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8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rojects\Excel\Budget\"/>
    </mc:Choice>
  </mc:AlternateContent>
  <xr:revisionPtr revIDLastSave="0" documentId="13_ncr:1_{0B700F90-7A56-4904-81E2-3A2409DF0E53}" xr6:coauthVersionLast="47" xr6:coauthVersionMax="47" xr10:uidLastSave="{00000000-0000-0000-0000-000000000000}"/>
  <bookViews>
    <workbookView xWindow="-120" yWindow="-120" windowWidth="29040" windowHeight="17640" tabRatio="824" activeTab="4" xr2:uid="{3A4C5F44-93F6-48A4-A789-4C5C6F2C77FC}"/>
  </bookViews>
  <sheets>
    <sheet name="Transactions (2)" sheetId="245" r:id="rId1"/>
    <sheet name="Introduction" sheetId="241" r:id="rId2"/>
    <sheet name="Conventions" sheetId="18" r:id="rId3"/>
    <sheet name="Summary" sheetId="229" r:id="rId4"/>
    <sheet name="Transactions" sheetId="213" r:id="rId5"/>
    <sheet name="Dependent Care" sheetId="237" r:id="rId6"/>
    <sheet name="Vacation &amp; Projects" sheetId="235" r:id="rId7"/>
    <sheet name="Unknown Categories" sheetId="226" r:id="rId8"/>
    <sheet name="Donations" sheetId="212" r:id="rId9"/>
    <sheet name="Calculations" sheetId="48" r:id="rId10"/>
    <sheet name="Taxes" sheetId="243" r:id="rId11"/>
    <sheet name="Accounts" sheetId="214" r:id="rId12"/>
    <sheet name="Criteria" sheetId="244" r:id="rId13"/>
    <sheet name="Budget" sheetId="65" r:id="rId14"/>
    <sheet name="Categories" sheetId="6" r:id="rId15"/>
    <sheet name="Projected" sheetId="227" r:id="rId16"/>
    <sheet name="Payees" sheetId="24" r:id="rId17"/>
    <sheet name="Tax Categories" sheetId="165" r:id="rId18"/>
    <sheet name="Config" sheetId="19" r:id="rId19"/>
  </sheets>
  <functionGroups builtInGroupCount="19"/>
  <definedNames>
    <definedName name="_xlnm._FilterDatabase" localSheetId="11" hidden="1">Accounts!$A$1:$J$45</definedName>
    <definedName name="_xlnm._FilterDatabase" localSheetId="13" hidden="1">Budget!$A$1:$K$107</definedName>
    <definedName name="_xlnm._FilterDatabase" localSheetId="4" hidden="1">Transactions!$A$1:$W$10058</definedName>
    <definedName name="_xlnm._FilterDatabase" localSheetId="0" hidden="1">'Transactions (2)'!$A$1:$W$10058</definedName>
    <definedName name="calcRemainingThisMonth">#REF!</definedName>
    <definedName name="cfgBudgetMonth">Budget!$N$1</definedName>
    <definedName name="_xlnm.Criteria" localSheetId="4">Criteria!$A$1:$W$2</definedName>
    <definedName name="_xlnm.Criteria" localSheetId="0">Criteria!$A$1:$W$2</definedName>
    <definedName name="ExternalData_1" localSheetId="4" hidden="1">Transactions!$A$1:$W$10058</definedName>
    <definedName name="ExternalData_1" localSheetId="0" hidden="1">'Transactions (2)'!$A$1:$W$10058</definedName>
    <definedName name="ExternalData_1" localSheetId="7" hidden="1">'Unknown Categories'!$A$1:$A$8</definedName>
    <definedName name="rngCashFlowYear">#REF!</definedName>
  </definedNames>
  <calcPr calcId="191029" iterate="1"/>
  <pivotCaches>
    <pivotCache cacheId="22" r:id="rId20"/>
    <pivotCache cacheId="35" r:id="rId2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227" l="1"/>
  <c r="C8" i="227"/>
  <c r="C11" i="227"/>
  <c r="C14" i="227"/>
  <c r="C19" i="227"/>
  <c r="C24" i="227"/>
  <c r="C41" i="227"/>
  <c r="C46" i="227"/>
  <c r="C52" i="227"/>
  <c r="C34" i="65"/>
  <c r="D51" i="65"/>
  <c r="C65" i="65"/>
  <c r="C75" i="65"/>
  <c r="C21" i="65"/>
  <c r="D80" i="65"/>
  <c r="D18" i="65"/>
  <c r="C24" i="65"/>
  <c r="D74" i="65"/>
  <c r="D79" i="65"/>
  <c r="D100" i="65"/>
  <c r="D86" i="65"/>
  <c r="C28" i="65"/>
  <c r="C37" i="65"/>
  <c r="D50" i="65"/>
  <c r="C74" i="65"/>
  <c r="C90" i="65"/>
  <c r="D48" i="65"/>
  <c r="C13" i="65"/>
  <c r="C33" i="65"/>
  <c r="D59" i="65"/>
  <c r="C38" i="65"/>
  <c r="C40" i="65"/>
  <c r="D43" i="65"/>
  <c r="C41" i="65"/>
  <c r="D102" i="65"/>
  <c r="C23" i="65"/>
  <c r="C25" i="65"/>
  <c r="D95" i="65"/>
  <c r="C88" i="65"/>
  <c r="C26" i="65"/>
  <c r="D82" i="65"/>
  <c r="C51" i="65"/>
  <c r="C79" i="65"/>
  <c r="C58" i="65"/>
  <c r="D105" i="65"/>
  <c r="C78" i="65"/>
  <c r="C8" i="65"/>
  <c r="C46" i="65"/>
  <c r="D89" i="65"/>
  <c r="D33" i="65"/>
  <c r="D81" i="65"/>
  <c r="C17" i="65"/>
  <c r="D103" i="65"/>
  <c r="D12" i="65"/>
  <c r="C93" i="65"/>
  <c r="C19" i="65"/>
  <c r="D62" i="65"/>
  <c r="D36" i="65"/>
  <c r="C68" i="65"/>
  <c r="C22" i="65"/>
  <c r="D28" i="65"/>
  <c r="C62" i="65"/>
  <c r="D53" i="65"/>
  <c r="C32" i="65"/>
  <c r="C107" i="65"/>
  <c r="C48" i="65"/>
  <c r="C95" i="65"/>
  <c r="C92" i="65"/>
  <c r="C54" i="65"/>
  <c r="D101" i="65"/>
  <c r="C69" i="65"/>
  <c r="D3" i="65"/>
  <c r="C18" i="65"/>
  <c r="C9" i="65"/>
  <c r="C87" i="65"/>
  <c r="D11" i="65"/>
  <c r="D54" i="65"/>
  <c r="D75" i="65"/>
  <c r="D65" i="65"/>
  <c r="C52" i="65"/>
  <c r="D107" i="65"/>
  <c r="D7" i="65"/>
  <c r="D45" i="65"/>
  <c r="C3" i="65"/>
  <c r="D9" i="65"/>
  <c r="D96" i="65"/>
  <c r="C82" i="65"/>
  <c r="C86" i="65"/>
  <c r="D84" i="65"/>
  <c r="D42" i="65"/>
  <c r="C2" i="65"/>
  <c r="C81" i="65"/>
  <c r="C56" i="65"/>
  <c r="D69" i="65"/>
  <c r="D24" i="65"/>
  <c r="C89" i="65"/>
  <c r="D10" i="65"/>
  <c r="C106" i="65"/>
  <c r="C104" i="65"/>
  <c r="C105" i="65"/>
  <c r="D13" i="65"/>
  <c r="C66" i="65"/>
  <c r="D2" i="65"/>
  <c r="D78" i="65"/>
  <c r="D31" i="65"/>
  <c r="D19" i="65"/>
  <c r="C60" i="65"/>
  <c r="C29" i="65"/>
  <c r="D25" i="65"/>
  <c r="D23" i="65"/>
  <c r="C49" i="65"/>
  <c r="D30" i="65"/>
  <c r="D87" i="65"/>
  <c r="C63" i="65"/>
  <c r="C84" i="65"/>
  <c r="C97" i="65"/>
  <c r="D40" i="65"/>
  <c r="C72" i="65"/>
  <c r="C6" i="65"/>
  <c r="D35" i="65"/>
  <c r="D6" i="65"/>
  <c r="C16" i="65"/>
  <c r="D60" i="65"/>
  <c r="D22" i="65"/>
  <c r="C10" i="65"/>
  <c r="C39" i="65"/>
  <c r="C85" i="65"/>
  <c r="C99" i="65"/>
  <c r="D37" i="65"/>
  <c r="C64" i="65"/>
  <c r="D17" i="65"/>
  <c r="D55" i="65"/>
  <c r="C30" i="65"/>
  <c r="C50" i="65"/>
  <c r="D38" i="65"/>
  <c r="D104" i="65"/>
  <c r="D67" i="65"/>
  <c r="C77" i="65"/>
  <c r="C55" i="65"/>
  <c r="D58" i="65"/>
  <c r="C100" i="65"/>
  <c r="C15" i="65"/>
  <c r="D99" i="65"/>
  <c r="C43" i="65"/>
  <c r="D63" i="65"/>
  <c r="C14" i="65"/>
  <c r="D32" i="65"/>
  <c r="C45" i="65"/>
  <c r="D20" i="65"/>
  <c r="C96" i="65"/>
  <c r="D34" i="65"/>
  <c r="C94" i="65"/>
  <c r="D44" i="65"/>
  <c r="D85" i="65"/>
  <c r="D72" i="65"/>
  <c r="D91" i="65"/>
  <c r="D92" i="65"/>
  <c r="D56" i="65"/>
  <c r="D39" i="65"/>
  <c r="C35" i="65"/>
  <c r="C91" i="65"/>
  <c r="D106" i="65"/>
  <c r="D26" i="65"/>
  <c r="C11" i="65"/>
  <c r="D64" i="65"/>
  <c r="D5" i="65"/>
  <c r="D73" i="65"/>
  <c r="D70" i="65"/>
  <c r="C70" i="65"/>
  <c r="C57" i="65"/>
  <c r="D49" i="65"/>
  <c r="C44" i="65"/>
  <c r="C20" i="65"/>
  <c r="D66" i="65"/>
  <c r="D97" i="65"/>
  <c r="C73" i="65"/>
  <c r="D14" i="65"/>
  <c r="C4" i="65"/>
  <c r="C7" i="65"/>
  <c r="C83" i="65"/>
  <c r="C61" i="65"/>
  <c r="C98" i="65"/>
  <c r="C12" i="65"/>
  <c r="C76" i="65"/>
  <c r="D61" i="65"/>
  <c r="C27" i="65"/>
  <c r="C80" i="65"/>
  <c r="C36" i="65"/>
  <c r="D90" i="65"/>
  <c r="C101" i="65"/>
  <c r="D41" i="65"/>
  <c r="D57" i="65"/>
  <c r="D83" i="65"/>
  <c r="D29" i="65"/>
  <c r="C47" i="65"/>
  <c r="D77" i="65"/>
  <c r="D52" i="65"/>
  <c r="D93" i="65"/>
  <c r="C102" i="65"/>
  <c r="D8" i="65"/>
  <c r="C5" i="65"/>
  <c r="C53" i="65"/>
  <c r="D27" i="65"/>
  <c r="D4" i="65"/>
  <c r="D21" i="65"/>
  <c r="D94" i="65"/>
  <c r="C59" i="65"/>
  <c r="D47" i="65"/>
  <c r="D76" i="65"/>
  <c r="C71" i="65"/>
  <c r="D88" i="65"/>
  <c r="C31" i="65"/>
  <c r="D15" i="65"/>
  <c r="C67" i="65"/>
  <c r="D16" i="65"/>
  <c r="D71" i="65"/>
  <c r="D46" i="65"/>
  <c r="D98" i="65"/>
  <c r="C103" i="65"/>
  <c r="C42" i="65"/>
  <c r="D68" i="65"/>
  <c r="J70" i="65" l="1"/>
  <c r="N27" i="48" l="1"/>
  <c r="E28" i="48"/>
  <c r="G28" i="48" s="1"/>
  <c r="E26" i="48"/>
  <c r="G26" i="48" s="1"/>
  <c r="E27" i="48"/>
  <c r="G27" i="48" s="1"/>
  <c r="H27" i="48" s="1"/>
  <c r="H78" i="65"/>
  <c r="H58" i="65"/>
  <c r="H43" i="65"/>
  <c r="I24" i="65"/>
  <c r="F23" i="65"/>
  <c r="I23" i="65"/>
  <c r="J23" i="65"/>
  <c r="J28" i="65"/>
  <c r="J71" i="65"/>
  <c r="J29" i="65"/>
  <c r="J72" i="65"/>
  <c r="J2" i="65"/>
  <c r="J30" i="65"/>
  <c r="J73" i="65"/>
  <c r="J74" i="65"/>
  <c r="J75" i="65"/>
  <c r="J3" i="65"/>
  <c r="J24" i="65"/>
  <c r="J76" i="65"/>
  <c r="J4" i="65"/>
  <c r="J31" i="65"/>
  <c r="J77" i="65"/>
  <c r="J78" i="65"/>
  <c r="J79" i="65"/>
  <c r="J32" i="65"/>
  <c r="J33" i="65"/>
  <c r="J80" i="65"/>
  <c r="J66" i="65"/>
  <c r="J81" i="65"/>
  <c r="J34" i="65"/>
  <c r="J25" i="65"/>
  <c r="J35" i="65"/>
  <c r="J82" i="65"/>
  <c r="J5" i="65"/>
  <c r="J36" i="65"/>
  <c r="J6" i="65"/>
  <c r="J26" i="65"/>
  <c r="J37" i="65"/>
  <c r="J83" i="65"/>
  <c r="J38" i="65"/>
  <c r="J7" i="65"/>
  <c r="J8" i="65"/>
  <c r="J39" i="65"/>
  <c r="J9" i="65"/>
  <c r="J40" i="65"/>
  <c r="J84" i="65"/>
  <c r="J41" i="65"/>
  <c r="J85" i="65"/>
  <c r="J86" i="65"/>
  <c r="J42" i="65"/>
  <c r="J10" i="65"/>
  <c r="J87" i="65"/>
  <c r="J88" i="65"/>
  <c r="J43" i="65"/>
  <c r="J11" i="65"/>
  <c r="J44" i="65"/>
  <c r="J45" i="65"/>
  <c r="J12" i="65"/>
  <c r="J46" i="65"/>
  <c r="J89" i="65"/>
  <c r="J47" i="65"/>
  <c r="J90" i="65"/>
  <c r="J13" i="65"/>
  <c r="J67" i="65"/>
  <c r="J91" i="65"/>
  <c r="J14" i="65"/>
  <c r="J15" i="65"/>
  <c r="J92" i="65"/>
  <c r="J93" i="65"/>
  <c r="J48" i="65"/>
  <c r="J49" i="65"/>
  <c r="J50" i="65"/>
  <c r="J94" i="65"/>
  <c r="J95" i="65"/>
  <c r="J96" i="65"/>
  <c r="J51" i="65"/>
  <c r="J52" i="65"/>
  <c r="J97" i="65"/>
  <c r="J68" i="65"/>
  <c r="J16" i="65"/>
  <c r="J98" i="65"/>
  <c r="J65" i="65"/>
  <c r="J99" i="65"/>
  <c r="J100" i="65"/>
  <c r="J69" i="65"/>
  <c r="J101" i="65"/>
  <c r="J53" i="65"/>
  <c r="J54" i="65"/>
  <c r="J55" i="65"/>
  <c r="J56" i="65"/>
  <c r="J17" i="65"/>
  <c r="J57" i="65"/>
  <c r="J58" i="65"/>
  <c r="J59" i="65"/>
  <c r="J60" i="65"/>
  <c r="J27" i="65"/>
  <c r="J18" i="65"/>
  <c r="J102" i="65"/>
  <c r="J103" i="65"/>
  <c r="J61" i="65"/>
  <c r="J104" i="65"/>
  <c r="J19" i="65"/>
  <c r="J22" i="65"/>
  <c r="J20" i="65"/>
  <c r="J105" i="65"/>
  <c r="J62" i="65"/>
  <c r="J106" i="65"/>
  <c r="J21" i="65"/>
  <c r="J107" i="65"/>
  <c r="J64" i="65"/>
  <c r="J63" i="65"/>
  <c r="I28" i="65"/>
  <c r="I70" i="65"/>
  <c r="I71" i="65"/>
  <c r="I29" i="65"/>
  <c r="I72" i="65"/>
  <c r="I2" i="65"/>
  <c r="I30" i="65"/>
  <c r="I73" i="65"/>
  <c r="I74" i="65"/>
  <c r="I75" i="65"/>
  <c r="I3" i="65"/>
  <c r="I76" i="65"/>
  <c r="I4" i="65"/>
  <c r="I31" i="65"/>
  <c r="I77" i="65"/>
  <c r="I78" i="65"/>
  <c r="I79" i="65"/>
  <c r="I32" i="65"/>
  <c r="I33" i="65"/>
  <c r="I80" i="65"/>
  <c r="I66" i="65"/>
  <c r="I81" i="65"/>
  <c r="I34" i="65"/>
  <c r="I25" i="65"/>
  <c r="I35" i="65"/>
  <c r="I82" i="65"/>
  <c r="I5" i="65"/>
  <c r="I36" i="65"/>
  <c r="I6" i="65"/>
  <c r="I26" i="65"/>
  <c r="I37" i="65"/>
  <c r="I83" i="65"/>
  <c r="I38" i="65"/>
  <c r="I7" i="65"/>
  <c r="I8" i="65"/>
  <c r="I39" i="65"/>
  <c r="I9" i="65"/>
  <c r="I40" i="65"/>
  <c r="I84" i="65"/>
  <c r="I41" i="65"/>
  <c r="I85" i="65"/>
  <c r="I86" i="65"/>
  <c r="I42" i="65"/>
  <c r="I10" i="65"/>
  <c r="I87" i="65"/>
  <c r="I88" i="65"/>
  <c r="I43" i="65"/>
  <c r="I11" i="65"/>
  <c r="I44" i="65"/>
  <c r="I45" i="65"/>
  <c r="I12" i="65"/>
  <c r="I46" i="65"/>
  <c r="I89" i="65"/>
  <c r="I47" i="65"/>
  <c r="I90" i="65"/>
  <c r="I13" i="65"/>
  <c r="I67" i="65"/>
  <c r="I91" i="65"/>
  <c r="I14" i="65"/>
  <c r="I15" i="65"/>
  <c r="I92" i="65"/>
  <c r="I93" i="65"/>
  <c r="I48" i="65"/>
  <c r="I49" i="65"/>
  <c r="I50" i="65"/>
  <c r="I94" i="65"/>
  <c r="I95" i="65"/>
  <c r="I96" i="65"/>
  <c r="I51" i="65"/>
  <c r="I52" i="65"/>
  <c r="I97" i="65"/>
  <c r="I68" i="65"/>
  <c r="I16" i="65"/>
  <c r="I98" i="65"/>
  <c r="I65" i="65"/>
  <c r="I99" i="65"/>
  <c r="I100" i="65"/>
  <c r="I69" i="65"/>
  <c r="I101" i="65"/>
  <c r="I53" i="65"/>
  <c r="I54" i="65"/>
  <c r="I55" i="65"/>
  <c r="I56" i="65"/>
  <c r="I17" i="65"/>
  <c r="I57" i="65"/>
  <c r="I58" i="65"/>
  <c r="I59" i="65"/>
  <c r="I60" i="65"/>
  <c r="I27" i="65"/>
  <c r="I18" i="65"/>
  <c r="I102" i="65"/>
  <c r="I103" i="65"/>
  <c r="I104" i="65"/>
  <c r="I19" i="65"/>
  <c r="I22" i="65"/>
  <c r="I20" i="65"/>
  <c r="I105" i="65"/>
  <c r="I62" i="65"/>
  <c r="I106" i="65"/>
  <c r="I21" i="65"/>
  <c r="I107" i="65"/>
  <c r="I64" i="65"/>
  <c r="I63" i="65"/>
  <c r="E107" i="65"/>
  <c r="E106" i="65"/>
  <c r="E105" i="65"/>
  <c r="E104" i="65"/>
  <c r="E103" i="65"/>
  <c r="E102" i="65"/>
  <c r="E101" i="65"/>
  <c r="E69" i="65"/>
  <c r="E100" i="65"/>
  <c r="E99" i="65"/>
  <c r="E98" i="65"/>
  <c r="E68" i="65"/>
  <c r="E97" i="65"/>
  <c r="E96" i="65"/>
  <c r="E95" i="65"/>
  <c r="E94" i="65"/>
  <c r="E93" i="65"/>
  <c r="E92" i="65"/>
  <c r="E91" i="65"/>
  <c r="E67" i="65"/>
  <c r="E90" i="65"/>
  <c r="E89" i="65"/>
  <c r="E88" i="65"/>
  <c r="E87" i="65"/>
  <c r="E85" i="65"/>
  <c r="E84" i="65"/>
  <c r="E83" i="65"/>
  <c r="E82" i="65"/>
  <c r="E81" i="65"/>
  <c r="E66" i="65"/>
  <c r="E80" i="65"/>
  <c r="E79" i="65"/>
  <c r="E78" i="65"/>
  <c r="E77" i="65"/>
  <c r="E76" i="65"/>
  <c r="E74" i="65"/>
  <c r="E73" i="65"/>
  <c r="E72" i="65"/>
  <c r="E71" i="65"/>
  <c r="F63" i="65"/>
  <c r="F64" i="65"/>
  <c r="F62" i="65"/>
  <c r="F22" i="65"/>
  <c r="F61" i="65"/>
  <c r="F27" i="65"/>
  <c r="F60" i="65"/>
  <c r="F59" i="65"/>
  <c r="F58" i="65"/>
  <c r="F57" i="65"/>
  <c r="F56" i="65"/>
  <c r="F55" i="65"/>
  <c r="F54" i="65"/>
  <c r="F53" i="65"/>
  <c r="F65" i="65"/>
  <c r="F52" i="65"/>
  <c r="F51" i="65"/>
  <c r="F50" i="65"/>
  <c r="F49" i="65"/>
  <c r="F48" i="65"/>
  <c r="F47" i="65"/>
  <c r="F46" i="65"/>
  <c r="F45" i="65"/>
  <c r="F44" i="65"/>
  <c r="F43" i="65"/>
  <c r="F42" i="65"/>
  <c r="F86" i="65"/>
  <c r="F41" i="65"/>
  <c r="F40" i="65"/>
  <c r="F39" i="65"/>
  <c r="F38" i="65"/>
  <c r="F37" i="65"/>
  <c r="F26" i="65"/>
  <c r="F36" i="65"/>
  <c r="F35" i="65"/>
  <c r="F25" i="65"/>
  <c r="F34" i="65"/>
  <c r="F33" i="65"/>
  <c r="F32" i="65"/>
  <c r="F31" i="65"/>
  <c r="F24" i="65"/>
  <c r="F75" i="65"/>
  <c r="F30" i="65"/>
  <c r="F29" i="65"/>
  <c r="F70" i="65"/>
  <c r="F28" i="65"/>
  <c r="E10" i="48"/>
  <c r="G10" i="48" s="1"/>
  <c r="E11" i="48"/>
  <c r="G11" i="48" s="1"/>
  <c r="E12" i="48"/>
  <c r="E13" i="48"/>
  <c r="G13" i="48" s="1"/>
  <c r="E14" i="48"/>
  <c r="G14" i="48" s="1"/>
  <c r="E15" i="48"/>
  <c r="G15" i="48" s="1"/>
  <c r="H15" i="48" s="1"/>
  <c r="E16" i="48"/>
  <c r="G16" i="48" s="1"/>
  <c r="H16" i="48" s="1"/>
  <c r="E3" i="48"/>
  <c r="E4" i="48"/>
  <c r="G4" i="48" s="1"/>
  <c r="E5" i="48"/>
  <c r="G5" i="48" s="1"/>
  <c r="E6" i="48"/>
  <c r="G6" i="48" s="1"/>
  <c r="H6" i="48" s="1"/>
  <c r="E7" i="48"/>
  <c r="G7" i="48" s="1"/>
  <c r="H7" i="48" s="1"/>
  <c r="E8" i="48"/>
  <c r="E9" i="48"/>
  <c r="G9" i="48" s="1"/>
  <c r="H9" i="48" s="1"/>
  <c r="E17" i="48"/>
  <c r="G17" i="48" s="1"/>
  <c r="H17" i="48" s="1"/>
  <c r="E18" i="48"/>
  <c r="G18" i="48" s="1"/>
  <c r="H18" i="48" s="1"/>
  <c r="E19" i="48"/>
  <c r="G19" i="48" s="1"/>
  <c r="H19" i="48" s="1"/>
  <c r="E20" i="48"/>
  <c r="G20" i="48" s="1"/>
  <c r="E21" i="48"/>
  <c r="G21" i="48" s="1"/>
  <c r="E22" i="48"/>
  <c r="G22" i="48" s="1"/>
  <c r="E23" i="48"/>
  <c r="G23" i="48" s="1"/>
  <c r="H23" i="48" s="1"/>
  <c r="E24" i="48"/>
  <c r="G24" i="48" s="1"/>
  <c r="E25" i="48"/>
  <c r="G25" i="48" s="1"/>
  <c r="H25" i="48" s="1"/>
  <c r="E2" i="48"/>
  <c r="G2" i="48" s="1"/>
  <c r="H2" i="48" s="1"/>
  <c r="H10" i="48" l="1"/>
  <c r="H4" i="48"/>
  <c r="G3" i="48"/>
  <c r="H3" i="48" s="1"/>
  <c r="G8" i="48"/>
  <c r="H8" i="48" s="1"/>
  <c r="H22" i="48"/>
  <c r="H21" i="48"/>
  <c r="H14" i="48"/>
  <c r="H20" i="48"/>
  <c r="H5" i="48"/>
  <c r="O5" i="65"/>
  <c r="N28" i="48"/>
  <c r="G12" i="48"/>
  <c r="H12" i="48" s="1"/>
  <c r="O4" i="65"/>
  <c r="H24" i="48"/>
  <c r="H11" i="48"/>
  <c r="H26" i="48"/>
  <c r="F108" i="65"/>
  <c r="H13" i="48"/>
  <c r="H28" i="48"/>
  <c r="E108" i="65"/>
  <c r="G19" i="65" l="1"/>
  <c r="H19" i="65" s="1"/>
  <c r="G16" i="65"/>
  <c r="H16" i="65" s="1"/>
  <c r="G82" i="65"/>
  <c r="H82" i="65" s="1"/>
  <c r="G76" i="65"/>
  <c r="H76" i="65" s="1"/>
  <c r="G102" i="65"/>
  <c r="H102" i="65" s="1"/>
  <c r="G83" i="65"/>
  <c r="H83" i="65" s="1"/>
  <c r="G81" i="65"/>
  <c r="H81" i="65" s="1"/>
  <c r="G74" i="65"/>
  <c r="H74" i="65" s="1"/>
  <c r="G28" i="65"/>
  <c r="H28" i="65" s="1"/>
  <c r="G46" i="65"/>
  <c r="G50" i="65"/>
  <c r="H50" i="65" s="1"/>
  <c r="G61" i="65"/>
  <c r="H61" i="65" s="1"/>
  <c r="G48" i="65"/>
  <c r="G69" i="65"/>
  <c r="H69" i="65" s="1"/>
  <c r="C108" i="65"/>
  <c r="G2" i="65"/>
  <c r="H2" i="65" s="1"/>
  <c r="G41" i="65"/>
  <c r="G35" i="65"/>
  <c r="G78" i="65"/>
  <c r="G33" i="65"/>
  <c r="H33" i="65" s="1"/>
  <c r="G6" i="65"/>
  <c r="H6" i="65" s="1"/>
  <c r="G13" i="65"/>
  <c r="H13" i="65" s="1"/>
  <c r="G44" i="65"/>
  <c r="G49" i="65"/>
  <c r="H49" i="65" s="1"/>
  <c r="G63" i="65"/>
  <c r="G62" i="65"/>
  <c r="G39" i="65"/>
  <c r="G15" i="65"/>
  <c r="H15" i="65" s="1"/>
  <c r="G11" i="65"/>
  <c r="H11" i="65" s="1"/>
  <c r="G84" i="65"/>
  <c r="G89" i="65"/>
  <c r="H89" i="65" s="1"/>
  <c r="G97" i="65"/>
  <c r="H97" i="65" s="1"/>
  <c r="G85" i="65"/>
  <c r="H85" i="65" s="1"/>
  <c r="G23" i="65"/>
  <c r="G104" i="65"/>
  <c r="H104" i="65" s="1"/>
  <c r="P5" i="65"/>
  <c r="Q5" i="65" s="1"/>
  <c r="G29" i="65"/>
  <c r="H29" i="65" s="1"/>
  <c r="G57" i="65"/>
  <c r="G20" i="65"/>
  <c r="H20" i="65" s="1"/>
  <c r="G99" i="65"/>
  <c r="H99" i="65" s="1"/>
  <c r="G96" i="65"/>
  <c r="H96" i="65" s="1"/>
  <c r="G103" i="65"/>
  <c r="H103" i="65" s="1"/>
  <c r="G37" i="65"/>
  <c r="G32" i="65"/>
  <c r="H32" i="65" s="1"/>
  <c r="G91" i="65"/>
  <c r="H91" i="65" s="1"/>
  <c r="G4" i="65"/>
  <c r="H4" i="65" s="1"/>
  <c r="G53" i="65"/>
  <c r="H53" i="65" s="1"/>
  <c r="G75" i="65"/>
  <c r="G8" i="65"/>
  <c r="H8" i="65" s="1"/>
  <c r="G80" i="65"/>
  <c r="G10" i="65"/>
  <c r="H10" i="65" s="1"/>
  <c r="G106" i="65"/>
  <c r="H106" i="65" s="1"/>
  <c r="G47" i="65"/>
  <c r="H47" i="65" s="1"/>
  <c r="G56" i="65"/>
  <c r="H56" i="65" s="1"/>
  <c r="G95" i="65"/>
  <c r="H95" i="65" s="1"/>
  <c r="G3" i="65"/>
  <c r="H3" i="65" s="1"/>
  <c r="G77" i="65"/>
  <c r="G86" i="65"/>
  <c r="H86" i="65" s="1"/>
  <c r="G66" i="65"/>
  <c r="G34" i="65"/>
  <c r="G27" i="65"/>
  <c r="G24" i="65"/>
  <c r="G31" i="65"/>
  <c r="G18" i="65"/>
  <c r="H18" i="65" s="1"/>
  <c r="G101" i="65"/>
  <c r="H101" i="65" s="1"/>
  <c r="G54" i="65"/>
  <c r="H54" i="65" s="1"/>
  <c r="G92" i="65"/>
  <c r="H92" i="65" s="1"/>
  <c r="G70" i="65"/>
  <c r="H70" i="65" s="1"/>
  <c r="G107" i="65"/>
  <c r="H107" i="65" s="1"/>
  <c r="G42" i="65"/>
  <c r="G65" i="65"/>
  <c r="G71" i="65"/>
  <c r="H71" i="65" s="1"/>
  <c r="G7" i="65"/>
  <c r="H7" i="65" s="1"/>
  <c r="G68" i="65"/>
  <c r="H68" i="65" s="1"/>
  <c r="G5" i="65"/>
  <c r="H5" i="65" s="1"/>
  <c r="G14" i="65"/>
  <c r="H14" i="65" s="1"/>
  <c r="G52" i="65"/>
  <c r="H52" i="65" s="1"/>
  <c r="G87" i="65"/>
  <c r="H87" i="65" s="1"/>
  <c r="G22" i="65"/>
  <c r="G73" i="65"/>
  <c r="H73" i="65" s="1"/>
  <c r="G45" i="65"/>
  <c r="G30" i="65"/>
  <c r="G79" i="65"/>
  <c r="H79" i="65" s="1"/>
  <c r="G12" i="65"/>
  <c r="H12" i="65" s="1"/>
  <c r="G36" i="65"/>
  <c r="H36" i="65" s="1"/>
  <c r="G26" i="65"/>
  <c r="G55" i="65"/>
  <c r="G51" i="65"/>
  <c r="G17" i="65"/>
  <c r="H17" i="65" s="1"/>
  <c r="G100" i="65"/>
  <c r="H100" i="65" s="1"/>
  <c r="P4" i="65"/>
  <c r="Q4" i="65" s="1"/>
  <c r="G105" i="65"/>
  <c r="H105" i="65" s="1"/>
  <c r="G59" i="65"/>
  <c r="G21" i="65"/>
  <c r="H21" i="65" s="1"/>
  <c r="G67" i="65"/>
  <c r="G93" i="65"/>
  <c r="H93" i="65" s="1"/>
  <c r="G9" i="65"/>
  <c r="H9" i="65" s="1"/>
  <c r="G38" i="65"/>
  <c r="G94" i="65"/>
  <c r="H94" i="65" s="1"/>
  <c r="G58" i="65"/>
  <c r="G98" i="65"/>
  <c r="H98" i="65" s="1"/>
  <c r="G72" i="65"/>
  <c r="H72" i="65" s="1"/>
  <c r="G90" i="65"/>
  <c r="H90" i="65" s="1"/>
  <c r="G60" i="65"/>
  <c r="G64" i="65"/>
  <c r="G88" i="65"/>
  <c r="H88" i="65" s="1"/>
  <c r="G25" i="65"/>
  <c r="G40" i="65"/>
  <c r="D108" i="65"/>
  <c r="G43" i="65"/>
  <c r="N29" i="48"/>
  <c r="N30" i="48"/>
  <c r="H108" i="65" l="1"/>
  <c r="G108" i="6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I1" authorId="0" shapeId="0" xr:uid="{DAE884A7-E4CC-4E4B-AD27-A31808C91725}">
      <text>
        <r>
          <rPr>
            <b/>
            <sz val="9"/>
            <color indexed="81"/>
            <rFont val="Tahoma"/>
            <family val="2"/>
          </rPr>
          <t>Dave Smith:</t>
        </r>
        <r>
          <rPr>
            <sz val="9"/>
            <color indexed="81"/>
            <rFont val="Tahoma"/>
            <family val="2"/>
          </rPr>
          <t xml:space="preserve">
As of 4/19/2020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 (GLOBAL)</author>
  </authors>
  <commentList>
    <comment ref="C1" authorId="0" shapeId="0" xr:uid="{D30D205D-5CB9-4F3C-B77A-C2A3930E9AB3}">
      <text>
        <r>
          <rPr>
            <sz val="9"/>
            <color indexed="81"/>
            <rFont val="Tahoma"/>
            <family val="2"/>
          </rPr>
          <t xml:space="preserve">Sums by category from Summary table.
Make sure to have filter set to include Income &amp; Expenses, as well as Annual
</t>
        </r>
      </text>
    </comment>
    <comment ref="D1" authorId="0" shapeId="0" xr:uid="{7923CC45-C0A4-4388-83F9-60B505DB2443}">
      <text>
        <r>
          <rPr>
            <sz val="9"/>
            <color indexed="81"/>
            <rFont val="Tahoma"/>
            <family val="2"/>
          </rPr>
          <t xml:space="preserve">Spend for the specified month based on Amount field in the Summary pivot table
</t>
        </r>
      </text>
    </comment>
    <comment ref="A68" authorId="0" shapeId="0" xr:uid="{30BF978E-6396-4039-93F6-895C60A849C9}">
      <text>
        <r>
          <rPr>
            <sz val="9"/>
            <color indexed="81"/>
            <rFont val="Tahoma"/>
            <family val="2"/>
          </rPr>
          <t xml:space="preserve">CRAB pays on the last business day of the month
Microsoft pays on the 15th and last business day of the month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Smith</author>
  </authors>
  <commentList>
    <comment ref="E1" authorId="0" shapeId="0" xr:uid="{D40393DA-6EEE-45AC-8845-214FD0D5C97F}">
      <text>
        <r>
          <rPr>
            <sz val="9"/>
            <color indexed="81"/>
            <rFont val="Tahoma"/>
            <family val="2"/>
          </rPr>
          <t>0 = Parent category
1 = Annual budget item
12 = Monthly budget item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Add Subcategories" description="Connection to the 'Add Subcategories' query in the workbook." type="5" refreshedVersion="6" background="1" saveData="1">
    <dbPr connection="Provider=Microsoft.Mashup.OleDb.1;Data Source=$Workbook$;Location=&quot;Add Subcategories&quot;;Extended Properties=&quot;&quot;" command="SELECT * FROM [Add Subcategories]"/>
  </connection>
  <connection id="2" xr16:uid="{00000000-0015-0000-FFFF-FFFF01000000}" keepAlive="1" name="Query - Combine Transactions" description="Connection to the 'Combine Transactions' query in the workbook." type="5" refreshedVersion="6" background="1" saveData="1">
    <dbPr connection="Provider=Microsoft.Mashup.OleDb.1;Data Source=$Workbook$;Location=&quot;Combine Transactions&quot;;Extended Properties=&quot;&quot;" command="SELECT * FROM [Combine Transactions]"/>
  </connection>
  <connection id="3" xr16:uid="{00000000-0015-0000-FFFF-FFFF02000000}" keepAlive="1" name="Query - Get Categories table" description="Connection to the 'Get Categories table' query in the workbook." type="5" refreshedVersion="6" background="1" saveData="1">
    <dbPr connection="Provider=Microsoft.Mashup.OleDb.1;Data Source=$Workbook$;Location=&quot;Get Categories table&quot;;Extended Properties=&quot;&quot;" command="SELECT * FROM [Get Categories table]"/>
  </connection>
  <connection id="4" xr16:uid="{00000000-0015-0000-FFFF-FFFF03000000}" keepAlive="1" name="Query - Get Payees table" description="Connection to the 'Get Payees table' query in the workbook." type="5" refreshedVersion="6" background="1" saveData="1">
    <dbPr connection="Provider=Microsoft.Mashup.OleDb.1;Data Source=$Workbook$;Location=&quot;Get Payees table&quot;;Extended Properties=&quot;&quot;" command="SELECT * FROM [Get Payees table]"/>
  </connection>
  <connection id="5" xr16:uid="{00000000-0015-0000-FFFF-FFFF04000000}" keepAlive="1" name="Query - Get Projected table" description="Connection to the 'Get Projected table' query in the workbook." type="5" refreshedVersion="6" background="1" saveData="1">
    <dbPr connection="Provider=Microsoft.Mashup.OleDb.1;Data Source=$Workbook$;Location=&quot;Get Projected table&quot;;Extended Properties=&quot;&quot;" command="SELECT * FROM [Get Projected table]"/>
  </connection>
  <connection id="6" xr16:uid="{00000000-0015-0000-FFFF-FFFF05000000}" keepAlive="1" name="Query - Get Tax Parents" description="Connection to the 'Get Tax Parents' query in the workbook." type="5" refreshedVersion="6" background="1" saveData="1">
    <dbPr connection="Provider=Microsoft.Mashup.OleDb.1;Data Source=$Workbook$;Location=&quot;Get Tax Parents&quot;;Extended Properties=&quot;&quot;" command="SELECT * FROM [Get Tax Parents]"/>
  </connection>
  <connection id="7" xr16:uid="{00000000-0015-0000-FFFF-FFFF06000000}" keepAlive="1" name="Query - Get Transactions CSV" description="Connection to the 'Get Transactions CSV' query in the workbook." type="5" refreshedVersion="6" background="1" saveData="1">
    <dbPr connection="Provider=Microsoft.Mashup.OleDb.1;Data Source=$Workbook$;Location=&quot;Get Transactions CSV&quot;;Extended Properties=&quot;&quot;" command="SELECT * FROM [Get Transactions CSV]"/>
  </connection>
  <connection id="8" xr16:uid="{96B05DF1-0041-4327-9325-3D4B83C99320}" keepAlive="1" name="Query - List Unknown Categories" description="Connection to the 'List Unknown Categories' query in the workbook." type="5" refreshedVersion="8" background="1" saveData="1">
    <dbPr connection="Provider=Microsoft.Mashup.OleDb.1;Data Source=$Workbook$;Location=&quot;List Unknown Categories&quot;;Extended Properties=&quot;&quot;" command="SELECT * FROM [List Unknown Categories]"/>
  </connection>
  <connection id="9" xr16:uid="{00000000-0015-0000-FFFF-FFFF07000000}" keepAlive="1" name="Query - Merge fields from Categories" description="Connection to the 'Merge fields from Categories' query in the workbook." type="5" refreshedVersion="6" background="1" saveData="1">
    <dbPr connection="Provider=Microsoft.Mashup.OleDb.1;Data Source=$Workbook$;Location=&quot;Merge fields from Categories&quot;;Extended Properties=&quot;&quot;" command="SELECT * FROM [Merge fields from Categories]"/>
  </connection>
  <connection id="10" xr16:uid="{00000000-0015-0000-FFFF-FFFF08000000}" keepAlive="1" name="Query - Merge fields from Payees" description="Connection to the 'Merge fields from Payees' query in the workbook." type="5" refreshedVersion="6" background="1" saveData="1">
    <dbPr connection="Provider=Microsoft.Mashup.OleDb.1;Data Source=$Workbook$;Location=&quot;Merge fields from Payees&quot;;Extended Properties=&quot;&quot;" command="SELECT * FROM [Merge fields from Payees]"/>
  </connection>
  <connection id="11" xr16:uid="{00000000-0015-0000-FFFF-FFFF09000000}" keepAlive="1" name="Query - Merge Tax Parents" description="Connection to the 'Merge Tax Parents' query in the workbook." type="5" refreshedVersion="8" background="1" saveData="1">
    <dbPr connection="Provider=Microsoft.Mashup.OleDb.1;Data Source=$Workbook$;Location=&quot;Merge Tax Parents&quot;;Extended Properties=&quot;&quot;" command="SELECT * FROM [Merge Tax Parents]"/>
  </connection>
  <connection id="12" xr16:uid="{DB54FCAE-4AE5-4D79-B771-A156BE1CAC6E}" keepAlive="1" name="Query - Merge Tax Parents (2)" description="Connection to the 'Merge Tax Parents (2)' query in the workbook." type="5" refreshedVersion="8" background="1" saveData="1">
    <dbPr connection="Provider=Microsoft.Mashup.OleDb.1;Data Source=$Workbook$;Location=&quot;Merge Tax Parents (2)&quot;;Extended Properties=&quot;&quot;" command="SELECT * FROM [Merge Tax Parents (2)]"/>
  </connection>
  <connection id="13" xr16:uid="{000EE270-0AF0-4FA2-B312-4498AD4691E7}" keepAlive="1" name="Query - Set Format Type" description="Connection to the 'Set Format Type' query in the workbook." type="5" refreshedVersion="6" background="1" saveData="1">
    <dbPr connection="Provider=Microsoft.Mashup.OleDb.1;Data Source=$Workbook$;Location=&quot;Set Format Type&quot;;Extended Properties=&quot;&quot;" command="SELECT * FROM [Set Format Type]"/>
  </connection>
</connections>
</file>

<file path=xl/sharedStrings.xml><?xml version="1.0" encoding="utf-8"?>
<sst xmlns="http://schemas.openxmlformats.org/spreadsheetml/2006/main" count="310745" uniqueCount="8928">
  <si>
    <t>Date</t>
  </si>
  <si>
    <t>Description</t>
  </si>
  <si>
    <t>Original Description</t>
  </si>
  <si>
    <t>Amount</t>
  </si>
  <si>
    <t>Category</t>
  </si>
  <si>
    <t>Account Name</t>
  </si>
  <si>
    <t>Labels</t>
  </si>
  <si>
    <t>Fast Food</t>
  </si>
  <si>
    <t>Costco</t>
  </si>
  <si>
    <t/>
  </si>
  <si>
    <t>Auto &amp; Transport</t>
  </si>
  <si>
    <t>Movies &amp; DVDs</t>
  </si>
  <si>
    <t>Restaurants</t>
  </si>
  <si>
    <t>Entertainment</t>
  </si>
  <si>
    <t>Babysitter &amp; Daycare</t>
  </si>
  <si>
    <t>Amusement</t>
  </si>
  <si>
    <t>Groceries</t>
  </si>
  <si>
    <t>_Costco Visa (Autopay)</t>
  </si>
  <si>
    <t>Credit Card Payment</t>
  </si>
  <si>
    <t>Checking</t>
  </si>
  <si>
    <t>Auto Payment</t>
  </si>
  <si>
    <t>Cash &amp; ATM</t>
  </si>
  <si>
    <t>Transfer for Cash Spending</t>
  </si>
  <si>
    <t>ATM Fee</t>
  </si>
  <si>
    <t>Utilities</t>
  </si>
  <si>
    <t>_DiscoverCard (Autopay)</t>
  </si>
  <si>
    <t>Umbrella Insurance</t>
  </si>
  <si>
    <t>Gift</t>
  </si>
  <si>
    <t>Vacation</t>
  </si>
  <si>
    <t>Tax Related</t>
  </si>
  <si>
    <t>Paycheck</t>
  </si>
  <si>
    <t>Microsoft</t>
  </si>
  <si>
    <t>Internet</t>
  </si>
  <si>
    <t>Hobbies</t>
  </si>
  <si>
    <t>Amazon</t>
  </si>
  <si>
    <t>Gas &amp; Fuel</t>
  </si>
  <si>
    <t>_American Express (Autopay)</t>
  </si>
  <si>
    <t>Music</t>
  </si>
  <si>
    <t>Arts</t>
  </si>
  <si>
    <t>Parking</t>
  </si>
  <si>
    <t>Newspapers &amp; Magazines</t>
  </si>
  <si>
    <t>Computer Services</t>
  </si>
  <si>
    <t>Toys</t>
  </si>
  <si>
    <t>Software (Business)</t>
  </si>
  <si>
    <t>Allowance</t>
  </si>
  <si>
    <t>Kids Activities</t>
  </si>
  <si>
    <t>_Amazon Visa (Autopay)</t>
  </si>
  <si>
    <t>EDP</t>
  </si>
  <si>
    <t>Tuition</t>
  </si>
  <si>
    <t>Credit Card Cashback</t>
  </si>
  <si>
    <t>Electronics &amp; Software</t>
  </si>
  <si>
    <t>Beauty &amp; Makeup</t>
  </si>
  <si>
    <t>Hair</t>
  </si>
  <si>
    <t>_Jitjarunchai Corp Q</t>
  </si>
  <si>
    <t>Federal Tax</t>
  </si>
  <si>
    <t>Transfer</t>
  </si>
  <si>
    <t>_Good Goreplenish</t>
  </si>
  <si>
    <t>Tolls</t>
  </si>
  <si>
    <t>Vacation &amp; Projects</t>
  </si>
  <si>
    <t>Clothing</t>
  </si>
  <si>
    <t>Charity</t>
  </si>
  <si>
    <t>Mortgage &amp; Rent</t>
  </si>
  <si>
    <t>Rental Income</t>
  </si>
  <si>
    <t>Koolikai Checking</t>
  </si>
  <si>
    <t>Vehicle Tabs</t>
  </si>
  <si>
    <t>_Capital One (Autopay)</t>
  </si>
  <si>
    <t>Financial Advisor</t>
  </si>
  <si>
    <t>Home Supplies</t>
  </si>
  <si>
    <t>_REI Visa (Autopay)</t>
  </si>
  <si>
    <t>Dividend &amp; Cap Gains</t>
  </si>
  <si>
    <t>Public Transportation</t>
  </si>
  <si>
    <t>Interest Income</t>
  </si>
  <si>
    <t>_Corporate Remittance Received</t>
  </si>
  <si>
    <t>Home Services</t>
  </si>
  <si>
    <t>Spa &amp; Massage</t>
  </si>
  <si>
    <t>Life Insurance</t>
  </si>
  <si>
    <t>Reimbursable Expense</t>
  </si>
  <si>
    <t>Hardware (Business)</t>
  </si>
  <si>
    <t>Gifts &amp; Donations</t>
  </si>
  <si>
    <t>Pharmacy</t>
  </si>
  <si>
    <t>Uncategorized</t>
  </si>
  <si>
    <t>Doctor</t>
  </si>
  <si>
    <t>School Supplies</t>
  </si>
  <si>
    <t>Furnishings</t>
  </si>
  <si>
    <t>Office Supplies</t>
  </si>
  <si>
    <t>_Target (Autopay)</t>
  </si>
  <si>
    <t>Maintenance (Home)</t>
  </si>
  <si>
    <t>Dentist</t>
  </si>
  <si>
    <t>Shopping</t>
  </si>
  <si>
    <t>Investments</t>
  </si>
  <si>
    <t>Auto Insurance</t>
  </si>
  <si>
    <t>Books</t>
  </si>
  <si>
    <t>Income</t>
  </si>
  <si>
    <t>Shipping</t>
  </si>
  <si>
    <t>Bills &amp; Utilities</t>
  </si>
  <si>
    <t>Travel</t>
  </si>
  <si>
    <t>Home Phone</t>
  </si>
  <si>
    <t>Maintenance (Rental)</t>
  </si>
  <si>
    <t>Service &amp; Parts</t>
  </si>
  <si>
    <t>Television</t>
  </si>
  <si>
    <t>Business Services</t>
  </si>
  <si>
    <t>Fees &amp; Charges</t>
  </si>
  <si>
    <t>Home Improvement</t>
  </si>
  <si>
    <t>Health Insurance</t>
  </si>
  <si>
    <t>Food &amp; Dining</t>
  </si>
  <si>
    <t>Misc Expenses</t>
  </si>
  <si>
    <t>_Abra Aurora Wa</t>
  </si>
  <si>
    <t>Book Royalties</t>
  </si>
  <si>
    <t>Sporting Goods</t>
  </si>
  <si>
    <t>_American Express (Microsoft)</t>
  </si>
  <si>
    <t>Health &amp; Fitness</t>
  </si>
  <si>
    <t>Financial</t>
  </si>
  <si>
    <t>Type</t>
  </si>
  <si>
    <t>Memo</t>
  </si>
  <si>
    <t>Row Labels</t>
  </si>
  <si>
    <t>Grand Total</t>
  </si>
  <si>
    <t>Parent</t>
  </si>
  <si>
    <t>Kids</t>
  </si>
  <si>
    <t>Personal Care</t>
  </si>
  <si>
    <t>Taxes</t>
  </si>
  <si>
    <t>Home</t>
  </si>
  <si>
    <t>Education</t>
  </si>
  <si>
    <t>Expense</t>
  </si>
  <si>
    <t>Discretionary</t>
  </si>
  <si>
    <t>High</t>
  </si>
  <si>
    <t>Medium</t>
  </si>
  <si>
    <t>NA</t>
  </si>
  <si>
    <t>Low</t>
  </si>
  <si>
    <t>Column Labels</t>
  </si>
  <si>
    <t>Sum of Amount</t>
  </si>
  <si>
    <t>Subcategory.1</t>
  </si>
  <si>
    <t>Subcategory.2</t>
  </si>
  <si>
    <t>Subcategory.3</t>
  </si>
  <si>
    <t>Subcategory.4</t>
  </si>
  <si>
    <t>Projects</t>
  </si>
  <si>
    <t>Tax Advantaged</t>
  </si>
  <si>
    <t>Project name</t>
  </si>
  <si>
    <t>Work/Reimbursable expense</t>
  </si>
  <si>
    <t>Check expense</t>
  </si>
  <si>
    <t>Check income</t>
  </si>
  <si>
    <t>Vacation expense</t>
  </si>
  <si>
    <t>&lt;Event | Payee | Sub-category | Check #&gt;</t>
  </si>
  <si>
    <t>Unknown Expense</t>
  </si>
  <si>
    <t>Mint</t>
  </si>
  <si>
    <t>Actual</t>
  </si>
  <si>
    <t>_Chase Freedom (Autopay)</t>
  </si>
  <si>
    <t>_Chase Koolikai (Autopay)</t>
  </si>
  <si>
    <t>Late Fee</t>
  </si>
  <si>
    <t>Games</t>
  </si>
  <si>
    <t>Sports</t>
  </si>
  <si>
    <t>Generic</t>
  </si>
  <si>
    <t>&lt;filter|subcategory|payee|check#&gt;</t>
  </si>
  <si>
    <t>Camp</t>
  </si>
  <si>
    <t>Activity Fees</t>
  </si>
  <si>
    <t>Total</t>
  </si>
  <si>
    <t>Balance</t>
  </si>
  <si>
    <t>Seasonal</t>
  </si>
  <si>
    <t>Tax</t>
  </si>
  <si>
    <t>Seattle Sales Tax</t>
  </si>
  <si>
    <t>A</t>
  </si>
  <si>
    <t>Tax category</t>
  </si>
  <si>
    <t>X</t>
  </si>
  <si>
    <t>Tax Exempt</t>
  </si>
  <si>
    <t>Not taxable</t>
  </si>
  <si>
    <t>Rate</t>
  </si>
  <si>
    <t>Notes</t>
  </si>
  <si>
    <t>Sum of Total</t>
  </si>
  <si>
    <t>Definitions</t>
  </si>
  <si>
    <t>Home supplies</t>
  </si>
  <si>
    <t>Things that are used around the house, but are exhaustable</t>
  </si>
  <si>
    <t>Things that are decorations, or used around the house w/o definite lifetime</t>
  </si>
  <si>
    <t>Target Annual</t>
  </si>
  <si>
    <t>Raise rent $100/yr</t>
  </si>
  <si>
    <t>17 weeks off (12 summer, 2 WB, 1MWB, 2SB).  Avg $650/week per camp.  Week of overnight YMCA = $3000.  Nanny = ?</t>
  </si>
  <si>
    <t>Angela = 6x40; Dave = 12x40; Kids = 6x40</t>
  </si>
  <si>
    <t>Target Monthly</t>
  </si>
  <si>
    <t>Tools (Business)</t>
  </si>
  <si>
    <t>Car Wash</t>
  </si>
  <si>
    <t>O</t>
  </si>
  <si>
    <t>Custom Tax</t>
  </si>
  <si>
    <t>Non standard Tax</t>
  </si>
  <si>
    <t>Discount</t>
  </si>
  <si>
    <t>Target Red Card</t>
  </si>
  <si>
    <t>T</t>
  </si>
  <si>
    <t>Discount Code</t>
  </si>
  <si>
    <t>N</t>
  </si>
  <si>
    <t>No discount</t>
  </si>
  <si>
    <t>SubTotal:</t>
  </si>
  <si>
    <t>Tax:</t>
  </si>
  <si>
    <t>Discount:</t>
  </si>
  <si>
    <t>Total:</t>
  </si>
  <si>
    <t>S</t>
  </si>
  <si>
    <t>C</t>
  </si>
  <si>
    <t>Eyecare</t>
  </si>
  <si>
    <t>Furniture</t>
  </si>
  <si>
    <t>_PEDIATRIC SPEECH FIRST TECH FCU B BILL PAYMT 599098532</t>
  </si>
  <si>
    <t>_Alaska Air Visa (Autopay)</t>
  </si>
  <si>
    <t>Office1</t>
  </si>
  <si>
    <t>Fraud</t>
  </si>
  <si>
    <t>Transfers</t>
  </si>
  <si>
    <t>Set payee to the destination account on source account</t>
  </si>
  <si>
    <t>Set payee to the source on the destination account</t>
  </si>
  <si>
    <t>Checks</t>
  </si>
  <si>
    <t>Set payee to _payee name after deposited</t>
  </si>
  <si>
    <t>Treats</t>
  </si>
  <si>
    <t>600 leaf + 300 rav + 150 trailer</t>
  </si>
  <si>
    <t>Frequency</t>
  </si>
  <si>
    <t>ESPP</t>
  </si>
  <si>
    <t>Signing Award</t>
  </si>
  <si>
    <t>$40 x 4 tanks/year + truck</t>
  </si>
  <si>
    <t>$300/m swimming, $150 m activities, $600/yr memberships</t>
  </si>
  <si>
    <t>_ACH Debit NORTHWEST PEDIAT FIRST TECH FCU B - BILL PAYMT</t>
  </si>
  <si>
    <t>*Good To Go</t>
  </si>
  <si>
    <t>Comment</t>
  </si>
  <si>
    <t>*Northwest Pediatric Speech Therapy</t>
  </si>
  <si>
    <t>*Abra Auto Body</t>
  </si>
  <si>
    <t>Quicksilver = 1, Red Card = 6, Amazon = 15, Koolikai = 18, Discover = 23, Costco = 24</t>
  </si>
  <si>
    <t>Also 5/15/2019</t>
  </si>
  <si>
    <t>Special Occasion</t>
  </si>
  <si>
    <t>Monthly Income:</t>
  </si>
  <si>
    <t>- Set Options | Formulas | Enable Iterative Calculations to Checked</t>
  </si>
  <si>
    <t>Difference</t>
  </si>
  <si>
    <t>Category.1</t>
  </si>
  <si>
    <t>Club Memberships</t>
  </si>
  <si>
    <t>Neutral</t>
  </si>
  <si>
    <t>Account Change</t>
  </si>
  <si>
    <t>Moving money between accounts</t>
  </si>
  <si>
    <t>Electronics</t>
  </si>
  <si>
    <t>Source</t>
  </si>
  <si>
    <t>Buy</t>
  </si>
  <si>
    <t>Sell</t>
  </si>
  <si>
    <t>Parent.1</t>
  </si>
  <si>
    <t>#||projected#</t>
  </si>
  <si>
    <t>Budget</t>
  </si>
  <si>
    <t>Monthly Expenses</t>
  </si>
  <si>
    <t>Annual Expenses</t>
  </si>
  <si>
    <t>Semi-Annual Expenses</t>
  </si>
  <si>
    <t>Quarterly Expenses</t>
  </si>
  <si>
    <t>Annual Income</t>
  </si>
  <si>
    <t>Monthly Income</t>
  </si>
  <si>
    <t>#||projected# Includes all expenses with frequency set to monthly</t>
  </si>
  <si>
    <t>#||projected# RAV including emissions</t>
  </si>
  <si>
    <t>#||projected# Tent trailer</t>
  </si>
  <si>
    <t>#||projected# Blue Leaf</t>
  </si>
  <si>
    <t>#||projected# 2 Leafs and a RAV</t>
  </si>
  <si>
    <t>Amazon Prime Membership</t>
  </si>
  <si>
    <t>Unplanned Expenses</t>
  </si>
  <si>
    <t>Semi-Annual Income</t>
  </si>
  <si>
    <t>Turbo Tax Category</t>
  </si>
  <si>
    <t>On Demand Topics</t>
  </si>
  <si>
    <t>Commissions to sales people and managers</t>
  </si>
  <si>
    <t>Fire insurance, theft insurance, workman's compensation insurance, theft insurance</t>
  </si>
  <si>
    <t>Accounting advice, tax preparation, engineering &amp; consulting, legal fees for rental matters</t>
  </si>
  <si>
    <t>Gardening, HOA fees, pest control, tree trimming, tune ups on yard equipent</t>
  </si>
  <si>
    <t>Property management companies, on-site managers, …</t>
  </si>
  <si>
    <t>What are repair expenses?</t>
  </si>
  <si>
    <t>Fixing leaks, heaters, appliances, broken windows, screens, …</t>
  </si>
  <si>
    <t>What are supply expenses?</t>
  </si>
  <si>
    <t>Items &lt; $200 including ladders, screw drivers, tools, hoses, office supplies, legal forms, janitorial items</t>
  </si>
  <si>
    <t>Airline Fares, Hotels, Car rentals, taxis, 50% of meal expenses</t>
  </si>
  <si>
    <t>Bills for utilities furnished to tenants.  Frequently $0</t>
  </si>
  <si>
    <t>Computer services such as NumberBarn, and Hosting</t>
  </si>
  <si>
    <t>Home Office - Cleaning</t>
  </si>
  <si>
    <t>Home Office - Interest</t>
  </si>
  <si>
    <t>Home Office - Taxes</t>
  </si>
  <si>
    <t>Home Office - Utilities</t>
  </si>
  <si>
    <t>TurboTax - Management Expenses</t>
  </si>
  <si>
    <t>TurboTax - Commission Expenses</t>
  </si>
  <si>
    <t>TurboTax - Insurance premiums</t>
  </si>
  <si>
    <t>TurboTax - Legal and professional expenses</t>
  </si>
  <si>
    <t>TurboTax - Maintenance Expenses</t>
  </si>
  <si>
    <t>TurboTax - Repair Expenses</t>
  </si>
  <si>
    <t>TurboTax - Supply Expenses</t>
  </si>
  <si>
    <t>TurboTax - Travel expenses</t>
  </si>
  <si>
    <t>TurboTax - Utility Expenses</t>
  </si>
  <si>
    <t>Misc Expenses - Business Use of Home</t>
  </si>
  <si>
    <t>Misc Expenses - Internet</t>
  </si>
  <si>
    <t>Misc Expenses - Landscaping</t>
  </si>
  <si>
    <t>Misc Expenses - Office equipment</t>
  </si>
  <si>
    <t>Misc Expenses - Plumbing &amp; Electrical</t>
  </si>
  <si>
    <t>Misc Expenses - Services</t>
  </si>
  <si>
    <t>Misc Expenses - Shipping</t>
  </si>
  <si>
    <t>Misc Expenses - Telephone</t>
  </si>
  <si>
    <t>Family - Medical Expenses</t>
  </si>
  <si>
    <t>Family - Dependent Care</t>
  </si>
  <si>
    <t>Not tax related</t>
  </si>
  <si>
    <t>*None</t>
  </si>
  <si>
    <t>Home - Capital Expense</t>
  </si>
  <si>
    <t>Projects to add to basis of home</t>
  </si>
  <si>
    <t>Charitable Contributions</t>
  </si>
  <si>
    <t>Secondary</t>
  </si>
  <si>
    <t>Cell Phone</t>
  </si>
  <si>
    <t>Insurance (Rental)</t>
  </si>
  <si>
    <t>Tax Parent</t>
  </si>
  <si>
    <t>wikipedia</t>
  </si>
  <si>
    <t>dignity for divas</t>
  </si>
  <si>
    <t>boys and girls clubs of snohomish county</t>
  </si>
  <si>
    <t>sound generations</t>
  </si>
  <si>
    <t>treehouse</t>
  </si>
  <si>
    <t>taproot theater</t>
  </si>
  <si>
    <t>seattle children's hospital</t>
  </si>
  <si>
    <t>dogs for the deaf</t>
  </si>
  <si>
    <t>american cancer society</t>
  </si>
  <si>
    <t>washington environmental council</t>
  </si>
  <si>
    <t>pike place market foundation</t>
  </si>
  <si>
    <t>Federal Tax Payments - Previous Year</t>
  </si>
  <si>
    <t>american lung association</t>
  </si>
  <si>
    <t>dana farber</t>
  </si>
  <si>
    <t>Lawn &amp; Garden</t>
  </si>
  <si>
    <t>phinney neighborhood association</t>
  </si>
  <si>
    <t>university cooperative school</t>
  </si>
  <si>
    <t>leukemia &amp; lymphoma society</t>
  </si>
  <si>
    <t>T/S/J</t>
  </si>
  <si>
    <t>J</t>
  </si>
  <si>
    <t>Charitable Contributions (Cash)</t>
  </si>
  <si>
    <t>fred hutch cancer research center</t>
  </si>
  <si>
    <t>Home Office - Custodial</t>
  </si>
  <si>
    <t>First Tech Federal Credit Union</t>
  </si>
  <si>
    <t>Institution</t>
  </si>
  <si>
    <t>Name</t>
  </si>
  <si>
    <t>Discover Bank</t>
  </si>
  <si>
    <t>Edward Jones</t>
  </si>
  <si>
    <t>Citi</t>
  </si>
  <si>
    <t>Amerant</t>
  </si>
  <si>
    <t>Charles Schwab</t>
  </si>
  <si>
    <t>TD Ameritrade</t>
  </si>
  <si>
    <t>Fidelity</t>
  </si>
  <si>
    <t>401K</t>
  </si>
  <si>
    <t>TIAA CREF</t>
  </si>
  <si>
    <t>Wells Fargo</t>
  </si>
  <si>
    <t>Freedom Mortgage</t>
  </si>
  <si>
    <t>Discover Card</t>
  </si>
  <si>
    <t>Single-1</t>
  </si>
  <si>
    <t>Roth IRA-1</t>
  </si>
  <si>
    <t>Investment</t>
  </si>
  <si>
    <t>Joint Tenant</t>
  </si>
  <si>
    <t>Investor Checking</t>
  </si>
  <si>
    <t>Retirement</t>
  </si>
  <si>
    <t>Deferred Compensation</t>
  </si>
  <si>
    <t>CRAB 403(B) DC Plan</t>
  </si>
  <si>
    <t>CRAB 403(B) TDA Plan</t>
  </si>
  <si>
    <t>CD</t>
  </si>
  <si>
    <t>Credit Card</t>
  </si>
  <si>
    <t>Thank You</t>
  </si>
  <si>
    <t>Mass Mutual</t>
  </si>
  <si>
    <t>CRAB 403(b) DC Plan</t>
  </si>
  <si>
    <t>Chase</t>
  </si>
  <si>
    <t>Freedom (x9381)</t>
  </si>
  <si>
    <t>Amazon (x8482)</t>
  </si>
  <si>
    <t>Credit Card (x1141)</t>
  </si>
  <si>
    <t>Mortgage</t>
  </si>
  <si>
    <t>LPL</t>
  </si>
  <si>
    <t>Angela Smith Roth IRA</t>
  </si>
  <si>
    <t>Mutual Funds MWP Growth Taxable</t>
  </si>
  <si>
    <t>J David and Angela L Smith's JT Account</t>
  </si>
  <si>
    <t>Stocks Dana Investment Advisors</t>
  </si>
  <si>
    <t>American Funds</t>
  </si>
  <si>
    <t>Zachary Smith 529 Plan</t>
  </si>
  <si>
    <t>Joshua Smith 529 Plan</t>
  </si>
  <si>
    <t>Allianz</t>
  </si>
  <si>
    <t>Allianz Core Income Annuity</t>
  </si>
  <si>
    <t>Bonus</t>
  </si>
  <si>
    <t>#2020/2021 School Year||projected#</t>
  </si>
  <si>
    <t>If not repaid, these should be marked as 'Gift' rather than languishing</t>
  </si>
  <si>
    <t>Things that run out with some degree of regularity (light bulbs)</t>
  </si>
  <si>
    <t>Things that break unexpectedly (electrical outlets, woodpecker holes)</t>
  </si>
  <si>
    <t>Should this be a transfer instead of an income source?</t>
  </si>
  <si>
    <t>Used for entering projected expenses.  Should also add 'projected' to Memo</t>
  </si>
  <si>
    <t>Month:</t>
  </si>
  <si>
    <t>Monthly Expenses:</t>
  </si>
  <si>
    <t>Target</t>
  </si>
  <si>
    <t>Actual Monthly</t>
  </si>
  <si>
    <t>YTD</t>
  </si>
  <si>
    <t>Remaining (annual)</t>
  </si>
  <si>
    <t>Dropped to $3958/year when sold Leaf</t>
  </si>
  <si>
    <t>Remaining (Calendar)</t>
  </si>
  <si>
    <t>Food</t>
  </si>
  <si>
    <t>Tutoring</t>
  </si>
  <si>
    <t>Professional Service</t>
  </si>
  <si>
    <t>Bank Fee</t>
  </si>
  <si>
    <t>Stock Awards</t>
  </si>
  <si>
    <t>Loan Payment</t>
  </si>
  <si>
    <t>Loan Principal</t>
  </si>
  <si>
    <t>Payments toward mortgages.  Expense already accounted for in other category.</t>
  </si>
  <si>
    <t>Clothes</t>
  </si>
  <si>
    <t>projected</t>
  </si>
  <si>
    <t>no</t>
  </si>
  <si>
    <t>Laundry</t>
  </si>
  <si>
    <t>Annual Fund 2020</t>
  </si>
  <si>
    <t>Mortgage (Rental)</t>
  </si>
  <si>
    <t>Cash Reserve</t>
  </si>
  <si>
    <t>Koolikai Security Deposit</t>
  </si>
  <si>
    <t>Annual Fund (2019)</t>
  </si>
  <si>
    <t>Printing</t>
  </si>
  <si>
    <t>Amazon Prime</t>
  </si>
  <si>
    <t>Check</t>
  </si>
  <si>
    <t>(All)</t>
  </si>
  <si>
    <t>This category is for any software expense that occurs monthly</t>
  </si>
  <si>
    <t>This category is for any software expense that occurs annually</t>
  </si>
  <si>
    <t>Utilities (Rental)</t>
  </si>
  <si>
    <t>Security Deposit</t>
  </si>
  <si>
    <t>Goes to/comes from special account for Security Deposit</t>
  </si>
  <si>
    <t>Exp: project</t>
  </si>
  <si>
    <t>Exp: vacation</t>
  </si>
  <si>
    <t>Purpose</t>
  </si>
  <si>
    <t>Last 4 digits of account</t>
  </si>
  <si>
    <t>Nickname</t>
  </si>
  <si>
    <t>Staging</t>
  </si>
  <si>
    <t>Savings</t>
  </si>
  <si>
    <t>Dormant</t>
  </si>
  <si>
    <t>Accelerate Savings</t>
  </si>
  <si>
    <t>Good Deeds</t>
  </si>
  <si>
    <t>Yield</t>
  </si>
  <si>
    <t>Dormant Account 1</t>
  </si>
  <si>
    <t>Dormant Account 2</t>
  </si>
  <si>
    <t>Linked To</t>
  </si>
  <si>
    <t>First Technology (x5544)</t>
  </si>
  <si>
    <t>ESPP and Stock Awards</t>
  </si>
  <si>
    <t>Discover Bank (x7729), First Technology (x5544)</t>
  </si>
  <si>
    <t>Money market</t>
  </si>
  <si>
    <t>Short Term Emergency</t>
  </si>
  <si>
    <t>None</t>
  </si>
  <si>
    <t>Vio Bank</t>
  </si>
  <si>
    <t>Time Deposit - Certificate of Deposit</t>
  </si>
  <si>
    <t>7015 Mortgage</t>
  </si>
  <si>
    <t>Autopay from First Tech on 4th of month (payment + $200 principle)</t>
  </si>
  <si>
    <t>Holding - Secondary Emergency Funds</t>
  </si>
  <si>
    <t>Holding - Cash</t>
  </si>
  <si>
    <t>Staging - Venmo and Cash apps</t>
  </si>
  <si>
    <t>Holding - Rental Expenses</t>
  </si>
  <si>
    <t>Checking - Monthly Expenses</t>
  </si>
  <si>
    <t>Credit Card - Amazon charges</t>
  </si>
  <si>
    <t>Credit Card - Restaurants, Travel, Gas, Costco</t>
  </si>
  <si>
    <t>Credit Card - Dormant</t>
  </si>
  <si>
    <t>Brokerage - Dormant</t>
  </si>
  <si>
    <t>Retirement - Dormant</t>
  </si>
  <si>
    <t>Credit Card - Closed</t>
  </si>
  <si>
    <t>Credit Card - Miscellaneous (Hulu)</t>
  </si>
  <si>
    <t>Brokerage - Personal investment portfolio</t>
  </si>
  <si>
    <t>Education - College account for Zachary</t>
  </si>
  <si>
    <t>Education - College account for Joshua</t>
  </si>
  <si>
    <t>Staging - ESPP Purchase Funds</t>
  </si>
  <si>
    <t>Microsoft ESPP Plan</t>
  </si>
  <si>
    <t>To determine how much of $25,000 has bee purchased review Accounts &amp; Trade | Portfolio | Microsoft ESPP Plan | Purchase History | Purchase Value</t>
  </si>
  <si>
    <t>Holding - Save (to LPL)</t>
  </si>
  <si>
    <t>Buffer fund for this year</t>
  </si>
  <si>
    <t>Holding - Share (Charity and good deeds)</t>
  </si>
  <si>
    <t>Mortgage - Rental Property (9602)</t>
  </si>
  <si>
    <t>Mortgage - Primary Residence</t>
  </si>
  <si>
    <t>Retirement - Annuity</t>
  </si>
  <si>
    <t>Retirement - Angela's Roth IRA</t>
  </si>
  <si>
    <t>Retirement - Dave's Roth IRA</t>
  </si>
  <si>
    <t>Retirement - Angela's CRAB Retirement</t>
  </si>
  <si>
    <t>Retirement - Dave's Microsoft 401k</t>
  </si>
  <si>
    <t>Savings - Dormant</t>
  </si>
  <si>
    <t>Low interest savings.  No general use.</t>
  </si>
  <si>
    <t>Holding - This year</t>
  </si>
  <si>
    <t>Should combine</t>
  </si>
  <si>
    <t>Staging - ESPP and Stock Award Sales</t>
  </si>
  <si>
    <t>Holding - Rental Security Deposit</t>
  </si>
  <si>
    <t>Holding - Primary Emergency Funds</t>
  </si>
  <si>
    <t>Holding - Spend (Vacations &amp; Projects)</t>
  </si>
  <si>
    <t>Retirement - What type of investments?</t>
  </si>
  <si>
    <t>Personal investments</t>
  </si>
  <si>
    <t>Autopay from First Tech on 2nd of month</t>
  </si>
  <si>
    <t>9602 Mortgage</t>
  </si>
  <si>
    <t>Pet Food &amp; Supplies</t>
  </si>
  <si>
    <t>Veterinary</t>
  </si>
  <si>
    <t>*Aurora Donuts</t>
  </si>
  <si>
    <t>*Amazon (Cashback)</t>
  </si>
  <si>
    <t>_REDEMPTION CREDIT</t>
  </si>
  <si>
    <t>Donation (non-ded)</t>
  </si>
  <si>
    <t>Pet Grooming</t>
  </si>
  <si>
    <t>Pets</t>
  </si>
  <si>
    <t>Food, toys, license, etc.</t>
  </si>
  <si>
    <t>reconciled</t>
  </si>
  <si>
    <t>Format Type</t>
  </si>
  <si>
    <t>Sep</t>
  </si>
  <si>
    <t>Years</t>
  </si>
  <si>
    <t>Mom</t>
  </si>
  <si>
    <t>Alcohol &amp; Bars</t>
  </si>
  <si>
    <t>Software</t>
  </si>
  <si>
    <t>(Multiple Items)</t>
  </si>
  <si>
    <t>Books &amp; Supplies</t>
  </si>
  <si>
    <t>Accessories</t>
  </si>
  <si>
    <t>Educational Apps</t>
  </si>
  <si>
    <t>Retirement - 3377</t>
  </si>
  <si>
    <t>Staging - 7338</t>
  </si>
  <si>
    <t>CD - June 11 2022</t>
  </si>
  <si>
    <t>_Amerant (Interest)</t>
  </si>
  <si>
    <t>Interest Added</t>
  </si>
  <si>
    <t>_Amazon</t>
  </si>
  <si>
    <t>Quicksilver</t>
  </si>
  <si>
    <t>_Kens Market Inc</t>
  </si>
  <si>
    <t>KEN'S MARKET #75-116</t>
  </si>
  <si>
    <t>_Fred Meyer</t>
  </si>
  <si>
    <t>FRED-MEYER #0122</t>
  </si>
  <si>
    <t>_Target</t>
  </si>
  <si>
    <t>ACH Debit TARGET CARD SRVC 001</t>
  </si>
  <si>
    <t>SEATTLE CHILDRENS H</t>
  </si>
  <si>
    <t>_Tony Peterson</t>
  </si>
  <si>
    <t>ACH Electronic Credit</t>
  </si>
  <si>
    <t>_Amazon (Cashback)</t>
  </si>
  <si>
    <t>REDEMPTION CREDIT</t>
  </si>
  <si>
    <t>_Seattle City Light</t>
  </si>
  <si>
    <t>ACH Debit SEATTLEUTILTIES   WEBP</t>
  </si>
  <si>
    <t>_Tenpachi</t>
  </si>
  <si>
    <t>TENPACHI</t>
  </si>
  <si>
    <t>Cash</t>
  </si>
  <si>
    <t>Manual</t>
  </si>
  <si>
    <t>_Microsoft</t>
  </si>
  <si>
    <t>ECOMPANYSTORE COM</t>
  </si>
  <si>
    <t>Red Card</t>
  </si>
  <si>
    <t>AUTO PAYMENT</t>
  </si>
  <si>
    <t>_Phinney Books</t>
  </si>
  <si>
    <t>SQ *PHINNEY BOOKS/MADI</t>
  </si>
  <si>
    <t>_Wells Fargo Home Mortgage (7015)</t>
  </si>
  <si>
    <t>ACH Debit WF HOME MTG ACH  AUTO</t>
  </si>
  <si>
    <t>_Citibank (Interest)</t>
  </si>
  <si>
    <t>Interest Payment</t>
  </si>
  <si>
    <t>_Freedom Mortgage (9602)</t>
  </si>
  <si>
    <t>ACH Debit FREEDOM 0607  MTG PYMT</t>
  </si>
  <si>
    <t>_The Cleaning Authority</t>
  </si>
  <si>
    <t>THE CLEANING AUTHORITY</t>
  </si>
  <si>
    <t>_Liberty Mutual</t>
  </si>
  <si>
    <t>ACH Debit LIBERTY MUTUAL   PAYME</t>
  </si>
  <si>
    <t>Buffer - Nxt Year - 8754</t>
  </si>
  <si>
    <t>_CenturyLink</t>
  </si>
  <si>
    <t>CENTURYLINK SIMPLE</t>
  </si>
  <si>
    <t>_Netflix</t>
  </si>
  <si>
    <t>Netflix.com</t>
  </si>
  <si>
    <t>ACH Electronic Debit - VENMO            PAYMENT</t>
  </si>
  <si>
    <t>ACH Debit CAPITAL ONE   CRCARDPM</t>
  </si>
  <si>
    <t>Koolikai</t>
  </si>
  <si>
    <t>_American Express (Cashback)</t>
  </si>
  <si>
    <t>YOUR CASH BACK THIS PERIOD IS</t>
  </si>
  <si>
    <t>_Capital One (Cashback)</t>
  </si>
  <si>
    <t>CREDIT-CASH BACK REWARD</t>
  </si>
  <si>
    <t>ACH Debit CARDMEMBER SERV   WEB</t>
  </si>
  <si>
    <t>REI Visa</t>
  </si>
  <si>
    <t>Payment Thank You</t>
  </si>
  <si>
    <t>_Trader Joe's</t>
  </si>
  <si>
    <t>TRADER JOE'S #147  QPS</t>
  </si>
  <si>
    <t>_Urban Rest Stop (LIHI)</t>
  </si>
  <si>
    <t>Costco Visa</t>
  </si>
  <si>
    <t>_Discover Bank (Interest)</t>
  </si>
  <si>
    <t>Interest Paid</t>
  </si>
  <si>
    <t>_Verizon Wireless</t>
  </si>
  <si>
    <t>VZW APOCC           800-922-0204        FL</t>
  </si>
  <si>
    <t>_Cultivar LLC</t>
  </si>
  <si>
    <t>Check 2481</t>
  </si>
  <si>
    <t>_Vio Bank (Interest)</t>
  </si>
  <si>
    <t>INTEREST CREDIT</t>
  </si>
  <si>
    <t>Buffer (Current Year)</t>
  </si>
  <si>
    <t>_First Tech (Interest)</t>
  </si>
  <si>
    <t>Credit Dividend</t>
  </si>
  <si>
    <t>_Schwab (Interest)</t>
  </si>
  <si>
    <t>AMZN Mktp US*RA3EZ6RY3</t>
  </si>
  <si>
    <t>114-7670808-6208256</t>
  </si>
  <si>
    <t>Picture frames
ORDER #|||114-7670808-6208256#</t>
  </si>
  <si>
    <t>_Costco</t>
  </si>
  <si>
    <t>COSTCO WHSE #0106 SEATTLE WA</t>
  </si>
  <si>
    <t>_CRAB (Paycheck)</t>
  </si>
  <si>
    <t>ACH Deposit Cancer Research   Pa</t>
  </si>
  <si>
    <t>Kwikset locks (x 2) and batteries</t>
  </si>
  <si>
    <t>ACH Deposit MICROSOFT   EDIPAYME</t>
  </si>
  <si>
    <t>Amazon.com*ZL9T95OK3</t>
  </si>
  <si>
    <t>114-1753602-5216236</t>
  </si>
  <si>
    <t>Socks for Dave #|||114-1753602-5216236#</t>
  </si>
  <si>
    <t>Dave glasses</t>
  </si>
  <si>
    <t>TARGET.COM</t>
  </si>
  <si>
    <t>Ghost Castle</t>
  </si>
  <si>
    <t>_Larry McCool</t>
  </si>
  <si>
    <t>ACH Debit PAYPAL INSTANT TRANSFE</t>
  </si>
  <si>
    <t>For Caesar the Llama</t>
  </si>
  <si>
    <t>Flipside game</t>
  </si>
  <si>
    <t>_Seattle Public Utilities</t>
  </si>
  <si>
    <t>_Starbucks</t>
  </si>
  <si>
    <t>SAFEWAY #0414 MOUNTLAKE TERWA</t>
  </si>
  <si>
    <t>Recharge the Starbucks card in Safeway</t>
  </si>
  <si>
    <t>_Stitch Fix</t>
  </si>
  <si>
    <t>STITCH FIX, INC.</t>
  </si>
  <si>
    <t>_Top Ten Toys</t>
  </si>
  <si>
    <t>TOP TEN TOYS</t>
  </si>
  <si>
    <t>Return bubble gum maker, buy gravitrax expansion</t>
  </si>
  <si>
    <t>_Current Catalog</t>
  </si>
  <si>
    <t>CURRENT CATALOG</t>
  </si>
  <si>
    <t>Christmas wrapping</t>
  </si>
  <si>
    <t>_Spotify</t>
  </si>
  <si>
    <t>Spotify USA</t>
  </si>
  <si>
    <t>_Pilot Travel Center</t>
  </si>
  <si>
    <t>PILOT         00011031</t>
  </si>
  <si>
    <t>masks</t>
  </si>
  <si>
    <t>_Nintendo Digital</t>
  </si>
  <si>
    <t>NINTENDO    *AMERICAUS</t>
  </si>
  <si>
    <t>Jackbox party pack</t>
  </si>
  <si>
    <t>PILOT_01103 ARLINGTON WA</t>
  </si>
  <si>
    <t>_Eva Smith</t>
  </si>
  <si>
    <t>Deposit Shared Branch Mobile Dep</t>
  </si>
  <si>
    <t>_Somogyi v Freedom Mortgage</t>
  </si>
  <si>
    <t>Lawsuit proceedings</t>
  </si>
  <si>
    <t>FRED-MEYER #0122 SEATTLE WA</t>
  </si>
  <si>
    <t>Bakugan return</t>
  </si>
  <si>
    <t>_Safeway</t>
  </si>
  <si>
    <t>SAFEWAY #1143</t>
  </si>
  <si>
    <t>Discover</t>
  </si>
  <si>
    <t>_Hulu</t>
  </si>
  <si>
    <t>HLU*HULU 740232888565-U HULU.COM/BILLCAHLU*HULU 74</t>
  </si>
  <si>
    <t>STARBUCKS STORE 03255</t>
  </si>
  <si>
    <t>_Nissan</t>
  </si>
  <si>
    <t>ACH Debit NISSAN MOTOR ACC FIRST</t>
  </si>
  <si>
    <t>ACH Debit DISCOVER DC PYMNTS DCI</t>
  </si>
  <si>
    <t>_Walgreens</t>
  </si>
  <si>
    <t>WALGREENS #6389</t>
  </si>
  <si>
    <t>_Apple</t>
  </si>
  <si>
    <t>APPLE.COM/BILL</t>
  </si>
  <si>
    <t>_Edaleen Dairy</t>
  </si>
  <si>
    <t>EDALEEN DAIRY - BLAINE BLAINE WA</t>
  </si>
  <si>
    <t>_From First Tech (Buffer Current Year)</t>
  </si>
  <si>
    <t>Deposit Transfer From 47755400</t>
  </si>
  <si>
    <t>Return Magic cards, buy bubble gum kit</t>
  </si>
  <si>
    <t>_To First Tech (Checking)</t>
  </si>
  <si>
    <t>Withdrawal Transfer To 914775544</t>
  </si>
  <si>
    <t>_From Citibank (Good Deeds)</t>
  </si>
  <si>
    <t>ACH Deposit DAVE SMITH ONLNE TRN</t>
  </si>
  <si>
    <t>_Border Town Mexican Food</t>
  </si>
  <si>
    <t>SQ *BORDERTOWN MEXICAN GRBlaine WA</t>
  </si>
  <si>
    <t>DIRECTPAY FULL BALANCE</t>
  </si>
  <si>
    <t>_Redbox</t>
  </si>
  <si>
    <t>REDBOX *DIGITAL</t>
  </si>
  <si>
    <t>COSTCO WHSE #0008 KIRKLAND WA</t>
  </si>
  <si>
    <t>Gloves and face coverings</t>
  </si>
  <si>
    <t>_Rub A Dub Dog Inc</t>
  </si>
  <si>
    <t>SQ *RUB-A-DUB DOG</t>
  </si>
  <si>
    <t>_Bartell Drug</t>
  </si>
  <si>
    <t>BARTELL DRUG 09-GREENW</t>
  </si>
  <si>
    <t>_Home Depot</t>
  </si>
  <si>
    <t>THE HOME DEPOT #4706</t>
  </si>
  <si>
    <t>3" PVC for 7015</t>
  </si>
  <si>
    <t>Berries, crackers, etc.</t>
  </si>
  <si>
    <t>_Luisa's Mexican Grill Inc</t>
  </si>
  <si>
    <t>LUISAS MEXICAN GRILL SEATTLE WA</t>
  </si>
  <si>
    <t>_BrainPOP</t>
  </si>
  <si>
    <t>BRAINPOP</t>
  </si>
  <si>
    <t>_Alaska Air</t>
  </si>
  <si>
    <t>ALASKA AIR  0272170804865SEATTLE      WA</t>
  </si>
  <si>
    <t>#Hawaii 2021#</t>
  </si>
  <si>
    <t>ACH Electronic Debit - FITEFC SV WEBXFR TRANSFER</t>
  </si>
  <si>
    <t>Wrapping paper and boxes</t>
  </si>
  <si>
    <t>ALASKA AIR  0272170804868SEATTLE      WA</t>
  </si>
  <si>
    <t>_Great Clips</t>
  </si>
  <si>
    <t>2459 GREAT CLIPS GREEN</t>
  </si>
  <si>
    <t>ALASKA AIR  0272170804867SEATTLE      WA</t>
  </si>
  <si>
    <t>ACH Debit AMEX EPAYMENT AM  ACH</t>
  </si>
  <si>
    <t>ALASKA AIR  0272170804565SEATTLE      WA</t>
  </si>
  <si>
    <t>#Scottsdale - Feb 2021#</t>
  </si>
  <si>
    <t>_Click 4 Tix</t>
  </si>
  <si>
    <t>TICKETS* CLICK4TIX</t>
  </si>
  <si>
    <t>14/48 tickets</t>
  </si>
  <si>
    <t>ALASKA AIR  0272170804866SEATTLE      WA</t>
  </si>
  <si>
    <t>_The Ridge</t>
  </si>
  <si>
    <t>THE RIDGE SEATTLE WA</t>
  </si>
  <si>
    <t>_A La Mode Pies</t>
  </si>
  <si>
    <t>SQ *A LA MODE PIES - PHINgosq.com WA</t>
  </si>
  <si>
    <t>Chocolate for Devin</t>
  </si>
  <si>
    <t>_VRBO</t>
  </si>
  <si>
    <t>Vrbo HAYHRF86 512-759-0902 TX</t>
  </si>
  <si>
    <t>_CVS</t>
  </si>
  <si>
    <t>CVS/PHARMACY #10387</t>
  </si>
  <si>
    <t>_Express Scripts</t>
  </si>
  <si>
    <t>EXPRESS SCRIPTS PHRMCY</t>
  </si>
  <si>
    <t>_USPS</t>
  </si>
  <si>
    <t>USPS PO 5476130015</t>
  </si>
  <si>
    <t>_Pediatric Speech and Language Therapy</t>
  </si>
  <si>
    <t>ACH Debit PEDIATRIC SPEECH FIRST</t>
  </si>
  <si>
    <t>AUTOPAY PAYMENT - THANK YOU</t>
  </si>
  <si>
    <t>_University Co-op (Donatioin)</t>
  </si>
  <si>
    <t>_Microsoft (Charity)</t>
  </si>
  <si>
    <t>_Greenwood Hardware</t>
  </si>
  <si>
    <t>GREENWOOD TRUE VALUE H</t>
  </si>
  <si>
    <t>Christmas lights</t>
  </si>
  <si>
    <t>_Total Wine and More</t>
  </si>
  <si>
    <t>TOTAL WINE AND MORE</t>
  </si>
  <si>
    <t>_The Cellar Homebrew</t>
  </si>
  <si>
    <t>THE CELLAR HOMEBREW</t>
  </si>
  <si>
    <t>Bottles for glug we gave as gifts</t>
  </si>
  <si>
    <t>TARGET 00012849 SEATTLE WA</t>
  </si>
  <si>
    <t>Stuff you should know book for Kurt</t>
  </si>
  <si>
    <t>Returned smart switch</t>
  </si>
  <si>
    <t>_Numberbarn</t>
  </si>
  <si>
    <t>NUMBERBARN</t>
  </si>
  <si>
    <t>_From Citibank (Staging)</t>
  </si>
  <si>
    <t>AMZN Mktp US*OQ6220EQ3</t>
  </si>
  <si>
    <t>111-1867983-8357061</t>
  </si>
  <si>
    <t>#|||111-1867983-8357061#</t>
  </si>
  <si>
    <t>ACH Debit CHASE CREDIT CRD   AUT</t>
  </si>
  <si>
    <t>_To First Tech (Short Term Emergency)</t>
  </si>
  <si>
    <t>_Wikipedia</t>
  </si>
  <si>
    <t>DONATION TO THE WIKIME</t>
  </si>
  <si>
    <t>_Rositas</t>
  </si>
  <si>
    <t>ROSITAS ME* ROSITAS ME WWW.ROSITASREWA</t>
  </si>
  <si>
    <t>_Puget Sound Energy</t>
  </si>
  <si>
    <t>ACH Debit PUGET SOUND ENER DIREC</t>
  </si>
  <si>
    <t>AUTOMATIC PAYMENT - THANK</t>
  </si>
  <si>
    <t>Exit game for Dave</t>
  </si>
  <si>
    <t>Magic the Gathering x 2</t>
  </si>
  <si>
    <t>_To Schwab (Brokerage)</t>
  </si>
  <si>
    <t>ACH Electronic Debit - SCHWAB BROKERAGE MONEYLINK</t>
  </si>
  <si>
    <t>Confirmed received into Dividend Stocks account</t>
  </si>
  <si>
    <t>Mandalorian LEGO for Jasper</t>
  </si>
  <si>
    <t>_Artsonia Kid's Art</t>
  </si>
  <si>
    <t>ARTSONIA KID'S ART MUS</t>
  </si>
  <si>
    <t>Note cards</t>
  </si>
  <si>
    <t>_Three Cranes Gallery</t>
  </si>
  <si>
    <t>THREECRANESGALLERY</t>
  </si>
  <si>
    <t>Fingerless mittens for Devin</t>
  </si>
  <si>
    <t>_Shell</t>
  </si>
  <si>
    <t>SHELL OIL 57444040406 SEATTLE WA</t>
  </si>
  <si>
    <t>_From Vio Bank (Vacation &amp; Projects)</t>
  </si>
  <si>
    <t>_Microsoft (Paycheck)</t>
  </si>
  <si>
    <t>_U Book Store</t>
  </si>
  <si>
    <t>U BOOK STORE-U DISTRIC</t>
  </si>
  <si>
    <t>Books for Michelle, Mug for Allen, License plate frame for Linda</t>
  </si>
  <si>
    <t>_Math 'n' Stuff</t>
  </si>
  <si>
    <t>MATH  N  STUFF</t>
  </si>
  <si>
    <t>Runes and Regulations for Zach</t>
  </si>
  <si>
    <t>Totoro journal for Zach</t>
  </si>
  <si>
    <t>Half of Josh's Minecraft book</t>
  </si>
  <si>
    <t>Lego jewelry stand, elements toy, dragon's cave game for Nora &amp; Claire</t>
  </si>
  <si>
    <t>Book for Josh</t>
  </si>
  <si>
    <t>_Goodwill Industries</t>
  </si>
  <si>
    <t>GOODWILL BALLARD - DIR</t>
  </si>
  <si>
    <t>Gift wrapping</t>
  </si>
  <si>
    <t>AMZN Mktp US*CG0ZY6NX3</t>
  </si>
  <si>
    <t>112-3245122-8375465</t>
  </si>
  <si>
    <t>Phive lamp for puzzle table #|||112-3245122-8375465#</t>
  </si>
  <si>
    <t>_Whole Foods</t>
  </si>
  <si>
    <t>WHOLEFDS RSQ 10103</t>
  </si>
  <si>
    <t>Christmas tree</t>
  </si>
  <si>
    <t>_Petco</t>
  </si>
  <si>
    <t>PETCO 252     63502520</t>
  </si>
  <si>
    <t>Oregon Trail game and Wolf stuffie</t>
  </si>
  <si>
    <t>CENTRAL CHECKOUT</t>
  </si>
  <si>
    <t>Fuzzy socks for Michelle</t>
  </si>
  <si>
    <t>_McDonald's</t>
  </si>
  <si>
    <t>MCDONALD'S F459 SEATTLE WA</t>
  </si>
  <si>
    <t>AMZN Mktp US*DJ40H7O53</t>
  </si>
  <si>
    <t>112-3672063-7620235</t>
  </si>
  <si>
    <t>Eyeocean lamp for bedroom desk #|||112-3672063-7620235#</t>
  </si>
  <si>
    <t>AMZN Mktp US*8I90K1W93</t>
  </si>
  <si>
    <t>114-1985610-3849067</t>
  </si>
  <si>
    <t>Cast iron grill pan
ORDER #|||114-1985610-3849067#</t>
  </si>
  <si>
    <t>AMZN Mktp US*1P6OS4TX3</t>
  </si>
  <si>
    <t>112-7300062-9934609</t>
  </si>
  <si>
    <t>LED Desk Lamp
ORDER #|||112-7300062-9934609#</t>
  </si>
  <si>
    <t>Bike phone bag
ORDER #|||114-1985610-3849067#</t>
  </si>
  <si>
    <t>Car phone holder
ORDER #|||114-1985610-3849067#</t>
  </si>
  <si>
    <t>socks
ORDER #|||114-1985610-3849067#</t>
  </si>
  <si>
    <t>Dave's long underwear top</t>
  </si>
  <si>
    <t>December Xfinity bill</t>
  </si>
  <si>
    <t>November Xfinity bill</t>
  </si>
  <si>
    <t>_Dick's Drive In</t>
  </si>
  <si>
    <t>DICK'S DRIVE-IN HOLMAN R SEATTLE WA</t>
  </si>
  <si>
    <t>_Red Mill Burgers</t>
  </si>
  <si>
    <t>TST* RED MILL BURGERS - P206-795-2285 WA</t>
  </si>
  <si>
    <t>_Seattle Ski and Snowboard</t>
  </si>
  <si>
    <t>SEATTLE SKI</t>
  </si>
  <si>
    <t>Paypal *mathnstuff 4029357733 Ca</t>
  </si>
  <si>
    <t>Hobbit Love letter refunded</t>
  </si>
  <si>
    <t>_From Citibank (Retirement)</t>
  </si>
  <si>
    <t>Transfer From Money Market 06:31p #5761</t>
  </si>
  <si>
    <t>COMCAST CABLE COMM</t>
  </si>
  <si>
    <t>_To Citibank (Staging)</t>
  </si>
  <si>
    <t>Transfer to Checking 06:31p #5761</t>
  </si>
  <si>
    <t>Vrbo HABDCCMS 512-759-0902 TX</t>
  </si>
  <si>
    <t>Deposit Transfer From 9335840634</t>
  </si>
  <si>
    <t>CITIBK CK WEBXFR</t>
  </si>
  <si>
    <t>Hobbit Love Letter</t>
  </si>
  <si>
    <t>ACH Debit CITI AUTOPAY   PAYMENT</t>
  </si>
  <si>
    <t>_Nixplay</t>
  </si>
  <si>
    <t>SP * NIXPLAY</t>
  </si>
  <si>
    <t>Digital frames</t>
  </si>
  <si>
    <t>_Turing Tumble</t>
  </si>
  <si>
    <t>SP * TURING TUMBLE</t>
  </si>
  <si>
    <t>Check 2480</t>
  </si>
  <si>
    <t>Amazon.com*2Y0Z130M3</t>
  </si>
  <si>
    <t>111-8796957-8253814</t>
  </si>
  <si>
    <t>Blink security cameras #|||111-8796957-8253814#</t>
  </si>
  <si>
    <t>SAFEWAY #0423</t>
  </si>
  <si>
    <t>_From First Tech (Checking)</t>
  </si>
  <si>
    <t>Deposit Transfer From 914775544</t>
  </si>
  <si>
    <t>_To First Tech (Buffer - This Year)</t>
  </si>
  <si>
    <t>Withdrawal Transfer To 933584063</t>
  </si>
  <si>
    <t>Amazon.com*2B8FR1OJ0</t>
  </si>
  <si>
    <t>112-4891446-4245816</t>
  </si>
  <si>
    <t>Gravitrax #|||112-4891446-4245816#</t>
  </si>
  <si>
    <t>_Seattle Children's</t>
  </si>
  <si>
    <t>AMZN Mktp US*E55IL1203</t>
  </si>
  <si>
    <t>112-8269363-4634649</t>
  </si>
  <si>
    <t>#|||112-8269363-4634649#</t>
  </si>
  <si>
    <t>AMZN Mktp US*7E2QZ9FZ3</t>
  </si>
  <si>
    <t>_The Summit at Snoqualmie</t>
  </si>
  <si>
    <t>The Summit at Snoqualm</t>
  </si>
  <si>
    <t>Photos</t>
  </si>
  <si>
    <t>_Postmates</t>
  </si>
  <si>
    <t>POSTMATES B4AD5 SENOR 8778877815 CA</t>
  </si>
  <si>
    <t>AMZN Mktp US*I088I10P3</t>
  </si>
  <si>
    <t>112-4029830-9377017</t>
  </si>
  <si>
    <t>Kids gloves #|||112-4029830-9377017#</t>
  </si>
  <si>
    <t>_Angie's List</t>
  </si>
  <si>
    <t>ANGIES LIST 888-828-5478 INCE64E54B-T-162053503</t>
  </si>
  <si>
    <t>Kwikset lock + betteries + light bulbs + Feit Dimmer</t>
  </si>
  <si>
    <t>Folding chairs</t>
  </si>
  <si>
    <t>Azul</t>
  </si>
  <si>
    <t>water color paper</t>
  </si>
  <si>
    <t>_Etsy.com</t>
  </si>
  <si>
    <t>MULTIPLE SHOPS</t>
  </si>
  <si>
    <t>Mandalorian T-shirts for boys</t>
  </si>
  <si>
    <t>T-shirts for Alex, Mug for Halley, Mug for Tony</t>
  </si>
  <si>
    <t>Zach's wolf mug</t>
  </si>
  <si>
    <t>AMZN Mktp US*J95P27CQ3</t>
  </si>
  <si>
    <t>113-0563469-0297850</t>
  </si>
  <si>
    <t>Portable monitor #|||113-0563469-0297850#</t>
  </si>
  <si>
    <t>Amazon.com*5B15K8Y83</t>
  </si>
  <si>
    <t>111-6385687-0012249</t>
  </si>
  <si>
    <t>Echo Show 5 #|||111-6385687-0012249#</t>
  </si>
  <si>
    <t>Imhotep</t>
  </si>
  <si>
    <t>Dungeon drop and Betrayal games</t>
  </si>
  <si>
    <t>_ShopNHL.com</t>
  </si>
  <si>
    <t>FRG*SHOP.NHL.COM</t>
  </si>
  <si>
    <t>Kraken sweatshirt for Eric</t>
  </si>
  <si>
    <t>AMZN Mktp US*L95ZB4OG3</t>
  </si>
  <si>
    <t>112-3184995-2873832</t>
  </si>
  <si>
    <t>#|||112-3184995-2873832#  Drone, Here to Slay, Not Parent Approved, Colt Express</t>
  </si>
  <si>
    <t>AMZN Mktp US*999JN64H3</t>
  </si>
  <si>
    <t>112-7540685-6670658</t>
  </si>
  <si>
    <t>Luigi's Mansion #|||112-7540685-6670658#</t>
  </si>
  <si>
    <t>AMZN Mktp US*9O0V739S3</t>
  </si>
  <si>
    <t>112-3044200-7875409</t>
  </si>
  <si>
    <t>#|||112-3044200-7875409# Nintendo Super Mario Party</t>
  </si>
  <si>
    <t>CAPITAL ONE AUTOPAY PYMT AuthDate 01-D ec</t>
  </si>
  <si>
    <t>_Mr Gyro's</t>
  </si>
  <si>
    <t>CAVIAR*MR. GYROS WWW.DOORDASH.CA</t>
  </si>
  <si>
    <t>Pedialax</t>
  </si>
  <si>
    <t>_Microsoft XBox Live</t>
  </si>
  <si>
    <t>Microsoft*Xbox</t>
  </si>
  <si>
    <t>Amazon.com*077KT4YJ3</t>
  </si>
  <si>
    <t>113-1836589-0562658</t>
  </si>
  <si>
    <t>Micro SD cards for Kano #|||113-1836589-0562658#</t>
  </si>
  <si>
    <t>Teacher gifts</t>
  </si>
  <si>
    <t>_YWCA</t>
  </si>
  <si>
    <t>Bakugan toy</t>
  </si>
  <si>
    <t>_Charles Schwab (ATM Fee Rebate)</t>
  </si>
  <si>
    <t>ATM Fee Rebate</t>
  </si>
  <si>
    <t>_Odette Allen Art</t>
  </si>
  <si>
    <t>SP * ODETTE ALLEN ART</t>
  </si>
  <si>
    <t>THE HOME DEPOT #4707</t>
  </si>
  <si>
    <t>HLU*HULU 740232888365-U HULU.COM/BILLCAHLU*HULU 74</t>
  </si>
  <si>
    <t>_Zappos</t>
  </si>
  <si>
    <t>Zap*zappos.com 800-927-7671 Nv</t>
  </si>
  <si>
    <t>Dave's Merrill Shoes</t>
  </si>
  <si>
    <t>_Eddie Bauer</t>
  </si>
  <si>
    <t>Eddiebauer.com 8004268020 Wa</t>
  </si>
  <si>
    <t>Dave's new coat</t>
  </si>
  <si>
    <t>_Lowe's</t>
  </si>
  <si>
    <t>LOWES #00252*</t>
  </si>
  <si>
    <t>Mailing cookies</t>
  </si>
  <si>
    <t>AUTOPAY 000000000005538RAUTOPAY AUTO-PMT</t>
  </si>
  <si>
    <t>WWW COSTCO COM 800-955-2292 WA</t>
  </si>
  <si>
    <t>Feit Electric Wi-Fi Smart Dimmer, 3-pack</t>
  </si>
  <si>
    <t>_Relevantriot</t>
  </si>
  <si>
    <t>Relevantriot 844-6593879 Ny</t>
  </si>
  <si>
    <t>Dave's Oingo Boingo T Shirt</t>
  </si>
  <si>
    <t>Feit dimmer, lightbulbs, pictures</t>
  </si>
  <si>
    <t>Amzn Mktp Us*hy0ke2733 Amzn.com/bill Wa</t>
  </si>
  <si>
    <t>112-6236096-7487445</t>
  </si>
  <si>
    <t>Dave's watch bands #|||112-6236096-7487445#</t>
  </si>
  <si>
    <t>_Blue Pine Shop</t>
  </si>
  <si>
    <t>Bluepineshop 844-6593879 Ny</t>
  </si>
  <si>
    <t>Dave's LOTR bookmark</t>
  </si>
  <si>
    <t>Amzn Mktp Us*tj1yf7pp3 Amzn.com/bill Wa</t>
  </si>
  <si>
    <t>112-4648292-0853002</t>
  </si>
  <si>
    <t>Straws #|||112-4648292-0853002#</t>
  </si>
  <si>
    <t>_Oakiwear</t>
  </si>
  <si>
    <t>SP * OTD ADVEKID</t>
  </si>
  <si>
    <t>Kid rain jackets</t>
  </si>
  <si>
    <t>Cookie tins</t>
  </si>
  <si>
    <t>_Umpqua Bank</t>
  </si>
  <si>
    <t>UMPQUA BANK 7120 GREENW SEATTLE</t>
  </si>
  <si>
    <t>Outdoor propane heater</t>
  </si>
  <si>
    <t>Bakugan toys</t>
  </si>
  <si>
    <t>STITCH FIX  STYLING</t>
  </si>
  <si>
    <t>_PayByPhone Parking</t>
  </si>
  <si>
    <t>SDOT PAYBYPHONE PARKIN</t>
  </si>
  <si>
    <t>Amazon.com*200l840t2 A Amzn.com/bill Wa</t>
  </si>
  <si>
    <t>112-7081680-1485854</t>
  </si>
  <si>
    <t>Kid swim suits #|||112-7081680-1485854#</t>
  </si>
  <si>
    <t>Donation to John's teacher gift</t>
  </si>
  <si>
    <t>_Tutta Bella</t>
  </si>
  <si>
    <t>TUTTA BELLA STONE WAY 206-633-3800 WA</t>
  </si>
  <si>
    <t>Amzn Mktp Us*207zi50n2 Amzn.com/bill Wa</t>
  </si>
  <si>
    <t>112-5397453-7004227</t>
  </si>
  <si>
    <t>Kid hand warmers #|||112-5397453-7004227#</t>
  </si>
  <si>
    <t>_Hobby Lobby</t>
  </si>
  <si>
    <t>HOBBY-LOBBY #625</t>
  </si>
  <si>
    <t>Halloween costume supply return</t>
  </si>
  <si>
    <t>Donation to FareStart</t>
  </si>
  <si>
    <t>_Farestart</t>
  </si>
  <si>
    <t>_Barking Dog Alehouse</t>
  </si>
  <si>
    <t>Thanksgiving dinner</t>
  </si>
  <si>
    <t>Medications and TP.  Needs to be split.</t>
  </si>
  <si>
    <t>Amzn Mktp Us*204x88es1 Amzn.com/bill Wa</t>
  </si>
  <si>
    <t>112-7552087-1139431</t>
  </si>
  <si>
    <t>Kid umbrella hats #|||112-7552087-1139431#</t>
  </si>
  <si>
    <t>_Amazon Prime Video</t>
  </si>
  <si>
    <t>Prime Video*288QU4W82</t>
  </si>
  <si>
    <t>_The Park Pub</t>
  </si>
  <si>
    <t>THE PARK PUB SEATTLE WA</t>
  </si>
  <si>
    <t>Picture frame</t>
  </si>
  <si>
    <t>_Goedecke Builders</t>
  </si>
  <si>
    <t>Check 2479</t>
  </si>
  <si>
    <t>_Tads Tuition Aid</t>
  </si>
  <si>
    <t>ACH Debit TADS TUITION AID   TAD</t>
  </si>
  <si>
    <t>_Bank of America (Alaska Airlines Visa)</t>
  </si>
  <si>
    <t>ACH Debit BK OF AMER VISA   ONLI</t>
  </si>
  <si>
    <t>Amzn Mktp Us*2070f54u1 Amzn.com/bill Wa</t>
  </si>
  <si>
    <t>112-6861430-6988253</t>
  </si>
  <si>
    <t>Blinky lights and dog collar for walks #|||112-6861430-6988253#</t>
  </si>
  <si>
    <t>_Sound Generations</t>
  </si>
  <si>
    <t>Check 2478</t>
  </si>
  <si>
    <t>Amazon.com*208UY0C21</t>
  </si>
  <si>
    <t>113-5534279-6126667</t>
  </si>
  <si>
    <t>Flash cards #|||113-5534279-6126667#</t>
  </si>
  <si>
    <t>CITIBANK XFER</t>
  </si>
  <si>
    <t>_From First Tech (Short Term Emergency)</t>
  </si>
  <si>
    <t>BA ELECTRONIC PAYMENT</t>
  </si>
  <si>
    <t>_Herkimer Coffee</t>
  </si>
  <si>
    <t>SQ *HERKIMER COFFEE SEATTLE WA</t>
  </si>
  <si>
    <t>_Taco Time</t>
  </si>
  <si>
    <t>LEVELUPTACOTIMENW1789</t>
  </si>
  <si>
    <t>_Megan Hooks Photography</t>
  </si>
  <si>
    <t>SPPMEGAN HOOKS PHOTOG</t>
  </si>
  <si>
    <t>Transfer From Money Market 11/08 11:39p #5761</t>
  </si>
  <si>
    <t>_Harland Clarke (Checks)</t>
  </si>
  <si>
    <t>HARLANDCLARKECHECKPRNT 877-534-3769 TX</t>
  </si>
  <si>
    <t>Transfer to Checking 11/08 11:39p #5761</t>
  </si>
  <si>
    <t>_GameStop</t>
  </si>
  <si>
    <t>GAMESTOP #2210</t>
  </si>
  <si>
    <t>P vs Z xbox game for Zach</t>
  </si>
  <si>
    <t>ACH Debit CITIBK CK WEBXFR ONLNE</t>
  </si>
  <si>
    <t>Food pantry items</t>
  </si>
  <si>
    <t>Withdrawal Transfer To 47755400</t>
  </si>
  <si>
    <t>lightbulbs</t>
  </si>
  <si>
    <t>_Mojito</t>
  </si>
  <si>
    <t>MOJITO - S* MOJITO - S STRIPE.COM WA</t>
  </si>
  <si>
    <t>_Uw Physicians</t>
  </si>
  <si>
    <t>UW PHYSICIANS</t>
  </si>
  <si>
    <t>_Blick Art Materials</t>
  </si>
  <si>
    <t>DBC*BLICK ART MATERIAL</t>
  </si>
  <si>
    <t>Amazon.com*283KM6N62</t>
  </si>
  <si>
    <t>113-8511962-5646653</t>
  </si>
  <si>
    <t>security cameras
ORDER #|||113-8511962-5646653#</t>
  </si>
  <si>
    <t>CAPITAL ONE AUTOPAY PYMT AuthDate 01-N ov</t>
  </si>
  <si>
    <t>Amazon.com*283DG23X0</t>
  </si>
  <si>
    <t>113-6651633-4279428</t>
  </si>
  <si>
    <t>Mailing labels #|||113-6651633-4279428#</t>
  </si>
  <si>
    <t>Dormant Account 3</t>
  </si>
  <si>
    <t>_Bakker's Fine Dry Cleaning</t>
  </si>
  <si>
    <t>Bakkers Fine Drycleani</t>
  </si>
  <si>
    <t>_Spirit Halloween</t>
  </si>
  <si>
    <t>SPIRIT HALLOWEEN 60904</t>
  </si>
  <si>
    <t>_Washington Food Fund</t>
  </si>
  <si>
    <t>Amazon.com*281U03LB1</t>
  </si>
  <si>
    <t>113-3931625-3876210</t>
  </si>
  <si>
    <t>Flash drive
ORDER #|||113-3931625-3876210</t>
  </si>
  <si>
    <t>_Thai Siam Restaurant</t>
  </si>
  <si>
    <t>THAI SIAM RESTAURANT SEATTLE WA</t>
  </si>
  <si>
    <t>_Microsoft (Reimbursement)</t>
  </si>
  <si>
    <t>ACH Deposit MICROSOFT   10310972</t>
  </si>
  <si>
    <t>_Taco Del Mar</t>
  </si>
  <si>
    <t>TACO DEL MAR #46-140 O 206-331-8682 WA</t>
  </si>
  <si>
    <t>Amzn Mktp Us*288bk6lr1 Amzn.com/bill Wa</t>
  </si>
  <si>
    <t>112-3835472-4732207</t>
  </si>
  <si>
    <t>Dave's rain jacket #|||112-3835472-4732207#</t>
  </si>
  <si>
    <t>Can opener</t>
  </si>
  <si>
    <t>Pink pumpkin contest supplies</t>
  </si>
  <si>
    <t>_Seattle Recreative</t>
  </si>
  <si>
    <t>SQ *SEATTLE RECREATIVE</t>
  </si>
  <si>
    <t>Halloween costume stuff</t>
  </si>
  <si>
    <t>_Internal Revenue Service (IRS)</t>
  </si>
  <si>
    <t>ACH Debit IRS   USATAXPYMT</t>
  </si>
  <si>
    <t>Deposit Transfer From 47755400 F</t>
  </si>
  <si>
    <t>School tuition</t>
  </si>
  <si>
    <t>HLU*HULU 740232880297-U HULU.COM/BILLCAHLU*HULU 74</t>
  </si>
  <si>
    <t>Federal taxes</t>
  </si>
  <si>
    <t>_Washington State Parks</t>
  </si>
  <si>
    <t>WA PARKSRESERVATIONSWEB OLYMPIA WA</t>
  </si>
  <si>
    <t>Amazon.com</t>
  </si>
  <si>
    <t>111-5089235-7650626</t>
  </si>
  <si>
    <t>Return electric can opener #|||111-5089235-7650626#</t>
  </si>
  <si>
    <t>_Menchies</t>
  </si>
  <si>
    <t>MENCHIES B562 UNIVERSIT SEATTLE WA</t>
  </si>
  <si>
    <t>SQ *A LA MODE PIES - PHINSeattle WA</t>
  </si>
  <si>
    <t>AMZN Mktp US*2T5TL0D91</t>
  </si>
  <si>
    <t>113-9824817-2116244</t>
  </si>
  <si>
    <t>Transfer From Money Market 11:53a #5761</t>
  </si>
  <si>
    <t>Transfer to Checking 11:53a #5761</t>
  </si>
  <si>
    <t>September Xfinity bill</t>
  </si>
  <si>
    <t>AMZN Mktp US*2T39Z1A12</t>
  </si>
  <si>
    <t>113-7021130-0937059</t>
  </si>
  <si>
    <t>AMZN Mktp US*2T64D5AG2</t>
  </si>
  <si>
    <t>112-1873791-0969829</t>
  </si>
  <si>
    <t>Tie for beaker costume
ORDER #|||112-1873791-0969829</t>
  </si>
  <si>
    <t>AMZN Mktp US*2T38Y73W2</t>
  </si>
  <si>
    <t>113-9821171-4923430</t>
  </si>
  <si>
    <t>AMZN Mktp US*2T4N60JK2</t>
  </si>
  <si>
    <t>113-0339298-8740201</t>
  </si>
  <si>
    <t>Halloween costumes</t>
  </si>
  <si>
    <t>_Craven Farm Inc</t>
  </si>
  <si>
    <t>SQ *CRAVEN FARM INC</t>
  </si>
  <si>
    <t>Pumpkin patch activities</t>
  </si>
  <si>
    <t>MICROSOFT*XBOX</t>
  </si>
  <si>
    <t>Downloadable content for TRDS</t>
  </si>
  <si>
    <t>_Chadwick</t>
  </si>
  <si>
    <t>SQ *CHADWICK FC, INC Snohomish WA</t>
  </si>
  <si>
    <t>Snacks at pumpkin patch</t>
  </si>
  <si>
    <t>AMZN Mktp US*MK2EX1YX2</t>
  </si>
  <si>
    <t>113-3286633-5851465</t>
  </si>
  <si>
    <t>go pro accessories
ORDER #|||113-3286633-5851465#</t>
  </si>
  <si>
    <t>AMZN Mktp US*2T1D250U1</t>
  </si>
  <si>
    <t>112-2899186-5406658</t>
  </si>
  <si>
    <t>String lights for Halloween costumes
ORDER #|||112-2899186-5406658#</t>
  </si>
  <si>
    <t>AMZN Mktp US*2T2F90J71</t>
  </si>
  <si>
    <t>113-1036546-8000231</t>
  </si>
  <si>
    <t>wine aerators
ORDER #|||113-1036546-8000231</t>
  </si>
  <si>
    <t>AMZN Mktp US*2T7YG7C90</t>
  </si>
  <si>
    <t>112-9007621-4029850</t>
  </si>
  <si>
    <t>_Company Store</t>
  </si>
  <si>
    <t>XBox controller</t>
  </si>
  <si>
    <t>_First Union Restaurant</t>
  </si>
  <si>
    <t>FIRST UNION RESTAURANT SNOHOMISH WA</t>
  </si>
  <si>
    <t>Snacks after pumpkin patch</t>
  </si>
  <si>
    <t>_Bizarro</t>
  </si>
  <si>
    <t>CAVIAR*BIZZARRO ITALIA WWW.DOORDASH.CA</t>
  </si>
  <si>
    <t>AMZN Mktp US*MK17F0R22</t>
  </si>
  <si>
    <t>113-4683559-3065009</t>
  </si>
  <si>
    <t>AMZN Mktp US*MK0ZR9WK0</t>
  </si>
  <si>
    <t>113-8939089-2887404</t>
  </si>
  <si>
    <t>replacement xbox thumbsticks
ORDER #|||113-8939089-2887404#</t>
  </si>
  <si>
    <t>_Connect Your Care - DCA</t>
  </si>
  <si>
    <t>ACH Deposit connectyourcare   SV</t>
  </si>
  <si>
    <t>AMZN Mktp US*MK87F2SV0</t>
  </si>
  <si>
    <t>113-1025751-4122668</t>
  </si>
  <si>
    <t>AMZN Mktp US*MK9D192G2</t>
  </si>
  <si>
    <t>113-1138662-0320256</t>
  </si>
  <si>
    <t>envelopes
ORDER #|||113-1138662-0320256#</t>
  </si>
  <si>
    <t>Amazon.com*MK8UQ5QO2</t>
  </si>
  <si>
    <t>electric can opener #|||111-5089235-7650626# returned</t>
  </si>
  <si>
    <t>_Farmers Insurance</t>
  </si>
  <si>
    <t>FARMERS INS BILLING</t>
  </si>
  <si>
    <t>Amazon.com*MK1RH26Y1</t>
  </si>
  <si>
    <t>113-9770841-6700241</t>
  </si>
  <si>
    <t>AMZN Mktp US*MK08C4QO1</t>
  </si>
  <si>
    <t>113-8860615-2928213</t>
  </si>
  <si>
    <t>_AliExpress</t>
  </si>
  <si>
    <t>aliexpress</t>
  </si>
  <si>
    <t>Interest Adj</t>
  </si>
  <si>
    <t>WALGREENS #5823</t>
  </si>
  <si>
    <t>_Blinds.com</t>
  </si>
  <si>
    <t>BLINDS.COM #2150</t>
  </si>
  <si>
    <t>Amazon.com*MK8D453K0</t>
  </si>
  <si>
    <t>112-5048100-7949812</t>
  </si>
  <si>
    <t>python book
ORDER #|||112-5048100-7949812#</t>
  </si>
  <si>
    <t>SHELL OIL 54625060014 EDMONDS WA</t>
  </si>
  <si>
    <t>_Canlis</t>
  </si>
  <si>
    <t>CANLIS</t>
  </si>
  <si>
    <t>NETFLIX.COM</t>
  </si>
  <si>
    <t>#Electronics#</t>
  </si>
  <si>
    <t>AMZN Mktp US*MK91I7NU2</t>
  </si>
  <si>
    <t>112-1068415-6123443</t>
  </si>
  <si>
    <t>Amazon.com*MK3T09EV1</t>
  </si>
  <si>
    <t>113-6390443-0086656</t>
  </si>
  <si>
    <t>poop bags
ORDER #|||113-6390443-0086656#</t>
  </si>
  <si>
    <t>_Banggood.com</t>
  </si>
  <si>
    <t>Banggood.com</t>
  </si>
  <si>
    <t>AMZN Mktp US*M459O6WV0</t>
  </si>
  <si>
    <t>112-9944926-9273859</t>
  </si>
  <si>
    <t>_Camp Kinda donation</t>
  </si>
  <si>
    <t>EDNAVIGATOR</t>
  </si>
  <si>
    <t>CAPITAL ONE AUTOPAY PYMT AuthDate 01-O ct</t>
  </si>
  <si>
    <t>AMZN Mktp US*MK5MO8LE1</t>
  </si>
  <si>
    <t>111-4254362-5253814</t>
  </si>
  <si>
    <t>Rain pants #|||111-4254362-5253814#</t>
  </si>
  <si>
    <t>_Nutty Squirrel Gelato</t>
  </si>
  <si>
    <t>SQ *NUTTY SQUIRREL - PHINgosq.com WA</t>
  </si>
  <si>
    <t>ANNUAL FEE</t>
  </si>
  <si>
    <t>SQ *THE BARKING DOG ALEHOgosq.com WA</t>
  </si>
  <si>
    <t>Amazon.com*M40O287S0</t>
  </si>
  <si>
    <t>112-9066712-3950603)</t>
  </si>
  <si>
    <t>Started as order 111-9283366-2952218 (returned book) refund spent on rubberized twisty ties (#|||112-9066712-3950603)</t>
  </si>
  <si>
    <t>Started as order 111-9283366-2952218 (returned book) spent part of refund on wire wrap tool (#electronics|||113-8860615-2928213#)</t>
  </si>
  <si>
    <t>AMZN Mktp US*M465X32O0</t>
  </si>
  <si>
    <t>#electronics|||112-9944926-9273859# Soldering supplies</t>
  </si>
  <si>
    <t>_Etsy</t>
  </si>
  <si>
    <t>LEVELUPTACOTIMENW9115 855-466-5585 MA</t>
  </si>
  <si>
    <t>HLU*HULU 740232882293-U HULU.COM/BILLCAHLU*HULU 74</t>
  </si>
  <si>
    <t>AMZN Mktp US*M497V69I1</t>
  </si>
  <si>
    <t>112-1943726-9668259</t>
  </si>
  <si>
    <t>Oscilloscope! ORDER #electronics|||112-1943726-9668259#</t>
  </si>
  <si>
    <t>_DSW Designer Shoe Warehouse</t>
  </si>
  <si>
    <t>DSW NORTHGATE MALL</t>
  </si>
  <si>
    <t>Rain boots for Dave</t>
  </si>
  <si>
    <t>Check 2477</t>
  </si>
  <si>
    <t>AMZN Mktp US*M48KW7B92</t>
  </si>
  <si>
    <t>113-4739971-4401837</t>
  </si>
  <si>
    <t>hex inverting schmitt trigger  
ORDER #electronics|||113-4739971-4401837</t>
  </si>
  <si>
    <t>AMZN Mktp US*M46NQ1D21</t>
  </si>
  <si>
    <t>111-1615075-1340229</t>
  </si>
  <si>
    <t>Zach headphones
ORDER #|||111-1615075-1340229</t>
  </si>
  <si>
    <t>8118473722247943</t>
  </si>
  <si>
    <t>Capacitors #Electronics|||8118473722247943#</t>
  </si>
  <si>
    <t>8118412415907943</t>
  </si>
  <si>
    <t>Cable clips #|||8118412415907943#</t>
  </si>
  <si>
    <t>Transfer to Checking 12:34a #5761</t>
  </si>
  <si>
    <t>Transfer From Money Market 12:34a #5761</t>
  </si>
  <si>
    <t>ECOMPANYSTORE COM 877-588-8932 GA</t>
  </si>
  <si>
    <t>DARE2BSTYLISH</t>
  </si>
  <si>
    <t>Kid masks</t>
  </si>
  <si>
    <t>_NATGEO KIDS 8006475463</t>
  </si>
  <si>
    <t>NATGEO KIDS 8006475463</t>
  </si>
  <si>
    <t>8118415820997943</t>
  </si>
  <si>
    <t>8118415821077943</t>
  </si>
  <si>
    <t>8118415821017943</t>
  </si>
  <si>
    <t>8118415821037943</t>
  </si>
  <si>
    <t>8118415821057943</t>
  </si>
  <si>
    <t>_University of Montana - Fire Dept</t>
  </si>
  <si>
    <t>THE UNIVER. OF MT. FD.</t>
  </si>
  <si>
    <t>_Penny Moyer</t>
  </si>
  <si>
    <t>Check 2476</t>
  </si>
  <si>
    <t>Rain pants x2</t>
  </si>
  <si>
    <t>Reimbursement for Costco account</t>
  </si>
  <si>
    <t>_Pacific Science Center Foundation</t>
  </si>
  <si>
    <t>PACIFIC SCIENCE CENTER</t>
  </si>
  <si>
    <t>_OfficeMax</t>
  </si>
  <si>
    <t>OFFICEMAX/DEPOT 6366</t>
  </si>
  <si>
    <t>_Prime Video</t>
  </si>
  <si>
    <t>Prime Video*M47CX7LG0</t>
  </si>
  <si>
    <t>School of Rock</t>
  </si>
  <si>
    <t>Amazon.com*M49MX0MQ1</t>
  </si>
  <si>
    <t>113-7582834-0109825</t>
  </si>
  <si>
    <t>_BrickCon</t>
  </si>
  <si>
    <t>EB BRICKCON EXHIBITIO</t>
  </si>
  <si>
    <t>Probably pictures</t>
  </si>
  <si>
    <t>WA PARKSRESERVATIONSWEB 360-902-8572 WA</t>
  </si>
  <si>
    <t>Amazon.com*M42XH3E41</t>
  </si>
  <si>
    <t>111-2771399-3504212</t>
  </si>
  <si>
    <t>Food scale
ORDER #|||111-2771399-3504212#</t>
  </si>
  <si>
    <t>_Department of Licensing</t>
  </si>
  <si>
    <t>ACH Debit WA STATE DOL 240 DOL O</t>
  </si>
  <si>
    <t>Kia tabs</t>
  </si>
  <si>
    <t>ACH Withdrawal SCHWAB BROKERAGE</t>
  </si>
  <si>
    <t>Confirmed received into Aggressive Stocks account</t>
  </si>
  <si>
    <t>_Seattle Times</t>
  </si>
  <si>
    <t>THE SEATTLE TIMES</t>
  </si>
  <si>
    <t>_UWMC</t>
  </si>
  <si>
    <t>UWMC ONLINE BILL PAY</t>
  </si>
  <si>
    <t>_Zeeks Pizza</t>
  </si>
  <si>
    <t>ZEEKS PIZZA GREENLAKE 206-522-6910 WA</t>
  </si>
  <si>
    <t>_Comcast</t>
  </si>
  <si>
    <t>WALGREENS #3604</t>
  </si>
  <si>
    <t>2 prescriptions (Angela and Josh)</t>
  </si>
  <si>
    <t>ACH Deposit From CITIBK CK WEBXFR</t>
  </si>
  <si>
    <t>AMZN Mktp US*M478D3OC1</t>
  </si>
  <si>
    <t>111-3193783-7802665</t>
  </si>
  <si>
    <t>Ukuleles
ORDER #|||111-3193783-7802665#</t>
  </si>
  <si>
    <t>PETCO 252 63502520</t>
  </si>
  <si>
    <t>_Jockey</t>
  </si>
  <si>
    <t>Jockey.com</t>
  </si>
  <si>
    <t>AMZN Mktp US*MU9PQ05M0</t>
  </si>
  <si>
    <t>112-2598915-4298653</t>
  </si>
  <si>
    <t>DC power supply
ORDER #electronics|||112-2598915-4298653#</t>
  </si>
  <si>
    <t>_Macy's</t>
  </si>
  <si>
    <t>WNE*MACYS WINE CELLAR</t>
  </si>
  <si>
    <t>Wine</t>
  </si>
  <si>
    <t>_Groupon</t>
  </si>
  <si>
    <t>Groupon, Inc.</t>
  </si>
  <si>
    <t>Redbox codes</t>
  </si>
  <si>
    <t>_From DiscoverBank (Annual Fund)</t>
  </si>
  <si>
    <t>ACH Deposit DISCOVER BANK ACCT V</t>
  </si>
  <si>
    <t>ACH Debit DISCOVER BANK ACCT VER</t>
  </si>
  <si>
    <t>_Tme Mags.com Runnwrld</t>
  </si>
  <si>
    <t>TME* MAGS.COM/RunnWrld</t>
  </si>
  <si>
    <t>_Polyclinic</t>
  </si>
  <si>
    <t>IPAYX*POLYCLINIC</t>
  </si>
  <si>
    <t>_To DiscoverBank (Annual Fund 2020)</t>
  </si>
  <si>
    <t>ACH Electronic Debit - DISCBK SV WEBXFR TRANSFER</t>
  </si>
  <si>
    <t>_MDC*MAGAZINE.STORE</t>
  </si>
  <si>
    <t>MDC*MAGAZINE.STORE</t>
  </si>
  <si>
    <t>_From DiscoverBank (Vacation &amp; Projects)</t>
  </si>
  <si>
    <t>ACH Debit CITIBANK XFER ACCT VER</t>
  </si>
  <si>
    <t>ACH Deposit CITIBANK XFER ACCT V</t>
  </si>
  <si>
    <t>Account linking</t>
  </si>
  <si>
    <t>MENCHIES 512 GREEN LAK</t>
  </si>
  <si>
    <t>_Book It Repertory Theatre</t>
  </si>
  <si>
    <t>BOOK IT REPERTORY THEA</t>
  </si>
  <si>
    <t>OUTSCHOOL.C* OUTSCHOOL</t>
  </si>
  <si>
    <t>Air purifier</t>
  </si>
  <si>
    <t>_Consumer Reports</t>
  </si>
  <si>
    <t>CONSUMERREPORTS.ORG 800-333-0663 NY114175904-1</t>
  </si>
  <si>
    <t>STARBUCKS STORE 10529 AUBURN WA</t>
  </si>
  <si>
    <t>_Meal Train for Amara and Jonathan</t>
  </si>
  <si>
    <t>WPY*Meal Train for The</t>
  </si>
  <si>
    <t>_Aurora Donuts</t>
  </si>
  <si>
    <t>JITJARUNCHAI CORP Q45</t>
  </si>
  <si>
    <t>_VM Parking</t>
  </si>
  <si>
    <t>VM PARKING</t>
  </si>
  <si>
    <t>AMZN Mktp US</t>
  </si>
  <si>
    <t>112-7012558-6385049</t>
  </si>
  <si>
    <t>Thermometer #|||112-7012558-6385049#</t>
  </si>
  <si>
    <t>AMZN Mktp US*MU77R9JL0</t>
  </si>
  <si>
    <t>111-3731555-7024258</t>
  </si>
  <si>
    <t>Non-contact thermometer #|||111-3731555-7024258# (plus $1.46 in gift card)</t>
  </si>
  <si>
    <t>_Best Buy</t>
  </si>
  <si>
    <t>PAYPAL *BESTBUY COM 402-935-7733 CA</t>
  </si>
  <si>
    <t>Pasta maker</t>
  </si>
  <si>
    <t>REDBOX *DVD RENTAL OAKBROOK TER IL664612058AGSSADD</t>
  </si>
  <si>
    <t>LEVELUPTACOTIMENW4635 855-466-5585 MA</t>
  </si>
  <si>
    <t>Pending</t>
  </si>
  <si>
    <t>_Fandango</t>
  </si>
  <si>
    <t>Roku for FandangoNOW</t>
  </si>
  <si>
    <t>karate kid</t>
  </si>
  <si>
    <t>Reimbursement for awesome camps.</t>
  </si>
  <si>
    <t>AMZN Mktp US*MU5LZ8QG1</t>
  </si>
  <si>
    <t>111-0960922-0047429</t>
  </si>
  <si>
    <t>Dog boots #|||111-0960922-0047429#</t>
  </si>
  <si>
    <t>_Trader Joes</t>
  </si>
  <si>
    <t>Hand sanitizer key chains #|||111-0960922-0047429#</t>
  </si>
  <si>
    <t>August Xfinity bill</t>
  </si>
  <si>
    <t>_Snapdoodle Toys</t>
  </si>
  <si>
    <t>Zappos.com 800-927-7671 Nv</t>
  </si>
  <si>
    <t>Waterproof walking shoes for Dave's birthday</t>
  </si>
  <si>
    <t>CAPITAL ONE AUTOPAY PYMT AuthDate 09-A ug</t>
  </si>
  <si>
    <t>_Taylor Frances</t>
  </si>
  <si>
    <t>_Outschool</t>
  </si>
  <si>
    <t>Hamilton camp</t>
  </si>
  <si>
    <t>AMZN Mktp US*MU96704S2</t>
  </si>
  <si>
    <t>112-3488620-5393046</t>
  </si>
  <si>
    <t>Bed mats #|||112-3488620-5393046#</t>
  </si>
  <si>
    <t>Kids books #|||112-3488620-5393046#</t>
  </si>
  <si>
    <t>_To Citibank (Buffer - Next Year)</t>
  </si>
  <si>
    <t>Transfer to Money Market 05:50p #5761</t>
  </si>
  <si>
    <t>Transfer From Checking 05:50p #5761</t>
  </si>
  <si>
    <t>TARGET        00012849</t>
  </si>
  <si>
    <t>Anniversary card</t>
  </si>
  <si>
    <t>This was a gift certificate credit.  Not sure where it came from.  Need to compare against other returns.  Part of a digital thermometer #|||112-7012558-6385049#</t>
  </si>
  <si>
    <t>AMZN Mktp US*MU6P460E1</t>
  </si>
  <si>
    <t>Boys body book #|||112-7012558-6385049#</t>
  </si>
  <si>
    <t>_Living Well</t>
  </si>
  <si>
    <t>LIVING WELL HEALTH CEN</t>
  </si>
  <si>
    <t>_ATM Fee Rebate</t>
  </si>
  <si>
    <t>AMZN Mktp US*MU3Q04FU2</t>
  </si>
  <si>
    <t>Thermometer (later returned) #|||112-7012558-6385049#</t>
  </si>
  <si>
    <t>Kitty litter for oil cleanup</t>
  </si>
  <si>
    <t>_REI</t>
  </si>
  <si>
    <t>Rei.com 800-426-4840 Wa</t>
  </si>
  <si>
    <t>_Toyota RAV4 Sale</t>
  </si>
  <si>
    <t>Deposit</t>
  </si>
  <si>
    <t>#RAV4 - Dec 2019#</t>
  </si>
  <si>
    <t>_Phinney Ridge Animal Hospital</t>
  </si>
  <si>
    <t>PHINNEY RIDGE ANIMAL H</t>
  </si>
  <si>
    <t>Flowers plus groceries</t>
  </si>
  <si>
    <t>_Double Joy Designs</t>
  </si>
  <si>
    <t>DOUBLEJOYDESIGNS</t>
  </si>
  <si>
    <t>Masks</t>
  </si>
  <si>
    <t>Stamps for Vote! post cards</t>
  </si>
  <si>
    <t>HLU*HULU 740232884411-U HULU.COM/BILLCAHLU*HULU 74</t>
  </si>
  <si>
    <t>TOCK ATCANLIS CANLIS.COM IL</t>
  </si>
  <si>
    <t>TOCK ATCANLIS 206-283-3313 IL</t>
  </si>
  <si>
    <t>_Shorelines Northwest</t>
  </si>
  <si>
    <t>IN *SHORELINES NW</t>
  </si>
  <si>
    <t>food</t>
  </si>
  <si>
    <t>#Oregon - Aug 2020|Food#</t>
  </si>
  <si>
    <t>_Del Taco</t>
  </si>
  <si>
    <t>DEL TACO #1263 LACEY WA</t>
  </si>
  <si>
    <t>SHELL OIL 57442351904 CLATSKANIE OR</t>
  </si>
  <si>
    <t>transportation</t>
  </si>
  <si>
    <t>#Oregon - Aug 2020|Transportation#</t>
  </si>
  <si>
    <t>_Crepe Neptune</t>
  </si>
  <si>
    <t>CREPE NEPTUNE CANNON BEACH OR</t>
  </si>
  <si>
    <t>SAFEWAY #1260</t>
  </si>
  <si>
    <t>_Phinney Neighborhood Association</t>
  </si>
  <si>
    <t>GG *PHINNEY NEIGHBORHO</t>
  </si>
  <si>
    <t>_Firehouse Grill</t>
  </si>
  <si>
    <t>SQ *FIREHOUSE GRILL Seaside OR</t>
  </si>
  <si>
    <t>_Las Olas</t>
  </si>
  <si>
    <t>TST* LAS OLAS SEASIDE OR</t>
  </si>
  <si>
    <t>_Chillin at the Beach</t>
  </si>
  <si>
    <t>CHILLIN AT THE BEACH CANNON BEACH OR</t>
  </si>
  <si>
    <t>souvenirs</t>
  </si>
  <si>
    <t>#Oregon - Aug 2020|Souvenirs#</t>
  </si>
  <si>
    <t>_Clark Oil</t>
  </si>
  <si>
    <t>LEWIS AND CLARK NATION</t>
  </si>
  <si>
    <t>_Cannon Beach Chocolate</t>
  </si>
  <si>
    <t>CANNON BEACH CHOCOLATE CACANNON BEACH OR</t>
  </si>
  <si>
    <t>LEWIS &amp; CLARK NHP ASTORIA OR</t>
  </si>
  <si>
    <t>_Cannon Beach Escape Room</t>
  </si>
  <si>
    <t>HTTP//WWW.CANNONBEACH</t>
  </si>
  <si>
    <t>activities</t>
  </si>
  <si>
    <t>#Oregon - Aug 2020|Activities#</t>
  </si>
  <si>
    <t>_Zinger's Home Made Ice Cream</t>
  </si>
  <si>
    <t>SQ *ZINGERS HOMEMADE ICE Seaside OR</t>
  </si>
  <si>
    <t>_Fultano's Pizza</t>
  </si>
  <si>
    <t>FULTANOS PIZZA - SEAS SEASIDE OR</t>
  </si>
  <si>
    <t>_Tom's Fish &amp; Chips</t>
  </si>
  <si>
    <t>TOMS FISH &amp; CHIPS 503-4362480 OR</t>
  </si>
  <si>
    <t>_Inn at Seaside</t>
  </si>
  <si>
    <t>INN AT SEASIDE SEASIDE OR</t>
  </si>
  <si>
    <t>lodging</t>
  </si>
  <si>
    <t>#Oregon - Aug 2020|Lodging#</t>
  </si>
  <si>
    <t>_Jefferson Thriftway (ATM)</t>
  </si>
  <si>
    <t>P366313 103 OLD PACIFIC JEFFERSON</t>
  </si>
  <si>
    <t>_Silver Falls State Park Cafe</t>
  </si>
  <si>
    <t>SILVER FALLS REC CO SUBLIMITY OR</t>
  </si>
  <si>
    <t>_Dairy Queen</t>
  </si>
  <si>
    <t>DAIRY QUEEN #19290 BRINK SILVERTON OR</t>
  </si>
  <si>
    <t>_Mac's</t>
  </si>
  <si>
    <t>MACS PLACE SILVERTON OR</t>
  </si>
  <si>
    <t>Amazon.com*MM24J0OA2</t>
  </si>
  <si>
    <t>111-0411465-4213000</t>
  </si>
  <si>
    <t>Minecraft activity book #|||111-0411465-4213000#</t>
  </si>
  <si>
    <t>113-6111334-6222603</t>
  </si>
  <si>
    <t>#|||113-6111334-6222603# Returned wire stripper</t>
  </si>
  <si>
    <t>SHELL OIL 57446330805 SILVERTON OR</t>
  </si>
  <si>
    <t>SAFEWAY #1580 SILVERTON OR</t>
  </si>
  <si>
    <t>_The Gallon House</t>
  </si>
  <si>
    <t>The Gallon House LLC Silverton OR</t>
  </si>
  <si>
    <t>Amazon.com*MM50Q0T21</t>
  </si>
  <si>
    <t>Originally Minecraft activity book (returned) 111-5260173-2801053, then #|||111-3731555-7024258#</t>
  </si>
  <si>
    <t>112-9455373-6414605</t>
  </si>
  <si>
    <t>Originally Minecraft activity book (returned) 111-5260173-2801053, then #|||112-9455373-6414605#</t>
  </si>
  <si>
    <t>_Gap</t>
  </si>
  <si>
    <t>GAP ONLINE</t>
  </si>
  <si>
    <t>FRED-MEYER #0608 SEATTLE WA</t>
  </si>
  <si>
    <t>_Silver Falls Riding Stables</t>
  </si>
  <si>
    <t>SQ *SILVER FALLS RIDIN</t>
  </si>
  <si>
    <t>_Craft-E-Family</t>
  </si>
  <si>
    <t>CRAFT E FAMILY LLC</t>
  </si>
  <si>
    <t>Block for Michael and Sammy baby</t>
  </si>
  <si>
    <t>Ken's Market #75-116 Seattle Wa</t>
  </si>
  <si>
    <t>RCH-SCHOOLM*8552206638</t>
  </si>
  <si>
    <t>_Silver Falls Conference Center</t>
  </si>
  <si>
    <t>_Amazon_</t>
  </si>
  <si>
    <t>Amazon.com*MF4WO1KD2</t>
  </si>
  <si>
    <t>111-0501650-2057806</t>
  </si>
  <si>
    <t>Are we there yet? book #|||111-0501650-2057806#</t>
  </si>
  <si>
    <t>Return on mangoes</t>
  </si>
  <si>
    <t>AMZN Mktp US*MF06D2D60</t>
  </si>
  <si>
    <t>111-5198922-6817817</t>
  </si>
  <si>
    <t>Little Bear Stories for Michael and Sammie's baby #|||111-5198922-6817817#</t>
  </si>
  <si>
    <t>Amazon.com*MM45I04K1</t>
  </si>
  <si>
    <t>111-8627301-5824229</t>
  </si>
  <si>
    <t>#trailer|||111-8627301-5824229# 4 pack of base pads for the stabilizers on the trailer</t>
  </si>
  <si>
    <t>_Love Regan Designs</t>
  </si>
  <si>
    <t>LOVEREGANDESIGNS</t>
  </si>
  <si>
    <t>Sq *phinney Books/madi Seattle Wa</t>
  </si>
  <si>
    <t>Had a credit</t>
  </si>
  <si>
    <t>_Steam Games</t>
  </si>
  <si>
    <t>STEAMGAMES.COM 4259522</t>
  </si>
  <si>
    <t>Witness game</t>
  </si>
  <si>
    <t>AMZN Mktp US*MF22H5GD2</t>
  </si>
  <si>
    <t>#|||113-6111334-6222603# Wire stripper</t>
  </si>
  <si>
    <t>_Chuck Olson Kia</t>
  </si>
  <si>
    <t>CHUCK OLSON CHEVROLET</t>
  </si>
  <si>
    <t>Wheel alignment on Kia</t>
  </si>
  <si>
    <t>_Senor Moose</t>
  </si>
  <si>
    <t>TST* SENOR MOOSE CAFE SEATTLE WA</t>
  </si>
  <si>
    <t>AMZN Mktp US*MF98A3TV2</t>
  </si>
  <si>
    <t>111-2728290-4013813</t>
  </si>
  <si>
    <t>Dave's birthday present #|||111-2728290-4013813#</t>
  </si>
  <si>
    <t>ACH Debit PUGET SOUND ENER FIRST</t>
  </si>
  <si>
    <t>_Delainey Myers</t>
  </si>
  <si>
    <t>Check 2474</t>
  </si>
  <si>
    <t>Wedding present</t>
  </si>
  <si>
    <t>_Costco (Gas)</t>
  </si>
  <si>
    <t>COSTCO GAS #0106 SEATTLE WA</t>
  </si>
  <si>
    <t>_Din Tai Fung</t>
  </si>
  <si>
    <t>DIN TAI FUNG RESTAURANT S206-953-0770 WA</t>
  </si>
  <si>
    <t>111-7652959-3919415</t>
  </si>
  <si>
    <t>Returned clamp meter (orange) #|||111-7652959-3919415#</t>
  </si>
  <si>
    <t>Pedia-Lax chews</t>
  </si>
  <si>
    <t>SILVER FALLS REC CO 503-8733113 OR</t>
  </si>
  <si>
    <t>_Groundspeak Membership</t>
  </si>
  <si>
    <t>Groundspeak Membership</t>
  </si>
  <si>
    <t>_Max Martin</t>
  </si>
  <si>
    <t>Check 2475</t>
  </si>
  <si>
    <t>Max Martin graduation</t>
  </si>
  <si>
    <t>Cards</t>
  </si>
  <si>
    <t>CAPITAL ONE AUTOPAY PYMT AuthDate 09-J ul</t>
  </si>
  <si>
    <t>_Kens Market (ATM)</t>
  </si>
  <si>
    <t>LK657685 7231 GREENWOOD SEATTLE</t>
  </si>
  <si>
    <t>cash for camping #Denny Creek - Jul 2020|activities#</t>
  </si>
  <si>
    <t>ACH Debit CULTIVAR LLC FIRST TEC</t>
  </si>
  <si>
    <t>_Jessie Keough</t>
  </si>
  <si>
    <t>Check 2471</t>
  </si>
  <si>
    <t>Paying Jessie back for girls' trip #Girls Weekend - Aug 2020|Lodging#</t>
  </si>
  <si>
    <t>_Amazon Prime Membership</t>
  </si>
  <si>
    <t>Amazon Prime*MV8CB7IC0</t>
  </si>
  <si>
    <t>d01-4484748-2848200</t>
  </si>
  <si>
    <t>Prime cost #|||D01-4484748-2848200#</t>
  </si>
  <si>
    <t>KEN'S MARKET #75-11 SEATTLE WA</t>
  </si>
  <si>
    <t>AMZN Mktp US*MV7WW49P0</t>
  </si>
  <si>
    <t>111-9019224-3248234</t>
  </si>
  <si>
    <t>Batteries for garage remote #|||111-9019224-3248234#</t>
  </si>
  <si>
    <t>ACH Deposit FID BKG SVC LLC   MO</t>
  </si>
  <si>
    <t>Stardew valley</t>
  </si>
  <si>
    <t>_Act Blue - Mark Kelly</t>
  </si>
  <si>
    <t>ACTBLUE*MARK.KELLY</t>
  </si>
  <si>
    <t>_Washington State Parks (Discover Pass)</t>
  </si>
  <si>
    <t>NOLTE STATE PARK</t>
  </si>
  <si>
    <t>Discover pass</t>
  </si>
  <si>
    <t>SHELL OIL 57444029003</t>
  </si>
  <si>
    <t>_Izzy Duenholfer</t>
  </si>
  <si>
    <t>#Rasar - Aug 2020|Lodging#</t>
  </si>
  <si>
    <t>111-8751259-2417035</t>
  </si>
  <si>
    <t>#|||111-8751259-2417035# Offset for water guns purchased with reward points</t>
  </si>
  <si>
    <t>Water guns #|||111-8751259-2417035#</t>
  </si>
  <si>
    <t>_Teres Bitondo</t>
  </si>
  <si>
    <t>HLU*HULU 740232885961-U HULU.COM/BILLCAHLU*HULU 74</t>
  </si>
  <si>
    <t>BD ALE HOUSE SEATTLE WA</t>
  </si>
  <si>
    <t>July Xfinity bill</t>
  </si>
  <si>
    <t>June Xfinity bill</t>
  </si>
  <si>
    <t>AMZN Mktp US*MV92F0761</t>
  </si>
  <si>
    <t>111-0792360-4218668</t>
  </si>
  <si>
    <t>#|||111-0792360-4218668#</t>
  </si>
  <si>
    <t>AMZN Mktp US*MV7XH9XF0</t>
  </si>
  <si>
    <t>111-4287801-1625041</t>
  </si>
  <si>
    <t>Angela's fitbit band #|||111-4287801-1625041#</t>
  </si>
  <si>
    <t>Carpet cleaner rental</t>
  </si>
  <si>
    <t>COSTCO ONLINE RX 800-955-2292 WA</t>
  </si>
  <si>
    <t>Angela contacts</t>
  </si>
  <si>
    <t>_Red Robin</t>
  </si>
  <si>
    <t>RED ROBIN NO 12 206-365-0933 WA</t>
  </si>
  <si>
    <t>Dehumidifier</t>
  </si>
  <si>
    <t>AMZN Mktp US*MV5RW0NO2</t>
  </si>
  <si>
    <t>_Doordash</t>
  </si>
  <si>
    <t>DOORDASH*GEOS CUBAN BA WWW.DOORDASH.CA</t>
  </si>
  <si>
    <t>_Fetch</t>
  </si>
  <si>
    <t>FETCH-ID.COM NANOCHIP</t>
  </si>
  <si>
    <t>microchip registration</t>
  </si>
  <si>
    <t>_American Express</t>
  </si>
  <si>
    <t>_Brett Hanson</t>
  </si>
  <si>
    <t>Check 2472</t>
  </si>
  <si>
    <t>Pay back Brett for cancelled camping #Kalaloch - Jul 2020#</t>
  </si>
  <si>
    <t>Cash for camping</t>
  </si>
  <si>
    <t>Pay back Brett for cancelled girls' trip #Girls Weekend - Aug 2020#</t>
  </si>
  <si>
    <t>AMZN Mktp US*MV55Q31A1</t>
  </si>
  <si>
    <t>Clamp meter (returned) #|||111-7652959-3919415#</t>
  </si>
  <si>
    <t>Amazon.com*MV39N84J2</t>
  </si>
  <si>
    <t>111-3229122-5177045</t>
  </si>
  <si>
    <t>AMZN Mktp US*MV4RQ6CM2</t>
  </si>
  <si>
    <t>111-4355178-5421864</t>
  </si>
  <si>
    <t>#|||111-4355178-5421864#</t>
  </si>
  <si>
    <t>ZEEKS PIZZA PHINNEY 206-783-4420 WA</t>
  </si>
  <si>
    <t>Spatula</t>
  </si>
  <si>
    <t>Love to Count 2: Times tables and fractions</t>
  </si>
  <si>
    <t>_City of Seattle</t>
  </si>
  <si>
    <t>CITY OF SEATTLE</t>
  </si>
  <si>
    <t>City license</t>
  </si>
  <si>
    <t>DOORDASH*TACO DEL MAR WWW.DOORDASH.CA</t>
  </si>
  <si>
    <t>Amazon.com*MV4277420</t>
  </si>
  <si>
    <t>111-9897969-2573025</t>
  </si>
  <si>
    <t>ORDER #|||111-9897969-2573025#</t>
  </si>
  <si>
    <t>Amazon.com*MV7NZ9OQ0</t>
  </si>
  <si>
    <t>111-6081810-1185050</t>
  </si>
  <si>
    <t>Amazon.com*MV9W53CR0</t>
  </si>
  <si>
    <t>111-0777123-8400203</t>
  </si>
  <si>
    <t>WD-40 conctact cleaner spray
ORDER #|||111-0777123-8400203#</t>
  </si>
  <si>
    <t>AMZN Mktp US*MV7RF1CV0</t>
  </si>
  <si>
    <t>111-9097372-5762606</t>
  </si>
  <si>
    <t>ORDER #|||111-9097372-5762606#</t>
  </si>
  <si>
    <t>_O'Reilly Auto Parts</t>
  </si>
  <si>
    <t>O'REILLY AUTO PARTS 36</t>
  </si>
  <si>
    <t>AMZN Mktp US*MJ09J2RH0</t>
  </si>
  <si>
    <t>111-2917132-8757814</t>
  </si>
  <si>
    <t>DICK'S DRIVE-IN HOLMAN</t>
  </si>
  <si>
    <t>_Brooks Powers</t>
  </si>
  <si>
    <t>ACH Withdrawal FIRST TECHNOLOGY FCU</t>
  </si>
  <si>
    <t>_Becu</t>
  </si>
  <si>
    <t>BECU 4319 STONE WAY NFC SEATTLE</t>
  </si>
  <si>
    <t>_From DiscoverBank</t>
  </si>
  <si>
    <t>ACH Deposit DISCOVER BANK DC FIN</t>
  </si>
  <si>
    <t>_Ruby Linscheid</t>
  </si>
  <si>
    <t>#Kalaloch - Jul 2020#</t>
  </si>
  <si>
    <t>_Subway</t>
  </si>
  <si>
    <t>SUBWAY 03139698 ABERDEEN WA</t>
  </si>
  <si>
    <t>_Queets Trading Post</t>
  </si>
  <si>
    <t>QUEETS TRADING POST</t>
  </si>
  <si>
    <t>VRBO RDD 512-759-0902 TX</t>
  </si>
  <si>
    <t>#Girls Weekend - Aug 2020#</t>
  </si>
  <si>
    <t>Prime Video*MJ90C3GS2</t>
  </si>
  <si>
    <t>_Wendy's</t>
  </si>
  <si>
    <t>WENDYS 11699 ABERDEEN WA</t>
  </si>
  <si>
    <t>_Taco Bell</t>
  </si>
  <si>
    <t>TACO BELL 031333 ABERDEEN WA</t>
  </si>
  <si>
    <t>SHELL OIL 57441968104 SEATTLE WA</t>
  </si>
  <si>
    <t>_The Seattle Times</t>
  </si>
  <si>
    <t>_Zoho</t>
  </si>
  <si>
    <t>ZOHO-ZOHO CORP</t>
  </si>
  <si>
    <t>TACO DEL MAR 100001404 SEATTLE WA</t>
  </si>
  <si>
    <t>Amazon.com*MJ2892ZW0</t>
  </si>
  <si>
    <t>111-9075547-0423429</t>
  </si>
  <si>
    <t>Dog bed #|||111-9075547-0423429#</t>
  </si>
  <si>
    <t>SAFEWAY #1550</t>
  </si>
  <si>
    <t>_Majestic Adventures LLC</t>
  </si>
  <si>
    <t>MAJESTIC ADVENTURES</t>
  </si>
  <si>
    <t>Amazon.com*MJ9Q610W1</t>
  </si>
  <si>
    <t>111-9480671-6449868</t>
  </si>
  <si>
    <t>Dictionary #|||111-9480671-6449868</t>
  </si>
  <si>
    <t>AMZN Mktp US*MJ0S59OS2</t>
  </si>
  <si>
    <t>111-0285438-6968245</t>
  </si>
  <si>
    <t>Door bell #|||111-0285438-6968245#</t>
  </si>
  <si>
    <t>AMZN Mktp US*MJ8RJ4L70</t>
  </si>
  <si>
    <t>111-0354218-5561849</t>
  </si>
  <si>
    <t>Tire inflator air compressor #|||111-0354218-5561849#</t>
  </si>
  <si>
    <t>CAPITAL ONE AUTOPAY PYMT AuthDate 10-J un</t>
  </si>
  <si>
    <t>_American Lung Association</t>
  </si>
  <si>
    <t>AMERICAN LUNG</t>
  </si>
  <si>
    <t>ACT*ACE Camp</t>
  </si>
  <si>
    <t>AMZN Mktp US*MS9857R20</t>
  </si>
  <si>
    <t>bath mat</t>
  </si>
  <si>
    <t>_USA*85TH CAR WASH</t>
  </si>
  <si>
    <t>USA*85TH CAR WASH</t>
  </si>
  <si>
    <t>Requested a refund 7/2</t>
  </si>
  <si>
    <t>Tub traps, sink stopper, dog wash shower head (to be returned)</t>
  </si>
  <si>
    <t>TARGET        00006270</t>
  </si>
  <si>
    <t>TACO TIME TUKWILA TUKWILA WA</t>
  </si>
  <si>
    <t>MCDONALD'S F4250 TUKWILA WA</t>
  </si>
  <si>
    <t>water balloons</t>
  </si>
  <si>
    <t>SUMMIT AT SNOQ E-COMME</t>
  </si>
  <si>
    <t>HLU*HULU 740232887708-U HULU.COM/BILLCAHLU*HULU 74</t>
  </si>
  <si>
    <t>Etsy.com - Multiple Sh</t>
  </si>
  <si>
    <t>MOJITO SEATTLE WA</t>
  </si>
  <si>
    <t>PAYPAL *DESIDERATAR</t>
  </si>
  <si>
    <t>111-4068454-2970645</t>
  </si>
  <si>
    <t>#|||111-4068454-2970645#</t>
  </si>
  <si>
    <t>Offset for order #|||111-4068454-2970645# purchased with Rewards Points</t>
  </si>
  <si>
    <t>_Google Domains</t>
  </si>
  <si>
    <t>GOOGLE*DOMAINS</t>
  </si>
  <si>
    <t>Steamgames.com4259522985 425-9522985 WA</t>
  </si>
  <si>
    <t>Portal 2</t>
  </si>
  <si>
    <t>Tabletop Simulator</t>
  </si>
  <si>
    <t>_Passmark</t>
  </si>
  <si>
    <t>PASSMARK* PASSMARK.COM</t>
  </si>
  <si>
    <t>114-1066558-3459466</t>
  </si>
  <si>
    <t>Return for network cables #|||114-1066558-3459466#</t>
  </si>
  <si>
    <t>111-1223449-3417054</t>
  </si>
  <si>
    <t>Return of network module #|||111-1223449-3417054#</t>
  </si>
  <si>
    <t>_BD ALE HOUSE SEATTLE WA</t>
  </si>
  <si>
    <t>114-8586017-2035413</t>
  </si>
  <si>
    <t>Returned CAT5 connectors #|||114-8586017-2035413#</t>
  </si>
  <si>
    <t>NIHF PROGRAMS-CAMP INV</t>
  </si>
  <si>
    <t>_MonoPrice</t>
  </si>
  <si>
    <t>MONOPRICE, INC.</t>
  </si>
  <si>
    <t>mom's insurance</t>
  </si>
  <si>
    <t>Greeting cards</t>
  </si>
  <si>
    <t>PAYMENT RECEIVED - THANK YOU</t>
  </si>
  <si>
    <t>_CREDIT-CASH BACK REWARD</t>
  </si>
  <si>
    <t>ACH Debit SYNCHRONY RFS FIRST TE</t>
  </si>
  <si>
    <t>AMZN Mktp US*MY9A22DZ2</t>
  </si>
  <si>
    <t>network cables #|||114-1066558-3459466#</t>
  </si>
  <si>
    <t>Amazon.com*MY94906D2</t>
  </si>
  <si>
    <t>Leviton 47605-C5B Category 5 Voice and Data Module 6-Port, Bracket (returned) #|||111-1223449-3417054#</t>
  </si>
  <si>
    <t>Geo's</t>
  </si>
  <si>
    <t>AMZN Mktp US*MY5OU4SI2</t>
  </si>
  <si>
    <t>114-6500486-4990655</t>
  </si>
  <si>
    <t>F to F insert coupler #|||114-6500486-4990655#</t>
  </si>
  <si>
    <t>AMZN Mktp US*MY0OK7SA2</t>
  </si>
  <si>
    <t>Network cables and 10pack couplers (latter returned)</t>
  </si>
  <si>
    <t>mom</t>
  </si>
  <si>
    <t>ACH Deposit MICROSOFT   10269855</t>
  </si>
  <si>
    <t>Microsoft morale money</t>
  </si>
  <si>
    <t>_Mercer Street Vetrinary</t>
  </si>
  <si>
    <t>MERCER STREET VET</t>
  </si>
  <si>
    <t>_Interest Added</t>
  </si>
  <si>
    <t>AMZN Mktp US*MY0G62K00</t>
  </si>
  <si>
    <t>114-2121653-0755406</t>
  </si>
  <si>
    <t>AMZN Mktp US*MY1RY4931</t>
  </si>
  <si>
    <t>111-7939160-0045040</t>
  </si>
  <si>
    <t>umbrellas #|||111-7939160-0045040#</t>
  </si>
  <si>
    <t>AMZN Mktp US*MY4FG9Q00</t>
  </si>
  <si>
    <t>111-6011042-5445039</t>
  </si>
  <si>
    <t>Omelette pan for Eric #|||111-6011042-5445039#</t>
  </si>
  <si>
    <t>ACH Deposit MICROSOFT   10269005</t>
  </si>
  <si>
    <t>Partial reimbursement for desk</t>
  </si>
  <si>
    <t>MCDONALD'S F13375 SEATTLE WA</t>
  </si>
  <si>
    <t>cards</t>
  </si>
  <si>
    <t>_TME* MAGS.COM/RunnWrld</t>
  </si>
  <si>
    <t>_BALLARD ORAL &amp; MAXILL</t>
  </si>
  <si>
    <t>BALLARD ORAL &amp; MAXILL</t>
  </si>
  <si>
    <t>_Row8</t>
  </si>
  <si>
    <t>Roku for ROW8</t>
  </si>
  <si>
    <t>AMZN Mktp US*MY56I1MI0</t>
  </si>
  <si>
    <t>114-1725094-8305828</t>
  </si>
  <si>
    <t>#|||114-1725094-8305828# 3-ft network patch cables for network box</t>
  </si>
  <si>
    <t>_Connect Your Care - FSA</t>
  </si>
  <si>
    <t>Payback for Josh and Zach's teeth extraction</t>
  </si>
  <si>
    <t>Amazon.com*MY1LW7DY1</t>
  </si>
  <si>
    <t>111-1785255-1742637</t>
  </si>
  <si>
    <t>AMZN Mktp US*MY8QZ3VD0</t>
  </si>
  <si>
    <t>111-8398009-4961025</t>
  </si>
  <si>
    <t>reusable storage bags #|||111-8398009-4961025#</t>
  </si>
  <si>
    <t>_Premera Settlement</t>
  </si>
  <si>
    <t>Premera lawsuit</t>
  </si>
  <si>
    <t>_Nutty</t>
  </si>
  <si>
    <t>SQ *NUTTY SQUIRREL - PHINSEATTLE WA</t>
  </si>
  <si>
    <t>ACH Electronic Debit - FITEFC CK WEBXFR TRANSFER</t>
  </si>
  <si>
    <t>LEGO Worlds</t>
  </si>
  <si>
    <t>AMZN Mktp US*MY9R53V10</t>
  </si>
  <si>
    <t>111-0925790-8049043</t>
  </si>
  <si>
    <t>Reusable ziplocks for Ruby #|||111-0925790-8049043#</t>
  </si>
  <si>
    <t>AMZN Mktp US*MY8RZ7AP2</t>
  </si>
  <si>
    <t>111-6480174-1899465</t>
  </si>
  <si>
    <t>Reusable ziplocks for Tony and Michelle #|||111-6480174-1899465#</t>
  </si>
  <si>
    <t>_Costco (Cash back)</t>
  </si>
  <si>
    <t>AMZN Mktp US*MY8O82GU0</t>
  </si>
  <si>
    <t>114-9841354-8893061</t>
  </si>
  <si>
    <t>_Interest Payment</t>
  </si>
  <si>
    <t>Amzn Mktp Us*my87h24k2 Amzn.com/bill Wa</t>
  </si>
  <si>
    <t>Dave's heart monitor</t>
  </si>
  <si>
    <t>Amazon.com*MY00W1402</t>
  </si>
  <si>
    <t>111-2112886-4600222</t>
  </si>
  <si>
    <t>#|||111-2112886-4600222#</t>
  </si>
  <si>
    <t>_Your Cash Back</t>
  </si>
  <si>
    <t>_Ezells Famous Chicken</t>
  </si>
  <si>
    <t>EZELLS FAMOUS CHICKEN WALSEATTLE WA</t>
  </si>
  <si>
    <t>_Ambient Air &amp; Heating</t>
  </si>
  <si>
    <t>Check 2470</t>
  </si>
  <si>
    <t>CAPITAL ONE AUTOPAY PYMT AuthDate 09-M ay</t>
  </si>
  <si>
    <t>_Uplift Desk</t>
  </si>
  <si>
    <t>UPLIFT DESK</t>
  </si>
  <si>
    <t>yes</t>
  </si>
  <si>
    <t>AMZN Mktp US*M76S65UL2</t>
  </si>
  <si>
    <t>112-9625888-6871407</t>
  </si>
  <si>
    <t>AMZN Mktp US*M70DC99L2</t>
  </si>
  <si>
    <t>111-7755524-7299404</t>
  </si>
  <si>
    <t>#|||111-7755524-7299404# New bedding for Zach and Josh</t>
  </si>
  <si>
    <t>_Virginia Mason Parking</t>
  </si>
  <si>
    <t>WA PARKSRESERVATIONSWE</t>
  </si>
  <si>
    <t>Refund for cancelled guys trip #Deception Pass - Jun 2020|Lodging#</t>
  </si>
  <si>
    <t>Tabs for the Nissan Leaf</t>
  </si>
  <si>
    <t>_Ridwell</t>
  </si>
  <si>
    <t>RIDWELL</t>
  </si>
  <si>
    <t>_Olson Energy Service</t>
  </si>
  <si>
    <t>OLSON ENERGY SERVICE</t>
  </si>
  <si>
    <t>Furnace service 7015</t>
  </si>
  <si>
    <t>_Andrew Finch</t>
  </si>
  <si>
    <t>ACH Deposit PAYPAL TRANSFER  TRA</t>
  </si>
  <si>
    <t>#deck - Oct 2020# refund from guy who researched whether we could do a bigger deck or not</t>
  </si>
  <si>
    <t>#Girls weekend - Aug 2020#</t>
  </si>
  <si>
    <t>_Carrie Barnes</t>
  </si>
  <si>
    <t>End of year teacher gift fund</t>
  </si>
  <si>
    <t>Cards for birthdays</t>
  </si>
  <si>
    <t>AMZN Mktp US*M77G14721</t>
  </si>
  <si>
    <t>HLU*HULU 740232888136-U HULU.COM/BILLCAHLU*HULU 74</t>
  </si>
  <si>
    <t>AMZN Mktp US*M773G1Q90</t>
  </si>
  <si>
    <t>AMZN Mktp US*M77EV1QI0</t>
  </si>
  <si>
    <t>AMZN Mktp US*M70NH07L1</t>
  </si>
  <si>
    <t>111-8516622-3500234</t>
  </si>
  <si>
    <t>Retainer cases #|||111-8516622-3500234#</t>
  </si>
  <si>
    <t>#|||111-8516622-3500234# Lightning cable</t>
  </si>
  <si>
    <t>_The Yard</t>
  </si>
  <si>
    <t>THE YARD CAFE GREENWOOD WA</t>
  </si>
  <si>
    <t>Offset for Rewards Points for kids bedding #|||111-7755524-7299404#</t>
  </si>
  <si>
    <t>111-8182984-8017034</t>
  </si>
  <si>
    <t>Comforter set for Zach #|||111-8182984-8017034#  Purchased with points</t>
  </si>
  <si>
    <t>Kids Bedding #|||111-7755524-7299404#</t>
  </si>
  <si>
    <t>COMCAST CABLE COMM 800-COMCAST WA</t>
  </si>
  <si>
    <t>Pay Izzy back for paper towels and olive oil from Costco</t>
  </si>
  <si>
    <t>ACH Deposit J SMITH ONLNE TRNSFR</t>
  </si>
  <si>
    <t>BARTELL DRUG 09-GREENWOO SEATTLE WA</t>
  </si>
  <si>
    <t>_Crown Hill Broiler</t>
  </si>
  <si>
    <t>CROWN HILL BROILER SEATTLE WA</t>
  </si>
  <si>
    <t>_Geo's Bar &amp; Grill</t>
  </si>
  <si>
    <t>GEO'S BAR &amp; GRILL 206-4575278 WA</t>
  </si>
  <si>
    <t>MCDONALD'S F1022 SHORELINE WA</t>
  </si>
  <si>
    <t>Amazon points credit for order #|||111-8182984-8017034#</t>
  </si>
  <si>
    <t>_Seattle Children's Theater</t>
  </si>
  <si>
    <t>SCT EDUCATION   SEATTL</t>
  </si>
  <si>
    <t>_CBS All Access (Amazon)</t>
  </si>
  <si>
    <t>Prime Video</t>
  </si>
  <si>
    <t>_Showtime (Amazon)</t>
  </si>
  <si>
    <t>STEAMGAMES.COM 4259522985425-8899642 WA</t>
  </si>
  <si>
    <t>Beat Saber music packs (Panic! at the Disco and Imagine Dragons)</t>
  </si>
  <si>
    <t>_Great State Burger</t>
  </si>
  <si>
    <t>TST* GREAT STATE BURGE</t>
  </si>
  <si>
    <t>ACH Deposit LIBERTY MUTUAL   Rel</t>
  </si>
  <si>
    <t>Refund of auto insurance</t>
  </si>
  <si>
    <t>ACH Deposit MICROSOFT   10261060</t>
  </si>
  <si>
    <t>Reimbursement for dinner</t>
  </si>
  <si>
    <t>May Xfinity bill</t>
  </si>
  <si>
    <t>_Kirby Langley</t>
  </si>
  <si>
    <t>Flowers for guy who fixed joshs bike</t>
  </si>
  <si>
    <t>ACH Deposit MICROSOFT   10260186</t>
  </si>
  <si>
    <t>_Puzzle Break</t>
  </si>
  <si>
    <t>SQ *PUZZLE BREAK SEATT</t>
  </si>
  <si>
    <t>_Seattle Families of Multiples</t>
  </si>
  <si>
    <t>SPL*SEATTLE FAMILIES O</t>
  </si>
  <si>
    <t>Amazon Prime*AT6ZX0AA3</t>
  </si>
  <si>
    <t>Amazon Prime use for Eric</t>
  </si>
  <si>
    <t>DOORDASH*DIN TAI FUNG</t>
  </si>
  <si>
    <t>COSTCO WHSE #0106 SEATTLE</t>
  </si>
  <si>
    <t>_Bricks 4 Kidz</t>
  </si>
  <si>
    <t>BRICKS 4 KIDZ</t>
  </si>
  <si>
    <t>PAYPAL *MATHNSTUFF</t>
  </si>
  <si>
    <t>Splendor</t>
  </si>
  <si>
    <t>_University Cooperative School</t>
  </si>
  <si>
    <t>GG *UNIVERSITY COOPERA</t>
  </si>
  <si>
    <t>Auction - Play tickets</t>
  </si>
  <si>
    <t>Auction - Winery Tour ($75 reimbursed by 3 Izzy, Jessica, and Teres)</t>
  </si>
  <si>
    <t>Auction - Fiesta Night ($75 reimbursed by Izzy categorized as Entertainment to balance)</t>
  </si>
  <si>
    <t>Auction - Headphones and Coffee machine</t>
  </si>
  <si>
    <t>Prime Video*LV5ZH7HE3</t>
  </si>
  <si>
    <t>Prime Video*BU42198J3</t>
  </si>
  <si>
    <t>Showtime subscription (refunded)</t>
  </si>
  <si>
    <t>_The Kraken</t>
  </si>
  <si>
    <t>THE KRAKEN SEATTLE WA</t>
  </si>
  <si>
    <t>TRYCAVIAR.COM DIN TAI TRYCAVIAR.COMCA</t>
  </si>
  <si>
    <t>Josh pee pill</t>
  </si>
  <si>
    <t>_Chapters Indigo</t>
  </si>
  <si>
    <t>PAYPAL *INDIGOALLEY</t>
  </si>
  <si>
    <t>alcohol infusion kits for brett</t>
  </si>
  <si>
    <t>NOA COPPA   *</t>
  </si>
  <si>
    <t>Fee for setting up kids' accounts on nintendo</t>
  </si>
  <si>
    <t>SQ *RISE UP THERAPEUTI</t>
  </si>
  <si>
    <t>for Amie</t>
  </si>
  <si>
    <t>Money from ESPP sale</t>
  </si>
  <si>
    <t>CAPITAL ONE AUTOPAY PYMT AuthDate 09-A pr</t>
  </si>
  <si>
    <t>_Elise DeVries</t>
  </si>
  <si>
    <t>Reimbursement for winery tour</t>
  </si>
  <si>
    <t>_Stockwell, Stave &amp; Company</t>
  </si>
  <si>
    <t>STOCKWELL STAVE &amp; CO</t>
  </si>
  <si>
    <t>_Spl Seattle Families</t>
  </si>
  <si>
    <t>reimbursement for cancelled after dark party</t>
  </si>
  <si>
    <t>_John and Becky Teipen</t>
  </si>
  <si>
    <t>Auction - Distellery Tour (U Co-op community event)</t>
  </si>
  <si>
    <t>_ATM Fee Refund</t>
  </si>
  <si>
    <t>SEATTLE PUBLIC UTILITI</t>
  </si>
  <si>
    <t>ACH Deposit WEB  SMITH JOHN   TR</t>
  </si>
  <si>
    <t>Reimbursement for Winery Tour</t>
  </si>
  <si>
    <t>FUNDS TRANSFER DEBIT</t>
  </si>
  <si>
    <t>Vacation and projects spend for January, February, and March</t>
  </si>
  <si>
    <t>Teres reimbursement for winery tour (Square cash)</t>
  </si>
  <si>
    <t>_Lovingly</t>
  </si>
  <si>
    <t>SPECIAL TO* SPECIAL TO</t>
  </si>
  <si>
    <t>Flowers for Linda</t>
  </si>
  <si>
    <t>_Taproot Theater</t>
  </si>
  <si>
    <t>Check 2469</t>
  </si>
  <si>
    <t>din tai fung</t>
  </si>
  <si>
    <t>PUGET SOUND ENERGY</t>
  </si>
  <si>
    <t>Amazon.com*JD9NF9TO3</t>
  </si>
  <si>
    <t>112-2775710-7985034</t>
  </si>
  <si>
    <t>Oil spritzer #|||112-2775710-7985034#</t>
  </si>
  <si>
    <t>_Costco groceries for Izzy</t>
  </si>
  <si>
    <t>TARGET        00027862</t>
  </si>
  <si>
    <t>Animal Crossing game for Switch.  Split between allowance and games</t>
  </si>
  <si>
    <t>__Jessica Lord</t>
  </si>
  <si>
    <t>_Dirt Exchange</t>
  </si>
  <si>
    <t>DIRT EXCHANGE LLC</t>
  </si>
  <si>
    <t>Izzy reimbursing us for Fiesta night!  &lt;Find the charge -- is it entertainment or reimbursable expense?&gt;</t>
  </si>
  <si>
    <t>_Homestreet Bank (Cash)</t>
  </si>
  <si>
    <t>HOMESTREET BANK 7307 GR SEATTLE</t>
  </si>
  <si>
    <t>Josh's bike</t>
  </si>
  <si>
    <t>HLU*HULU 740232888808-U HULU.COM/BILLCAHLU*HULU 74</t>
  </si>
  <si>
    <t>_Problem Solvers</t>
  </si>
  <si>
    <t>ART OF PROBLEM SOLVING</t>
  </si>
  <si>
    <t>_CRAB</t>
  </si>
  <si>
    <t>NWAIS Conference reimbursement</t>
  </si>
  <si>
    <t>Check 2468</t>
  </si>
  <si>
    <t>Tabs for trailer</t>
  </si>
  <si>
    <t>_Blue Star Cafe</t>
  </si>
  <si>
    <t>BBOT* BLUE STAR CAFE HTTPSBBOT.MENPA</t>
  </si>
  <si>
    <t>Amazon.com*MW6OM0343</t>
  </si>
  <si>
    <t>111-8752121-9740213</t>
  </si>
  <si>
    <t>Hair clippers #|||111-8752121-9740213#</t>
  </si>
  <si>
    <t>Costco run</t>
  </si>
  <si>
    <t>MCoins</t>
  </si>
  <si>
    <t>MCoins on credit card</t>
  </si>
  <si>
    <t>Cash for Josh's bike</t>
  </si>
  <si>
    <t>Therese paid us back ($35) for this.</t>
  </si>
  <si>
    <t>Groceries for Grant and Izzy</t>
  </si>
  <si>
    <t>AMZN Mktp US*UQ6OK0FP3</t>
  </si>
  <si>
    <t>114-2823437-3576213</t>
  </si>
  <si>
    <t>Hammock #|||114-2823437-3576213#</t>
  </si>
  <si>
    <t>AMZN Mktp US*G18EN4XN3</t>
  </si>
  <si>
    <t>Munchkin Game #|||114-2823437-3576213#</t>
  </si>
  <si>
    <t>AMZN Mktp US*075176Z13</t>
  </si>
  <si>
    <t>114-3086684-1003433</t>
  </si>
  <si>
    <t>Logic Land and Monopoly Deal #|||114-3086684-1003433#</t>
  </si>
  <si>
    <t>_Time Magazine</t>
  </si>
  <si>
    <t>TIM*TIME MAGAZINE</t>
  </si>
  <si>
    <t xml:space="preserve">2 </t>
  </si>
  <si>
    <t>Hammock #2 #|||114-3086684-1003433#</t>
  </si>
  <si>
    <t>DOORDASH*ALBERONAS PIZ WWW.DOORDASH.CA</t>
  </si>
  <si>
    <t>_Internal Revenue Service</t>
  </si>
  <si>
    <t>Transfer to Money Market 12:54a #5761</t>
  </si>
  <si>
    <t>Sweep of money that came in from Venmo, Cash, etc.</t>
  </si>
  <si>
    <t>SFXSTYLING FEE</t>
  </si>
  <si>
    <t>AMZN Mktp US*9A82B2I53</t>
  </si>
  <si>
    <t>114-4778134-4721023</t>
  </si>
  <si>
    <t>Slackline #|||114-4778134-4721023#</t>
  </si>
  <si>
    <t>AMZN Mktp US*8X2TC7ZF3</t>
  </si>
  <si>
    <t>Protection plan for hair clippers #|||111-8752121-9740213#</t>
  </si>
  <si>
    <t>_Active Network</t>
  </si>
  <si>
    <t>ACT*ACTIVE-NETWORK</t>
  </si>
  <si>
    <t>Refund of bogus membership charge</t>
  </si>
  <si>
    <t>Amazon Prime*AB7U71FV3</t>
  </si>
  <si>
    <t>THE HOME DEPOT #4706 SEATTLE WA</t>
  </si>
  <si>
    <t>_Lost or Stolen card reimbursement</t>
  </si>
  <si>
    <t>LSEV-26439 - FC Credit</t>
  </si>
  <si>
    <t>Reimbursement for 7/23/18 charge by Drondell</t>
  </si>
  <si>
    <t>This transaction was originally a deposit into the Citibank Good Deeds account (3033)</t>
  </si>
  <si>
    <t>This transaction was originally a deposit into the Citibank Retirement account (3377)</t>
  </si>
  <si>
    <t>_Edward Jones</t>
  </si>
  <si>
    <t>ACH Debit EDWARD JONES   INVESTM</t>
  </si>
  <si>
    <t>Deposit for dinner for 4 in September</t>
  </si>
  <si>
    <t>_Gorgeous George's</t>
  </si>
  <si>
    <t>GORGEOUS GEORGE'S SEATTLE WA</t>
  </si>
  <si>
    <t>PAYPAL *MATHNSTUFF 402-935-7733 CA</t>
  </si>
  <si>
    <t>THE HOME DEPOT #4711</t>
  </si>
  <si>
    <t>LSEV-26439 -Trxn Credit</t>
  </si>
  <si>
    <t>CAPITAL ONE AUTOPAY PYMT AuthDate 06-M ar</t>
  </si>
  <si>
    <t>_Joe Biden</t>
  </si>
  <si>
    <t>ACTBLUE*JOE.BIDEN</t>
  </si>
  <si>
    <t>_Ivars</t>
  </si>
  <si>
    <t>IVARS SEAF* IVARS SEAF WWW.IVARS.COMWA</t>
  </si>
  <si>
    <t>_Vat Refund Ie</t>
  </si>
  <si>
    <t>VAT REFUND PAYMENT IE</t>
  </si>
  <si>
    <t>Refund of VAT tax from Ireland trip #Ireland - Feb 2020#</t>
  </si>
  <si>
    <t>Mom's credit card</t>
  </si>
  <si>
    <t>February and March Xfinity bill</t>
  </si>
  <si>
    <t>Etsy.com</t>
  </si>
  <si>
    <t>BOOKSHOP</t>
  </si>
  <si>
    <t>Ang says this was a purchase from Phinney Books that went through a national reseller.</t>
  </si>
  <si>
    <t>_Rise Up Therapeutic Massage</t>
  </si>
  <si>
    <t>_Membership Fee</t>
  </si>
  <si>
    <t>MEMBERSHIP FEE MAR 20-FEB 21</t>
  </si>
  <si>
    <t>HLU*HULU 740232881654-U HULU.COM/BILLCAHLU*HULU 74</t>
  </si>
  <si>
    <t>Educational App for distance learning</t>
  </si>
  <si>
    <t>_From First Tech (Security Deposit)</t>
  </si>
  <si>
    <t>Deposit Transfer From 55621200</t>
  </si>
  <si>
    <t>ACH Deposit MICROSOFT   10248043</t>
  </si>
  <si>
    <t>_To First Tech (Koolikai)</t>
  </si>
  <si>
    <t>Withdrawal Transfer To 5562129</t>
  </si>
  <si>
    <t>_Washington State Ferries</t>
  </si>
  <si>
    <t>WSFERRIES-MUKILTEO</t>
  </si>
  <si>
    <t>ACH Debit CITI CARD ONLINE   PAY</t>
  </si>
  <si>
    <t>reimbursed</t>
  </si>
  <si>
    <t>#||reimbursed#</t>
  </si>
  <si>
    <t>ACH Debit KIRBY LANGLEY FIRST TE</t>
  </si>
  <si>
    <t>_Sprinklz</t>
  </si>
  <si>
    <t>SPRINKLZ</t>
  </si>
  <si>
    <t>COMCAST BELLINGH CS 1X</t>
  </si>
  <si>
    <t>February and March comcast bill for mom</t>
  </si>
  <si>
    <t>_Thule Inc</t>
  </si>
  <si>
    <t>THULE INC</t>
  </si>
  <si>
    <t>Keys for bike rack for Kia</t>
  </si>
  <si>
    <t>Apple Arcade subscription</t>
  </si>
  <si>
    <t>_Manns Welding</t>
  </si>
  <si>
    <t>MANNS WELDING WEST</t>
  </si>
  <si>
    <t>#Tow Vehicle - Sep 2019# Hitch for the Kia</t>
  </si>
  <si>
    <t>_Swagtron</t>
  </si>
  <si>
    <t>SWAGTRON</t>
  </si>
  <si>
    <t>_Prudential Insurance</t>
  </si>
  <si>
    <t>Check 2466</t>
  </si>
  <si>
    <t>ACH Debit CITY OF SEATTLE FIRST</t>
  </si>
  <si>
    <t>Bogus membership charge</t>
  </si>
  <si>
    <t>Rei #11 Seattle Seattle Wa</t>
  </si>
  <si>
    <t>Snacks</t>
  </si>
  <si>
    <t>_Bloedel Reserve</t>
  </si>
  <si>
    <t>IN *BLOEDEL RESERVE</t>
  </si>
  <si>
    <t>Styling fee for Stitch Fix</t>
  </si>
  <si>
    <t>_Premera (Claim)</t>
  </si>
  <si>
    <t>eyecare</t>
  </si>
  <si>
    <t>Reimbursement for Angela's contacts #premera|eyecare#</t>
  </si>
  <si>
    <t>#Bike rack - Mar 2020# Bike rack</t>
  </si>
  <si>
    <t>MCDONALD'S F11367 BAINBRIDGE ISWA</t>
  </si>
  <si>
    <t>WSFERRIES-COLMAN DOCK SEATTLE WA</t>
  </si>
  <si>
    <t>Ferry to Bloedel reserve and purchase bike rack</t>
  </si>
  <si>
    <t>_Cleaning Authority</t>
  </si>
  <si>
    <t>_Recycled Cycles Inc</t>
  </si>
  <si>
    <t>RECYCLED CYCLES, INC</t>
  </si>
  <si>
    <t>Zach's bike</t>
  </si>
  <si>
    <t>Amazon.com*ZH5B838U3</t>
  </si>
  <si>
    <t>112-0136293-0451414</t>
  </si>
  <si>
    <t>#|||112-0136293-0451414# Josh's hoverboard</t>
  </si>
  <si>
    <t>_Gameworks</t>
  </si>
  <si>
    <t>GAMEWORKS SEATTLE</t>
  </si>
  <si>
    <t>TST* ROSITA S MEXICAN RESSEATTLE WA</t>
  </si>
  <si>
    <t>TST* RED MILL BURGERS - PSEATTLE WA</t>
  </si>
  <si>
    <t>_Modena Pizza &amp; Pasta</t>
  </si>
  <si>
    <t>MODENA PIZZA AND PASTA SEATTLE WA</t>
  </si>
  <si>
    <t>_Mdc Magazine</t>
  </si>
  <si>
    <t>Entertainment Weekly</t>
  </si>
  <si>
    <t>THE LEGO STORE</t>
  </si>
  <si>
    <t>_ACE Parking</t>
  </si>
  <si>
    <t>ACE PARKING 3265</t>
  </si>
  <si>
    <t>_Barnes &amp; Noble</t>
  </si>
  <si>
    <t>BARNES &amp; NOBLE #2280 SEATTLE WA</t>
  </si>
  <si>
    <t>GROUPON INC</t>
  </si>
  <si>
    <t>Gameworks</t>
  </si>
  <si>
    <t>_To Schwab (Checking)</t>
  </si>
  <si>
    <t>ACH Debit SCHWAB BANK   TRANSFER</t>
  </si>
  <si>
    <t>_The Wood Shop</t>
  </si>
  <si>
    <t>IN *WOOD SHOP / HAT SH</t>
  </si>
  <si>
    <t>#Leavenworth 2020|souvenirs# Puzzles for the boys</t>
  </si>
  <si>
    <t>_First Tech (ATM)</t>
  </si>
  <si>
    <t>FIRST TECH 3831 162ND C REDMOND</t>
  </si>
  <si>
    <t>Girl scout cookies</t>
  </si>
  <si>
    <t>#Spend Nov 2019#</t>
  </si>
  <si>
    <t>_To Citibank (Retirement)</t>
  </si>
  <si>
    <t>Funding "Save" account for November stock sale</t>
  </si>
  <si>
    <t>Electronic Deposit</t>
  </si>
  <si>
    <t>_Kris Kringl</t>
  </si>
  <si>
    <t>KRIS KRINGL</t>
  </si>
  <si>
    <t>Christmas ornament for Brian Comerford</t>
  </si>
  <si>
    <t>_Icicle Village Restaurant</t>
  </si>
  <si>
    <t>ICICLE VILLAGE RESTAUR</t>
  </si>
  <si>
    <t>#Leavenworth - Mar 2020|activities# arcade</t>
  </si>
  <si>
    <t>#Leavenworth - Mar 2020|activities# mini-golf</t>
  </si>
  <si>
    <t>_To Citibank (Good Deeds)</t>
  </si>
  <si>
    <t>_Enzian Inn</t>
  </si>
  <si>
    <t>ENZIAN INN LEAVENWORTH WA</t>
  </si>
  <si>
    <t>#Leavenworth - Mar 2020#</t>
  </si>
  <si>
    <t>_Visconti's</t>
  </si>
  <si>
    <t>VISCONTIS OF LEAVENWORTH LEAVENWORTH WA</t>
  </si>
  <si>
    <t>SHELL OIL 10005968002 MONROE WA</t>
  </si>
  <si>
    <t>_Sultan Bakery</t>
  </si>
  <si>
    <t>SULTAN BAKERY INC. SULTAN WA</t>
  </si>
  <si>
    <t>_Camp Invention</t>
  </si>
  <si>
    <t>_GoFundMe</t>
  </si>
  <si>
    <t>WPY*Please Help My Stu</t>
  </si>
  <si>
    <t>Donation of school supplies for Emi Schwartz's class</t>
  </si>
  <si>
    <t>WPY*GoFundMe</t>
  </si>
  <si>
    <t>_Munchen Haus</t>
  </si>
  <si>
    <t>SQ *MUNCHEN HAUS Leavenworth WA</t>
  </si>
  <si>
    <t>_The Cheesemonger's Shop</t>
  </si>
  <si>
    <t>SQ *THE CHEESEMONGER'S SHLeavenworth WA</t>
  </si>
  <si>
    <t>_Das Sweet Shoppe</t>
  </si>
  <si>
    <t>DAS SWEET SHOP LEAVENWORTH WA</t>
  </si>
  <si>
    <t>After dark party</t>
  </si>
  <si>
    <t>_From Schwab (Brokerage)</t>
  </si>
  <si>
    <t>Funds Transfer from Brokerage -9281</t>
  </si>
  <si>
    <t>TACO BELL 030516 CLE ELUM WA</t>
  </si>
  <si>
    <t>#Leavenworth - Mar 2020|Food#</t>
  </si>
  <si>
    <t>MCDONALD'S F33976 CLE ELUM WA</t>
  </si>
  <si>
    <t>_Northwest Association of Independent Schools</t>
  </si>
  <si>
    <t>NWAIS</t>
  </si>
  <si>
    <t>#U Co-op# Class for how to be a better board member</t>
  </si>
  <si>
    <t>Sushi lunch</t>
  </si>
  <si>
    <t>BAKKERS FINE DRYCLEANI</t>
  </si>
  <si>
    <t>Angela's coat</t>
  </si>
  <si>
    <t>Amazon.com*827057CW3</t>
  </si>
  <si>
    <t>112-4549621-1254617</t>
  </si>
  <si>
    <t>#|||112-4549621-1254617# Compression socks for Allen</t>
  </si>
  <si>
    <t>#|||111-7755524-7299404# Kids bedding</t>
  </si>
  <si>
    <t>Check came back for overpayment of FN2-268-432779-100</t>
  </si>
  <si>
    <t>_Portal</t>
  </si>
  <si>
    <t>Sq *portal - Ballard Seattle Wa</t>
  </si>
  <si>
    <t>Birthday party</t>
  </si>
  <si>
    <t>Modena Pizza And Pasta Seattle Wa</t>
  </si>
  <si>
    <t>112-1223912-6395459</t>
  </si>
  <si>
    <t>#|||112-1223912-6395459# Laundry hamper</t>
  </si>
  <si>
    <t>Angela's glasses</t>
  </si>
  <si>
    <t>Angela's monthly Rx</t>
  </si>
  <si>
    <t>114-2444597-1971448</t>
  </si>
  <si>
    <t>#|||114-2444597-1971448# Hoverboard for Zach</t>
  </si>
  <si>
    <t>â€ž112-2300522-1437014</t>
  </si>
  <si>
    <t>#|||â€Ž112-2300522-1437014# Writing practice supplies and workbooks</t>
  </si>
  <si>
    <t>112-5949039-8960235</t>
  </si>
  <si>
    <t>#|||112-5949039-8960235# writing practice workbook</t>
  </si>
  <si>
    <t>_Good To Go</t>
  </si>
  <si>
    <t>GOOD2GOREPLENISH</t>
  </si>
  <si>
    <t>_US Bank (ATM)</t>
  </si>
  <si>
    <t>U.S. BANK US BANK SOUTH SEATTLE</t>
  </si>
  <si>
    <t>Big climb potluck</t>
  </si>
  <si>
    <t>COSTCO *ANNUAL RENEWAL 800-774-2678 WA</t>
  </si>
  <si>
    <t>_Dunnes - Georges Street</t>
  </si>
  <si>
    <t>DUNNES GEORGES STREET</t>
  </si>
  <si>
    <t>#Dublin Feb 2020#</t>
  </si>
  <si>
    <t>CAPITAL ONE AUTOPAY PYMT AuthDate 07-F eb</t>
  </si>
  <si>
    <t>_The Commons</t>
  </si>
  <si>
    <t>TST* HEAVY - THE COMMONS WOODINVILLE WA</t>
  </si>
  <si>
    <t>_Delille Cellars, Inc.</t>
  </si>
  <si>
    <t>DELILLE CELLARS, LLC 425-4890544 WA</t>
  </si>
  <si>
    <t>Funding Prudential life insurance premium</t>
  </si>
  <si>
    <t>THE HOME DEPOT #4712 BOTHELL WA</t>
  </si>
  <si>
    <t>#Dishwasher - Mar 2020#</t>
  </si>
  <si>
    <t>_Recreation.gov</t>
  </si>
  <si>
    <t>RECREATION.GOV ALBUQUERQUE NM</t>
  </si>
  <si>
    <t>#Kalaloch - Jul 2020|Lodging#</t>
  </si>
  <si>
    <t>_Stia Public Parking</t>
  </si>
  <si>
    <t>STIA PUBLIC PARKING SEATTLE WA</t>
  </si>
  <si>
    <t>_Lemon Jelly Cafe</t>
  </si>
  <si>
    <t>LEMON JELLY CAFE DUBLIN IE</t>
  </si>
  <si>
    <t>_Powers Court Cafe</t>
  </si>
  <si>
    <t>POWERSCOURT CAFE ENNISKERRY IE</t>
  </si>
  <si>
    <t>_Brooks Hotel</t>
  </si>
  <si>
    <t>BROOKS HOTEL DUBLIN 2 IE</t>
  </si>
  <si>
    <t>TUTTA BELLA STONE WAY SEATTLE WA</t>
  </si>
  <si>
    <t>_The Design Loft</t>
  </si>
  <si>
    <t>THE DESIGN LOFT ENNISKERRY IE</t>
  </si>
  <si>
    <t>necklace for angela</t>
  </si>
  <si>
    <t>paintings</t>
  </si>
  <si>
    <t>MICROSOFT DUBLIN 18 IE</t>
  </si>
  <si>
    <t>STEAMGAMES.COM 425-889-9642 WA</t>
  </si>
  <si>
    <t>_Schwab Checking (ATM Fee Rebate)</t>
  </si>
  <si>
    <t>LEMON JELLY CAFE</t>
  </si>
  <si>
    <t>ARTSONIA KID'S ART MUS 800-869-9974 IL</t>
  </si>
  <si>
    <t>FUNDS TRANSFER CR</t>
  </si>
  <si>
    <t>#Spend Nov 2019# Funding for Spend from 11/15/2019 award.  Sold on 12/4.
Overfunded by $779.09 so transferred back on 3/6</t>
  </si>
  <si>
    <t>_Microsoft Cafeteria</t>
  </si>
  <si>
    <t>_To Vio Bank (Projects &amp; Vacations)</t>
  </si>
  <si>
    <t>ACH Debit WEB  SMITH JOHN   TRAN</t>
  </si>
  <si>
    <t>Funding for Spend from 11/15/2019 award.  Sold on 12/4.
Overfunded by $779.09 so transferred back on 3/6</t>
  </si>
  <si>
    <t>_Murphy's Ice Cream</t>
  </si>
  <si>
    <t>Murphy s Ice Cream Dublin 2 IE</t>
  </si>
  <si>
    <t>HLU*HULU 740232882384-U HULU.COM/BILLCAHLU*HULU 74</t>
  </si>
  <si>
    <t>ONLINE PAYMENT, THANK YOU</t>
  </si>
  <si>
    <t>VRBO HAB9YQ25 WWW.HOMEAWAY.TX</t>
  </si>
  <si>
    <t>#Girls weekend - aug 2020|Lodging#</t>
  </si>
  <si>
    <t>_Hudson - California Adventure</t>
  </si>
  <si>
    <t>HUDSON ST1413</t>
  </si>
  <si>
    <t>_Amazing Lunches LLC</t>
  </si>
  <si>
    <t>AMAZING LUNCHES</t>
  </si>
  <si>
    <t>_Resistance Supply Company - Disneyland</t>
  </si>
  <si>
    <t>RESISTANCE SUPPLY -</t>
  </si>
  <si>
    <t>_Masia Inc</t>
  </si>
  <si>
    <t>WPY*MASIA Inc</t>
  </si>
  <si>
    <t>_Emporium - Disneyland</t>
  </si>
  <si>
    <t>EMPORIUM - DL</t>
  </si>
  <si>
    <t>DICK'S DRIVE-IN LAKE CIT SEATTLE WA</t>
  </si>
  <si>
    <t>Josh Lego world for Zach</t>
  </si>
  <si>
    <t>_Pablo Picante</t>
  </si>
  <si>
    <t>PABLO PICANTE CLARENDON DUBLIN IE</t>
  </si>
  <si>
    <t>_Ice Atms Uk</t>
  </si>
  <si>
    <t>ICE ATMS DUBLIN AIRPORT DUBLIN</t>
  </si>
  <si>
    <t>#Dublin Feb 2020# Cab fare (40 euros), Hotel tip (20 euros), Other food? (40 euros)</t>
  </si>
  <si>
    <t>_The Cedar Tree</t>
  </si>
  <si>
    <t>THE CEDAR TREE D02Y367 IE</t>
  </si>
  <si>
    <t>_Dunnes Georges Street</t>
  </si>
  <si>
    <t>DUNNES GEORGES STREET 19 S'TH GREATIE</t>
  </si>
  <si>
    <t>_Luas Transdev Dublin</t>
  </si>
  <si>
    <t>LUAS TRANSDEV DUBLIN D22C5P3 IE</t>
  </si>
  <si>
    <t>_Greedy Cow Burgers</t>
  </si>
  <si>
    <t>SEA GREEDYCOW BURGER 1550TUKWILA WA</t>
  </si>
  <si>
    <t>_Cash</t>
  </si>
  <si>
    <t>E232970 1560 S. HARBOR ANAHEIM</t>
  </si>
  <si>
    <t>#Disneyland - Feb 2020|Food#</t>
  </si>
  <si>
    <t>_Shuttlepark 2</t>
  </si>
  <si>
    <t>SHUTTLEPARK2 TUKWILA WA</t>
  </si>
  <si>
    <t>#Dublin Feb 2020# Airport parking for extra bag</t>
  </si>
  <si>
    <t>ALASKA AIR IN FLIGHT SEATAC WA</t>
  </si>
  <si>
    <t>_Tortilla Joe's</t>
  </si>
  <si>
    <t>TORTILLA JOS ANAHEIM CA</t>
  </si>
  <si>
    <t>_Hungry Bear</t>
  </si>
  <si>
    <t>HUNGRY BEAR - DL ANAHEIM CA</t>
  </si>
  <si>
    <t>_Knick Knacks</t>
  </si>
  <si>
    <t>KNICKS KNACKS</t>
  </si>
  <si>
    <t>#Disneyland - Feb 2020|Souvenirs#</t>
  </si>
  <si>
    <t>_Adventureland Bazaar</t>
  </si>
  <si>
    <t>ADVENTURELAND BAZAA ANAHEIM CA</t>
  </si>
  <si>
    <t>#Disneyland Feb 2020|Souvenirs# Shirt for Dave</t>
  </si>
  <si>
    <t>_Ship to Shore Market</t>
  </si>
  <si>
    <t>SHIP TO SHORE MARKE ANAHEIM CA</t>
  </si>
  <si>
    <t>_Ice Cream Carts</t>
  </si>
  <si>
    <t>ICE CREAM CARTS ODV ANAHEIM CA</t>
  </si>
  <si>
    <t>MCDONALD'S F7329 ANAHEIM CA</t>
  </si>
  <si>
    <t>_Kat Sakas Kettle - Disneyland</t>
  </si>
  <si>
    <t>KAT SAKAS KETTLE</t>
  </si>
  <si>
    <t>_Popcorn Town Square</t>
  </si>
  <si>
    <t>POPCORN - TOWN SQUA ANAHEIM CA</t>
  </si>
  <si>
    <t>_Blue Bayou - Disneyland</t>
  </si>
  <si>
    <t>BLUE BAYOU - DL ANAHEIM CA</t>
  </si>
  <si>
    <t>_Ronto Roasters - Disneyland</t>
  </si>
  <si>
    <t>RONTO ROASTERS ANAHEIM CA</t>
  </si>
  <si>
    <t>_Adventureland Fruit</t>
  </si>
  <si>
    <t>ADVENTURELAND FRUIT ANAHEIM CA</t>
  </si>
  <si>
    <t>_Red Rose Tavern</t>
  </si>
  <si>
    <t>RED ROSE TAVERN - D ANAHEIM CA</t>
  </si>
  <si>
    <t>_Stadium Vending ODV</t>
  </si>
  <si>
    <t>STADIUM VENDING ODV ANAHEIM CA</t>
  </si>
  <si>
    <t>_Adorable Snowman's - California Adventure</t>
  </si>
  <si>
    <t>ADORABLE SNOWMANS F ANAHEIM CA</t>
  </si>
  <si>
    <t>_The Pizza Press</t>
  </si>
  <si>
    <t>TST* THE PIZZA PRESS - ANANAHEIM CA</t>
  </si>
  <si>
    <t>_Cocina Cucamonga - Disneyland</t>
  </si>
  <si>
    <t>COCINA CUCAMONGA - ANAHEIM CA</t>
  </si>
  <si>
    <t>_Flo's V8 Cafe - Disneyland</t>
  </si>
  <si>
    <t>FLO'S V8 CAFE - DCA ANAHEIM CA</t>
  </si>
  <si>
    <t>Apple arcade membership</t>
  </si>
  <si>
    <t>POPCORN-PP-DCA ANAHEIM CA</t>
  </si>
  <si>
    <t>_Ghirardelli - Disneyland</t>
  </si>
  <si>
    <t>GHIRARDELLI #133 DCA ANAHEIM CA</t>
  </si>
  <si>
    <t>_Oga's Cantina - Disneyland</t>
  </si>
  <si>
    <t>OGAS CANTINA ANAHEIM CA</t>
  </si>
  <si>
    <t>_Cold Stone Creamery</t>
  </si>
  <si>
    <t>COLDSTONE #2320 ANAHEIM CA</t>
  </si>
  <si>
    <t>_Chase (Autopay)</t>
  </si>
  <si>
    <t>KAT SAKAS KETTLE ANAHEIM CA</t>
  </si>
  <si>
    <t>_Museum of Flight</t>
  </si>
  <si>
    <t>_Denny's</t>
  </si>
  <si>
    <t>DENNY'S INC 1800733669 ANAHEIM CA</t>
  </si>
  <si>
    <t>_Mickey &amp; Me</t>
  </si>
  <si>
    <t>MICKEY AND ME OUTLET ANAHEIM CA</t>
  </si>
  <si>
    <t>#Disneyland Feb 2020|Souvenirs#</t>
  </si>
  <si>
    <t>_Park Vue Inn</t>
  </si>
  <si>
    <t>PARK VUE INN ANAHEIM CA PHONE NUMBER:  FOLIO NUMBER:  ARRIVE:  DEPART:</t>
  </si>
  <si>
    <t>_Super Jock'n Jill L.L.C.</t>
  </si>
  <si>
    <t>SUPER JOCK N' JILL</t>
  </si>
  <si>
    <t>cash for shuttle tips, etc.</t>
  </si>
  <si>
    <t>tips</t>
  </si>
  <si>
    <t>#Disneyland - Feb 2020|Tips# cash for shuttle tips, etc.</t>
  </si>
  <si>
    <t>SAFEWAY #0496</t>
  </si>
  <si>
    <t>_Duke's</t>
  </si>
  <si>
    <t>DUKES GREENLAKE CHOWDE SEATTLE WA</t>
  </si>
  <si>
    <t>114-0668593-3221032</t>
  </si>
  <si>
    <t>Offset for rewards points for fanny pack #|||114-0668593-3221032#</t>
  </si>
  <si>
    <t>#|||114-0668593-3221032# Fanny pack for Disneyland</t>
  </si>
  <si>
    <t>Josh's glasses</t>
  </si>
  <si>
    <t>_Cowen Park Grocery</t>
  </si>
  <si>
    <t>SQ *COWEN PARK GROC SEATTLE WA</t>
  </si>
  <si>
    <t>Ski cash and other fast food</t>
  </si>
  <si>
    <t>U.S. BANK US BANK ROOSE SEATTLE</t>
  </si>
  <si>
    <t>_Meridian School</t>
  </si>
  <si>
    <t>THE MERIDIAN SCHOOL</t>
  </si>
  <si>
    <t>TOTAL WINE AND MORE 14</t>
  </si>
  <si>
    <t>SHELL OIL 57442294906 HOQUIAM WA</t>
  </si>
  <si>
    <t>EMERALD CITY KARATE LL</t>
  </si>
  <si>
    <t>6CRIC*SEATTLE YOUNG EN</t>
  </si>
  <si>
    <t>CORPORATE REMITTANCE RECEIVED     02/06</t>
  </si>
  <si>
    <t>_Delta</t>
  </si>
  <si>
    <t>DELTA AIR 0062182357958SALT LAKE CTYUT</t>
  </si>
  <si>
    <t>travel</t>
  </si>
  <si>
    <t>#Scottsdale - Apr 2020|Travel#</t>
  </si>
  <si>
    <t>DELTA AIR 0062182357959SALT LAKE CTYUT</t>
  </si>
  <si>
    <t>DELTA AIR 0062182357960SALT LAKE CTYUT</t>
  </si>
  <si>
    <t>DELTA AIR 0062182357957SALT LAKE CTYUT</t>
  </si>
  <si>
    <t>CAFE 34 11097516 REDMOND WA</t>
  </si>
  <si>
    <t>_TicketsAtWork</t>
  </si>
  <si>
    <t>RECREATION CONNECTION 800-331-6483 FL</t>
  </si>
  <si>
    <t>#Disneyland - Feb 2020|Activities#</t>
  </si>
  <si>
    <t>_Go Disneyland</t>
  </si>
  <si>
    <t>SQ *GO DISNEYLAND S 877-417-4551 CA</t>
  </si>
  <si>
    <t>#Disneyland - Feb 2020|Travel# Ride from airport</t>
  </si>
  <si>
    <t>valentine box supplies</t>
  </si>
  <si>
    <t>#Liquidate Nov 2019#</t>
  </si>
  <si>
    <t>_Oshkosh</t>
  </si>
  <si>
    <t>OSHKOSH #0175</t>
  </si>
  <si>
    <t>FANDANGO</t>
  </si>
  <si>
    <t>_Disney</t>
  </si>
  <si>
    <t>THE DISNEY STORE #883</t>
  </si>
  <si>
    <t>COSTCO WHSE #1190 LYNNWOOD WA</t>
  </si>
  <si>
    <t>Dave's eyeglasses</t>
  </si>
  <si>
    <t>_Ann Taylor</t>
  </si>
  <si>
    <t>ATF 1210 SEATTLE PREMI</t>
  </si>
  <si>
    <t>CAPITAL ONE AUTOPAY PYMT AuthDate 06-J an</t>
  </si>
  <si>
    <t>_Pacific Science Center</t>
  </si>
  <si>
    <t>PAC SCI CTR ONLINE SAL</t>
  </si>
  <si>
    <t>_LOS 2955 SEATTLE LOS</t>
  </si>
  <si>
    <t>LOS 2955 SEATTLE LOS</t>
  </si>
  <si>
    <t>Food court?</t>
  </si>
  <si>
    <t>114-1419126-7209852</t>
  </si>
  <si>
    <t>Offset rewards points for #114-1419126-7209852#</t>
  </si>
  <si>
    <t>Reusable Zip lock bags #|||114-1419126-7209852#</t>
  </si>
  <si>
    <t>_Rock Box</t>
  </si>
  <si>
    <t>ROCK BOX SEATTLE WA</t>
  </si>
  <si>
    <t>RECREATION.GOV 877-444-6777 NM</t>
  </si>
  <si>
    <t>#Denny Creek - Jul 2020|Lodging#</t>
  </si>
  <si>
    <t>_Art Marble 21</t>
  </si>
  <si>
    <t>ART MARBLE 21 SEATTLE WA</t>
  </si>
  <si>
    <t>LIBERTY MUTUAL</t>
  </si>
  <si>
    <t>Fire insurance for 9602</t>
  </si>
  <si>
    <t>_SpotHero</t>
  </si>
  <si>
    <t>SPOTHERO 844-356-8054 HTTPSSPOTHEROIL</t>
  </si>
  <si>
    <t>Dog treats for Becca and Annie</t>
  </si>
  <si>
    <t>Ski snack money</t>
  </si>
  <si>
    <t>Replacement key card at work</t>
  </si>
  <si>
    <t>Karaoke</t>
  </si>
  <si>
    <t>AMZN Mktp US*W78SZ57O3</t>
  </si>
  <si>
    <t>114-7130213-5191430</t>
  </si>
  <si>
    <t>Angela alarm clock and badge holder #|||114-7130213-5191430#</t>
  </si>
  <si>
    <t>HLU*HULU 740232880306-U HULU.COM/BILLCAHLU*HULU 74</t>
  </si>
  <si>
    <t>TACO DEL MAR 400001214 SHORELINE WA</t>
  </si>
  <si>
    <t>_Aer Lingus</t>
  </si>
  <si>
    <t>AER LINGUS           BELLEVUE           WA</t>
  </si>
  <si>
    <t>_The Tin Table</t>
  </si>
  <si>
    <t>THE TIN TABLE SEATTLE WA</t>
  </si>
  <si>
    <t>_Canteen Vending</t>
  </si>
  <si>
    <t>CMSVEND*CV EVERETT</t>
  </si>
  <si>
    <t>_City of Lynnwood</t>
  </si>
  <si>
    <t>CITY OF LYNNWOOD</t>
  </si>
  <si>
    <t>Swimming</t>
  </si>
  <si>
    <t>_Olivers Twist</t>
  </si>
  <si>
    <t>OLIVERS TWIST SEATTLE WA</t>
  </si>
  <si>
    <t>_The Toledo</t>
  </si>
  <si>
    <t>THE TOLEDO SEATTLE WA</t>
  </si>
  <si>
    <t>PC Simulator</t>
  </si>
  <si>
    <t>_Raffle Tickets</t>
  </si>
  <si>
    <t>Check 2464</t>
  </si>
  <si>
    <t>Raffle ticket</t>
  </si>
  <si>
    <t>_Swede's</t>
  </si>
  <si>
    <t>SWEDE'S INC</t>
  </si>
  <si>
    <t>gear</t>
  </si>
  <si>
    <t>#Camping|Gear# Camping mug from Swede's</t>
  </si>
  <si>
    <t>_Chevron</t>
  </si>
  <si>
    <t>CHEVRON 0370035</t>
  </si>
  <si>
    <t>Lens replacement for Dave's glasses</t>
  </si>
  <si>
    <t>AMZN Mktp US*A281E1MS3</t>
  </si>
  <si>
    <t>114-1903198-2841011</t>
  </si>
  <si>
    <t>#|||114-1903198-2841011# Mitten clips for Zach and Josh and necklace extender for Angela</t>
  </si>
  <si>
    <t>_Grant Bachman</t>
  </si>
  <si>
    <t>_Anthony's</t>
  </si>
  <si>
    <t>ANTHONY'S AT SPOKANE FAL SPOKANE WA</t>
  </si>
  <si>
    <t>Dinner with fam in Spokane</t>
  </si>
  <si>
    <t>Boys bought snacks</t>
  </si>
  <si>
    <t>SUBWAY 04135588 BELLEVUE WA</t>
  </si>
  <si>
    <t>_Seattle Blinds</t>
  </si>
  <si>
    <t>PAYPAL *SEATTLEBLIN</t>
  </si>
  <si>
    <t>_Burke Museum</t>
  </si>
  <si>
    <t>BURKE MUSEUM PATRON MA</t>
  </si>
  <si>
    <t>UW PAY BY PHONE</t>
  </si>
  <si>
    <t>_Madison Inn</t>
  </si>
  <si>
    <t>THE MADISON INN SPOKANE WA</t>
  </si>
  <si>
    <t>#Spokane - Jan 2020#</t>
  </si>
  <si>
    <t>AMZN Pickup*4K3OH7CS3</t>
  </si>
  <si>
    <t>111-5381508-2610645</t>
  </si>
  <si>
    <t>12" pan (balance after refund for 10" pan) #|||111-5381508-2610645#</t>
  </si>
  <si>
    <t>ROKU FOR FANDANGONOW</t>
  </si>
  <si>
    <t>once upon a time in Hollywood</t>
  </si>
  <si>
    <t>_Off the Rez</t>
  </si>
  <si>
    <t>SQ *OFF THE REZ CAF SEATTLE WA</t>
  </si>
  <si>
    <t>fry bread at burke museum</t>
  </si>
  <si>
    <t>SQU*SQ *RISE UP THERAP</t>
  </si>
  <si>
    <t>massage</t>
  </si>
  <si>
    <t>_Arena Sports Mill Creek</t>
  </si>
  <si>
    <t>ARENA SPORTS MILL CREE</t>
  </si>
  <si>
    <t>Card</t>
  </si>
  <si>
    <t>_Seattle Credit Union (ATM)</t>
  </si>
  <si>
    <t>SEATTLE CU 303 NE THORN SEATTLE</t>
  </si>
  <si>
    <t>_Stoneburner</t>
  </si>
  <si>
    <t>STONEBURNER SEATTLE WA</t>
  </si>
  <si>
    <t>AMZN Mktp US*850AZ4AH3</t>
  </si>
  <si>
    <t>111-4874826-3189043</t>
  </si>
  <si>
    <t>FANDANGO FANDANGO.COM CA</t>
  </si>
  <si>
    <t>_Neste</t>
  </si>
  <si>
    <t>PETES EGG NEST SEATTLE WA</t>
  </si>
  <si>
    <t>Angela keychains</t>
  </si>
  <si>
    <t>_Ballard Oral and Maxillofacial Surgery</t>
  </si>
  <si>
    <t>BALLARD ORAL &amp; MAXILL SEATTLE WA</t>
  </si>
  <si>
    <t>Pulled teeth</t>
  </si>
  <si>
    <t>LEGO sets for teeth extraction prizes</t>
  </si>
  <si>
    <t>AMZN Pickup*1S45274C3</t>
  </si>
  <si>
    <t>111-2360567-2857810</t>
  </si>
  <si>
    <t>10" frying pan (returned for gift card) #|||111-2360567-2857810#</t>
  </si>
  <si>
    <t>ACH Deposit MICROSOFT   10226055</t>
  </si>
  <si>
    <t>_Baskin Robbins</t>
  </si>
  <si>
    <t>BASKIN #360703 SEATTLE WA</t>
  </si>
  <si>
    <t>_Laredos</t>
  </si>
  <si>
    <t>LAREDO'S SEATTLE WA</t>
  </si>
  <si>
    <t>114-8141743-4620238</t>
  </si>
  <si>
    <t>Offset rewards points for Ski and boot straps #|||114-8141743-4620238#</t>
  </si>
  <si>
    <t>_Amazon Kindle</t>
  </si>
  <si>
    <t>Ski and boot straps #|||114-8141743-4620238#</t>
  </si>
  <si>
    <t>_Bella Botega Regal Cinemas</t>
  </si>
  <si>
    <t>REG BELLA BOTEGA  0904</t>
  </si>
  <si>
    <t>Check 2462</t>
  </si>
  <si>
    <t>_Banana Republic</t>
  </si>
  <si>
    <t>BR FACTORY US 1985</t>
  </si>
  <si>
    <t>_Backblaze</t>
  </si>
  <si>
    <t>BACKBLAZE</t>
  </si>
  <si>
    <t>Fred-meyer #0122 Seattle Wa</t>
  </si>
  <si>
    <t>AMZN Mktp US*L089883Y3</t>
  </si>
  <si>
    <t>111-0921911-5396252</t>
  </si>
  <si>
    <t>Protection plan for remote control #|||111-0921911-5396252#</t>
  </si>
  <si>
    <t>AMZN Mktp US*WS3DR5MO3</t>
  </si>
  <si>
    <t>111-9114060-2362622</t>
  </si>
  <si>
    <t>Universal remote #|||111-9114060-2362622#</t>
  </si>
  <si>
    <t>_Seattle Symphony Tickets</t>
  </si>
  <si>
    <t>SEATTLE SYMPHONY TICKETS 206-2154747 WA</t>
  </si>
  <si>
    <t>Wow in the World</t>
  </si>
  <si>
    <t>_Maltby Cafe</t>
  </si>
  <si>
    <t>MALTBY CAFE SNOHOMISH WA</t>
  </si>
  <si>
    <t>_USA Car Wash</t>
  </si>
  <si>
    <t>_Lucky Brand Jeans</t>
  </si>
  <si>
    <t>LUCKY BRAND #40037</t>
  </si>
  <si>
    <t>2459 GREAT CLIPS GREENWOOSEATTLE WA</t>
  </si>
  <si>
    <t>Remainder of Dependent Care Account</t>
  </si>
  <si>
    <t>For Taproot donation</t>
  </si>
  <si>
    <t>Transfer to Citi Accelerate Savings 01/01 01:11a</t>
  </si>
  <si>
    <t>CAPITAL ONE AUTOPAY PYMT AuthDate 06-D ec</t>
  </si>
  <si>
    <t>_AMC Theaters</t>
  </si>
  <si>
    <t>0880 AMC PACIFIC PLACE</t>
  </si>
  <si>
    <t>Spies in Disguise with boys</t>
  </si>
  <si>
    <t>_Mox Boarding House</t>
  </si>
  <si>
    <t>MOX BOARDING HOUSE</t>
  </si>
  <si>
    <t>MATH N STUFF SEATTLE WA</t>
  </si>
  <si>
    <t>Dungeon mayhem expansion</t>
  </si>
  <si>
    <t>_Nelson Orthodontics</t>
  </si>
  <si>
    <t>NELSON ORTHODONTICS 1 SEATTLE WA</t>
  </si>
  <si>
    <t>VZW APOCC - 800-922-0204, FL</t>
  </si>
  <si>
    <t>MCDONALD'S F10993 KIRKLAND WA</t>
  </si>
  <si>
    <t>9602</t>
  </si>
  <si>
    <t>_B&amp;H Photo</t>
  </si>
  <si>
    <t>Single occurrence income such as law suits</t>
  </si>
  <si>
    <t>Taxes, legal fees</t>
  </si>
  <si>
    <t>All food expenses should be either Restaurants (sit down) or Fast Food</t>
  </si>
  <si>
    <t>Should be Fast Food (per Ang)</t>
  </si>
  <si>
    <t>One-time Expense</t>
  </si>
  <si>
    <t>One-time Credit</t>
  </si>
  <si>
    <t>2020/2021 School Year</t>
  </si>
  <si>
    <t>Hawaii 2021</t>
  </si>
  <si>
    <t>Scottsdale - Feb 2021</t>
  </si>
  <si>
    <t>Rav4 - Dec 2019</t>
  </si>
  <si>
    <t>Oregon - Aug 2020</t>
  </si>
  <si>
    <t>Trailer</t>
  </si>
  <si>
    <t>Denny Creek - Jul 2020</t>
  </si>
  <si>
    <t>Girls Weekend - Aug 2020</t>
  </si>
  <si>
    <t>Rasar - Aug 2020</t>
  </si>
  <si>
    <t>Kalaloch - Jul 2020</t>
  </si>
  <si>
    <t>Deception Pass - Jun 2020</t>
  </si>
  <si>
    <t>Deck - Oct 2020</t>
  </si>
  <si>
    <t>Ireland - Feb 2020</t>
  </si>
  <si>
    <t>Tow Vehicle - Sep 2019</t>
  </si>
  <si>
    <t>Premera</t>
  </si>
  <si>
    <t>Bike Rack - Mar 2020</t>
  </si>
  <si>
    <t>Leavenworth 2020</t>
  </si>
  <si>
    <t>Leavenworth - Mar 2020</t>
  </si>
  <si>
    <t>Spend Nov 2019</t>
  </si>
  <si>
    <t>U Co-Op</t>
  </si>
  <si>
    <t>Dublin Feb 2020</t>
  </si>
  <si>
    <t>Dishwasher - Mar 2020</t>
  </si>
  <si>
    <t>Disneyland - Feb 2020</t>
  </si>
  <si>
    <t>Disneyland Feb 2020</t>
  </si>
  <si>
    <t>Scottsdale - Apr 2020</t>
  </si>
  <si>
    <t>Liquidate Nov 2019</t>
  </si>
  <si>
    <t>Camping</t>
  </si>
  <si>
    <t>Spokane - Jan 2020</t>
  </si>
  <si>
    <t>Geocaching</t>
  </si>
  <si>
    <t>Ireland</t>
  </si>
  <si>
    <t>Mid-Winter Break - Feb 2021</t>
  </si>
  <si>
    <t>Deception Pass - 2021</t>
  </si>
  <si>
    <t>Shortening Deception Pass days #Deception Pass - 2021#</t>
  </si>
  <si>
    <t>#Deception Pass - 2021#</t>
  </si>
  <si>
    <t>Cash for bistro table on porch</t>
  </si>
  <si>
    <t>#deck - Oct 2020#</t>
  </si>
  <si>
    <t>copper wire
ORDER #electronics|||113-9824817-2116244#</t>
  </si>
  <si>
    <t>solder wire
ORDER #electronics|||113-7021130-0937059#</t>
  </si>
  <si>
    <t>copper foil tape
ORDER #electronics|||113-9821171-4923430#</t>
  </si>
  <si>
    <t>Crafts</t>
  </si>
  <si>
    <t>Angela's pens
ORDER #crafts|||112-9007621-4029850#</t>
  </si>
  <si>
    <t>tip tinner
ORDER #electronics|||113-4683559-3065009#</t>
  </si>
  <si>
    <t>chip capacitors
ORDER #electronics|||113-1025751-4122668#</t>
  </si>
  <si>
    <t>wire wrap tool
ORDER #electronics|||113-8860615-2928213#</t>
  </si>
  <si>
    <t>#electronics#</t>
  </si>
  <si>
    <t>soldering helping hands
ORDER #electronics|||112-1068415-6123443#</t>
  </si>
  <si>
    <t>DIY Signal Generator #electronics|||8118415820997943#</t>
  </si>
  <si>
    <t>DIY Signal Generator #electronics|||8118415821077943#</t>
  </si>
  <si>
    <t>Solderless breadboard with terminals #electronics|||8118415821017943#</t>
  </si>
  <si>
    <t>Wire splices (Crimp terminals) #electronics|||8118415821037943#</t>
  </si>
  <si>
    <t>Optocouplers #electronics|||8118415821057943#</t>
  </si>
  <si>
    <t>#geocaching#</t>
  </si>
  <si>
    <t>trailer stabilizers #trailer|||111-3229122-5177045#</t>
  </si>
  <si>
    <t>Returned fuses #trailer#</t>
  </si>
  <si>
    <t>7-pin harness
ORDER #trailer|||111-6081810-1185050#</t>
  </si>
  <si>
    <t>#trailer# Posts for door hinge</t>
  </si>
  <si>
    <t>Volt meter/usb charger
ORDER #trailer|||111-2917132-8757814#</t>
  </si>
  <si>
    <t>#trailer#</t>
  </si>
  <si>
    <t>Sub-category.3</t>
  </si>
  <si>
    <t>- Further sub-categorization of the category (typically budget items such as travel, lodging, activities)</t>
  </si>
  <si>
    <t>- Operational tag for use by macros, such as "projected"</t>
  </si>
  <si>
    <t>Sub-category.4</t>
  </si>
  <si>
    <t>- Unique identifier for a transaction such as order # or check #</t>
  </si>
  <si>
    <t>Category: Vacation, &lt;Vacation name&gt;|&lt;expense category&gt;</t>
  </si>
  <si>
    <t>Category: Reimbursable Expense, &lt;Event | Reimburser&gt;</t>
  </si>
  <si>
    <t>#Internet#</t>
  </si>
  <si>
    <t>Services</t>
  </si>
  <si>
    <t>angie's list</t>
  </si>
  <si>
    <t>#Services|Angie's List#</t>
  </si>
  <si>
    <t>_Dare2BStylish</t>
  </si>
  <si>
    <t>_RCH School (Etsy)</t>
  </si>
  <si>
    <t>#Kalaloch - Jul 2020|activities# Money for firewood and other at Kalaloch</t>
  </si>
  <si>
    <t>#Girls Weekend - Aug 2020|Lodging# Refund for Girl's trip on statement but not in Mint.  @@TO:Costco Visa@@</t>
  </si>
  <si>
    <t>__Desideratar</t>
  </si>
  <si>
    <t>Layla!</t>
  </si>
  <si>
    <t>Repairs</t>
  </si>
  <si>
    <t>door hardware</t>
  </si>
  <si>
    <t>Door hardware #Repairs|Door hardware|9602#</t>
  </si>
  <si>
    <t>Capital Expense</t>
  </si>
  <si>
    <t>furnace</t>
  </si>
  <si>
    <t>New furnace #Capital Expense|Furnace|9602#</t>
  </si>
  <si>
    <t>furnace service</t>
  </si>
  <si>
    <t>#Repairs|Furnace service|9602#</t>
  </si>
  <si>
    <t>_From DiscoverBank (Dormant Account 3)</t>
  </si>
  <si>
    <t>Cleaning And Maintenance</t>
  </si>
  <si>
    <t>paint supplies</t>
  </si>
  <si>
    <t>#Cleaning and Maintenance|Paint supplies#</t>
  </si>
  <si>
    <t>Landscaping</t>
  </si>
  <si>
    <t>mailbox</t>
  </si>
  <si>
    <t>#Landscaping|Mailbox#</t>
  </si>
  <si>
    <t>blind repair</t>
  </si>
  <si>
    <t>#Repairs|Blind repair|9602#</t>
  </si>
  <si>
    <t>Transfer of charitable contributions for second half 2019.  Deducted from Citibank (Good Deeds) on 12/30/2019.</t>
  </si>
  <si>
    <t>#Services#</t>
  </si>
  <si>
    <t>Office Equipment</t>
  </si>
  <si>
    <t>#Office equipment# Mouse for PC</t>
  </si>
  <si>
    <t>#Software#</t>
  </si>
  <si>
    <t>Purchase Pixel 3a from B&amp;H #Office equipment#</t>
  </si>
  <si>
    <t>#Office equipment|||112-9625888-6871407# SIM to Micro adaptor for phone</t>
  </si>
  <si>
    <t>Travel pass for Ireland</t>
  </si>
  <si>
    <t>Disneyland</t>
  </si>
  <si>
    <t>#Disneyland#</t>
  </si>
  <si>
    <t>#Ireland# Cell phone travel pass</t>
  </si>
  <si>
    <t>Supplies</t>
  </si>
  <si>
    <t>Stamps #Supplies#</t>
  </si>
  <si>
    <t>Xacto knife
ORDER #Supplies|||113-0339298-8740201#</t>
  </si>
  <si>
    <t>#Supplies#</t>
  </si>
  <si>
    <t>rulers
ORDER #Supplies|||113-9770841-6700241#</t>
  </si>
  <si>
    <t>#Supplies# Floor mat</t>
  </si>
  <si>
    <t>Mechanical pencils
ORDER #Supplies|||113-7582834-0109825#</t>
  </si>
  <si>
    <t>bluetooth dongle #Supplies|||114-2121653-0755406#</t>
  </si>
  <si>
    <t>short extension cords #Supplies|||111-4874826-3189043#</t>
  </si>
  <si>
    <t>#Office equipment|||114-9841354-8893061# Screen protector and case for Pixel 3A</t>
  </si>
  <si>
    <t>bluetooth dongle #Office equipment|||111-1785255-1742637#</t>
  </si>
  <si>
    <t>Home Office</t>
  </si>
  <si>
    <t>utilities</t>
  </si>
  <si>
    <t>#Home office|Utilities#</t>
  </si>
  <si>
    <t>#Charitable contributions#</t>
  </si>
  <si>
    <t>park telephone number</t>
  </si>
  <si>
    <t>#Services|Park telephone number#</t>
  </si>
  <si>
    <t>Custodial</t>
  </si>
  <si>
    <t>#Custodial#</t>
  </si>
  <si>
    <t>#Utilities||9602#</t>
  </si>
  <si>
    <t>Dependent Care</t>
  </si>
  <si>
    <t>camp</t>
  </si>
  <si>
    <t>#Cleaning and Maintenance|Paint supplies|9602#</t>
  </si>
  <si>
    <t>edp</t>
  </si>
  <si>
    <t>#Cleaning and maintenance|Paint supplies|9602#</t>
  </si>
  <si>
    <t>lawn mower</t>
  </si>
  <si>
    <t>Lawn mower for 9602 #Landscaping|Lawn mower|9602#</t>
  </si>
  <si>
    <t>Telephone</t>
  </si>
  <si>
    <t>#Telephone#</t>
  </si>
  <si>
    <t>Not in home office, not not Tax Related</t>
  </si>
  <si>
    <t>_University Co-op (Donation)</t>
  </si>
  <si>
    <t>custodial</t>
  </si>
  <si>
    <t>#Home office|Custodial#</t>
  </si>
  <si>
    <t>Rent</t>
  </si>
  <si>
    <t>#Rent||9602#</t>
  </si>
  <si>
    <t>Royalties</t>
  </si>
  <si>
    <t>#Royalties#</t>
  </si>
  <si>
    <t>majestic adventures</t>
  </si>
  <si>
    <t>#Dependent Care|Camp|Majestic Adventures#</t>
  </si>
  <si>
    <t>act ace camp</t>
  </si>
  <si>
    <t>#Dependent Care|Camp|ACT Ace Camp#</t>
  </si>
  <si>
    <t>camp invention</t>
  </si>
  <si>
    <t>#Dependent Care|Camp|Camp Invention#</t>
  </si>
  <si>
    <t>sct camp</t>
  </si>
  <si>
    <t>#Dependent Care|Camp|SCT Camp#</t>
  </si>
  <si>
    <t>Legal And Professional Fees</t>
  </si>
  <si>
    <t>#Legal and professional fees#</t>
  </si>
  <si>
    <t>meridian school</t>
  </si>
  <si>
    <t>#Dependent Care|Camp|Meridian School#</t>
  </si>
  <si>
    <t>_Emerald City Karate</t>
  </si>
  <si>
    <t>Reimbursed by Microsoft so not Tax Related</t>
  </si>
  <si>
    <t>_NIHF Programs</t>
  </si>
  <si>
    <t>virtual robotics camp</t>
  </si>
  <si>
    <t>#Dependent Care|Camp|Virtual Robotics Camp#</t>
  </si>
  <si>
    <t>extended day program</t>
  </si>
  <si>
    <t>#Dependent Care|EDP|Extended Day Program#</t>
  </si>
  <si>
    <t>glass camp</t>
  </si>
  <si>
    <t>#Dependent Care|Camp|Glass Camp#</t>
  </si>
  <si>
    <t>wizards and warriors</t>
  </si>
  <si>
    <t>#Dependent Care|Camp|Wizards and Warriors#</t>
  </si>
  <si>
    <t>_Seattle Young Engineers</t>
  </si>
  <si>
    <t>young inventors camp</t>
  </si>
  <si>
    <t>#Dependent Care|Camp|Young Inventors Camp#</t>
  </si>
  <si>
    <t>Driver's License</t>
  </si>
  <si>
    <t>unreconciled</t>
  </si>
  <si>
    <t>LEVELUPTACOTIMENW3998</t>
  </si>
  <si>
    <t>PP*KIRKLANDCIT</t>
  </si>
  <si>
    <t>SNAPDOODLE TOYS-REDMON</t>
  </si>
  <si>
    <t>ACH Deposit IRS  TREAS 310     T</t>
  </si>
  <si>
    <t>VRBO HAFXM817 WWW.HOMEAWAY.TX</t>
  </si>
  <si>
    <t>Vrbo HA4CJTSM 512-759-0902 TX</t>
  </si>
  <si>
    <t>UNCLES GAMES PUZZLES M</t>
  </si>
  <si>
    <t>AIRBNB HMAZMMEX5P AIRBNB.COM CA</t>
  </si>
  <si>
    <t>AIRBNB HM88XF8AY2 AIRBNB.COM CA</t>
  </si>
  <si>
    <t>Amazon.com*2R05D9JP0</t>
  </si>
  <si>
    <t>BLUE HIGHWAY GAMES SEATTLE WA</t>
  </si>
  <si>
    <t>THE BARKING DOG ALE HOUSESEATTLE WA</t>
  </si>
  <si>
    <t>ECOMPANYSTORE</t>
  </si>
  <si>
    <t>_Camp Fire</t>
  </si>
  <si>
    <t>CAMP FIRE CENTRAL PUGE</t>
  </si>
  <si>
    <t>Eggs</t>
  </si>
  <si>
    <t>Paint brushes</t>
  </si>
  <si>
    <t>Screw for shower fixture</t>
  </si>
  <si>
    <t>_Cherry Picked Games</t>
  </si>
  <si>
    <t>SQ *CHERRY PICKED GAME</t>
  </si>
  <si>
    <t>Prime Video*2L7757D20</t>
  </si>
  <si>
    <t>Have receipt Tax Related</t>
  </si>
  <si>
    <t>LED Can lights</t>
  </si>
  <si>
    <t>AMZN Mktp US*2L5CD21M2</t>
  </si>
  <si>
    <t>114-4914199-4762657</t>
  </si>
  <si>
    <t>Grill cover #|||114-4914199-4762657#</t>
  </si>
  <si>
    <t>_SixKiller For Seattle</t>
  </si>
  <si>
    <t>BT SIXKILLER4SEA</t>
  </si>
  <si>
    <t>Sixkiller donation</t>
  </si>
  <si>
    <t>AMERICAN LUNG WWW.LUNG.ORG IL</t>
  </si>
  <si>
    <t>THE HOME DEPOT 4706</t>
  </si>
  <si>
    <t>BBQ grill</t>
  </si>
  <si>
    <t>WENDYS 1532 SEATTLE WA</t>
  </si>
  <si>
    <t>ACH Deposit MICROSOFT   10368196</t>
  </si>
  <si>
    <t>Morale money</t>
  </si>
  <si>
    <t>Plants</t>
  </si>
  <si>
    <t>AMZN Mktp US*2L47P8NJ0</t>
  </si>
  <si>
    <t>Returned Moana</t>
  </si>
  <si>
    <t>Prime Video*2L58W73C0</t>
  </si>
  <si>
    <t>table cloth return</t>
  </si>
  <si>
    <t>AMZN Mktp US*2L5AE3T30</t>
  </si>
  <si>
    <t>112-4292575-1961026</t>
  </si>
  <si>
    <t>#|||112-4292575-1961026# Phone case for Dad</t>
  </si>
  <si>
    <t>TARGET        00013276</t>
  </si>
  <si>
    <t>RPG x 2 (?)</t>
  </si>
  <si>
    <t>SAFEWAY #1253</t>
  </si>
  <si>
    <t>Seatac parking</t>
  </si>
  <si>
    <t>outdoor ware</t>
  </si>
  <si>
    <t>_Naked Wines</t>
  </si>
  <si>
    <t>NAKEDWINES.COM INC</t>
  </si>
  <si>
    <t>Outdoor dinnerware</t>
  </si>
  <si>
    <t>AMZN Mktp US*LB0DC67C3</t>
  </si>
  <si>
    <t>114-0063602-4067458</t>
  </si>
  <si>
    <t>kid desks #|||114-0063602-4067458#</t>
  </si>
  <si>
    <t>COSTCO WHSE #0738 PHOENIX AZ</t>
  </si>
  <si>
    <t>Instant pot for Eric</t>
  </si>
  <si>
    <t>Vacation and Proj - 8345</t>
  </si>
  <si>
    <t>SQ *HERKIMER COFFEE - RAVBellevue WA</t>
  </si>
  <si>
    <t>teacher appreciation week gifts</t>
  </si>
  <si>
    <t>_SFOM</t>
  </si>
  <si>
    <t>PY *SEATTLE FAMILIES O</t>
  </si>
  <si>
    <t>_Razzis Pizzeria</t>
  </si>
  <si>
    <t>RAZZIS PIZZERIA - ONL 206-782-9005 WA</t>
  </si>
  <si>
    <t>Awning parts</t>
  </si>
  <si>
    <t>CKO*PATREON* MEMBERSHI</t>
  </si>
  <si>
    <t>_Sky Harbor</t>
  </si>
  <si>
    <t>SKYHARBORPARKINGTERM3</t>
  </si>
  <si>
    <t>FRED MEYER #5122</t>
  </si>
  <si>
    <t>CAPITAL ONE AUTOPAY PYMT AuthDate 01-M ay</t>
  </si>
  <si>
    <t>_LovePopCards</t>
  </si>
  <si>
    <t>SP * LOVEPOPCARDS.COM</t>
  </si>
  <si>
    <t>1/16" cobalt bit</t>
  </si>
  <si>
    <t>mach screw 
mtr mach scw ft hd phi ss 4m</t>
  </si>
  <si>
    <t>_Swan Island Dahlias</t>
  </si>
  <si>
    <t>SWAN ISLAND DAHLIAS</t>
  </si>
  <si>
    <t>April Comcast Bill</t>
  </si>
  <si>
    <t>Pasta maker for Dad/Eric</t>
  </si>
  <si>
    <t>Feb 2021 Comcast bill</t>
  </si>
  <si>
    <t>March 2021 Comcast Bill</t>
  </si>
  <si>
    <t>_ABC</t>
  </si>
  <si>
    <t>ABC #75 HAWAII</t>
  </si>
  <si>
    <t>#Hawaii 2021|Souvenirs#</t>
  </si>
  <si>
    <t>BLUE WATER FANTASIES I</t>
  </si>
  <si>
    <t>HLU*HULU 740232882514-U HULU.COM/BILLCAHLU*HULU 74</t>
  </si>
  <si>
    <t>FOSTER'S KITCHEN KAILUA KONA HI</t>
  </si>
  <si>
    <t>HONOLUA #147 HI</t>
  </si>
  <si>
    <t>_KTA Super Stores</t>
  </si>
  <si>
    <t>KTA SUPER STORES 07</t>
  </si>
  <si>
    <t>LONGS #09936</t>
  </si>
  <si>
    <t>SHELL OIL 12544558005 KAILUA KONA HI</t>
  </si>
  <si>
    <t>KONA AIRPORT REST 79160 KAILUA KONA HI</t>
  </si>
  <si>
    <t>COSTCO GAS #0140 KAILUA KONA HI</t>
  </si>
  <si>
    <t>returned Moana DVD</t>
  </si>
  <si>
    <t>_Island Lava Java</t>
  </si>
  <si>
    <t>TST* ISLAND LAVA JAVA KAILUA KONA HI</t>
  </si>
  <si>
    <t>VZ000621 78-6831 ALII D KAILUA-KONA</t>
  </si>
  <si>
    <t>_Akaka Falls State Park</t>
  </si>
  <si>
    <t>DIAMOND PARKING HK30</t>
  </si>
  <si>
    <t>#Hawaii 2021|Activities# Admission fee charged through the parking lot</t>
  </si>
  <si>
    <t>_Target.com</t>
  </si>
  <si>
    <t>HDMI dongle for laptop</t>
  </si>
  <si>
    <t>SQ *KENS HOUSE OF PANCAKEHILO HI</t>
  </si>
  <si>
    <t>SHELL OIL 10010212008 HILO HI</t>
  </si>
  <si>
    <t>LONGS #09620</t>
  </si>
  <si>
    <t>_Directpay Full Balance</t>
  </si>
  <si>
    <t>VOLCANOES HSE GIFT SHO</t>
  </si>
  <si>
    <t>keychain for daddy</t>
  </si>
  <si>
    <t>_KFC</t>
  </si>
  <si>
    <t>KFC H730288 HILO HI</t>
  </si>
  <si>
    <t>earrings for lou</t>
  </si>
  <si>
    <t>DA HAWAIIAN BRAIN FREEZE HILO HI</t>
  </si>
  <si>
    <t>KINGS VIEW CAFE KAPAAU HI</t>
  </si>
  <si>
    <t>VOLCANOES HOUSE RESTAURA HAWAII NATIONHI</t>
  </si>
  <si>
    <t>_Humpys Big Island Ale House</t>
  </si>
  <si>
    <t>HUMPYS BIG ISLAND ALEHOUSKAILUA KONA HI</t>
  </si>
  <si>
    <t>COSTCO WHSE #0140 KAILUA KONA HI</t>
  </si>
  <si>
    <t>iphone cables</t>
  </si>
  <si>
    <t>Necklace for Izzy</t>
  </si>
  <si>
    <t>KULA KAI CAVERNS LLC</t>
  </si>
  <si>
    <t>M NAKAHARA STORE</t>
  </si>
  <si>
    <t>CHOICE MART</t>
  </si>
  <si>
    <t>Prime Video*1583U62V3</t>
  </si>
  <si>
    <t>HAWAII PACIFIC PARKS A</t>
  </si>
  <si>
    <t>puzzle for mommy</t>
  </si>
  <si>
    <t>AMZN Mktp US*N48VW5C73</t>
  </si>
  <si>
    <t>PAI ISO 54-3897 AKONI P HAWI</t>
  </si>
  <si>
    <t>Prime Video*U82PC3GJ3</t>
  </si>
  <si>
    <t>SHAKA TACOZ CAPTAIN COOK HI</t>
  </si>
  <si>
    <t>transferring labor day rasar reservation to new person</t>
  </si>
  <si>
    <t>TACO DEL MAR #46-140 O</t>
  </si>
  <si>
    <t>THE NEW STAND TN SEA SEATTLE WA</t>
  </si>
  <si>
    <t>BARTELL DRUG 14 WALLIN</t>
  </si>
  <si>
    <t>_Carbon Health</t>
  </si>
  <si>
    <t>CARBON HEALTH</t>
  </si>
  <si>
    <t>UW MEDICINE</t>
  </si>
  <si>
    <t>Kid ski passes for 2021-22 season</t>
  </si>
  <si>
    <t>dog sitting by Lou</t>
  </si>
  <si>
    <t>Car insurance reimbursement</t>
  </si>
  <si>
    <t>Vrbo HAWNDJYD 512-759-0902 TX</t>
  </si>
  <si>
    <t>SUPER JOCK N JILL</t>
  </si>
  <si>
    <t>Kindle Svcs*XO5982AM3</t>
  </si>
  <si>
    <t>AMZN Mktp US*5R4NA3WF3</t>
  </si>
  <si>
    <t>_CSA Trip Insurance</t>
  </si>
  <si>
    <t>CSA-GGA-DAM/TRIPINSURA 888-501-3025 CA</t>
  </si>
  <si>
    <t>Vrbo HAHBD42W 512-759-0902 TX</t>
  </si>
  <si>
    <t>Amazon.com*PN7YZ34S3</t>
  </si>
  <si>
    <t>Check Paid #1128</t>
  </si>
  <si>
    <t>Amazon.com*MV1TH06K3</t>
  </si>
  <si>
    <t>Reimbursement from Dental/Optical FSA</t>
  </si>
  <si>
    <t>Amazon.com*WN77T97F3</t>
  </si>
  <si>
    <t>Funds Transfer to Brokerage -5023</t>
  </si>
  <si>
    <t>HAWAII DISCOUNT 866-482-9775 HI</t>
  </si>
  <si>
    <t>Bike Trip - 2021</t>
  </si>
  <si>
    <t>#Bike Trip - 2021# Reimbursement for bike trip camp sites</t>
  </si>
  <si>
    <t>AMZN Mktp US*QP4VW2HX3</t>
  </si>
  <si>
    <t>114-8974727-3202652</t>
  </si>
  <si>
    <t>CAPITAL ONE AUTOPAY PYMT AuthDate 01-A pr</t>
  </si>
  <si>
    <t>GAMEWORKS SEATTLE SEATTLE WA</t>
  </si>
  <si>
    <t>_Cheesecake Factory</t>
  </si>
  <si>
    <t>CHEESECAKE 043 ONLINE olo.com WA</t>
  </si>
  <si>
    <t>ACH Electronic Debit - SCHWAB BANK      TRANSFER</t>
  </si>
  <si>
    <t>Transfer to Checking 03/28 01:45p #5761</t>
  </si>
  <si>
    <t>_From Citibank (Vacation &amp; Projects)</t>
  </si>
  <si>
    <t>Transfer From Money Market 03/28 01:45p #5761</t>
  </si>
  <si>
    <t>Check 2485</t>
  </si>
  <si>
    <t>Bike painting</t>
  </si>
  <si>
    <t>Funds Transfer from Brokerage -5023</t>
  </si>
  <si>
    <t>_Half Moon Bouldering</t>
  </si>
  <si>
    <t>HALF MOON BOULDERING</t>
  </si>
  <si>
    <t>#Trailer# Lattice for trailer cover paid with gift and return cards</t>
  </si>
  <si>
    <t>Plants paid with gift cards</t>
  </si>
  <si>
    <t>HLU*HULU 740232889391-U HULU.COM/BILLCAHLU*HULU 74</t>
  </si>
  <si>
    <t>Transfer From Money Market 02:28p #5761</t>
  </si>
  <si>
    <t>Transfer to Checking 02:28p #5761</t>
  </si>
  <si>
    <t>Check Paid #1127</t>
  </si>
  <si>
    <t>WENDYS 1532 615-850-0578 WA</t>
  </si>
  <si>
    <t>_Venmo (Cash out)</t>
  </si>
  <si>
    <t>WENDYS 1532</t>
  </si>
  <si>
    <t>TACO BELL 031336 EVERETT WA</t>
  </si>
  <si>
    <t>Amazon.com*BP5FO5783</t>
  </si>
  <si>
    <t>AMZN Mktp US*108S49LT3</t>
  </si>
  <si>
    <t>_Budget Rent</t>
  </si>
  <si>
    <t>BUDGET.COM PREPAY 8006212844 VA PHONE NUMBER:  NAME:  PICKUP:  RETURN:  AGREEMENT NUMBER:</t>
  </si>
  <si>
    <t>AMZN Mktp US*HA0DK4SR3</t>
  </si>
  <si>
    <t>Vrbo HAH482CZ 512-759-0902 TX</t>
  </si>
  <si>
    <t>AMZN Mktp US*JY0H60X13</t>
  </si>
  <si>
    <t>Reimbursement for glasses hardware for Dave</t>
  </si>
  <si>
    <t>MEMBERSHIP FEE MAR 21-FEB 22</t>
  </si>
  <si>
    <t>Amazon.com*5d6ea6fo3 Amzn.com/bill Wa</t>
  </si>
  <si>
    <t>_BASKIN #360703 SEATTLE WA</t>
  </si>
  <si>
    <t>AMZN Mktp US*O75RB54C3</t>
  </si>
  <si>
    <t>SANTORINI GREEK GRILL KIRKLAND WA</t>
  </si>
  <si>
    <t>Backup for insurance premium in case transfer didn't occur in time</t>
  </si>
  <si>
    <t>_From Citibank (Buffer - Next Year)</t>
  </si>
  <si>
    <t>Transfer From Money Market 03/15 11:05p #5761</t>
  </si>
  <si>
    <t>Transfer to Checking 03/15 11:05p #5761</t>
  </si>
  <si>
    <t>AMZN Mktp US*JN6FY3TT3</t>
  </si>
  <si>
    <t>_Bill Charters</t>
  </si>
  <si>
    <t>NCAA Bracket fee (from Venmo)</t>
  </si>
  <si>
    <t>112-0337677-5175410</t>
  </si>
  <si>
    <t>windshield wiper blades</t>
  </si>
  <si>
    <t>SAFEWAY #1477</t>
  </si>
  <si>
    <t>_Sam Bell</t>
  </si>
  <si>
    <t>Teacher meals (from Venmo)</t>
  </si>
  <si>
    <t>AMZN Mktp US*VC7WO90E3</t>
  </si>
  <si>
    <t>AMZN Mktp US*9P8572VL3</t>
  </si>
  <si>
    <t>AMZN Mktp US*SU2DE3RD3</t>
  </si>
  <si>
    <t>Boy birthday presents #|||112-0337677-5175410#</t>
  </si>
  <si>
    <t>fee to change campsite to new name</t>
  </si>
  <si>
    <t>#Bike Trip - 2021# Reimbursement for bike trip camp sites (spent on other things)
(Mint will not let me categorize this as reimbursable expense)</t>
  </si>
  <si>
    <t>AMZN Mktp US*U33OV5JI3</t>
  </si>
  <si>
    <t>Costco Membership Renewal 1 800 774 2678</t>
  </si>
  <si>
    <t>_Marcia Wiley Glass Camp</t>
  </si>
  <si>
    <t>ACH Debit WA STATE DOL 240 DOL A</t>
  </si>
  <si>
    <t>CAPITAL ONE AUTOPAY PYMT AuthDate 01-M ar</t>
  </si>
  <si>
    <t>For trailer</t>
  </si>
  <si>
    <t>ALOHA VIP TOURS 808-955-5900 HI</t>
  </si>
  <si>
    <t>_Log Me In</t>
  </si>
  <si>
    <t>LOGMEIN*LastPass</t>
  </si>
  <si>
    <t>FANDANGONOW</t>
  </si>
  <si>
    <t>Ultra food smash</t>
  </si>
  <si>
    <t>_Celine Patisserie LLC</t>
  </si>
  <si>
    <t>SP * CELINE PATISSERIE HTTPSCELINEPAWA</t>
  </si>
  <si>
    <t>Amazon.com*FS2Q99RK3</t>
  </si>
  <si>
    <t>HLU*HULU 740232880152-U HULU.COM/BILLCAHLU*HULU 74</t>
  </si>
  <si>
    <t>AMZN Mktp US*ME9D16LW3</t>
  </si>
  <si>
    <t>Stardew valley for Josh</t>
  </si>
  <si>
    <t>_Kong Academy</t>
  </si>
  <si>
    <t>6CRIC*KONG ACADEMY</t>
  </si>
  <si>
    <t>#Dependent Care|Camp#</t>
  </si>
  <si>
    <t>Pharmacy items</t>
  </si>
  <si>
    <t>_Wedgewood Drama</t>
  </si>
  <si>
    <t>WEDGWOODDRA</t>
  </si>
  <si>
    <t>4th grade bike trip</t>
  </si>
  <si>
    <t>TACO BELL 031340 REDMOND WA</t>
  </si>
  <si>
    <t>_Roto-Rooter</t>
  </si>
  <si>
    <t>ROTO-ROOTER 10217</t>
  </si>
  <si>
    <t>Plumbing &amp; Electrical</t>
  </si>
  <si>
    <t>kitchen drain</t>
  </si>
  <si>
    <t>#Plumbing &amp; Electrical|Kitchen Drain|9602# Kitchen sink clean out</t>
  </si>
  <si>
    <t>Prime Video*7P5NW80M3</t>
  </si>
  <si>
    <t>Prime Video*1O4783BD3</t>
  </si>
  <si>
    <t>_Carek's Meat Market</t>
  </si>
  <si>
    <t>CAREK'S MEAT MARKET ROSLYN WA</t>
  </si>
  <si>
    <t>SHELL OIL 57443126503 CLE ELUM WA</t>
  </si>
  <si>
    <t>SAFEWAY #1135 CLE ELUM WA</t>
  </si>
  <si>
    <t>_America</t>
  </si>
  <si>
    <t>O'REILLY AUTO PARTS 25</t>
  </si>
  <si>
    <t>Tire chains for Kia</t>
  </si>
  <si>
    <t>AMZN Mktp US*R14PC9MT3</t>
  </si>
  <si>
    <t>Prime Video*HE7ZX3C03</t>
  </si>
  <si>
    <t>Amazon.com*068T43X83</t>
  </si>
  <si>
    <t>ACH Deposit MICROSOFT   10342493</t>
  </si>
  <si>
    <t>Keyboard and mouse</t>
  </si>
  <si>
    <t>Check Paid #1126</t>
  </si>
  <si>
    <t>AMZN Mktp US*RN7WB69S3</t>
  </si>
  <si>
    <t>FLATSIXGRAPHICS</t>
  </si>
  <si>
    <t>T-shirt for mom</t>
  </si>
  <si>
    <t>valentine's blanket for zach</t>
  </si>
  <si>
    <t>_Elyse DeVries</t>
  </si>
  <si>
    <t>Gift for Kyra</t>
  </si>
  <si>
    <t>AMZN Mktp US*G65G03663</t>
  </si>
  <si>
    <t>Transfer From Money Market 02/06 03:56p #5761</t>
  </si>
  <si>
    <t>_TOP TEN TOYS</t>
  </si>
  <si>
    <t>Transfer to Checking 02/06 03:56p #5761</t>
  </si>
  <si>
    <t>SQ *NUTTY SQUIRREL - PHINSeattle WA</t>
  </si>
  <si>
    <t>Kindle Svcs*2G9I08CC3</t>
  </si>
  <si>
    <t>Harry Potter Xbox game</t>
  </si>
  <si>
    <t>SHELL OIL 57444029409 WOODINVILLE WA</t>
  </si>
  <si>
    <t>Cash for craigslist table/chairs set that I didn't end up buying.</t>
  </si>
  <si>
    <t>MCDONALD'S F3850 BELLEVUE WA</t>
  </si>
  <si>
    <t>_Eggs and Us</t>
  </si>
  <si>
    <t>EGGS AND US - SEATTLE SEATTLE WA</t>
  </si>
  <si>
    <t>Breakfast with Diz</t>
  </si>
  <si>
    <t>GIRL SCOUT COOKIES</t>
  </si>
  <si>
    <t>AMZN Mktp US*789TK60E3</t>
  </si>
  <si>
    <t>SQ *SEATTLE RECREATIVE Seattle WA</t>
  </si>
  <si>
    <t>Return for Blink Security cameras #|||111-8796957-8253814#</t>
  </si>
  <si>
    <t>Transfer From Checking 06:20p #5761</t>
  </si>
  <si>
    <t>Transfer to Money Market 06:19p #5761</t>
  </si>
  <si>
    <t>Transfer From Checking 06:14p #5761</t>
  </si>
  <si>
    <t>Transfer From Checking 06:10p #5761</t>
  </si>
  <si>
    <t>Transfer to Money Market 06:20p #5761</t>
  </si>
  <si>
    <t>Transfer From Checking 06:19p #5761</t>
  </si>
  <si>
    <t>Transfer to Money Market 06:14p #5761</t>
  </si>
  <si>
    <t>Transfer to Money Market 06:10p #5761</t>
  </si>
  <si>
    <t>Credit for portable monitor #|||113-0563469-0297850#</t>
  </si>
  <si>
    <t>AMZN Mktp US*KM8EG0PF3</t>
  </si>
  <si>
    <t>Amazon.com*FS7SM9253</t>
  </si>
  <si>
    <t>_Duan Orthodontics</t>
  </si>
  <si>
    <t>CAPITAL ONE AUTOPAY PYMT AuthDate 01-F eb</t>
  </si>
  <si>
    <t>AMZN Mktp US*A73UV14X3</t>
  </si>
  <si>
    <t>_University Village Shoe Repair</t>
  </si>
  <si>
    <t>UNIVERSITY VILLAGE SHO</t>
  </si>
  <si>
    <t>7ELEVEN-FCTI 3233 156TH BELLEVUE</t>
  </si>
  <si>
    <t>Cash withdrawal for slurpee and other fast food</t>
  </si>
  <si>
    <t>Reimbursement for Rx in 2020</t>
  </si>
  <si>
    <t>HLU*HULU 740232883263-U HULU.COM/BILLCAHLU*HULU 74</t>
  </si>
  <si>
    <t>_Girl Scout Cookies</t>
  </si>
  <si>
    <t>Prime Video*2W2WS86J3</t>
  </si>
  <si>
    <t>MCDONALD'S F6443 SEATTLE WA</t>
  </si>
  <si>
    <t>_Costco Visa (Cashback)</t>
  </si>
  <si>
    <t>Amazon.com*J19JK3FS3</t>
  </si>
  <si>
    <t>Check 2482</t>
  </si>
  <si>
    <t>Dave orthodontist</t>
  </si>
  <si>
    <t>_Kiva Microfunds</t>
  </si>
  <si>
    <t>_Camfed USA</t>
  </si>
  <si>
    <t>_The Against Malaria Foundation</t>
  </si>
  <si>
    <t>_Pike Place Market Foundation</t>
  </si>
  <si>
    <t>_Ruby</t>
  </si>
  <si>
    <t>Book for Angela</t>
  </si>
  <si>
    <t>January XFinity bill for mom</t>
  </si>
  <si>
    <t>All the pants for boys</t>
  </si>
  <si>
    <t>TRADER JOE'S #137  QPS</t>
  </si>
  <si>
    <t>SHELL OIL 57444029102 FEDERAL WAY WA</t>
  </si>
  <si>
    <t>Insurance @@name2:args@@</t>
  </si>
  <si>
    <t>Vrbo HANFB9SV 512-759-0902 TX</t>
  </si>
  <si>
    <t>MR GYROS SEATTLE WA</t>
  </si>
  <si>
    <t>Transfer From Money Market 12:20a #5761</t>
  </si>
  <si>
    <t>Transfer to Checking 01:13a #5761</t>
  </si>
  <si>
    <t>Reconciling 2020 charity/good deeds</t>
  </si>
  <si>
    <t>Transfer to Checking 12:20a #5761</t>
  </si>
  <si>
    <t>Moving Retirement money to Schwab</t>
  </si>
  <si>
    <t>Transfer From Money Market 01:13a #5761</t>
  </si>
  <si>
    <t>Amazon.com*WA2CD3TW3</t>
  </si>
  <si>
    <t>112-3307448-4152269</t>
  </si>
  <si>
    <t>#|||112-3307448-4152269# Razor blades</t>
  </si>
  <si>
    <t>Josh's prescription</t>
  </si>
  <si>
    <t>Gift card applied toward #|||112-3307448-4152269#</t>
  </si>
  <si>
    <t>AMZN Mktp US*VQ3303083</t>
  </si>
  <si>
    <t>Gift card for Angela from work</t>
  </si>
  <si>
    <t>_Lovable Lables</t>
  </si>
  <si>
    <t>LOVABLE LABELS</t>
  </si>
  <si>
    <t>_Wal-Mart</t>
  </si>
  <si>
    <t>WALMART.COM AS</t>
  </si>
  <si>
    <t>_DailyOM.com</t>
  </si>
  <si>
    <t>DAILYOM.COM</t>
  </si>
  <si>
    <t>AMZN Mktp US*BM3TQ66I3</t>
  </si>
  <si>
    <t>112-0242747-1603422</t>
  </si>
  <si>
    <t>#|||112-0242747-1603422# Ear buds</t>
  </si>
  <si>
    <t>_Seattle Children's Hospital</t>
  </si>
  <si>
    <t>111-4725677-7272233</t>
  </si>
  <si>
    <t>#|||111-4725677-7272233#  Wall mount ski storage.  Paid for with points.</t>
  </si>
  <si>
    <t>Offset for purchase of #|||111-4725677-7272233# using rewards points</t>
  </si>
  <si>
    <t>Software for Ruby and Kurt</t>
  </si>
  <si>
    <t>_Ballard Market</t>
  </si>
  <si>
    <t>BALLARD MKT THRIFT</t>
  </si>
  <si>
    <t>Down payment on aligners</t>
  </si>
  <si>
    <t>GG *LOW INCOME HOUSING</t>
  </si>
  <si>
    <t>CAPITAL ONE AUTOPAY PYMT AuthDate 01-J an</t>
  </si>
  <si>
    <t>_B &amp; D Sheet Metal LLC</t>
  </si>
  <si>
    <t>B AND D SHEET METAL IN</t>
  </si>
  <si>
    <t>Sheet metal for magnets</t>
  </si>
  <si>
    <t>_Abby Karlovitz Potts</t>
  </si>
  <si>
    <t>AMZN Mktp US*HH8N62G83</t>
  </si>
  <si>
    <t>Stereo cable for IR flasher for projector</t>
  </si>
  <si>
    <t>WM SUPERCENTER #2196</t>
  </si>
  <si>
    <t>Chains for Leaf</t>
  </si>
  <si>
    <t>_Olympic National Park - Heart of the Hills</t>
  </si>
  <si>
    <t>OLYMPIC NP-HEART ES</t>
  </si>
  <si>
    <t>Port Angeles - Dec 2019</t>
  </si>
  <si>
    <t>#Port Angeles - Dec 2019|Activities#</t>
  </si>
  <si>
    <t>WAL-MART #2196</t>
  </si>
  <si>
    <t>Port Angeles Dec 2019</t>
  </si>
  <si>
    <t>#Port Angeles Dec 2019|Souvenirs# Swim trunks</t>
  </si>
  <si>
    <t>_Olympic Lodge</t>
  </si>
  <si>
    <t>OLYMPIC LODGE 360-4522993 WA</t>
  </si>
  <si>
    <t>#Port Angeles - Dec 2019|Lodging#</t>
  </si>
  <si>
    <t>#Port Angeles - Dec 2019|Food# Gordy's Pizza and Pasta</t>
  </si>
  <si>
    <t>_Hurricane Ridge Tubing</t>
  </si>
  <si>
    <t>SQ *SQ *HURRICANE RIDG</t>
  </si>
  <si>
    <t>NAKEDWINES.COM INC 800-8134882 CA</t>
  </si>
  <si>
    <t>_Gordy's Pizza and Pasta</t>
  </si>
  <si>
    <t>GORDYS PIZZA &amp; PASTA PORT ANGELES WA</t>
  </si>
  <si>
    <t>#Port Angeles - Dec 2019|Food#</t>
  </si>
  <si>
    <t>_Joshua's Restaurant &amp; Lounge</t>
  </si>
  <si>
    <t>JOSHUAS RESTAURANT LOUN PORT ANGELES WA</t>
  </si>
  <si>
    <t>WSFERRIES-KINGSTON SEATTLE WA</t>
  </si>
  <si>
    <t>#Port Angeles - Dec 2019|Transportation#</t>
  </si>
  <si>
    <t>_The Whistling Frog</t>
  </si>
  <si>
    <t>THE WHISTLING FROG PORT ANGELES WA</t>
  </si>
  <si>
    <t>_Nordstrom</t>
  </si>
  <si>
    <t>NORDSTROM RACK #0111 SEATTLE WA</t>
  </si>
  <si>
    <t>_CMS Vending</t>
  </si>
  <si>
    <t>CMSVEND*SNOW VALLEY PORT ANGELES WA</t>
  </si>
  <si>
    <t>_Washington State Ferries Galley</t>
  </si>
  <si>
    <t>WSF GALLEY WALLA WALLA 77BREMERTON WA</t>
  </si>
  <si>
    <t>Port Angeles 2019</t>
  </si>
  <si>
    <t>#Port Angeles 2019|Food#</t>
  </si>
  <si>
    <t>WSFERRIES-EDMONDS SEATTLE WA</t>
  </si>
  <si>
    <t>#Port Angeles - Dec 2019|Travel#</t>
  </si>
  <si>
    <t>_Seattle Public Theater</t>
  </si>
  <si>
    <t>SEATTLE PUBLIC THEATER 206-522-4800 WA</t>
  </si>
  <si>
    <t>Bath house theater -- Admissions</t>
  </si>
  <si>
    <t>AMZN Pickup*6G72E3J93</t>
  </si>
  <si>
    <t>double stick tape</t>
  </si>
  <si>
    <t>_From First Tech (Koolikai)</t>
  </si>
  <si>
    <t>Deposit Transfer From 5562129</t>
  </si>
  <si>
    <t>Premera reimbursable</t>
  </si>
  <si>
    <t>Software for Kurt/Reimbursement for cheesecake for Diz</t>
  </si>
  <si>
    <t>_From First Tech (Annual Fund 2019)</t>
  </si>
  <si>
    <t>HLU*HULU 740232885118-U HULU.COM/BILLCAHLU*HULU 74</t>
  </si>
  <si>
    <t>_Pacific Science Center Cafe</t>
  </si>
  <si>
    <t>TST* PAC SCI CAFE</t>
  </si>
  <si>
    <t>Theater heater</t>
  </si>
  <si>
    <t>_Pop Kitchen and Bar</t>
  </si>
  <si>
    <t>POPKITCHEN+BAR68249010 SEATTLE WA</t>
  </si>
  <si>
    <t>_Top Ten Toys Inc.</t>
  </si>
  <si>
    <t>TOP TEN TOYS SEATTLE WA</t>
  </si>
  <si>
    <t>AMZN Mktp US*K351M9BR3</t>
  </si>
  <si>
    <t>AMZN Mktp US*JQ9O73ST3</t>
  </si>
  <si>
    <t>Plants vs Zombies</t>
  </si>
  <si>
    <t>AMZN Mktp US*TL9964PD3</t>
  </si>
  <si>
    <t>_Museum of Pop Culture Pop-Up LLC</t>
  </si>
  <si>
    <t>MUSEUM OF POP CULTURE SEATTLE WA</t>
  </si>
  <si>
    <t>MICROSOFT - 1092 REDMO</t>
  </si>
  <si>
    <t>_Quincy's</t>
  </si>
  <si>
    <t>QUINCYS SEATTLE WA</t>
  </si>
  <si>
    <t>Tree stand</t>
  </si>
  <si>
    <t>AMZN Mktp US*I39FK00F3</t>
  </si>
  <si>
    <t>MOX BOARDING HOUSE SEATTLE WA</t>
  </si>
  <si>
    <t>SQ *PHINNEY BOOKS/M SEATTLE WA</t>
  </si>
  <si>
    <t>GOODWILL BALLARD - DIR SEATTLE WA</t>
  </si>
  <si>
    <t>Check 2460</t>
  </si>
  <si>
    <t>Tow Vehicle</t>
  </si>
  <si>
    <t>#Tow Vehicle#</t>
  </si>
  <si>
    <t>AMZN Mktp US*AZ6A78BX3</t>
  </si>
  <si>
    <t>Funding for Kia</t>
  </si>
  <si>
    <t>AMZN Mktp US*PV0W92F03</t>
  </si>
  <si>
    <t>mug</t>
  </si>
  <si>
    <t>AmazonStores SEATTLE WA</t>
  </si>
  <si>
    <t>AMZN Mktp US*EC0FO5HK3</t>
  </si>
  <si>
    <t>_Watershed Pub &amp; Kitchen</t>
  </si>
  <si>
    <t>WATERSHED PUB &amp; KITCHEN SEATTLE WA</t>
  </si>
  <si>
    <t>AMZN Mktp US*D82O62CV3</t>
  </si>
  <si>
    <t>Zach's ski coat</t>
  </si>
  <si>
    <t>_WH Smith</t>
  </si>
  <si>
    <t>WH SMITH</t>
  </si>
  <si>
    <t>Dublin - Dec 2019</t>
  </si>
  <si>
    <t>sovenirs</t>
  </si>
  <si>
    <t>#Dublin - Dec 2019|Sovenirs#</t>
  </si>
  <si>
    <t>Christmas Tree</t>
  </si>
  <si>
    <t>Mom's cable bill</t>
  </si>
  <si>
    <t>Reimbursement for Josh's glasses</t>
  </si>
  <si>
    <t>ZEEKS PIZZA PHINNEY SEATTLE WA</t>
  </si>
  <si>
    <t>PJs for Mary's Place</t>
  </si>
  <si>
    <t>prints</t>
  </si>
  <si>
    <t>New lenses for dave in old frames
Reimbursed by Premera
#premera|eyecare#</t>
  </si>
  <si>
    <t>_Coleman</t>
  </si>
  <si>
    <t>Ferry to Matilda</t>
  </si>
  <si>
    <t>Heist game</t>
  </si>
  <si>
    <t>_AIB Mercers Hospital (ATM)</t>
  </si>
  <si>
    <t>AIB MERCERS HOSP DUBLIN</t>
  </si>
  <si>
    <t>Dublin Dec 2019</t>
  </si>
  <si>
    <t>#Dublin Dec 2019|Travel# Cab Fare</t>
  </si>
  <si>
    <t>_Hansel &amp; Gretel Bakery</t>
  </si>
  <si>
    <t>HANSEL AND GRETEL BAKER DUBLIN 2 IE</t>
  </si>
  <si>
    <t>#Dublin Dec 2019|Food#</t>
  </si>
  <si>
    <t>CHEESECAKE ALDERWOOD MAL LYNNWOOD WA</t>
  </si>
  <si>
    <t>#Dublin Dec 2019|Lodging#</t>
  </si>
  <si>
    <t>_Central Parking Pioneer Square</t>
  </si>
  <si>
    <t>DP 1ST AND COLUMBIA SEATTLE WA</t>
  </si>
  <si>
    <t>_Galley</t>
  </si>
  <si>
    <t>WSF GALLEY PUYALLUP 77881BREMERTON WA</t>
  </si>
  <si>
    <t>_The Temple Bar</t>
  </si>
  <si>
    <t>THE TEMPLE BAR TRADING CODUBLIN IE</t>
  </si>
  <si>
    <t>#Dublin - Dec 2019|Souvenirs#</t>
  </si>
  <si>
    <t>#Dublin Dec 2019|Souvenirs# Cookies for Sangeetha</t>
  </si>
  <si>
    <t>_HMS Host</t>
  </si>
  <si>
    <t>HMSHOST IRELAND LTD DUBLIN IE</t>
  </si>
  <si>
    <t>stamps</t>
  </si>
  <si>
    <t>CITY OF LYNNWOOD LYNNWOOD WA</t>
  </si>
  <si>
    <t>_VistaPrint</t>
  </si>
  <si>
    <t>VISTAPR*VistaPrint.com 866-8936743 MA</t>
  </si>
  <si>
    <t>#Dublin Dec 2019#</t>
  </si>
  <si>
    <t>_Dublin Castle</t>
  </si>
  <si>
    <t>DUBLIN CASTLE ONLINE</t>
  </si>
  <si>
    <t>#Dublin - Dec 2019|Activities#</t>
  </si>
  <si>
    <t>_Vehicle Licensing</t>
  </si>
  <si>
    <t>WA VEHICLE LICENSING 360-902-7470 WA</t>
  </si>
  <si>
    <t>#Rav4 - Dec 2019# Transfer fee for selling rav</t>
  </si>
  <si>
    <t>_Fireworks</t>
  </si>
  <si>
    <t>FIREWORKS-UNIVERSITY V SEATTLE WA</t>
  </si>
  <si>
    <t>AMZN Pickup*6U3XX9NA3</t>
  </si>
  <si>
    <t>Echo Input</t>
  </si>
  <si>
    <t>AMZN Mktp US*HA9SH5YS3</t>
  </si>
  <si>
    <t>steak knives</t>
  </si>
  <si>
    <t>_El Camion</t>
  </si>
  <si>
    <t>EL CAMION - NORTH SEAT</t>
  </si>
  <si>
    <t>Amzn Mktp Us*dq91v8gc3 Amzn.com/bill Wa</t>
  </si>
  <si>
    <t>Not sure what this is (can't find receipt)</t>
  </si>
  <si>
    <t>_Senor Villa's</t>
  </si>
  <si>
    <t>SR VILLA SEATTLE WA</t>
  </si>
  <si>
    <t>LUAS TRANSDEV DUBLIN DUBLIN IE</t>
  </si>
  <si>
    <t>#Dublin Dec 2019|Travel#</t>
  </si>
  <si>
    <t>_Dunnes - St. Stephens Green</t>
  </si>
  <si>
    <t>DUNNES ST. STEPHENS GR</t>
  </si>
  <si>
    <t>#Dublin Dec 2019|Souvenirs#</t>
  </si>
  <si>
    <t>SUBWAY 03389459 SEATTLE WA</t>
  </si>
  <si>
    <t>AMZN Mktp US*5V24Z9RF3</t>
  </si>
  <si>
    <t>Theater monitor</t>
  </si>
  <si>
    <t>AMZN Mktp US*M43BQ2743</t>
  </si>
  <si>
    <t>AMZN Mktp US*NF0TQ7W93</t>
  </si>
  <si>
    <t>_William Tyrell (Cab Driver)</t>
  </si>
  <si>
    <t>WILLIAM TYRELL CASTLEKNOCK IE</t>
  </si>
  <si>
    <t>_SML Design</t>
  </si>
  <si>
    <t>SQ *SML SEATTLE WA</t>
  </si>
  <si>
    <t>Coaster set</t>
  </si>
  <si>
    <t>_Sarku Japan</t>
  </si>
  <si>
    <t>SARKU JAPAN 236 SEATTLE WA</t>
  </si>
  <si>
    <t>_Frog Legs</t>
  </si>
  <si>
    <t>SQ *FROG LEGS KCA SEATTLE WA</t>
  </si>
  <si>
    <t>Neon sign for Halley</t>
  </si>
  <si>
    <t>ACE PARKING 3265 SEATTLE WA</t>
  </si>
  <si>
    <t>_Jenny Curtis</t>
  </si>
  <si>
    <t>Check 2459</t>
  </si>
  <si>
    <t>Seabrook - Dec 2019</t>
  </si>
  <si>
    <t>#Seabrook - Dec 2019#</t>
  </si>
  <si>
    <t>ANGIES LIST 888-828-5478 INAH2C2ADE9282</t>
  </si>
  <si>
    <t>Amzn Mktp Us*k97kr4st3 Amzn.com/bill Wa</t>
  </si>
  <si>
    <t>Microsoft*Store</t>
  </si>
  <si>
    <t>SAFEWAY #0490</t>
  </si>
  <si>
    <t>Amzn Mktp Us*qe6bk88j3 Amzn.com/bill Wa</t>
  </si>
  <si>
    <t>AMZN Mktp US*0Q9UD5MO3</t>
  </si>
  <si>
    <t>_SpeedyMags.com</t>
  </si>
  <si>
    <t>SPEEDYMAGS.COM 754-707-3420 FL</t>
  </si>
  <si>
    <t>_Cost Plus World Market</t>
  </si>
  <si>
    <t>COST PLUS WLD #157</t>
  </si>
  <si>
    <t>AMZN Mktp US*SG3TD26C3</t>
  </si>
  <si>
    <t>Amazon.com*EZ33Z0XA3</t>
  </si>
  <si>
    <t>doorbell</t>
  </si>
  <si>
    <t>AMZN Mktp US*JT8M273Q3</t>
  </si>
  <si>
    <t>HOMEDEPOT.COM</t>
  </si>
  <si>
    <t>Blind repair (?)</t>
  </si>
  <si>
    <t>MCDONALD'S F1697 SEATTLE WA</t>
  </si>
  <si>
    <t>_AMC</t>
  </si>
  <si>
    <t>9640 AMC ONLINE</t>
  </si>
  <si>
    <t>CAPITAL ONE AUTOPAY PYMT AuthDate 06-N ov</t>
  </si>
  <si>
    <t>BESTBUYCOM805667820105</t>
  </si>
  <si>
    <t>8776009454 Wikipedia Gift877-6009454 CA</t>
  </si>
  <si>
    <t>Amazon.com*1S9487M93</t>
  </si>
  <si>
    <t>Echo Auto</t>
  </si>
  <si>
    <t>AMZN Pickup*7V78H1CH3</t>
  </si>
  <si>
    <t>Amazon.com*5E33Q9H73</t>
  </si>
  <si>
    <t>Outlet</t>
  </si>
  <si>
    <t>AMZN Mktp US*AV2CF1CO3</t>
  </si>
  <si>
    <t>receiver</t>
  </si>
  <si>
    <t>_7-Eleven</t>
  </si>
  <si>
    <t>7-ELEVEN 16022 SEATTLE WA</t>
  </si>
  <si>
    <t>AMZN Pickup*2Z87A6S73</t>
  </si>
  <si>
    <t>Amazon.com*SI75G47Q3</t>
  </si>
  <si>
    <t>Amazon.com*JG4EI5VM3</t>
  </si>
  <si>
    <t>AMZN Pickup*YC2GX03I3</t>
  </si>
  <si>
    <t>THE COMMONS WOODINVILLE WA</t>
  </si>
  <si>
    <t>_Homestreet Bank</t>
  </si>
  <si>
    <t>SQ *PHINNEY BOOKS/MADISONSeattle WA</t>
  </si>
  <si>
    <t>GOOD2GO-INTERNET</t>
  </si>
  <si>
    <t>_Woodland Park</t>
  </si>
  <si>
    <t>WOODLAND PARK ZOO - EC</t>
  </si>
  <si>
    <t>Helmet</t>
  </si>
  <si>
    <t>Boots</t>
  </si>
  <si>
    <t>_74th Street Ale House</t>
  </si>
  <si>
    <t>74TH STREET ALE HOUSE SEATTLE WA</t>
  </si>
  <si>
    <t>HLU*HULU 740232881582-U HULU.COM/BILLCAHLU*HULU 74</t>
  </si>
  <si>
    <t>_Tivo</t>
  </si>
  <si>
    <t>TIV*TIVO SERVICE</t>
  </si>
  <si>
    <t>_ROCK BOX SEATTLE WA</t>
  </si>
  <si>
    <t>_Gainsbourg</t>
  </si>
  <si>
    <t>GAINSBOURG SEATTLE WA</t>
  </si>
  <si>
    <t>_PCC - VIEW RIDGE SEATTLE WA</t>
  </si>
  <si>
    <t>PCC - VIEW RIDGE SEATTLE WA</t>
  </si>
  <si>
    <t>114-0764459-8108266</t>
  </si>
  <si>
    <t>Refund of shipping #|||114-0764459-8108266#</t>
  </si>
  <si>
    <t>AMZN Mktp US*331FM7NJ3</t>
  </si>
  <si>
    <t>114-6549784-8907408</t>
  </si>
  <si>
    <t>#|||114-6549784-8907408#</t>
  </si>
  <si>
    <t>Amazon.com*2N8X12W73</t>
  </si>
  <si>
    <t>Books for Trish and Donna #|||114-0764459-8108266#</t>
  </si>
  <si>
    <t>AMZN Mktp US*S93DO9U03</t>
  </si>
  <si>
    <t>_Cask &amp; Trotter Seattle WA</t>
  </si>
  <si>
    <t>TST* CASK &amp; TROTTER - SOUSEATTLE WA</t>
  </si>
  <si>
    <t>_Blink Network Llc</t>
  </si>
  <si>
    <t>BLINK NETWORK LLC</t>
  </si>
  <si>
    <t>_Casa Patron</t>
  </si>
  <si>
    <t>CASA PATRON SEATTLE WA</t>
  </si>
  <si>
    <t>_Bainbridge Performing Arts</t>
  </si>
  <si>
    <t>BAINBRIDGE PERFORMING ART206-842-8569 WA</t>
  </si>
  <si>
    <t>Matilda tickets</t>
  </si>
  <si>
    <t>STARBUCKS STORE 03333 KIRKLAND WA</t>
  </si>
  <si>
    <t>Zach lunch in Eastside</t>
  </si>
  <si>
    <t>_Osteria La Spiga</t>
  </si>
  <si>
    <t>OSTERIA LA SPIGA SEATTLE WA</t>
  </si>
  <si>
    <t>_Elliott Bay Public House</t>
  </si>
  <si>
    <t>ELLIOTT BAY PUBLICHOUSE &amp;SEATTLE WA</t>
  </si>
  <si>
    <t>_Mopop (Cafe)</t>
  </si>
  <si>
    <t>FRED-MEYER #0608         SEATTLE      WA</t>
  </si>
  <si>
    <t>SUMMIT AT SNOQ E-COMMERCE425-434-6781 WA</t>
  </si>
  <si>
    <t>TRADER JOE'S #135 QPS SEATTLE WA</t>
  </si>
  <si>
    <t>_Seattle Public Library Foundation</t>
  </si>
  <si>
    <t>Check 2458</t>
  </si>
  <si>
    <t>AMZN Mktp US*9E21F9223</t>
  </si>
  <si>
    <t>Hammocks for kid stuffies and clicker trainer</t>
  </si>
  <si>
    <t>AMZN Mktp US*E25D97XL3</t>
  </si>
  <si>
    <t>Dave Fitbit bands</t>
  </si>
  <si>
    <t>Socks</t>
  </si>
  <si>
    <t>Matilda</t>
  </si>
  <si>
    <t>Scottsdale - Nov 2019</t>
  </si>
  <si>
    <t>#Scottsdale - Nov 2019#</t>
  </si>
  <si>
    <t>RED ROBIN NO 12 SEATTLE WA</t>
  </si>
  <si>
    <t>_Voula's Offshore Cafe</t>
  </si>
  <si>
    <t>VOULAS OFFSHORE CAFE SEATTLE WA</t>
  </si>
  <si>
    <t>Group Meeting 2019</t>
  </si>
  <si>
    <t>#Group meeting 2019#</t>
  </si>
  <si>
    <t>Pictures</t>
  </si>
  <si>
    <t>Serving bowls</t>
  </si>
  <si>
    <t>Purchased stuff for Dad and he gave Dave cash</t>
  </si>
  <si>
    <t>Overnight camp</t>
  </si>
  <si>
    <t>Hand and foot warmers</t>
  </si>
  <si>
    <t>_Hedlund Painting LLC</t>
  </si>
  <si>
    <t>Check 2457</t>
  </si>
  <si>
    <t>2629 AMC ALDERWOOD 16</t>
  </si>
  <si>
    <t>_Pinnacle Peak General Store</t>
  </si>
  <si>
    <t>PINNACLE PEAK GENERAL ST SCOTTSDALE AZ</t>
  </si>
  <si>
    <t>#Scottsdale - Nov 2019|Food#</t>
  </si>
  <si>
    <t>_Microsoft (AMEX)</t>
  </si>
  <si>
    <t>CORPORATE REMITTANCE RECEIVED 11/05</t>
  </si>
  <si>
    <t>School pictures</t>
  </si>
  <si>
    <t>TACO DEL MAR 410001774 SEATTLE WA</t>
  </si>
  <si>
    <t>Lightbulbs</t>
  </si>
  <si>
    <t>ACH Debit CITIBANK XFER ONLNE TR</t>
  </si>
  <si>
    <t>2481 GREAT CLIPS AT QU</t>
  </si>
  <si>
    <t>_Electrify America</t>
  </si>
  <si>
    <t>1-833-632-2778 ELECTRI</t>
  </si>
  <si>
    <t>_Republic Parking</t>
  </si>
  <si>
    <t>RPNW SEATTLE PUGET SOU</t>
  </si>
  <si>
    <t>Returned light for closet</t>
  </si>
  <si>
    <t>_Union Saloon</t>
  </si>
  <si>
    <t>TST* UNION SALOON SEATTLE WA</t>
  </si>
  <si>
    <t>Dinner before house party</t>
  </si>
  <si>
    <t>ANTHONY'S FISH BAR LYNNWOOD WA</t>
  </si>
  <si>
    <t>MCDONALD'S F5795 WOODINVILLE WA</t>
  </si>
  <si>
    <t>Toy story 4</t>
  </si>
  <si>
    <t>Sports bra return</t>
  </si>
  <si>
    <t>FRED-MEYER #0608</t>
  </si>
  <si>
    <t>_Taste Cafe (Seattle Art Museum)</t>
  </si>
  <si>
    <t>BA TASTE 58156498 SEATTLE WA</t>
  </si>
  <si>
    <t>MATH N STUFF</t>
  </si>
  <si>
    <t>Dragon realm and LEGO advent calendar and rent king of Tokyo</t>
  </si>
  <si>
    <t>CAPITAL ONE AUTOPAY PYMT AuthDate 06-O ct</t>
  </si>
  <si>
    <t>_Pagliacci Pizza</t>
  </si>
  <si>
    <t>PAGLIACCI QUEEN ANNE SEATTLE WA</t>
  </si>
  <si>
    <t>_Metropolitan Cafe and Deli</t>
  </si>
  <si>
    <t>METROPOLITAN CAFE &amp; DELI SEATTLE WA</t>
  </si>
  <si>
    <t>_Tacos Chukis</t>
  </si>
  <si>
    <t>SQ *TACOS CHUKIS SOUTH LASeattle WA</t>
  </si>
  <si>
    <t>_Serres Farm Inc</t>
  </si>
  <si>
    <t>SQ *SQ *SERRES FARM, I</t>
  </si>
  <si>
    <t>Halloween pumpkins</t>
  </si>
  <si>
    <t>_Republic Parking Northwest</t>
  </si>
  <si>
    <t>REPUBLIC PARKING 30 56</t>
  </si>
  <si>
    <t>CHASE 6701 NE 181ST ST KENMORE</t>
  </si>
  <si>
    <t>_U Co-op</t>
  </si>
  <si>
    <t>HLU*HULU 740232883928-U HULU.COM/BILLCAHLU*HULU 74</t>
  </si>
  <si>
    <t>MUSEUM OF POP CULTURE</t>
  </si>
  <si>
    <t>Membership</t>
  </si>
  <si>
    <t>INT*IN *BROOKS POWERS</t>
  </si>
  <si>
    <t>SUBWAY 00443796 SEATTLE WA</t>
  </si>
  <si>
    <t>_Aer Lingus Dublin</t>
  </si>
  <si>
    <t>AER LINGUS BELLEVUE WA</t>
  </si>
  <si>
    <t>BARTELL DRUG 66-LAKE C</t>
  </si>
  <si>
    <t>_Cinerama</t>
  </si>
  <si>
    <t>SEATTLE CINERAMA</t>
  </si>
  <si>
    <t>Black T-shirts</t>
  </si>
  <si>
    <t>_Jo-Ann Stores</t>
  </si>
  <si>
    <t>JOANN STORES #1711</t>
  </si>
  <si>
    <t>Potato costume and fall decor</t>
  </si>
  <si>
    <t>_Discount Tire</t>
  </si>
  <si>
    <t>DISCOUNT-TIRE-CO WAS-0</t>
  </si>
  <si>
    <t>Prime Video*V45681043</t>
  </si>
  <si>
    <t>AMZN Mktp US*Z31FC3AV3</t>
  </si>
  <si>
    <t>Steamer</t>
  </si>
  <si>
    <t>Harry Potter book 4 x 2</t>
  </si>
  <si>
    <t>Josh glasses #premera|eyecare#</t>
  </si>
  <si>
    <t>Halloween candy coupon</t>
  </si>
  <si>
    <t>_Lake Forest Bar &amp; Grill</t>
  </si>
  <si>
    <t>LAKEFOREST BAR &amp; GRI LAKE FOREST PWA</t>
  </si>
  <si>
    <t>_Cask &amp; Trotter</t>
  </si>
  <si>
    <t>Cask &amp; Trotter Seattle WA</t>
  </si>
  <si>
    <t>Parent meeting</t>
  </si>
  <si>
    <t>_Styled Seattle</t>
  </si>
  <si>
    <t>SQ *SQ *STYLED SEATTLE</t>
  </si>
  <si>
    <t>_Hautlook</t>
  </si>
  <si>
    <t>HAUTLK RACK8885478438 888-547-8438 CA</t>
  </si>
  <si>
    <t>Dave's shoes</t>
  </si>
  <si>
    <t>ACH Debit HEDLUND PAINTING FIRST</t>
  </si>
  <si>
    <t>NORDSTROM#1</t>
  </si>
  <si>
    <t>Valet parking</t>
  </si>
  <si>
    <t>Shoes and alterations</t>
  </si>
  <si>
    <t>Transfer to Citi Accelerate Savings 10/12 01:08p</t>
  </si>
  <si>
    <t>Transfer to Citi Accelerate Savings 10/12 02:16p</t>
  </si>
  <si>
    <t>Check 2455</t>
  </si>
  <si>
    <t>Light fixtures</t>
  </si>
  <si>
    <t>GREENWOOD TV HARDWARE</t>
  </si>
  <si>
    <t>Right-angle screwdriver</t>
  </si>
  <si>
    <t>THE MUSEUM OF FLIGHT MAINTUKWILA WA</t>
  </si>
  <si>
    <t>_Museum of Flight (Food)</t>
  </si>
  <si>
    <t>1017 M&amp;S CATERING SEAT SEATTLE WA</t>
  </si>
  <si>
    <t>Cookies</t>
  </si>
  <si>
    <t>hangars</t>
  </si>
  <si>
    <t>Gloves for the boys (returned)</t>
  </si>
  <si>
    <t>Lunch</t>
  </si>
  <si>
    <t>_Swans Trail Farms</t>
  </si>
  <si>
    <t>SQ *SWANS TRAIL FAR SNOHOMISH WA</t>
  </si>
  <si>
    <t>Admission to pumpkin patch</t>
  </si>
  <si>
    <t>Promotional Rewards Credit</t>
  </si>
  <si>
    <t>Citibank award for opening account</t>
  </si>
  <si>
    <t>Defy - Trampolines for Zach, Josh and Zephyr</t>
  </si>
  <si>
    <t>SPIRIT HALLOWEEN 60075 609-645-5619 WA</t>
  </si>
  <si>
    <t>_Claire Heineman</t>
  </si>
  <si>
    <t>Check 2451</t>
  </si>
  <si>
    <t>Donation for new fence</t>
  </si>
  <si>
    <t>MCDONALD'S F14447 EVERETT WA</t>
  </si>
  <si>
    <t>_Leukemia Lymphoma Society</t>
  </si>
  <si>
    <t>LLS-WA/AK 888-557-7177 888-557-7177 NY</t>
  </si>
  <si>
    <t>Big climb</t>
  </si>
  <si>
    <t>_Tickets.Com</t>
  </si>
  <si>
    <t>BROWNPAPERTICKETS COM 800-838-3006 WA</t>
  </si>
  <si>
    <t>THE MUSEUM OF FLIGHT ONLITUKWILA WA</t>
  </si>
  <si>
    <t>_Ticketmaster</t>
  </si>
  <si>
    <t>TM *STOMP 206-628-0888 CA</t>
  </si>
  <si>
    <t>Stomp tickets</t>
  </si>
  <si>
    <t>_Chargepoint</t>
  </si>
  <si>
    <t>CHARGEPOINT, INC 408-841-4500 CA</t>
  </si>
  <si>
    <t>_Pacific Science Center (Parents Night Out)</t>
  </si>
  <si>
    <t>PAC SCI CTR ONLINE SAL 206-443-2855 WA</t>
  </si>
  <si>
    <t>_Subaru of Puyallup</t>
  </si>
  <si>
    <t>Kia Sorrento</t>
  </si>
  <si>
    <t>#Kia Sorrento#</t>
  </si>
  <si>
    <t>MENCHIES B727 TOTEM LAK KIRKLAND WA</t>
  </si>
  <si>
    <t>_Living Well Health Center</t>
  </si>
  <si>
    <t>Nasal spray</t>
  </si>
  <si>
    <t>Amazon.com*4I01P4R03</t>
  </si>
  <si>
    <t>111-7792809-6053031</t>
  </si>
  <si>
    <t>Lightbulb for microwave #|||111-7792809-6053031#</t>
  </si>
  <si>
    <t>Abominable</t>
  </si>
  <si>
    <t>Ad astra</t>
  </si>
  <si>
    <t>Dave/Angela breakfast</t>
  </si>
  <si>
    <t>_IHOP</t>
  </si>
  <si>
    <t>IHOP #1755 SEATTLE WA</t>
  </si>
  <si>
    <t>_Premier Meat Pies</t>
  </si>
  <si>
    <t>TST* PREMIER MEAT PIES SEATTLE WA</t>
  </si>
  <si>
    <t>CVS/PHARMACY #08910</t>
  </si>
  <si>
    <t>Lego Star Wars kit that we didn't pick up at the locker</t>
  </si>
  <si>
    <t>Fall Trip - Millersylvania</t>
  </si>
  <si>
    <t>AMZN Mktp US*9S7772LT3</t>
  </si>
  <si>
    <t>Watchband clasp for Zach's watch</t>
  </si>
  <si>
    <t>_Hyatt</t>
  </si>
  <si>
    <t>HYATT REGENCY CHICAGO CHICAGO IL</t>
  </si>
  <si>
    <t>Chicago 2019</t>
  </si>
  <si>
    <t>#Chicago 2019#</t>
  </si>
  <si>
    <t>_Lyft</t>
  </si>
  <si>
    <t>LYFT *RIDE FRI 2PM LYFT.COM CA</t>
  </si>
  <si>
    <t>_Volare</t>
  </si>
  <si>
    <t>VOLARE CHICAGO IL</t>
  </si>
  <si>
    <t>_Ohare Bar &amp; Grill</t>
  </si>
  <si>
    <t>OHARE BAR &amp; GRILL ORD CHICAGO IL</t>
  </si>
  <si>
    <t>Cheese for school</t>
  </si>
  <si>
    <t>HYATT REGENCY CHICAGO F&amp; CHICAGO IL</t>
  </si>
  <si>
    <t>LYFT *RIDE TUE 10PM lyft.com CA</t>
  </si>
  <si>
    <t>Ride home from Global LT work dinner</t>
  </si>
  <si>
    <t>_Trattoria</t>
  </si>
  <si>
    <t>TST* TRATTORIA - NO. 10 CHICAGO IL</t>
  </si>
  <si>
    <t>#Travel|Gear# Suitcase for Zach</t>
  </si>
  <si>
    <t>CAPITAL ONE AUTOPAY PYMT AuthDate 06-S ep</t>
  </si>
  <si>
    <t>Gloves for the boys</t>
  </si>
  <si>
    <t>Annual fee</t>
  </si>
  <si>
    <t>Cash from Brooks for groceries he bought at Costco</t>
  </si>
  <si>
    <t>Kids clothes</t>
  </si>
  <si>
    <t>Sienna</t>
  </si>
  <si>
    <t>Groceries for Brooks.  Reimbursed.</t>
  </si>
  <si>
    <t>COWEN PARK GROCERY SEATTLE WA</t>
  </si>
  <si>
    <t>Maddie</t>
  </si>
  <si>
    <t>_Math n Stuff</t>
  </si>
  <si>
    <t>_Flying Saucer Pizza LLC</t>
  </si>
  <si>
    <t>Flying Saucer Pizza REDMOND WA</t>
  </si>
  <si>
    <t>STARBUCKS STORE 02810 SEATTLE WA</t>
  </si>
  <si>
    <t>_Greenwod Mail &amp; Dispatch</t>
  </si>
  <si>
    <t>THE SIP AND SHIP GREEN</t>
  </si>
  <si>
    <t>SQU*SQ *SEATTLE RECREA</t>
  </si>
  <si>
    <t>Passion Friday</t>
  </si>
  <si>
    <t>Game rental</t>
  </si>
  <si>
    <t>_Ridge</t>
  </si>
  <si>
    <t>_SFOM Bingo</t>
  </si>
  <si>
    <t>WALMART.COM</t>
  </si>
  <si>
    <t>calipers</t>
  </si>
  <si>
    <t>Binder</t>
  </si>
  <si>
    <t>_LISH SEATTLE WA</t>
  </si>
  <si>
    <t>SQ *LISH SEATTLE WA</t>
  </si>
  <si>
    <t>AMZN Mktp US*HG0RW6FV3</t>
  </si>
  <si>
    <t>111-2421224-3965000</t>
  </si>
  <si>
    <t>Lightning and USB-C Cables #|||111-2421224-3965000#</t>
  </si>
  <si>
    <t>Returned rivet gun</t>
  </si>
  <si>
    <t>Returned washers and rivets</t>
  </si>
  <si>
    <t>Binding posts #Trailer#</t>
  </si>
  <si>
    <t>Amazon.com*OG3QX6YO3</t>
  </si>
  <si>
    <t>Legos for Zach</t>
  </si>
  <si>
    <t>_Stoneway Hardware</t>
  </si>
  <si>
    <t>Rivets and bolts for the trailer #Trailer#</t>
  </si>
  <si>
    <t>Boots and clothes for Zach and Josh</t>
  </si>
  <si>
    <t>Love letter, escape games, keys to the castle rental</t>
  </si>
  <si>
    <t>Josh's and Zachs Legos</t>
  </si>
  <si>
    <t>ALASKA AIR 0272141173949SEATTLE WA</t>
  </si>
  <si>
    <t>#Disneyland - Feb 2020|Travel#</t>
  </si>
  <si>
    <t>_To Citibank (Accelerate)</t>
  </si>
  <si>
    <t>ALASKA AIR 0272141173948SEATTLE WA</t>
  </si>
  <si>
    <t>ALASKA AIR 0272141173950SEATTLE WA</t>
  </si>
  <si>
    <t>ALASKA AIR 0272141173947SEATTLE WA</t>
  </si>
  <si>
    <t>SEATTLE CHILDREN'S HOS</t>
  </si>
  <si>
    <t>Pain relivers</t>
  </si>
  <si>
    <t>_Wells Fargo Bank (ATM)</t>
  </si>
  <si>
    <t>Wells Fargo Ban 4800 SA SEATTLE</t>
  </si>
  <si>
    <t>_Children's Hospital Cafe</t>
  </si>
  <si>
    <t>CHILDRENS HOSPITAL CAFE SEATTLE WA</t>
  </si>
  <si>
    <t>Claim for ceiling repair</t>
  </si>
  <si>
    <t>Sunglasses</t>
  </si>
  <si>
    <t>SQ *SEATTLE CHILDRE SEATTLE WA</t>
  </si>
  <si>
    <t>Kids socks</t>
  </si>
  <si>
    <t>Lego X-Wing for Josh's surgery</t>
  </si>
  <si>
    <t>Tax return</t>
  </si>
  <si>
    <t>_First Tech (Checking)</t>
  </si>
  <si>
    <t>Wire Out ChargeDomestic Wire Fee</t>
  </si>
  <si>
    <t>Wiring fee</t>
  </si>
  <si>
    <t>Domestic Wire Withdrawal Wire Ou</t>
  </si>
  <si>
    <t>Vodka</t>
  </si>
  <si>
    <t>DOMESTIC WIRE - IN</t>
  </si>
  <si>
    <t>_To Duplicate</t>
  </si>
  <si>
    <t>PARK VUE INN 7147723691 CA</t>
  </si>
  <si>
    <t>This is a duplicate charge.  Setting to transfer so it doesn't get double tallied.</t>
  </si>
  <si>
    <t>PARK VUE INN 7147723691 CA PHONE NUMBER:  FOLIO NUMBER:  ARRIVE:  DEPART:</t>
  </si>
  <si>
    <t>_Thornton Place 14</t>
  </si>
  <si>
    <t>THORNTON PLACE 14 &amp; IM</t>
  </si>
  <si>
    <t>Lion King</t>
  </si>
  <si>
    <t>Rivets and plumbers putty</t>
  </si>
  <si>
    <t>Transfer to Citi Accelerate Savings 09/14 10:03a</t>
  </si>
  <si>
    <t>_Carter's</t>
  </si>
  <si>
    <t>carters, Inc.</t>
  </si>
  <si>
    <t>Washers</t>
  </si>
  <si>
    <t>10.823 gallons @$3.09/gallon 50,395 miles</t>
  </si>
  <si>
    <t>Dormant - 7346</t>
  </si>
  <si>
    <t>_To Vio Bank (Cash Reserve)</t>
  </si>
  <si>
    <t>ACH Debit WEB  SMITH JOHN D   TR</t>
  </si>
  <si>
    <t>_Seattle Mariners</t>
  </si>
  <si>
    <t>SEATTLE MARINERS CONC 006SEATTLE WA</t>
  </si>
  <si>
    <t>AMZN Mktp US*UC63Y8ZP3</t>
  </si>
  <si>
    <t>114-7621908-8928264</t>
  </si>
  <si>
    <t>#|||114-7621908-8928264# Sheets</t>
  </si>
  <si>
    <t>_DUKES CHOWDE SEATTLE WA</t>
  </si>
  <si>
    <t>RISE UP THERAPEUTIC MA</t>
  </si>
  <si>
    <t>_us bank</t>
  </si>
  <si>
    <t>#Deception Pass - Jun 2020|Lodging#</t>
  </si>
  <si>
    <t>_Safe N Sound Swimming Inc</t>
  </si>
  <si>
    <t>SAFE N SOUND SWIMMING</t>
  </si>
  <si>
    <t>TACO DEL MAR 400011023 SEATTLE WA</t>
  </si>
  <si>
    <t>insurance</t>
  </si>
  <si>
    <t>#Mom|Insurance#</t>
  </si>
  <si>
    <t>_SQ *COWEN PARK GRO</t>
  </si>
  <si>
    <t>SQ *SQ *COWEN PARK GRO</t>
  </si>
  <si>
    <t>_UWMC - Triangle Garage</t>
  </si>
  <si>
    <t>UWMC TRIANGLE GARAGE</t>
  </si>
  <si>
    <t>_Washington State Fair</t>
  </si>
  <si>
    <t>WASHINGTON STATE FAIR</t>
  </si>
  <si>
    <t>Rides wrist band for Angela</t>
  </si>
  <si>
    <t>ALASKA AIR 0272140332918SEATTLE WA</t>
  </si>
  <si>
    <t>#Scottsdale - Nov 2019|Transportation#</t>
  </si>
  <si>
    <t>Parking at the fair</t>
  </si>
  <si>
    <t>_From Capital One Savings</t>
  </si>
  <si>
    <t>ACH Deposit CAPITAL ONE NA   CAP</t>
  </si>
  <si>
    <t>ACH Debit MIDFIRST BANK   TEST T</t>
  </si>
  <si>
    <t>_Tommy G Productions</t>
  </si>
  <si>
    <t>SQU*SQ *TOMMY G PRODUC</t>
  </si>
  <si>
    <t>Mutton busting</t>
  </si>
  <si>
    <t>ACH Deposit MIDFIRST BANK   TEST</t>
  </si>
  <si>
    <t>_JUICYS 8 AT THE FAIR LONG BOAT KEYFL</t>
  </si>
  <si>
    <t>JUICYS 8 AT THE FAIR LONG BOAT KEYFL</t>
  </si>
  <si>
    <t>_Juicys 8 At the Fair</t>
  </si>
  <si>
    <t>_Food 5 Burger Queen</t>
  </si>
  <si>
    <t>CARNIVAL TICKETS PORTLAND OR</t>
  </si>
  <si>
    <t>ALASKA AIR 0272140333026SEATTLE WA</t>
  </si>
  <si>
    <t>Test transfer</t>
  </si>
  <si>
    <t>_SLUSHY WORLD 2 Puyallup WA</t>
  </si>
  <si>
    <t>SQ *SLUSHY WORLD 2 Puyallup WA</t>
  </si>
  <si>
    <t>_Lee Johnson Kia</t>
  </si>
  <si>
    <t>LEE JOHNSON CHEVROLET,</t>
  </si>
  <si>
    <t>Used car inspections for Kia #Kia Sorrento#</t>
  </si>
  <si>
    <t>Transferring cash reserve to First Tech checking as a way point to Vio Bank</t>
  </si>
  <si>
    <t>_BBQ PETES WASHINGTON S FEDERAL WAY WA</t>
  </si>
  <si>
    <t>BBQ PETES WASHINGTON S FEDERAL WAY WA</t>
  </si>
  <si>
    <t>_PIZZA SUMNER WA</t>
  </si>
  <si>
    <t>SQ *PIZZA SUMNER WA</t>
  </si>
  <si>
    <t>_Fidelity Brokerage Account</t>
  </si>
  <si>
    <t>SUBARU OF PUYALLUP INC</t>
  </si>
  <si>
    <t>#Tow Vehicle - Sep 2019# Kia Sorrento</t>
  </si>
  <si>
    <t>_Emi Schwartz</t>
  </si>
  <si>
    <t>Check 2452</t>
  </si>
  <si>
    <t>SFOM</t>
  </si>
  <si>
    <t>Bingo/karaoke event</t>
  </si>
  <si>
    <t>STEAMGAMES.COM4259522</t>
  </si>
  <si>
    <t>Temporary transfer to pay for car</t>
  </si>
  <si>
    <t>_ATM Fee</t>
  </si>
  <si>
    <t>Withdrawal</t>
  </si>
  <si>
    <t>Transfer to Citi Accelerate Savings 08:18p #5761</t>
  </si>
  <si>
    <t>Transfer to Citi Accelerate Savings 08:22p #5761</t>
  </si>
  <si>
    <t>_Sushime</t>
  </si>
  <si>
    <t>SUSHIME INC BELLEVUE WA</t>
  </si>
  <si>
    <t>_615 NW BRIGHT S SEATTLE</t>
  </si>
  <si>
    <t>P375030 615 NW BRIGHT S SEATTLE</t>
  </si>
  <si>
    <t>The Icebox Arcade</t>
  </si>
  <si>
    <t>_Lexi</t>
  </si>
  <si>
    <t>_Il Bistro</t>
  </si>
  <si>
    <t>IL BISTRO SEATTLE WA</t>
  </si>
  <si>
    <t>BLUE STAR CAFE &amp; PUB SEA SEATTLE WA</t>
  </si>
  <si>
    <t>SEATTLE PUBLIC THEATER</t>
  </si>
  <si>
    <t>Indy Jones</t>
  </si>
  <si>
    <t>AMZN Mktp US*MO6DV5D21</t>
  </si>
  <si>
    <t>114-3432749-7251415</t>
  </si>
  <si>
    <t>Patio umbrella base #|||114-3432749-7251415#</t>
  </si>
  <si>
    <t>Duct tape for the #trailer</t>
  </si>
  <si>
    <t>CAPITAL ONE AUTOPAY PYMT AuthDate 11-A ug</t>
  </si>
  <si>
    <t>Amazon.com*MO6KU1D22</t>
  </si>
  <si>
    <t>114-2475265-6932227</t>
  </si>
  <si>
    <t>Ang bike helmet #|||114-2475265-6932227#</t>
  </si>
  <si>
    <t>AMZN Mktp US*MO61H2SO2</t>
  </si>
  <si>
    <t>111-9658393-3001868</t>
  </si>
  <si>
    <t>Patio umbrella #|||111-9658393-3001868#</t>
  </si>
  <si>
    <t>_Super Bueno</t>
  </si>
  <si>
    <t>TST* SUPER BUENO SEATTLE WA</t>
  </si>
  <si>
    <t>MENCHIES 512 GREEN LAKE SEATTLE WA</t>
  </si>
  <si>
    <t>AMZN Mktp US*MO8HX4E40</t>
  </si>
  <si>
    <t>114-7298812-3558601</t>
  </si>
  <si>
    <t>Deck tablecloth #|||114-7298812-3558601#</t>
  </si>
  <si>
    <t>_Evergreen State Fair</t>
  </si>
  <si>
    <t>EVERGREEN ST FAIRGROUN</t>
  </si>
  <si>
    <t>BUTLER AMUSEMENTS INC</t>
  </si>
  <si>
    <t>O'REILLY AUTO PARTS 37</t>
  </si>
  <si>
    <t>Wiper fluid</t>
  </si>
  <si>
    <t>_Tacoma Book Center</t>
  </si>
  <si>
    <t>TACOMA BOOK CTR</t>
  </si>
  <si>
    <t>003 IVARS SALMON HOUSE SEATTLE WA</t>
  </si>
  <si>
    <t>MICROSOFT*CONSOLE 1 MO</t>
  </si>
  <si>
    <t>Gamepass</t>
  </si>
  <si>
    <t>_Butler Amusements Inc.</t>
  </si>
  <si>
    <t>BUTLER AMUSEMENTS BEAVERTON OR</t>
  </si>
  <si>
    <t>Evergreen State fair</t>
  </si>
  <si>
    <t>_JJ Froyogo</t>
  </si>
  <si>
    <t>SQ *JJFROYOGO EVERETT WA</t>
  </si>
  <si>
    <t>_Kaleenka Piroshky LLC</t>
  </si>
  <si>
    <t>SQ *KALEENKA PIROSH MONROE WA</t>
  </si>
  <si>
    <t>LEVELUP*TACOTIMENW6611</t>
  </si>
  <si>
    <t>_Evergreen Scones</t>
  </si>
  <si>
    <t>EVERGREEN SCONE BLDG 1 WOODINVILLE WA</t>
  </si>
  <si>
    <t>_SEATTLE SYMPHONY TICKE</t>
  </si>
  <si>
    <t>SEATTLE SYMPHONY TICKE</t>
  </si>
  <si>
    <t>Wow in the world</t>
  </si>
  <si>
    <t>TM *HAMILTON (CHICAGO)</t>
  </si>
  <si>
    <t>Hamilton Chicago</t>
  </si>
  <si>
    <t>_Mallory Paint Store</t>
  </si>
  <si>
    <t>MALLORY PAINT STORE -</t>
  </si>
  <si>
    <t>#Trailer#  Paint for door</t>
  </si>
  <si>
    <t>#Trailer#</t>
  </si>
  <si>
    <t>ALASKA AIR 0272138888093SEATTLE WANAME: SMITH/ANGELA DEPART:10/01/2019 SEA TO ORD: AS: CLASS:X : STOP:   TO SEA: AS: CLASS:X : STOP: O</t>
  </si>
  <si>
    <t>Group Meeting</t>
  </si>
  <si>
    <t>chicago</t>
  </si>
  <si>
    <t>#Group Meeting|Chicago#</t>
  </si>
  <si>
    <t>_Picolino</t>
  </si>
  <si>
    <t>PICOLINO SEATTLE WA</t>
  </si>
  <si>
    <t>HLU*HULU 740232880944-U HULU.COM/BILLCAHLU*HULU 74</t>
  </si>
  <si>
    <t>_To Connect Your Care HSA</t>
  </si>
  <si>
    <t>Check 2456</t>
  </si>
  <si>
    <t>2456</t>
  </si>
  <si>
    <t>Check #2456</t>
  </si>
  <si>
    <t>Sun block</t>
  </si>
  <si>
    <t>CARTER'S #316</t>
  </si>
  <si>
    <t>_Hanna Andersson</t>
  </si>
  <si>
    <t>HANNA ANDERSSON SEATTL</t>
  </si>
  <si>
    <t>DEL TACO # 1018 FEDERAL WAY WA</t>
  </si>
  <si>
    <t>Goggles</t>
  </si>
  <si>
    <t>MCDONALD'S F31668 FEDERAL WAY WA</t>
  </si>
  <si>
    <t>Dulcolax</t>
  </si>
  <si>
    <t>_LOS (Loft)</t>
  </si>
  <si>
    <t>_Clarks</t>
  </si>
  <si>
    <t>CLARKS OUTLET #0869</t>
  </si>
  <si>
    <t>_J.Crew</t>
  </si>
  <si>
    <t>J CREW FACTORY #054</t>
  </si>
  <si>
    <t>Memory foam pillow</t>
  </si>
  <si>
    <t>STEAMGAMES.COM</t>
  </si>
  <si>
    <t>_Bluebird Ice Cream</t>
  </si>
  <si>
    <t>SQ *BLUEBIRD ICE CR SEATTLE WA</t>
  </si>
  <si>
    <t>mCoins</t>
  </si>
  <si>
    <t>Kids coats and clothes</t>
  </si>
  <si>
    <t>AMZN Mktp US*MO6VX5AY2</t>
  </si>
  <si>
    <t>112-0609561-7119454</t>
  </si>
  <si>
    <t>Josh lunchbox #|||112-0609561-7119454#</t>
  </si>
  <si>
    <t>CAFE 34 11097516</t>
  </si>
  <si>
    <t>SAFEWAY #1528</t>
  </si>
  <si>
    <t>_Coleman Popup Parts</t>
  </si>
  <si>
    <t>SP * COLEMANPOPUPPARTS</t>
  </si>
  <si>
    <t>Replacement lock for #trailer#</t>
  </si>
  <si>
    <t>COSTCO GAS #0006 TUKWILA WA</t>
  </si>
  <si>
    <t>Denny Creek - Aug 2019</t>
  </si>
  <si>
    <t>#Denny Creek - Aug 2019|Travel#</t>
  </si>
  <si>
    <t>_From TASC HSA</t>
  </si>
  <si>
    <t>Transferred HSA money.  Also wrote a check to UMB</t>
  </si>
  <si>
    <t>_Pacific Lock n Key</t>
  </si>
  <si>
    <t>PACIFIC LOCK N KEY</t>
  </si>
  <si>
    <t>_iTunes</t>
  </si>
  <si>
    <t>APL*ITUNES.COM/BILL</t>
  </si>
  <si>
    <t>BallFallDown Deluxe (Zach)</t>
  </si>
  <si>
    <t>_HI Life</t>
  </si>
  <si>
    <t>THE HI LIFE SEATTLE WA</t>
  </si>
  <si>
    <t>OREILLY AUTO #3741</t>
  </si>
  <si>
    <t>Pliers, socket wrench, wrenches, and adjustable wrench</t>
  </si>
  <si>
    <t>_Laem Buri Thai</t>
  </si>
  <si>
    <t>LAEM BURI SEATTLE WA</t>
  </si>
  <si>
    <t>SAFEWAY #1528 NO BEND WA</t>
  </si>
  <si>
    <t>Hobbit Hole - Aug 2019</t>
  </si>
  <si>
    <t>#Hobbit Hole - Aug 2019#</t>
  </si>
  <si>
    <t>Bluetooth speaker</t>
  </si>
  <si>
    <t>AMZN Mktp US*MA8FY6SA0</t>
  </si>
  <si>
    <t>114-6791957-5781019</t>
  </si>
  <si>
    <t>Camping towels for #trailer|||114-6791957-5781019#</t>
  </si>
  <si>
    <t>#Trailer# Towel hooks</t>
  </si>
  <si>
    <t>STARBUCKS STORE 00336 SEATTLE WA</t>
  </si>
  <si>
    <t>AMZN Mktp US*MA4N686N0</t>
  </si>
  <si>
    <t>114-4431815-6773012</t>
  </si>
  <si>
    <t>Kid glasses holders #|||114-4431815-6773012#</t>
  </si>
  <si>
    <t>Camping mug #|||114-4431815-6773012#</t>
  </si>
  <si>
    <t>Gum shoe</t>
  </si>
  <si>
    <t>TST* RED MILL BURGERS - TSEATTLE WA</t>
  </si>
  <si>
    <t>_Pete's Egg Nest</t>
  </si>
  <si>
    <t>SAFEWAY #3265</t>
  </si>
  <si>
    <t>Food at the locks</t>
  </si>
  <si>
    <t>_Shirt Shop</t>
  </si>
  <si>
    <t>SHIRT SHOP</t>
  </si>
  <si>
    <t>#Hobbit Hole - Aug 2019|Souvenirs# Magnet</t>
  </si>
  <si>
    <t>_River Walk Inn</t>
  </si>
  <si>
    <t>SQ *RIVERWALK INN &amp; CHELAN WA</t>
  </si>
  <si>
    <t>#Hobbit Hole - Aug 2019|Food# Breakfast</t>
  </si>
  <si>
    <t>_Safeway (Gas)</t>
  </si>
  <si>
    <t>SAFEWAY FUEL #3265 CHELAN WA</t>
  </si>
  <si>
    <t>_Sorrento Ristorante</t>
  </si>
  <si>
    <t>SORRENTO RISTORANTE CHELAN WA</t>
  </si>
  <si>
    <t>#Hobbit Hole - Aug 2019|Food#</t>
  </si>
  <si>
    <t>_Bear Foods Natural Market</t>
  </si>
  <si>
    <t>BEAR FOODS NATURAL MKT CHELAN WA</t>
  </si>
  <si>
    <t>_The Fox and the Quail</t>
  </si>
  <si>
    <t>SQ *THE FOX AND QUA CHELAN WA</t>
  </si>
  <si>
    <t>_Texaco</t>
  </si>
  <si>
    <t>TEXACO 0306129 CHELAN WA</t>
  </si>
  <si>
    <t>ice cream</t>
  </si>
  <si>
    <t>_Jiffy Lube</t>
  </si>
  <si>
    <t>JIFFY LUBE 1093</t>
  </si>
  <si>
    <t>Oil change for Rav 4</t>
  </si>
  <si>
    <t>_Ballard Mkt Thrift</t>
  </si>
  <si>
    <t>COSTCO WHSE #0110 ISSAQUAH WA</t>
  </si>
  <si>
    <t>blue tooth speaker</t>
  </si>
  <si>
    <t>_LOVABLE LABELS</t>
  </si>
  <si>
    <t>Label stickers for kid stuff</t>
  </si>
  <si>
    <t>AMZN Mktp US*MA3RW1722</t>
  </si>
  <si>
    <t>114-7009675-4629839</t>
  </si>
  <si>
    <t>#|||114-7009675-4629839# Bed wetting alarm</t>
  </si>
  <si>
    <t>AMZN Mktp US*MA1DX67D2</t>
  </si>
  <si>
    <t>114-8650640-9173051</t>
  </si>
  <si>
    <t>Watch band #|||114-8650640-9173051#</t>
  </si>
  <si>
    <t>_Therese Bitondo</t>
  </si>
  <si>
    <t>CASH APP*ALORA BIT8774174551, CA #000000</t>
  </si>
  <si>
    <t>Group Camping Trip</t>
  </si>
  <si>
    <t>u-coop</t>
  </si>
  <si>
    <t>#Group Camping Trip|U-Coop#</t>
  </si>
  <si>
    <t>U.S. BANK FRED MEYER #1 SEATTLE</t>
  </si>
  <si>
    <t>APL* ITUNES.COM/BILL</t>
  </si>
  <si>
    <t>Headbanz or something like that on Angela's phone</t>
  </si>
  <si>
    <t>_Cascade Mercantile LLC</t>
  </si>
  <si>
    <t>CASCADE MERCANTILE</t>
  </si>
  <si>
    <t>Rasar State Park - Aug 2019</t>
  </si>
  <si>
    <t>#Rasar State Park - Aug 2019|Food#</t>
  </si>
  <si>
    <t>AMZN Mktp US*MA3JX01R0</t>
  </si>
  <si>
    <t>114-3547141-1421012</t>
  </si>
  <si>
    <t>#|||114-3547141-1421012# Key chains</t>
  </si>
  <si>
    <t>Funds Transfer to Brokerage -9281</t>
  </si>
  <si>
    <t>Experiment to determine how long it takes to transfer from investment to checking</t>
  </si>
  <si>
    <t>_YMCA Magic Camp</t>
  </si>
  <si>
    <t>_Rasar State Park Gift Shop</t>
  </si>
  <si>
    <t>RASAR</t>
  </si>
  <si>
    <t>_Lish</t>
  </si>
  <si>
    <t>Car wash tokens</t>
  </si>
  <si>
    <t>_Air BnB</t>
  </si>
  <si>
    <t>YPS*HOMEAWAY HA-H23WDD 866-210-6106 WA</t>
  </si>
  <si>
    <t>#Geocaching#</t>
  </si>
  <si>
    <t>Pop riveter and rivets</t>
  </si>
  <si>
    <t>AMZN Mktp US*MA6831X71</t>
  </si>
  <si>
    <t>114-8106101-4244258</t>
  </si>
  <si>
    <t>multimeter #|||114-8106101-4244258#</t>
  </si>
  <si>
    <t>Amazon.com*MA0HN78E2</t>
  </si>
  <si>
    <t>114-5016853-8430645</t>
  </si>
  <si>
    <t>tire pressure gauge #|||114-5016853-8430645#</t>
  </si>
  <si>
    <t>CASCADE MERCANTILE SEDRO WOOLLEYWA</t>
  </si>
  <si>
    <t>#Rasar State Park - Aug 2019|Transportation#</t>
  </si>
  <si>
    <t>Keys for trailer and mailbox #Trailer#</t>
  </si>
  <si>
    <t>OREILLY AUTO #3689</t>
  </si>
  <si>
    <t>pop riveter</t>
  </si>
  <si>
    <t>_Seattle Farmer's Market</t>
  </si>
  <si>
    <t>SEATTLE FARMERS MARKET</t>
  </si>
  <si>
    <t>supplies</t>
  </si>
  <si>
    <t>#Rasar State Park - Aug 2019|Supplies# Propane</t>
  </si>
  <si>
    <t>fuses for #trailer#</t>
  </si>
  <si>
    <t>#mom# home insurance</t>
  </si>
  <si>
    <t>ACH Deposit From FIRST TECHNOLOGY FCU</t>
  </si>
  <si>
    <t>To fund 2020 Buffer account</t>
  </si>
  <si>
    <t>CAPITAL ONE AUTOPAY PYMT AuthDate 06-J ul</t>
  </si>
  <si>
    <t>ACH Debit DISCOVER BANK ONLNE TR</t>
  </si>
  <si>
    <t>Transferred to fund the "annual buffer" accounts for 2019 and 2020</t>
  </si>
  <si>
    <t>ACH Withdrawal CITIBK CK WEBXFR</t>
  </si>
  <si>
    <t>Transfer to Citi Accelerate Savings 09:28a #5761</t>
  </si>
  <si>
    <t>AMZN Mktp US*MA2MB7V62</t>
  </si>
  <si>
    <t>112-4669601-7434658</t>
  </si>
  <si>
    <t>Office fan #|||112-4669601-7434658#</t>
  </si>
  <si>
    <t>Wart medicine</t>
  </si>
  <si>
    <t>Transfer To ONLINE SAVINGS 9365</t>
  </si>
  <si>
    <t>Prime membership</t>
  </si>
  <si>
    <t>_To DiscoverBank (Dormant Account 2)</t>
  </si>
  <si>
    <t>Transfer To ONLINE SAVINGS 6963</t>
  </si>
  <si>
    <t>_Buca Di Beppo</t>
  </si>
  <si>
    <t>BUCA DI BEPPO-SEATTLE SEATTLE WA</t>
  </si>
  <si>
    <t>Transfer From ONLINE SAVINGS 7729</t>
  </si>
  <si>
    <t>Used for USB Fan #|||112-4669601-7434658#</t>
  </si>
  <si>
    <t>_From DiscoverBank (Dormant Account 1)</t>
  </si>
  <si>
    <t>USB Fan #|||112-4669601-7434658#</t>
  </si>
  <si>
    <t>_Hawthorn Farm</t>
  </si>
  <si>
    <t>Check 2454</t>
  </si>
  <si>
    <t>Archery classes</t>
  </si>
  <si>
    <t>Spiderman movie for Diz</t>
  </si>
  <si>
    <t>_Street Fair</t>
  </si>
  <si>
    <t>SQU*SQ *GOSQ.COM BRIAN</t>
  </si>
  <si>
    <t>Yard art</t>
  </si>
  <si>
    <t>_Tres Agaves</t>
  </si>
  <si>
    <t>TRES AGAVES BELFAIR WA</t>
  </si>
  <si>
    <t>Girls Weekend - Jul 2019</t>
  </si>
  <si>
    <t>#Girls weekend - Jul 2019|Food#</t>
  </si>
  <si>
    <t>_Home Made Cafe</t>
  </si>
  <si>
    <t>SQ *HOME MADE CAFE PORT ORCHARD WA</t>
  </si>
  <si>
    <t>_Blue Water Taco Grill</t>
  </si>
  <si>
    <t>BLUE WATER TACO GRILL QUESEATTLE WA</t>
  </si>
  <si>
    <t>Freedom</t>
  </si>
  <si>
    <t>HLU*HULU 740232888517-U HULU.COM/BILLCAHLU*HULU 74</t>
  </si>
  <si>
    <t>_The Boat House</t>
  </si>
  <si>
    <t>THE BOAT HOUSE ALLYN WA</t>
  </si>
  <si>
    <t>Pixel Dungeon and Toca Kitchen Sushi (Josh)</t>
  </si>
  <si>
    <t>ACH Debit PREMERA FUNDING   HSAF</t>
  </si>
  <si>
    <t>Dinner with Zach at Seafair parade</t>
  </si>
  <si>
    <t>Amazon.com*MA3YB0ZC1</t>
  </si>
  <si>
    <t>114-0921287-3359409</t>
  </si>
  <si>
    <t>Razor #|||114-0921287-3359409#</t>
  </si>
  <si>
    <t>_Amy Vandervoort</t>
  </si>
  <si>
    <t>Kalaloch2019</t>
  </si>
  <si>
    <t>#Kalaloch2019#</t>
  </si>
  <si>
    <t>Girls Weekend 2019</t>
  </si>
  <si>
    <t>#Girls Weekend 2019#</t>
  </si>
  <si>
    <t>_Kalaloch General Store</t>
  </si>
  <si>
    <t>DNPSATKALALOCH RETAIL</t>
  </si>
  <si>
    <t>Kalaloch - Jul 2019</t>
  </si>
  <si>
    <t>#Kalaloch - Jul 2019|Food#</t>
  </si>
  <si>
    <t>Amazon.com*MA1024LW2</t>
  </si>
  <si>
    <t>113-9888760-0869833</t>
  </si>
  <si>
    <t>Kindle Fire TV #|||113-9888760-0869833#</t>
  </si>
  <si>
    <t>MCDONALD'S F35988 OLYMPIA WA</t>
  </si>
  <si>
    <t>_QUEETS TRADING POST FORKS WA</t>
  </si>
  <si>
    <t>QUEETS TRADING POST FORKS WA</t>
  </si>
  <si>
    <t>#Kalaloch - Jul 2019|Travel#</t>
  </si>
  <si>
    <t>USA*85TH CAR WASH SEATTLE WATD474659-1563692159</t>
  </si>
  <si>
    <t>#Kalaloch - Jul 2019|Transportation#  Washed the truck</t>
  </si>
  <si>
    <t>SHELL OIL 57444040000 SEATTLE WA</t>
  </si>
  <si>
    <t>#Kalaloch - Jul 2019|Transportation# Truck fill up after Kalaloch</t>
  </si>
  <si>
    <t>_Haggen</t>
  </si>
  <si>
    <t>HAGGEN 3444 OLYMPIA WA</t>
  </si>
  <si>
    <t>#Camping# Fuses for the trailer</t>
  </si>
  <si>
    <t>#Kalaloch - Jul 2019|Activities#</t>
  </si>
  <si>
    <t>_North Transfer LLC</t>
  </si>
  <si>
    <t>NORTH TRANSFER STA - S</t>
  </si>
  <si>
    <t>Dump fees for disposal of chicken coop</t>
  </si>
  <si>
    <t>SUBWAY 04148169255 MCCLEARY WA</t>
  </si>
  <si>
    <t>AMZN Mktp US*MH7Z09RH2</t>
  </si>
  <si>
    <t>114-7512348-9569052</t>
  </si>
  <si>
    <t>USB car charger (2 ports) #|||114-7512348-9569052#</t>
  </si>
  <si>
    <t>Amazon.com*MH8ML3UT2</t>
  </si>
  <si>
    <t>114-6481106-6315416</t>
  </si>
  <si>
    <t>Razor and blades #|||114-6481106-6315416#</t>
  </si>
  <si>
    <t>CENTRAL CHECKOUT C_5310</t>
  </si>
  <si>
    <t>Kindle Svcs*MH06M3I31</t>
  </si>
  <si>
    <t>d01-9057203-4157025</t>
  </si>
  <si>
    <t>Measure What Matters e-book #|||D01-9057203-4157025#</t>
  </si>
  <si>
    <t>#Camping# Mattress protector for trailer</t>
  </si>
  <si>
    <t>AMZN Digital*MH0WS68H0</t>
  </si>
  <si>
    <t>d01-4651441-1187469</t>
  </si>
  <si>
    <t>#|||D01-4651441-1187469# The First 90 Days e-book (also $3.09 from gift certificate)</t>
  </si>
  <si>
    <t>ACH Deposit MICROSOFT   10177904</t>
  </si>
  <si>
    <t>Reimbursement for books</t>
  </si>
  <si>
    <t>Kalaloch 2019</t>
  </si>
  <si>
    <t>#kalaloch 2019#</t>
  </si>
  <si>
    <t>AMZN Mktp US*MH9K58UZ2</t>
  </si>
  <si>
    <t>114-5423010-1477862</t>
  </si>
  <si>
    <t>USB car charger (multi-port) #|||114-5423010-1477862#</t>
  </si>
  <si>
    <t>#Kalaloch2019|Activities#</t>
  </si>
  <si>
    <t>One Time</t>
  </si>
  <si>
    <t>Safeway lawsuit</t>
  </si>
  <si>
    <t>Trolls</t>
  </si>
  <si>
    <t>Dave's hair cut</t>
  </si>
  <si>
    <t>Signing bonus</t>
  </si>
  <si>
    <t>_Comics Dungeon</t>
  </si>
  <si>
    <t>COMICS DUNGEON</t>
  </si>
  <si>
    <t>Groupmtg2019</t>
  </si>
  <si>
    <t>Reimbursement for #GroupMtg2019#</t>
  </si>
  <si>
    <t>Josh's cool as a cucumber box</t>
  </si>
  <si>
    <t>Indianola</t>
  </si>
  <si>
    <t>9453046</t>
  </si>
  <si>
    <t>#Indianola|||9453046#</t>
  </si>
  <si>
    <t>Lunches</t>
  </si>
  <si>
    <t>#Lunches|||9453046#</t>
  </si>
  <si>
    <t>#|||9453046#</t>
  </si>
  <si>
    <t>Hoodies #|||9453046#</t>
  </si>
  <si>
    <t>ACH Debit AMEX EPAYMENT ER AM  A</t>
  </si>
  <si>
    <t>2019/2020 School Year</t>
  </si>
  <si>
    <t>#2019/2020 School Year#</t>
  </si>
  <si>
    <t>_Jeff DeVries</t>
  </si>
  <si>
    <t>Reimbursement for escape room</t>
  </si>
  <si>
    <t>_Coffee Beans</t>
  </si>
  <si>
    <t>COFFEE BEAN &amp; TEA</t>
  </si>
  <si>
    <t>_ReachNow</t>
  </si>
  <si>
    <t>REACHNOW</t>
  </si>
  <si>
    <t>Scottsdale - Jul 2019</t>
  </si>
  <si>
    <t>#Scottsdale - Jul 2019|Transportation#</t>
  </si>
  <si>
    <t>Tic tacs</t>
  </si>
  <si>
    <t>WENDYS</t>
  </si>
  <si>
    <t>#Scottsdale - Jul 2019|food#</t>
  </si>
  <si>
    <t>ONLINE PAYMENT - THANK YOU 07/08</t>
  </si>
  <si>
    <t>_Evergreen Children's Association</t>
  </si>
  <si>
    <t>Refund of John Hay camp</t>
  </si>
  <si>
    <t>_Poquitos</t>
  </si>
  <si>
    <t>POQUITOS SEATTLE SEATTLE WA</t>
  </si>
  <si>
    <t>_Rancho Bravo Tacos</t>
  </si>
  <si>
    <t>RANCHO BRAVO TACOS 1 SEATTLE WA</t>
  </si>
  <si>
    <t>_Urban Air</t>
  </si>
  <si>
    <t>URBAN AIR AHWATUKEE</t>
  </si>
  <si>
    <t>#Scottsdale - Jul 2019|activities# Trampoline</t>
  </si>
  <si>
    <t>LOCKER - URBAN AIR TRAMPOPHOENIX AZ</t>
  </si>
  <si>
    <t>#Scottsdale - Jul 2019|activities# locker</t>
  </si>
  <si>
    <t>URBAN AIR AHWATUKEE SCOTTDALE AZ</t>
  </si>
  <si>
    <t>ALASKA AIR 0272133558099SEATTLE WA</t>
  </si>
  <si>
    <t>#Scottsdale - Jul 2019|travel# baggage fee</t>
  </si>
  <si>
    <t>_Interest</t>
  </si>
  <si>
    <t>ALASKA AIR 0272133558100SEATTLE WA</t>
  </si>
  <si>
    <t>_Pomo Pizzeria</t>
  </si>
  <si>
    <t>POMO PIZZERIA SCOTTSDALE AZ</t>
  </si>
  <si>
    <t>_Sprouts Farmers Market Inc.</t>
  </si>
  <si>
    <t>SPROUTS FARMERS MAR SCOTTSDALE AZ</t>
  </si>
  <si>
    <t>THE HOME DEPOT #0488</t>
  </si>
  <si>
    <t>Azsummer19</t>
  </si>
  <si>
    <t>Batteries for Dad's scorpion flashlight  #azsummer19#</t>
  </si>
  <si>
    <t>_Sprout's Farmers Market</t>
  </si>
  <si>
    <t>SPROUTS FARMERS MARK</t>
  </si>
  <si>
    <t>LOWES #02683*</t>
  </si>
  <si>
    <t>#azsummer19# Return of deposit for steam cleaner</t>
  </si>
  <si>
    <t>_Dave &amp; Buster's</t>
  </si>
  <si>
    <t>DAVE &amp; BUSTERS #43</t>
  </si>
  <si>
    <t>#Scottsdale - Jul 2019|activities#</t>
  </si>
  <si>
    <t>Wood putty and hose repairs for Dad's house</t>
  </si>
  <si>
    <t>Toy Story 4 with Ruby and Kurt</t>
  </si>
  <si>
    <t>ALASKA AIR IN FLIGHT</t>
  </si>
  <si>
    <t>#Scottsdale - Jul 2019|food# Plane food</t>
  </si>
  <si>
    <t>#azsummer19# Steam cleaner for Dad's carpets</t>
  </si>
  <si>
    <t>_Studio Movie Grill</t>
  </si>
  <si>
    <t>010FBV STUDIO MOVIE GRILLSCOTTSDALE AZ</t>
  </si>
  <si>
    <t>#Scottsdale - Jul 2019|activities#Toy Story 4</t>
  </si>
  <si>
    <t>Amazon.com*MH85I1Z52</t>
  </si>
  <si>
    <t>114-6858863-6063422</t>
  </si>
  <si>
    <t>#Scottsdale - Jul 2019|activities||114-6858863-6063422#</t>
  </si>
  <si>
    <t>CAPITAL ONE AUTOPAY PYMT AuthDate 10-Jun</t>
  </si>
  <si>
    <t>_Marc Albert</t>
  </si>
  <si>
    <t>2016 Leaf Sale - Mar 2019</t>
  </si>
  <si>
    <t>#2016 Leaf Sale - Mar 2019#</t>
  </si>
  <si>
    <t>_81771 - 2201 NINTH</t>
  </si>
  <si>
    <t>81771 - 2201 NINTH</t>
  </si>
  <si>
    <t>KEN'S MARKET #75-11</t>
  </si>
  <si>
    <t>#Scottsdale - Jul 2019|food# Snacks for plane ride</t>
  </si>
  <si>
    <t>_Randi Hutchins</t>
  </si>
  <si>
    <t>Check 2453</t>
  </si>
  <si>
    <t>Art Camp</t>
  </si>
  <si>
    <t>#Art camp#</t>
  </si>
  <si>
    <t>FRED MEYER 0122</t>
  </si>
  <si>
    <t>#Scottsdale - Jul 2019#</t>
  </si>
  <si>
    <t>#Scottsdale - Jul 2019|activities# bet</t>
  </si>
  <si>
    <t>#Scottsdale - Jul 2019|transportation#</t>
  </si>
  <si>
    <t>REACHNOW SEATTLE WA</t>
  </si>
  <si>
    <t>_Charla</t>
  </si>
  <si>
    <t>Wild Waves</t>
  </si>
  <si>
    <t>#wild waves#</t>
  </si>
  <si>
    <t>_Shelter Lounge</t>
  </si>
  <si>
    <t>SHELTER LOUNGE GREEN L</t>
  </si>
  <si>
    <t>ALASKA AIR 0272132894331SEATTLE WA</t>
  </si>
  <si>
    <t>#Scottsdale - Jul 2019|transportation# baggage fee</t>
  </si>
  <si>
    <t>PAYPAL *ANDREWFINCH</t>
  </si>
  <si>
    <t>_Jonelli McGinnis</t>
  </si>
  <si>
    <t>#camping# Canopy</t>
  </si>
  <si>
    <t>SQ *COWEN PARK GROCERY</t>
  </si>
  <si>
    <t>_Jamba Juice</t>
  </si>
  <si>
    <t>TST* JAMBA JUICE - 521 - SEATTLE WA</t>
  </si>
  <si>
    <t>HLU*HULU 740232887394-U HULU.COM/BILLCAHLU*HULU 74</t>
  </si>
  <si>
    <t>THE MUSEUM OF FLIGHT M</t>
  </si>
  <si>
    <t>Moon exhibit</t>
  </si>
  <si>
    <t>ONLINE PAYMENT - THANK YOU 06/25 83120190625</t>
  </si>
  <si>
    <t>ACH Deposit connectyourcare   SVACH Deposit connectyourcare   SVBCLAIMS</t>
  </si>
  <si>
    <t>ACH Debit NISSAN MOTOR ACC FIRSTACH Debit NISSAN MOTOR ACC FIRST TECH FCU B  BILL PAYMT</t>
  </si>
  <si>
    <t>#camping# returned propane gauge</t>
  </si>
  <si>
    <t>_Emerald City Pirates</t>
  </si>
  <si>
    <t>EMERALD CITY PIRATES</t>
  </si>
  <si>
    <t>Food on the pirate cruise</t>
  </si>
  <si>
    <t>ACH Debit LIBERTY MUTUAL   PAYMEACH Debit LIBERTY MUTUAL   PAYMENT</t>
  </si>
  <si>
    <t>ACH Debit DISCOVER DC PYMNTS DCIACH Debit DISCOVER DC PYMNTS DCIDPIINT  EPAYMENT</t>
  </si>
  <si>
    <t>_Ellenos</t>
  </si>
  <si>
    <t>SQU*SQ *ELLENOS PIKE P</t>
  </si>
  <si>
    <t>Discount on window fan</t>
  </si>
  <si>
    <t>Festoon lights</t>
  </si>
  <si>
    <t>Return of water bottles</t>
  </si>
  <si>
    <t>Return of fan(s)</t>
  </si>
  <si>
    <t>Window fans</t>
  </si>
  <si>
    <t>_Mee Sum Pastries Inc</t>
  </si>
  <si>
    <t>MEE SUM PASTRIES SEATTLE WA</t>
  </si>
  <si>
    <t>_Piroshky Piroshky</t>
  </si>
  <si>
    <t>PIROSHKY PIROSHKY BAKERY SEATTLE WA</t>
  </si>
  <si>
    <t>ACH Debit DISCOVER BANK ONLNE TRACH Debit DISCOVER BANK ONLNE TRNSFR88850031  ETRANSFER</t>
  </si>
  <si>
    <t>_Underground Tour</t>
  </si>
  <si>
    <t>UNDERGROUND TOUR</t>
  </si>
  <si>
    <t>_Dina Comelio</t>
  </si>
  <si>
    <t>Deposit Shared Branch Mobile DepDeposit Shared Branch Mobile Deposit          First Tech FC CA</t>
  </si>
  <si>
    <t>#Wild Waves#</t>
  </si>
  <si>
    <t>_From Citibank (Dormant 1)</t>
  </si>
  <si>
    <t>ACH Electronic Credit DISCBK SV WEBXFR P2P        DAVE SMITH</t>
  </si>
  <si>
    <t>ACH Debit AMEX EPAYMENT AM  ACHACH Debit AMEX EPAYMENT AM  ACH PMT</t>
  </si>
  <si>
    <t>_From LPL Investments</t>
  </si>
  <si>
    <t>ACH Deposit LPL   CREDIT</t>
  </si>
  <si>
    <t>TACO TIME #0001 SEATTLE WA</t>
  </si>
  <si>
    <t>_GoDaddy.com</t>
  </si>
  <si>
    <t>DNH*GODADDY.COM</t>
  </si>
  <si>
    <t>_To Citibank (Dormant 2)</t>
  </si>
  <si>
    <t>AUTOPAY PAYMENT - THANK YOU 320191690062374648</t>
  </si>
  <si>
    <t>Secret Life of Pets 2</t>
  </si>
  <si>
    <t>Lucien's birthday party</t>
  </si>
  <si>
    <t>ACH Debit CHASE CREDIT CRD   AUTACH Debit CHASE CREDIT CRD   AUTOPAY</t>
  </si>
  <si>
    <t>_Alison Hobbs</t>
  </si>
  <si>
    <t>Father's Day dinner for Alan and Linda</t>
  </si>
  <si>
    <t>Withdrawal Transfer To 933584063Withdrawal Transfer To 9335840634</t>
  </si>
  <si>
    <t>Withdrawal Transfer To 5562129 TWithdrawal Transfer To 5562129 To round balance to 15000</t>
  </si>
  <si>
    <t>_Kristal Mauritz-Miller</t>
  </si>
  <si>
    <t>Deposit Transfer From 914775544Deposit Transfer From 914775544 To round balance to 1500</t>
  </si>
  <si>
    <t>Reviewed</t>
  </si>
  <si>
    <t>ACH Deposit MICROSOFT   EDIPAYMEACH Deposit MICROSOFT   EDIPAYMENT</t>
  </si>
  <si>
    <t>_Great Wolf Lodge</t>
  </si>
  <si>
    <t>GREAT WOLF GRND MOUND CENTRALIA WA</t>
  </si>
  <si>
    <t>Great Wolf Lodge - Jun 2019</t>
  </si>
  <si>
    <t>#great wolf lodge - jun 2019#</t>
  </si>
  <si>
    <t>ACH Electronic Credit MICROSOFT        EDIPAYMENT</t>
  </si>
  <si>
    <t>_Wild Waves</t>
  </si>
  <si>
    <t>WILD WAVES</t>
  </si>
  <si>
    <t>Wild Waves With U-Coop</t>
  </si>
  <si>
    <t>admission</t>
  </si>
  <si>
    <t>#Wild Waves with U-Coop|Admission#</t>
  </si>
  <si>
    <t>_Casa Ramos</t>
  </si>
  <si>
    <t>CASA RAMOS 8 CENTRALIA WA</t>
  </si>
  <si>
    <t>#great wolf lodge - jun 2019|Food#</t>
  </si>
  <si>
    <t>_First Tech</t>
  </si>
  <si>
    <t>#Wild Waves with U-Coop# From Therese, Amara, Julie, and Andrea</t>
  </si>
  <si>
    <t>#Wild Waves with U-Coop#</t>
  </si>
  <si>
    <t>CENTRAL CHECKOUT 79999999164128407322164 C_5310</t>
  </si>
  <si>
    <t>Swim suits for zach and josh</t>
  </si>
  <si>
    <t>Headphones for Zach</t>
  </si>
  <si>
    <t>Candy</t>
  </si>
  <si>
    <t>parking</t>
  </si>
  <si>
    <t>#Wild Waves with U-Coop|Parking#</t>
  </si>
  <si>
    <t>#Wild Waves with U-Coop|Food#</t>
  </si>
  <si>
    <t>_Claire Axley</t>
  </si>
  <si>
    <t>_To DiscoverBank (Dormant Account 1)</t>
  </si>
  <si>
    <t>Iou1</t>
  </si>
  <si>
    <t>#iou1#</t>
  </si>
  <si>
    <t>ACH Debit PUGET SOUND ENER DIRECACH Debit PUGET SOUND ENER DIRECT DEBITING  PSE BILL  1250227117</t>
  </si>
  <si>
    <t>Playhouse - Apr 2019</t>
  </si>
  <si>
    <t>#Playhouse - Apr 2019#</t>
  </si>
  <si>
    <t>_Citibank</t>
  </si>
  <si>
    <t>ACH Withdrawal CITIBANK XFER</t>
  </si>
  <si>
    <t>ACH Deposit From CITIBANK XFER</t>
  </si>
  <si>
    <t>_To Amerant Bank</t>
  </si>
  <si>
    <t>ACH Withdrawal ONLINEACCOUNT</t>
  </si>
  <si>
    <t>Transfer to Amerant Bank for CD</t>
  </si>
  <si>
    <t>WILD WAVES FEDERAL WAY WA</t>
  </si>
  <si>
    <t>_To Amerant</t>
  </si>
  <si>
    <t>amerant</t>
  </si>
  <si>
    <t>#||Amerant# Funding CD at Amerant</t>
  </si>
  <si>
    <t>Have receipt Reviewed</t>
  </si>
  <si>
    <t>Gifts for buddies</t>
  </si>
  <si>
    <t>_Runners World</t>
  </si>
  <si>
    <t>TME* MAGHELP.COM/RUNN</t>
  </si>
  <si>
    <t>_LimeBike</t>
  </si>
  <si>
    <t>LIMEBIKE</t>
  </si>
  <si>
    <t>Crab_Group_Meeting_2019</t>
  </si>
  <si>
    <t>#crab_group_meeting_2019#</t>
  </si>
  <si>
    <t>WILD WAVES THEME AND W</t>
  </si>
  <si>
    <t>ACH Deposit DISCOVER BANK DC FINACH Deposit DISCOVER BANK DC FINOUT FINOUTCR  PREARRANGE</t>
  </si>
  <si>
    <t>#IOU1# Funds for Citi Savings/Checking to get $500 bonus.  To be replaced after bonus is confirmed (~8/15)</t>
  </si>
  <si>
    <t>Knights &amp; Somethings game that Josh bought</t>
  </si>
  <si>
    <t>_Julie</t>
  </si>
  <si>
    <t>#Wild Waves|Food#</t>
  </si>
  <si>
    <t>_Andrea (&amp; Eze)</t>
  </si>
  <si>
    <t>WSFERRIES-KINGSTON</t>
  </si>
  <si>
    <t>#Indianola#</t>
  </si>
  <si>
    <t>#IOU1#</t>
  </si>
  <si>
    <t>ACH Debit TARGET CARD SRVC 001ACH Debit TARGET CARD SRVC 001  AUTO PYMT</t>
  </si>
  <si>
    <t>Guys Camping Trip - Jun 2019</t>
  </si>
  <si>
    <t>#Guys camping trip - jun 2019|Transportation# Deception pass with the trailer</t>
  </si>
  <si>
    <t>Refill Rav 4 after picking up from Eric's</t>
  </si>
  <si>
    <t>Sand toys</t>
  </si>
  <si>
    <t>SHELL OIL 63652735889 ANACORTES WA</t>
  </si>
  <si>
    <t>#Guys camping trip - jun 2019#</t>
  </si>
  <si>
    <t>WSFERRIES-EDMONDS</t>
  </si>
  <si>
    <t>#Rasar State Park - Aug 2019|Activities#</t>
  </si>
  <si>
    <t>SQ *SQ *PUZZLE BREAK S</t>
  </si>
  <si>
    <t>Auction Donation</t>
  </si>
  <si>
    <t>u co-op</t>
  </si>
  <si>
    <t>Purchase of Puzzle Break event for school auction.  Part of this will be reimbursed by Jeff and Elyse
#Auction Donation|U Co-op#</t>
  </si>
  <si>
    <t>#2016 Leaf Sale - Mar 2019# Title transfer</t>
  </si>
  <si>
    <t>#Kalaloch - jul 2019# Car wash for truck before returning</t>
  </si>
  <si>
    <t>#Indianola|Food#</t>
  </si>
  <si>
    <t>AUTO PAYMENT C_0000</t>
  </si>
  <si>
    <t>YOUR CASH BACK THIS PERIOD IS 320191570850996642</t>
  </si>
  <si>
    <t>Deception Pass - Jun 2019</t>
  </si>
  <si>
    <t>#Deception Pass - Jun 2019|Food#</t>
  </si>
  <si>
    <t>ACH Debit WF HOME MTG ACH  AUTOACH Debit WF HOME MTG ACH  AUTO PAY</t>
  </si>
  <si>
    <t>Dca</t>
  </si>
  <si>
    <t>#DCA# EDP for Zach and Josh (1/7/2019 - 5/6/2019)</t>
  </si>
  <si>
    <t>_Craigslist.org</t>
  </si>
  <si>
    <t>CRAIGSLIST.ORG</t>
  </si>
  <si>
    <t>2016 Leaf Sale</t>
  </si>
  <si>
    <t>#2016 Leaf Sale#</t>
  </si>
  <si>
    <t>#camping# propane tank gauge</t>
  </si>
  <si>
    <t>ACH Deposit CHASE CREDIT CRD   RACH Deposit CHASE CREDIT CRD   RWRD RDM</t>
  </si>
  <si>
    <t>One time cash back of Chase rewards points</t>
  </si>
  <si>
    <t>ACH Debit FREEDOM 0607  MTG PYMTACH Debit FREEDOM 0607  MTG PYMTS</t>
  </si>
  <si>
    <t>#9602#</t>
  </si>
  <si>
    <t>Car Insurance</t>
  </si>
  <si>
    <t>#Car Insurance|Mom# Reimbursement for car insurance payment ~4/2/2019</t>
  </si>
  <si>
    <t>Reimburse Mom For Insurance Check</t>
  </si>
  <si>
    <t>#Reimburse Mom for Insurance Check|Mom#</t>
  </si>
  <si>
    <t>ACH Debit CARDMEMBER SERV   WEBACH Debit CARDMEMBER SERV   WEB PYMT</t>
  </si>
  <si>
    <t>_Northwest Hospital</t>
  </si>
  <si>
    <t>NORTHWEST HOSPITAL &amp; M</t>
  </si>
  <si>
    <t>AMZN Mktp US*M62F79C02</t>
  </si>
  <si>
    <t>114-5627384-3662613</t>
  </si>
  <si>
    <t>#|||114-5627384-3662613# Napkin holder</t>
  </si>
  <si>
    <t>#|||114-5627384-3662613# Nintendo Switch case</t>
  </si>
  <si>
    <t>ACH Debit CAPITAL ONE   CRCARDPMACH Debit CAPITAL ONE   CRCARDPMT</t>
  </si>
  <si>
    <t>WA VEHICLE LICENSING</t>
  </si>
  <si>
    <t>Blue Leaf tabs</t>
  </si>
  <si>
    <t>Amazon.com*MN5JR8IX0</t>
  </si>
  <si>
    <t>114-8091776-1614669</t>
  </si>
  <si>
    <t>#|||114-8091776-1614669# Book for Halley</t>
  </si>
  <si>
    <t>Baby sitting for Herb Farm</t>
  </si>
  <si>
    <t>Have receipt Reviewed Tax Related</t>
  </si>
  <si>
    <t>_The Herb Farm</t>
  </si>
  <si>
    <t>THE HERBFARM WOODINVILLE WA</t>
  </si>
  <si>
    <t>Dinner</t>
  </si>
  <si>
    <t>#Dinner#</t>
  </si>
  <si>
    <t>VZW APOCC 800-922-0204 FLW0000001603VZWIRELESS 320191520754716286</t>
  </si>
  <si>
    <t>TRADER JOE'S #137 QPS</t>
  </si>
  <si>
    <t>114-7971866-2827468</t>
  </si>
  <si>
    <t>#camping|||114-7971866-2827468# Trailer cover</t>
  </si>
  <si>
    <t>114-7163737-7078632</t>
  </si>
  <si>
    <t>#camping|||114-7163737-7078632# Camping towels and trailer coupler</t>
  </si>
  <si>
    <t>CAPITAL ONE AUTOPAY PYMT AuthDate 08-May</t>
  </si>
  <si>
    <t>SQ *ELLENOS PIKE PLACE MASeattle WA</t>
  </si>
  <si>
    <t>MCDONALD'S F5217 SEATTLE WA</t>
  </si>
  <si>
    <t>_General Porpoise</t>
  </si>
  <si>
    <t>TST* GENERAL PORPOISE 2 SEATTLE WA</t>
  </si>
  <si>
    <t>Donuts at the Spheres</t>
  </si>
  <si>
    <t>114-5357951-1576239</t>
  </si>
  <si>
    <t>Manual Reviewed</t>
  </si>
  <si>
    <t>#Camping|||114-5357951-1576239# Leveling blocks</t>
  </si>
  <si>
    <t>Cash back points applied to leveling blocks #|||114-5357951-1576239#</t>
  </si>
  <si>
    <t>ACH Deposit Cancer Research   PaACH Deposit Cancer Research   Payroll</t>
  </si>
  <si>
    <t>Check 1104</t>
  </si>
  <si>
    <t>Plumbing</t>
  </si>
  <si>
    <t>#Plumbing|9602# Unclog kitchen sink</t>
  </si>
  <si>
    <t>ACH Debit TADS TUITION AID   TADACH Debit TADS TUITION AID   TADS PMNT</t>
  </si>
  <si>
    <t>_U Co-op (EDP)</t>
  </si>
  <si>
    <t>Kim'S Convenience Store</t>
  </si>
  <si>
    <t>brett hanson</t>
  </si>
  <si>
    <t>#Kim's Convenience Store|Brett Hanson#</t>
  </si>
  <si>
    <t>U Co-op social (+$20 from Ang's purse)</t>
  </si>
  <si>
    <t>PokÃ©mon cards</t>
  </si>
  <si>
    <t>Parent Meeting</t>
  </si>
  <si>
    <t>Ski passes for Zach and Josh</t>
  </si>
  <si>
    <t>111-6803383-6076236</t>
  </si>
  <si>
    <t>#|||111-6803383-6076236#</t>
  </si>
  <si>
    <t>#|||111-6803383-6076236# Journal for Zach</t>
  </si>
  <si>
    <t>DAIRY QUEEN #12554 WOODINVILLE WA</t>
  </si>
  <si>
    <t>HLU*HULU 740232884712-U HULU.COM/BILLCAHLU*HULU 74</t>
  </si>
  <si>
    <t>_Fred Hutchinson Cancer Rs</t>
  </si>
  <si>
    <t>FRED HUTCHINSON CA WWW.FREDHUTCHWA</t>
  </si>
  <si>
    <t>Obliteride</t>
  </si>
  <si>
    <t>#Obliteride#</t>
  </si>
  <si>
    <t>_Rudys Barber Shop LLC</t>
  </si>
  <si>
    <t>RUDYS BARBERSHOP-PHIN</t>
  </si>
  <si>
    <t>_ROSITAS MEXICAN GRILL SEATTLE WA</t>
  </si>
  <si>
    <t>ROSITAS MEXICAN GRILL SEATTLE WA</t>
  </si>
  <si>
    <t>114-7529123-2162650</t>
  </si>
  <si>
    <t>#|||114-7529123-2162650# Cash back to apply to pokemon card</t>
  </si>
  <si>
    <t>#|||114-7529123-2162650# Pokemon - Black Kyurem</t>
  </si>
  <si>
    <t>Pokemon Card Creator</t>
  </si>
  <si>
    <t>_Taproot Theatre Co</t>
  </si>
  <si>
    <t>TAPROOT THEATRE COMPANY SEATTLE WA</t>
  </si>
  <si>
    <t>#Kim's convenience store|Brett Hanson#</t>
  </si>
  <si>
    <t>Treats at speech therapy</t>
  </si>
  <si>
    <t>_Sheraton</t>
  </si>
  <si>
    <t>SHERATON NEW ORLEANS NEW ORLEANS LA</t>
  </si>
  <si>
    <t>Sctconf</t>
  </si>
  <si>
    <t>hotel</t>
  </si>
  <si>
    <t>#sctconf|Hotel#</t>
  </si>
  <si>
    <t>Maintenance</t>
  </si>
  <si>
    <t>camping</t>
  </si>
  <si>
    <t>#Maintenance|Camping#Stabilizer for trailer</t>
  </si>
  <si>
    <t>_Wired Magazine</t>
  </si>
  <si>
    <t>CNP*WIRED MAGAZINE</t>
  </si>
  <si>
    <t>LEVELUP*TACOTIMENW2430</t>
  </si>
  <si>
    <t>#sctconf|Transportation#</t>
  </si>
  <si>
    <t>_THE GROVE-NEW ORLEANS NEW ORLEANS LA</t>
  </si>
  <si>
    <t>THE GROVE-NEW ORLEANS NEW ORLEANS LA</t>
  </si>
  <si>
    <t>#sctconf|Food#</t>
  </si>
  <si>
    <t>_AVENUE PUB LLC NEW ORLEANS LA</t>
  </si>
  <si>
    <t>AVENUE PUB LLC NEW ORLEANS LA</t>
  </si>
  <si>
    <t>_Federal Express</t>
  </si>
  <si>
    <t>FEDEX OFFIC67100056713 NEW ORLEANS LA</t>
  </si>
  <si>
    <t>office supplies</t>
  </si>
  <si>
    <t>#sctconf|office supplies# Printed notes</t>
  </si>
  <si>
    <t>#sctconf|food#</t>
  </si>
  <si>
    <t>GIFTSHOPSHERATONNEWORLEANNEW ORLEANS LA</t>
  </si>
  <si>
    <t>Sct Conference - May 2019</t>
  </si>
  <si>
    <t>#SCT Conference - May 2019|food#</t>
  </si>
  <si>
    <t>_CAFFE D'ARTE SEATTLE WA</t>
  </si>
  <si>
    <t>CAFFE D'ARTE SEATTLE WA</t>
  </si>
  <si>
    <t>_NOLA RESTAURANT NEW ORLEANS LA</t>
  </si>
  <si>
    <t>NOLA RESTAURANT NEW ORLEANS LA</t>
  </si>
  <si>
    <t>FRED MEYER 5013</t>
  </si>
  <si>
    <t>_Open World Events</t>
  </si>
  <si>
    <t>SQ *SQ *OPEN WORLD EVE</t>
  </si>
  <si>
    <t>Zach's book at MineFaire</t>
  </si>
  <si>
    <t>_TAXI SVC GRETNA GRETNA LA</t>
  </si>
  <si>
    <t>TAXI SVC GRETNA GRETNA LA</t>
  </si>
  <si>
    <t>#sctconf#</t>
  </si>
  <si>
    <t>_Merril Becker</t>
  </si>
  <si>
    <t>Check 2448</t>
  </si>
  <si>
    <t>Mercado food</t>
  </si>
  <si>
    <t>$2 - Zach gum
$14.30 - Josh Pokemon cards</t>
  </si>
  <si>
    <t>Clue</t>
  </si>
  <si>
    <t>Ice cube tray</t>
  </si>
  <si>
    <t>AUTOPAY PAYMENT - THANK YOU 320191380524595748</t>
  </si>
  <si>
    <t>Property Taxes</t>
  </si>
  <si>
    <t>#Property Taxes|Mom#</t>
  </si>
  <si>
    <t>#Camping# trailer stuff</t>
  </si>
  <si>
    <t>_Alli</t>
  </si>
  <si>
    <t>Paid Alli $70 for sitting during Grease</t>
  </si>
  <si>
    <t>Paid Ally $70 for Grease</t>
  </si>
  <si>
    <t>_Value Village</t>
  </si>
  <si>
    <t>VALUE VILLAGE - 1023 SEATTLE WA</t>
  </si>
  <si>
    <t>#Camping# Trailer stuff</t>
  </si>
  <si>
    <t>_Minefaire</t>
  </si>
  <si>
    <t>MINEFAIRE OFFICIAL...</t>
  </si>
  <si>
    <t>Minecraft fair at CenturyLink</t>
  </si>
  <si>
    <t>Check 2449</t>
  </si>
  <si>
    <t>Camano Island - May 2019</t>
  </si>
  <si>
    <t>#Camano Island - May 2019|Lodging#</t>
  </si>
  <si>
    <t>_La Cocina Oaxaquena</t>
  </si>
  <si>
    <t>LA COCINA OAXAQUENA SEATTLE WA</t>
  </si>
  <si>
    <t>_Brett Hansen</t>
  </si>
  <si>
    <t>Brett's contribution to drinks at Oaxaquena</t>
  </si>
  <si>
    <t>Debit Adjustment</t>
  </si>
  <si>
    <t>Manual One Time</t>
  </si>
  <si>
    <t>Offset for payroll deduction to cafeteria</t>
  </si>
  <si>
    <t>Payroll deduction for cafeteria</t>
  </si>
  <si>
    <t>ACH Debit PUGET SOUND ENER DIRECACH Debit PUGET SOUND ENER DIRECT DEBITING  PSE BILL  4625209267</t>
  </si>
  <si>
    <t>Zach medication</t>
  </si>
  <si>
    <t>_Bed Bath &amp; Beyond</t>
  </si>
  <si>
    <t>BED BATH &amp; BEYOND #120</t>
  </si>
  <si>
    <t>Ang mother's day present</t>
  </si>
  <si>
    <t>Mother's day plants for Ruby and Mom</t>
  </si>
  <si>
    <t>ACH Debit PEDIATRIC SPEECH FIRSTACH Debit PEDIATRIC SPEECH FIRST TECH FCU B  BILL PAYMT</t>
  </si>
  <si>
    <t>HAGGEN 3449</t>
  </si>
  <si>
    <t>TARGET 00012849</t>
  </si>
  <si>
    <t>Mother's day cards</t>
  </si>
  <si>
    <t>sfom</t>
  </si>
  <si>
    <t>#Karaoke|SFOM#</t>
  </si>
  <si>
    <t>HAGGEN 3449 BELLINGHAM WA</t>
  </si>
  <si>
    <t>_UMB</t>
  </si>
  <si>
    <t>Over-contribution to HSA</t>
  </si>
  <si>
    <t>Contacts #premera|eyecare#</t>
  </si>
  <si>
    <t>ACH Debit SEATTLEUTILTIES   WEBPACH Debit SEATTLEUTILTIES   WEBPAY</t>
  </si>
  <si>
    <t>_Audible.com</t>
  </si>
  <si>
    <t>Audible US</t>
  </si>
  <si>
    <t>_Cowen Park Groc</t>
  </si>
  <si>
    <t>_Whatcom County</t>
  </si>
  <si>
    <t>ACH Debit PNP BILLPAYMENT   8888ACH Debit PNP BILLPAYMENT   8888916064</t>
  </si>
  <si>
    <t>_Deposit Connectyourcare Svbclaims</t>
  </si>
  <si>
    <t>reimburse from HSA</t>
  </si>
  <si>
    <t>AMZN Mktp US*MZ2K67R52</t>
  </si>
  <si>
    <t>113-0278155-2525076</t>
  </si>
  <si>
    <t>Reviewed Tax Related</t>
  </si>
  <si>
    <t>printer toner #|||113-0278155-2525076#</t>
  </si>
  <si>
    <t>Audible US*MN4LM5Z71</t>
  </si>
  <si>
    <t>Should be refunded as of 5/7/19</t>
  </si>
  <si>
    <t>_Premera Funding Hsafund</t>
  </si>
  <si>
    <t>ACH Debit PREMERA FUNDING   HSAFACH Debit PREMERA FUNDING   HSAFUND  6823</t>
  </si>
  <si>
    <t>ROCK BOX</t>
  </si>
  <si>
    <t>_Uwmc Online Bill</t>
  </si>
  <si>
    <t>YOUR CASH BACK THIS PERIOD IS 320191260311647839</t>
  </si>
  <si>
    <t>THE CLEANING AUTHO</t>
  </si>
  <si>
    <t>kirby langley</t>
  </si>
  <si>
    <t>#9602|Kirby Langley#</t>
  </si>
  <si>
    <t>50.1 miles w trailer (3.51 gallons) #Camano Island - May 2019|Transportation#</t>
  </si>
  <si>
    <t>_Infinity Enterprises</t>
  </si>
  <si>
    <t>76 - INFINITY ENTERPRISESSEATAC WA</t>
  </si>
  <si>
    <t>#Camano Island - May 2019|Transportation#</t>
  </si>
  <si>
    <t>_Yazdi</t>
  </si>
  <si>
    <t>YAZDI</t>
  </si>
  <si>
    <t>SHELL OIL 63652220319 STANWOOD WA</t>
  </si>
  <si>
    <t>#Camano Island - May 2019|Transportation# Gas for the truck</t>
  </si>
  <si>
    <t>_Fainting Goat</t>
  </si>
  <si>
    <t>SQ *FAINTING GOAT - SEATTLE WA</t>
  </si>
  <si>
    <t>To offset payroll deduction for cafeteria food</t>
  </si>
  <si>
    <t>Supplies for Portland trip</t>
  </si>
  <si>
    <t>Cumulative payroll deduction YTD.  One more of $50 on 5/15/19.</t>
  </si>
  <si>
    <t>CAPITAL ONE AUTOPAY PYMT AuthDate 07-Apr</t>
  </si>
  <si>
    <t>VZW APOCC 800-922-0204 FLW0000001585VZWIRELESS 320191210214329323</t>
  </si>
  <si>
    <t>Spending money for Portland trip</t>
  </si>
  <si>
    <t>Check 2447</t>
  </si>
  <si>
    <t>emerald city karate</t>
  </si>
  <si>
    <t>2447</t>
  </si>
  <si>
    <t>#camp|emerald city karate||2447#</t>
  </si>
  <si>
    <t>_Deposit Shared Branch</t>
  </si>
  <si>
    <t>Rebate</t>
  </si>
  <si>
    <t>asrock</t>
  </si>
  <si>
    <t>#Rebate|ASRock# ASRock motherboard for office computer</t>
  </si>
  <si>
    <t>_Techniart Inc</t>
  </si>
  <si>
    <t>SQ *SQ *TECHNIART INC</t>
  </si>
  <si>
    <t>LED light bulbs</t>
  </si>
  <si>
    <t>_Orpheum Theater</t>
  </si>
  <si>
    <t>Hamilton</t>
  </si>
  <si>
    <t>Hamilton ticket in San Francisco</t>
  </si>
  <si>
    <t>_Boudin Bakery</t>
  </si>
  <si>
    <t>BOUDIN 426 EMBARCAD SAN FRANCISCOCA</t>
  </si>
  <si>
    <t>HLU*HULU 740232889433-U HULU.COM/BILLCAHLU*HULU 74</t>
  </si>
  <si>
    <t>Money for #parent meeting# child care</t>
  </si>
  <si>
    <t>_Clipper Service</t>
  </si>
  <si>
    <t>CLIPPER SERVICE #3100</t>
  </si>
  <si>
    <t>auto &amp; transportation</t>
  </si>
  <si>
    <t>#CRAB_Group_Meeting_2019|Auto &amp; Transportation#</t>
  </si>
  <si>
    <t>_Breaking Bread Inc</t>
  </si>
  <si>
    <t>BREAKING BREAD SAN FRANCISCOCA</t>
  </si>
  <si>
    <t>#CRAB_Group_Meeting_2019#</t>
  </si>
  <si>
    <t>Karaoke night</t>
  </si>
  <si>
    <t>_BART</t>
  </si>
  <si>
    <t>BART-CIVIC CENTER QPS</t>
  </si>
  <si>
    <t>_Delica</t>
  </si>
  <si>
    <t>SQ *DELICA San FranciscoCA</t>
  </si>
  <si>
    <t>_Coqueta Us</t>
  </si>
  <si>
    <t>COQUETA SAN FRANCISCOCA</t>
  </si>
  <si>
    <t>Crab Group Meeting</t>
  </si>
  <si>
    <t>#CRAB Group Meeting#</t>
  </si>
  <si>
    <t>Wells Fargo Ban 1266 MA SAN FRANCISCO</t>
  </si>
  <si>
    <t>BART-MONTGOMERY QP</t>
  </si>
  <si>
    <t>HYATT REGENCY SAN FRAN F SAN FRANCISCOCA</t>
  </si>
  <si>
    <t>Refund on duplicate Karate camp transaction (paid with check)</t>
  </si>
  <si>
    <t>single</t>
  </si>
  <si>
    <t>Refund of 401k excess contribution #||Single|#</t>
  </si>
  <si>
    <t>ACH Deposit MICROSOFT   10153398ACH Deposit MICROSOFT   1015339830  ISA00          00          ZZMSFTUS66BCM    ZZBOFAECSUSO     190422163 3U00401004397031</t>
  </si>
  <si>
    <t>Irl2018</t>
  </si>
  <si>
    <t>#irl2018#</t>
  </si>
  <si>
    <t>CENTRAL CHECKOUT 79999999114320107562741 C_5310</t>
  </si>
  <si>
    <t>Wine for Dawn and Kristine</t>
  </si>
  <si>
    <t>#Great Wolf Lodge - Jun 2019|Lodging#</t>
  </si>
  <si>
    <t>BART SFIA 5104646474 CA</t>
  </si>
  <si>
    <t>CREDIT BALANCE REFUND-CHECK ISSDATE OF ABOVE 04/22 56020190422</t>
  </si>
  <si>
    <t>_Indigenous</t>
  </si>
  <si>
    <t>INDIGENOUS T2</t>
  </si>
  <si>
    <t>Scottsdale - Apr 2019</t>
  </si>
  <si>
    <t>gift</t>
  </si>
  <si>
    <t>#Scottsdale - Apr 2019|gift#</t>
  </si>
  <si>
    <t>AMZN Mktp US*MZ0VB75D1</t>
  </si>
  <si>
    <t>112-1766894-6754651</t>
  </si>
  <si>
    <t>bug swatter for #camping|||112-1766894-6754651#</t>
  </si>
  <si>
    <t>PHOENIX 0483A</t>
  </si>
  <si>
    <t>#Scottsdale - Apr 2019|Food#</t>
  </si>
  <si>
    <t>_Sprouts Farmers Mark</t>
  </si>
  <si>
    <t>#Scottsdale - Apr 2019|food#</t>
  </si>
  <si>
    <t>SQ *NUTTY SQUIRREL GELATOSEATTLE WA</t>
  </si>
  <si>
    <t>_Reachnow LLC</t>
  </si>
  <si>
    <t>REACHNOW SEATTLE WAREF# OPSNT_EVKKD +18447322466 50120190420</t>
  </si>
  <si>
    <t>#Scottsdale - Apr 2019|Transportation#</t>
  </si>
  <si>
    <t>_Hannah Lemberg</t>
  </si>
  <si>
    <t>_Gas Money to Kurt</t>
  </si>
  <si>
    <t>#Scottsdale - Apr 2019|Transportation# Gas money</t>
  </si>
  <si>
    <t>_Coffee Bean Te</t>
  </si>
  <si>
    <t>COFFEE BEAN &amp; TEA SAN DIEGO CA</t>
  </si>
  <si>
    <t>#Scottsdale - Apr 2019|Food# airport food</t>
  </si>
  <si>
    <t>_Soul Cafe</t>
  </si>
  <si>
    <t>SOUL CAFE SCOTTSDALE AZ</t>
  </si>
  <si>
    <t>ALASKA AIR 0272125759956SEATTLE WANAME: SMITH/ANGELA DEPART: 04/20/2019PHX TO SEA : AS: CLASS: G : STOP:</t>
  </si>
  <si>
    <t>SKYHARBORPARKINGTERM2</t>
  </si>
  <si>
    <t>#Scottsdale - Apr 2019|Transportation# Parking</t>
  </si>
  <si>
    <t>_Kids Co</t>
  </si>
  <si>
    <t>KIDS CO. BILLING</t>
  </si>
  <si>
    <t>AUTOPAY PAYMENT - THANK YOU 320191080004808384</t>
  </si>
  <si>
    <t>_Jalapeno Inferno</t>
  </si>
  <si>
    <t>JALAPENO INFERNO SCOTTSDALE AZ</t>
  </si>
  <si>
    <t>_Pandora</t>
  </si>
  <si>
    <t>PANDORA*INTERNET RADIO</t>
  </si>
  <si>
    <t>_Childrens Museum of Phoenix</t>
  </si>
  <si>
    <t>CHILDRENS MUSEUM OF PH</t>
  </si>
  <si>
    <t>#Scottsdale - Apr 2019|Activities#</t>
  </si>
  <si>
    <t>CHILDREN MUSEUM PHOENI</t>
  </si>
  <si>
    <t>#Scottsdale - Apr 2019|souvenirs# Squished penny wallets</t>
  </si>
  <si>
    <t>ACH Debit PUGET SOUND ENER DIRECACH Debit PUGET SOUND ENER DIRECT DEBITING  PSE BILL  1375219604</t>
  </si>
  <si>
    <t>LEGOLAND DISCOVERY AZ</t>
  </si>
  <si>
    <t>_Circle-K</t>
  </si>
  <si>
    <t>Slurpees #Scottsdale - Apr 2019|Food#</t>
  </si>
  <si>
    <t>LEGOLAND DISCOVERY CTR</t>
  </si>
  <si>
    <t>Azspring</t>
  </si>
  <si>
    <t>BOLDTYPETICKETS.COM</t>
  </si>
  <si>
    <t>Grease</t>
  </si>
  <si>
    <t>Tickets to #grease#</t>
  </si>
  <si>
    <t>Zach's allowance purchases - Sword and shield</t>
  </si>
  <si>
    <t>DEL TACO #1125 PHOENIX AZ</t>
  </si>
  <si>
    <t>#azspring#</t>
  </si>
  <si>
    <t>_Auntie Anne Az</t>
  </si>
  <si>
    <t>AUNTIE ANNE'S #AZ101 TEMPE AZ</t>
  </si>
  <si>
    <t>Amazon.com*MZ36X0TG1</t>
  </si>
  <si>
    <t>111-3536278-3302650</t>
  </si>
  <si>
    <t>#|||111-3536278-3302650# lightning cables</t>
  </si>
  <si>
    <t>Dairy Queen</t>
  </si>
  <si>
    <t>8940502</t>
  </si>
  <si>
    <t>#|||8940502#</t>
  </si>
  <si>
    <t>LEGOLAND DISCOVERY CTR TEMPE AZ</t>
  </si>
  <si>
    <t>#2019/2020 School Year|||8940502#Tuition deposit for 2019/2020</t>
  </si>
  <si>
    <t>AMZN Mktp US*MZ75F7CF2</t>
  </si>
  <si>
    <t>114-6396917-4448247</t>
  </si>
  <si>
    <t>Kid backpack Order #|||114-6396917-4448247#</t>
  </si>
  <si>
    <t>Amazon.com*MZ4483OV0</t>
  </si>
  <si>
    <t>114-2926129-8449869</t>
  </si>
  <si>
    <t>Black back pack.  #|||114-2926129-8449869# $17.60 in points, $9.91 on card</t>
  </si>
  <si>
    <t>_Amazon Visa (Cashback)</t>
  </si>
  <si>
    <t>Squirt #Scottsdale - Apr 2019|Food#</t>
  </si>
  <si>
    <t>Return 1 pair of sunglasses #accessories#</t>
  </si>
  <si>
    <t>Karate camp</t>
  </si>
  <si>
    <t>REACHNOW SEATTLE WAREF# OPSNT_ESDB7 +18447322466 50120190413</t>
  </si>
  <si>
    <t>_Dollar Tree</t>
  </si>
  <si>
    <t>DOLLAR TREE</t>
  </si>
  <si>
    <t>Zach and Josh candy and toy purchases</t>
  </si>
  <si>
    <t>#Scottsdale - Apr 2019|Activities# Activities for kids on the trip</t>
  </si>
  <si>
    <t>#Scottsdale - Apr 2019|Food# Snacks for the trip</t>
  </si>
  <si>
    <t>#accessories#</t>
  </si>
  <si>
    <t>Trail mix</t>
  </si>
  <si>
    <t>2 pair sunglasses #Accessories#</t>
  </si>
  <si>
    <t>ALASKA AIR 0272125056719SEATTLE WA</t>
  </si>
  <si>
    <t>#Scottsdale - Apr 2019|Travel# Bag charge</t>
  </si>
  <si>
    <t>_Bai Tong</t>
  </si>
  <si>
    <t>BAI TONG REDMOND WA</t>
  </si>
  <si>
    <t>Silverware (for office?)</t>
  </si>
  <si>
    <t>JITJARUNCHAI CORP Q45 SEATTLE WA</t>
  </si>
  <si>
    <t>pacific science center</t>
  </si>
  <si>
    <t>#Camp|Pacific Science Center# Refund for bogus charge</t>
  </si>
  <si>
    <t>026 IVARS AURORA SFB SEATTLE WA</t>
  </si>
  <si>
    <t>ACH Deposit DISCOVER BANK DC FINACH Deposit DISCOVER BANK DC FINOUT FINOUTCR  PREARRANGE  0011000843149</t>
  </si>
  <si>
    <t>Iou2</t>
  </si>
  <si>
    <t>#iou2# For Federal income tax</t>
  </si>
  <si>
    <t>_Tacos Chukis South</t>
  </si>
  <si>
    <t>Family fun center</t>
  </si>
  <si>
    <t>_Family Fun Centers Tukwila LLC</t>
  </si>
  <si>
    <t>FAMILY FUN CENTER TUKWILA WA</t>
  </si>
  <si>
    <t>Boys shoes</t>
  </si>
  <si>
    <t>_Majestic Adventures</t>
  </si>
  <si>
    <t>#camp|Majestic Adventures# Summer camp</t>
  </si>
  <si>
    <t>Auction: 1050 giving, 365 community events</t>
  </si>
  <si>
    <t>#Auction Donation|U Co-op#</t>
  </si>
  <si>
    <t>7015</t>
  </si>
  <si>
    <t>#7015#</t>
  </si>
  <si>
    <t>YOUR CASH BACK THIS PERIOD IS 320190950781274441</t>
  </si>
  <si>
    <t>swimming</t>
  </si>
  <si>
    <t>#|swimming#</t>
  </si>
  <si>
    <t>Spring Sale 2018</t>
  </si>
  <si>
    <t>#Spring Sale 2018|SFOM#</t>
  </si>
  <si>
    <t>_Burger King</t>
  </si>
  <si>
    <t>BURGER KING #4662 SEATTLE WA</t>
  </si>
  <si>
    <t>Reimbursement for New Orleans and SOCRA Membership #sctconf#</t>
  </si>
  <si>
    <t>ACH Debit EDWARD JONES   INVESTMACH Debit EDWARD JONES   INVESTMENT</t>
  </si>
  <si>
    <t>#Camp|Pacific Science Center# Bogus charge</t>
  </si>
  <si>
    <t>Check 2445</t>
  </si>
  <si>
    <t>Trailer - Mar 2019</t>
  </si>
  <si>
    <t>tabs</t>
  </si>
  <si>
    <t>2445</t>
  </si>
  <si>
    <t>#Trailer - Mar 2019|Tabs||2445# Department of Licensing</t>
  </si>
  <si>
    <t>department of licensing</t>
  </si>
  <si>
    <t>#trailer|Department of Licensing||2445#</t>
  </si>
  <si>
    <t>#car insurance|Mom#</t>
  </si>
  <si>
    <t>_Greenlake Boathouse</t>
  </si>
  <si>
    <t>GREENLAKE BOATHOUSE</t>
  </si>
  <si>
    <t>Gardening gloves</t>
  </si>
  <si>
    <t>CAPITAL ONE AUTOPAY PYMT AuthDate 07-Mar</t>
  </si>
  <si>
    <t>_Tst Super Bueno</t>
  </si>
  <si>
    <t>_Ro Ro Bbq</t>
  </si>
  <si>
    <t>RO RO BBQ SEATTLE WA</t>
  </si>
  <si>
    <t>VZW APOCC 800-922-0204 FLW0000001568VZWIRELESS 320190910701616243</t>
  </si>
  <si>
    <t>Ireland - Mar 2019</t>
  </si>
  <si>
    <t>miscellaneous</t>
  </si>
  <si>
    <t>Data service charges in #Ireland - Mar 2019|Miscellaneous#</t>
  </si>
  <si>
    <t>No receipt.  Seems like we gave her more, and this was just supplemental.</t>
  </si>
  <si>
    <t>AMZN Mktp US*MW6RM8QJ1</t>
  </si>
  <si>
    <t>114-6444610-3707417</t>
  </si>
  <si>
    <t>Charzard card #|||114-6444610-3707417#</t>
  </si>
  <si>
    <t>_Teachers Lounge</t>
  </si>
  <si>
    <t>TEACHERS LOUNGE SEATTLE WA</t>
  </si>
  <si>
    <t>_Limlime</t>
  </si>
  <si>
    <t>LIMLIME</t>
  </si>
  <si>
    <t>Bouquets for boys play</t>
  </si>
  <si>
    <t>_Deposit Microsoft Isa</t>
  </si>
  <si>
    <t>ACH Deposit MICROSOFT   10147237ACH Deposit MICROSOFT   1014723725  ISA00          00          ZZMSFTUS66BCM    ZZBOFAECSUSO     190328152 3U00401004250330</t>
  </si>
  <si>
    <t>Irlspring</t>
  </si>
  <si>
    <t>#irlspring#</t>
  </si>
  <si>
    <t>CORPORATE REMITTANCE RECEIVED 0 83620190329</t>
  </si>
  <si>
    <t>#Girls weekend - Jul 2019|Lodging# Amy Hanson</t>
  </si>
  <si>
    <t>Denny Creek</t>
  </si>
  <si>
    <t>Have receipt</t>
  </si>
  <si>
    <t>#Denny Creek|Brett Hanson#</t>
  </si>
  <si>
    <t>_Take Market Cafe</t>
  </si>
  <si>
    <t>TAKE 5 MARKET CAFE SEATTLE WA</t>
  </si>
  <si>
    <t>Didn't apply discount, so refund and recharge</t>
  </si>
  <si>
    <t>Check 2444</t>
  </si>
  <si>
    <t>8715055</t>
  </si>
  <si>
    <t>#|||8715055#</t>
  </si>
  <si>
    <t>school lunch</t>
  </si>
  <si>
    <t>#|School Lunch||8715055#</t>
  </si>
  <si>
    <t>HLU*HULU 740232885682-U HULU.COM/BILLCAHLU*HULU 74</t>
  </si>
  <si>
    <t>_eBay</t>
  </si>
  <si>
    <t>PAYPAL *BIRDS1011</t>
  </si>
  <si>
    <t>Lego building blocks sorter</t>
  </si>
  <si>
    <t>#2019/2020 School Year|||8715055#Tuition deposit for 2019/2020</t>
  </si>
  <si>
    <t>PAYPAL *EBAY INC</t>
  </si>
  <si>
    <t>#|||8715055#EDP credit for a non-school day</t>
  </si>
  <si>
    <t>Doodle jump app for Josh</t>
  </si>
  <si>
    <t>_Amazon Retail Store</t>
  </si>
  <si>
    <t>AmazonStores</t>
  </si>
  <si>
    <t>Marauder's Map Guide to Hogwarts (Harry Potter) - No order number</t>
  </si>
  <si>
    <t>costume for auction</t>
  </si>
  <si>
    <t>LEVELUP*TACOTIMENW5418</t>
  </si>
  <si>
    <t>Sfom</t>
  </si>
  <si>
    <t>SFOM Sale Expenses #SFOM#</t>
  </si>
  <si>
    <t>Stuffie</t>
  </si>
  <si>
    <t>Reimbursement for camping #girls weekend - jul 2019|Lodging# Jessie Keough</t>
  </si>
  <si>
    <t>jessie keough</t>
  </si>
  <si>
    <t>Reimbursement for camping #Kalaloch 2019|Jessie Keough#</t>
  </si>
  <si>
    <t>TST* JAMBA JUICE - 935 - MARYSVILLE WA</t>
  </si>
  <si>
    <t>FRED MEYER #0688 LYNNWOOD WA</t>
  </si>
  <si>
    <t>Stuffies</t>
  </si>
  <si>
    <t>Stuffies and candy for easter</t>
  </si>
  <si>
    <t>CENTRAL CHECKOUT 79999999081128407393587 C_5310</t>
  </si>
  <si>
    <t>Bike lock</t>
  </si>
  <si>
    <t>#Accessories# Belts for the kids</t>
  </si>
  <si>
    <t>CENTRAL CHECKOUT 79999999081128412358401 C_5310</t>
  </si>
  <si>
    <t>Returned Ultra High Def Spider Man DVD</t>
  </si>
  <si>
    <t>CENTRAL CHECKOUT 79999999081128412358419 C_5310</t>
  </si>
  <si>
    <t>Spider Man DVD</t>
  </si>
  <si>
    <t>Masking tape, ear plugs</t>
  </si>
  <si>
    <t>Spider man</t>
  </si>
  <si>
    <t>_Sq Cowen Park</t>
  </si>
  <si>
    <t>_Newegg</t>
  </si>
  <si>
    <t>WWW.NEWEGG.COM</t>
  </si>
  <si>
    <t>435161114</t>
  </si>
  <si>
    <t>Computer case #Office1|435161114#</t>
  </si>
  <si>
    <t>From: Discover Bank - Vacation &amp; Projects To: First Technology - Checking Memo: Borrowed for Prudential life insurance payment</t>
  </si>
  <si>
    <t>_United Pacific</t>
  </si>
  <si>
    <t>76 - UNITED PACIFIC 5492 KENT WA</t>
  </si>
  <si>
    <t>Gas for the truck before returning to Eric #trailer - Mar 2019#</t>
  </si>
  <si>
    <t>AMZN Mktp US*MW7BL5E31</t>
  </si>
  <si>
    <t>114-6785664-3345852</t>
  </si>
  <si>
    <t>#camping|||114-6785664-3345852# Chock blocks for trailer $25.54 in rewards points, $51.44 charged</t>
  </si>
  <si>
    <t>#trailer|camping||114-6785664-3345852# Chock blocks for trailer $25.54 in rewards points, $51.44 charged</t>
  </si>
  <si>
    <t>Iou3</t>
  </si>
  <si>
    <t>From: Discover Bank - Vacation &amp; Projects To: First Technology - Checking Memo: Borrowed for Prudential life insurance payment
#IOU3#</t>
  </si>
  <si>
    <t>AUTOPAY PAYMENT - THANK YOU 320190770476461194</t>
  </si>
  <si>
    <t>OREILLY AUTO #2500</t>
  </si>
  <si>
    <t>#Camping# Wimpy chocks</t>
  </si>
  <si>
    <t>_Society for Clinical Trials</t>
  </si>
  <si>
    <t>SCT</t>
  </si>
  <si>
    <t>_Chris Ditto</t>
  </si>
  <si>
    <t>#Trailer - Mar 2019#</t>
  </si>
  <si>
    <t>Deposit Transfer from 5562129</t>
  </si>
  <si>
    <t>Withdrawal Transfer to 914775544</t>
  </si>
  <si>
    <t>Iou4</t>
  </si>
  <si>
    <t>#IOU4#</t>
  </si>
  <si>
    <t>#parent meeting#</t>
  </si>
  <si>
    <t>#kalaloch - jul 2019|lodging#</t>
  </si>
  <si>
    <t>#kalaloch - jul 2019#</t>
  </si>
  <si>
    <t>#denny creek - aug 2019|lodging#</t>
  </si>
  <si>
    <t>_Amante Pizza and Pasta</t>
  </si>
  <si>
    <t>AMANTE PIZZA AND PASTA 253-3952777 WA</t>
  </si>
  <si>
    <t>ACH Debit PUGET SOUND ENER DIRECACH Debit PUGET SOUND ENER DIRECT DEBITING  PSE BILL  4375206586</t>
  </si>
  <si>
    <t>Amazon.com*MW3A183I1</t>
  </si>
  <si>
    <t>111-2381577-1671423</t>
  </si>
  <si>
    <t>#camping|||111-2381577-1671423# Truck hitch</t>
  </si>
  <si>
    <t>Refund on CPU</t>
  </si>
  <si>
    <t>Activities</t>
  </si>
  <si>
    <t>Snack food for parent meeting #Activities|U Co-op#</t>
  </si>
  <si>
    <t>_Living Well Health</t>
  </si>
  <si>
    <t>_Wild Ginger Bellevue</t>
  </si>
  <si>
    <t>WILD GINGER BELLEVUE BELLEVUE WA</t>
  </si>
  <si>
    <t>Bus Camp</t>
  </si>
  <si>
    <t>dca</t>
  </si>
  <si>
    <t>#Bus Camp|DCA# reimbursement for bus camp</t>
  </si>
  <si>
    <t>_U W M</t>
  </si>
  <si>
    <t>U.W.  M.C. CAFETERIA</t>
  </si>
  <si>
    <t>Amazon.com*MI9GL9K92</t>
  </si>
  <si>
    <t>111-0262749-8169027</t>
  </si>
  <si>
    <t>Sound bar #|||111-0262749-8169027#</t>
  </si>
  <si>
    <t>_Pacific Fabrics Northg</t>
  </si>
  <si>
    <t>PACIFIC FABRICS NORTHG</t>
  </si>
  <si>
    <t>Water bottle</t>
  </si>
  <si>
    <t>AMZN Mktp US*MI3PT2262</t>
  </si>
  <si>
    <t>111-4348024-4706622</t>
  </si>
  <si>
    <t>#|||111-4348024-4706622# Audio cable for noise cancelling headphones</t>
  </si>
  <si>
    <t>_Old Spaghetti Fctry</t>
  </si>
  <si>
    <t>OLD SPAGHETTI FCTRY 33 LYNNWOOD WA</t>
  </si>
  <si>
    <t>_Tst Union Saloon</t>
  </si>
  <si>
    <t>CENTRAL CHECKOUT 79999999069128417318810 C_5310</t>
  </si>
  <si>
    <t>Chefs knife</t>
  </si>
  <si>
    <t>_Party Display C</t>
  </si>
  <si>
    <t>PARTY @ DISPLAY &amp; C</t>
  </si>
  <si>
    <t>Party supplies and goodie bags</t>
  </si>
  <si>
    <t>_The Meridian School</t>
  </si>
  <si>
    <t>Jump Into Fantasy</t>
  </si>
  <si>
    <t>#Jump into Fantasy|Meridian School# Summer camp</t>
  </si>
  <si>
    <t>111-6399808-9035406</t>
  </si>
  <si>
    <t>Birthday t shirts #|||111-6399808-9035406#</t>
  </si>
  <si>
    <t>114-3984686-4233006</t>
  </si>
  <si>
    <t>#|||114-3984686-4233006# cake topper paid $7.99 with points and $5.99 on card</t>
  </si>
  <si>
    <t>_Sfom</t>
  </si>
  <si>
    <t>COSTCO *PHOTO CENTER 800-955-2292 WA</t>
  </si>
  <si>
    <t>Mox Boarding House Seattle WA</t>
  </si>
  <si>
    <t>MCDONALD'S F459</t>
  </si>
  <si>
    <t>_Espresso Dental</t>
  </si>
  <si>
    <t>ESPRESSO DENTAL</t>
  </si>
  <si>
    <t>_Bank of America</t>
  </si>
  <si>
    <t>_City of Lynden</t>
  </si>
  <si>
    <t>_Hawaiian Air</t>
  </si>
  <si>
    <t>_Ugg</t>
  </si>
  <si>
    <t>UWMC TRIANGLE GARAGE SEATTLE WA</t>
  </si>
  <si>
    <t>THE SECRET GARDEN BOOK</t>
  </si>
  <si>
    <t>_Diamond Parking</t>
  </si>
  <si>
    <t>_Ben &amp; Jerry's</t>
  </si>
  <si>
    <t>_Papa Murphy's</t>
  </si>
  <si>
    <t>WHATCOM COUNTY TREASUR</t>
  </si>
  <si>
    <t>TACO BELL 035315 SEATTLE WA</t>
  </si>
  <si>
    <t>COSTCO *PHOTO CENTER</t>
  </si>
  <si>
    <t>_Best Western</t>
  </si>
  <si>
    <t>_Old Navy</t>
  </si>
  <si>
    <t>_Bongos Cafe</t>
  </si>
  <si>
    <t>BONGOS CAFE SEATTLE WA</t>
  </si>
  <si>
    <t>#Camping#</t>
  </si>
  <si>
    <t>Rasar State Park</t>
  </si>
  <si>
    <t>DNPSATKALALOCH RETAIL FORKS WA</t>
  </si>
  <si>
    <t>_Jessica Lord</t>
  </si>
  <si>
    <t>_PCC Greenlake</t>
  </si>
  <si>
    <t>ACAPULCO FRESH MEXICAN GRREDMOND WA</t>
  </si>
  <si>
    <t>_That's Amore</t>
  </si>
  <si>
    <t>COSTCO WHSE #0427 SCOTTSDALE AZ</t>
  </si>
  <si>
    <t>_Chuck Smith</t>
  </si>
  <si>
    <t>Game of Life</t>
  </si>
  <si>
    <t>_QFC</t>
  </si>
  <si>
    <t>Auction</t>
  </si>
  <si>
    <t>(blank)</t>
  </si>
  <si>
    <t>Annual Membership Fee</t>
  </si>
  <si>
    <t>Vrbo HALWRB28 512-759-0902 TX</t>
  </si>
  <si>
    <t>ALASKA AIR  0272184381334SEATTLE      WA</t>
  </si>
  <si>
    <t>San Diego 2021</t>
  </si>
  <si>
    <t>#San Diego 2021#</t>
  </si>
  <si>
    <t>ALASKA AIR  0272184381331SEATTLE      WA</t>
  </si>
  <si>
    <t>Vrbo HA40BK1C 512-759-0902 TX</t>
  </si>
  <si>
    <t>ALASKA AIR  0272184381333SEATTLE      WA</t>
  </si>
  <si>
    <t>ALASKA AIR  0272184381332SEATTLE      WA</t>
  </si>
  <si>
    <t>BASKIN #360711 SHORELINE WA</t>
  </si>
  <si>
    <t>_Hyatt Regency - Mission Bay</t>
  </si>
  <si>
    <t>HYATT REGENC MISSNBAY&amp;RE 8885884384 CA</t>
  </si>
  <si>
    <t>_Van Wingerden Greenhouse Inc</t>
  </si>
  <si>
    <t>VAN WINGERDEN GREENHOU</t>
  </si>
  <si>
    <t>Birthday present for Mom</t>
  </si>
  <si>
    <t>COSTCO TRAVE*TRAVEL SEATTLE WA</t>
  </si>
  <si>
    <t>_Budget Rental Cars</t>
  </si>
  <si>
    <t>BUDGET.COM PREPAY 8006212844 VA</t>
  </si>
  <si>
    <t>Amazon.com*2R7X50WG1</t>
  </si>
  <si>
    <t>Gift for Mom's birthday (Seeds and bulbs)</t>
  </si>
  <si>
    <t>GOOD2GO-SEATTLE</t>
  </si>
  <si>
    <t>_Hearthfire Grill</t>
  </si>
  <si>
    <t>HEARTHFIRE GRILL SQUAL BELLINGHAM WA</t>
  </si>
  <si>
    <t>_City of Kirkland</t>
  </si>
  <si>
    <t>HLU*HULU 740232887959-U HULU.COM/BILLCAHLU*HULU 74</t>
  </si>
  <si>
    <t>DISNEYLAND TICKETS 714-781-4669 CA</t>
  </si>
  <si>
    <t>2021</t>
  </si>
  <si>
    <t>Transfer to Charity</t>
  </si>
  <si>
    <t>Money donated from Donor Advised Fund to Charity</t>
  </si>
  <si>
    <t>CORNER BAKERY 0237 SAN DIEGO CA</t>
  </si>
  <si>
    <t>MCDONALD'S F24113 SAN DIEGO CA</t>
  </si>
  <si>
    <t>COSTCO GAS #0488 SAN DIEGO CA</t>
  </si>
  <si>
    <t>HYATT REGENC MISSNBAY&amp;RE SAN DIEGO CA</t>
  </si>
  <si>
    <t>COLD STONE IN OLD TOWN SAN DIEGO CA</t>
  </si>
  <si>
    <t>TST* FRED S MEXICAN CAFE SAN DIEGO CA</t>
  </si>
  <si>
    <t>SEAWORLD SAN DIEGO FS SAN DIEGO CA</t>
  </si>
  <si>
    <t>CASA GUADALAJARA SAN DIEGO CA</t>
  </si>
  <si>
    <t>REUBEN H FLEET BOX OFF</t>
  </si>
  <si>
    <t>FnB - Everything Is RamenCarlsbad CA</t>
  </si>
  <si>
    <t>CVS/PHARMACY #09922</t>
  </si>
  <si>
    <t>LEGOLAND CALIFORNIA LLC Carlsbad CA</t>
  </si>
  <si>
    <t>DLR FIRST ORDER</t>
  </si>
  <si>
    <t>DLR SHIP TO SHORE</t>
  </si>
  <si>
    <t>TARGET 00002014 SAN DIEGO CA</t>
  </si>
  <si>
    <t>MICKEY AND ME OUTLET</t>
  </si>
  <si>
    <t>VONS #2053 SAN DIEGO CA</t>
  </si>
  <si>
    <t>HYATT RGCY MISSION BAYF&amp; SAN DIEGO CA</t>
  </si>
  <si>
    <t>LEGOLAND California Carlsbad CA</t>
  </si>
  <si>
    <t>Prime Video*2D8986RH2</t>
  </si>
  <si>
    <t>FnB - Fun Town Urban KitcCarlsbad CA</t>
  </si>
  <si>
    <t>MIDWAY CLASSIC MALT SHOP SAN DIEGO CA</t>
  </si>
  <si>
    <t>IHOP #0933 ANAHEIM CA</t>
  </si>
  <si>
    <t>PARK VUE INN ANAHEIM CA</t>
  </si>
  <si>
    <t>COSTCO GAS #0462 CARLSBAD CA</t>
  </si>
  <si>
    <t>DLR FRONTIERLAND ANAHEIM CA</t>
  </si>
  <si>
    <t>DLR CLOTHIERS-CHINA ANAHEIM CA</t>
  </si>
  <si>
    <t>CITY OF LYNDEN UTILITI</t>
  </si>
  <si>
    <t>TIKI JUICE BAR DLR 714-781-4669 CA</t>
  </si>
  <si>
    <t>DLR NEW ORLEANS ANAHEIM CA</t>
  </si>
  <si>
    <t>BEST WESTERN HOTELS MONTEREY CA</t>
  </si>
  <si>
    <t>SSA MONTEREY GIFT &amp; BO</t>
  </si>
  <si>
    <t>DLR EMPORIUM ANAHEIM CA</t>
  </si>
  <si>
    <t>DLR GOLDEN HORSESHO ANAHEIM CA</t>
  </si>
  <si>
    <t>HLU*HULU 740232883456-U HULU.COM/BILLCAHLU*HULU 74</t>
  </si>
  <si>
    <t>MARATHON PETRO253971 SALINAS CA</t>
  </si>
  <si>
    <t>PETRO WHEELER RIDGE LEBEC CA</t>
  </si>
  <si>
    <t>MCDONALDS F25987 LEBEC CA</t>
  </si>
  <si>
    <t>DLR WORLD OF DISNEY ANAHEIM CA</t>
  </si>
  <si>
    <t>MONTEREY MIRROR MAZE</t>
  </si>
  <si>
    <t>THE ETERNAL TREEHOUSE</t>
  </si>
  <si>
    <t>TST* PICANTE - BERKELEY C510-710-1666 CA</t>
  </si>
  <si>
    <t>CPK OLO #213 olo.com CA</t>
  </si>
  <si>
    <t>CHOPSTIX MONTEREY CA</t>
  </si>
  <si>
    <t>CREPES ON THE ROW CAFE MONTEREY CA</t>
  </si>
  <si>
    <t>RAYS FOOD PLACE #64</t>
  </si>
  <si>
    <t>COSTCO GAS #1297 UKIAH CA</t>
  </si>
  <si>
    <t>TREES OF MYSTERY</t>
  </si>
  <si>
    <t>HUMBOLDT REDWOODS</t>
  </si>
  <si>
    <t>Transfer to Checking 08/21 12:37a #5761</t>
  </si>
  <si>
    <t>Transfer From Money Market 08/21 12:37a #5761</t>
  </si>
  <si>
    <t>Subway 23069 Eureka CA</t>
  </si>
  <si>
    <t>SQ *PINEAPPLE EXPRESS HAWGarberville CA</t>
  </si>
  <si>
    <t>ALASKA AIR  0272112001636SEATTLE      WA</t>
  </si>
  <si>
    <t>THE ETERNAL TREEHOUSE REDCREST CA</t>
  </si>
  <si>
    <t>TREES OF MYSTERY KLAMATH CA</t>
  </si>
  <si>
    <t>SHELL OIL 10083908003 ROGUE RIVER OR</t>
  </si>
  <si>
    <t>BEST WESTERN PLUS HUMB GARBERVILLE CA</t>
  </si>
  <si>
    <t>SQ *BRUCE'S CANDY KITC</t>
  </si>
  <si>
    <t>CANNON BEACH LEATHER</t>
  </si>
  <si>
    <t>OREGON GALLERY</t>
  </si>
  <si>
    <t>MARINER MARKET</t>
  </si>
  <si>
    <t>MCDONALD'S F10354 SPRINGFIELD OR</t>
  </si>
  <si>
    <t>SHELL OIL 10015782005 NASELLE WA</t>
  </si>
  <si>
    <t>ECOLA SEAFOOD RESTAURA 503-4369130 OR</t>
  </si>
  <si>
    <t>FULTANO`S PIZZA CANNON BEACH OR</t>
  </si>
  <si>
    <t>PIG 'N PANCAKE-CANNON BE CANNON BEACH OR</t>
  </si>
  <si>
    <t>ALASKA AIR  0272112091695SEATTLE      WA</t>
  </si>
  <si>
    <t>AMZN Mktp US*2D7K22JJ2</t>
  </si>
  <si>
    <t>VASHON MARKET FRESH</t>
  </si>
  <si>
    <t>_Paypal</t>
  </si>
  <si>
    <t>Pay back guy who didn't want to buy the bed</t>
  </si>
  <si>
    <t>AMZN Mktp US*2P75H4IN2</t>
  </si>
  <si>
    <t>CAFE LUNA VASHON WA</t>
  </si>
  <si>
    <t>WSFERRIES-FAUNTLEROY SEATTLE WA</t>
  </si>
  <si>
    <t>Ferry to camp sealth</t>
  </si>
  <si>
    <t>_Picolinos</t>
  </si>
  <si>
    <t>_Ray's Boat House, Inc</t>
  </si>
  <si>
    <t>RAYS BOATHOUSE SEATTLE WA</t>
  </si>
  <si>
    <t>_Disneyland Tickets Hollywood</t>
  </si>
  <si>
    <t>DISNEYLAND TICKETS HOLLYWOOD CA</t>
  </si>
  <si>
    <t>Amazon.com*2D0FC7FN0</t>
  </si>
  <si>
    <t>Outlet splitters</t>
  </si>
  <si>
    <t>AMZN Mktp US*2P7AW8DU2</t>
  </si>
  <si>
    <t>VASHON PHARMACY</t>
  </si>
  <si>
    <t>WSFERRIES-FAUNTLEROY</t>
  </si>
  <si>
    <t>AMZN Mktp US*2P3QS1BH2</t>
  </si>
  <si>
    <t>USA*VOLUME SERVICS VEN</t>
  </si>
  <si>
    <t>_U-Haul</t>
  </si>
  <si>
    <t>U HAUL STORE 0070146</t>
  </si>
  <si>
    <t>AMZN Mktp US*2D1A73OF1</t>
  </si>
  <si>
    <t>114-4768050-7506654</t>
  </si>
  <si>
    <t>IDENTOGO-IDEMIA TSA PRECHBILLERICA MA</t>
  </si>
  <si>
    <t>_The Week Junior</t>
  </si>
  <si>
    <t>THE WEEK JUNIOR</t>
  </si>
  <si>
    <t>_El Chupacabra</t>
  </si>
  <si>
    <t>EL CHUPACABRA GREENWOOD SEATTLE WA</t>
  </si>
  <si>
    <t>AMZN Mktp US*2P9MM7UX1</t>
  </si>
  <si>
    <t>114-4205311-0480247</t>
  </si>
  <si>
    <t>_76 Packwood Food &amp; Gas</t>
  </si>
  <si>
    <t>76 - PACKWOOD FOOD &amp; GAS PACKWOOD WA</t>
  </si>
  <si>
    <t>Camping - Ohanapecosh</t>
  </si>
  <si>
    <t>fuel</t>
  </si>
  <si>
    <t>#Camping - Ohanapecosh|Fuel#</t>
  </si>
  <si>
    <t>#Camping - Ohanapecosh# Lantern mantles</t>
  </si>
  <si>
    <t>#Camping - Ohanapecosh# Propane</t>
  </si>
  <si>
    <t>Stuffie for Zach</t>
  </si>
  <si>
    <t>_The Pink Door</t>
  </si>
  <si>
    <t>TST* THE PINK DOOR SEATTLE WA</t>
  </si>
  <si>
    <t>#Trailer# Propane tank</t>
  </si>
  <si>
    <t>#Trailer# Battery</t>
  </si>
  <si>
    <t>_Airbnb</t>
  </si>
  <si>
    <t>AMZN Mktp US*2P8VP65D0</t>
  </si>
  <si>
    <t>114-3021910-2408245</t>
  </si>
  <si>
    <t>Face masks #|||114-3021910-2408245#</t>
  </si>
  <si>
    <t>TACO BELL 735315 MILTON WA</t>
  </si>
  <si>
    <t>_Katterman's Pharmacy</t>
  </si>
  <si>
    <t>KATTERMANS SAND POINT</t>
  </si>
  <si>
    <t>AMZN Mktp US*2P4QU4EV0</t>
  </si>
  <si>
    <t>112-5293835-0369804</t>
  </si>
  <si>
    <t>AMZN Mktp US*2P5XS74K2</t>
  </si>
  <si>
    <t>112-2026207-0058657</t>
  </si>
  <si>
    <t>#Trailer|||112-2026207-0058657# Circuit breaker for 12V battery</t>
  </si>
  <si>
    <t>TARGET        00033274</t>
  </si>
  <si>
    <t>White t-shirts for kids' camp</t>
  </si>
  <si>
    <t>CAPITAL ONE AUTOPAY PYMT AuthDate 01-A ug</t>
  </si>
  <si>
    <t>AMZN Mktp US*2E6WQ5RC2</t>
  </si>
  <si>
    <t>#Trailer# Battery for trailer</t>
  </si>
  <si>
    <t>Amazon Prime*2P0LH14R0</t>
  </si>
  <si>
    <t>_Glass Camp</t>
  </si>
  <si>
    <t>_Camp Fire Central Puget Sound</t>
  </si>
  <si>
    <t>Store spending money for kids' overnight camp</t>
  </si>
  <si>
    <t>STARBUCKS STORE 03204 SEATTLE WA</t>
  </si>
  <si>
    <t>TST* RED MILL BURGERS - T206-783-6362 WA</t>
  </si>
  <si>
    <t>_Ceres Roasting Company LLC</t>
  </si>
  <si>
    <t>TST* CERES ROASTING COMPASEATTLE WA</t>
  </si>
  <si>
    <t>Carbon monoxide detector</t>
  </si>
  <si>
    <t>#Trailer# Washers</t>
  </si>
  <si>
    <t>AMZN Mktp US*2P5Y14L71</t>
  </si>
  <si>
    <t>112-4719772-2029819</t>
  </si>
  <si>
    <t>Insulated wire connectors #Electronics|||112-4719772-2029819#</t>
  </si>
  <si>
    <t>Surge protector</t>
  </si>
  <si>
    <t>Camping - Kalaloch</t>
  </si>
  <si>
    <t>#Camping - Kalaloch# Paypal transaction to Brett for campsite refund</t>
  </si>
  <si>
    <t>PAYPAL *PED SPEECH</t>
  </si>
  <si>
    <t>AMZN Mktp US*2E0JN8HX2</t>
  </si>
  <si>
    <t>111-4254258-3319416</t>
  </si>
  <si>
    <t>12v Light bulb sockets #Electronics|||111-4254258-3319416#</t>
  </si>
  <si>
    <t>HLU*HULU 740232883421-U HULU.COM/BILLCAHLU*HULU 74</t>
  </si>
  <si>
    <t>Frozen cherries (2x)</t>
  </si>
  <si>
    <t>Campsite refund for Brett #Camping - Kalaloch#</t>
  </si>
  <si>
    <t>AMZN Mktp US*2E2H69D40</t>
  </si>
  <si>
    <t>AMZN Mktp US*2E4S59IH1</t>
  </si>
  <si>
    <t>112-6822100-3812209</t>
  </si>
  <si>
    <t>#Trailer|||112-6822100-3812209# DC Battery Monitor</t>
  </si>
  <si>
    <t>_Seattle Tree Care</t>
  </si>
  <si>
    <t>ACH Debit SEATTLE TREE CAR   SAL</t>
  </si>
  <si>
    <t>Tree Trimming</t>
  </si>
  <si>
    <t>#Tree trimming#</t>
  </si>
  <si>
    <t>_Legoland</t>
  </si>
  <si>
    <t>Legoland California</t>
  </si>
  <si>
    <t>_Sea World</t>
  </si>
  <si>
    <t>SEAWORLD SAN DIEGO ORLANDO FL</t>
  </si>
  <si>
    <t>_National Geographic Kids</t>
  </si>
  <si>
    <t>NATGEO KIDS null</t>
  </si>
  <si>
    <t>_Eric Smith</t>
  </si>
  <si>
    <t>Check 2487</t>
  </si>
  <si>
    <t>Ericâ€™s condo damage</t>
  </si>
  <si>
    <t>Legoland California 760-9185346 CA</t>
  </si>
  <si>
    <t>#Camping# Zachâ€™s sleeping bag</t>
  </si>
  <si>
    <t>Mug #Camping - Kalaloch|Souvenirs#</t>
  </si>
  <si>
    <t>#Camping - Kalaloch#</t>
  </si>
  <si>
    <t>FETCH-ID.COM NANOCHIP_</t>
  </si>
  <si>
    <t>Microchip</t>
  </si>
  <si>
    <t>Subway 31086 Hoquiam WA</t>
  </si>
  <si>
    <t>#Camping - Kalaloch|Food#</t>
  </si>
  <si>
    <t>_Tractor Supply</t>
  </si>
  <si>
    <t>TRACTOR SUPPLY #2074</t>
  </si>
  <si>
    <t>#Trailer# Funnel for trailer</t>
  </si>
  <si>
    <t>AMZN Mktp US*2E9NR8LQ0</t>
  </si>
  <si>
    <t>112-8139033-4794650</t>
  </si>
  <si>
    <t>#Trailer|||112-8139033-4794650# Collapsible water jug</t>
  </si>
  <si>
    <t>Brush for shower sealant</t>
  </si>
  <si>
    <t>KFC E080075 ABERDEEN WA</t>
  </si>
  <si>
    <t>AMZN Mktp US*295U29UA2</t>
  </si>
  <si>
    <t>112-3304501-2183435</t>
  </si>
  <si>
    <t>#|||112-3304501-2183435# Digital clamp voltage/current meter</t>
  </si>
  <si>
    <t>AMZN Mktp US*2E28P8ET1</t>
  </si>
  <si>
    <t>_Cardtronics (ATM)</t>
  </si>
  <si>
    <t>Cardtronics CCS 1175 N SHORELINE</t>
  </si>
  <si>
    <t>_Costco (Travel)</t>
  </si>
  <si>
    <t>Check 2486</t>
  </si>
  <si>
    <t>AMZN Mktp US*2993C8I70</t>
  </si>
  <si>
    <t>112-7909096-0669008</t>
  </si>
  <si>
    <t>AMZN Mktp US*2E2E46TM1</t>
  </si>
  <si>
    <t>112-9343722-6092200</t>
  </si>
  <si>
    <t>Adjustable trailer hitch
#Trailer|||112-9343722-6092200#</t>
  </si>
  <si>
    <t>_The Dock</t>
  </si>
  <si>
    <t>THE DOCK SEATTLE WA</t>
  </si>
  <si>
    <t>Flour sifter</t>
  </si>
  <si>
    <t>5lb weights</t>
  </si>
  <si>
    <t>_Concrete Market</t>
  </si>
  <si>
    <t>CONCRETE MARKET FRES</t>
  </si>
  <si>
    <t>Camping - Rasar State Park</t>
  </si>
  <si>
    <t>#Camping - Rasar State Park#</t>
  </si>
  <si>
    <t>Transaction Interest Added</t>
  </si>
  <si>
    <t>AMZN Mktp US*2978N0E22</t>
  </si>
  <si>
    <t>112-2878564-9582644</t>
  </si>
  <si>
    <t>Digital thermometer
#Trailer|||112-2878564-9582644#</t>
  </si>
  <si>
    <t>Vrbo HA5F26RP 512-759-0902 TX</t>
  </si>
  <si>
    <t>IHOP #1755 206-517-4467 WA</t>
  </si>
  <si>
    <t>ZOHO-WORKPLACE</t>
  </si>
  <si>
    <t>_Pete Graham</t>
  </si>
  <si>
    <t>Reimbursement for Costco purchase</t>
  </si>
  <si>
    <t>_Cynch</t>
  </si>
  <si>
    <t>PROPANE SERV*PRODUCT</t>
  </si>
  <si>
    <t>#Trailer# Propane for camping</t>
  </si>
  <si>
    <t>_Yonder Bar</t>
  </si>
  <si>
    <t>SQ *YONDER BAR Seattle WA</t>
  </si>
  <si>
    <t>_Yum E Yogurt</t>
  </si>
  <si>
    <t>YUM E YOGURT ISSAQUAH WA</t>
  </si>
  <si>
    <t>_Issaquah History Museum</t>
  </si>
  <si>
    <t>SQ *ISSAQUAH HISTORY MUSEIssaquah WA</t>
  </si>
  <si>
    <t>Train museum in Issaquah</t>
  </si>
  <si>
    <t>SHELL OIL 57444029003 ISSAQUAH WA</t>
  </si>
  <si>
    <t>Plastic bowls for outdoors</t>
  </si>
  <si>
    <t>_Sportnara</t>
  </si>
  <si>
    <t>sportnara</t>
  </si>
  <si>
    <t>Angelaâ€™s backpack purse</t>
  </si>
  <si>
    <t>CAPITAL ONE AUTOPAY PYMT AuthDate 01-J ul</t>
  </si>
  <si>
    <t>_Lake Erie Grocery LLC</t>
  </si>
  <si>
    <t>LAKE ERIE GROCERY LLC</t>
  </si>
  <si>
    <t>Camping - Deception Pass</t>
  </si>
  <si>
    <t>#Camping - Deception Pass#</t>
  </si>
  <si>
    <t>Amazon.com*210AW9HM2</t>
  </si>
  <si>
    <t>HLU*HULU 740232880328-U HULU.COM/BILLCAHLU*HULU 74</t>
  </si>
  <si>
    <t>AMZN Mktp US*219BE2Y41</t>
  </si>
  <si>
    <t>112-4520128-0691423</t>
  </si>
  <si>
    <t>7-ELEVEN 16022</t>
  </si>
  <si>
    <t>Amazon.com*2126A6X72</t>
  </si>
  <si>
    <t>Wood splitter</t>
  </si>
  <si>
    <t>AMZN Mktp US*212406XP0</t>
  </si>
  <si>
    <t>112-6731396-2800226</t>
  </si>
  <si>
    <t>Sandpaper
#|||112-6731396-2800226#</t>
  </si>
  <si>
    <t>Amazon.com*218KY3951</t>
  </si>
  <si>
    <t>112-2215206-7985033</t>
  </si>
  <si>
    <t>7-pin circuit tester #Trailer|||112-2215206-7985033#</t>
  </si>
  <si>
    <t>7-ELEVEN 21776</t>
  </si>
  <si>
    <t>Jasco Green OMS 1-Gal</t>
  </si>
  <si>
    <t>Amazon.com*211JF0JE2</t>
  </si>
  <si>
    <t>AMZN Mktp US*218ZQ32F1</t>
  </si>
  <si>
    <t>AMZN Mktp US*2139052N1</t>
  </si>
  <si>
    <t>AMZN Mktp US*218750SN1</t>
  </si>
  <si>
    <t>_KeyMe Locksmiths</t>
  </si>
  <si>
    <t>KEYMELOCKSMITHS.COM</t>
  </si>
  <si>
    <t>Keys</t>
  </si>
  <si>
    <t>Propane for BBQ</t>
  </si>
  <si>
    <t>Shower impregnator</t>
  </si>
  <si>
    <t>Angela glasses</t>
  </si>
  <si>
    <t>PAPA MURPHY'S WA158 OLO olo.com WA</t>
  </si>
  <si>
    <t>GOOGLE* Domains</t>
  </si>
  <si>
    <t>Amazon.com*218OK4OZ0</t>
  </si>
  <si>
    <t>Amazon.com*2X5EB5IP0</t>
  </si>
  <si>
    <t>_To Citibank (Vacation &amp; Projects)</t>
  </si>
  <si>
    <t>IIT CITIBANK</t>
  </si>
  <si>
    <t>_From VioBank (Vacation &amp; Projects)</t>
  </si>
  <si>
    <t>_Betty Zou</t>
  </si>
  <si>
    <t>PP*BETTYZOU</t>
  </si>
  <si>
    <t>Phinney art walk flower pots</t>
  </si>
  <si>
    <t>_Monteray Bay Aquarium</t>
  </si>
  <si>
    <t>MONTEREY BAY AQUARIUM - 3831-648-4800 CA</t>
  </si>
  <si>
    <t>Phinney Art Walk Daruma card and pin</t>
  </si>
  <si>
    <t>_UW Medicine</t>
  </si>
  <si>
    <t>Carolyn car detail fund</t>
  </si>
  <si>
    <t>Phinney Art Walk pottery tray</t>
  </si>
  <si>
    <t>AMZN Mktp US*2X86W8550</t>
  </si>
  <si>
    <t>COSTCO WHSE #0006 TUKWILA WA</t>
  </si>
  <si>
    <t>WSFERRIES-ANACORTES</t>
  </si>
  <si>
    <t>Ferry to bike trip</t>
  </si>
  <si>
    <t>AMZN Mktp US*2X0T47AK2</t>
  </si>
  <si>
    <t>AMZN Mktp US*2X7WO7ZR2</t>
  </si>
  <si>
    <t>SHELL OIL 57444040901 SEATTLE WA</t>
  </si>
  <si>
    <t>Wood for fire pit</t>
  </si>
  <si>
    <t>AMZN Mktp US*2X7N20Q51</t>
  </si>
  <si>
    <t>ACH Deposit MICROSOFT   10376955</t>
  </si>
  <si>
    <t>Tablecloth clips</t>
  </si>
  <si>
    <t>#Camping - Rasar State Park# Cancelled Amara's site</t>
  </si>
  <si>
    <t>Gin and popcorn for Pete</t>
  </si>
  <si>
    <t>#Camping - Rasar State Park# Cancelled site</t>
  </si>
  <si>
    <t>Transfer to Checking 04:51p #5761</t>
  </si>
  <si>
    <t>Transfer from Money Market 01:45p #5761</t>
  </si>
  <si>
    <t>Transfer From Money Market 04:51p #5761</t>
  </si>
  <si>
    <t>Transfer to Checking 01:45p #5761</t>
  </si>
  <si>
    <t>FRED HUTCHINSON CA</t>
  </si>
  <si>
    <t>Josh's loft bed</t>
  </si>
  <si>
    <t>CAPITAL ONE AUTOPAY PYMT AuthDate 01-J un</t>
  </si>
  <si>
    <t>Camping - Spencer Spit</t>
  </si>
  <si>
    <t>#Camping - Spencer Spit#</t>
  </si>
  <si>
    <t>_Snapdoodle Toys LLC</t>
  </si>
  <si>
    <t>_Uncles Games Puzzles &amp; More</t>
  </si>
  <si>
    <t>Grout and float for tub</t>
  </si>
  <si>
    <t xml:space="preserve">Frame and puzzle glue </t>
  </si>
  <si>
    <t>_Blue Highway Games, Inc.</t>
  </si>
  <si>
    <t>Bots game</t>
  </si>
  <si>
    <t>Doula support for teacher Emily</t>
  </si>
  <si>
    <t>_Kona Airport Restaurants</t>
  </si>
  <si>
    <t>_Honolua #147</t>
  </si>
  <si>
    <t>_Longs Drugs</t>
  </si>
  <si>
    <t>_Foster's Kitchen</t>
  </si>
  <si>
    <t>_Blue Water Fantasies</t>
  </si>
  <si>
    <t>#Hawaii 2021|Fuel#</t>
  </si>
  <si>
    <t>_Kens House of Pancakes</t>
  </si>
  <si>
    <t>_Volcano House Gift Shop</t>
  </si>
  <si>
    <t>_ABC Stores</t>
  </si>
  <si>
    <t>_Hawaiian Brain Freeze</t>
  </si>
  <si>
    <t>_Kula Kai Caverns LLC</t>
  </si>
  <si>
    <t>_Volcano House Restaurant</t>
  </si>
  <si>
    <t>_Kings View Cafe</t>
  </si>
  <si>
    <t>_M Nakahara Store</t>
  </si>
  <si>
    <t>_Hawaiian Pacific Parks</t>
  </si>
  <si>
    <t>_Choice Mart</t>
  </si>
  <si>
    <t>_Shaka Tacos</t>
  </si>
  <si>
    <t>#Hawaii 2021|Food#</t>
  </si>
  <si>
    <t>_The New Stand</t>
  </si>
  <si>
    <t>Charity donation offset for University Cooperative School</t>
  </si>
  <si>
    <t>112-9175106-0544254</t>
  </si>
  <si>
    <t>_University Cooperative School (Donation)</t>
  </si>
  <si>
    <t>_Santorini Greek Grill</t>
  </si>
  <si>
    <t>_Flat Six Graphics</t>
  </si>
  <si>
    <t>_To Citibank (Buffer - This Year)</t>
  </si>
  <si>
    <t>Charity donation offset for Kiva Microfunds</t>
  </si>
  <si>
    <t>Charity donation offset for The Pike Place Market Foundation</t>
  </si>
  <si>
    <t>Charity donation offset for Camfed USA</t>
  </si>
  <si>
    <t>Charity donation offset for The Against Malaria Foundation</t>
  </si>
  <si>
    <t>#Charitable contributions# Matched 12/18/2020</t>
  </si>
  <si>
    <t>#Charitable contributions# Matched 12/15/2020</t>
  </si>
  <si>
    <t>#Charitable contributions# Matched 11/30/2020</t>
  </si>
  <si>
    <t>Charity donation offset for YWCA</t>
  </si>
  <si>
    <t>Charity donation offset for LIHI</t>
  </si>
  <si>
    <t>#Charitable contributions#  Matched 11/17/2020</t>
  </si>
  <si>
    <t>#Charitable contributions#  Matched 11/8/2020</t>
  </si>
  <si>
    <t>Charity donation offset for Farestart</t>
  </si>
  <si>
    <t>#Charitable contributions#  Matched 11/30/2020</t>
  </si>
  <si>
    <t>#Charitable contributions#  Matched 10/30/2020</t>
  </si>
  <si>
    <t>Charity donation offset for Washington Food Fund (aka Philanthropy Northwest)</t>
  </si>
  <si>
    <t>#Charitable contributions# Matched 10/20/2020</t>
  </si>
  <si>
    <t>#Charitable contributions# Matched 10/1/2020</t>
  </si>
  <si>
    <t>#Charitable contributions# Matched 9/29/20</t>
  </si>
  <si>
    <t>#Charitable contributions# Matched 9/21/2020</t>
  </si>
  <si>
    <t>#Charitable contributions# Matched 9/22/2020</t>
  </si>
  <si>
    <t>#Charitable contributions# Matched 8/22/2020</t>
  </si>
  <si>
    <t>#Charitable contributions# Matched 6/30/2020</t>
  </si>
  <si>
    <t>#Charitable contributions#  Matched 4/26/2020</t>
  </si>
  <si>
    <t>#Charitable contributions#  Matched 12/31/2019</t>
  </si>
  <si>
    <t>_Charlotte (Baby Sitter)</t>
  </si>
  <si>
    <t>Dave and Ang went to see The Bishop's Wife at Taproot</t>
  </si>
  <si>
    <t>Ski Gear (Deduct from other cash)</t>
  </si>
  <si>
    <t>_Craigs List</t>
  </si>
  <si>
    <t>Ski gear</t>
  </si>
  <si>
    <t>$20 of $60 provided to Charlotte on 11/26/2019</t>
  </si>
  <si>
    <t>Allie Odds</t>
  </si>
  <si>
    <t>#Allie Odds#</t>
  </si>
  <si>
    <t>_Lilli Espinosa</t>
  </si>
  <si>
    <t>Road Trip Aug 2021</t>
  </si>
  <si>
    <t>#Road Trip Aug 2021|Lodging# Pay Lili for dog sitting</t>
  </si>
  <si>
    <t>Hand sanitizer</t>
  </si>
  <si>
    <t>Cherries, berries, flowers, nut clusters</t>
  </si>
  <si>
    <t>Refund for Dave's eyeglass frames</t>
  </si>
  <si>
    <t>#Road Trip Aug 2021#</t>
  </si>
  <si>
    <t>_Corner Bakery</t>
  </si>
  <si>
    <t>#Road Trip Aug 2021|Lodging# For parking.  Expect $35 back.</t>
  </si>
  <si>
    <t>_Manuel Salazar</t>
  </si>
  <si>
    <t>ice creams #Road Trip Aug 2021|Food#</t>
  </si>
  <si>
    <t>_Big Squeeze</t>
  </si>
  <si>
    <t>Hot dog &amp; lemonades #Road Trip Aug 2021|Food#</t>
  </si>
  <si>
    <t>_Fleet Science Museum</t>
  </si>
  <si>
    <t>entertainment</t>
  </si>
  <si>
    <t>#Road Trip Aug 2021|Entertainment# Fleet science museum</t>
  </si>
  <si>
    <t>_Casa Guadalajara Inc</t>
  </si>
  <si>
    <t>_Fred's Mexican Cafe</t>
  </si>
  <si>
    <t>Thermometer &amp; pedialax</t>
  </si>
  <si>
    <t>_Disneyland</t>
  </si>
  <si>
    <t>#Road Trip Aug 2021|Food#</t>
  </si>
  <si>
    <t>_Vons</t>
  </si>
  <si>
    <t>Cold medicine for Josh</t>
  </si>
  <si>
    <t>At At Walker</t>
  </si>
  <si>
    <t>#Road Trip Aug 2021|Lodging#</t>
  </si>
  <si>
    <t>#Road Trip Aug 2021|Entertainment# Parking</t>
  </si>
  <si>
    <t>_Midway Classic Malt Shop</t>
  </si>
  <si>
    <t>Angela's shirt</t>
  </si>
  <si>
    <t>Dave's mickey shirt</t>
  </si>
  <si>
    <t>Angela's disneyland shirt</t>
  </si>
  <si>
    <t>plaque for Diz</t>
  </si>
  <si>
    <t>_Monterey Mirror Maze</t>
  </si>
  <si>
    <t>Shirt for Josh</t>
  </si>
  <si>
    <t>_Marathon</t>
  </si>
  <si>
    <t>#Road Trip Aug 2021|Fuel#</t>
  </si>
  <si>
    <t>_The Eternal Treehouse</t>
  </si>
  <si>
    <t>Zach's token holder</t>
  </si>
  <si>
    <t>_Petro Wheeler Ridge</t>
  </si>
  <si>
    <t>_California Pizza Kitchen</t>
  </si>
  <si>
    <t>_Crepes on the Row</t>
  </si>
  <si>
    <t>_Picante</t>
  </si>
  <si>
    <t>_Chopstix</t>
  </si>
  <si>
    <t>_Trees of Mystery</t>
  </si>
  <si>
    <t>_Humboldt Redwoods</t>
  </si>
  <si>
    <t>#Road Trip Aug 2021|Souvenirs# Dave's shirt, poster, and post cards</t>
  </si>
  <si>
    <t>_Ray's Food Place</t>
  </si>
  <si>
    <t>#Road Trip Aug 2021|Entertainment#</t>
  </si>
  <si>
    <t>_Pineapple Express Inc</t>
  </si>
  <si>
    <t>_Bruce's Candy Kitchen</t>
  </si>
  <si>
    <t>_Cannon Beach Leather</t>
  </si>
  <si>
    <t>Angela's hair clip</t>
  </si>
  <si>
    <t>_Oregon Gallery</t>
  </si>
  <si>
    <t>Cannon beach ornament</t>
  </si>
  <si>
    <t>_Mariner Market</t>
  </si>
  <si>
    <t>_Pig n Pancake</t>
  </si>
  <si>
    <t>_Ecola Seafood Restaurant</t>
  </si>
  <si>
    <t>_Lou Yardley</t>
  </si>
  <si>
    <t>#Road Trip Aug 2021|Lodging# Pay Lou for dog sitting</t>
  </si>
  <si>
    <t>114-4219758-4520229</t>
  </si>
  <si>
    <t>Kids masks for school #|||114-4219758-4520229#</t>
  </si>
  <si>
    <t>_From Paypal</t>
  </si>
  <si>
    <t>Sweep of Paypal money to First Tech Checking</t>
  </si>
  <si>
    <t>_Vashon Market Fresh</t>
  </si>
  <si>
    <t>_Cafe Luna (Vashon)</t>
  </si>
  <si>
    <t>#Road trip Aug 2021#</t>
  </si>
  <si>
    <t>112-6024856-7643427</t>
  </si>
  <si>
    <t>USB C Cables #|||112-6024856-7643427#</t>
  </si>
  <si>
    <t>_Vashon Pharmacy</t>
  </si>
  <si>
    <t>112-0004259-6163460</t>
  </si>
  <si>
    <t>#Electronics|||112-0004259-6163460# Solder</t>
  </si>
  <si>
    <t>_USA Volume Services</t>
  </si>
  <si>
    <t>Citi Visa for August.  Scheduled 9/5 for payment 9/13</t>
  </si>
  <si>
    <t>_TSA Precheck</t>
  </si>
  <si>
    <t>General</t>
  </si>
  <si>
    <t>#General# Fee for TSA Pre-check (5 years)</t>
  </si>
  <si>
    <t>#Road Trip Aug 2021|Entertainment# Legoland tickets</t>
  </si>
  <si>
    <t>_Ginger Nordberg</t>
  </si>
  <si>
    <t>_Kela Designs</t>
  </si>
  <si>
    <t>Citi Visa bill for June.  Scheduled check 9/5 for 9/13.</t>
  </si>
  <si>
    <t>_Caleb Schlauderaff</t>
  </si>
  <si>
    <t>_Amara Monillas</t>
  </si>
  <si>
    <t>_Christine Hoang</t>
  </si>
  <si>
    <t>_Zac Bauermeister</t>
  </si>
  <si>
    <t>Reimbursed</t>
  </si>
  <si>
    <t>_Stephie Vest</t>
  </si>
  <si>
    <t>University Cooperative School</t>
  </si>
  <si>
    <t>2n73mljeqh</t>
  </si>
  <si>
    <t>Charity donation offset for #University Cooperative School|||2N73MLJEQH#</t>
  </si>
  <si>
    <t>Reimbursed on 4/18</t>
  </si>
  <si>
    <t>_Jonathan Foster</t>
  </si>
  <si>
    <t>December Xfinity bill @@to:account 1|date:12/31/2020@@</t>
  </si>
  <si>
    <t>_The Lego Store</t>
  </si>
  <si>
    <t>_Legoland Discovery Center (Arizona)</t>
  </si>
  <si>
    <t>#Scottsdale - Apr 2019|Food# lunch for Josh</t>
  </si>
  <si>
    <t>_Monterey Bay Aquarium Gift Shop</t>
  </si>
  <si>
    <t>san diego</t>
  </si>
  <si>
    <t>#Road Trip Aug 2021|Food|San Diego# Dinner by the pool</t>
  </si>
  <si>
    <t>redwoods</t>
  </si>
  <si>
    <t>#Road Trip Aug 2021|Lodging|Redwoods# Refund for cancelled room</t>
  </si>
  <si>
    <t>cannon beach</t>
  </si>
  <si>
    <t>#Road Trip Aug 2021|Entertainment|Cannon Beach#</t>
  </si>
  <si>
    <t>#Road Trip Aug 2021|Entertainment|San Diego#</t>
  </si>
  <si>
    <t>#Road Trip Aug 2021||San Diego#</t>
  </si>
  <si>
    <t>monterey</t>
  </si>
  <si>
    <t>#Road Trip Aug 2021|Entertainment|Monterey# Aquarium tickets</t>
  </si>
  <si>
    <t>#Road Trip Aug 2021|Transportation#</t>
  </si>
  <si>
    <t>#Road Trip Aug 2021|Lodging|San Diego#</t>
  </si>
  <si>
    <t>#Road Trip Aug 2021||San Diego# Hyatt and Budget rental</t>
  </si>
  <si>
    <t>disneyland</t>
  </si>
  <si>
    <t>#Road Trip Aug 2021|Entertainment|Disneyland# Disneyland tickets</t>
  </si>
  <si>
    <t>#Road Trip Aug 2021|Lodging|Redwoods# Redwoods VRBO.  Cancelled in favor of Best Western.</t>
  </si>
  <si>
    <t>#Road Trip Aug 2021|Lodging|Monterey# Monterey lodging that we cancelled in favor of Best Western</t>
  </si>
  <si>
    <t>#Road Trip Aug 2021|Lodging|Monterey#</t>
  </si>
  <si>
    <t>CENTURYLINK</t>
  </si>
  <si>
    <t>#Road Trip Aug 2021|Lodging|Cannon Beach#</t>
  </si>
  <si>
    <t>grants pass</t>
  </si>
  <si>
    <t>#Road Trip Aug 2021|Lodging|Grants Pass# The trailer</t>
  </si>
  <si>
    <t>#Road Trip Aug 2021|Entertainment# Activity books</t>
  </si>
  <si>
    <t>#Hawaii 2021|Transportation#</t>
  </si>
  <si>
    <t>entertaiment</t>
  </si>
  <si>
    <t>#Hawaii 2021|Entertaiment#</t>
  </si>
  <si>
    <t>volcano</t>
  </si>
  <si>
    <t>#Hawaii 2021|Lodging|Volcano#</t>
  </si>
  <si>
    <t>_Hawaii Discount</t>
  </si>
  <si>
    <t>kona</t>
  </si>
  <si>
    <t>#Hawaii 2021|Lodging|Kona#</t>
  </si>
  <si>
    <t>Camping - Unknown 2021</t>
  </si>
  <si>
    <t>#Camping - Unknown 2021# Brett paying us back for a site</t>
  </si>
  <si>
    <t>#Camping - Unknown 2021#</t>
  </si>
  <si>
    <t>_Aloha VIP Tours</t>
  </si>
  <si>
    <t>#Hawaii 2021|Entertainment# ziplining</t>
  </si>
  <si>
    <t>#mid-winter break - Feb 2021|Lodging#</t>
  </si>
  <si>
    <t>Ang Birthday Get Away Jan 2021</t>
  </si>
  <si>
    <t>#Ang Birthday Get Away Jan 2021#</t>
  </si>
  <si>
    <t>Foreign Tax Paid</t>
  </si>
  <si>
    <t>#Road Trip Aug 2021|Food|Disneyland#</t>
  </si>
  <si>
    <t>#Road Trip Aug 2021|Souvenirs|Redwoods#</t>
  </si>
  <si>
    <t>#Road Trip Aug 2021|Lodging|Redwoods#</t>
  </si>
  <si>
    <t>#Road Trip Aug 2021# cash for vacation</t>
  </si>
  <si>
    <t>#Camping - Kalaloch# Paying Jessie for her site, then Grant paid me.</t>
  </si>
  <si>
    <t>#Camping - Kalaloch# Reimbursement for camp site</t>
  </si>
  <si>
    <t>_Schwab (Investment)</t>
  </si>
  <si>
    <t>#Road Trip Aug 2021|Food# Snacks for the road</t>
  </si>
  <si>
    <t>#Camping - Kalaloch|Fuel#</t>
  </si>
  <si>
    <t>Backyard - Landscaping (2020)</t>
  </si>
  <si>
    <t>#Backyard - Landscaping (2020)# Fence stain</t>
  </si>
  <si>
    <t>Backyard - Decor</t>
  </si>
  <si>
    <t>#Backyard - Landscaping (2020)# Stain and paint brushes</t>
  </si>
  <si>
    <t>Fire pit #Backyard - Landscaping (2020)#</t>
  </si>
  <si>
    <t>#Backyard - Landscaping (2020)# Finish climbing wall and ground plantings</t>
  </si>
  <si>
    <t>#Backyard - Landscaping (2020)#</t>
  </si>
  <si>
    <t>111-7094674-6466613</t>
  </si>
  <si>
    <t>#Deck - Oct 2020# Gutter work</t>
  </si>
  <si>
    <t>Chairs/table for deck
ORDER #Backyard - Decor|||111-7094674-6466613#</t>
  </si>
  <si>
    <t>112-2609612-6977810</t>
  </si>
  <si>
    <t>Trailer hitch
ORDER #Trailer|||112-2609612-6977810#</t>
  </si>
  <si>
    <t>Hilitchi 100Pcs 12-10AWG Insulated Terminals Ring Electrical Wire Crimp Connectors (Yellow, M5) (Yellow - M5)
ORDER #Electronics|||112-5293835-0369804#</t>
  </si>
  <si>
    <t>#Trailer# Oil spritzer for trailer</t>
  </si>
  <si>
    <t>Only charged every 5 years so had to lump it in with other yearly expenses</t>
  </si>
  <si>
    <t>Credited annually to mutual fund accounts with foreign investments</t>
  </si>
  <si>
    <t>Buffer - This Year - 3033</t>
  </si>
  <si>
    <t>114-8831914-8953866</t>
  </si>
  <si>
    <t>Summer workbooks
ORDER #|||114-8831914-8953866#</t>
  </si>
  <si>
    <t>Investment Fees</t>
  </si>
  <si>
    <t>CSA TRAVEL PROTECTION</t>
  </si>
  <si>
    <t>Vrbo HAP04DY7</t>
  </si>
  <si>
    <t>Vrbo Fee 512-759-0902 TX</t>
  </si>
  <si>
    <t>YPS*CLUBRETREATS SAGINAW MI</t>
  </si>
  <si>
    <t>BARTELL DRUG 06909</t>
  </si>
  <si>
    <t>HLU*HULU 740232882326-U HULU.COM/BILLCAHLU*HULU 74</t>
  </si>
  <si>
    <t>112-7960374-1766614</t>
  </si>
  <si>
    <t>Refund for masks which were returned for an unknown reason #|||112-7960374-1766614#</t>
  </si>
  <si>
    <t>_Apple Arcade</t>
  </si>
  <si>
    <t>BRAINPOP.COM</t>
  </si>
  <si>
    <t>_Cafe Belge</t>
  </si>
  <si>
    <t>CAFE BELGE REDMOND WA</t>
  </si>
  <si>
    <t>Reimbursement for at-home Covid tests</t>
  </si>
  <si>
    <t>MCDONALD'S F3850</t>
  </si>
  <si>
    <t>AMZN Mktp US*7G38D1ZT3</t>
  </si>
  <si>
    <t>Kids and adult masks #|||112-7960374-1766614#</t>
  </si>
  <si>
    <t>AMZN Mktp US*5H2872E33</t>
  </si>
  <si>
    <t>112-2180289-0367450</t>
  </si>
  <si>
    <t>ALLIANZ TRAVEL INS ALLIANZINS.USVA</t>
  </si>
  <si>
    <t>AMERICAN AIR0012325867118FORT WORTH TXNAME: SMITH/ANGELA DEPART:04/09/2022 SEA TO MIA: AA: CLASS:G : STOP: O  TO LIR: AA: CLASS:G : STOP: X  TO MIA: AA: CLASS:S : STOP: X  TO SEA: AA: CLASS:S : STOP: X</t>
  </si>
  <si>
    <t>AMERICAN AIR0012325867120FORT WORTH TXNAME: SMITH/ZACHARY DEPART:04/09/2022 SEA TO MIA: AA: CLASS:G : STOP: O  TO LIR: AA: CLASS:G : STOP: X  TO MIA: AA: CLASS:S : STOP: X  TO SEA: AA: CLASS:S : STOP: X</t>
  </si>
  <si>
    <t>AMERICAN AIR0012325867121FORT WORTH TXNAME: SMITH/JOSHUA DEPART:04/09/2022 SEA TO MIA: AA: CLASS:G : STOP: O  TO LIR: AA: CLASS:G : STOP: X  TO MIA: AA: CLASS:S : STOP: X  TO SEA: AA: CLASS:S : STOP: X</t>
  </si>
  <si>
    <t>112-7856742-9924208</t>
  </si>
  <si>
    <t>#|||112-7856742-9924208# Slipper return</t>
  </si>
  <si>
    <t>AMERICAN AIR0012325867119FORT WORTH TXNAME: SMITH/JOHN DEPART:04/09/2022 SEA TO MIA: AA: CLASS:G : STOP: O  TO LIR: AA: CLASS:G : STOP: X  TO MIA: AA: CLASS:S : STOP: X  TO SEA: AA: CLASS:S : STOP: X</t>
  </si>
  <si>
    <t>_Apple TV+</t>
  </si>
  <si>
    <t>SQ *BEN &amp; JERRY'S KIRKLANKirkland WA</t>
  </si>
  <si>
    <t>PAYPAL *SAFEHAVENLL</t>
  </si>
  <si>
    <t>_Chewy.com</t>
  </si>
  <si>
    <t>CHEWY.COM</t>
  </si>
  <si>
    <t>ACH Electronic Debit -</t>
  </si>
  <si>
    <t>The Summit at Snoqualmie Snoqualmie PaWA</t>
  </si>
  <si>
    <t>Refund on Dave's ski pass</t>
  </si>
  <si>
    <t>Transfer to Checking 04:48p #5761</t>
  </si>
  <si>
    <t>Transfer From Money Market 04:48p #5761</t>
  </si>
  <si>
    <t>_Dermatology Center For Animals</t>
  </si>
  <si>
    <t>DERMATOLOGY CENTER FOR</t>
  </si>
  <si>
    <t>Amazon.com*FF72M77V3</t>
  </si>
  <si>
    <t>113-1148096-0559452</t>
  </si>
  <si>
    <t>Slippers returned on 1/17 #|||113-1148096-0559452#, plus $33.06 credit from gift card.  Should get a return of $38.60</t>
  </si>
  <si>
    <t>_SCHWAB BROKERAGE MONEYLINK</t>
  </si>
  <si>
    <t>_SEATTLEUTILTIES WEBPAY</t>
  </si>
  <si>
    <t>Transfer From Money Market 08:34p #5761</t>
  </si>
  <si>
    <t>AMZN Mktp US*791864813</t>
  </si>
  <si>
    <t>111-7298008-5977035</t>
  </si>
  <si>
    <t>_Transfer From Money Market 09:01p #5761 ONLINE Reference # 000071</t>
  </si>
  <si>
    <t>Transfer From Money Market 09:01p #5761</t>
  </si>
  <si>
    <t>Transfer From Money Market 08:39p #5761</t>
  </si>
  <si>
    <t>_Transfer From Money Market 08:36p #5761 ONLINE Reference # 000203</t>
  </si>
  <si>
    <t>Transfer From Money Market 08:36p #5761</t>
  </si>
  <si>
    <t>_Transfer to Money Market 08:40p #5761 ONLINE Reference # 000702</t>
  </si>
  <si>
    <t>Transfer to Money Market 08:40p #5761</t>
  </si>
  <si>
    <t>_Transfer to Checking 08:36p #5761 ONLINE Reference # 000203</t>
  </si>
  <si>
    <t>Transfer to Checking 08:36p #5761</t>
  </si>
  <si>
    <t>_Transfer to Money Market 08:38p #5761 ONLINE Reference # 000489</t>
  </si>
  <si>
    <t>Transfer to Money Market 08:38p #5761</t>
  </si>
  <si>
    <t>Amazon.com*HH75Q7PM3</t>
  </si>
  <si>
    <t>111-6372753-6259460</t>
  </si>
  <si>
    <t>_Transfer to Checking 09:01p #5761 ONLINE Reference # 000071</t>
  </si>
  <si>
    <t>Transfer to Checking 09:01p #5761</t>
  </si>
  <si>
    <t>_Transfer From Money Market 08:38p #5761 ONLINE Reference # 000489</t>
  </si>
  <si>
    <t>Transfer From Money Market 08:38p #5761</t>
  </si>
  <si>
    <t>Transfer to Money Market 08:39p #5761</t>
  </si>
  <si>
    <t>Transfer to Money Market 08:34p #5761</t>
  </si>
  <si>
    <t>_Transfer From Money Market 08:40p #5761 ONLINE Reference # 000702</t>
  </si>
  <si>
    <t>Transfer From Money Market 08:40p #5761</t>
  </si>
  <si>
    <t>Amazon.com*E644Z82J3</t>
  </si>
  <si>
    <t>Parent order is 112-7856742-9924208
Slippers that got returned.  Refund on Jan 18</t>
  </si>
  <si>
    <t>_Superawesome</t>
  </si>
  <si>
    <t>SUPERAWESOME</t>
  </si>
  <si>
    <t>Credit card validation</t>
  </si>
  <si>
    <t>AMZN Mktp US*XG6JB01G3</t>
  </si>
  <si>
    <t>111-3363315-7611456</t>
  </si>
  <si>
    <t>_Greenwood Physical Therapy</t>
  </si>
  <si>
    <t>GREENWOOD PHYSICAL THE</t>
  </si>
  <si>
    <t>_Transamerica Long-term Care Insurance</t>
  </si>
  <si>
    <t>ACH Debit TRANSAMERICA LIF E INS</t>
  </si>
  <si>
    <t>_From Citibank (Buffer - This Year)</t>
  </si>
  <si>
    <t>Transfer From Money Market 03:20p #5761</t>
  </si>
  <si>
    <t>Transfer From Money Market 03:18p #5761</t>
  </si>
  <si>
    <t>Transfer to Money Market 03:18p #5761</t>
  </si>
  <si>
    <t>Transfer From Checking 03:18p #5761</t>
  </si>
  <si>
    <t>_Fubo TV</t>
  </si>
  <si>
    <t>FuboTV Inc</t>
  </si>
  <si>
    <t>_Venmo</t>
  </si>
  <si>
    <t>Paying Mike back</t>
  </si>
  <si>
    <t>_Patreon (Allie Odds)</t>
  </si>
  <si>
    <t>Transfer to Money Market 03:20p #5761</t>
  </si>
  <si>
    <t>_Patreon (Gen-Z Media)</t>
  </si>
  <si>
    <t>AMZN Mktp US*VY0P28IS3</t>
  </si>
  <si>
    <t>Universal socket and short extension cords
#|||111-7298008-5977035#</t>
  </si>
  <si>
    <t>_Frank's Lumber/Door Store</t>
  </si>
  <si>
    <t>FRANK LUMBER/DOOR STOR</t>
  </si>
  <si>
    <t>Tires for Kia</t>
  </si>
  <si>
    <t>_Carquest</t>
  </si>
  <si>
    <t>CARQUEST 3702</t>
  </si>
  <si>
    <t>AMZN Mktp US*LO9YI2LQ3</t>
  </si>
  <si>
    <t>114-6847876-8477062</t>
  </si>
  <si>
    <t>Air fryer that got returned #|||114-6847876-8477062#</t>
  </si>
  <si>
    <t>master bedroom lights</t>
  </si>
  <si>
    <t>Dave's Instructor ski pass</t>
  </si>
  <si>
    <t>AMZN Mktp US*PG8L23QU3</t>
  </si>
  <si>
    <t>Game Room</t>
  </si>
  <si>
    <t>114-8770710-8855467</t>
  </si>
  <si>
    <t>game room lights #game room|||114-8770710-8855467#</t>
  </si>
  <si>
    <t>Universal Pop-up Stop</t>
  </si>
  <si>
    <t>60k service on Kia Sorento</t>
  </si>
  <si>
    <t>Check sent Jan 31, 20222</t>
  </si>
  <si>
    <t>eBay O*05-08055-84257</t>
  </si>
  <si>
    <t>Nut and bolt gauges</t>
  </si>
  <si>
    <t>AMZN Mktp US*1R6CN8P93</t>
  </si>
  <si>
    <t>HLU*HULU 740232883647-U HULU.COM/BILLCAHLU*HULU 74</t>
  </si>
  <si>
    <t>Zach's purchase of Doodle Jump</t>
  </si>
  <si>
    <t>_Pink Gorilla</t>
  </si>
  <si>
    <t>PINK GORILLA INC</t>
  </si>
  <si>
    <t>Battle tanx</t>
  </si>
  <si>
    <t>Money for Sing 2</t>
  </si>
  <si>
    <t>_Warm Beach Camp</t>
  </si>
  <si>
    <t>WARM BEACH CAMP</t>
  </si>
  <si>
    <t>Christmas light show</t>
  </si>
  <si>
    <t>USPS PO XXXXXXXXXX</t>
  </si>
  <si>
    <t>IPM PAYBYPHONE</t>
  </si>
  <si>
    <t>_Kringles Filling Station</t>
  </si>
  <si>
    <t>WPY*Kringles Filling S</t>
  </si>
  <si>
    <t>SQ *KRINGLES FILLING STATSeattle WA</t>
  </si>
  <si>
    <t>MCDONALD'S F14635 ARLINGTON WA</t>
  </si>
  <si>
    <t>AMZN Mktp US*345R14383</t>
  </si>
  <si>
    <t>112-1974510-2370656</t>
  </si>
  <si>
    <t>Heated socks #|||112-1974510-2370656# (Koolikai1)</t>
  </si>
  <si>
    <t>#game room#</t>
  </si>
  <si>
    <t>112-1759786-0295419</t>
  </si>
  <si>
    <t>Smart scale return #|||112-1759786-0295419#</t>
  </si>
  <si>
    <t>Amzn Mktp Us*2g4jb49k3 Amzn.com/bill Wa</t>
  </si>
  <si>
    <t>_Uwajimaya</t>
  </si>
  <si>
    <t>UWAJIMAYA SEATTLE</t>
  </si>
  <si>
    <t>Painting supplies</t>
  </si>
  <si>
    <t>_Costco (Photos)</t>
  </si>
  <si>
    <t>Bed pad for game room futon</t>
  </si>
  <si>
    <t>electric knife for Eva</t>
  </si>
  <si>
    <t>_Zwilling</t>
  </si>
  <si>
    <t>ZWILLING TULALIP</t>
  </si>
  <si>
    <t>Bread knife</t>
  </si>
  <si>
    <t>OLD NAVY ON-LINE</t>
  </si>
  <si>
    <t>_Seattle Theatre Group</t>
  </si>
  <si>
    <t>SEATTLE THEATRE GROUP</t>
  </si>
  <si>
    <t>Amzn Mktp Us*g24rx0le3 Amzn.com/bill Wa</t>
  </si>
  <si>
    <t>114-9438232-1397032</t>
  </si>
  <si>
    <t>Amazon.com*3909X72H3</t>
  </si>
  <si>
    <t>112-0320554-4419473</t>
  </si>
  <si>
    <t>wine labels
ORDER #|||112-0320554-4419473#</t>
  </si>
  <si>
    <t>_WA Department of Motor Vehicles</t>
  </si>
  <si>
    <t>Holiday light show</t>
  </si>
  <si>
    <t>AMZN Mktp US*A149C6EU3</t>
  </si>
  <si>
    <t>Amazon.com*785UW8WK3</t>
  </si>
  <si>
    <t>Parlor desk
#|||112-0320554-4419473#</t>
  </si>
  <si>
    <t>_Billings Middle School</t>
  </si>
  <si>
    <t>PB *BILLINGS MID</t>
  </si>
  <si>
    <t>New doorknob for garage side door</t>
  </si>
  <si>
    <t>Wash hose return</t>
  </si>
  <si>
    <t>Lattice for on top of trailer #trailer#</t>
  </si>
  <si>
    <t>BCF Etsy Uplift</t>
  </si>
  <si>
    <t>Round up</t>
  </si>
  <si>
    <t>DINTAIFUNG UNIVERSITY HTTPSDINTAIFUWA</t>
  </si>
  <si>
    <t>ETSY.COM - DITTMANDESI</t>
  </si>
  <si>
    <t>Lights for #game room#</t>
  </si>
  <si>
    <t>Refund on air fryer price difference</t>
  </si>
  <si>
    <t>Amzn Mktp Us*j80so45d3 Amzn.com/bill Wa</t>
  </si>
  <si>
    <t>Desk pad for Dave</t>
  </si>
  <si>
    <t>AMZN Mktp US*LH7YN65H3</t>
  </si>
  <si>
    <t>AMZN Mktp US*7F5B42PZ3</t>
  </si>
  <si>
    <t>VOLUME SERVICS VEND</t>
  </si>
  <si>
    <t>BARTELL DRUG 06914</t>
  </si>
  <si>
    <t>SNAPDOODLE TOYS &amp; GAME</t>
  </si>
  <si>
    <t>AMZN Mktp US*QG1EB3DK3</t>
  </si>
  <si>
    <t>_Jaime Les Crepes</t>
  </si>
  <si>
    <t>J'AIME LES CREPES 3602970544 WA</t>
  </si>
  <si>
    <t>WHOLEFDS RSQ 10103 SEATTLE WA</t>
  </si>
  <si>
    <t>BARTELL DRUG 06909 SEATTLE WA</t>
  </si>
  <si>
    <t>_Maria Baghave</t>
  </si>
  <si>
    <t>Futon through craigslist #game room#</t>
  </si>
  <si>
    <t>_Rayne Nutrition</t>
  </si>
  <si>
    <t>SP * RAYNE NUTRITION</t>
  </si>
  <si>
    <t>Youthcare items donation</t>
  </si>
  <si>
    <t>Eric's fitbit</t>
  </si>
  <si>
    <t>Christmas pillows</t>
  </si>
  <si>
    <t>The Home Depot #4706 Seattle Wa</t>
  </si>
  <si>
    <t>Powerstation for Dave and Aim-n-Flame</t>
  </si>
  <si>
    <t>ANGI 888-870-2644 INF3969148-T-197115716</t>
  </si>
  <si>
    <t>_Beer Wine and More</t>
  </si>
  <si>
    <t>BEER WINE &amp; MORE OF GO</t>
  </si>
  <si>
    <t>Amazon.com*OE35L90V3</t>
  </si>
  <si>
    <t>Amazon.com*GH7818193</t>
  </si>
  <si>
    <t>Amazon.com*PF58128O3</t>
  </si>
  <si>
    <t>SHELL OIL 12498048003 MOSES LAKE WA</t>
  </si>
  <si>
    <t>TACO DEL MAR RITZVILLE WA</t>
  </si>
  <si>
    <t>_Conoco</t>
  </si>
  <si>
    <t>CONOCO - DIVINE 2ND AVE SPOKANE WA</t>
  </si>
  <si>
    <t>Parking downtown for light sculpture park</t>
  </si>
  <si>
    <t>Throw blanket</t>
  </si>
  <si>
    <t>AMZN Mktp US*HF0UJ8JJ3</t>
  </si>
  <si>
    <t>112-1255077-0614648</t>
  </si>
  <si>
    <t>_Transamerica</t>
  </si>
  <si>
    <t>LTC insurance</t>
  </si>
  <si>
    <t>AMZN Mktp US*X38I94B13</t>
  </si>
  <si>
    <t>Amazon.com*ZA50I31L3</t>
  </si>
  <si>
    <t>Coloring book #|||112-1255077-0614648#</t>
  </si>
  <si>
    <t>112-6833601-0450627</t>
  </si>
  <si>
    <t>SQ *COWEN PARK GROCERY Seattle WA</t>
  </si>
  <si>
    <t>AMZN Mktp US*WA83R88S3</t>
  </si>
  <si>
    <t>_Trustmark LTC Insurance</t>
  </si>
  <si>
    <t>ACH Debit TRUSTMARKBENEFIT BATCH</t>
  </si>
  <si>
    <t>_IKEA</t>
  </si>
  <si>
    <t>IKEA SEATLE</t>
  </si>
  <si>
    <t>Ryobi high pressure inflator</t>
  </si>
  <si>
    <t>Etsy.com - Evolutionkn</t>
  </si>
  <si>
    <t>PeeChee T shirt for Linda</t>
  </si>
  <si>
    <t>Reimbursement for charges Ruby made on Schwab cash card</t>
  </si>
  <si>
    <t>AMZN Mktp US*FX49M4JZ3</t>
  </si>
  <si>
    <t>AMZN Digital*WR8QX51J3</t>
  </si>
  <si>
    <t>d01-9033896-9126646</t>
  </si>
  <si>
    <t>#|||D01-9033896-9126646#  Hands-on Python book</t>
  </si>
  <si>
    <t>MENCHIES B529 QUEEN ANNE SEATTLE WA</t>
  </si>
  <si>
    <t>Check sent Jan 28, 2021</t>
  </si>
  <si>
    <t>_Woot LLC</t>
  </si>
  <si>
    <t>AMZ*Woot LLC</t>
  </si>
  <si>
    <t>HLU*HULU 740232880950-U HULU.COM/BILLCAHLU*HULU 74</t>
  </si>
  <si>
    <t>COVID tests</t>
  </si>
  <si>
    <t>Amazon.com*0P42Y7N43</t>
  </si>
  <si>
    <t>STARBUCKS STORE 03290 BELLINGHAM WA</t>
  </si>
  <si>
    <t>AMZN Mktp US*UI9ED5QU3</t>
  </si>
  <si>
    <t>Reimbursement for camps</t>
  </si>
  <si>
    <t>_Harry Hwang</t>
  </si>
  <si>
    <t>_Sunrise Donuts</t>
  </si>
  <si>
    <t>SUNRISE DONUTS 425-885-6112 WA</t>
  </si>
  <si>
    <t>For Pam and Jim</t>
  </si>
  <si>
    <t>_Hilltop Ale House Inc</t>
  </si>
  <si>
    <t>HILLTOP ALE HOUSE 206-2853877 WA</t>
  </si>
  <si>
    <t>Elyse paying me for wine event</t>
  </si>
  <si>
    <t>Blue Highway Games Seattle Wa</t>
  </si>
  <si>
    <t>AMZN Mktp US*2S2LM3DA3</t>
  </si>
  <si>
    <t>Ravine game</t>
  </si>
  <si>
    <t>_Beverages &amp; More</t>
  </si>
  <si>
    <t>BEVERAGES &amp; MORE #152</t>
  </si>
  <si>
    <t>Aquavit for Glogg</t>
  </si>
  <si>
    <t>WSDOT-GOODTOGO CSC</t>
  </si>
  <si>
    <t>AMZN Mktp US*UN5GB2F93</t>
  </si>
  <si>
    <t>SHELL OIL 57444039507 SEATTLE WA</t>
  </si>
  <si>
    <t>_Jack in the Box</t>
  </si>
  <si>
    <t>SP * JACKBOX GAMES</t>
  </si>
  <si>
    <t>Amazon.com*596KF02Z3</t>
  </si>
  <si>
    <t>Amazon.com*161B450N3</t>
  </si>
  <si>
    <t>TST* SENOR MOOSE CAFE 206-784-5568 WA</t>
  </si>
  <si>
    <t>AMZN Mktp US*YR4AL3503</t>
  </si>
  <si>
    <t>Trailer check-up and packed wheel bearings #Camping#</t>
  </si>
  <si>
    <t>TRADER JOE'S #140 QPS REDMOND WA</t>
  </si>
  <si>
    <t>ACH Debit ESPRESSO DENTAL FIRST</t>
  </si>
  <si>
    <t>AMZN Mktp US*QQ77W4QJ3</t>
  </si>
  <si>
    <t>Apple arcade (Josh)</t>
  </si>
  <si>
    <t>"Waste arm" return</t>
  </si>
  <si>
    <t>_Entertainment Weekly</t>
  </si>
  <si>
    <t>MDC*ENT WKLY MAGAZINE</t>
  </si>
  <si>
    <t>AMZN Mktp US*FO3UF9AP3</t>
  </si>
  <si>
    <t>PCC - GREENLAKE AURO</t>
  </si>
  <si>
    <t>AMZN Mktp US*B09CI2QH3</t>
  </si>
  <si>
    <t>Waste arm (later returned)
wash hose (later returned)
garbage grabber</t>
  </si>
  <si>
    <t>Easy off blue ltd-u</t>
  </si>
  <si>
    <t>Eddie Bauer</t>
  </si>
  <si>
    <t>EDDIEBAUER.COM</t>
  </si>
  <si>
    <t>_Solo Stove</t>
  </si>
  <si>
    <t>SOLOSTOVE.COM</t>
  </si>
  <si>
    <t>Prime Video*F85XM4Q73</t>
  </si>
  <si>
    <t>TACO BELL 735315 425-486-6336 WA</t>
  </si>
  <si>
    <t>Amazon.com*0p16q0oa3 Amzn.com/bill Wa</t>
  </si>
  <si>
    <t>Gift for Dave</t>
  </si>
  <si>
    <t>PAYPAL *AMEND</t>
  </si>
  <si>
    <t>New tall drinking glasses</t>
  </si>
  <si>
    <t>ZAP*ZAPPOS.COM 800-927-7671 NV</t>
  </si>
  <si>
    <t>_Microsoft (Store)</t>
  </si>
  <si>
    <t>MICROSOFT*STORE</t>
  </si>
  <si>
    <t>Zach's purchase of Among Us for Windows</t>
  </si>
  <si>
    <t>Check sent 1/31/2022</t>
  </si>
  <si>
    <t>DELTA AIR 0062483254290DELTA.COM CANAME: SMITH/JOHN DAVI DEPART:02/18/2022 SEA TO PHX: DL: CLASS:K : STOP: O  TO SEA: DL: CLASS:K : STOP:   TO : : CLASS: : STOP: O</t>
  </si>
  <si>
    <t>DELTA AIR 0062483254287DELTA.COM CANAME: SMITH/ANGELA DEPART:02/18/2022 SEA TO PHX: DL: CLASS:K : STOP: O  TO SEA: DL: CLASS:K : STOP:   TO : : CLASS: : STOP: O</t>
  </si>
  <si>
    <t>MEGANHOOKSPHOTOGRAPHY</t>
  </si>
  <si>
    <t>DELTA AIR 0062483254289DELTA.COM CANAME: SMITH/JOSHUA DEPART:02/18/2022 SEA TO PHX: DL: CLASS:K : STOP: O  TO SEA: DL: CLASS:K : STOP:   TO : : CLASS: : STOP: O</t>
  </si>
  <si>
    <t>DELTA AIR 0062483254288DELTA.COM CANAME: SMITH/ZACHARY DEPART:02/18/2022 SEA TO PHX: DL: CLASS:K : STOP: O  TO SEA: DL: CLASS:K : STOP:   TO : : CLASS: : STOP: O</t>
  </si>
  <si>
    <t>MICROSOFT*REALMS PLUS</t>
  </si>
  <si>
    <t>Realms+ subscription</t>
  </si>
  <si>
    <t>AMZN Mktp US*WP68C1A33</t>
  </si>
  <si>
    <t>_Camano Plaza</t>
  </si>
  <si>
    <t>CAMANO PLAZA MA</t>
  </si>
  <si>
    <t>AMZN Mktp US*OY9FH3K93</t>
  </si>
  <si>
    <t>Amazon.com*8R3I50VM3</t>
  </si>
  <si>
    <t>MENCHIES - MENB562 SEATTLE WA</t>
  </si>
  <si>
    <t>_Rockaway Bar &amp; Grill Inc</t>
  </si>
  <si>
    <t>SQ *ROCKAWAY BAR+GRILL Camano WA</t>
  </si>
  <si>
    <t>_Jimmy's Pizza &amp; Pasta Inc</t>
  </si>
  <si>
    <t>JIMMY'S PIZZA PASTA INC. STANWOOD WA</t>
  </si>
  <si>
    <t>_Paper Source</t>
  </si>
  <si>
    <t>PAPER SOURCE -SEATTLE</t>
  </si>
  <si>
    <t>AMZN Mktp US*4X6808CS3</t>
  </si>
  <si>
    <t>SQ *THE BARKING DOG AL</t>
  </si>
  <si>
    <t>_Suspended Stone Design</t>
  </si>
  <si>
    <t>SUSPENDED STONE DESIGN</t>
  </si>
  <si>
    <t>AMZN Mktp US*G83ZP6F73</t>
  </si>
  <si>
    <t>Lab coat</t>
  </si>
  <si>
    <t>IKEA SEATLE REST RENTON WA</t>
  </si>
  <si>
    <t>_Dermatology Center for Animals</t>
  </si>
  <si>
    <t>DCA</t>
  </si>
  <si>
    <t>Transfer From Money Market 07:24p #5761</t>
  </si>
  <si>
    <t>Transfer to Checking 07:24p #5761</t>
  </si>
  <si>
    <t>_Northern Trust</t>
  </si>
  <si>
    <t>ACH Debit NORTHERN TRUST C BATCH</t>
  </si>
  <si>
    <t>Long term care insurance - This should be refunded</t>
  </si>
  <si>
    <t>Check sent Jan 28 2021</t>
  </si>
  <si>
    <t>_THE WEEK JUNIOR</t>
  </si>
  <si>
    <t>HLU*HULU 740232884414-U HULU.COM/BILLCAHLU*HULU 74</t>
  </si>
  <si>
    <t>_THE RIDGE SEATTLE WA</t>
  </si>
  <si>
    <t>Paint sample for magnet map</t>
  </si>
  <si>
    <t>_Venmo Cashout</t>
  </si>
  <si>
    <t>Elyse paying me back for wine tasting</t>
  </si>
  <si>
    <t>_TST* THE PINK DOOR SEATTLE WA</t>
  </si>
  <si>
    <t>_DELILLE CELLARS WOODINVILLE WA</t>
  </si>
  <si>
    <t>DELILLE CELLARS WOODINVILLE WA</t>
  </si>
  <si>
    <t>pumpkins</t>
  </si>
  <si>
    <t>_Friends of Robert Eaglestaff</t>
  </si>
  <si>
    <t>PAYPAL *FRIENDSROBE</t>
  </si>
  <si>
    <t>SQ *HERKIMER COFFEE - RAVSeattle WA</t>
  </si>
  <si>
    <t>_Verizon</t>
  </si>
  <si>
    <t>VERIZON*TELESALE 04231</t>
  </si>
  <si>
    <t>_STITCH FIX, INC.</t>
  </si>
  <si>
    <t>AMZN Mktp US*2Y2R05361</t>
  </si>
  <si>
    <t>_WA PARKSRESERVATIONSWEB OLYMPIA WA</t>
  </si>
  <si>
    <t>Rasar 2022. Will get reimbursed when truncate days, and when get paid back by hosts or campers.</t>
  </si>
  <si>
    <t>Boy socks</t>
  </si>
  <si>
    <t>Marvel toys</t>
  </si>
  <si>
    <t>Minecraft sweatshirt (for Christmas)</t>
  </si>
  <si>
    <t>AMZN Mktp US*273RS7612</t>
  </si>
  <si>
    <t>Card for Markku</t>
  </si>
  <si>
    <t>Marvel toy</t>
  </si>
  <si>
    <t>_RISE UP THERAPEUTI</t>
  </si>
  <si>
    <t>_CANLIS SEATTLE WA</t>
  </si>
  <si>
    <t>CANLIS SEATTLE WA</t>
  </si>
  <si>
    <t>_Sara Nelson Campaign</t>
  </si>
  <si>
    <t>Check 2490</t>
  </si>
  <si>
    <t>Amazon.com*2Y5OC8CH1</t>
  </si>
  <si>
    <t>The Summit at Snoqualmie 425-434-7669 WA</t>
  </si>
  <si>
    <t>Part of Dave's ski pass</t>
  </si>
  <si>
    <t>Donation for Dalya's family</t>
  </si>
  <si>
    <t>Izzy paying me back for borrowing $10 at pumpkin patch</t>
  </si>
  <si>
    <t>Check sent January 31, 2022</t>
  </si>
  <si>
    <t>_K&amp;C FARMS</t>
  </si>
  <si>
    <t>SQ *K&amp;C FARMS</t>
  </si>
  <si>
    <t>GOODWILL - BALLARD</t>
  </si>
  <si>
    <t>Cars for mudfest</t>
  </si>
  <si>
    <t>AMZN Mktp US*276V58851</t>
  </si>
  <si>
    <t>AMZN Mktp US*271A06VI0</t>
  </si>
  <si>
    <t>SQ *A LA MODE PIES - BALLSeattle WA</t>
  </si>
  <si>
    <t>_Blue Star</t>
  </si>
  <si>
    <t>BLUE STAR * BLUE STAR WWW.BLUESTARCWA</t>
  </si>
  <si>
    <t>_GG *PHINNEY NEIGHBORHO</t>
  </si>
  <si>
    <t>Art walk poster</t>
  </si>
  <si>
    <t>_Chadwick Fc Inc</t>
  </si>
  <si>
    <t>SQ *CHADWICK FC, INC</t>
  </si>
  <si>
    <t>_BOOK-IT REP THEATRE</t>
  </si>
  <si>
    <t>BOOK-IT REP THEATRE</t>
  </si>
  <si>
    <t>_NAKEDWINES.COM INC</t>
  </si>
  <si>
    <t>Art class with Claire</t>
  </si>
  <si>
    <t>_TENPACHI</t>
  </si>
  <si>
    <t>ACH Debit TRANSAMER  1176   CONS</t>
  </si>
  <si>
    <t>Rounding up for Etsy charity</t>
  </si>
  <si>
    <t>Reimbursement for Costco run for Dad</t>
  </si>
  <si>
    <t>ETSY.COM - STICKERHOG</t>
  </si>
  <si>
    <t>USA map decal</t>
  </si>
  <si>
    <t>AMZN Mktp US*2C95F89F1</t>
  </si>
  <si>
    <t>AMZN Mktp US*2C1BH3PM2</t>
  </si>
  <si>
    <t>AMZN Mktp US*2C1A227L1</t>
  </si>
  <si>
    <t>_WSDOT-GOODTOGO CSC</t>
  </si>
  <si>
    <t>AMZN Mktp US*2C23O10N0</t>
  </si>
  <si>
    <t>Transfer From Checking 09/26 06:09p #5761</t>
  </si>
  <si>
    <t>kid boots</t>
  </si>
  <si>
    <t>Transfer to Money Market 09/26 06:09p #5761</t>
  </si>
  <si>
    <t>Check sent Jan 28</t>
  </si>
  <si>
    <t>_Olsen Violins Inc</t>
  </si>
  <si>
    <t>OLSEN VIOLINS</t>
  </si>
  <si>
    <t>AMZN Mktp US*2G8Z79I02</t>
  </si>
  <si>
    <t>HLU*HULU 740232883947-U HULU.COM/BILLCAHLU*HULU 74</t>
  </si>
  <si>
    <t>_TUTTA BELLA STONE WAY 206-633-3800 WA</t>
  </si>
  <si>
    <t>MCDONALD'S F4673 ENUMCLAW WA</t>
  </si>
  <si>
    <t>_WAPITI OUTDOORS ENUMCLAW WA</t>
  </si>
  <si>
    <t>WAPITI OUTDOORS ENUMCLAW WA</t>
  </si>
  <si>
    <t>Costco run for Dad</t>
  </si>
  <si>
    <t>COSTCO GAS #0427 SCOTTSDALE AZ</t>
  </si>
  <si>
    <t>_ROSITAS ME* ROSITAS ME WWW.ROSITASREWA</t>
  </si>
  <si>
    <t>_STEAM PURCHASE</t>
  </si>
  <si>
    <t>STEAM PURCHASE</t>
  </si>
  <si>
    <t>Beat saber songs</t>
  </si>
  <si>
    <t>AMZN Mktp US*2G4JM2MR2</t>
  </si>
  <si>
    <t>_LARSENS BAKERY SEATTLE WA</t>
  </si>
  <si>
    <t>LARSENS BAKERY SEATTLE WA</t>
  </si>
  <si>
    <t>Michelle's birthday</t>
  </si>
  <si>
    <t>SAFEWAY #1143 SEATTLE WA</t>
  </si>
  <si>
    <t>AMZN Mktp US*2G1OE7291</t>
  </si>
  <si>
    <t>AMZN Mktp US*2G73H02M0</t>
  </si>
  <si>
    <t>AMZN Mktp US*2G1678EV2</t>
  </si>
  <si>
    <t>Food for auction bike ride</t>
  </si>
  <si>
    <t>Rain pants</t>
  </si>
  <si>
    <t>Citi Visa bill for June 2021 for Mom</t>
  </si>
  <si>
    <t>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</t>
  </si>
  <si>
    <t>Check for $100.75 deposited as $696.00, followed by a deduction of $595.25.  For Lynden utilities in August 2021.</t>
  </si>
  <si>
    <t>Descriptive Withdrawal Mobile De</t>
  </si>
  <si>
    <t>Pennies for boys to buy fish</t>
  </si>
  <si>
    <t>_VM PARKING</t>
  </si>
  <si>
    <t>BLUE HIGHWAY GAMES</t>
  </si>
  <si>
    <t>Transfer to Checking 08:58a #5761</t>
  </si>
  <si>
    <t>Transfer From Money Market 08:58a #5761</t>
  </si>
  <si>
    <t>CONSUMERREPORTS.ORG 800-333-0663 NY119369471</t>
  </si>
  <si>
    <t>_IIT CITIBANK CITIXFR 210907</t>
  </si>
  <si>
    <t>_CENTRAL CHECKOUT 79999991250099608130213</t>
  </si>
  <si>
    <t>Kids' clothing</t>
  </si>
  <si>
    <t>_Transfer From Money Market 09/05 10:19p #5761 ONLINE Reference # 005651</t>
  </si>
  <si>
    <t>Transfer From Money Market 09/05 10:19p #5761</t>
  </si>
  <si>
    <t>_Iitcitdn Vgwjb</t>
  </si>
  <si>
    <t>_Transfer From Money Market 09/05 07:44p #5761 ONLINE Reference # 005621</t>
  </si>
  <si>
    <t>Transfer From Money Market 09/05 07:44p #5761</t>
  </si>
  <si>
    <t>_Transfer to Money Market 09/05 07:48p #5761 ONLINE Reference # 005622</t>
  </si>
  <si>
    <t>Transfer to Money Market 09/05 07:48p #5761</t>
  </si>
  <si>
    <t>_Transfer to Money Market 09/05 10:19p #5761 ONLINE Reference # 005651</t>
  </si>
  <si>
    <t>Transfer to Money Market 09/05 10:19p #5761</t>
  </si>
  <si>
    <t>_GREENWOOD TRUE VALUE H</t>
  </si>
  <si>
    <t>extra house keys</t>
  </si>
  <si>
    <t>_Transfer to Money Market 09/05 07:44p #5761 ONLINE Reference # 005621</t>
  </si>
  <si>
    <t>Transfer to Money Market 09/05 07:44p #5761</t>
  </si>
  <si>
    <t>_Transfer From Money Market 09/05 07:48p #5761 ONLINE Reference # 005622</t>
  </si>
  <si>
    <t>Transfer From Money Market 09/05 07:48p #5761</t>
  </si>
  <si>
    <t>AMZN Mktp US*2571M8RA1</t>
  </si>
  <si>
    <t>_THAIKU 206-409-3835 WA</t>
  </si>
  <si>
    <t>THAIKU 206-409-3835 WA</t>
  </si>
  <si>
    <t>_Hyatt Regenc Missnbay</t>
  </si>
  <si>
    <t>_TST* RED MILL BURGERS - P206-795-2285 WA</t>
  </si>
  <si>
    <t>CAPITAL ONE AUTOPAY PYMT AuthDate 01-S ep</t>
  </si>
  <si>
    <t>_City of Lynden (R)</t>
  </si>
  <si>
    <t>August Utilities.  Deposited 9/16, but erroneously as $696.00 with a subsequent withdrawal of $595.25.  All transactions related to this mixup are categorized as Utilities, but should net out to $0.00</t>
  </si>
  <si>
    <t>_Comcast (Bellingham) (R)</t>
  </si>
  <si>
    <t>August Comcast bill.  Check sent 9/13.</t>
  </si>
  <si>
    <t>_Costco Visa (Mom) (R)</t>
  </si>
  <si>
    <t>Home insurance.  Scheduled check on 9/5 for 9/13 delivery.  Deposited 9/16.</t>
  </si>
  <si>
    <t>Comcast bill for July 2021.  Check sent 9/13.</t>
  </si>
  <si>
    <t>112-0876526-2560267</t>
  </si>
  <si>
    <t>Fish feeder (that we returned)
ORDER #|||112-0876526-2560267#</t>
  </si>
  <si>
    <t>114-3261576-1735426</t>
  </si>
  <si>
    <t>#Camping|||114-3261576-1735426# Headlamp for camping</t>
  </si>
  <si>
    <t>June Comcast Bill.  Check sent 9/13.</t>
  </si>
  <si>
    <t>114-2944514-2180248</t>
  </si>
  <si>
    <t>#Camping|||114-2944514-2180248# Headlights for camping</t>
  </si>
  <si>
    <t>114-5906949-4129831</t>
  </si>
  <si>
    <t>Takenoko and cribbage #|||114-5906949-4129831#</t>
  </si>
  <si>
    <t>114-6411665-4530653</t>
  </si>
  <si>
    <t>#Camping|||114-6411665-4530653# Headlight for camping</t>
  </si>
  <si>
    <t>114-4046027-8802633</t>
  </si>
  <si>
    <t>Camelbacks for kids (returned) #|||114-4046027-8802633#</t>
  </si>
  <si>
    <t>Refund of restocking fee for Blink cameras (may be categorized as Electronics) #|||111-8796957-8253814#</t>
  </si>
  <si>
    <t>Dave's eyeglass frames</t>
  </si>
  <si>
    <t>112-9856165-6689869</t>
  </si>
  <si>
    <t>d01-2878852-2624216</t>
  </si>
  <si>
    <t>Jumanji #|||D01-2878852-2624216#</t>
  </si>
  <si>
    <t>May Comcast bill.  Check sent 9/13/21.</t>
  </si>
  <si>
    <t>114-6610150-7449008</t>
  </si>
  <si>
    <t>Mint cell phone service #|||114-6610150-7449008#</t>
  </si>
  <si>
    <t>Mint cell phone for dad.  Will get refunded #|||114-6610150-7449008#</t>
  </si>
  <si>
    <t>d01-3953810-9485002</t>
  </si>
  <si>
    <t>Crimes of Grindelwald #|||D01-3953810-9485002#</t>
  </si>
  <si>
    <t>d01-5780146-3561839</t>
  </si>
  <si>
    <t>112-0532412-8022606</t>
  </si>
  <si>
    <t>d01-6737188-6518629</t>
  </si>
  <si>
    <t>Mom's April Comcast Bill (deposited April 27 2021) Check sent 4/20/21</t>
  </si>
  <si>
    <t>d01-6932251-3341020</t>
  </si>
  <si>
    <t>114-2965138-4585056</t>
  </si>
  <si>
    <t>replacement cord for night light #|||114-2965138-4585056#</t>
  </si>
  <si>
    <t>114-4353446-2184206</t>
  </si>
  <si>
    <t>book for emily #|||114-4353446-2184206#</t>
  </si>
  <si>
    <t>114-6397697-5452265</t>
  </si>
  <si>
    <t>books for emily #|||114-6397697-5452265#</t>
  </si>
  <si>
    <t>112-1633745-5281009</t>
  </si>
  <si>
    <t>batteries
ORDER #|||112-1633745-5281009#</t>
  </si>
  <si>
    <t>112-0749599-2950665</t>
  </si>
  <si>
    <t>battery charger
ORDER #|||112-0749599-2950665#</t>
  </si>
  <si>
    <t>114-2322487-0465036</t>
  </si>
  <si>
    <t>#Backyard - Decor|||114-2322487-0465036# outdoor sofa cover</t>
  </si>
  <si>
    <t>114-3471698-2625814</t>
  </si>
  <si>
    <t>112-4142527-6277069</t>
  </si>
  <si>
    <t>battery charger and tester
ORDER #|||112-4142527-6277069#</t>
  </si>
  <si>
    <t>Mom's March Comcast Bill.  Check sent 4/19/21</t>
  </si>
  <si>
    <t>114-0854752-0858639</t>
  </si>
  <si>
    <t>Clear glass bowls #|||114-0854752-0858639#</t>
  </si>
  <si>
    <t>111-2863885-0067440</t>
  </si>
  <si>
    <t>111-7002538-3716259</t>
  </si>
  <si>
    <t>#Backyard - Decor|||111-7002538-3716259# Outdoor table</t>
  </si>
  <si>
    <t>111-8451049-3768221</t>
  </si>
  <si>
    <t>#Backyard - Decor|||111-8451049-3768221# Outdoor table cover</t>
  </si>
  <si>
    <t>d01-8238673-0640248</t>
  </si>
  <si>
    <t>Harry Potter and the Deathly Hallows - Part 1 #|||D01-8238673-0640248#</t>
  </si>
  <si>
    <t>d01-5874780-1497846</t>
  </si>
  <si>
    <t>Harry Potter and the Deathly Hallows - Part 2 #|||D01-5874780-1497846#</t>
  </si>
  <si>
    <t>112-2712847-4169024</t>
  </si>
  <si>
    <t>signal generator
ORDER #electronics|||112-2712847-4169024#</t>
  </si>
  <si>
    <t>d01-7782403-3581069</t>
  </si>
  <si>
    <t>111-8989208-9573028</t>
  </si>
  <si>
    <t>Puzzle for Ruby #|||111-8989208-9573028#</t>
  </si>
  <si>
    <t>Mom's February Comcast bill (deposited April 27 2021) (Check sent 4/16/21)</t>
  </si>
  <si>
    <t>d01-9997791-7318629</t>
  </si>
  <si>
    <t>112-1109341-9924233</t>
  </si>
  <si>
    <t>111-1142860-9013849</t>
  </si>
  <si>
    <t>112-6493218-5913861</t>
  </si>
  <si>
    <t>batteries
ORDER #|||112-6493218-5913861#</t>
  </si>
  <si>
    <t>111-2610899-3941068</t>
  </si>
  <si>
    <t>d01-0322303-8374667</t>
  </si>
  <si>
    <t>112-5516282-3930612</t>
  </si>
  <si>
    <t>poop bags
ORDER #|||112-5516282-3930612#</t>
  </si>
  <si>
    <t>Mom's January Xfinity bill (Deposited January 18 2021)
Check sent 1/15/21</t>
  </si>
  <si>
    <t>112-4539716-5485049</t>
  </si>
  <si>
    <t>#|||112-4539716-5485049#</t>
  </si>
  <si>
    <t>Check sent 12/11/2020</t>
  </si>
  <si>
    <t>Check sent 12/17/20</t>
  </si>
  <si>
    <t>Check sent 12/10/20</t>
  </si>
  <si>
    <t>Check sent 1/12/21</t>
  </si>
  <si>
    <t>Check sent 10/19/21</t>
  </si>
  <si>
    <t>Check sent 8/31/2020</t>
  </si>
  <si>
    <t>Hotwater Heater</t>
  </si>
  <si>
    <t>#Hotwater Heater# Should be flagged somehow as a capital expense</t>
  </si>
  <si>
    <t>Playhouse</t>
  </si>
  <si>
    <t>Deposit for #Playhouse#</t>
  </si>
  <si>
    <t>Jan</t>
  </si>
  <si>
    <t>AIRBNB HMSNC2KQDJ AIRBNB.COM CA</t>
  </si>
  <si>
    <t>SQ *THE BARKING DOG 877-417-4551 WA</t>
  </si>
  <si>
    <t>DISCOVERCARS*COM JURMALA LV</t>
  </si>
  <si>
    <t>#|||113-1148096-0559452#  Parent order: 112-7856742-9924208
Slippers</t>
  </si>
  <si>
    <t>#|||112-6833601-0450627#  Parent order: 112-1255077-0614648
Zach's fuzzy boots</t>
  </si>
  <si>
    <t>112-6726619-3775462</t>
  </si>
  <si>
    <t>#|||112-6726619-3775462# Coat rack.  Purchased with points.</t>
  </si>
  <si>
    <t>To offset purchase with points #|||112-6726619-3775462#</t>
  </si>
  <si>
    <t>air fryer that got returned #|||114-6847876-8477062#  Should receive credit by Feb 4 2022</t>
  </si>
  <si>
    <t>114-9703014-8969039</t>
  </si>
  <si>
    <t>#|||114-9703014-8969039# Masks</t>
  </si>
  <si>
    <t>114-8654819-9708239</t>
  </si>
  <si>
    <t>Christmas runner #|||114-8654819-9708239#</t>
  </si>
  <si>
    <t>114-3866762-0461037</t>
  </si>
  <si>
    <t>Christmas napkins #|||114-3866762-0461037#</t>
  </si>
  <si>
    <t>114-6905453-9099417</t>
  </si>
  <si>
    <t>Christmas napkins #|||114-6905453-9099417#</t>
  </si>
  <si>
    <t>To offset purchase with points #|||114-9703014-8969039#  Masks</t>
  </si>
  <si>
    <t>114-3368382-0113812</t>
  </si>
  <si>
    <t>Lights for halley #|||114-3368382-0113812#</t>
  </si>
  <si>
    <t>Napkin ring holders #|||114-3368382-0113812#</t>
  </si>
  <si>
    <t>114-6054109-3881858</t>
  </si>
  <si>
    <t>114-2215280-5242608</t>
  </si>
  <si>
    <t>114-7201856-6665012</t>
  </si>
  <si>
    <t>114-1791418-1415458</t>
  </si>
  <si>
    <t>112-4867601-1927468</t>
  </si>
  <si>
    <t>p01-5921920-4653225</t>
  </si>
  <si>
    <t>Security cameras #|||P01-5921920-4653225#</t>
  </si>
  <si>
    <t>114-4356377-3168245</t>
  </si>
  <si>
    <t>Ski bib #|||114-4356377-3168245#</t>
  </si>
  <si>
    <t>Smart scale later returned #|||112-1759786-0295419#</t>
  </si>
  <si>
    <t>114-0571103-6378663</t>
  </si>
  <si>
    <t>114-2831295-0814640</t>
  </si>
  <si>
    <t>112-1660523-6734643</t>
  </si>
  <si>
    <t>112-9048530-4641038</t>
  </si>
  <si>
    <t>112-7015571-5252266</t>
  </si>
  <si>
    <t>114-3273410-2873813</t>
  </si>
  <si>
    <t>TV stand for gaming room #game room|||114-3273410-2873813#</t>
  </si>
  <si>
    <t>114-7954541-6538643</t>
  </si>
  <si>
    <t>masks #|||114-7954541-6538643#</t>
  </si>
  <si>
    <t>114-1770534-4745868</t>
  </si>
  <si>
    <t>Desk for gaming room #game room|||114-1770534-4745868#</t>
  </si>
  <si>
    <t>d01-3133383-2003442</t>
  </si>
  <si>
    <t>114-9418510-9160248</t>
  </si>
  <si>
    <t>Lunch box #|||114-9418510-9160248#</t>
  </si>
  <si>
    <t>111-7423910-0839455</t>
  </si>
  <si>
    <t>Ukulele fingertip protectors #|||111-7423910-0839455#</t>
  </si>
  <si>
    <t>111-6840106-7042631</t>
  </si>
  <si>
    <t>Batteries for blink cameras #|||111-6840106-7042631#</t>
  </si>
  <si>
    <t>114-4796309-2764249</t>
  </si>
  <si>
    <t>Return lab coat #|||114-4796309-2764249#</t>
  </si>
  <si>
    <t>114-4187771-1175425</t>
  </si>
  <si>
    <t>114-0849577-7120209</t>
  </si>
  <si>
    <t>To offset purchase made with points #|||114-0849577-7120209# batteries</t>
  </si>
  <si>
    <t>Batteries #|||114-0849577-7120209#</t>
  </si>
  <si>
    <t>111-7404942-9817856</t>
  </si>
  <si>
    <t>wind chime #|||111-7404942-9817856#</t>
  </si>
  <si>
    <t>111-7614329-0968206</t>
  </si>
  <si>
    <t>Wind chime #|||111-7614329-0968206#</t>
  </si>
  <si>
    <t>114-0758782-2605844</t>
  </si>
  <si>
    <t>Caesar book #|||114-0758782-2605844#</t>
  </si>
  <si>
    <t>114-4822271-3359418</t>
  </si>
  <si>
    <t>Dots for ukulele practice #|||114-4822271-3359418#</t>
  </si>
  <si>
    <t>114-4149149-2913006</t>
  </si>
  <si>
    <t>Mad scientist wig #|||114-4149149-2913006#</t>
  </si>
  <si>
    <t>114-2048797-9711427</t>
  </si>
  <si>
    <t>masks #|||114-2048797-9711427#</t>
  </si>
  <si>
    <t>114-6076285-6900210</t>
  </si>
  <si>
    <t>masks #|||114-6076285-6900210#</t>
  </si>
  <si>
    <t>Instruments</t>
  </si>
  <si>
    <t>114-6237748-8545027</t>
  </si>
  <si>
    <t>violin books and tuner #instruments|||114-6237748-8545027#</t>
  </si>
  <si>
    <t>111-0550804-7641849</t>
  </si>
  <si>
    <t>Fire color stuff #camping|||111-0550804-7641849#</t>
  </si>
  <si>
    <t>114-7952868-8646647</t>
  </si>
  <si>
    <t>Clip lights for kid beds #|||114-7952868-8646647#</t>
  </si>
  <si>
    <t>111-1827535-3924267</t>
  </si>
  <si>
    <t>fish heater return #|||111-1827535-3924267#</t>
  </si>
  <si>
    <t>114-5533562-6682618</t>
  </si>
  <si>
    <t>ORDER #|||114-5533562-6682618# Battery for Dad's computer</t>
  </si>
  <si>
    <t>111-3714826-3061043</t>
  </si>
  <si>
    <t>Fish heater that was returned #|||111-3714826-3061043#</t>
  </si>
  <si>
    <t>114-2883879-4305834</t>
  </si>
  <si>
    <t>disposable masks for josh #|||114-2883879-4305834#</t>
  </si>
  <si>
    <t>fish heater that was returned #|||111-1827535-3924267#</t>
  </si>
  <si>
    <t>114-3976104-7761052</t>
  </si>
  <si>
    <t>Water bottles for boys. #|||114-3976104-7761052#</t>
  </si>
  <si>
    <t>d01-5445964-3302642</t>
  </si>
  <si>
    <t>#Road Trip Aug 2021|Entertainment|D01-5445964-3302642#  Sing!</t>
  </si>
  <si>
    <t>114-5415557-0234626</t>
  </si>
  <si>
    <t>#Road trip Aug 2021|||114-5415557-0234626# Neck pillows, maps</t>
  </si>
  <si>
    <t>114-7879543-1263425</t>
  </si>
  <si>
    <t>poop bags #|||114-7879543-1263425#</t>
  </si>
  <si>
    <t>#Trailer|||112-9343722-6092200# Return adjustable trailer hitch</t>
  </si>
  <si>
    <t>#Electronics|||112-5293835-0369804# Crimp on connectors</t>
  </si>
  <si>
    <t>114-0899264-5013856</t>
  </si>
  <si>
    <t>Outdoor tablecloth #|||114-0899264-5013856#</t>
  </si>
  <si>
    <t>114-9376699-5554658</t>
  </si>
  <si>
    <t>Bedwetting alarm #|||114-9376699-5554658#</t>
  </si>
  <si>
    <t>114-5593408-8153039</t>
  </si>
  <si>
    <t>Offset for lunchbox purchased with points #|||114-5593408-8153039#</t>
  </si>
  <si>
    <t>#|||114-5593408-8153039# Lunch box</t>
  </si>
  <si>
    <t>114-0390766-9265837</t>
  </si>
  <si>
    <t>Offset for #|||114-0390766-9265837# purchased with points.  Jewelry cleaning cloth</t>
  </si>
  <si>
    <t>#|||114-0390766-9265837# jewelry cleaning cloth purchased with points</t>
  </si>
  <si>
    <t>Jewelry polishing cloth #|||114-0390766-9265837#</t>
  </si>
  <si>
    <t>114-3082214-6366616</t>
  </si>
  <si>
    <t>Offset for #|||114-3082214-6366616#</t>
  </si>
  <si>
    <t>114-5355585-3873034</t>
  </si>
  <si>
    <t>Offset for #|||114-5355585-3873034# reusable ziplock bags</t>
  </si>
  <si>
    <t>Watch band #|||114-3082214-6366616# bought with points</t>
  </si>
  <si>
    <t>reusable ziplock bags #|||114-5355585-3873034#</t>
  </si>
  <si>
    <t>114-7248949-0274603</t>
  </si>
  <si>
    <t>Mathshark learning tool #|||114-7248949-0274603#</t>
  </si>
  <si>
    <t>Offset for #|||114-7248949-0274603# Mathshark learning tool</t>
  </si>
  <si>
    <t>112-5262933-9065017</t>
  </si>
  <si>
    <t>Angela's Fitbit Charge 4 #|||112-5262933-9065017#</t>
  </si>
  <si>
    <t>112-8206174-0645008</t>
  </si>
  <si>
    <t>Echo Show for Eva
ORDER #|||112-8206174-0645008#</t>
  </si>
  <si>
    <t>114-7014952-4555408</t>
  </si>
  <si>
    <t>Rug for Josh's room
ORDER #|||114-7014952-4555408#</t>
  </si>
  <si>
    <t>114-4450630-9269836</t>
  </si>
  <si>
    <t>Pillows and lights for boys' rooms #|||114-4450630-9269836#</t>
  </si>
  <si>
    <t>114-4067949-6868203</t>
  </si>
  <si>
    <t>Bean bag chair for Josh's room #|||114-4067949-6868203#</t>
  </si>
  <si>
    <t>114-8987158-9909835</t>
  </si>
  <si>
    <t>#|||114-8987158-9909835# Offset for swim shirt purchase made with points</t>
  </si>
  <si>
    <t>114-0503748-6479436</t>
  </si>
  <si>
    <t>Offset for #114-0503748-6479436#  Swimming shoes and eyeglass defogger</t>
  </si>
  <si>
    <t>#|||114-8987158-9909835# Swim shirt for Dave</t>
  </si>
  <si>
    <t>#|||114-0503748-6479436# purchased with points
Swimming shoes and eyeglass defogger</t>
  </si>
  <si>
    <t>#|||114-8974727-3202652# Nerf darts for Zach.  Plus $11.00 from gift card for return of whittling glove</t>
  </si>
  <si>
    <t>#|||114-8974727-3202652# Parent order: 112-0337677-5175410
Darts purchased with gift certificate from return of whittling glove</t>
  </si>
  <si>
    <t>114-9368771-3805023</t>
  </si>
  <si>
    <t>#Backyard - Decor|||114-9368771-3805023# outdoor sofa cover</t>
  </si>
  <si>
    <t>#Backyard - Decor|||111-2863885-0067440# Outdoor furniture</t>
  </si>
  <si>
    <t>111-3496075-4647460</t>
  </si>
  <si>
    <t>#Backyard - Decor|||111-3496075-4647460# Fire pit cover</t>
  </si>
  <si>
    <t>Community Service</t>
  </si>
  <si>
    <t>Garbage grabbers
#Community Service|||114-9438232-1397032#</t>
  </si>
  <si>
    <t>Spokane - 2021</t>
  </si>
  <si>
    <t>#Spokane - 2021#</t>
  </si>
  <si>
    <t>#Community Service# Fixed Road Closed sign</t>
  </si>
  <si>
    <t>Scottsdale - Feb 2022</t>
  </si>
  <si>
    <t>#Instruments#</t>
  </si>
  <si>
    <t>#|||111-3714826-3061043# Fish tank heater</t>
  </si>
  <si>
    <t>Scottsdate - Sep 2021</t>
  </si>
  <si>
    <t>#Scottsdate - Sep 2021# Refund for ticket change</t>
  </si>
  <si>
    <t>#Scottsdate - Sep 2021#</t>
  </si>
  <si>
    <t>#Scottsdate - Sep 2021# Original booking for Scottsdale trip, later cancelled and refunded</t>
  </si>
  <si>
    <t>Girls Weekend - Nov 2021</t>
  </si>
  <si>
    <t>#Girls Weekend - Nov 2021#</t>
  </si>
  <si>
    <t>Trip insurance refund #Girls Weekend - Nov 2021#</t>
  </si>
  <si>
    <t>#Girls weekend - Nov 2021# Divided across 4 people ($224.77 each)</t>
  </si>
  <si>
    <t>#Girls Weekend - Nov 2021# First date cancelled</t>
  </si>
  <si>
    <t>Eclipse - 2024</t>
  </si>
  <si>
    <t>#Eclipse - 2024|Lodging#</t>
  </si>
  <si>
    <t>#Eclipse - 2024#</t>
  </si>
  <si>
    <t>Scottsdale - May 2021</t>
  </si>
  <si>
    <t>#Scottsdale - May 2021|Food#</t>
  </si>
  <si>
    <t>#Scottsdale - May 2021|Food# Groceries</t>
  </si>
  <si>
    <t>#Scottsdale - May 2021#</t>
  </si>
  <si>
    <t>Trip insurance for girls weekend #Girls Weekend - Nov 2021#</t>
  </si>
  <si>
    <t>Girls Weekend - Feb 2022</t>
  </si>
  <si>
    <t>#Girls Weekend - Feb 2022#</t>
  </si>
  <si>
    <t>#mid-winter break - feb 2021|lodging#</t>
  </si>
  <si>
    <t>Camping - 2022</t>
  </si>
  <si>
    <t>#Camping - 2022#</t>
  </si>
  <si>
    <t>Costa Rica - 2022</t>
  </si>
  <si>
    <t>#Costa Rica - 2022#</t>
  </si>
  <si>
    <t>Costa Rica</t>
  </si>
  <si>
    <t>University Cooperative</t>
  </si>
  <si>
    <t>#Bike Trip - 2021# Pay back Amara for cancelled campsite (she decided to share with others)</t>
  </si>
  <si>
    <t>rasar state park - labor day 2021</t>
  </si>
  <si>
    <t>#University Cooperative|Rasar State Park - Labor Day 2021#  This trip was cancelled, and we were reimbursed.</t>
  </si>
  <si>
    <t>Pete paying me back for a campsite #Bike Trip - 2021#</t>
  </si>
  <si>
    <t>4th grade bike trip #Bike Trip - 2021#</t>
  </si>
  <si>
    <t>Gizmo gadgets</t>
  </si>
  <si>
    <t>Friendly Name</t>
  </si>
  <si>
    <t>*Blubbity Blub</t>
  </si>
  <si>
    <t>Subcategory.5</t>
  </si>
  <si>
    <t>dogquest</t>
  </si>
  <si>
    <t>#||||Dogquest#</t>
  </si>
  <si>
    <t>familyworks</t>
  </si>
  <si>
    <t>Hunger Goblin Food Drive</t>
  </si>
  <si>
    <t>Food for #Hunger Goblin food drive||||FamilyWorks#  https://familyworksseattle.org/</t>
  </si>
  <si>
    <t>fred hutchinson cancer research</t>
  </si>
  <si>
    <t>Obliteride donation #||||Fred Hutchinson Cancer Research#</t>
  </si>
  <si>
    <t>_Mcdonald'S</t>
  </si>
  <si>
    <t>_Discovercard (Autopay)</t>
  </si>
  <si>
    <t>_Brainpop</t>
  </si>
  <si>
    <t>_Apple Tv+</t>
  </si>
  <si>
    <t>_Chewy.Com</t>
  </si>
  <si>
    <t>_The Summit At Snoqualmie</t>
  </si>
  <si>
    <t>_Seattleutilties Webpay</t>
  </si>
  <si>
    <t>_Schwab Brokerage Moneylink</t>
  </si>
  <si>
    <t>_Transfer To Money Market 08:38P #5761 Online Reference # 000489</t>
  </si>
  <si>
    <t>_Transfer From Money Market 08:40P #5761 Online Reference # 000702</t>
  </si>
  <si>
    <t>_Transfer From Money Market 08:38P #5761 Online Reference # 000489</t>
  </si>
  <si>
    <t>_Transfer To Money Market 08:40P #5761 Online Reference # 000702</t>
  </si>
  <si>
    <t>_Transfer To Checking 09:01P #5761 Online Reference # 000071</t>
  </si>
  <si>
    <t>_Recreation.Gov</t>
  </si>
  <si>
    <t>_Transfer To Checking 08:36P #5761 Online Reference # 000203</t>
  </si>
  <si>
    <t>_Centurylink</t>
  </si>
  <si>
    <t>_Wendy'S</t>
  </si>
  <si>
    <t>_Transamerica Long-Term Care Insurance</t>
  </si>
  <si>
    <t>_Rei Visa (Autopay)</t>
  </si>
  <si>
    <t>_Fubo Tv</t>
  </si>
  <si>
    <t>_Frank'S Lumber/Door Store</t>
  </si>
  <si>
    <t>Dogquest</t>
  </si>
  <si>
    <t>_Crab (Paycheck)</t>
  </si>
  <si>
    <t>_Lowe'S</t>
  </si>
  <si>
    <t>_City Of Lynden</t>
  </si>
  <si>
    <t>_Ebay</t>
  </si>
  <si>
    <t>_Trader Joe'S</t>
  </si>
  <si>
    <t>_Microsoft Xbox Live</t>
  </si>
  <si>
    <t>_Usps</t>
  </si>
  <si>
    <t>_Paybyphone Parking</t>
  </si>
  <si>
    <t>_Wa Department Of Motor Vehicles</t>
  </si>
  <si>
    <t>_Ace Parking</t>
  </si>
  <si>
    <t>_Etsy.Com</t>
  </si>
  <si>
    <t>_Snapdoodle Toys Llc</t>
  </si>
  <si>
    <t>_Angie'S List</t>
  </si>
  <si>
    <t>_Beer Wine And More</t>
  </si>
  <si>
    <t>_Trustmark Ltc Insurance</t>
  </si>
  <si>
    <t>_Ikea</t>
  </si>
  <si>
    <t>_Woot Llc</t>
  </si>
  <si>
    <t>_Connect Your Care - Dca</t>
  </si>
  <si>
    <t>_Math 'N' Stuff</t>
  </si>
  <si>
    <t>_Jack In The Box</t>
  </si>
  <si>
    <t>_Bank Of America (Alaska Airlines Visa)</t>
  </si>
  <si>
    <t>_Pcc Greenlake</t>
  </si>
  <si>
    <t>_Jimmy'S Pizza &amp; Pasta Inc</t>
  </si>
  <si>
    <t>_The Ridge Seattle Wa</t>
  </si>
  <si>
    <t>_Tst* The Pink Door Seattle Wa</t>
  </si>
  <si>
    <t>_Delille Cellars Woodinville Wa</t>
  </si>
  <si>
    <t>Familyworks</t>
  </si>
  <si>
    <t>_Friends Of Robert Eaglestaff</t>
  </si>
  <si>
    <t>_Stitch Fix, Inc.</t>
  </si>
  <si>
    <t>_Wa Parksreservationsweb Olympia Wa</t>
  </si>
  <si>
    <t>_Canlis Seattle Wa</t>
  </si>
  <si>
    <t>_Rise Up Therapeuti</t>
  </si>
  <si>
    <t>_K&amp;C Farms</t>
  </si>
  <si>
    <t>_Gg *Phinney Neighborho</t>
  </si>
  <si>
    <t>_Book-It Rep Theatre</t>
  </si>
  <si>
    <t>_Nakedwines.Com Inc</t>
  </si>
  <si>
    <t>_Wsdot-Goodtogo Csc</t>
  </si>
  <si>
    <t>_Atm Fee Rebate</t>
  </si>
  <si>
    <t>_Bank Of America</t>
  </si>
  <si>
    <t>_Tutta Bella Stone Way 206-633-3800 Wa</t>
  </si>
  <si>
    <t>_Wapiti Outdoors Enumclaw Wa</t>
  </si>
  <si>
    <t>_Rositas Me* Rositas Me Www.Rositasrewa</t>
  </si>
  <si>
    <t>_Steam Purchase</t>
  </si>
  <si>
    <t>_Larsens Bakery Seattle Wa</t>
  </si>
  <si>
    <t>_Vm Parking</t>
  </si>
  <si>
    <t>_Central Checkout 79999991250099608130213</t>
  </si>
  <si>
    <t>_Iit Citibank Citixfr 210907</t>
  </si>
  <si>
    <t>_Transfer From Money Market 09/05 10:19P #5761 Online Reference # 005651</t>
  </si>
  <si>
    <t>_Transfer From Money Market 09/05 07:44P #5761 Online Reference # 005621</t>
  </si>
  <si>
    <t>_Transfer To Money Market 09/05 07:48P #5761 Online Reference # 005622</t>
  </si>
  <si>
    <t>_Transfer To Money Market 09/05 10:19P #5761 Online Reference # 005651</t>
  </si>
  <si>
    <t>_Greenwood True Value H</t>
  </si>
  <si>
    <t>_Transfer To Money Market 09/05 07:44P #5761 Online Reference # 005621</t>
  </si>
  <si>
    <t>_Transfer From Money Market 09/05 07:48P #5761 Online Reference # 005622</t>
  </si>
  <si>
    <t>_Thaiku 206-409-3835 Wa</t>
  </si>
  <si>
    <t>_Tst* Red Mill Burgers - P206-795-2285 Wa</t>
  </si>
  <si>
    <t>_Fred'S Mexican Cafe</t>
  </si>
  <si>
    <t>_Cvs</t>
  </si>
  <si>
    <t>_Ihop</t>
  </si>
  <si>
    <t>_City Of Lynden (R)</t>
  </si>
  <si>
    <t>_Tortilla Joe'S</t>
  </si>
  <si>
    <t>_Crepes On The Row</t>
  </si>
  <si>
    <t>_Trees Of Mystery</t>
  </si>
  <si>
    <t>_Ray'S Food Place</t>
  </si>
  <si>
    <t>_Bruce'S Candy Kitchen</t>
  </si>
  <si>
    <t>_Fultano'S Pizza</t>
  </si>
  <si>
    <t>_Pig N Pancake</t>
  </si>
  <si>
    <t>_Luisa'S Mexican Grill Inc</t>
  </si>
  <si>
    <t>_Ray'S Boat House, Inc</t>
  </si>
  <si>
    <t>_Usa Volume Services</t>
  </si>
  <si>
    <t>_Tsa Precheck</t>
  </si>
  <si>
    <t>_Katterman'S Pharmacy</t>
  </si>
  <si>
    <t>Espp</t>
  </si>
  <si>
    <t>_Ceres Roasting Company Llc</t>
  </si>
  <si>
    <t>_Pediatric Speech And Language Therapy</t>
  </si>
  <si>
    <t>_City Of Seattle</t>
  </si>
  <si>
    <t>_Rei</t>
  </si>
  <si>
    <t>_Kfc</t>
  </si>
  <si>
    <t>_Cultivar Llc</t>
  </si>
  <si>
    <t>_Cardtronics (Atm)</t>
  </si>
  <si>
    <t>_Csa Trip Insurance</t>
  </si>
  <si>
    <t>_Vrbo</t>
  </si>
  <si>
    <t>_Lake Erie Grocery Llc</t>
  </si>
  <si>
    <t>_Keyme Locksmiths</t>
  </si>
  <si>
    <t>_Papa Murphy'S</t>
  </si>
  <si>
    <t>_From Viobank (Vacation &amp; Projects)</t>
  </si>
  <si>
    <t>_Uw Medicine</t>
  </si>
  <si>
    <t>Fred Hutchinson Cancer Research</t>
  </si>
  <si>
    <t>_City Of Kirkland</t>
  </si>
  <si>
    <t>_Sixkiller For Seattle</t>
  </si>
  <si>
    <t>_Lovepopcards</t>
  </si>
  <si>
    <t>_Schwab Checking (Atm Fee Rebate)</t>
  </si>
  <si>
    <t>_Abc</t>
  </si>
  <si>
    <t>_Kta Super Stores</t>
  </si>
  <si>
    <t>_Foster'S Kitchen</t>
  </si>
  <si>
    <t>_Target.Com</t>
  </si>
  <si>
    <t>_Kens House Of Pancakes</t>
  </si>
  <si>
    <t>_Abc Stores</t>
  </si>
  <si>
    <t>_Kula Kai Caverns Llc</t>
  </si>
  <si>
    <t>_Super Jock'N Jill L.L.C.</t>
  </si>
  <si>
    <t>_Dick'S Drive In</t>
  </si>
  <si>
    <t>_Connect Your Care - Fsa</t>
  </si>
  <si>
    <t>_Costco (Cash Back)</t>
  </si>
  <si>
    <t>_Elise Devries</t>
  </si>
  <si>
    <t>_Seattle Children'S</t>
  </si>
  <si>
    <t>_Baskin #360703 Seattle Wa</t>
  </si>
  <si>
    <t>_Gamestop</t>
  </si>
  <si>
    <t>_Venmo (Cash Out)</t>
  </si>
  <si>
    <t>_Department Of Licensing</t>
  </si>
  <si>
    <t>_Aloha Vip Tours</t>
  </si>
  <si>
    <t>_Celine Patisserie Llc</t>
  </si>
  <si>
    <t>_Carek'S Meat Market</t>
  </si>
  <si>
    <t>_Gorgeous George'S</t>
  </si>
  <si>
    <t>_Eggs And Us</t>
  </si>
  <si>
    <t>_Kens Market (Atm)</t>
  </si>
  <si>
    <t>_Mr Gyro'S</t>
  </si>
  <si>
    <t>_Aliexpress</t>
  </si>
  <si>
    <t>_Dailyom.Com</t>
  </si>
  <si>
    <t>_Seattle Children'S Hospital</t>
  </si>
  <si>
    <t>_Urban Rest Stop (Lihi)</t>
  </si>
  <si>
    <t>_B &amp; D Sheet Metal Llc</t>
  </si>
  <si>
    <t>_Larry Mccool</t>
  </si>
  <si>
    <t>_Somogyi V Freedom Mortgage</t>
  </si>
  <si>
    <t>_Total Wine And More</t>
  </si>
  <si>
    <t>_Artsonia Kid'S Art</t>
  </si>
  <si>
    <t>_Seattle Ski And Snowboard</t>
  </si>
  <si>
    <t>_Shopnhl.Com</t>
  </si>
  <si>
    <t>_Charles Schwab (Atm Fee Rebate)</t>
  </si>
  <si>
    <t>_Ywca</t>
  </si>
  <si>
    <t>_Bakker'S Fine Dry Cleaning</t>
  </si>
  <si>
    <t>_Internal Revenue Service (Irs)</t>
  </si>
  <si>
    <t>_Blinds.Com</t>
  </si>
  <si>
    <t>_Banggood.Com</t>
  </si>
  <si>
    <t>_Camp Kinda Donation</t>
  </si>
  <si>
    <t>_Dsw Designer Shoe Warehouse</t>
  </si>
  <si>
    <t>_University Of Montana - Fire Dept</t>
  </si>
  <si>
    <t>_Natgeo Kids 8006475463</t>
  </si>
  <si>
    <t>_Dare2Bstylish</t>
  </si>
  <si>
    <t>_Officemax</t>
  </si>
  <si>
    <t>_Brickcon</t>
  </si>
  <si>
    <t>_Uwmc</t>
  </si>
  <si>
    <t>_Macy'S</t>
  </si>
  <si>
    <t>_From Discoverbank (Vacation &amp; Projects)</t>
  </si>
  <si>
    <t>_From Discoverbank (Annual Fund)</t>
  </si>
  <si>
    <t>_Tme Mags.Com Runnwrld</t>
  </si>
  <si>
    <t>_Mdc*Magazine.Store</t>
  </si>
  <si>
    <t>_To Discoverbank (Annual Fund 2020)</t>
  </si>
  <si>
    <t>_Meal Train For Amara And Jonathan</t>
  </si>
  <si>
    <t>_Toyota Rav4 Sale</t>
  </si>
  <si>
    <t>_Chillin At The Beach</t>
  </si>
  <si>
    <t>_Zinger'S Home Made Ice Cream</t>
  </si>
  <si>
    <t>_Tom'S Fish &amp; Chips</t>
  </si>
  <si>
    <t>_Jefferson Thriftway (Atm)</t>
  </si>
  <si>
    <t>_Inn At Seaside</t>
  </si>
  <si>
    <t>_Mac'S</t>
  </si>
  <si>
    <t>_Rch School (Etsy)</t>
  </si>
  <si>
    <t>_From Discoverbank</t>
  </si>
  <si>
    <t>_Majestic Adventures Llc</t>
  </si>
  <si>
    <t>_Usa*85Th Car Wash</t>
  </si>
  <si>
    <t>_Museum Of Flight</t>
  </si>
  <si>
    <t>_Bd Ale House Seattle Wa</t>
  </si>
  <si>
    <t>_Nihf Programs</t>
  </si>
  <si>
    <t>_Monoprice</t>
  </si>
  <si>
    <t>_Credit-Cash Back Reward</t>
  </si>
  <si>
    <t>_Ballard Oral &amp; Maxill</t>
  </si>
  <si>
    <t>_Tme* Mags.Com/Runnwrld</t>
  </si>
  <si>
    <t>_From Discoverbank (Dormant Account 3)</t>
  </si>
  <si>
    <t>_Geo'S Bar &amp; Grill</t>
  </si>
  <si>
    <t>_Seattle Children'S Theater</t>
  </si>
  <si>
    <t>_Cbs All Access (Amazon)</t>
  </si>
  <si>
    <t>_Seattle Families Of Multiples</t>
  </si>
  <si>
    <t>_Atm Fee Refund</t>
  </si>
  <si>
    <t>_Crab</t>
  </si>
  <si>
    <t>_Lost Or Stolen Card Reimbursement</t>
  </si>
  <si>
    <t>_First Tech (Atm)</t>
  </si>
  <si>
    <t>_Visconti'S</t>
  </si>
  <si>
    <t>_Gofundme</t>
  </si>
  <si>
    <t>_The Cheesemonger'S Shop</t>
  </si>
  <si>
    <t>_Northwest Association Of Independent Schools</t>
  </si>
  <si>
    <t>_Us Bank (Atm)</t>
  </si>
  <si>
    <t>_Murphy'S Ice Cream</t>
  </si>
  <si>
    <t>_Amazing Lunches Llc</t>
  </si>
  <si>
    <t>_Ship To Shore Market</t>
  </si>
  <si>
    <t>_Stadium Vending Odv</t>
  </si>
  <si>
    <t>_Flo'S V8 Cafe - Disneyland</t>
  </si>
  <si>
    <t>_Adorable Snowman'S - California Adventure</t>
  </si>
  <si>
    <t>_Oga'S Cantina - Disneyland</t>
  </si>
  <si>
    <t>_Denny'S</t>
  </si>
  <si>
    <t>_Duke'S</t>
  </si>
  <si>
    <t>_Ticketsatwork</t>
  </si>
  <si>
    <t>_Los 2955 Seattle Los</t>
  </si>
  <si>
    <t>_Spothero</t>
  </si>
  <si>
    <t>_City Of Lynnwood</t>
  </si>
  <si>
    <t>_Swede'S</t>
  </si>
  <si>
    <t>_Anthony'S</t>
  </si>
  <si>
    <t>_Off The Rez</t>
  </si>
  <si>
    <t>_Seattle Credit Union (Atm)</t>
  </si>
  <si>
    <t>_Ballard Oral And Maxillofacial Surgery</t>
  </si>
  <si>
    <t>_Usa Car Wash</t>
  </si>
  <si>
    <t>_Amc Theaters</t>
  </si>
  <si>
    <t>_Olympic National Park - Heart Of The Hills</t>
  </si>
  <si>
    <t>_Joshua'S Restaurant &amp; Lounge</t>
  </si>
  <si>
    <t>_Gordy'S Pizza And Pasta</t>
  </si>
  <si>
    <t>_Cms Vending</t>
  </si>
  <si>
    <t>_Pop Kitchen And Bar</t>
  </si>
  <si>
    <t>_Museum Of Pop Culture Pop-Up Llc</t>
  </si>
  <si>
    <t>_Quincy'S</t>
  </si>
  <si>
    <t>_Wh Smith</t>
  </si>
  <si>
    <t>_Aib Mercers Hospital (Atm)</t>
  </si>
  <si>
    <t>_Hms Host</t>
  </si>
  <si>
    <t>_Vistaprint</t>
  </si>
  <si>
    <t>_Senor Villa'S</t>
  </si>
  <si>
    <t>_Sml Design</t>
  </si>
  <si>
    <t>_Speedymags.Com</t>
  </si>
  <si>
    <t>_Amc</t>
  </si>
  <si>
    <t>_74Th Street Ale House</t>
  </si>
  <si>
    <t>_Rock Box Seattle Wa</t>
  </si>
  <si>
    <t>_Pcc - View Ridge Seattle Wa</t>
  </si>
  <si>
    <t>_Cask &amp; Trotter Seattle Wa</t>
  </si>
  <si>
    <t>_Voula'S Offshore Cafe</t>
  </si>
  <si>
    <t>_Hedlund Painting Llc</t>
  </si>
  <si>
    <t>_Microsoft (Amex)</t>
  </si>
  <si>
    <t>_Metropolitan Cafe And Deli</t>
  </si>
  <si>
    <t>_U Co-Op</t>
  </si>
  <si>
    <t>_Museum Of Flight (Food)</t>
  </si>
  <si>
    <t>_Subaru Of Puyallup</t>
  </si>
  <si>
    <t>_Flying Saucer Pizza Llc</t>
  </si>
  <si>
    <t>_Sfom Bingo</t>
  </si>
  <si>
    <t>_Lish Seattle Wa</t>
  </si>
  <si>
    <t>_Wells Fargo Bank (Atm)</t>
  </si>
  <si>
    <t>_Children'S Hospital Cafe</t>
  </si>
  <si>
    <t>_Carter'S</t>
  </si>
  <si>
    <t>_Dukes Chowde Seattle Wa</t>
  </si>
  <si>
    <t>_Us Bank</t>
  </si>
  <si>
    <t>_Sq *Cowen Park Gro</t>
  </si>
  <si>
    <t>_Uwmc - Triangle Garage</t>
  </si>
  <si>
    <t>_Juicys 8 At The Fair</t>
  </si>
  <si>
    <t>_Juicys 8 At The Fair Long Boat Keyfl</t>
  </si>
  <si>
    <t>_Slushy World 2 Puyallup Wa</t>
  </si>
  <si>
    <t>_Pizza Sumner Wa</t>
  </si>
  <si>
    <t>_Bbq Petes Washington S Federal Way Wa</t>
  </si>
  <si>
    <t>_615 Nw Bright S Seattle</t>
  </si>
  <si>
    <t>_Atm Fee</t>
  </si>
  <si>
    <t>_Jj Froyogo</t>
  </si>
  <si>
    <t>_Kaleenka Piroshky Llc</t>
  </si>
  <si>
    <t>_Seattle Symphony Ticke</t>
  </si>
  <si>
    <t>_To Connect Your Care Hsa</t>
  </si>
  <si>
    <t>_Los (Loft)</t>
  </si>
  <si>
    <t>_From Tasc Hsa</t>
  </si>
  <si>
    <t>_Pacific Lock N Key</t>
  </si>
  <si>
    <t>_Itunes</t>
  </si>
  <si>
    <t>_Hi Life</t>
  </si>
  <si>
    <t>_Pete'S Egg Nest</t>
  </si>
  <si>
    <t>_The Fox And The Quail</t>
  </si>
  <si>
    <t>_Lovable Labels</t>
  </si>
  <si>
    <t>_Ymca Magic Camp</t>
  </si>
  <si>
    <t>_Cascade Mercantile Llc</t>
  </si>
  <si>
    <t>_Air Bnb</t>
  </si>
  <si>
    <t>_Seattle Farmer'S Market</t>
  </si>
  <si>
    <t>_From Discoverbank (Dormant Account 1)</t>
  </si>
  <si>
    <t>_To Discoverbank (Dormant Account 2)</t>
  </si>
  <si>
    <t>_Queets Trading Post Forks Wa</t>
  </si>
  <si>
    <t>_North Transfer Llc</t>
  </si>
  <si>
    <t>_Jeff Devries</t>
  </si>
  <si>
    <t>_Evergreen Children'S Association</t>
  </si>
  <si>
    <t>_Reachnow</t>
  </si>
  <si>
    <t>_Sprout'S Farmers Market</t>
  </si>
  <si>
    <t>_Dave &amp; Buster'S</t>
  </si>
  <si>
    <t>_81771 - 2201 Ninth</t>
  </si>
  <si>
    <t>_Jonelli Mcginnis</t>
  </si>
  <si>
    <t>_Godaddy.Com</t>
  </si>
  <si>
    <t>_From Lpl Investments</t>
  </si>
  <si>
    <t>_To Discoverbank (Dormant Account 1)</t>
  </si>
  <si>
    <t>_Limebike</t>
  </si>
  <si>
    <t>_Craigslist.Org</t>
  </si>
  <si>
    <t>_U Co-Op (Edp)</t>
  </si>
  <si>
    <t>_Rositas Mexican Grill Seattle Wa</t>
  </si>
  <si>
    <t>_Rudys Barber Shop Llc</t>
  </si>
  <si>
    <t>_Avenue Pub Llc New Orleans La</t>
  </si>
  <si>
    <t>_The Grove-New Orleans New Orleans La</t>
  </si>
  <si>
    <t>_Nola Restaurant New Orleans La</t>
  </si>
  <si>
    <t>_Caffe D'Arte Seattle Wa</t>
  </si>
  <si>
    <t>_Taxi Svc Gretna Gretna La</t>
  </si>
  <si>
    <t>_Umb</t>
  </si>
  <si>
    <t>_Audible.Com</t>
  </si>
  <si>
    <t>_Bart</t>
  </si>
  <si>
    <t>_Gas Money To Kurt</t>
  </si>
  <si>
    <t>_Reachnow Llc</t>
  </si>
  <si>
    <t>_Childrens Museum Of Phoenix</t>
  </si>
  <si>
    <t>_Family Fun Centers Tukwila Llc</t>
  </si>
  <si>
    <t>_Society For Clinical Trials</t>
  </si>
  <si>
    <t>_Amante Pizza And Pasta</t>
  </si>
  <si>
    <t>_Ben &amp; Jerry'S</t>
  </si>
  <si>
    <t>_That'S Amore</t>
  </si>
  <si>
    <t>_Qfc</t>
  </si>
  <si>
    <t>University Cooperative School (Donation)</t>
  </si>
  <si>
    <t>university cooperative school (donation)</t>
  </si>
  <si>
    <t>May</t>
  </si>
  <si>
    <t>To Be Determined</t>
  </si>
  <si>
    <t>#|||112-2180289-0367450# XDX KN95 Face Masks for Kids</t>
  </si>
  <si>
    <t>#|||114-6054109-3881858# Jumanji game</t>
  </si>
  <si>
    <t>#|||114-2215280-5242608# Nerf gun and games</t>
  </si>
  <si>
    <t>112-2240735-9450632</t>
  </si>
  <si>
    <t>#|||112-2240735-9450632# Fitbit Charge for Eric</t>
  </si>
  <si>
    <t>#|||114-7201856-6665012# NERF Dart Target</t>
  </si>
  <si>
    <t>#|||114-1791418-1415458# Zach hoodie</t>
  </si>
  <si>
    <t>#|||114-0571103-6378663# Bamboo back scratcher</t>
  </si>
  <si>
    <t>Christmas gifts for boys (Books) #|||114-2831295-0814640#</t>
  </si>
  <si>
    <t>#|||D01-3133383-2003442# The LEGO Ninjago movie</t>
  </si>
  <si>
    <t>#|||114-5415557-0234626# KenKen For Kids book</t>
  </si>
  <si>
    <t>#|||114-4768050-7506654# Hanging drawers for front closet</t>
  </si>
  <si>
    <t>#|||114-4205311-0480247# Post cards for camp</t>
  </si>
  <si>
    <t>#Electronics|||112-7909096-0669008# 12v lights for experiments</t>
  </si>
  <si>
    <t>#Electronics|||112-4520128-0691423# Circuit tester</t>
  </si>
  <si>
    <t>114-8858580-7612263</t>
  </si>
  <si>
    <t>Pillows for boys' rooms #|||114-8858580-7612263#</t>
  </si>
  <si>
    <t>#|||D01-5780146-3561839# Video Games: The Movie</t>
  </si>
  <si>
    <t>#|||D01-6737188-6518629# Fantastic Beasts and Where to Find Them</t>
  </si>
  <si>
    <t>#|||D01-6932251-3341020# The Body</t>
  </si>
  <si>
    <t>#|||114-3471698-2625814# Whittling gloves</t>
  </si>
  <si>
    <t>112-2633754-9459435</t>
  </si>
  <si>
    <t>Giant bunny for Josh's birthday #|||112-2633754-9459435#</t>
  </si>
  <si>
    <t>#|||D01-7782403-3581069# Bill and Ted's Excellent Adventure</t>
  </si>
  <si>
    <t>#|||D01-9997791-7318629# A Gentleman in Moscow</t>
  </si>
  <si>
    <t>#|||D01-0322303-8374667# Harry Potter and the Half Blood Prince</t>
  </si>
  <si>
    <t>The macros which drive refreshing data from Transactions.CSV and filtering can be launched with ctrl-R</t>
  </si>
  <si>
    <t>Worksheets</t>
  </si>
  <si>
    <t>Transactions</t>
  </si>
  <si>
    <t>This sheet is populated by clicking the Refresh button on the dialog (which runs the refreshTransactionData macro)</t>
  </si>
  <si>
    <t>The sheet contains the working set of all data after it has been imported from transactions.csv (which comes from Mint) and aggregated with info from tables on the other sheets</t>
  </si>
  <si>
    <t>- Event, destination or topic name (value on which to pivot a filtered category such as Projects, Vacations or Hobbies)</t>
  </si>
  <si>
    <t>Sub-category.5</t>
  </si>
  <si>
    <t>- Friendly name for the Payee (value in the Mint Description field)</t>
  </si>
  <si>
    <t>_Goedecke Builders Llc</t>
  </si>
  <si>
    <t>_Goedecke Builders LLC</t>
  </si>
  <si>
    <t>ACH Debit GOEDECKE BUILDER FIRST</t>
  </si>
  <si>
    <t>_Deposit Shared Branch Mobile Deposit First Tech Fc Ca</t>
  </si>
  <si>
    <t>_Deposit Shared Branch Mobile Deposit First Tech FC CA</t>
  </si>
  <si>
    <t>_Prime Video*Zr0Zg1T83</t>
  </si>
  <si>
    <t>_Prime Video*ZR0ZG1T83</t>
  </si>
  <si>
    <t>Prime Video*ZR0ZG1T83</t>
  </si>
  <si>
    <t>_Deposit Cancer Research Payroll</t>
  </si>
  <si>
    <t>Air fryer return</t>
  </si>
  <si>
    <t>Slippers return</t>
  </si>
  <si>
    <t>DIVA ESPRESSO - GREENWOODSEATTLE WA</t>
  </si>
  <si>
    <t>Kid passport photos</t>
  </si>
  <si>
    <t>#Costa Rica#Monteverde deposit</t>
  </si>
  <si>
    <t>_Vrbo Fee 512-759-0902 Tx</t>
  </si>
  <si>
    <t>_Vrbo Fee 512-759-0902 TX</t>
  </si>
  <si>
    <t>_Csa Travel Protection</t>
  </si>
  <si>
    <t>_CSA TRAVEL PROTECTION</t>
  </si>
  <si>
    <t>Required travel insurance for group house in Costa Rica</t>
  </si>
  <si>
    <t>_Vrbo Hap04Dy7</t>
  </si>
  <si>
    <t>_Vrbo HAP04DY7</t>
  </si>
  <si>
    <t>#Costa Rica - 2022#Group house.  Will get reimbursed for some of this (not figured out final cost yet 1/31/2022)</t>
  </si>
  <si>
    <t>_The Barking Dog 877-417-4551 Wa</t>
  </si>
  <si>
    <t>_THE BARKING DOG 877-417-4551 WA</t>
  </si>
  <si>
    <t>_Chevrolet</t>
  </si>
  <si>
    <t>Kia wheel bolts</t>
  </si>
  <si>
    <t>_GIRL SCOUT COOKIES</t>
  </si>
  <si>
    <t>_Costco Whse Seattle</t>
  </si>
  <si>
    <t>Return of lights</t>
  </si>
  <si>
    <t>Colonial Creek camping.  Will get some of this back when shorten days.</t>
  </si>
  <si>
    <t>Costa Rica group house that we cancelled</t>
  </si>
  <si>
    <t>_Allianz</t>
  </si>
  <si>
    <t>Costa Rica travel insurance through American</t>
  </si>
  <si>
    <t>_American Airlines</t>
  </si>
  <si>
    <t>_Costco Gas</t>
  </si>
  <si>
    <t>Lights</t>
  </si>
  <si>
    <t>Josh's charity of choice</t>
  </si>
  <si>
    <t>_Caviar*Bizzarro Italia Www.Doordash.Ca</t>
  </si>
  <si>
    <t>_CAVIAR*BIZZARRO ITALIA WWW.DOORDASH.CA</t>
  </si>
  <si>
    <t>Photo collage frame</t>
  </si>
  <si>
    <t>809 RENTON KIDD VALLEY RENTON WA</t>
  </si>
  <si>
    <t>Cancelled #Costa Rica - 2022# group house</t>
  </si>
  <si>
    <t>_Safe Haven Llc</t>
  </si>
  <si>
    <t>_Safe Haven LLC</t>
  </si>
  <si>
    <t>Oculus Quest 2</t>
  </si>
  <si>
    <t>_Diva Espresso</t>
  </si>
  <si>
    <t>Freedom 0607 Mtg Pymts</t>
  </si>
  <si>
    <t>FREEDOM 0607 MTG PYMTS</t>
  </si>
  <si>
    <t>_Farmers Insurance (R)</t>
  </si>
  <si>
    <t>Venmo Cashout</t>
  </si>
  <si>
    <t>Feb</t>
  </si>
  <si>
    <t>C:\Users\dasmit\Downloads\transactions.csv</t>
  </si>
  <si>
    <t>SQ *SWEET LIFE</t>
  </si>
  <si>
    <t>SQ *BORDERTOWN MEXICAN</t>
  </si>
  <si>
    <t>AMZN Mktp US*1Q77M8MT3</t>
  </si>
  <si>
    <t>AMZN Mktp US*1E60P1QT3</t>
  </si>
  <si>
    <t>AMZN Mktp US*YJ3178TN3</t>
  </si>
  <si>
    <t>Amazon.com*0J4YY4UG3</t>
  </si>
  <si>
    <t>AMZN Mktp US*7C4GU9ZR3</t>
  </si>
  <si>
    <t>AMZN Mktp US*I92PQ4BW3</t>
  </si>
  <si>
    <t>AMZN Mktp US*294I85S13</t>
  </si>
  <si>
    <t>SHOPMAGNOLIAS</t>
  </si>
  <si>
    <t>SEATTLE METER PARKING</t>
  </si>
  <si>
    <t>Electronic Check PASSPORTSERVICE</t>
  </si>
  <si>
    <t>_Allie Odds</t>
  </si>
  <si>
    <t>2022</t>
  </si>
  <si>
    <t>Air Travel</t>
  </si>
  <si>
    <t>AMZN Mktp US*1W66C4C90</t>
  </si>
  <si>
    <t>Amazon.com*1W8ZX8C10</t>
  </si>
  <si>
    <t>AMZN Mktp US*1I6U84K90</t>
  </si>
  <si>
    <t>SQ *AS IF THEATRE COMP</t>
  </si>
  <si>
    <t>Prime Video*1W8T72NU1</t>
  </si>
  <si>
    <t>SHANDONG BAO HOUSE WWW.SHANDONGBWA</t>
  </si>
  <si>
    <t>BEST OF THE VALLEY MKT PHPHOENIX AZ</t>
  </si>
  <si>
    <t>KFC/TB #331 TUKWILA WA</t>
  </si>
  <si>
    <t>LYFT *RIDE SAT 7PM LYFT.COM CA</t>
  </si>
  <si>
    <t>SQ *THAT'S AMORE GELATO Scottsdale AZ</t>
  </si>
  <si>
    <t>HLU*HULU 740232885557-U HULU.COM/BILLCAHLU*HULU 74</t>
  </si>
  <si>
    <t>ARIZONA SCIENCE CENTER</t>
  </si>
  <si>
    <t>ACE PARKING 3421 PHOENIX AZ</t>
  </si>
  <si>
    <t>Check 2492</t>
  </si>
  <si>
    <t>Things that Chuck paid for in Arizona</t>
  </si>
  <si>
    <t>MENCHIES 288 SCOTTSDAL</t>
  </si>
  <si>
    <t>SEATTLE MUNI INT #9500</t>
  </si>
  <si>
    <t>_Sugardrop_1</t>
  </si>
  <si>
    <t>_SUGARDROP_1</t>
  </si>
  <si>
    <t>SUGARDROP_1</t>
  </si>
  <si>
    <t>_Fry'S Food</t>
  </si>
  <si>
    <t>_Fry's Food</t>
  </si>
  <si>
    <t>FRYS-FOOD-DRG #0067</t>
  </si>
  <si>
    <t>_Odysea Mirror Maze</t>
  </si>
  <si>
    <t>_ODYSEA MIRROR MAZE</t>
  </si>
  <si>
    <t>ODYSEA MIRROR MAZE</t>
  </si>
  <si>
    <t>AMZN Mktp US*1B31N32Z0</t>
  </si>
  <si>
    <t>TARGET</t>
  </si>
  <si>
    <t>AMZN Mktp US*1I46Q4Z01</t>
  </si>
  <si>
    <t>swim goggles</t>
  </si>
  <si>
    <t>AMZN Mktp US*1B7NF92O0</t>
  </si>
  <si>
    <t>DELTA     XXXXXXXXXX</t>
  </si>
  <si>
    <t>HUDSON ST 1476</t>
  </si>
  <si>
    <t>Transfer to Checking 06:12a #5761</t>
  </si>
  <si>
    <t>Transfer From Money Market 06:12a #5761</t>
  </si>
  <si>
    <t>AMZN Mktp US*1B5RW1SP1</t>
  </si>
  <si>
    <t>MICHAEL W JOHNSON DDS</t>
  </si>
  <si>
    <t>_Dania</t>
  </si>
  <si>
    <t>_DANIA</t>
  </si>
  <si>
    <t>DANIA</t>
  </si>
  <si>
    <t>SQ *ALL-CLAD METALCRAF</t>
  </si>
  <si>
    <t>AIRWAYS BREWING KENT WA</t>
  </si>
  <si>
    <t>AMZN Mktp US*871QO76Y3</t>
  </si>
  <si>
    <t>From Premera, but unclear what it's for.  Dave will research.</t>
  </si>
  <si>
    <t>Valentines box supplies</t>
  </si>
  <si>
    <t>TACO BELL 029616 BELLINGHAM WA</t>
  </si>
  <si>
    <t>Reimbursed by Premera, check date 2/5/2022.  Deposited 2/16/2022.</t>
  </si>
  <si>
    <t>#Scottsdale - Feb 2022|Travel#</t>
  </si>
  <si>
    <t>Mar</t>
  </si>
  <si>
    <t>Partial payment from Venmo #Rent||9602#</t>
  </si>
  <si>
    <t>CivicDoody.com</t>
  </si>
  <si>
    <t>FixMyCity.com</t>
  </si>
  <si>
    <t>Rental Expenses</t>
  </si>
  <si>
    <t>Business Use of Home</t>
  </si>
  <si>
    <t>ACH Deposit COSTCO CASH   REWARD</t>
  </si>
  <si>
    <t>AMZN Mktp US*1W37W0HV0</t>
  </si>
  <si>
    <t>SEATTLE ORAL AND MAXIL</t>
  </si>
  <si>
    <t>Fred Meyer</t>
  </si>
  <si>
    <t>SUKKER &amp; SWEET</t>
  </si>
  <si>
    <t>WSDOT-GOODTOGO ONLINE</t>
  </si>
  <si>
    <t>AMZN Mktp US*1I20E0B92</t>
  </si>
  <si>
    <t>PRIME PARKING SYSTEMS,</t>
  </si>
  <si>
    <t>_Recreation Gov Albuquerque</t>
  </si>
  <si>
    <t>Reimbursement for taking days off Sol Duc camping</t>
  </si>
  <si>
    <t>_Shandong Bao House</t>
  </si>
  <si>
    <t>To get home from airport after Arizona</t>
  </si>
  <si>
    <t>_DISCOVER DC PYMNTS DCIDPIINT EPAYMENT</t>
  </si>
  <si>
    <t>Kitchen scale for Arizona</t>
  </si>
  <si>
    <t>Headphones for Chuck</t>
  </si>
  <si>
    <t>Protection plan for Chuck's headphones</t>
  </si>
  <si>
    <t>_Hudson St 1476</t>
  </si>
  <si>
    <t>_HUDSON ST 1476</t>
  </si>
  <si>
    <t>snacks for plane</t>
  </si>
  <si>
    <t>_Autopay Payment - Thank You</t>
  </si>
  <si>
    <t>_AUTOPAY PAYMENT - THANK YOU</t>
  </si>
  <si>
    <t>Bake sale funds for World Wildlife Donation</t>
  </si>
  <si>
    <t>USB tester</t>
  </si>
  <si>
    <t>_Transfer From Money Market 06:12A #5761 Online Reference # 010000</t>
  </si>
  <si>
    <t>_Transfer From Money Market 06:12a #5761 ONLINE Reference # 010000</t>
  </si>
  <si>
    <t>_Transfer To Checking 06:12A #5761 Online Reference # 010000</t>
  </si>
  <si>
    <t>_Transfer to Checking 06:12a #5761 ONLINE Reference # 010000</t>
  </si>
  <si>
    <t>D&amp;D Camp x 2</t>
  </si>
  <si>
    <t>_Chase Credit Crd Autopay</t>
  </si>
  <si>
    <t>_CHASE CREDIT CRD AUTOPAY</t>
  </si>
  <si>
    <t>_Michael W Johnson Dds</t>
  </si>
  <si>
    <t>_Michael W Johnson DDS</t>
  </si>
  <si>
    <t>_Automatic Payment - Thank</t>
  </si>
  <si>
    <t>_AUTOMATIC PAYMENT - THANK</t>
  </si>
  <si>
    <t>_All-Clad Metalcraf</t>
  </si>
  <si>
    <t>_ALL-CLAD METALCRAF</t>
  </si>
  <si>
    <t>Ski strap return</t>
  </si>
  <si>
    <t>_Wf Home Mtg Ach Auto Pay</t>
  </si>
  <si>
    <t>_WF HOME MTG ACH AUTO PAY</t>
  </si>
  <si>
    <t>_Bordertown Mexican</t>
  </si>
  <si>
    <t>_BORDERTOWN MEXICAN</t>
  </si>
  <si>
    <t>_Sweet Life</t>
  </si>
  <si>
    <t>_SWEET LIFE</t>
  </si>
  <si>
    <t>Candy for kids</t>
  </si>
  <si>
    <t>Ski strap which we returned</t>
  </si>
  <si>
    <t>Electronic component kit</t>
  </si>
  <si>
    <t>USB charging hub that we returned</t>
  </si>
  <si>
    <t>Laminating pouches for Civic Doody</t>
  </si>
  <si>
    <t>_Seattle Meter Parking</t>
  </si>
  <si>
    <t>_SEATTLE METER PARKING</t>
  </si>
  <si>
    <t>_Shopmagnolias</t>
  </si>
  <si>
    <t>_SHOPMAGNOLIAS</t>
  </si>
  <si>
    <t>ski strap</t>
  </si>
  <si>
    <t>_Dmv</t>
  </si>
  <si>
    <t>_DMV</t>
  </si>
  <si>
    <t>Gloves and ski socks for kids</t>
  </si>
  <si>
    <t>_Electronic Check Passportservices Payment Accounts Receivable Entry Serial 2488 2488</t>
  </si>
  <si>
    <t>_Electronic Check PASSPORTSERVICES PAYMENT Accounts Receivable Entry SERIAL 2488 2488</t>
  </si>
  <si>
    <t>_Electronic Check Passportservices Payment Accounts Receivable Entry Serial 2491 2491</t>
  </si>
  <si>
    <t>_Electronic Check PASSPORTSERVICES PAYMENT Accounts Receivable Entry SERIAL 2491 2491</t>
  </si>
  <si>
    <t>Gloves for kids</t>
  </si>
  <si>
    <t>_Capital One Crcardpmt</t>
  </si>
  <si>
    <t>_CAPITAL ONE CRCARDPMT</t>
  </si>
  <si>
    <t>_Freedom 0607 Mtg Pymts</t>
  </si>
  <si>
    <t>_FREEDOM 0607 MTG PYMTS</t>
  </si>
  <si>
    <t>_809 Renton Kidd Valley Renton Wa</t>
  </si>
  <si>
    <t>_809 RENTON KIDD VALLEY RENTON WA</t>
  </si>
  <si>
    <t>Kalaloch</t>
  </si>
  <si>
    <t>_Capital One Autopay Payment Authdate 01-Feb</t>
  </si>
  <si>
    <t>_CAPITAL ONE AUTOPAY payment AuthDate 01-Feb</t>
  </si>
  <si>
    <t>_Wa Parksreservationsweb Olympia</t>
  </si>
  <si>
    <t>_Discovercars*Com Jurmala Lv</t>
  </si>
  <si>
    <t>_DISCOVERCARS*COM JURMALA LV</t>
  </si>
  <si>
    <t>car rental for #Costa Rica - 2022#</t>
  </si>
  <si>
    <t>#repairs# Replace front door</t>
  </si>
  <si>
    <t>Dishwasher parts (drain hose) #Repairs|||112-1660523-6734643#</t>
  </si>
  <si>
    <t>Dishwasher parts (mounting brackets) #Repairs|||112-7015571-5252266#</t>
  </si>
  <si>
    <t>Dishwasher parts (Silverware basket) #Repairs|||112-9048530-4641038#</t>
  </si>
  <si>
    <t>smoke/co2 detectors</t>
  </si>
  <si>
    <t>#Plumbing &amp; Electrical|Smoke/CO2 Detectors|9602# Smoke alarms</t>
  </si>
  <si>
    <t>#internet#</t>
  </si>
  <si>
    <t>#telephone#</t>
  </si>
  <si>
    <t>Sound bar #office equipment|||111-6372753-6259460# Plus $22.20 in gift cards applied of $60.61 for returned slippers</t>
  </si>
  <si>
    <t>Labels #supplies|||111-3363315-7611456#</t>
  </si>
  <si>
    <t>Cable labels and shipping labels
ORDER #supplies|||111-7298008-5977035#</t>
  </si>
  <si>
    <t>External DVD drive
ORDER #office equipment|||112-4867601-1927468#</t>
  </si>
  <si>
    <t>Label maker tape
ORDER #supplies|||114-4187771-1175425#</t>
  </si>
  <si>
    <t>#software#</t>
  </si>
  <si>
    <t>Envelopes #supplies|||112-9856165-6689869#</t>
  </si>
  <si>
    <t>bluetooth mouse
ORDER #office equipment|||112-0532412-8022606#</t>
  </si>
  <si>
    <t>mouse
#office equipment|||112-9175106-0544254#</t>
  </si>
  <si>
    <t>Last Pass #software#</t>
  </si>
  <si>
    <t>Desk pad
ORDER #supplies|||112-1109341-9924233#</t>
  </si>
  <si>
    <t>Wireless mouse
ORDER #office equipment|||111-1142860-9013849#</t>
  </si>
  <si>
    <t>wireless keyboard
ORDER #office equipment|||111-2610899-3941068#</t>
  </si>
  <si>
    <t>#supplies#</t>
  </si>
  <si>
    <t>#office equipment|||111-6372753-6259460# Parent order: 112-1255077-0614648
Part of a computer speaker</t>
  </si>
  <si>
    <t>Cleaning &amp; Maintenance</t>
  </si>
  <si>
    <t>Faucet cover #cleaning &amp; maintenance#</t>
  </si>
  <si>
    <t>Blue masking tape #Cleaning &amp; maintenance#</t>
  </si>
  <si>
    <t>Legal &amp; Professional Fees</t>
  </si>
  <si>
    <t>#legal &amp; professional fees#</t>
  </si>
  <si>
    <t>#utilities#</t>
  </si>
  <si>
    <t>#custodial#</t>
  </si>
  <si>
    <t>Association For Multiple Endocrine Neoplasia Disorders</t>
  </si>
  <si>
    <t>association for multiple endocrine neoplasia disorders</t>
  </si>
  <si>
    <t>#||||Association for Multiple Endocrine Neoplasia Disorders# Donation to https://www.amend.org.uk/</t>
  </si>
  <si>
    <t>Phinney Neighborhood Association</t>
  </si>
  <si>
    <t>#||||Phinney Neighborhood Association#</t>
  </si>
  <si>
    <t>Against Malaria Foundation</t>
  </si>
  <si>
    <t>against malaria foundation</t>
  </si>
  <si>
    <t>Payroll deduction #||||Against Malaria Foundation#</t>
  </si>
  <si>
    <t>Camfed Usa</t>
  </si>
  <si>
    <t>camfed usa</t>
  </si>
  <si>
    <t>Payroll deduction #||||Camfed USA#</t>
  </si>
  <si>
    <t>Kiva Microfunds</t>
  </si>
  <si>
    <t>kiva microfunds</t>
  </si>
  <si>
    <t>Payroll deduction #||||Kiva Microfunds#</t>
  </si>
  <si>
    <t>Pike Place Market Foundation</t>
  </si>
  <si>
    <t>Payroll deduction #||||Pike Place Market Foundation#</t>
  </si>
  <si>
    <t>Low-Income Housing Institute</t>
  </si>
  <si>
    <t>low-income housing institute</t>
  </si>
  <si>
    <t>#||||Low-income housing institute#</t>
  </si>
  <si>
    <t>American Lung Association</t>
  </si>
  <si>
    <t>#||||American Lung Association#</t>
  </si>
  <si>
    <t>_university cooperative school (donation)</t>
  </si>
  <si>
    <t>#||||_University Cooperative School (Donation)# Matched 3/2/2020</t>
  </si>
  <si>
    <t>_Schwab Donor Advised Fund</t>
  </si>
  <si>
    <t>Transfer of 33 FB shares to DAF</t>
  </si>
  <si>
    <t>Manual Tax Related</t>
  </si>
  <si>
    <t>Transfer of 3 AMZN shares to DAF</t>
  </si>
  <si>
    <t>Snacks after skiing</t>
  </si>
  <si>
    <t>university cooperative school (edp)</t>
  </si>
  <si>
    <t>University Cooperative School (Edp)</t>
  </si>
  <si>
    <t>#||||University Cooperative School (EDP)#</t>
  </si>
  <si>
    <t>Offset for donation to University Cooperative School</t>
  </si>
  <si>
    <t>Annual Fund</t>
  </si>
  <si>
    <t>#Annual Fund||||University Cooperative School (Donation)#</t>
  </si>
  <si>
    <t>rasar state park</t>
  </si>
  <si>
    <t>game night</t>
  </si>
  <si>
    <t>Game night expenses #Auction|game night|||University Cooperative School (Donation)#</t>
  </si>
  <si>
    <t>mojito kit</t>
  </si>
  <si>
    <t>Auction donation (Mojito ingredients) #Auction|Mojito Kit|||University Cooperative School (Donation)#</t>
  </si>
  <si>
    <t>#Auction|Mojito Kit|||University Cooperative School (Donation)#</t>
  </si>
  <si>
    <t>Gift certificate for the auction #Auction|Mojito Kit|||University Cooperative School (Donation)#</t>
  </si>
  <si>
    <t>fund-a-need</t>
  </si>
  <si>
    <t>Payroll deduction #Auction|Fund-A-Need||2N73MLJEQH|University Cooperative School (Donation)#</t>
  </si>
  <si>
    <t>cowen park adventure</t>
  </si>
  <si>
    <t>Cowen park adventure #Auction|Cowen Park Adventure|||University Cooperative School (Donation)#</t>
  </si>
  <si>
    <t>video</t>
  </si>
  <si>
    <t>#Auction|Video|||University Cooperative School (Donation)#</t>
  </si>
  <si>
    <t>#Auction|Rasar State Park|||University Cooperative School (Donation)# Reimbursement for Jonathan Foster</t>
  </si>
  <si>
    <t>glog</t>
  </si>
  <si>
    <t>#Auction|Glog|||University Cooperative School (Donation)#</t>
  </si>
  <si>
    <t>#Auction|Rasar State Park|||University Cooperative School (Donation)#  Reimburse Teres for food for camping trip</t>
  </si>
  <si>
    <t>#Auction|Rasar State Park|||University Cooperative School (Donation)#  Izzy/Grant reimbursement for auction event</t>
  </si>
  <si>
    <t>#Auction|Rasar State Park|||University Cooperative School (Donation)#  Teres/Mike reimbursement for auction event</t>
  </si>
  <si>
    <t>Apr</t>
  </si>
  <si>
    <t>Jun</t>
  </si>
  <si>
    <t>Jul</t>
  </si>
  <si>
    <t>Aug</t>
  </si>
  <si>
    <t>Nov</t>
  </si>
  <si>
    <t>Dec</t>
  </si>
  <si>
    <t>Mobile Phone</t>
  </si>
  <si>
    <t>Service Fee</t>
  </si>
  <si>
    <t>Ride Share</t>
  </si>
  <si>
    <t>LOCURIO, LLC</t>
  </si>
  <si>
    <t>SUMMIT AT SNOQUALMIE F&amp;B SNOQUALMIE PAWA</t>
  </si>
  <si>
    <t>AMZN Mktp US*5B6RL79U3</t>
  </si>
  <si>
    <t>GETREEF FOOD AND CONV. WWW.GETREEF.CFL</t>
  </si>
  <si>
    <t>SQ *PORTAL - BALLARD</t>
  </si>
  <si>
    <t>MCDONALD'S F14102 LYNNWOOD WA</t>
  </si>
  <si>
    <t>TACO BELL 735315</t>
  </si>
  <si>
    <t>DIVA ESPRESSO BROADVIEW SEATTLE WA</t>
  </si>
  <si>
    <t>SP QUEEN MARY TEA 206-4661173 WA</t>
  </si>
  <si>
    <t>ACH Debit FIDELITY INVESTM PRETA</t>
  </si>
  <si>
    <t>Check 2503</t>
  </si>
  <si>
    <t>Dividend Stocks</t>
  </si>
  <si>
    <t>_Stratgy Shars Nasdaq</t>
  </si>
  <si>
    <t>STRATGY SHARS NASDAQ 7HANDL INDX ETF</t>
  </si>
  <si>
    <t>Aggressive Stocks</t>
  </si>
  <si>
    <t>ACH Deposit FIDELITY INVESTM PRE</t>
  </si>
  <si>
    <t>ACH Debit CAPITAL ONE   ONLINE P</t>
  </si>
  <si>
    <t>Amazon.com*TZ1UA2R13</t>
  </si>
  <si>
    <t>Withdrawal Transfer To 5544</t>
  </si>
  <si>
    <t>Ach Debit Chase Credit Crd   Aut</t>
  </si>
  <si>
    <t>Deposit Transfer From 5400</t>
  </si>
  <si>
    <t>_Citi Autopay Payment</t>
  </si>
  <si>
    <t>_CITI AUTOPAY PAYMENT</t>
  </si>
  <si>
    <t>VERITY CREDIT UN 8533 G SEATTLE</t>
  </si>
  <si>
    <t>REALTY INCOME CORP REIT</t>
  </si>
  <si>
    <t>ORION OFFICE REIT INC REIT</t>
  </si>
  <si>
    <t>ACT SEATTLEP&amp;R SEATTLE WA</t>
  </si>
  <si>
    <t>BANK INT XXXXXX-XX1523 SCHWAB BANK</t>
  </si>
  <si>
    <t>TST* Voila Seattle Seattle WA</t>
  </si>
  <si>
    <t>COUTH BUZZARD BOOKS</t>
  </si>
  <si>
    <t>Subway 16808 Seattle WA</t>
  </si>
  <si>
    <t>PHINNEY NEIGHBORHOOD A</t>
  </si>
  <si>
    <t>TST* Premier Meat Pies Seattle WA</t>
  </si>
  <si>
    <t>AMZN Mktp US*JZ2RL4Y63</t>
  </si>
  <si>
    <t>KAPPA SUBSCRIPTIONS</t>
  </si>
  <si>
    <t>SAFEWAY #1586 SEATTLE WA</t>
  </si>
  <si>
    <t>DICK'S DRIVE IN LC SEATTLE WA</t>
  </si>
  <si>
    <t>SUPER JOCK N JILL SEATTLE WA</t>
  </si>
  <si>
    <t>_Investment (Realty Income Reit)</t>
  </si>
  <si>
    <t>_Investment (Realty Income REIT)</t>
  </si>
  <si>
    <t>AMZN Mktp US*965J94343</t>
  </si>
  <si>
    <t>MOJITO - S* MOJITO - S giawersom5@gmWA</t>
  </si>
  <si>
    <t>AMZN Mktp US*OQ5OF9HZ3</t>
  </si>
  <si>
    <t>ACH Debit WEB  PUGET SOUND SOLA</t>
  </si>
  <si>
    <t>USPS PO 5476130015 SEATTLE WA</t>
  </si>
  <si>
    <t>MACYS BELLEVUE (WA) BELLEVUE WA</t>
  </si>
  <si>
    <t>Amazon.com*K18OA6BS3</t>
  </si>
  <si>
    <t>AMZN Mktp US*8K6K72PL3</t>
  </si>
  <si>
    <t>AMC XXXX OAK TREE X SEATTLE, #0000</t>
  </si>
  <si>
    <t>DRI*Rec Room</t>
  </si>
  <si>
    <t>Bartell Drug</t>
  </si>
  <si>
    <t>Prime Video *TO40P13T3</t>
  </si>
  <si>
    <t>AMZN Mktp US*815N84D93</t>
  </si>
  <si>
    <t>AMZN Mktp US*FY2RB75X3</t>
  </si>
  <si>
    <t>Banana Republic Rewards</t>
  </si>
  <si>
    <t>Rec Room XXXXXXXXXX</t>
  </si>
  <si>
    <t>LOWES #00252* SEATTLE WA</t>
  </si>
  <si>
    <t>LS SNAPDOODLE TOYS &amp; G</t>
  </si>
  <si>
    <t>FREMONT ANIMAL HOSPITA</t>
  </si>
  <si>
    <t>Check 2502</t>
  </si>
  <si>
    <t>AMZN Mktp US*N508P44X3</t>
  </si>
  <si>
    <t>Charitable Gift Account ...878</t>
  </si>
  <si>
    <t>APPLE INC</t>
  </si>
  <si>
    <t>Ach Debit Wf Home Mtg Ach  Auto</t>
  </si>
  <si>
    <t>FOODPAID.COM/BALLARD M</t>
  </si>
  <si>
    <t>CASH AUTO REDEMPTION</t>
  </si>
  <si>
    <t>_Total Market Equity Index Pool (Investment)</t>
  </si>
  <si>
    <t>TOTAL MARKET EQUITY INDEX POOL</t>
  </si>
  <si>
    <t>_Small Cap Equity Pool (Investment)</t>
  </si>
  <si>
    <t>SMALL CAP EQUITY POOL</t>
  </si>
  <si>
    <t>CENTURYLINK LUMEN</t>
  </si>
  <si>
    <t>ACH Debit BARCLAYCARD US   CREDI</t>
  </si>
  <si>
    <t>DELTA     00601767088061</t>
  </si>
  <si>
    <t>WPY*Code Ninjas Seattl</t>
  </si>
  <si>
    <t>DELTA     00642502167591</t>
  </si>
  <si>
    <t>ALL THE BEST PET CARE</t>
  </si>
  <si>
    <t>MICROSOFT*SUBSCRIPTION</t>
  </si>
  <si>
    <t>DELTA     00623553439876</t>
  </si>
  <si>
    <t>Payment Received</t>
  </si>
  <si>
    <t>DELTA     00615425536353</t>
  </si>
  <si>
    <t>CHARGERBACKLOSTFOUND</t>
  </si>
  <si>
    <t>_Usps Po 5476130015</t>
  </si>
  <si>
    <t>_USPS PO 5476130015</t>
  </si>
  <si>
    <t>TST* Elliott Bay Brewe</t>
  </si>
  <si>
    <t>DELTA     00601767088072</t>
  </si>
  <si>
    <t>_Interest Paid</t>
  </si>
  <si>
    <t>_Redbox *Digital</t>
  </si>
  <si>
    <t>_REDBOX *DIGITAL</t>
  </si>
  <si>
    <t>_Income Dividend</t>
  </si>
  <si>
    <t>_INCOME DIVIDEND</t>
  </si>
  <si>
    <t>INCOME DIVIDEND</t>
  </si>
  <si>
    <t>_Squire Inn Fun Center</t>
  </si>
  <si>
    <t>_SQUIRE INN FUN CENTER</t>
  </si>
  <si>
    <t>SQUIRE INN FUN CENTER</t>
  </si>
  <si>
    <t>_Best Of The Valley Mkt</t>
  </si>
  <si>
    <t>_BEST OF THE VALLEY MKT</t>
  </si>
  <si>
    <t>BEST OF THE VALLEY MKT</t>
  </si>
  <si>
    <t>_Costco (Vision)</t>
  </si>
  <si>
    <t>Glasses and contacts</t>
  </si>
  <si>
    <t>_Glacier Water Vending</t>
  </si>
  <si>
    <t>_GLACIER WATER VENDING</t>
  </si>
  <si>
    <t>GLACIER WATER VENDING</t>
  </si>
  <si>
    <t>_Best Western Premier G</t>
  </si>
  <si>
    <t>_BEST WESTERN PREMIER G</t>
  </si>
  <si>
    <t>BEST WESTERN PREMIER G</t>
  </si>
  <si>
    <t>SHELL OIL 605412205QPS</t>
  </si>
  <si>
    <t>_Tusayan Store</t>
  </si>
  <si>
    <t>_TUSAYAN STORE</t>
  </si>
  <si>
    <t>TUSAYAN STORE</t>
  </si>
  <si>
    <t>_Tst* Wildflower - Aspe</t>
  </si>
  <si>
    <t>_TST* WILDFLOWER - ASPE</t>
  </si>
  <si>
    <t>TST* WILDFLOWER - ASPE</t>
  </si>
  <si>
    <t>_Grndcynassnvcp</t>
  </si>
  <si>
    <t>GRNDCYNASSNVCP</t>
  </si>
  <si>
    <t>SCHWABX INT XX/XX-12/28</t>
  </si>
  <si>
    <t>_GRNDCYNASSNVCP</t>
  </si>
  <si>
    <t>Becca's puzzle and flashlight book</t>
  </si>
  <si>
    <t>Rock excavation toys Josh bought with Eric's Xmas money</t>
  </si>
  <si>
    <t>_Grand Canyon National</t>
  </si>
  <si>
    <t>_GRAND CANYON NATIONAL</t>
  </si>
  <si>
    <t>GRAND CANYON NATIONAL</t>
  </si>
  <si>
    <t>_Sq *Bright Angel Bicyc</t>
  </si>
  <si>
    <t>_SQ *BRIGHT ANGEL BICYC</t>
  </si>
  <si>
    <t>SQ *BRIGHT ANGEL BICYC</t>
  </si>
  <si>
    <t>_Ach Debit Seattleutilties   Webp</t>
  </si>
  <si>
    <t>_ACH Debit SEATTLEUTILTIES   WEBP</t>
  </si>
  <si>
    <t>_ACH Debit DISCOVER DC PYMNTS DCI</t>
  </si>
  <si>
    <t>MCDONALD'S F5077 TUSAYAN AZ</t>
  </si>
  <si>
    <t>_Grndcynassnvcp Grand Canyon Az</t>
  </si>
  <si>
    <t>_GRNDCYNASSNVCP GRAND CANYON AZ</t>
  </si>
  <si>
    <t>GRNDCYNASSNVCP GRAND CANYON AZ</t>
  </si>
  <si>
    <t>Zach's grand canyon book (paid for by Eric's Xmas money gift)</t>
  </si>
  <si>
    <t>Grand Canyon tote bag</t>
  </si>
  <si>
    <t>_Tst* Tortas De Fuego</t>
  </si>
  <si>
    <t>_TST* Tortas De Fuego</t>
  </si>
  <si>
    <t>TST* Tortas De Fuego</t>
  </si>
  <si>
    <t>_We Cook Pizza And Past</t>
  </si>
  <si>
    <t>_We Cook Pizza and Past</t>
  </si>
  <si>
    <t>We Cook Pizza and Past</t>
  </si>
  <si>
    <t>_SPROUTS FARMERS MARK</t>
  </si>
  <si>
    <t>_Eye Care Of Scottsdale</t>
  </si>
  <si>
    <t>_EYE CARE OF SCOTTSDALE</t>
  </si>
  <si>
    <t>EYE CARE OF SCOTTSDALE</t>
  </si>
  <si>
    <t>HLU*HULU 740232881029-U HULU.COM/BILLCAHLU*HULU 74</t>
  </si>
  <si>
    <t>_Chilly Bean</t>
  </si>
  <si>
    <t>_CHILLY BEAN</t>
  </si>
  <si>
    <t>CHILLY BEAN</t>
  </si>
  <si>
    <t>_Ls Ice Den Scottsdale</t>
  </si>
  <si>
    <t>_LS ICE DEN SCOTTSDALE</t>
  </si>
  <si>
    <t>LS ICE DEN SCOTTSDALE</t>
  </si>
  <si>
    <t>_Dave &amp; Busters #43</t>
  </si>
  <si>
    <t>_DAVE &amp; BUSTERS #43</t>
  </si>
  <si>
    <t>_DIRECTPAY FULL BALANCE</t>
  </si>
  <si>
    <t>_Coyotes Ice Llc</t>
  </si>
  <si>
    <t>_COYOTES ICE LLC</t>
  </si>
  <si>
    <t>COYOTES ICE LLC</t>
  </si>
  <si>
    <t>AMZN Mktp US*HH2FP21R3</t>
  </si>
  <si>
    <t>Spoon rest for Chuck</t>
  </si>
  <si>
    <t>_Old Navy On-Line</t>
  </si>
  <si>
    <t>_OLD NAVY ON-LINE</t>
  </si>
  <si>
    <t>_Athleta Online</t>
  </si>
  <si>
    <t>_ATHLETA ONLINE</t>
  </si>
  <si>
    <t>ATHLETA ONLINE</t>
  </si>
  <si>
    <t>_Kindle Svcs*1W23X11H3</t>
  </si>
  <si>
    <t>Kindle Svcs*1W23X11H3</t>
  </si>
  <si>
    <t>AMZN Mktp US*VW9GU7OT3</t>
  </si>
  <si>
    <t>Sugar bowl for Chuck</t>
  </si>
  <si>
    <t>_Gap Online</t>
  </si>
  <si>
    <t>_GAP ONLINE</t>
  </si>
  <si>
    <t>_Br Factory.Com 2624</t>
  </si>
  <si>
    <t>_BR FACTORY.COM 2624</t>
  </si>
  <si>
    <t>BR FACTORY.COM 2624</t>
  </si>
  <si>
    <t>_Banana Republic On-Lin</t>
  </si>
  <si>
    <t>_BANANA REPUBLIC ON-LIN</t>
  </si>
  <si>
    <t>BANANA REPUBLIC ON-LIN</t>
  </si>
  <si>
    <t>_Frys-Food-Drg #0673</t>
  </si>
  <si>
    <t>_FRYS-FOOD-DRG #0673</t>
  </si>
  <si>
    <t>FRYS-FOOD-DRG #0673</t>
  </si>
  <si>
    <t>Step stool for Chuck's kitchen</t>
  </si>
  <si>
    <t>_Pam*Paypams.Com 0541</t>
  </si>
  <si>
    <t>_PAM*PAYPAMS.COM 0541</t>
  </si>
  <si>
    <t>PAM*PAYPAMS.COM 0541</t>
  </si>
  <si>
    <t>_Skillet North Satellit</t>
  </si>
  <si>
    <t>_SKILLET NORTH SATELLIT</t>
  </si>
  <si>
    <t>SKILLET NORTH SATELLIT</t>
  </si>
  <si>
    <t>_WARM BEACH CAMP</t>
  </si>
  <si>
    <t>_Lynnwood Recreation On</t>
  </si>
  <si>
    <t>_LYNNWOOD RECREATION ON</t>
  </si>
  <si>
    <t>LYNNWOOD RECREATION ON</t>
  </si>
  <si>
    <t>_Red Robin No 624</t>
  </si>
  <si>
    <t>_RED ROBIN NO 624</t>
  </si>
  <si>
    <t>RED ROBIN NO 624</t>
  </si>
  <si>
    <t>AMZN Mktp US*Z130C9X83</t>
  </si>
  <si>
    <t>Wash towels for Chuck that got returned</t>
  </si>
  <si>
    <t>_Evgo Services Llc</t>
  </si>
  <si>
    <t>_EVGO SERVICES LLC</t>
  </si>
  <si>
    <t>EVGO SERVICES LLC</t>
  </si>
  <si>
    <t>INCOME DIVIDEND 0.0786</t>
  </si>
  <si>
    <t>_Investment (Ishares Core S&amp;P 500 Etf)</t>
  </si>
  <si>
    <t>_Investment (IShares Core S&amp;P 500 ETF)</t>
  </si>
  <si>
    <t>ISHARES CORE S&amp;P 500 ETF</t>
  </si>
  <si>
    <t>_Ach Debit Amex Epayment Am  Ach</t>
  </si>
  <si>
    <t>_ACH Debit AMEX EPAYMENT AM  ACH</t>
  </si>
  <si>
    <t>_Beverages &amp; More #152</t>
  </si>
  <si>
    <t>_BEVERAGES &amp; MORE #152</t>
  </si>
  <si>
    <t>_Petes Egg Nest</t>
  </si>
  <si>
    <t>_PETES EGG NEST</t>
  </si>
  <si>
    <t>PETES EGG NEST</t>
  </si>
  <si>
    <t>MCDONALD'S F14102</t>
  </si>
  <si>
    <t>suitcases</t>
  </si>
  <si>
    <t>AMZN Mktp US*ET6SQ67O3</t>
  </si>
  <si>
    <t>HDMI cable for Chuck's house</t>
  </si>
  <si>
    <t>AMZN Mktp US*K897C4WN3</t>
  </si>
  <si>
    <t>Handheld video game for Zach</t>
  </si>
  <si>
    <t>AMZN Mktp US*BP18921O3</t>
  </si>
  <si>
    <t>Dog sitter</t>
  </si>
  <si>
    <t>_7-Eleven 19042</t>
  </si>
  <si>
    <t>_7-ELEVEN 19042</t>
  </si>
  <si>
    <t>7-ELEVEN 19042</t>
  </si>
  <si>
    <t>_Petco 252     63502520</t>
  </si>
  <si>
    <t>_PETCO 252     63502520</t>
  </si>
  <si>
    <t>_American Funds (Dividend)</t>
  </si>
  <si>
    <t>SPECIAL DIVIDEND 0.48</t>
  </si>
  <si>
    <t>INCOME DIVIDEND 0.4142</t>
  </si>
  <si>
    <t>_Ach Debit Chase Credit Crd   Aut</t>
  </si>
  <si>
    <t>_ACH Debit CHASE CREDIT CRD   AUT</t>
  </si>
  <si>
    <t>_Sq *The Lights Of Chri</t>
  </si>
  <si>
    <t>_SQ *THE LIGHTS OF CHRI</t>
  </si>
  <si>
    <t>SQ *THE LIGHTS OF CHRI</t>
  </si>
  <si>
    <t>_Lynnwood Xxx20 44Th Ave Lynnwood</t>
  </si>
  <si>
    <t>_LYNNWOOD XXX20 44TH AVE LYNNWOOD</t>
  </si>
  <si>
    <t>LYNNWOOD XXX20 44TH AVE LYNNWOOD</t>
  </si>
  <si>
    <t>_American Funds (Taxes)</t>
  </si>
  <si>
    <t>FOREIGN TAX PAID</t>
  </si>
  <si>
    <t>_The Coca-Cola Co</t>
  </si>
  <si>
    <t>_THE COCA-COLA CO</t>
  </si>
  <si>
    <t>THE COCA-COLA CO</t>
  </si>
  <si>
    <t>INCOME DIVIDEND 0.5746</t>
  </si>
  <si>
    <t>_Ach Debit Puget Sound Ener Direc</t>
  </si>
  <si>
    <t>_ACH Debit PUGET SOUND ENER DIREC</t>
  </si>
  <si>
    <t>_American Funds (Capital Gains)</t>
  </si>
  <si>
    <t>CAPITAL GAIN 1.333</t>
  </si>
  <si>
    <t>INCOME DIVIDEND 0.1503</t>
  </si>
  <si>
    <t>CAPITAL GAIN 1.3916</t>
  </si>
  <si>
    <t>SPECIAL DIVIDEND 0.14</t>
  </si>
  <si>
    <t>INCOME DIVIDEND 0.2052</t>
  </si>
  <si>
    <t>BANK INT XXXXXX-XX1522 SCHWAB BANK</t>
  </si>
  <si>
    <t>SPECIAL DIVIDEND 0.105</t>
  </si>
  <si>
    <t>INCOME DIVIDEND 0.1625</t>
  </si>
  <si>
    <t>INCOME DIVIDEND 0.0971</t>
  </si>
  <si>
    <t>INCOME DIVIDEND 0.1255</t>
  </si>
  <si>
    <t>SPECIAL DIVIDEND 0.085</t>
  </si>
  <si>
    <t>CAPITAL GAIN 0.8156</t>
  </si>
  <si>
    <t>SPECIAL DIVIDEND 0.20</t>
  </si>
  <si>
    <t>Wooden hangers</t>
  </si>
  <si>
    <t>_Ach Electronic Debit - Venmo            Payment</t>
  </si>
  <si>
    <t>_ACH Electronic Debit - VENMO            PAYMENT</t>
  </si>
  <si>
    <t>For Salmon Bay Teachers</t>
  </si>
  <si>
    <t>_Investment (Ibm)</t>
  </si>
  <si>
    <t>_Investment (IBM)</t>
  </si>
  <si>
    <t>IBM CORP</t>
  </si>
  <si>
    <t>_Old Spaghetti Fctry 33</t>
  </si>
  <si>
    <t>_OLD SPAGHETTI FCTRY 33</t>
  </si>
  <si>
    <t>OLD SPAGHETTI FCTRY 33</t>
  </si>
  <si>
    <t>_Med*Seattle Childrens</t>
  </si>
  <si>
    <t>_MED*SEATTLE CHILDRENS</t>
  </si>
  <si>
    <t>MED*SEATTLE CHILDRENS</t>
  </si>
  <si>
    <t>_Myp*Friendsofsalmonbay</t>
  </si>
  <si>
    <t>_MYP*FRIENDSOFSALMONBAY</t>
  </si>
  <si>
    <t>MYP*FRIENDSOFSALMONBAY</t>
  </si>
  <si>
    <t>_Snap Doodle Toys</t>
  </si>
  <si>
    <t>CLIENT REQUEST #XXX0017</t>
  </si>
  <si>
    <t>_Chevron Corp</t>
  </si>
  <si>
    <t>_CHEVRON CORP</t>
  </si>
  <si>
    <t>CHEVRON CORP</t>
  </si>
  <si>
    <t>_Sq *Kdessert</t>
  </si>
  <si>
    <t>_SQ *KDESSERT</t>
  </si>
  <si>
    <t>SQ *KDESSERT</t>
  </si>
  <si>
    <t>ZAP*ZAPPOS.COM</t>
  </si>
  <si>
    <t>Amazon.com*O16M353H3</t>
  </si>
  <si>
    <t>Cookbook for Bitondos</t>
  </si>
  <si>
    <t>_Sp Cotopaxi</t>
  </si>
  <si>
    <t>_SP COTOPAXI</t>
  </si>
  <si>
    <t>SP COTOPAXI</t>
  </si>
  <si>
    <t>_Wpy*Code Ninjas Seattl</t>
  </si>
  <si>
    <t>_WPY*Code Ninjas Seattl</t>
  </si>
  <si>
    <t>_Dermatology Center For</t>
  </si>
  <si>
    <t>_DERMATOLOGY CENTER FOR</t>
  </si>
  <si>
    <t>_Schwab 1000 Index</t>
  </si>
  <si>
    <t>_SCHWAB 1000 INDEX</t>
  </si>
  <si>
    <t>SCHWAB 1000 INDEX</t>
  </si>
  <si>
    <t>_Schwab S&amp;P 500 Index</t>
  </si>
  <si>
    <t>_SCHWAB S&amp;P 500 INDEX</t>
  </si>
  <si>
    <t>SCHWAB S&amp;P 500 INDEX</t>
  </si>
  <si>
    <t>STOP PAY CK #XXX1662</t>
  </si>
  <si>
    <t>_Schwab Total Stock Market Index</t>
  </si>
  <si>
    <t>_SCHWAB TOTAL STOCK MARKET INDEX</t>
  </si>
  <si>
    <t>SCHWAB TOTAL STOCK MARKET INDEX</t>
  </si>
  <si>
    <t>_Eddie Bauer 084</t>
  </si>
  <si>
    <t>_EDDIE BAUER 084</t>
  </si>
  <si>
    <t>EDDIE BAUER 084</t>
  </si>
  <si>
    <t>_Fremont Animal Hospita</t>
  </si>
  <si>
    <t>_FREMONT ANIMAL HOSPITA</t>
  </si>
  <si>
    <t>_Lego Alderwood</t>
  </si>
  <si>
    <t>_LEGO ALDERWOOD</t>
  </si>
  <si>
    <t>LEGO ALDERWOOD</t>
  </si>
  <si>
    <t>_Mabel</t>
  </si>
  <si>
    <t>_MABEL</t>
  </si>
  <si>
    <t>MABEL</t>
  </si>
  <si>
    <t>Covid Test</t>
  </si>
  <si>
    <t>Amazon.com*YA7H65O83</t>
  </si>
  <si>
    <t>114-2093224-9773818</t>
  </si>
  <si>
    <t>Part of order #114-2093224-9773818</t>
  </si>
  <si>
    <t>_Auto Payment</t>
  </si>
  <si>
    <t>_AUTO PAYMENT</t>
  </si>
  <si>
    <t>_Campbell Nissan Of Edmoedmonds, #0000</t>
  </si>
  <si>
    <t>_CAMPBELL NISSAN OF EDMOEDMONDS, #0000</t>
  </si>
  <si>
    <t>CAMPBELL NISSAN OF EDMOEDMONDS, #0000</t>
  </si>
  <si>
    <t>ANGI 888-870-2644 INB8A7C4B6-T-242019109</t>
  </si>
  <si>
    <t>_Ach Debit Wf Home Mtg Ach  Auto</t>
  </si>
  <si>
    <t>_ACH Debit WF HOME MTG ACH  AUTO</t>
  </si>
  <si>
    <t>_Seattle Muni Int #9500</t>
  </si>
  <si>
    <t>_SEATTLE MUNI INT #9500</t>
  </si>
  <si>
    <t>Speeding ticket</t>
  </si>
  <si>
    <t>_Ostroms Drug &amp; Gift</t>
  </si>
  <si>
    <t>_OSTROMS DRUG &amp; GIFT</t>
  </si>
  <si>
    <t>OSTROMS DRUG &amp; GIFT</t>
  </si>
  <si>
    <t>Supplies for garbage disposal replacement at 9602</t>
  </si>
  <si>
    <t>_HALF MOON BOULDERING</t>
  </si>
  <si>
    <t>_Centurylink Lumen</t>
  </si>
  <si>
    <t>_CENTURYLINK LUMEN</t>
  </si>
  <si>
    <t>_Github</t>
  </si>
  <si>
    <t>_GitHub</t>
  </si>
  <si>
    <t>GITHUB</t>
  </si>
  <si>
    <t>AMZN Mktp US*IO3MS4K93</t>
  </si>
  <si>
    <t>Locker accessories gifts</t>
  </si>
  <si>
    <t>_The Olive And Grape</t>
  </si>
  <si>
    <t>_THE OLIVE AND GRAPE</t>
  </si>
  <si>
    <t>THE OLIVE AND GRAPE</t>
  </si>
  <si>
    <t>_Sq *Zulu'S Board Game</t>
  </si>
  <si>
    <t>_SQ *ZULU'S BOARD GAME</t>
  </si>
  <si>
    <t>SQ *ZULU'S BOARD GAME</t>
  </si>
  <si>
    <t>_Sq *Jennifer Skipworth</t>
  </si>
  <si>
    <t>_SQ *JENNIFER SKIPWORTH</t>
  </si>
  <si>
    <t>SQ *JENNIFER SKIPWORTH</t>
  </si>
  <si>
    <t>_The Taproot Theatre</t>
  </si>
  <si>
    <t>The Taproot Theatre</t>
  </si>
  <si>
    <t>AMZN Mktp US*ZN6QW2TC3</t>
  </si>
  <si>
    <t>Pens for Halley</t>
  </si>
  <si>
    <t>Two $50 gift cards for Salmon Bay families</t>
  </si>
  <si>
    <t>_Sq *Uzura</t>
  </si>
  <si>
    <t>_SQ *UZURA</t>
  </si>
  <si>
    <t>SQ *UZURA</t>
  </si>
  <si>
    <t>_Fever Usa* Kringles Fi</t>
  </si>
  <si>
    <t>_FEVER USA* KRINGLES FI</t>
  </si>
  <si>
    <t>FEVER USA* KRINGLES FI</t>
  </si>
  <si>
    <t>_Sq *Betty Zou Art</t>
  </si>
  <si>
    <t>_SQ *BETTY ZOU ART</t>
  </si>
  <si>
    <t>SQ *BETTY ZOU ART</t>
  </si>
  <si>
    <t>_Mod Pizza Ballard</t>
  </si>
  <si>
    <t>_MOD PIZZA BALLARD</t>
  </si>
  <si>
    <t>MOD PIZZA BALLARD</t>
  </si>
  <si>
    <t>_Ach Debit Capital One   Crcardpm</t>
  </si>
  <si>
    <t>_ACH Debit CAPITAL ONE   CRCARDPM</t>
  </si>
  <si>
    <t>_Ach Debit Barclaycard Us   Credi</t>
  </si>
  <si>
    <t>_ACH Debit BARCLAYCARD US   CREDI</t>
  </si>
  <si>
    <t>Microsoft*Subscription</t>
  </si>
  <si>
    <t>BUDGET.COM PREPAY</t>
  </si>
  <si>
    <t>_Capital One Autopay Pymt Authdate 01-Dec</t>
  </si>
  <si>
    <t>_CAPITAL ONE AUTOPAY PYMT AuthDate 01-Dec</t>
  </si>
  <si>
    <t>_Payment Received</t>
  </si>
  <si>
    <t>Amazon.com*QR9K04X33</t>
  </si>
  <si>
    <t xml:space="preserve"> 112-3717022-7238644</t>
  </si>
  <si>
    <t>Marvel Mayhem for Tony
ORDER # 112-3717022-7238644</t>
  </si>
  <si>
    <t>Amazon.com*OD33X60E3</t>
  </si>
  <si>
    <t xml:space="preserve"> 112-0539112-7608265</t>
  </si>
  <si>
    <t>Cookie book for Claire
ORDER # 112-0539112-7608265</t>
  </si>
  <si>
    <t>AMZN Mktp US*HZ7L16F12</t>
  </si>
  <si>
    <t xml:space="preserve"> 112-0998717-5009021</t>
  </si>
  <si>
    <t>Orange meowbit
ORDER # 112-0998717-5009021</t>
  </si>
  <si>
    <t>Amazon.com*E50WY2SO3</t>
  </si>
  <si>
    <t xml:space="preserve"> 112-9123672-5381035</t>
  </si>
  <si>
    <t>Betrayal for Zach
ORDER # 112-9123672-5381035</t>
  </si>
  <si>
    <t>Amazon.com*K74JJ7DL3</t>
  </si>
  <si>
    <t xml:space="preserve"> 114-2093224-9773818</t>
  </si>
  <si>
    <t>Clothes for Dave
ORDER # 114-2093224-9773818</t>
  </si>
  <si>
    <t>Amazon.com*ZC2TA94V3</t>
  </si>
  <si>
    <t>_Sq *Chocolati</t>
  </si>
  <si>
    <t>_SQ *CHOCOLATI</t>
  </si>
  <si>
    <t>SQ *CHOCOLATI</t>
  </si>
  <si>
    <t>_Cheba Hut Bellingham-O</t>
  </si>
  <si>
    <t>_CHEBA HUT BELLINGHAM-O</t>
  </si>
  <si>
    <t>CHEBA HUT BELLINGHAM-O</t>
  </si>
  <si>
    <t>SCHWABX INT XX/XX-11/28</t>
  </si>
  <si>
    <t>_Chargepoint, Inc 408-841-4500 Ca</t>
  </si>
  <si>
    <t>_CHARGEPOINT, INC 408-841-4500 CA</t>
  </si>
  <si>
    <t>_Fred-Meyer #0122</t>
  </si>
  <si>
    <t>_FRED-MEYER #0122</t>
  </si>
  <si>
    <t>_Tst* The Yard Cafe</t>
  </si>
  <si>
    <t>_TST* The Yard Cafe</t>
  </si>
  <si>
    <t>TST* The Yard Cafe</t>
  </si>
  <si>
    <t>HLU*HULU 740232881335-U HULU.COM/BILLCAHLU*HULU 74</t>
  </si>
  <si>
    <t>XBox Controllers</t>
  </si>
  <si>
    <t>_U.S. Bank Us Bank Belli Bellingham</t>
  </si>
  <si>
    <t>_U.S. BANK US BANK BELLI BELLINGHAM</t>
  </si>
  <si>
    <t>U.S. BANK US BANK BELLI BELLINGHAM</t>
  </si>
  <si>
    <t>Allie Odds reading</t>
  </si>
  <si>
    <t>_CHEWY.COM</t>
  </si>
  <si>
    <t>_Ach Debit Seattle Gymnasti   166</t>
  </si>
  <si>
    <t>_ACH Debit SEATTLE GYMNASTI   166</t>
  </si>
  <si>
    <t>ACH Debit SEATTLE GYMNASTI   166</t>
  </si>
  <si>
    <t>COLDSTONE #20017</t>
  </si>
  <si>
    <t>AMZN Mktp US*HI9GP5ME0</t>
  </si>
  <si>
    <t xml:space="preserve"> 112-1113256-1046667</t>
  </si>
  <si>
    <t>Battery case
ORDER # 112-1113256-1046667</t>
  </si>
  <si>
    <t>AMZN Mktp US*HI3843AZ1</t>
  </si>
  <si>
    <t xml:space="preserve"> 112-5348808-6177004</t>
  </si>
  <si>
    <t>Tattletale
ORDER # 112-5348808-6177004</t>
  </si>
  <si>
    <t>TACO BELL 035315</t>
  </si>
  <si>
    <t>Check 2501</t>
  </si>
  <si>
    <t>New roof</t>
  </si>
  <si>
    <t>AMZN Mktp US*HI9ZS1JI1</t>
  </si>
  <si>
    <t xml:space="preserve"> 112-1403353-0285027</t>
  </si>
  <si>
    <t>Game and watch for Josh
ORDER # 112-1403353-0285027</t>
  </si>
  <si>
    <t>_Cke*The Toledo Seattle</t>
  </si>
  <si>
    <t>_CKE*THE TOLEDO SEATTLE</t>
  </si>
  <si>
    <t>CKE*THE TOLEDO SEATTLE</t>
  </si>
  <si>
    <t>_The Secret Garden Book</t>
  </si>
  <si>
    <t>_THE SECRET GARDEN BOOK</t>
  </si>
  <si>
    <t>_Investment (Abbvie Inc)</t>
  </si>
  <si>
    <t>ABBVIE INC</t>
  </si>
  <si>
    <t>_Investment (Procter &amp; Gamble)</t>
  </si>
  <si>
    <t>PROCTER &amp; GAMBLE</t>
  </si>
  <si>
    <t>_The Barking Dog Alehou</t>
  </si>
  <si>
    <t>_THE BARKING DOG ALEHOU</t>
  </si>
  <si>
    <t>THE BARKING DOG ALEHOU</t>
  </si>
  <si>
    <t>_Ach Debit Web  Puget Sound Sola</t>
  </si>
  <si>
    <t>_ACH Debit WEB  PUGET SOUND SOLA</t>
  </si>
  <si>
    <t>_Ach Debit Bk Of Amer Visa   Onli</t>
  </si>
  <si>
    <t>_ACH Debit BK OF AMER VISA   ONLI</t>
  </si>
  <si>
    <t>_Theo Chocolate, Inc</t>
  </si>
  <si>
    <t>_THEO CHOCOLATE, INC</t>
  </si>
  <si>
    <t>THEO CHOCOLATE, INC</t>
  </si>
  <si>
    <t>_Country Store At Salis</t>
  </si>
  <si>
    <t>_COUNTRY STORE AT SALIS</t>
  </si>
  <si>
    <t>COUNTRY STORE AT SALIS</t>
  </si>
  <si>
    <t>_THE SEATTLE TIMES</t>
  </si>
  <si>
    <t>_SHANDONG BAO HOUSE</t>
  </si>
  <si>
    <t>SHANDONG BAO HOUSE</t>
  </si>
  <si>
    <t>GOOGLE *Domains</t>
  </si>
  <si>
    <t>_Qfc #5872</t>
  </si>
  <si>
    <t>_QFC #5872</t>
  </si>
  <si>
    <t>QFC #5872</t>
  </si>
  <si>
    <t>_Blue Highway Games</t>
  </si>
  <si>
    <t>_BLUE HIGHWAY GAMES</t>
  </si>
  <si>
    <t>Advent calendar</t>
  </si>
  <si>
    <t>_Snorgteescom</t>
  </si>
  <si>
    <t>_SNORGTEESCOM</t>
  </si>
  <si>
    <t>SNORGTEESCOM</t>
  </si>
  <si>
    <t>Alaska Airlines Visa Signature - 8981</t>
  </si>
  <si>
    <t>_Ba Electronic Payment</t>
  </si>
  <si>
    <t>_BA ELECTRONIC PAYMENT</t>
  </si>
  <si>
    <t>AMZN Mktp US*HB8WI95N0</t>
  </si>
  <si>
    <t xml:space="preserve"> 112-1809448-5395451</t>
  </si>
  <si>
    <t>Blue meowbit for Zach
ORDER # 112-1809448-5395451</t>
  </si>
  <si>
    <t>AMZN Mktp US*HB4PX4061</t>
  </si>
  <si>
    <t>112-3131380-2613829</t>
  </si>
  <si>
    <t>Brainbolt, controller keyboard, books for kids
Order #112-3131380-2613829</t>
  </si>
  <si>
    <t>AMZN Mktp US*HB3OA5071</t>
  </si>
  <si>
    <t>Slippers for kids
Order #112-3131380-2613829</t>
  </si>
  <si>
    <t>AMZN Mktp US*HB6GP3V10</t>
  </si>
  <si>
    <t xml:space="preserve"> 112-5147139-2141835</t>
  </si>
  <si>
    <t>Hat for Josh
ORDER # 112-5147139-2141835</t>
  </si>
  <si>
    <t>wine</t>
  </si>
  <si>
    <t>COSTCO WHOLESALE CO</t>
  </si>
  <si>
    <t>_Wendys 1532</t>
  </si>
  <si>
    <t>_WENDYS 1532</t>
  </si>
  <si>
    <t>_Gfm*Gofundme Let Us He</t>
  </si>
  <si>
    <t>_GFM*GoFundMe Let Us He</t>
  </si>
  <si>
    <t>GFM*GoFundMe Let Us He</t>
  </si>
  <si>
    <t>For Kristine's recovery</t>
  </si>
  <si>
    <t>CLIENT REQUEST #XXX1662</t>
  </si>
  <si>
    <t>_Costco Wholesale Co</t>
  </si>
  <si>
    <t>_COSTCO WHOLESALE CO</t>
  </si>
  <si>
    <t>Check 2500</t>
  </si>
  <si>
    <t>Gift for Aquillah</t>
  </si>
  <si>
    <t>Brett paying me for Taproot play</t>
  </si>
  <si>
    <t>Paying Pete for Wakanda</t>
  </si>
  <si>
    <t>_Deere &amp; Company</t>
  </si>
  <si>
    <t>DEERE &amp; CO</t>
  </si>
  <si>
    <t>Amazon.com*H28VU6QT1</t>
  </si>
  <si>
    <t xml:space="preserve"> 112-5609258-4005856</t>
  </si>
  <si>
    <t>Book for Lee
ORDER # 112-5609258-4005856</t>
  </si>
  <si>
    <t>_Google *Google Store</t>
  </si>
  <si>
    <t>_GOOGLE *Google Store</t>
  </si>
  <si>
    <t>GOOGLE *Google Storage</t>
  </si>
  <si>
    <t>Rasar</t>
  </si>
  <si>
    <t>Gift for Ang co-worker</t>
  </si>
  <si>
    <t>_Centurylink Simple</t>
  </si>
  <si>
    <t>_CENTURYLINK SIMPLE</t>
  </si>
  <si>
    <t>Tony paid the full $1250 but I withdrew from Venmo before transferring it. :(</t>
  </si>
  <si>
    <t>_THE RIDGE</t>
  </si>
  <si>
    <t>THE RIDGE</t>
  </si>
  <si>
    <t>yoga block</t>
  </si>
  <si>
    <t>CLIENT REQUEST #XXX1786</t>
  </si>
  <si>
    <t>_Ach Debit Blue And Blue Ro First</t>
  </si>
  <si>
    <t>_ACH Debit BLUE AND BLUE RO FIRST</t>
  </si>
  <si>
    <t>ACH Debit BLUE AND BLUE RO FIRST</t>
  </si>
  <si>
    <t>_Capital One Autopay Pymt Authdate 01-Nov</t>
  </si>
  <si>
    <t>_CAPITAL ONE AUTOPAY PYMT AuthDate 01-Nov</t>
  </si>
  <si>
    <t>VERIZON COMMUNICATN</t>
  </si>
  <si>
    <t>_Mendozas M. Mercado Co</t>
  </si>
  <si>
    <t>_MENDOZAS M. MERCADO CO</t>
  </si>
  <si>
    <t>MENDOZAS M. MERCADO CO</t>
  </si>
  <si>
    <t>Sweet bread for Billings event</t>
  </si>
  <si>
    <t>_Investment (Spdr S&amp;P 500 Etf)</t>
  </si>
  <si>
    <t>_Investment (SPDR S&amp;P 500 ETF)</t>
  </si>
  <si>
    <t>SPDR S&amp;P 500 ETF</t>
  </si>
  <si>
    <t>_Investment (Verizon Communicatn)</t>
  </si>
  <si>
    <t>Amazon.com*H04KH6QP1</t>
  </si>
  <si>
    <t>lid for solo stove</t>
  </si>
  <si>
    <t>AMZN Mktp US*H096709U0</t>
  </si>
  <si>
    <t>cover for solo stove</t>
  </si>
  <si>
    <t>_Kings Road Merchandise</t>
  </si>
  <si>
    <t>_KINGS ROAD MERCHANDISE</t>
  </si>
  <si>
    <t>KINGS ROAD MERCHANDISE</t>
  </si>
  <si>
    <t>beanie for Zach</t>
  </si>
  <si>
    <t>_ESPRESSO DENTAL</t>
  </si>
  <si>
    <t>SCHWABX INT XX/XX-10/27</t>
  </si>
  <si>
    <t>_Din Tai Fung Restauran</t>
  </si>
  <si>
    <t>_DIN TAI FUNG RESTAURAN</t>
  </si>
  <si>
    <t>DIN TAI FUNG RESTAURAN</t>
  </si>
  <si>
    <t>HLU*HULU 740232889446-U HULU.COM/BILLCAHLU*HULU 74</t>
  </si>
  <si>
    <t>_New Mandarin Gate</t>
  </si>
  <si>
    <t>_NEW MANDARIN GATE</t>
  </si>
  <si>
    <t>NEW MANDARIN GATE</t>
  </si>
  <si>
    <t>_Amc Online 9640</t>
  </si>
  <si>
    <t>_AMC ONLINE 9640</t>
  </si>
  <si>
    <t>AMC ONLINE 9640</t>
  </si>
  <si>
    <t>_Costco Whse #0106 Seattle Wa</t>
  </si>
  <si>
    <t>_COSTCO WHSE #0106 SEATTLE WA</t>
  </si>
  <si>
    <t>Ang ski gloves</t>
  </si>
  <si>
    <t>_Tst* Tapped Camano</t>
  </si>
  <si>
    <t>_TST* Tapped Camano</t>
  </si>
  <si>
    <t>TST* Tapped Camano</t>
  </si>
  <si>
    <t>_Www.Yuenluistudio.Com</t>
  </si>
  <si>
    <t>_WWW.YUENLUISTUDIO.COM</t>
  </si>
  <si>
    <t>WWW.YUENLUISTUDIO.COM</t>
  </si>
  <si>
    <t>Zach school pictures</t>
  </si>
  <si>
    <t>AMZN Mktp US*H84C43I00</t>
  </si>
  <si>
    <t>batteries</t>
  </si>
  <si>
    <t>_Sq *Rockaway Bar+Grill</t>
  </si>
  <si>
    <t>_SQ *ROCKAWAY BAR+GRILL</t>
  </si>
  <si>
    <t>SQ *ROCKAWAY BAR+GRILL</t>
  </si>
  <si>
    <t>MCDONALD'S F6443</t>
  </si>
  <si>
    <t>Water filter straws</t>
  </si>
  <si>
    <t xml:space="preserve">Chocolates for co-worker </t>
  </si>
  <si>
    <t>_Cama Beach State Park</t>
  </si>
  <si>
    <t>_CAMA BEACH STATE PARK</t>
  </si>
  <si>
    <t>CAMA BEACH STATE PARK</t>
  </si>
  <si>
    <t>_Spirit Halloween 60460</t>
  </si>
  <si>
    <t>_SPIRIT HALLOWEEN 60460</t>
  </si>
  <si>
    <t>SPIRIT HALLOWEEN 60460</t>
  </si>
  <si>
    <t>_Prime Video *H85Po6Zi0</t>
  </si>
  <si>
    <t>_Prime Video *H85PO6ZI0</t>
  </si>
  <si>
    <t>Prime Video *H85PO6ZI0</t>
  </si>
  <si>
    <t>LEVELUPTACOTIMENW4426</t>
  </si>
  <si>
    <t>_Solo Brands Llc</t>
  </si>
  <si>
    <t>_SOLO BRANDS LLC</t>
  </si>
  <si>
    <t>SOLO BRANDS LLC</t>
  </si>
  <si>
    <t>_Sq *La Copa Cafe</t>
  </si>
  <si>
    <t>_SQ *LA COPA CAFE</t>
  </si>
  <si>
    <t>SQ *LA COPA CAFE</t>
  </si>
  <si>
    <t>SQ *HERKIMER COFFEE -</t>
  </si>
  <si>
    <t>AMZN Mktp US*HT1GF1FG2</t>
  </si>
  <si>
    <t>Drills</t>
  </si>
  <si>
    <t>AMZN Mktp US*HT4CY4OJ2</t>
  </si>
  <si>
    <t>Josh halloween costume</t>
  </si>
  <si>
    <t>_Act Seattlep&amp;R</t>
  </si>
  <si>
    <t>_ACT SEATTLEP&amp;R</t>
  </si>
  <si>
    <t>ACT SEATTLEP&amp;R</t>
  </si>
  <si>
    <t>_Flying Circus - Ecomm</t>
  </si>
  <si>
    <t>_FLYING CIRCUS - ECOMM</t>
  </si>
  <si>
    <t>FLYING CIRCUS - ECOMM</t>
  </si>
  <si>
    <t>_Ikea Seatle Rest</t>
  </si>
  <si>
    <t>_IKEA SEATLE REST</t>
  </si>
  <si>
    <t>IKEA SEATLE REST</t>
  </si>
  <si>
    <t>_Monts Market</t>
  </si>
  <si>
    <t>_MONTS MARKET</t>
  </si>
  <si>
    <t>MONTS MARKET</t>
  </si>
  <si>
    <t>AMZN Mktp US*HT1WB0VF1</t>
  </si>
  <si>
    <t>Ang halloween costume</t>
  </si>
  <si>
    <t>SQ *CRAVEN FARM</t>
  </si>
  <si>
    <t>_Bizzarro Italian Cafe</t>
  </si>
  <si>
    <t>_BIZZARRO ITALIAN CAFE</t>
  </si>
  <si>
    <t>BIZZARRO ITALIAN CAFE</t>
  </si>
  <si>
    <t>_Rite Aid 05249</t>
  </si>
  <si>
    <t>_RITE AID 05249</t>
  </si>
  <si>
    <t>RITE AID 05249</t>
  </si>
  <si>
    <t>AMZN Mktp US*HT1GR6120</t>
  </si>
  <si>
    <t>measuring caliper</t>
  </si>
  <si>
    <t>AMZN Mktp US*HT2IN94R1</t>
  </si>
  <si>
    <t>Zach halloween costume</t>
  </si>
  <si>
    <t>AMZN Mktp US*1K2N47892</t>
  </si>
  <si>
    <t>digital clamp meter</t>
  </si>
  <si>
    <t>Amazon.com*HT21X8NR0</t>
  </si>
  <si>
    <t>cable modem</t>
  </si>
  <si>
    <t>Uncorked tickets</t>
  </si>
  <si>
    <t>_Taproot Theatre Co.</t>
  </si>
  <si>
    <t>Taproot Theatre Co.</t>
  </si>
  <si>
    <t>Includes $5,318.04 ESPP refund</t>
  </si>
  <si>
    <t>_Tacos &amp; Beer</t>
  </si>
  <si>
    <t>_TACOS &amp; BEER</t>
  </si>
  <si>
    <t>TACOS &amp; BEER</t>
  </si>
  <si>
    <t>_Check 2499 2499</t>
  </si>
  <si>
    <t>Check 2499</t>
  </si>
  <si>
    <t xml:space="preserve">Josh school picture
</t>
  </si>
  <si>
    <t>_Connect Your Care</t>
  </si>
  <si>
    <t>_Living Well Health Cen</t>
  </si>
  <si>
    <t>_LIVING WELL HEALTH CEN</t>
  </si>
  <si>
    <t>_Sq *Dermatology Center</t>
  </si>
  <si>
    <t>_SQ *DERMATOLOGY CENTER</t>
  </si>
  <si>
    <t>SQ *DERMATOLOGY CENTER</t>
  </si>
  <si>
    <t>CLIENT REQUEST #XXX2219</t>
  </si>
  <si>
    <t>CLIENT REQUEST #XXX2220</t>
  </si>
  <si>
    <t>CLIENT REQUEST #XXX2217</t>
  </si>
  <si>
    <t>CLIENT REQUEST #XXX2218</t>
  </si>
  <si>
    <t>_Tst* Tavolata - Stone</t>
  </si>
  <si>
    <t>_TST* TAVOLATA - STONE</t>
  </si>
  <si>
    <t>TST* TAVOLATA - STONE</t>
  </si>
  <si>
    <t>_Spirit Halloween 60243</t>
  </si>
  <si>
    <t>_SPIRIT HALLOWEEN 60243</t>
  </si>
  <si>
    <t>SPIRIT HALLOWEEN 60243</t>
  </si>
  <si>
    <t>TACO DEL MAR 100001404</t>
  </si>
  <si>
    <t>_Tm *Stuff You Should K</t>
  </si>
  <si>
    <t>_TM *STUFF YOU SHOULD K</t>
  </si>
  <si>
    <t>TM *STUFF YOU SHOULD K</t>
  </si>
  <si>
    <t>_Dsw Alderwood Parkway</t>
  </si>
  <si>
    <t>_DSW ALDERWOOD PARKWAY</t>
  </si>
  <si>
    <t>DSW ALDERWOOD PARKWAY</t>
  </si>
  <si>
    <t>_Www.Codeninjas.Com</t>
  </si>
  <si>
    <t>_WWW.CODENINJAS.COM</t>
  </si>
  <si>
    <t>WWW.CODENINJAS.COM</t>
  </si>
  <si>
    <t>Josh climbing shoes</t>
  </si>
  <si>
    <t>Salmon Bay school supply drive for Uganda</t>
  </si>
  <si>
    <t>_Ach Deposit Puget Sound Sola   A</t>
  </si>
  <si>
    <t>_ACH Deposit PUGET SOUND SOLA   A</t>
  </si>
  <si>
    <t>ACH Deposit PUGET SOUND SOLA   A</t>
  </si>
  <si>
    <t>_Puget Sound Solar</t>
  </si>
  <si>
    <t>First invoice for solar panels</t>
  </si>
  <si>
    <t>_Sdot Paybyphone Parkin</t>
  </si>
  <si>
    <t>_SDOT PAYBYPHONE PARKIN</t>
  </si>
  <si>
    <t>_Check 2498 2498</t>
  </si>
  <si>
    <t>Check 2498</t>
  </si>
  <si>
    <t>_Rpnw Seattle Adler Lot</t>
  </si>
  <si>
    <t>_RPNW SEATTLE ADLER LOT</t>
  </si>
  <si>
    <t>RPNW SEATTLE ADLER LOT</t>
  </si>
  <si>
    <t>money back from Alumni party expenses</t>
  </si>
  <si>
    <t>_Ach Deposit 905094219   Reversal</t>
  </si>
  <si>
    <t>_ACH Deposit 905094219   REVERSAL</t>
  </si>
  <si>
    <t>ACH Deposit 905094219   REVERSAL</t>
  </si>
  <si>
    <t>_Wsdot-Goodtogo Online</t>
  </si>
  <si>
    <t>_WSDOT-GOODTOGO ONLINE</t>
  </si>
  <si>
    <t>_El Chupacabra Greenwoo</t>
  </si>
  <si>
    <t>_EL CHUPACABRA GREENWOO</t>
  </si>
  <si>
    <t>EL CHUPACABRA GREENWOO</t>
  </si>
  <si>
    <t>_Www.Aftontickets.Com</t>
  </si>
  <si>
    <t>_WWW.AFTONTICKETS.COM</t>
  </si>
  <si>
    <t>WWW.AFTONTICKETS.COM</t>
  </si>
  <si>
    <t>Taproot Uncorked event</t>
  </si>
  <si>
    <t>_Edaleen Dairy Lynden G</t>
  </si>
  <si>
    <t>_EDALEEN DAIRY LYNDEN G</t>
  </si>
  <si>
    <t>EDALEEN DAIRY LYNDEN G</t>
  </si>
  <si>
    <t>MICROSOFT*ULTIMATE 1 M</t>
  </si>
  <si>
    <t>COLD STONE CREAMERY #2</t>
  </si>
  <si>
    <t>MCDONALD'S F13095</t>
  </si>
  <si>
    <t>_Half Price Books #054</t>
  </si>
  <si>
    <t>_HALF PRICE BOOKS #054</t>
  </si>
  <si>
    <t>HALF PRICE BOOKS #054</t>
  </si>
  <si>
    <t>_Wa Parksreservationsweb Jennifer.Hylawa</t>
  </si>
  <si>
    <t>_WA PARKSRESERVATIONSWEB JENNIFER.HYLAWA</t>
  </si>
  <si>
    <t>WA PARKSRESERVATIONSWEB JENNIFER.HYLAWA</t>
  </si>
  <si>
    <t>_Grant'S Burgers</t>
  </si>
  <si>
    <t>_GRANT'S BURGERS</t>
  </si>
  <si>
    <t>GRANT'S BURGERS</t>
  </si>
  <si>
    <t>_Dick'S Drive In Hr</t>
  </si>
  <si>
    <t>_DICK'S DRIVE IN HR</t>
  </si>
  <si>
    <t>DICK'S DRIVE IN HR</t>
  </si>
  <si>
    <t>_Capital One Autopay Pymt Authdate 01-Oct</t>
  </si>
  <si>
    <t>_CAPITAL ONE AUTOPAY PYMT AuthDate 01-Oct</t>
  </si>
  <si>
    <t>_Annual Fee</t>
  </si>
  <si>
    <t>_ANNUAL FEE</t>
  </si>
  <si>
    <t>SAFEWAY #1586</t>
  </si>
  <si>
    <t>Sonicare toothbrushes for kids</t>
  </si>
  <si>
    <t>Amazon.com*1U2TW4W50</t>
  </si>
  <si>
    <t>Amazon.com*1U4IZ8YI0</t>
  </si>
  <si>
    <t>AMZN Mktp US*146K10O10</t>
  </si>
  <si>
    <t>Amazon.com*1U1337W91</t>
  </si>
  <si>
    <t>SCHWABX INT XX/XX-09/28</t>
  </si>
  <si>
    <t>GOOGLE *Google Store</t>
  </si>
  <si>
    <t>NELSON ORTHODONTICS 1</t>
  </si>
  <si>
    <t>_Menchies B529 Queen An</t>
  </si>
  <si>
    <t>_MENCHIES B529 QUEEN AN</t>
  </si>
  <si>
    <t>MENCHIES B529 QUEEN AN</t>
  </si>
  <si>
    <t>_Dukes Greenlake Chowde</t>
  </si>
  <si>
    <t>_DUKES GREENLAKE CHOWDE</t>
  </si>
  <si>
    <t>DUKES GREENLAKE CHOWDE</t>
  </si>
  <si>
    <t>HLU*HULU 740232882962-U HULU.COM/BILLCAHLU*HULU 74</t>
  </si>
  <si>
    <t>AMZN Mktp US*1U4GO94K2</t>
  </si>
  <si>
    <t>AMZN Mktp US*1U7V03EW0</t>
  </si>
  <si>
    <t>Amazon.com*1U4951E90</t>
  </si>
  <si>
    <t>_Prime Video *1U98Q7Fi2</t>
  </si>
  <si>
    <t>_Prime Video *1U98Q7FI2</t>
  </si>
  <si>
    <t>Prime Video *1U98Q7FI2</t>
  </si>
  <si>
    <t>Entry way baskets</t>
  </si>
  <si>
    <t>Light up things for luminata</t>
  </si>
  <si>
    <t>_Check 2496 2496</t>
  </si>
  <si>
    <t>Check 2496</t>
  </si>
  <si>
    <t>Salmon Bay YMCA camp</t>
  </si>
  <si>
    <t>Check 2497</t>
  </si>
  <si>
    <t>Donation to Salmon Bay for YMCA camp scholarship funds.</t>
  </si>
  <si>
    <t>_Sq *Arboretum Foundation Gosq.Com Wa</t>
  </si>
  <si>
    <t>_SQ *ARBORETUM FOUNDATION gosq.com WA</t>
  </si>
  <si>
    <t>SQ *ARBORETUM FOUNDATION gosq.com WA</t>
  </si>
  <si>
    <t>_Ach Debit Billings First Tech Fc</t>
  </si>
  <si>
    <t>_ACH Debit BILLINGS FIRST TECH FC</t>
  </si>
  <si>
    <t>ACH Debit BILLINGS FIRST TECH FC</t>
  </si>
  <si>
    <t>work gloves that I later returned</t>
  </si>
  <si>
    <t>AMZN Mktp US*1U4H63C11</t>
  </si>
  <si>
    <t>_Sq *The Barking Dog Al</t>
  </si>
  <si>
    <t>_SQ *THE BARKING DOG AL</t>
  </si>
  <si>
    <t>_Camp Fire Central Puge</t>
  </si>
  <si>
    <t>_CAMP FIRE CENTRAL PUGE</t>
  </si>
  <si>
    <t>_Ebay O*26-09114-91594</t>
  </si>
  <si>
    <t>_eBay O*26-09114-91594</t>
  </si>
  <si>
    <t>eBay O*26-09114-91594</t>
  </si>
  <si>
    <t>Winnie and Eyeore salt and pepper shakers</t>
  </si>
  <si>
    <t>TACO TIME SHILSHOLE</t>
  </si>
  <si>
    <t>_Sq *Sushi Me</t>
  </si>
  <si>
    <t>_SQ *SUSHI ME</t>
  </si>
  <si>
    <t>SQ *SUSHI ME</t>
  </si>
  <si>
    <t>Paying Becky back for Portage Bay breakfast</t>
  </si>
  <si>
    <t>INCOME DIVIDEND 0.0784</t>
  </si>
  <si>
    <t>_Prime Video *1M47M0Mp1</t>
  </si>
  <si>
    <t>_Prime Video *1M47M0MP1</t>
  </si>
  <si>
    <t>Prime Video *1M47M0MP1</t>
  </si>
  <si>
    <t>_Market Holdings Company</t>
  </si>
  <si>
    <t>MARKET HOLDINGS CO - P</t>
  </si>
  <si>
    <t>AMAZON.COM*1F7X47UC2 AMZN.COM/BILLWA25XO1L1K8VQ</t>
  </si>
  <si>
    <t>Google chromecast</t>
  </si>
  <si>
    <t>REALTY INCOME CORP DISCOREIT</t>
  </si>
  <si>
    <t>For alumni party</t>
  </si>
  <si>
    <t>INCOME DIVIDEND 0.1504</t>
  </si>
  <si>
    <t>INCOME DIVIDEND 0.2063</t>
  </si>
  <si>
    <t>Mox Boarding House</t>
  </si>
  <si>
    <t>_Deposit Transfer From 47755400 R</t>
  </si>
  <si>
    <t>Deposit Transfer From 47755400 R</t>
  </si>
  <si>
    <t>_Withdrawal Transfer To 914775544</t>
  </si>
  <si>
    <t>_2022 Nut Dip Ice Cream</t>
  </si>
  <si>
    <t>_2022 NUT DIP ICE CREAM</t>
  </si>
  <si>
    <t>2022 NUT DIP ICE CREAM</t>
  </si>
  <si>
    <t>_WASHINGTON STATE FAIR</t>
  </si>
  <si>
    <t>_Lynnwood Recreation</t>
  </si>
  <si>
    <t>_LYNNWOOD RECREATION</t>
  </si>
  <si>
    <t>LYNNWOOD RECREATION</t>
  </si>
  <si>
    <t>_Income Dividend 0.4145</t>
  </si>
  <si>
    <t>_INCOME DIVIDEND 0.4145</t>
  </si>
  <si>
    <t>INCOME DIVIDEND 0.4145</t>
  </si>
  <si>
    <t>_Income Dividend 0.1956</t>
  </si>
  <si>
    <t>_INCOME DIVIDEND 0.1956</t>
  </si>
  <si>
    <t>INCOME DIVIDEND 0.1956</t>
  </si>
  <si>
    <t>_Income Dividend 0.163</t>
  </si>
  <si>
    <t>_INCOME DIVIDEND 0.163</t>
  </si>
  <si>
    <t>INCOME DIVIDEND 0.163</t>
  </si>
  <si>
    <t>AMZN Mktp US*1F9SN23N2</t>
  </si>
  <si>
    <t>Bedwetting mats</t>
  </si>
  <si>
    <t>_Income Dividend 0.0975</t>
  </si>
  <si>
    <t>_INCOME DIVIDEND 0.0975</t>
  </si>
  <si>
    <t>INCOME DIVIDEND 0.0975</t>
  </si>
  <si>
    <t>_Income Dividend 0.163_</t>
  </si>
  <si>
    <t>_INCOME DIVIDEND 0.163_</t>
  </si>
  <si>
    <t>_Tst* Citizen Coffee</t>
  </si>
  <si>
    <t>_TST* Citizen Coffee</t>
  </si>
  <si>
    <t>TST* Citizen Coffee</t>
  </si>
  <si>
    <t>_Sq *2022 Washington St</t>
  </si>
  <si>
    <t>_SQ *2022 WASHINGTON ST</t>
  </si>
  <si>
    <t>SQ *2022 WASHINGTON ST</t>
  </si>
  <si>
    <t>_Sq *Kmf Distribution L</t>
  </si>
  <si>
    <t>_SQ *KMF DISTRIBUTION L</t>
  </si>
  <si>
    <t>SQ *KMF DISTRIBUTION L</t>
  </si>
  <si>
    <t>_Sq *Impact Concessions</t>
  </si>
  <si>
    <t>_SQ *IMPACT CONCESSIONS</t>
  </si>
  <si>
    <t>SQ *IMPACT CONCESSIONS</t>
  </si>
  <si>
    <t>_Sq *At Your Service Co</t>
  </si>
  <si>
    <t>_SQ *AT YOUR SERVICE CO</t>
  </si>
  <si>
    <t>SQ *AT YOUR SERVICE CO</t>
  </si>
  <si>
    <t>Something at WA State Fair?</t>
  </si>
  <si>
    <t>_2022 South Scone</t>
  </si>
  <si>
    <t>_2022 SOUTH SCONE</t>
  </si>
  <si>
    <t>2022 SOUTH SCONE</t>
  </si>
  <si>
    <t>_Sq *Slushy World</t>
  </si>
  <si>
    <t>_SQ *SLUSHY WORLD</t>
  </si>
  <si>
    <t>SQ *SLUSHY WORLD</t>
  </si>
  <si>
    <t>_2022 Stir Fry</t>
  </si>
  <si>
    <t>_2022 STIR FRY</t>
  </si>
  <si>
    <t>2022 STIR FRY</t>
  </si>
  <si>
    <t>Mox Boarding House Bel</t>
  </si>
  <si>
    <t>CONSUMERREPORTS.ORG 800-333-0663 NY124248607-1</t>
  </si>
  <si>
    <t>_Baskin #361844</t>
  </si>
  <si>
    <t>_BASKIN #361844</t>
  </si>
  <si>
    <t>BASKIN #361844</t>
  </si>
  <si>
    <t>_Ach Deposit Billings   Bill Paym</t>
  </si>
  <si>
    <t>_ACH Deposit BILLINGS   BILL PAYM</t>
  </si>
  <si>
    <t>ACH Deposit BILLINGS   BILL PAYM</t>
  </si>
  <si>
    <t>Zach swim lessons</t>
  </si>
  <si>
    <t>SHELL OIL 57444040901</t>
  </si>
  <si>
    <t>AMZN Mktp US*1F5WA5OG1</t>
  </si>
  <si>
    <t>Funnel for trailer</t>
  </si>
  <si>
    <t>Amazon.com*1V3SV9G90</t>
  </si>
  <si>
    <t>Lantern mantles</t>
  </si>
  <si>
    <t>AMZN Mktp US*1V4ER2Y51</t>
  </si>
  <si>
    <t>Phone screen protector</t>
  </si>
  <si>
    <t>AMZN Mktp US*S37VQ2QZ3</t>
  </si>
  <si>
    <t>Tea kettle</t>
  </si>
  <si>
    <t>Amazon.com*706HH5F13</t>
  </si>
  <si>
    <t xml:space="preserve">New Uno </t>
  </si>
  <si>
    <t>Amazon.com*7D8QO0NA3</t>
  </si>
  <si>
    <t>Socket set</t>
  </si>
  <si>
    <t>AMZN Mktp US*CE2IC5CE3</t>
  </si>
  <si>
    <t>Phone case</t>
  </si>
  <si>
    <t>Club we returned</t>
  </si>
  <si>
    <t>AMZN Mktp US*4S1H28HA3</t>
  </si>
  <si>
    <t>Camping shelter (that we returned)</t>
  </si>
  <si>
    <t>_Capital One Autopay Pymt Authdate 01-Sep</t>
  </si>
  <si>
    <t>_CAPITAL ONE AUTOPAY PYMT AuthDate 01-Sep</t>
  </si>
  <si>
    <t>Angela reimbursement for group meeting parking</t>
  </si>
  <si>
    <t>_Sq *Citizen Campfire</t>
  </si>
  <si>
    <t>_SQ *CITIZEN CAMPFIRE</t>
  </si>
  <si>
    <t>SQ *CITIZEN CAMPFIRE</t>
  </si>
  <si>
    <t>_RIDWELL</t>
  </si>
  <si>
    <t>Pete paying us back for erroneous amount charged</t>
  </si>
  <si>
    <t>SCHWABX INT XX/XX-08/29</t>
  </si>
  <si>
    <t>_Concrete Market Fres</t>
  </si>
  <si>
    <t>_CONCRETE MARKET FRES</t>
  </si>
  <si>
    <t>_Trader Joe'S #147  Qps</t>
  </si>
  <si>
    <t>_TRADER JOE'S #147  QPS</t>
  </si>
  <si>
    <t>Dave headphones</t>
  </si>
  <si>
    <t>HLU*HULU 740232889798-U HULU.COM/BILLCAHLU*HULU 74</t>
  </si>
  <si>
    <t>New glass pitcher</t>
  </si>
  <si>
    <t>_D&amp;B Bellevue 150</t>
  </si>
  <si>
    <t>_D&amp;B BELLEVUE 150</t>
  </si>
  <si>
    <t>D&amp;B BELLEVUE 150</t>
  </si>
  <si>
    <t>BARTELL DRUG 06942</t>
  </si>
  <si>
    <t>LEVELUPTACOTIMENW4813</t>
  </si>
  <si>
    <t>_Joshuas Restaurant &amp; L</t>
  </si>
  <si>
    <t>_JOSHUAS RESTAURANT &amp; L</t>
  </si>
  <si>
    <t>JOSHUAS RESTAURANT &amp; L</t>
  </si>
  <si>
    <t>_Shadow Mountain Rv Par</t>
  </si>
  <si>
    <t>_SHADOW MOUNTAIN RV PAR</t>
  </si>
  <si>
    <t>SHADOW MOUNTAIN RV PAR</t>
  </si>
  <si>
    <t>_Aramark Sol Duc Hot Sp</t>
  </si>
  <si>
    <t>_ARAMARK SOL DUC HOT SP</t>
  </si>
  <si>
    <t>ARAMARK SOL DUC HOT SP</t>
  </si>
  <si>
    <t>_Olympic National Park</t>
  </si>
  <si>
    <t>_OLYMPIC NATIONAL PARK</t>
  </si>
  <si>
    <t>OLYMPIC NATIONAL PARK</t>
  </si>
  <si>
    <t>_Taqueria Los Chilangos</t>
  </si>
  <si>
    <t>_TAQUERIA LOS CHILANGOS</t>
  </si>
  <si>
    <t>TAQUERIA LOS CHILANGOS</t>
  </si>
  <si>
    <t>_Sq *Patty Pan Cooperat</t>
  </si>
  <si>
    <t>_SQ *PATTY PAN COOPERAT</t>
  </si>
  <si>
    <t>SQ *PATTY PAN COOPERAT</t>
  </si>
  <si>
    <t>_ACH Electronic Debit - SCHWAB BANK      TRANSFER</t>
  </si>
  <si>
    <t>_Premera</t>
  </si>
  <si>
    <t>Might be reimbursement for Pharmacy charges in 2021/2022?</t>
  </si>
  <si>
    <t>AMZN Mktp US*XN7K436N3</t>
  </si>
  <si>
    <t>Pee mat</t>
  </si>
  <si>
    <t>_Sq *All About Cookies</t>
  </si>
  <si>
    <t>_SQ *ALL ABOUT COOKIES</t>
  </si>
  <si>
    <t>SQ *ALL ABOUT COOKIES</t>
  </si>
  <si>
    <t>_Sq *Bluebird Ice Cream</t>
  </si>
  <si>
    <t>_SQ *BLUEBIRD ICE CREAM</t>
  </si>
  <si>
    <t>SQ *BLUEBIRD ICE CREAM</t>
  </si>
  <si>
    <t>AMZN Mktp US*NK76K90R3</t>
  </si>
  <si>
    <t>Club (that we returned)</t>
  </si>
  <si>
    <t>_Goldstar Plumbin Sale Xx0818</t>
  </si>
  <si>
    <t>_GOLDSTAR PLUMBIN SALE XX0818</t>
  </si>
  <si>
    <t>GOLDSTAR PLUMBIN SALE XX0818</t>
  </si>
  <si>
    <t>_Electronic Deposit</t>
  </si>
  <si>
    <t>_Transfer to Money Market 02:39p #5761</t>
  </si>
  <si>
    <t>Transfer to Money Market 02:39p #5761</t>
  </si>
  <si>
    <t>_Transfer From Checking 02:39P #5761</t>
  </si>
  <si>
    <t>_Transfer From Checking 02:39p #5761</t>
  </si>
  <si>
    <t>Transfer From Checking 02:39p #5761</t>
  </si>
  <si>
    <t>Amazon.com*LX9BA3XS3</t>
  </si>
  <si>
    <t>Mesh tent (the one that we kept)</t>
  </si>
  <si>
    <t>AMZN Mktp US*K475300D3</t>
  </si>
  <si>
    <t>Trailer lock</t>
  </si>
  <si>
    <t>_Goodtime Ii</t>
  </si>
  <si>
    <t>_GOODTIME II</t>
  </si>
  <si>
    <t>GOODTIME II</t>
  </si>
  <si>
    <t>_Sp Tamale My Life</t>
  </si>
  <si>
    <t>_SP TAMALE MY LIFE</t>
  </si>
  <si>
    <t>SP TAMALE MY LIFE</t>
  </si>
  <si>
    <t>House plant</t>
  </si>
  <si>
    <t>_Sq *Cute Things Seattl</t>
  </si>
  <si>
    <t>_SQ *CUTE THINGS SEATTL</t>
  </si>
  <si>
    <t>SQ *CUTE THINGS SEATTL</t>
  </si>
  <si>
    <t>Llama bike bell for Josh</t>
  </si>
  <si>
    <t>Amazon.com*U77E38AV3</t>
  </si>
  <si>
    <t>Poop bags</t>
  </si>
  <si>
    <t>_WILD WAVES</t>
  </si>
  <si>
    <t>_Sq *Geo'S Cuban To Go</t>
  </si>
  <si>
    <t>_SQ *GEO'S CUBAN TO GO</t>
  </si>
  <si>
    <t>SQ *GEO'S CUBAN TO GO</t>
  </si>
  <si>
    <t>AMZN Mktp US*8R4SN6AZ3</t>
  </si>
  <si>
    <t>_Fh* Argosy Cruises</t>
  </si>
  <si>
    <t>_FH* ARGOSY CRUISES</t>
  </si>
  <si>
    <t>FH* ARGOSY CRUISES</t>
  </si>
  <si>
    <t>_Tst* Big Max Burger Co Seattle Wa</t>
  </si>
  <si>
    <t>_TST* Big Max Burger Co Seattle WA</t>
  </si>
  <si>
    <t>TST* Big Max Burger Co Seattle WA</t>
  </si>
  <si>
    <t>DELTA     00623329630814</t>
  </si>
  <si>
    <t>_Fh* Theo Chocolate</t>
  </si>
  <si>
    <t>_FH* THEO CHOCOLATE</t>
  </si>
  <si>
    <t>FH* THEO CHOCOLATE</t>
  </si>
  <si>
    <t>_Tutta Bella Stone Way</t>
  </si>
  <si>
    <t>_TUTTA BELLA STONE WAY</t>
  </si>
  <si>
    <t>TUTTA BELLA STONE WAY</t>
  </si>
  <si>
    <t>AMZN Mktp US*FS2H26BZ3</t>
  </si>
  <si>
    <t>Comcast Feb 11, 2022</t>
  </si>
  <si>
    <t>Comcast March 11, 2022</t>
  </si>
  <si>
    <t>_Overdraft Transfer</t>
  </si>
  <si>
    <t>Overdraft Transfer</t>
  </si>
  <si>
    <t>_American  0012448091293</t>
  </si>
  <si>
    <t>_AMERICAN  0012448091293</t>
  </si>
  <si>
    <t>AMERICAN  0012448091293</t>
  </si>
  <si>
    <t>DELTA     00623310040942</t>
  </si>
  <si>
    <t>DELTA     00623310040953</t>
  </si>
  <si>
    <t>_American  0012448091292</t>
  </si>
  <si>
    <t>_AMERICAN  0012448091292</t>
  </si>
  <si>
    <t>AMERICAN  0012448091292</t>
  </si>
  <si>
    <t>_Deposit Transfer From 47755400 T</t>
  </si>
  <si>
    <t>Deposit Transfer From 47755400 T</t>
  </si>
  <si>
    <t>DELTA     00623310040964</t>
  </si>
  <si>
    <t>_American  0012448091291</t>
  </si>
  <si>
    <t>_AMERICAN  0012448091291</t>
  </si>
  <si>
    <t>AMERICAN  0012448091291</t>
  </si>
  <si>
    <t>_Panera Bread #203249 K</t>
  </si>
  <si>
    <t>_PANERA BREAD #203249 K</t>
  </si>
  <si>
    <t>PANERA BREAD #203249 K</t>
  </si>
  <si>
    <t>LYFT RIDE SAT 11PM 855-865-9553 CA</t>
  </si>
  <si>
    <t>_Musical Instrument Mus</t>
  </si>
  <si>
    <t>_MUSICAL INSTRUMENT MUS</t>
  </si>
  <si>
    <t>MUSICAL INSTRUMENT MUS</t>
  </si>
  <si>
    <t>_Mim-Beats Coffee Shop</t>
  </si>
  <si>
    <t>_MIM-BEATS COFFEE SHOP</t>
  </si>
  <si>
    <t>MIM-BEATS COFFEE SHOP</t>
  </si>
  <si>
    <t>_Mccormick-Stillman Rr</t>
  </si>
  <si>
    <t>_MCCORMICK-STILLMAN RR</t>
  </si>
  <si>
    <t>MCCORMICK-STILLMAN RR</t>
  </si>
  <si>
    <t>Tfr CITIBANK NA, DAVE SMITH</t>
  </si>
  <si>
    <t>GAMESTOP #6282</t>
  </si>
  <si>
    <t>COSTCO GAS #1058 PHOENIX AZ</t>
  </si>
  <si>
    <t>WALGREENS #3602</t>
  </si>
  <si>
    <t>_Payment Thank You</t>
  </si>
  <si>
    <t>_Capital One Autopay Pymt Authdate 01-Aug</t>
  </si>
  <si>
    <t>_CAPITAL ONE AUTOPAY PYMT AuthDate 01-Aug</t>
  </si>
  <si>
    <t>_Ach Debit Cardmember Serv   Web</t>
  </si>
  <si>
    <t>_ACH Debit CARDMEMBER SERV   WEB</t>
  </si>
  <si>
    <t>Amazon Prime*S376Z8G43</t>
  </si>
  <si>
    <t>_Castles N' Coasters</t>
  </si>
  <si>
    <t>_CASTLES N' COASTERS</t>
  </si>
  <si>
    <t>CASTLES N' COASTERS</t>
  </si>
  <si>
    <t>_FANDANGO</t>
  </si>
  <si>
    <t>_Cave Creek Candles &amp; G</t>
  </si>
  <si>
    <t>_CAVE CREEK CANDLES &amp; G</t>
  </si>
  <si>
    <t>CAVE CREEK CANDLES &amp; G</t>
  </si>
  <si>
    <t>Arizona squirt guns</t>
  </si>
  <si>
    <t>AMZN Mktp US*XZ6R45JZ3</t>
  </si>
  <si>
    <t>Lightening cables for Arizona</t>
  </si>
  <si>
    <t>Return wine glasses</t>
  </si>
  <si>
    <t>_Hudson St 1477</t>
  </si>
  <si>
    <t>_HUDSON ST 1477</t>
  </si>
  <si>
    <t>HUDSON ST 1477</t>
  </si>
  <si>
    <t>Suitcase for Josh</t>
  </si>
  <si>
    <t>SCHWABX INT XX/XX-07/27</t>
  </si>
  <si>
    <t>Payback for Rasar camping trip</t>
  </si>
  <si>
    <t>AMZN Mktp US*2X9XD9A43</t>
  </si>
  <si>
    <t>Camping wine glasses</t>
  </si>
  <si>
    <t>HLU*HULU 740232884764-U HULU.COM/BILLCAHLU*HULU 74</t>
  </si>
  <si>
    <t>AMZN Mktp US*AK0VI58B3</t>
  </si>
  <si>
    <t>Angela's hoodie</t>
  </si>
  <si>
    <t>_Lone Star Restaurant</t>
  </si>
  <si>
    <t>_LONE STAR RESTAURANT</t>
  </si>
  <si>
    <t>LONE STAR RESTAURANT</t>
  </si>
  <si>
    <t>_Matrix Anesthesia Ps</t>
  </si>
  <si>
    <t>_MATRIX ANESTHESIA PS</t>
  </si>
  <si>
    <t>MATRIX ANESTHESIA PS</t>
  </si>
  <si>
    <t>AMZN Mktp US*LK7473L33</t>
  </si>
  <si>
    <t>wine glasses that got returned</t>
  </si>
  <si>
    <t>Wood for camping</t>
  </si>
  <si>
    <t>_Sq *Act One Ice Cream</t>
  </si>
  <si>
    <t>_SQ *ACT ONE ICE CREAM</t>
  </si>
  <si>
    <t>SQ *ACT ONE ICE CREAM</t>
  </si>
  <si>
    <t>Amazon.com*ZK4V44YG3</t>
  </si>
  <si>
    <t>Zach chrome book</t>
  </si>
  <si>
    <t>Amazon.com*SB7F22VA3</t>
  </si>
  <si>
    <t>Brake controller</t>
  </si>
  <si>
    <t>Double charged for frozen fruit</t>
  </si>
  <si>
    <t>_Deposit Dave Smith Onlne Trnsfr88871020 P2P</t>
  </si>
  <si>
    <t>_Deposit DAVE SMITH ONLNE TRNSFR88871020 P2P</t>
  </si>
  <si>
    <t>_Acapulco Fresh</t>
  </si>
  <si>
    <t>Echo show power adaptor</t>
  </si>
  <si>
    <t>Not spent yet at time of entering transaction</t>
  </si>
  <si>
    <t>Dog sitter fee</t>
  </si>
  <si>
    <t>Return trailer fuses</t>
  </si>
  <si>
    <t>_Ach Electronic Debit - Fitefc Sv Webxfr Transfer</t>
  </si>
  <si>
    <t>_ACH Electronic Debit - FITEFC SV WEBXFR TRANSFER</t>
  </si>
  <si>
    <t>AMAZON.COM AMZN.COM/BILLWA29PD06WGUKA</t>
  </si>
  <si>
    <t>Egg cooker</t>
  </si>
  <si>
    <t>Annual PNA membership</t>
  </si>
  <si>
    <t>_Fetch-Id.Com Nanochip_</t>
  </si>
  <si>
    <t>_FETCH-ID.COM NANOCHIP_</t>
  </si>
  <si>
    <t>Amazon.com*C19HL0MW3</t>
  </si>
  <si>
    <t>_Starbucks Store 19475</t>
  </si>
  <si>
    <t>_STARBUCKS STORE 19475</t>
  </si>
  <si>
    <t>STARBUCKS STORE 19475</t>
  </si>
  <si>
    <t>AMZN Mktp US*5I9ID7E33</t>
  </si>
  <si>
    <t>Trailer fuses</t>
  </si>
  <si>
    <t>_Alphabet Inc. Forward Split With Stock Split Shares</t>
  </si>
  <si>
    <t>_ALPHABET INC. FORWARD SPLIT WITH STOCK SPLIT SHARES</t>
  </si>
  <si>
    <t>ALPHABET INC. CLASS A</t>
  </si>
  <si>
    <t>ALPHABET INC. CLASS C</t>
  </si>
  <si>
    <t>_Parent Trust</t>
  </si>
  <si>
    <t>_PARENT TRUST</t>
  </si>
  <si>
    <t>PARENT TRUST</t>
  </si>
  <si>
    <t>Great Conversations class</t>
  </si>
  <si>
    <t>_Leggs Hanes Bali Outle</t>
  </si>
  <si>
    <t>_LEGGS HANES BALI OUTLE</t>
  </si>
  <si>
    <t>LEGGS HANES BALI OUTLE</t>
  </si>
  <si>
    <t>_Br Factory Us 1985</t>
  </si>
  <si>
    <t>_BR FACTORY US 1985</t>
  </si>
  <si>
    <t>_PICOLINO</t>
  </si>
  <si>
    <t>PICOLINO</t>
  </si>
  <si>
    <t>DELTA AIR 0062161271389TAMPA FLNAME: SMITH/JOSHUA DEPART:07/27/2022 SEA TO PHX: DL: CLASS:K : STOP: O  TO SEA: DL: CLASS:X : STOP:   TO : : CLASS: : STOP: O</t>
  </si>
  <si>
    <t>DELTA AIR 0062161271386TAMPA FLNAME: SMITH/JOHN DAVI DEPART:07/27/2022 SEA TO PHX: DL: CLASS:K : STOP: O  TO SEA: DL: CLASS:X : STOP:   TO : : CLASS: : STOP: O</t>
  </si>
  <si>
    <t>DELTA AIR 0062161271388TAMPA FLNAME: SMITH/ZACHARY DEPART:07/27/2022 SEA TO PHX: DL: CLASS:K : STOP: O  TO SEA: DL: CLASS:X : STOP:   TO : : CLASS: : STOP: O</t>
  </si>
  <si>
    <t>DELTA AIR 0062161271387TAMPA FLNAME: SMITH/ANGELA DEPART:07/27/2022 SEA TO PHX: DL: CLASS:K : STOP: O  TO SEA: DL: CLASS:X : STOP:   TO : : CLASS: : STOP: O</t>
  </si>
  <si>
    <t>_O'Reilly Auto Parts 37</t>
  </si>
  <si>
    <t>_O'REILLY AUTO PARTS 37</t>
  </si>
  <si>
    <t>AMAZON.COM*PE60D73F3 AMZN.COM/BILLWA5885FUO5GKS</t>
  </si>
  <si>
    <t>Trailer silicone lubricant</t>
  </si>
  <si>
    <t>AMAZON.COM*7F04168U3 AMZN.COM/BILLWAMQ6QMZDMGRQ</t>
  </si>
  <si>
    <t>Rechargeable batteries</t>
  </si>
  <si>
    <t>_Cbre Global Workplace</t>
  </si>
  <si>
    <t>_CBRE GLOBAL WORKPLACE</t>
  </si>
  <si>
    <t>CBRE GLOBAL WORKPLACE</t>
  </si>
  <si>
    <t>Sauce to Allen</t>
  </si>
  <si>
    <t>Amazon.com*930BY39F3</t>
  </si>
  <si>
    <t>Fire stick</t>
  </si>
  <si>
    <t>Deposit of rolled coins</t>
  </si>
  <si>
    <t>City of seattle pet license</t>
  </si>
  <si>
    <t>AMAZON.COM*WB5RQ0YL3 AMZN.COM/BILLWA3O6NUQ0GBZV</t>
  </si>
  <si>
    <t>Smart charger</t>
  </si>
  <si>
    <t>Amazon.com*Q69A55F23</t>
  </si>
  <si>
    <t>Josh's Echo show</t>
  </si>
  <si>
    <t>AMZN Mktp US*ZC1X67IL3</t>
  </si>
  <si>
    <t>AMAZON.COM*XI70W7HD3 AMZN.COM/BILLWA2ZBDRXK8NQF</t>
  </si>
  <si>
    <t>rechargeable batteries</t>
  </si>
  <si>
    <t>AMAZON.COM*YU1M97503 AMZN.COM/BILLWA3GVHVF8PQF1</t>
  </si>
  <si>
    <t>Egg cooker (returned)</t>
  </si>
  <si>
    <t>AMAZON.COM*VJ8X51CS3 AMZN.COM/BILLWA5GB1DF8ZWCG</t>
  </si>
  <si>
    <t>_Parkwhiz, Inc.</t>
  </si>
  <si>
    <t>_PARKWHIZ, INC.</t>
  </si>
  <si>
    <t>PARKWHIZ, INC.</t>
  </si>
  <si>
    <t>THE BARKING DOG ALEHOUSE SEATTLE WA</t>
  </si>
  <si>
    <t>TACO BELL 031333</t>
  </si>
  <si>
    <t>AMZN Mktp US*995VO2703</t>
  </si>
  <si>
    <t>Paint pens for trailer</t>
  </si>
  <si>
    <t>Faucet for trailer</t>
  </si>
  <si>
    <t>_Banana Republic (Autopay)</t>
  </si>
  <si>
    <t>Pay back for Kalaloch site</t>
  </si>
  <si>
    <t>_- Schwab Brokerage Moneylink</t>
  </si>
  <si>
    <t>_- SCHWAB BROKERAGE MONEYLINK</t>
  </si>
  <si>
    <t>_Ach Deposit J David Smith    P2P</t>
  </si>
  <si>
    <t>_ACH Deposit J DAVID SMITH    P2P</t>
  </si>
  <si>
    <t>ACH Deposit J DAVID SMITH    P2P</t>
  </si>
  <si>
    <t>Pacific Science Center</t>
  </si>
  <si>
    <t>_Spokane Ace Hardware</t>
  </si>
  <si>
    <t>_SPOKANE ACE HARDWARE</t>
  </si>
  <si>
    <t>SPOKANE ACE HARDWARE</t>
  </si>
  <si>
    <t>AMZN Mktp US*484TG7073</t>
  </si>
  <si>
    <t>Kid water bottles</t>
  </si>
  <si>
    <t>_Evergreen Rv Service</t>
  </si>
  <si>
    <t>_EVERGREEN RV SERVICE</t>
  </si>
  <si>
    <t>EVERGREEN RV SERVICE</t>
  </si>
  <si>
    <t>Trailer brake cable</t>
  </si>
  <si>
    <t>_Patagonia Direct Inc.</t>
  </si>
  <si>
    <t>Patagonia Direct Inc.</t>
  </si>
  <si>
    <t>Zach backpack</t>
  </si>
  <si>
    <t>Josh backpack</t>
  </si>
  <si>
    <t>_Flamin Joes</t>
  </si>
  <si>
    <t>FLAMIN JOES NORTH SPOKANE WA</t>
  </si>
  <si>
    <t>_Deposit Transfer From 914775544</t>
  </si>
  <si>
    <t>Pay Brett for Kalaloch site (that someone paid me back for)</t>
  </si>
  <si>
    <t>_Withdrawal Transfer To 47755400</t>
  </si>
  <si>
    <t>_Capital One Autopay Pymt Authdate 01-Jul</t>
  </si>
  <si>
    <t>_CAPITAL ONE AUTOPAY PYMT AuthDate 01-Jul</t>
  </si>
  <si>
    <t>_The Madison Inn</t>
  </si>
  <si>
    <t>Power strips</t>
  </si>
  <si>
    <t>_Electronic Withdrawal</t>
  </si>
  <si>
    <t>Electronic Withdrawal</t>
  </si>
  <si>
    <t>AMZN Mktp US*U531Q5AG3</t>
  </si>
  <si>
    <t>Lunchbox</t>
  </si>
  <si>
    <t>AMZN Mktp US*KX3728DE3</t>
  </si>
  <si>
    <t>AMZN Mktp US*9C6PE53O3</t>
  </si>
  <si>
    <t>AMZN Mktp US*K21A283V3</t>
  </si>
  <si>
    <t>Lunch box</t>
  </si>
  <si>
    <t>Includes Sick Time for Jaw Surgery</t>
  </si>
  <si>
    <t>_UW MEDICINE</t>
  </si>
  <si>
    <t>_Tads Tuition Aid Tads Pmnt</t>
  </si>
  <si>
    <t>_TADS TUITION AID TADS PMNT</t>
  </si>
  <si>
    <t>Ski lunch money</t>
  </si>
  <si>
    <t>_Check 2495 2495</t>
  </si>
  <si>
    <t>Check 2495</t>
  </si>
  <si>
    <t>International phone call to costa rica rental car place</t>
  </si>
  <si>
    <t>TACO DEL MAR XXX-XX-XXXX</t>
  </si>
  <si>
    <t>HLU*HULU 740232889891-U HULU.COM/BILLCAHLU*HULU 74</t>
  </si>
  <si>
    <t>AMZN Mktp US*BV13X4BJ3</t>
  </si>
  <si>
    <t>shoelaces</t>
  </si>
  <si>
    <t>_Etsy.Com - Outshineco</t>
  </si>
  <si>
    <t>_ETSY.COM - OUTSHINECO</t>
  </si>
  <si>
    <t>ETSY.COM - OUTSHINECO</t>
  </si>
  <si>
    <t>Jewelry hanger for Angela</t>
  </si>
  <si>
    <t>_Sp Mrfluffyfriend</t>
  </si>
  <si>
    <t>_SP MRFLUFFYFRIEND</t>
  </si>
  <si>
    <t>SP MRFLUFFYFRIEND</t>
  </si>
  <si>
    <t>_Dave And Busters</t>
  </si>
  <si>
    <t>_Dave and Busters</t>
  </si>
  <si>
    <t>D&amp;B BELLEVUE 150 BELLEVUE WA</t>
  </si>
  <si>
    <t>_Mod Pizza</t>
  </si>
  <si>
    <t>MOD PIZZA SEATTLE CNTR SEATTLE WA</t>
  </si>
  <si>
    <t>_Elemental Pizza</t>
  </si>
  <si>
    <t>TST* Elemental Pizza - LyLynnwood WA</t>
  </si>
  <si>
    <t>AMC 2629 ALDERWOOD 16 LYNNWOOD WA</t>
  </si>
  <si>
    <t>Bagel lunches</t>
  </si>
  <si>
    <t>_Jcpenney 2011</t>
  </si>
  <si>
    <t>_JCPENNEY 2011</t>
  </si>
  <si>
    <t>JCPENNEY 2011</t>
  </si>
  <si>
    <t>_Old Navy Us 5912</t>
  </si>
  <si>
    <t>_OLD NAVY US 5912</t>
  </si>
  <si>
    <t>OLD NAVY US 5912</t>
  </si>
  <si>
    <t>_TARGET</t>
  </si>
  <si>
    <t>INCOME DIVIDEND 0.0787</t>
  </si>
  <si>
    <t>Camping gear</t>
  </si>
  <si>
    <t>_Petco 2Xx-Xxxxxxx0</t>
  </si>
  <si>
    <t>_PETCO 2XX-XXXXXXX0</t>
  </si>
  <si>
    <t>Reimbursement for Lee to Dave and Busters</t>
  </si>
  <si>
    <t>CAPITAL GAIN 0.5715</t>
  </si>
  <si>
    <t>INCOME DIVIDEND 0.201</t>
  </si>
  <si>
    <t>CAPITAL GAIN 2.2668</t>
  </si>
  <si>
    <t>INCOME DIVIDEND 0.15</t>
  </si>
  <si>
    <t>_Smithoptics.Com Portland Or</t>
  </si>
  <si>
    <t>_Smithoptics.com Portland Or</t>
  </si>
  <si>
    <t>Smithoptics.com Portland Or</t>
  </si>
  <si>
    <t>_Deposit Transfer From 47755400</t>
  </si>
  <si>
    <t>Cheese for Billings picnic</t>
  </si>
  <si>
    <t>INCOME DIVIDEND 0.0974</t>
  </si>
  <si>
    <t>CAPITAL GAIN 0.1775</t>
  </si>
  <si>
    <t>INCOME DIVIDEND 0.3449</t>
  </si>
  <si>
    <t>INCOME DIVIDEND 0.1628</t>
  </si>
  <si>
    <t>_Sq *Dogs A Foot</t>
  </si>
  <si>
    <t>_SQ *DOGS A FOOT</t>
  </si>
  <si>
    <t>SQ *DOGS A FOOT</t>
  </si>
  <si>
    <t>Payback Jessica Lord for pizza at Ft. Worden</t>
  </si>
  <si>
    <t>Pay back Jessica Lord for Ft. Worden pet fee</t>
  </si>
  <si>
    <t>_Tst* Finnriver Cidery</t>
  </si>
  <si>
    <t>_TST* Finnriver Cidery</t>
  </si>
  <si>
    <t>TST* Finnriver Cidery</t>
  </si>
  <si>
    <t>_Sq *Coast Artillery Mu</t>
  </si>
  <si>
    <t>_SQ *COAST ARTILLERY MU</t>
  </si>
  <si>
    <t>SQ *COAST ARTILLERY MU</t>
  </si>
  <si>
    <t>_Wsferries-Edmonds</t>
  </si>
  <si>
    <t>_WSFERRIES-EDMONDS</t>
  </si>
  <si>
    <t>_Elevated Ice Cream &amp; Candport Townsendwa</t>
  </si>
  <si>
    <t>_ELEVATED ICE CREAM &amp; CANDPORT TOWNSENDWA</t>
  </si>
  <si>
    <t>ELEVATED ICE CREAM &amp; CANDPORT TOWNSENDWA</t>
  </si>
  <si>
    <t>_Fortwordenreveille Porttownsend Wa</t>
  </si>
  <si>
    <t>_FORTWORDENREVEILLE PORTTOWNSEND WA</t>
  </si>
  <si>
    <t>FORTWORDENREVEILLE PORTTOWNSEND WA</t>
  </si>
  <si>
    <t>_La Cocina</t>
  </si>
  <si>
    <t>SQ *LA COCINA PORT TOWNSEPort TownsendWA</t>
  </si>
  <si>
    <t>_Top Pot - Edmonds Edmonds Wa</t>
  </si>
  <si>
    <t>_TOP POT - EDMONDS EDMONDS WA</t>
  </si>
  <si>
    <t>TOP POT - EDMONDS EDMONDS WA</t>
  </si>
  <si>
    <t>_Sq *Fiddlehead Creamery Chimacum Wa</t>
  </si>
  <si>
    <t>_SQ *FIDDLEHEAD CREAMERY Chimacum WA</t>
  </si>
  <si>
    <t>SQ *FIDDLEHEAD CREAMERY Chimacum WA</t>
  </si>
  <si>
    <t>_Tst* Finnriver Cidery Chimacum Wa</t>
  </si>
  <si>
    <t>_TST* Finnriver Cidery Chimacum WA</t>
  </si>
  <si>
    <t>TST* Finnriver Cidery Chimacum WA</t>
  </si>
  <si>
    <t>_Sq *Dented Buoy Pizza Incchimacum Wa</t>
  </si>
  <si>
    <t>_SQ *DENTED BUOY PIZZA INCChimacum WA</t>
  </si>
  <si>
    <t>SQ *DENTED BUOY PIZZA INCChimacum WA</t>
  </si>
  <si>
    <t>Pay back Jessica Lord for teacher flowers</t>
  </si>
  <si>
    <t>_Tst* Red Mill Burgers - Pseattle Wa</t>
  </si>
  <si>
    <t>_TST* Red Mill Burgers - PSeattle WA</t>
  </si>
  <si>
    <t>TST* Red Mill Burgers - PSeattle WA</t>
  </si>
  <si>
    <t>_The Fat Hen Seattle Wa</t>
  </si>
  <si>
    <t>_THE FAT HEN SEATTLE WA</t>
  </si>
  <si>
    <t>THE FAT HEN SEATTLE WA</t>
  </si>
  <si>
    <t>_The Summit At Snoqualm</t>
  </si>
  <si>
    <t>_The Summit at Snoqualm</t>
  </si>
  <si>
    <t>Transfer for payment to Billings (the actual payment came out of First Tech Checking)</t>
  </si>
  <si>
    <t>_Investment (Chevron)</t>
  </si>
  <si>
    <t>_Investment (Deere &amp; Co)</t>
  </si>
  <si>
    <t>Transfer From Money Market 09:34a #5761</t>
  </si>
  <si>
    <t>Transfer to Checking 09:34a #5761</t>
  </si>
  <si>
    <t>For payment to Billings Middle School</t>
  </si>
  <si>
    <t>_The Museum Of Flight M</t>
  </si>
  <si>
    <t>_THE MUSEUM OF FLIGHT M</t>
  </si>
  <si>
    <t>_Walgreens #3604</t>
  </si>
  <si>
    <t>_WALGREENS #3604</t>
  </si>
  <si>
    <t>_Transfer to Money Market 09:38a #5761</t>
  </si>
  <si>
    <t>Transfer to Money Market 09:38a #5761</t>
  </si>
  <si>
    <t>_Transfer From Checking 09:38A #5761</t>
  </si>
  <si>
    <t>_Transfer From Checking 09:38a #5761</t>
  </si>
  <si>
    <t>Transfer From Checking 09:38a #5761</t>
  </si>
  <si>
    <t>Oct girl's weekend</t>
  </si>
  <si>
    <t>_Transfer Funds From Schwab Bank - ...784</t>
  </si>
  <si>
    <t>_TRANSFER FUNDS FROM SCHWAB BANK - ...784</t>
  </si>
  <si>
    <t>TRANSFER FUNDS FROM SCHWAB BANK - ...784</t>
  </si>
  <si>
    <t>_Amazon.Com Inc          Forward Split           With Stock Split Shares</t>
  </si>
  <si>
    <t>_AMAZON.COM INC          FORWARD SPLIT           WITH STOCK SPLIT SHARES</t>
  </si>
  <si>
    <t>AMAZON.COM INC</t>
  </si>
  <si>
    <t>_M&amp;S Catering Seattle Seattle Wa</t>
  </si>
  <si>
    <t>_M&amp;S CATERING SEATTLE SEATTLE WA</t>
  </si>
  <si>
    <t>M&amp;S CATERING SEATTLE SEATTLE WA</t>
  </si>
  <si>
    <t>_Funds Transfer To Brokerage -9281</t>
  </si>
  <si>
    <t>_Funds Transfer to Brokerage -9281</t>
  </si>
  <si>
    <t>Amazon.com*VM5T77R53</t>
  </si>
  <si>
    <t>outlet adapter for U Co-op</t>
  </si>
  <si>
    <t>_Wsferries-Lopez</t>
  </si>
  <si>
    <t>_WSFERRIES-LOPEZ</t>
  </si>
  <si>
    <t>WSFERRIES-LOPEZ</t>
  </si>
  <si>
    <t>_Century</t>
  </si>
  <si>
    <t>_Annual Membership Fee</t>
  </si>
  <si>
    <t>Fort Worden</t>
  </si>
  <si>
    <t>_Wsferries-Anacortes Seattle Wa</t>
  </si>
  <si>
    <t>_WSFERRIES-ANACORTES SEATTLE WA</t>
  </si>
  <si>
    <t>WSFERRIES-ANACORTES SEATTLE WA</t>
  </si>
  <si>
    <t>_Capital One Autopay Pymt Authdate 01-Jun</t>
  </si>
  <si>
    <t>_CAPITAL ONE AUTOPAY PYMT AuthDate 01-Jun</t>
  </si>
  <si>
    <t>_Dicks Sporting Goods14</t>
  </si>
  <si>
    <t>_DICKS SPORTING GOODS14</t>
  </si>
  <si>
    <t>DICKS SPORTING GOODS14</t>
  </si>
  <si>
    <t>_Uwmc Triangle Garage Seattle Wa</t>
  </si>
  <si>
    <t>_UWMC TRIANGLE GARAGE SEATTLE WA</t>
  </si>
  <si>
    <t>_Transfer From Money Market 05/28 11:19a #5761</t>
  </si>
  <si>
    <t>Transfer From Money Market 05/28 11:19a #5761</t>
  </si>
  <si>
    <t>_Transfer To Checking 05/28 11:19A #5761</t>
  </si>
  <si>
    <t>_Transfer to Checking 05/28 11:19a #5761</t>
  </si>
  <si>
    <t>Transfer to Checking 05/28 11:19a #5761</t>
  </si>
  <si>
    <t>_Ravenna Third Place</t>
  </si>
  <si>
    <t>_RAVENNA THIRD PLACE</t>
  </si>
  <si>
    <t>RAVENNA THIRD PLACE</t>
  </si>
  <si>
    <t>Ireland travel book</t>
  </si>
  <si>
    <t>Rubber ball</t>
  </si>
  <si>
    <t>_Wholefds Rsq 10103</t>
  </si>
  <si>
    <t>_WHOLEFDS RSQ 10103</t>
  </si>
  <si>
    <t>_Sq *Emerald City Smoothieshoreline Wa</t>
  </si>
  <si>
    <t>_SQ *EMERALD CITY SMOOTHIEShoreline WA</t>
  </si>
  <si>
    <t>SQ *EMERALD CITY SMOOTHIEShoreline WA</t>
  </si>
  <si>
    <t>Camping propane</t>
  </si>
  <si>
    <t>HLU*HULU 740232886532-U HULU.COM/BILLCAHLU*HULU 74</t>
  </si>
  <si>
    <t>Birthday gift for Jeanne</t>
  </si>
  <si>
    <t>SCHWABX INT XX/XX-05/26</t>
  </si>
  <si>
    <t>_Creekside Sleep Medici</t>
  </si>
  <si>
    <t>_CREEKSIDE SLEEP MEDICI</t>
  </si>
  <si>
    <t>CREEKSIDE SLEEP MEDICI</t>
  </si>
  <si>
    <t>_Sp Bloxels</t>
  </si>
  <si>
    <t>_SP BLOXELS</t>
  </si>
  <si>
    <t>SP BLOXELS</t>
  </si>
  <si>
    <t>_Ach Deposit Paypal Transfer  Tra</t>
  </si>
  <si>
    <t>_ACH Deposit PAYPAL TRANSFER  TRA</t>
  </si>
  <si>
    <t>Brett pay us back for Habit tickets</t>
  </si>
  <si>
    <t>Office subscription</t>
  </si>
  <si>
    <t>_Trader Joe'S #147 Qps</t>
  </si>
  <si>
    <t>_TRADER JOE'S #147 QPS</t>
  </si>
  <si>
    <t>_Py *Seattle Public The</t>
  </si>
  <si>
    <t>_PY *SEATTLE PUBLIC THE</t>
  </si>
  <si>
    <t>PY *SEATTLE PUBLIC THE</t>
  </si>
  <si>
    <t>Habit tickets</t>
  </si>
  <si>
    <t>_Check 2493 2493</t>
  </si>
  <si>
    <t>Check 2493</t>
  </si>
  <si>
    <t>Girls' trip Camano Island</t>
  </si>
  <si>
    <t>_THE MERIDIAN SCHOOL</t>
  </si>
  <si>
    <t>Therese pay us back for CR</t>
  </si>
  <si>
    <t>_Transfer From Money Market 06:12A #5761</t>
  </si>
  <si>
    <t>_Transfer From Money Market 06:12a #5761</t>
  </si>
  <si>
    <t>_Transfer To Checking 06:12A #5761</t>
  </si>
  <si>
    <t>_Transfer to Checking 06:12a #5761</t>
  </si>
  <si>
    <t>Dofromantik</t>
  </si>
  <si>
    <t>STRATGY SHARS NASDAQ    7HANDL INDX ETF</t>
  </si>
  <si>
    <t>_Cmsvend*Cv Everett</t>
  </si>
  <si>
    <t>_CMSVEND*CV EVERETT</t>
  </si>
  <si>
    <t>_CANTEEN VENDING</t>
  </si>
  <si>
    <t>CANTEEN VENDING</t>
  </si>
  <si>
    <t>_Www Costco Com 800-955-2292 Wa</t>
  </si>
  <si>
    <t>_WWW COSTCO COM 800-955-2292 WA</t>
  </si>
  <si>
    <t>_Sp Archiemcpheestore</t>
  </si>
  <si>
    <t>_SP ARCHIEMCPHEESTORE</t>
  </si>
  <si>
    <t>SP ARCHIEMCPHEESTORE</t>
  </si>
  <si>
    <t>DELTA AIR 0062316701050DELTA.COM CANAME: SMITH/JOHN DAVI DEPART:07/27/2022 SEA TO PHX: DL: CLASS:K : STOP: O  TO SEA: DL: CLASS:T : STOP:   TO : : CLASS: : STOP: O</t>
  </si>
  <si>
    <t>Arizona August 2022</t>
  </si>
  <si>
    <t>_Ikea Seatle</t>
  </si>
  <si>
    <t>_IKEA SEATLE</t>
  </si>
  <si>
    <t>Shoe trays</t>
  </si>
  <si>
    <t>DELTA AIR 0062316701051DELTA.COM CANAME: SMITH/ANGELA DEPART:07/27/2022 SEA TO PHX: DL: CLASS:K : STOP: O  TO SEA: DL: CLASS:T : STOP:   TO : : CLASS: : STOP: O</t>
  </si>
  <si>
    <t>DELTA AIR 0062316701052DELTA.COM CANAME: SMITH/ZACHARY DEPART:07/27/2022 SEA TO PHX: DL: CLASS:K : STOP: O  TO SEA: DL: CLASS:T : STOP:   TO : : CLASS: : STOP: O</t>
  </si>
  <si>
    <t>DELTA AIR 0062316701053DELTA.COM CANAME: SMITH/JOSHUA DEPART:07/27/2022 SEA TO PHX: DL: CLASS:K : STOP: O  TO SEA: DL: CLASS:T : STOP:   TO : : CLASS: : STOP: O</t>
  </si>
  <si>
    <t>_People Magazine</t>
  </si>
  <si>
    <t>Refund for unused Entertainment Weekly subscription</t>
  </si>
  <si>
    <t>Amie pay me back for Girls' trip</t>
  </si>
  <si>
    <t>Jessie pay me for Girls' trip</t>
  </si>
  <si>
    <t>_Picolino Seattle Wa</t>
  </si>
  <si>
    <t>_PICOLINO SEATTLE WA</t>
  </si>
  <si>
    <t>_Regal Cinemas Mobile A</t>
  </si>
  <si>
    <t>_REGAL CINEMAS MOBILE A</t>
  </si>
  <si>
    <t>REGAL CINEMAS MOBILE A</t>
  </si>
  <si>
    <t>Mess kits and pocket knife for ROP</t>
  </si>
  <si>
    <t>_Thai Fusion Bistro Seattle Wa</t>
  </si>
  <si>
    <t>_THAI FUSION BISTRO SEATTLE WA</t>
  </si>
  <si>
    <t>THAI FUSION BISTRO SEATTLE WA</t>
  </si>
  <si>
    <t>Pay Pete for CR</t>
  </si>
  <si>
    <t>Pay Elyse for CR</t>
  </si>
  <si>
    <t>_Hobby-Lobby #625</t>
  </si>
  <si>
    <t>_HOBBY-LOBBY #625</t>
  </si>
  <si>
    <t>_Gregg`S Greenlake Cycl</t>
  </si>
  <si>
    <t>_GREGG`S GREENLAKE CYCL</t>
  </si>
  <si>
    <t>GREGG`S GREENLAKE CYCL</t>
  </si>
  <si>
    <t>_Paramount+</t>
  </si>
  <si>
    <t>_PARAMOUNT+</t>
  </si>
  <si>
    <t>PARAMOUNT+</t>
  </si>
  <si>
    <t>BBQ Grill mat</t>
  </si>
  <si>
    <t>_Auto</t>
  </si>
  <si>
    <t>_Petco Com     00069880</t>
  </si>
  <si>
    <t>_PETCO COM     00069880</t>
  </si>
  <si>
    <t>PETCO COM     00069880</t>
  </si>
  <si>
    <t>_Ftd.Com</t>
  </si>
  <si>
    <t>_FTD.COM</t>
  </si>
  <si>
    <t>FTD.COM</t>
  </si>
  <si>
    <t>Amazon.com*1Q15D7R60</t>
  </si>
  <si>
    <t>Measuring cup for MS</t>
  </si>
  <si>
    <t>_Huddleston Cpas</t>
  </si>
  <si>
    <t>_Huddleston CPAs</t>
  </si>
  <si>
    <t>PAYPAL *HUDDLESTONT</t>
  </si>
  <si>
    <t>Tax services</t>
  </si>
  <si>
    <t>_From Schwab (Checking) *</t>
  </si>
  <si>
    <t>_To Citibank (Staging) *</t>
  </si>
  <si>
    <t>Transfer to Checking 01:22a #5761</t>
  </si>
  <si>
    <t>Transfer to Checking 01:26a #5761</t>
  </si>
  <si>
    <t>Transfer From Money Market 01:26a #5761</t>
  </si>
  <si>
    <t>Transfer From Money Market 01:22a #5761</t>
  </si>
  <si>
    <t>Memo says this was for Mom's 2022 property taxes</t>
  </si>
  <si>
    <t>_Gregg'S Greenlake Cycle, Inc.</t>
  </si>
  <si>
    <t>_Gregg's Greenlake Cycle, Inc.</t>
  </si>
  <si>
    <t>_Asian Family Market</t>
  </si>
  <si>
    <t>ASIAN FAMILY MARKET SE</t>
  </si>
  <si>
    <t>Subway 1877 Seattle WA</t>
  </si>
  <si>
    <t>_Cardmember Serv Web Payment</t>
  </si>
  <si>
    <t>_CARDMEMBER SERV WEB payment</t>
  </si>
  <si>
    <t>_Capital One Autopay Payment Authdate 01-May</t>
  </si>
  <si>
    <t>_CAPITAL ONE AUTOPAY payment AuthDate 01-May</t>
  </si>
  <si>
    <t>Tfr CITIBANK NA,        DAVE SMITH</t>
  </si>
  <si>
    <t>_The Barking Dog Alehou 206-910-0997 Wa</t>
  </si>
  <si>
    <t>_THE BARKING DOG ALEHOU 206-910-0997 WA</t>
  </si>
  <si>
    <t>THE BARKING DOG ALEHOU 206-910-0997 WA</t>
  </si>
  <si>
    <t>AMZN Mktp US*134H52381</t>
  </si>
  <si>
    <t>_Docnetwork Inc</t>
  </si>
  <si>
    <t>_DOCNETWORK INC</t>
  </si>
  <si>
    <t>DOCNETWORK INC</t>
  </si>
  <si>
    <t>PSC food lab camp</t>
  </si>
  <si>
    <t>_Gourmondo - Mohai Cafe Seattle Wa</t>
  </si>
  <si>
    <t>_GOURMONDO - MOHAI CAFE SEATTLE WA</t>
  </si>
  <si>
    <t>GOURMONDO - MOHAI CAFE SEATTLE WA</t>
  </si>
  <si>
    <t>Amazon.com*1Q7SW4I71</t>
  </si>
  <si>
    <t>Funco marvel toys</t>
  </si>
  <si>
    <t>_Transfer From Money Market 06:29p #5761 ONLINE Reference # 000761</t>
  </si>
  <si>
    <t>Transfer From Money Market 06:29p #5761</t>
  </si>
  <si>
    <t>_Transfer To Checking 06:29P #5761 Online Reference # 000761</t>
  </si>
  <si>
    <t>_Transfer to Checking 06:29p #5761 ONLINE Reference # 000761</t>
  </si>
  <si>
    <t>Transfer to Checking 06:29p #5761</t>
  </si>
  <si>
    <t>SCHWABX INT XX/XX-04/27</t>
  </si>
  <si>
    <t>Teacher appreciation gift</t>
  </si>
  <si>
    <t>_Alibertos</t>
  </si>
  <si>
    <t>ALIBERTOS SEATTLE SEATTLE WA</t>
  </si>
  <si>
    <t>_Dintaifung University Httpsdintaifuwa</t>
  </si>
  <si>
    <t>_DINTAIFUNG UNIVERSITY HTTPSDINTAIFUWA</t>
  </si>
  <si>
    <t>Amazon.com*1O6UY08O0</t>
  </si>
  <si>
    <t>Funco marvel battleworld</t>
  </si>
  <si>
    <t>NEW MANDARIN GATE SEATTLE WA</t>
  </si>
  <si>
    <t>HLU*HULU 740232881925-U HULU.COM/BILLCAHLU*HULU 74</t>
  </si>
  <si>
    <t>_Artsonia Kid'S Art Mus</t>
  </si>
  <si>
    <t>_ARTSONIA KID'S ART MUS</t>
  </si>
  <si>
    <t>Shower head</t>
  </si>
  <si>
    <t>TST* ZEEK'S PIZZA - PH</t>
  </si>
  <si>
    <t>Amazon.com*1Q1MY4M21</t>
  </si>
  <si>
    <t>Barrettes</t>
  </si>
  <si>
    <t>_Amc 2438 Oak Tree 6 Seattle Wa</t>
  </si>
  <si>
    <t>_AMC 2438 OAK TREE 6 SEATTLE WA</t>
  </si>
  <si>
    <t>AMC 2438 OAK TREE 6 SEATTLE WA</t>
  </si>
  <si>
    <t>movie candy</t>
  </si>
  <si>
    <t>LYFT RIDE THU 11PM 855-865-9553 CA</t>
  </si>
  <si>
    <t>_Cafe Players Liberia</t>
  </si>
  <si>
    <t>_CAFE PLAYERS LIBERIA</t>
  </si>
  <si>
    <t>CAFE PLAYERS LIBERIA</t>
  </si>
  <si>
    <t>Subway 69602 DFW Airport TX</t>
  </si>
  <si>
    <t>_Gessa Super Compro Hua</t>
  </si>
  <si>
    <t>_GESSA SUPER COMPRO HUA</t>
  </si>
  <si>
    <t>GESSA SUPER COMPRO HUA</t>
  </si>
  <si>
    <t>7-ELEVEN 39829 DALLAS TX</t>
  </si>
  <si>
    <t>Bloxels</t>
  </si>
  <si>
    <t>_Guana Gift Shop</t>
  </si>
  <si>
    <t>_GUANA GIFT SHOP</t>
  </si>
  <si>
    <t>GUANA GIFT SHOP</t>
  </si>
  <si>
    <t>Food at airport</t>
  </si>
  <si>
    <t>_Beach Side Clinic Huac</t>
  </si>
  <si>
    <t>_BEACH SIDE CLINIC HUAC</t>
  </si>
  <si>
    <t>BEACH SIDE CLINIC HUAC</t>
  </si>
  <si>
    <t>_American Air Fort</t>
  </si>
  <si>
    <t>AMERICAN AIR0012325867121FORT WORTH TX</t>
  </si>
  <si>
    <t>AMERICAN AIR0012325867118FORT WORTH TX</t>
  </si>
  <si>
    <t>AMERICAN AIR0012325867119FORT WORTH TX</t>
  </si>
  <si>
    <t>AMERICAN AIR0012325867120FORT WORTH TX</t>
  </si>
  <si>
    <t>_Gasolinera Sabana Guanacaguanacaste Cr</t>
  </si>
  <si>
    <t>_GASOLINERA SABANA GUANACAGUANACASTE CR</t>
  </si>
  <si>
    <t>GASOLINERA SABANA GUANACAGUANACASTE CR</t>
  </si>
  <si>
    <t>_Britt Shop Caf &amp; Choco. Guanacaste Cr</t>
  </si>
  <si>
    <t>_BRITT SHOP CAF &amp; CHOCO. GUANACASTE CR</t>
  </si>
  <si>
    <t>BRITT SHOP CAF &amp; CHOCO. GUANACASTE CR</t>
  </si>
  <si>
    <t>AMERICAN AIR0010262675335SAN JOSE CR</t>
  </si>
  <si>
    <t>_Adobe Rent A Car San Jose Cr</t>
  </si>
  <si>
    <t>_ADOBE RENT A CAR SAN JOSE CR</t>
  </si>
  <si>
    <t>ADOBE RENT A CAR SAN JOSE CR</t>
  </si>
  <si>
    <t>Fun with Ragdolls</t>
  </si>
  <si>
    <t>MCDONALD'S F31310 GRAPEVINE TX</t>
  </si>
  <si>
    <t>_Super Merkdo Guanacaste Cr</t>
  </si>
  <si>
    <t>_SUPER MERKDO GUANACASTE CR</t>
  </si>
  <si>
    <t>SUPER MERKDO GUANACASTE CR</t>
  </si>
  <si>
    <t>_Yps*Clubretreats</t>
  </si>
  <si>
    <t>_YPS*CLUBRETREATS</t>
  </si>
  <si>
    <t>YPS*CLUBRETREATS</t>
  </si>
  <si>
    <t>_Gecko Store</t>
  </si>
  <si>
    <t>_GECKO STORE</t>
  </si>
  <si>
    <t>GECKO STORE</t>
  </si>
  <si>
    <t>Monteverde rain forest entrance fee</t>
  </si>
  <si>
    <t>_The Whiskey Howler Beach Guanacaste Cr</t>
  </si>
  <si>
    <t>_THE WHISKEY HOWLER BEACH GUANACASTE CR</t>
  </si>
  <si>
    <t>THE WHISKEY HOWLER BEACH GUANACASTE CR</t>
  </si>
  <si>
    <t>_Las Catalinas Parkins Lotguanacaste Cr</t>
  </si>
  <si>
    <t>_LAS CATALINAS PARKINS LOTGUANACASTE CR</t>
  </si>
  <si>
    <t>LAS CATALINAS PARKINS LOTGUANACASTE CR</t>
  </si>
  <si>
    <t>_Transfer To Checking 04/17 05:02A #5761 Online Reference # 010002</t>
  </si>
  <si>
    <t>_Transfer to Checking 04/17 05:02a #5761 ONLINE Reference # 010002</t>
  </si>
  <si>
    <t>Transfer to Checking 04/17 05:02a #5761</t>
  </si>
  <si>
    <t>_Transfer From Money Market 04/17 05:02a #5761 ONLINE Reference # 010002</t>
  </si>
  <si>
    <t>Transfer From Money Market 04/17 05:02a #5761</t>
  </si>
  <si>
    <t>ORION OFFICE REIT INC</t>
  </si>
  <si>
    <t>_Playa Potrero Santa Cru Guanacaste</t>
  </si>
  <si>
    <t>_PLAYA POTRERO SANTA CRU GUANACASTE</t>
  </si>
  <si>
    <t>PLAYA POTRERO SANTA CRU GUANACASTE</t>
  </si>
  <si>
    <t>_Proyecto N.1 Selvatura</t>
  </si>
  <si>
    <t>_PROYECTO N.1 SELVATURA</t>
  </si>
  <si>
    <t>PROYECTO N.1 SELVATURA</t>
  </si>
  <si>
    <t>_Albergue Reser.Biol.Mo</t>
  </si>
  <si>
    <t>_ALBERGUE RESER.BIOL.MO</t>
  </si>
  <si>
    <t>ALBERGUE RESER.BIOL.MO</t>
  </si>
  <si>
    <t>_Latitud Diez $ Guanacaste Cr</t>
  </si>
  <si>
    <t>_LATITUD DIEZ $ GUANACASTE CR</t>
  </si>
  <si>
    <t>LATITUD DIEZ $ GUANACASTE CR</t>
  </si>
  <si>
    <t>_Uno Abangares Guanacaste Cr</t>
  </si>
  <si>
    <t>_UNO ABANGARES GUANACASTE CR</t>
  </si>
  <si>
    <t>UNO ABANGARES GUANACASTE CR</t>
  </si>
  <si>
    <t>_Souvenir El Parque</t>
  </si>
  <si>
    <t>_SOUVENIR EL PARQUE</t>
  </si>
  <si>
    <t>SOUVENIR EL PARQUE</t>
  </si>
  <si>
    <t>Necklace and magnet souvenier</t>
  </si>
  <si>
    <t>_Restaurante Parillero Puntarenas Cr</t>
  </si>
  <si>
    <t>_RESTAURANTE PARILLERO PUNTARENAS CR</t>
  </si>
  <si>
    <t>RESTAURANTE PARILLERO PUNTARENAS CR</t>
  </si>
  <si>
    <t>_Souvenir La Pradera</t>
  </si>
  <si>
    <t>_SOUVENIR LA PRADERA</t>
  </si>
  <si>
    <t>SOUVENIR LA PRADERA</t>
  </si>
  <si>
    <t>IRS USATAXPYMT XX1522~ Tran: ACHDW</t>
  </si>
  <si>
    <t>_Restaurante Jardin Puntarenas Cr</t>
  </si>
  <si>
    <t>_RESTAURANTE JARDIN PUNTARENAS CR</t>
  </si>
  <si>
    <t>RESTAURANTE JARDIN PUNTARENAS CR</t>
  </si>
  <si>
    <t>_Arte Nomada Supermerca</t>
  </si>
  <si>
    <t>_ARTE NOMADA SUPERMERCA</t>
  </si>
  <si>
    <t>ARTE NOMADA SUPERMERCA</t>
  </si>
  <si>
    <t>_Taco Taco Puntarenas Cr</t>
  </si>
  <si>
    <t>_TACO TACO PUNTARENAS CR</t>
  </si>
  <si>
    <t>TACO TACO PUNTARENAS CR</t>
  </si>
  <si>
    <t>_Super Rosvil La Fortun</t>
  </si>
  <si>
    <t>_SUPER ROSVIL LA FORTUN</t>
  </si>
  <si>
    <t>SUPER ROSVIL LA FORTUN</t>
  </si>
  <si>
    <t>_Megasuper La Fortuna</t>
  </si>
  <si>
    <t>_MEGASUPER LA FORTUNA</t>
  </si>
  <si>
    <t>MEGASUPER LA FORTUNA</t>
  </si>
  <si>
    <t>_Corporacion Jeafa H.C. Saalajuela Cr</t>
  </si>
  <si>
    <t>_CORPORACION JEAFA H.C. SAALAJUELA CR</t>
  </si>
  <si>
    <t>CORPORACION JEAFA H.C. SAALAJUELA CR</t>
  </si>
  <si>
    <t>TRANSFER FUNDS TO SCHWAB BANK - ...784</t>
  </si>
  <si>
    <t>_Monteverde Puntarenas</t>
  </si>
  <si>
    <t>_MONTEVERDE PUNTARENAS</t>
  </si>
  <si>
    <t>MONTEVERDE PUNTARENAS</t>
  </si>
  <si>
    <t>_Restaurante Turin Abangares Cr</t>
  </si>
  <si>
    <t>_RESTAURANTE TURIN ABANGARES CR</t>
  </si>
  <si>
    <t>RESTAURANTE TURIN ABANGARES CR</t>
  </si>
  <si>
    <t>_Helados Pops La Fortuna Alajuela Cr</t>
  </si>
  <si>
    <t>_HELADOS POPS LA FORTUNA ALAJUELA CR</t>
  </si>
  <si>
    <t>HELADOS POPS LA FORTUNA ALAJUELA CR</t>
  </si>
  <si>
    <t>_Las Delicias De Leo Alajuela Cr</t>
  </si>
  <si>
    <t>_LAS DELICIAS DE LEO ALAJUELA CR</t>
  </si>
  <si>
    <t>LAS DELICIAS DE LEO ALAJUELA CR</t>
  </si>
  <si>
    <t>_Restaurante Tiquicia Colosan Carlos Cr</t>
  </si>
  <si>
    <t>_RESTAURANTE TIQUICIA COLOSAN CARLOS CR</t>
  </si>
  <si>
    <t>RESTAURANTE TIQUICIA COLOSAN CARLOS CR</t>
  </si>
  <si>
    <t>LYFT RIDE SAT 7PM 855-865-9553 CA</t>
  </si>
  <si>
    <t>_Paradise Hot Sprigns $ Alajuela Cr</t>
  </si>
  <si>
    <t>_PARADISE HOT SPRIGNS $ ALAJUELA CR</t>
  </si>
  <si>
    <t>PARADISE HOT SPRIGNS $ ALAJUELA CR</t>
  </si>
  <si>
    <t>_Coop. Coocique Coocique La Fortuna</t>
  </si>
  <si>
    <t>_COOP. COOCIQUE COOCIQUE LA FORTUNA</t>
  </si>
  <si>
    <t>COOP. COOCIQUE COOCIQUE LA FORTUNA</t>
  </si>
  <si>
    <t>_Transaction Interest Added</t>
  </si>
  <si>
    <t>_Greenwood hardware</t>
  </si>
  <si>
    <t>House keys</t>
  </si>
  <si>
    <t>_Casa Luna Hotel Y Spa San Carlos Cr</t>
  </si>
  <si>
    <t>_CASA LUNA HOTEL Y SPA SAN CARLOS CR</t>
  </si>
  <si>
    <t>CASA LUNA HOTEL Y SPA SAN CARLOS CR</t>
  </si>
  <si>
    <t>_Au Bon Pain</t>
  </si>
  <si>
    <t>MIA AUBONPAIN TRM D43 MIAMI FL</t>
  </si>
  <si>
    <t>_Restaurante Tiquicia Dolasan Carlos Cr</t>
  </si>
  <si>
    <t>_RESTAURANTE TIQUICIA DOLASAN CARLOS CR</t>
  </si>
  <si>
    <t>RESTAURANTE TIQUICIA DOLASAN CARLOS CR</t>
  </si>
  <si>
    <t>_Hotel Casa Luna San Carlos Cr</t>
  </si>
  <si>
    <t>_HOTEL CASA LUNA SAN CARLOS CR</t>
  </si>
  <si>
    <t>HOTEL CASA LUNA SAN CARLOS CR</t>
  </si>
  <si>
    <t>AMERICAN AIR0010261819231FORT WORTH TXNAME: SMITH/ANGELA DEPART:04/09/2022 EBC TO FEE: AA: CLASS:Y : STOP: O</t>
  </si>
  <si>
    <t>MCDONALD'S F472 SEATTLE WA</t>
  </si>
  <si>
    <t>_Credomatic Cr Gua-Aer San Jose</t>
  </si>
  <si>
    <t>_CREDOMATIC CR GUA-AER SAN JOSE</t>
  </si>
  <si>
    <t>CREDOMATIC   CR GUA-AER SAN JOSE</t>
  </si>
  <si>
    <t>ACE PARKING 3311</t>
  </si>
  <si>
    <t>DIAMOND PARKING 00668</t>
  </si>
  <si>
    <t>Potted plant and stuffing for dog bed</t>
  </si>
  <si>
    <t>_Oculus</t>
  </si>
  <si>
    <t>Oculus</t>
  </si>
  <si>
    <t>_Transfer to Money Market 04/05 11:40p #5761 ONLINE Reference # 000862</t>
  </si>
  <si>
    <t>Transfer to Money Market 04/05 11:40p #5761</t>
  </si>
  <si>
    <t>_Transfer From Checking 04/05 11:40P #5761 Online Reference # 000862</t>
  </si>
  <si>
    <t>_Transfer From Checking 04/05 11:40p #5761 ONLINE Reference # 000862</t>
  </si>
  <si>
    <t>Transfer From Checking 04/05 11:40p #5761</t>
  </si>
  <si>
    <t>_Fitefc Sv Webxfr Transfer 4770144117</t>
  </si>
  <si>
    <t>_FITEFC SV WEBXFR TRANSFER 4770144117</t>
  </si>
  <si>
    <t>_COWEN PARK GROCERY</t>
  </si>
  <si>
    <t>_Deposit Transfer From 5562129</t>
  </si>
  <si>
    <t>_Withdrawal Transfer To 5562129</t>
  </si>
  <si>
    <t>AMZN Mktp US*1H4H24D11</t>
  </si>
  <si>
    <t>Outlet plug adaptors</t>
  </si>
  <si>
    <t>Pay us back for tour tix</t>
  </si>
  <si>
    <t>Rogue cards</t>
  </si>
  <si>
    <t>_Transfer To Checking 04:50P #5761 Online Reference # 000256</t>
  </si>
  <si>
    <t>_Transfer to Checking 04:50p #5761 ONLINE Reference # 000256</t>
  </si>
  <si>
    <t>Transfer to Checking 04:50p #5761</t>
  </si>
  <si>
    <t>_Transfer From Money Market 04:50p #5761 ONLINE Reference # 000256</t>
  </si>
  <si>
    <t>Transfer From Money Market 04:50p #5761</t>
  </si>
  <si>
    <t>Rei #78 Tukwila Tukwila Wa</t>
  </si>
  <si>
    <t>Rei.com 800-426-4840 800-426-4840 Wa</t>
  </si>
  <si>
    <t>_Casa Luna Hotel Y Spa Alajuela Cr</t>
  </si>
  <si>
    <t>_CASA LUNA HOTEL Y SPA ALAJUELA CR</t>
  </si>
  <si>
    <t>CASA LUNA HOTEL Y SPA ALAJUELA CR</t>
  </si>
  <si>
    <t>Amazon.com*1H41W6081</t>
  </si>
  <si>
    <t>Pool treasure chest toy</t>
  </si>
  <si>
    <t>Amazon.com*164ES9DC2</t>
  </si>
  <si>
    <t>Tamagotchi</t>
  </si>
  <si>
    <t>_The Coca-Cola Company</t>
  </si>
  <si>
    <t>Hard drive and batteries</t>
  </si>
  <si>
    <t>_Fitefc Sv Webxfr Transfer 4742061611</t>
  </si>
  <si>
    <t>_FITEFC SV WEBXFR TRANSFER 4742061611</t>
  </si>
  <si>
    <t>AMZN Mktp US*1H1P41NE1</t>
  </si>
  <si>
    <t>AMZN Mktp US*166BI5GV2</t>
  </si>
  <si>
    <t>Erasers</t>
  </si>
  <si>
    <t>SHELL OIL 57444040604 SEATTLE WA</t>
  </si>
  <si>
    <t>Flowers for Kyra</t>
  </si>
  <si>
    <t>_Capital One Autopay Payment Authdate 01-Apr</t>
  </si>
  <si>
    <t>_CAPITAL ONE AUTOPAY payment AuthDate 01-Apr</t>
  </si>
  <si>
    <t>_Coca Cola</t>
  </si>
  <si>
    <t>_Grubhub</t>
  </si>
  <si>
    <t>_GrubHub</t>
  </si>
  <si>
    <t>GRUBHUBELCAMINO GRUBHUB.COM NY</t>
  </si>
  <si>
    <t>ISHARES CORE S&amp;P 500    ETF</t>
  </si>
  <si>
    <t>SCHWABX INT XX/XX-03/29</t>
  </si>
  <si>
    <t>AMZN Mktp US*161UN41Y0</t>
  </si>
  <si>
    <t>Buzzy Bee</t>
  </si>
  <si>
    <t>_Blue And Blue Roofing</t>
  </si>
  <si>
    <t>_Blue and Blue Roofing</t>
  </si>
  <si>
    <t>Check Paid #1130</t>
  </si>
  <si>
    <t>HLU*HULU 740232888428-U HULU.COM/BILLCAHLU*HULU 74</t>
  </si>
  <si>
    <t>CLIENT REQUEST #XXX0207</t>
  </si>
  <si>
    <t>Check Paid #1129</t>
  </si>
  <si>
    <t>pay back for Costa Rica house</t>
  </si>
  <si>
    <t>_Creekside Sleep Medicine Center, Pllc</t>
  </si>
  <si>
    <t>_Bloxels</t>
  </si>
  <si>
    <t>BLOXELS</t>
  </si>
  <si>
    <t>_Prime Video*1N4Xv9Hi1</t>
  </si>
  <si>
    <t>_Prime Video*1N4XV9HI1</t>
  </si>
  <si>
    <t>Prime Video*1N4XV9HI1</t>
  </si>
  <si>
    <t>AMZN Mktp US*1N1G28AC0</t>
  </si>
  <si>
    <t>Patio sofa cover</t>
  </si>
  <si>
    <t>AMZN Mktp US*1Z2VR52S2</t>
  </si>
  <si>
    <t>compact flash card reader</t>
  </si>
  <si>
    <t>_Wsdot</t>
  </si>
  <si>
    <t>For Tony and Michelle</t>
  </si>
  <si>
    <t>Check 2494</t>
  </si>
  <si>
    <t>Amazon.com*1Z63E4QM2</t>
  </si>
  <si>
    <t>Prime Climb game</t>
  </si>
  <si>
    <t>_Income Dividend 0.0794</t>
  </si>
  <si>
    <t>_INCOME DIVIDEND 0.0794</t>
  </si>
  <si>
    <t>INCOME DIVIDEND 0.0794</t>
  </si>
  <si>
    <t>_Fix My Blinds Inc</t>
  </si>
  <si>
    <t>FIX MY BLINDS INC</t>
  </si>
  <si>
    <t>AMZN Mktp US*1N53G9E01</t>
  </si>
  <si>
    <t>Cable labels</t>
  </si>
  <si>
    <t>Paid marta back for half of majestic adventures birthday party</t>
  </si>
  <si>
    <t>INCOME DIVIDEND 0.2025</t>
  </si>
  <si>
    <t>Transfer to Checking 04:39p #5761</t>
  </si>
  <si>
    <t>INCOME DIVIDEND 0.1516</t>
  </si>
  <si>
    <t>Transfer to Checking 04:34p #5761</t>
  </si>
  <si>
    <t>For U co-op auction</t>
  </si>
  <si>
    <t>Transfer From Money Market 04:39p #5761</t>
  </si>
  <si>
    <t>Transfer From Money Market 04:34p #5761</t>
  </si>
  <si>
    <t>Transfer to Checking 08:17p #5761</t>
  </si>
  <si>
    <t>Transfer From Money Market 08:17p #5761</t>
  </si>
  <si>
    <t>_Income Dividend 0.0978</t>
  </si>
  <si>
    <t>_INCOME DIVIDEND 0.0978</t>
  </si>
  <si>
    <t>INCOME DIVIDEND 0.0978</t>
  </si>
  <si>
    <t>_Income Dividend 0.1632</t>
  </si>
  <si>
    <t>_INCOME DIVIDEND 0.1632</t>
  </si>
  <si>
    <t>INCOME DIVIDEND 0.1632</t>
  </si>
  <si>
    <t>_Income Dividend 0.197</t>
  </si>
  <si>
    <t>_INCOME DIVIDEND 0.197</t>
  </si>
  <si>
    <t>INCOME DIVIDEND 0.197</t>
  </si>
  <si>
    <t>_Income Dividend 0.4172</t>
  </si>
  <si>
    <t>_INCOME DIVIDEND 0.4172</t>
  </si>
  <si>
    <t>INCOME DIVIDEND 0.4172</t>
  </si>
  <si>
    <t>SAFEWAY #1135</t>
  </si>
  <si>
    <t>_Mama Vallone'S Inc</t>
  </si>
  <si>
    <t>_Mama Vallone's Inc</t>
  </si>
  <si>
    <t>MAMA VALLONE`S CLE ELUM WA</t>
  </si>
  <si>
    <t>AMZN Mktp US*1Z8611ZS2</t>
  </si>
  <si>
    <t>Apple lightening cables</t>
  </si>
  <si>
    <t>TACO TIME NORTH BEND NORTH BEND WA</t>
  </si>
  <si>
    <t>_Suncadia</t>
  </si>
  <si>
    <t>SUNCADIA CLE ELUM WA PHONE NUMBER:  FOLIO NUMBER:  ARRIVE:  DEPART:</t>
  </si>
  <si>
    <t>SUNCADIA COAL HOUSE 509-6496359 WA</t>
  </si>
  <si>
    <t>_Uber Eats</t>
  </si>
  <si>
    <t>UBER EATS HELP.UBER.COMCA</t>
  </si>
  <si>
    <t>ETA 8/5/22</t>
  </si>
  <si>
    <t>Vrbo HAP04DY7 512-759-0902 TX</t>
  </si>
  <si>
    <t>#Costa Rica#</t>
  </si>
  <si>
    <t>DECKERS*UGG</t>
  </si>
  <si>
    <t>SHELL OIL 57444039705 SEATTLE WA</t>
  </si>
  <si>
    <t>CLIENT REQUEST #XXX7833</t>
  </si>
  <si>
    <t>AMZN Mktp US*1W7PB51A2</t>
  </si>
  <si>
    <t>Goodie boxes for birthday party</t>
  </si>
  <si>
    <t>Pacific science center</t>
  </si>
  <si>
    <t>Laser X Laser Tag Game</t>
  </si>
  <si>
    <t>SUNCADIA CLE ELUM WA</t>
  </si>
  <si>
    <t>Ant traps and "SCHLAGE SGL CYL DB ABZ"</t>
  </si>
  <si>
    <t>Necklace extenders for Angela</t>
  </si>
  <si>
    <t>_Sukker &amp; Sweet</t>
  </si>
  <si>
    <t>_SUKKER &amp; SWEET</t>
  </si>
  <si>
    <t>_Duolingo</t>
  </si>
  <si>
    <t>#office equipment#
portable battery</t>
  </si>
  <si>
    <t>_Seattle Oral And Maxillofacial Surgery</t>
  </si>
  <si>
    <t>_Seattle Oral and Maxillofacial Surgery</t>
  </si>
  <si>
    <t>_Prime Parking Systems Llc</t>
  </si>
  <si>
    <t>_Prime Parking Systems LLC</t>
  </si>
  <si>
    <t>_Costco (Membership)</t>
  </si>
  <si>
    <t>poop bags</t>
  </si>
  <si>
    <t>_Prime Video*1W8T72Nu1</t>
  </si>
  <si>
    <t>_Prime Video*1W8T72NU1</t>
  </si>
  <si>
    <t>_Capital One Autopay Payment Authdate 01-Mar</t>
  </si>
  <si>
    <t>_CAPITAL ONE AUTOPAY payment AuthDate 01-Mar</t>
  </si>
  <si>
    <t>_As If Theatre Comp</t>
  </si>
  <si>
    <t>_AS IF THEATRE COMP</t>
  </si>
  <si>
    <t>_Best Of The Valley</t>
  </si>
  <si>
    <t>_Best of the Valley</t>
  </si>
  <si>
    <t>Snacks at the airport</t>
  </si>
  <si>
    <t>Parking at the Arizona Science Center</t>
  </si>
  <si>
    <t>_Arizona Science Center</t>
  </si>
  <si>
    <t>SCHWABX INT XX/XX-02/24</t>
  </si>
  <si>
    <t>_Berry Global Group</t>
  </si>
  <si>
    <t>BERRY GLOBAL GROUP</t>
  </si>
  <si>
    <t>Stock sale</t>
  </si>
  <si>
    <t>Costa Rica 2022</t>
  </si>
  <si>
    <t>#Costa Rica 2022# Kids passports</t>
  </si>
  <si>
    <t>CLIENT REQUEST #XXX2376</t>
  </si>
  <si>
    <t>Angela's speeding ticket</t>
  </si>
  <si>
    <t>_Costco Wholesale</t>
  </si>
  <si>
    <t>dog sitter</t>
  </si>
  <si>
    <t>_Airways Brewing Kent Wa</t>
  </si>
  <si>
    <t>_AIRWAYS BREWING KENT WA</t>
  </si>
  <si>
    <t>ETA 8/5/2022</t>
  </si>
  <si>
    <t>_Law Suit Settlement</t>
  </si>
  <si>
    <t>_Law suit settlement</t>
  </si>
  <si>
    <t>SCHWABX INT XX/XX-01/27</t>
  </si>
  <si>
    <t>_Yps Clubretreats Saginaw</t>
  </si>
  <si>
    <t>Costa Rica (cancellation)</t>
  </si>
  <si>
    <t>Overhead lights for Josh's room</t>
  </si>
  <si>
    <t>_Yps*Clubretreats Saginaw Mi</t>
  </si>
  <si>
    <t>_YPS*CLUBRETREATS SAGINAW MI</t>
  </si>
  <si>
    <t>Costa Rica (later cancelled)</t>
  </si>
  <si>
    <t>REALTY INCM CORP        REIT</t>
  </si>
  <si>
    <t>_To_Schwab (Charitable Account)</t>
  </si>
  <si>
    <t>_To_Schwab (Charitable)</t>
  </si>
  <si>
    <t>SCHWABX INT XX/XX-12/29</t>
  </si>
  <si>
    <t>The Ridge</t>
  </si>
  <si>
    <t>THE RIDGE         SEATTLE, WA #...190</t>
  </si>
  <si>
    <t>SPECIAL DIVIDEND 0.08</t>
  </si>
  <si>
    <t>INCOME DIVIDEND 0.0785</t>
  </si>
  <si>
    <t>INCOME DIVIDEND 0.3951</t>
  </si>
  <si>
    <t>SPECIAL DIVIDEND 0.605</t>
  </si>
  <si>
    <t>CAPITAL GAIN 7.396</t>
  </si>
  <si>
    <t>CAPITAL GAIN 5.558</t>
  </si>
  <si>
    <t>INCOME DIVIDEND 0.3604</t>
  </si>
  <si>
    <t>CAPITAL GAIN 2.563</t>
  </si>
  <si>
    <t>CAPITAL GAIN 1.171</t>
  </si>
  <si>
    <t>INCOME DIVIDEND 0.1999</t>
  </si>
  <si>
    <t>CAPITAL GAIN 1.611</t>
  </si>
  <si>
    <t>SPECIAL DIVIDEND 0.05</t>
  </si>
  <si>
    <t>INCOME DIVIDEND 0.1499</t>
  </si>
  <si>
    <t>CAPITAL GAIN 0.9835</t>
  </si>
  <si>
    <t>CAPITAL GAIN 0.86</t>
  </si>
  <si>
    <t>INCOME DIVIDEND 0.0962</t>
  </si>
  <si>
    <t>INCOME DIVIDEND 0.162</t>
  </si>
  <si>
    <t>SPECIAL DIVIDEND 0.15</t>
  </si>
  <si>
    <t>INCOME DIVIDEND 0.125</t>
  </si>
  <si>
    <t>CAPITAL GAIN 3.3135</t>
  </si>
  <si>
    <t>Schwab checking</t>
  </si>
  <si>
    <t>From Charles Schwab</t>
  </si>
  <si>
    <t>Schwab Checking</t>
  </si>
  <si>
    <t>_Pinnacle Peak Ace Hardware</t>
  </si>
  <si>
    <t>From: Schwab Checking.  P363867 13817 SHORT SCH SNOHOMISH</t>
  </si>
  <si>
    <t>A_Cash</t>
  </si>
  <si>
    <t>From Charles Schwab Checking: P363867 13817 SHORT SCH SNOHOMISH</t>
  </si>
  <si>
    <t>The Coca-Cola Co</t>
  </si>
  <si>
    <t>Schwab1 Int 08/30-09/28</t>
  </si>
  <si>
    <t>SCHWAB1 INT 08/30-09/28</t>
  </si>
  <si>
    <t>INCOME DIVIDEND 0.0789</t>
  </si>
  <si>
    <t>Bank Int 081621-091521 Schwab Bank</t>
  </si>
  <si>
    <t>BANK INT 081621-091521 SCHWAB BANK</t>
  </si>
  <si>
    <t>REALTY INCM CORP REIT</t>
  </si>
  <si>
    <t>INCOME DIVIDEND 0.1491</t>
  </si>
  <si>
    <t>INCOME DIVIDEND 0.20</t>
  </si>
  <si>
    <t>INCOME DIVIDEND 0.0963</t>
  </si>
  <si>
    <t>INCOME DIVIDEND 0.1623</t>
  </si>
  <si>
    <t>INCOME DIVIDEND 0.3938</t>
  </si>
  <si>
    <t>Schwab Total Stock Mkt Index</t>
  </si>
  <si>
    <t>SCHWAB TOTAL STOCK MKT INDEX</t>
  </si>
  <si>
    <t>INCOME DIVIDEND 0.1944</t>
  </si>
  <si>
    <t>Charitable Gift Account</t>
  </si>
  <si>
    <t>CLIENT REQUEST #6227654</t>
  </si>
  <si>
    <t>CLIENT REQUEST #6227655</t>
  </si>
  <si>
    <t>_Total Market Equity Index Pool (Investment)L</t>
  </si>
  <si>
    <t>A T &amp; T Inc</t>
  </si>
  <si>
    <t>A T &amp; T INC</t>
  </si>
  <si>
    <t>SCHWAB1 INT 07/29-08/29</t>
  </si>
  <si>
    <t>_Investment (Schwab Total Stock Mkt Index)</t>
  </si>
  <si>
    <t>BANK INT 071621-081521 SCHWAB BANK</t>
  </si>
  <si>
    <t>_Investment (Costco Wholesale Co)</t>
  </si>
  <si>
    <t>_Investment (Apple Inc)</t>
  </si>
  <si>
    <t>_Schwab (Account Fee)</t>
  </si>
  <si>
    <t>ANNUAL ADMIN FEE</t>
  </si>
  <si>
    <t>_Investment (A T &amp; T Inc)</t>
  </si>
  <si>
    <t>_Investment (Spdr S&amp;P 500 Etf Iv)</t>
  </si>
  <si>
    <t>_Investment (SPDR S&amp;P 500 ETF IV)</t>
  </si>
  <si>
    <t>SPDR S&amp;P 500 ETF IV</t>
  </si>
  <si>
    <t>SCHWAB1 INT 06/29-07/28</t>
  </si>
  <si>
    <t>BANK INT 061621-071521 SCHWAB BANK</t>
  </si>
  <si>
    <t>_Investment (The Coca-Cola Co)</t>
  </si>
  <si>
    <t>SCHWAB1 INT 05/27-06/28</t>
  </si>
  <si>
    <t>INCOME DIVIDEND 0.0793</t>
  </si>
  <si>
    <t>CAPITAL GAIN 0.1237</t>
  </si>
  <si>
    <t>ISHARES CORE S&amp;P 500 ETF IV</t>
  </si>
  <si>
    <t>BANK INT 051621-061521 SCHWAB BANK</t>
  </si>
  <si>
    <t>INCOME DIVIDEND 0.2007</t>
  </si>
  <si>
    <t>INCOME DIVIDEND 0.1494</t>
  </si>
  <si>
    <t>CAPITAL GAIN 1.529</t>
  </si>
  <si>
    <t>CAPITAL GAIN 0.413</t>
  </si>
  <si>
    <t>INCOME DIVIDEND 0.3443</t>
  </si>
  <si>
    <t>INCOME DIVIDEND 0.097</t>
  </si>
  <si>
    <t>INCOME DIVIDEND 0.3937</t>
  </si>
  <si>
    <t>CAPITAL GAIN 0.178</t>
  </si>
  <si>
    <t>Tfr CITIBANK, N.A., DAVE SMITH</t>
  </si>
  <si>
    <t>BANK INT 041621-051521 SCHWAB BANK</t>
  </si>
  <si>
    <t>_University Co-Op (Donation)</t>
  </si>
  <si>
    <t>CLIENT REQUEST #5930233</t>
  </si>
  <si>
    <t>Client request 5930233</t>
  </si>
  <si>
    <t>_Investment (Schwab S&amp;P 500 Index Fd)</t>
  </si>
  <si>
    <t>SCHWAB S&amp;P 500 INDEX FD</t>
  </si>
  <si>
    <t>SCHWAB1 INT 03/30-04/28</t>
  </si>
  <si>
    <t>Donor Advised Fund</t>
  </si>
  <si>
    <t>_Investment (Amazon)</t>
  </si>
  <si>
    <t>donor advised fund</t>
  </si>
  <si>
    <t>Sold 3 shares of AMZN for $10,170.94 #||||Donor Advised Fund#</t>
  </si>
  <si>
    <t>BANK INT 031621-041521 SCHWAB BANK</t>
  </si>
  <si>
    <t>_From Schwab (Checking)</t>
  </si>
  <si>
    <t>TRANSFER FUNDS FROM SCHWAB BANK - 440002209784</t>
  </si>
  <si>
    <t>SCHWAB1 INT 02/25-03/29</t>
  </si>
  <si>
    <t>TRANSFER FUNDS TO SCHWAB BANK - 440002209784</t>
  </si>
  <si>
    <t>INCOME DIVIDEND 0.0783</t>
  </si>
  <si>
    <t>BANK INT 021621-031521 SCHWAB BANK</t>
  </si>
  <si>
    <t>INCOME DIVIDEND 0.1949</t>
  </si>
  <si>
    <t>INCOME DIVIDEND 0.3939</t>
  </si>
  <si>
    <t>SCHWAB1 INT 01/28-02/24</t>
  </si>
  <si>
    <t>BANK INT 011621-021521 SCHWAB BANK</t>
  </si>
  <si>
    <t>SCHWAB1 INT 12/30-01/27</t>
  </si>
  <si>
    <t>BANK INT 121620-011521 SCHWAB BANK</t>
  </si>
  <si>
    <t>SPECIAL DIVIDEND 0.0478</t>
  </si>
  <si>
    <t>SHORT TERM GAIN 0.0844</t>
  </si>
  <si>
    <t>CAPITAL GAIN 0.0132</t>
  </si>
  <si>
    <t>SCHWAB1 INT 11/27-12/29</t>
  </si>
  <si>
    <t>CAPITAL GAIN 0.2512</t>
  </si>
  <si>
    <t>SHORT TERM GAIN 0.0231</t>
  </si>
  <si>
    <t>_Investment (Schwab 1000 Index Fund)</t>
  </si>
  <si>
    <t>SCHWAB 1000 INDEX FUND</t>
  </si>
  <si>
    <t>INCOME DIVIDEND 0.4935</t>
  </si>
  <si>
    <t>SPECIAL DIVIDEND 0.13</t>
  </si>
  <si>
    <t>CAPITAL GAIN 1.274</t>
  </si>
  <si>
    <t>INCOME DIVIDEND 0.0788</t>
  </si>
  <si>
    <t>INCOME DIVIDEND 0.1493</t>
  </si>
  <si>
    <t>SPECIAL DIVIDEND 0.037</t>
  </si>
  <si>
    <t>BANK INT 111620-121520 SCHWAB BANK</t>
  </si>
  <si>
    <t>INCOME DIVIDEND 0.069</t>
  </si>
  <si>
    <t>CAPITAL GAIN 0.859</t>
  </si>
  <si>
    <t>INCOME DIVIDEND 0.0969</t>
  </si>
  <si>
    <t>INCOME DIVIDEND 0.124</t>
  </si>
  <si>
    <t>CAPITAL GAIN 0.767</t>
  </si>
  <si>
    <t>SPECIAL DIVIDEND 0.092</t>
  </si>
  <si>
    <t>SCHWAB1 INT 10/29-11/26</t>
  </si>
  <si>
    <t>BANK INT 101620-111520 SCHWAB BANK</t>
  </si>
  <si>
    <t>_Investment (Alphabet Inc. Class A)</t>
  </si>
  <si>
    <t>_Investment (Facebook Inc Class A)</t>
  </si>
  <si>
    <t>FACEBOOK INC CLASS A</t>
  </si>
  <si>
    <t>_Investment (Alphabet Inc. Class C)</t>
  </si>
  <si>
    <t>BANK INT 091620-101520 SCHWAB BANK</t>
  </si>
  <si>
    <t>INCOME DIVIDEND 0.0983</t>
  </si>
  <si>
    <t>INCOME DIVIDEND 0.2012</t>
  </si>
  <si>
    <t>INCOME DIVIDEND 0.1509</t>
  </si>
  <si>
    <t>Tfr DISCOVER BANK, J D SMITH; ANGEL</t>
  </si>
  <si>
    <t>INCOME DIVIDEND 0.1629</t>
  </si>
  <si>
    <t>INCOME DIVIDEND 0.1955</t>
  </si>
  <si>
    <t>INCOME DIVIDEND 0.4951</t>
  </si>
  <si>
    <t>SCHWAB1 INT 07/30-08/27</t>
  </si>
  <si>
    <t>SCHWAB1 INT 06/29-07/29</t>
  </si>
  <si>
    <t>_Investment (Walt Disney Co)</t>
  </si>
  <si>
    <t>WALT DISNEY CO</t>
  </si>
  <si>
    <t>SCHWAB1 INT 05/28-06/28</t>
  </si>
  <si>
    <t>INCOME DIVIDEND 0.0995</t>
  </si>
  <si>
    <t>CAPITAL GAIN 0.0108</t>
  </si>
  <si>
    <t>CAPITAL GAIN 0.1139</t>
  </si>
  <si>
    <t>INCOME DIVIDEND 0.1513</t>
  </si>
  <si>
    <t>CAPITAL GAIN 0.5817</t>
  </si>
  <si>
    <t>INCOME DIVIDEND 0.2014</t>
  </si>
  <si>
    <t>CAPITAL GAIN 0.1375</t>
  </si>
  <si>
    <t>SHORT TERM GAIN 0.0095</t>
  </si>
  <si>
    <t>INCOME DIVIDEND 0.1961</t>
  </si>
  <si>
    <t>INCOME DIVIDEND 0.4953</t>
  </si>
  <si>
    <t>SCHWAB1 INT 04/29-05/27</t>
  </si>
  <si>
    <t>_Investment (Berry Global Group)</t>
  </si>
  <si>
    <t>_Investment (Tapestry Inc)</t>
  </si>
  <si>
    <t>TAPESTRY INC</t>
  </si>
  <si>
    <t>SCHWAB1 INT 02/27-03/29</t>
  </si>
  <si>
    <t>INCOME DIVIDEND 0.0988</t>
  </si>
  <si>
    <t>_Investment (Netflix Inc)</t>
  </si>
  <si>
    <t>NETFLIX INC</t>
  </si>
  <si>
    <t>INCOME DIVIDEND 0.2013</t>
  </si>
  <si>
    <t>INCOME DIVIDEND 0.4947</t>
  </si>
  <si>
    <t>INCOME DIVIDEND 0.1627</t>
  </si>
  <si>
    <t>100 shares</t>
  </si>
  <si>
    <t>SCHWAB1 INT 01/30-02/26</t>
  </si>
  <si>
    <t>SCHWAB1 INT 12/30-01/29</t>
  </si>
  <si>
    <t>CAPITAL GAIN 0.0034</t>
  </si>
  <si>
    <t>CAPITAL GAIN 2.494</t>
  </si>
  <si>
    <t>CAPITAL GAIN 0.5979</t>
  </si>
  <si>
    <t>INCOME DIVIDEND 0.495</t>
  </si>
  <si>
    <t>CAPITAL GAIN 1.8383</t>
  </si>
  <si>
    <t>INCOME DIVIDEND 0.7075</t>
  </si>
  <si>
    <t>INCOME DIVIDEND 0.1633</t>
  </si>
  <si>
    <t>CAPITAL GAIN 1.29</t>
  </si>
  <si>
    <t>SPECIAL DIVIDEND 0.07</t>
  </si>
  <si>
    <t>CAPITAL GAIN 1.691</t>
  </si>
  <si>
    <t>SPECIAL DIVIDEND 0.142</t>
  </si>
  <si>
    <t>CAPITAL GAIN 1.1912</t>
  </si>
  <si>
    <t>SPECIAL DIVIDEND 0.145</t>
  </si>
  <si>
    <t>INCOME DIVIDEND 0.1624</t>
  </si>
  <si>
    <t>CAPITAL GAIN 0.509</t>
  </si>
  <si>
    <t>CAPITAL GAIN 0.0428</t>
  </si>
  <si>
    <t>CAPITAL GAIN 0.3982</t>
  </si>
  <si>
    <t>SPECIAL DIVIDEND 0.084</t>
  </si>
  <si>
    <t>CAPITAL GAIN 0.5036</t>
  </si>
  <si>
    <t>INCOME DIVIDEND 0.0973</t>
  </si>
  <si>
    <t>SHORT TERM GAIN 0.0251</t>
  </si>
  <si>
    <t>INCOME DIVIDEND 0.126</t>
  </si>
  <si>
    <t>SCHWAB1 INT 10/30-11/26</t>
  </si>
  <si>
    <t>SCHWAB1 INT 09/27-10/29</t>
  </si>
  <si>
    <t>_Investment (Johnson &amp; Johnson)</t>
  </si>
  <si>
    <t>JOHNSON &amp; JOHNSON</t>
  </si>
  <si>
    <t>SCHWAB1 INT 08/29-09/26</t>
  </si>
  <si>
    <t>INCOME DIVIDEND 0.0977</t>
  </si>
  <si>
    <t>INCOME DIVIDEND 0.1993</t>
  </si>
  <si>
    <t>INCOME DIVIDEND 0.1492</t>
  </si>
  <si>
    <t>INCOME DIVIDEND 0.0959</t>
  </si>
  <si>
    <t>INCOME DIVIDEND 0.4922</t>
  </si>
  <si>
    <t>INCOME DIVIDEND 0.1618</t>
  </si>
  <si>
    <t>INCOME DIVIDEND 0.194</t>
  </si>
  <si>
    <t>SCHWAB1 INT 07/30-08/28</t>
  </si>
  <si>
    <t>_Investment (Salesforce Com)</t>
  </si>
  <si>
    <t>_Investment (Salesforce com)</t>
  </si>
  <si>
    <t>SALESFORCE COM</t>
  </si>
  <si>
    <t>SCHWAB1 INT 06/27-07/29</t>
  </si>
  <si>
    <t>SCHWAB1 INT 05/30-06/26</t>
  </si>
  <si>
    <t>CAPITAL GAIN</t>
  </si>
  <si>
    <t>INCOME DIVIDEND 0.1606</t>
  </si>
  <si>
    <t>INCOME DIVIDEND 0.3406</t>
  </si>
  <si>
    <t>INCOME DIVIDEND 0.4878</t>
  </si>
  <si>
    <t>CAPITAL GAIN 0.0862</t>
  </si>
  <si>
    <t>INCOME DIVIDEND 0.0942</t>
  </si>
  <si>
    <t>SCHWAB1 INT 04/29-05/29</t>
  </si>
  <si>
    <t>SCHWAB1 INT 03/28-04/28</t>
  </si>
  <si>
    <t>SCHWAB1 INT 02/27-03/27</t>
  </si>
  <si>
    <t>_Investment (Microsoft Corp)</t>
  </si>
  <si>
    <t>MICROSOFT CORP</t>
  </si>
  <si>
    <t>Finance Charge</t>
  </si>
  <si>
    <t>PAST DUE FEE WAIVER</t>
  </si>
  <si>
    <t>Deposit Shared Branch Mobile Deposit First Tech Fc Ca</t>
  </si>
  <si>
    <t>Deposit Shared Branch Mobile Deposit First Tech FC CA</t>
  </si>
  <si>
    <t>_Locurio</t>
  </si>
  <si>
    <t>Escape room with Jeff and Elyse</t>
  </si>
  <si>
    <t>HLU*HULU 740232889598-U HULU.COM/BILLCAHLU*HULU 74</t>
  </si>
  <si>
    <t>DERMATOLOGY CENTER FOR ANSEATTLE WA</t>
  </si>
  <si>
    <t>Work lights</t>
  </si>
  <si>
    <t>Returned work light</t>
  </si>
  <si>
    <t>_Summit At Snoqualmie (Cafe)</t>
  </si>
  <si>
    <t>_Summit at Snoqualmie (Cafe)</t>
  </si>
  <si>
    <t>CAPITAL ONE ONLINE PYMT AuthDate 16-J an</t>
  </si>
  <si>
    <t>_Voila</t>
  </si>
  <si>
    <t>INTEREST CHARGE:PURCHASES</t>
  </si>
  <si>
    <t>PAST DUE FEE</t>
  </si>
  <si>
    <t>_Blue And Blue Roofing (Check 2501)</t>
  </si>
  <si>
    <t>_Blue and Blue Roofing (Check 2501)</t>
  </si>
  <si>
    <t>AMZN Mktp US*HB5VI1EG0</t>
  </si>
  <si>
    <t>LOTR Exit game for Dave</t>
  </si>
  <si>
    <t>AMZN Mktp US*HB25M2ZY1</t>
  </si>
  <si>
    <t>Metal ruler for work bench</t>
  </si>
  <si>
    <t>_Northern Tool</t>
  </si>
  <si>
    <t>NOR*NORTHERN TOOL</t>
  </si>
  <si>
    <t>Kindling Cracker for Dave</t>
  </si>
  <si>
    <t>Creeper and mini sledgehammer for Dave</t>
  </si>
  <si>
    <t>OLD SPAGHETTI FACTORY 01 PORTLAND OR</t>
  </si>
  <si>
    <t>TST* LBB PEARL PORTLAND OR</t>
  </si>
  <si>
    <t>_Portland Parks Parking</t>
  </si>
  <si>
    <t>PRTLND PARKS PARKINGKITTY503-8232538 OR</t>
  </si>
  <si>
    <t>Parking at OMSI</t>
  </si>
  <si>
    <t>LS GUARDIAN GAMES 541-7450224 OR</t>
  </si>
  <si>
    <t>USCONNECT EVRGN VEND N SEATTLE WA</t>
  </si>
  <si>
    <t>SQ *ESCAPE GAMES PD PORTLAND OR</t>
  </si>
  <si>
    <t>PBS PORTLAND PORTLAND OR</t>
  </si>
  <si>
    <t>TACO BELL #032952 WOODLAND WA</t>
  </si>
  <si>
    <t>Lunch on the way to Portland</t>
  </si>
  <si>
    <t>AMZN Mktp US*HE24K0DE1</t>
  </si>
  <si>
    <t>Electricity monitor</t>
  </si>
  <si>
    <t>POWELL'S BURNSIDE PORTLAND OR</t>
  </si>
  <si>
    <t>COSTCO GAS #0740 LACEY WA</t>
  </si>
  <si>
    <t>WALGREENS #12453 TUMWATER WA</t>
  </si>
  <si>
    <t>BOOKSTORE SEATTLE WA</t>
  </si>
  <si>
    <t>KABAB CORNER &amp; GREEK DEL SEATTLE WA</t>
  </si>
  <si>
    <t>TST* Skillet Seattle CentSeattle WA</t>
  </si>
  <si>
    <t>_NUMBERBARN</t>
  </si>
  <si>
    <t>Amazon.com*HP7320CN0</t>
  </si>
  <si>
    <t>TENPACHI SEATTLE WA</t>
  </si>
  <si>
    <t>PITTOCK MANSION - ECOM</t>
  </si>
  <si>
    <t>BCS NCPRD</t>
  </si>
  <si>
    <t>Ach Debit Transamerica   Premium</t>
  </si>
  <si>
    <t>ACH Debit TRANSAMERICA   PREMIUM</t>
  </si>
  <si>
    <t>TOUR* ESCAPEGAMES PDX</t>
  </si>
  <si>
    <t>STARBUCKS STORE 19475 SEATTLE WA</t>
  </si>
  <si>
    <t>MEE SUM PASTRIES</t>
  </si>
  <si>
    <t>RECREATION.GOV</t>
  </si>
  <si>
    <t>ORIENTAL MART SEATTLE WA</t>
  </si>
  <si>
    <t>THE CONFECTIONAL SEATTLE WA</t>
  </si>
  <si>
    <t>MARKETSPICE SEATTLE WA</t>
  </si>
  <si>
    <t>SQ *THE CRUMPET SHO SEATTLE WA</t>
  </si>
  <si>
    <t>MYKONOS GREEK GRILL SEATTLE WA</t>
  </si>
  <si>
    <t>Amazon.com*744GW4QU3</t>
  </si>
  <si>
    <t>SQ *SUNNY HONEY COMPANY Seattle WA</t>
  </si>
  <si>
    <t>SQ *RUB-A-DUB DOG SEATTLE WA</t>
  </si>
  <si>
    <t>SOPRANOS PIZZA - SEATT</t>
  </si>
  <si>
    <t>Amazon.com*HI67W9Y93</t>
  </si>
  <si>
    <t>COSTCO GAS #0738 PHOENIX AZ</t>
  </si>
  <si>
    <t>- SCHWAB BROKERAGE MONEYLINK</t>
  </si>
  <si>
    <t>Transfer to Checking 02/04 09:36a #5761</t>
  </si>
  <si>
    <t>Tfr Citibank Na, Dave Smith</t>
  </si>
  <si>
    <t>STORE*WOW BAO</t>
  </si>
  <si>
    <t>Transfer From Money Market 02/04 09:36a #5761</t>
  </si>
  <si>
    <t>TST* Rositas Mexican Res Seattle WA</t>
  </si>
  <si>
    <t>Schwab S&amp;P 500 Index</t>
  </si>
  <si>
    <t>SQ *THE STOWAWAY WINE BARPacific BeachWA</t>
  </si>
  <si>
    <t>LS RED CEDAR SURF 360-5805808 WA</t>
  </si>
  <si>
    <t>PACIFIC BEACH FRESH PACIFIC BEACHWA</t>
  </si>
  <si>
    <t>SP SHOPMAGNOLIAS 120-68428333 WA</t>
  </si>
  <si>
    <t>PETCO 252 63502520 SEATTLE WA</t>
  </si>
  <si>
    <t>COSTCO TRAVEL SEATTLE WA</t>
  </si>
  <si>
    <t>DICK'S DRIVE IN HR SEATLE WA</t>
  </si>
  <si>
    <t>HAWAIIAN AI 1732192878703800-3675320 HI</t>
  </si>
  <si>
    <t>HAWAIIAN AI 1732192878705800-3675320 HI</t>
  </si>
  <si>
    <t>HAWAIIAN AI 1732192878704800-3675320 HI</t>
  </si>
  <si>
    <t>HAWAIIAN AI 1732192878702800-3675320 HI</t>
  </si>
  <si>
    <t>_Dailyom</t>
  </si>
  <si>
    <t>_DAILYOM</t>
  </si>
  <si>
    <t>DAILYOM</t>
  </si>
  <si>
    <t>_Transfer From Money Market 01/29 11:38P #5761</t>
  </si>
  <si>
    <t>_Transfer From Money Market 01/29 11:38p #5761</t>
  </si>
  <si>
    <t>Transfer From Money Market 01/29 11:38p #5761</t>
  </si>
  <si>
    <t>_Transfer To Money Market 01/29 11:46P #5761</t>
  </si>
  <si>
    <t>_Transfer to Money Market 01/29 11:46p #5761</t>
  </si>
  <si>
    <t>Transfer to Money Market 01/29 11:46p #5761</t>
  </si>
  <si>
    <t>_Transfer to Money Market 01/29 11:06p #5761</t>
  </si>
  <si>
    <t>Transfer to Money Market 01/29 11:06p #5761</t>
  </si>
  <si>
    <t>_Transfer From Money Market 01/29 11:46P #5761</t>
  </si>
  <si>
    <t>_Transfer From Money Market 01/29 11:46p #5761</t>
  </si>
  <si>
    <t>Transfer From Money Market 01/29 11:46p #5761</t>
  </si>
  <si>
    <t>_Transfer From Checking 01/29 11:37P #5761</t>
  </si>
  <si>
    <t>_Transfer From Checking 01/29 11:37p #5761</t>
  </si>
  <si>
    <t>Transfer From Checking 01/29 11:37p #5761</t>
  </si>
  <si>
    <t>_Transfer To Money Market 01/29 11:47P #5761</t>
  </si>
  <si>
    <t>_Transfer to Money Market 01/29 11:47p #5761</t>
  </si>
  <si>
    <t>Transfer to Money Market 01/29 11:47p #5761</t>
  </si>
  <si>
    <t>_Transfer To Checking 01/29 11:48P #5761</t>
  </si>
  <si>
    <t>_Transfer to Checking 01/29 11:48p #5761</t>
  </si>
  <si>
    <t>Transfer to Checking 01/29 11:48p #5761</t>
  </si>
  <si>
    <t>_Transfer To Money Market 01/29 11:39P #5761</t>
  </si>
  <si>
    <t>_Transfer to Money Market 01/29 11:39p #5761</t>
  </si>
  <si>
    <t>Transfer to Money Market 01/29 11:39p #5761</t>
  </si>
  <si>
    <t>_Transfer to Money Market 01/29 11:37p #5761</t>
  </si>
  <si>
    <t>Transfer to Money Market 01/29 11:37p #5761</t>
  </si>
  <si>
    <t>_Laser Tag Live (Check 2504)</t>
  </si>
  <si>
    <t>Check 2504</t>
  </si>
  <si>
    <t>_Ach Deposit Microsoft   Edipayme</t>
  </si>
  <si>
    <t>_ACH Deposit MICROSOFT   EDIPAYME</t>
  </si>
  <si>
    <t>_Transfer From Money Market 01/29 11:47P #5761</t>
  </si>
  <si>
    <t>_Transfer From Money Market 01/29 11:47p #5761</t>
  </si>
  <si>
    <t>Transfer From Money Market 01/29 11:47p #5761</t>
  </si>
  <si>
    <t>_Transfer To Money Market 01/29 11:38P #5761</t>
  </si>
  <si>
    <t>_Transfer to Money Market 01/29 11:38p #5761</t>
  </si>
  <si>
    <t>Transfer to Money Market 01/29 11:38p #5761</t>
  </si>
  <si>
    <t>_Transfer From Money Market 01/29 11:48p #5761</t>
  </si>
  <si>
    <t>Transfer From Money Market 01/29 11:48p #5761</t>
  </si>
  <si>
    <t>_Transfer From Checking 01/29 11:06P #5761</t>
  </si>
  <si>
    <t>_Transfer From Checking 01/29 11:06p #5761</t>
  </si>
  <si>
    <t>Transfer From Checking 01/29 11:06p #5761</t>
  </si>
  <si>
    <t>_Transfer From Money Market 01/29 11:39P #5761</t>
  </si>
  <si>
    <t>_Transfer From Money Market 01/29 11:39p #5761</t>
  </si>
  <si>
    <t>Transfer From Money Market 01/29 11:39p #5761</t>
  </si>
  <si>
    <t>SCHWABX INT XX/XX-01/29</t>
  </si>
  <si>
    <t>TACO DEL MAR #140 GRNWD SEATTLE WA</t>
  </si>
  <si>
    <t>_Past Due Fee Waiver</t>
  </si>
  <si>
    <t>_PAST DUE FEE WAIVER</t>
  </si>
  <si>
    <t>_Laem Buri Seattle Wa</t>
  </si>
  <si>
    <t>_LAEM BURI SEATTLE WA</t>
  </si>
  <si>
    <t>_Apparel Now Ordered</t>
  </si>
  <si>
    <t>_APPAREL NOW ORDERED</t>
  </si>
  <si>
    <t>APPAREL NOW  ORDERED</t>
  </si>
  <si>
    <t xml:space="preserve">Billings merch </t>
  </si>
  <si>
    <t>_Woodland Park Zoo Seattle Wa</t>
  </si>
  <si>
    <t>_WOODLAND PARK ZOO SEATTLE WA</t>
  </si>
  <si>
    <t>WOODLAND PARK ZOO SEATTLE WA</t>
  </si>
  <si>
    <t>Items for Salmon Bay Auction gift baskets</t>
  </si>
  <si>
    <t>Office subscription for Ruby and Kurt</t>
  </si>
  <si>
    <t>Angela Seabrook weekend</t>
  </si>
  <si>
    <t>_Dermatology Center For Anseattle Wa</t>
  </si>
  <si>
    <t>_DERMATOLOGY CENTER FOR ANSEATTLE WA</t>
  </si>
  <si>
    <t>_Getreef Food And Conv. Www.Getreef.Cfl</t>
  </si>
  <si>
    <t>_GETREEF FOOD AND CONV. WWW.GETREEF.CFL</t>
  </si>
  <si>
    <t>_Sq *Portal - Ballard</t>
  </si>
  <si>
    <t>_SQ *PORTAL - BALLARD</t>
  </si>
  <si>
    <t>_Diva Espresso Broadview Seattle Wa</t>
  </si>
  <si>
    <t>_DIVA ESPRESSO BROADVIEW SEATTLE WA</t>
  </si>
  <si>
    <t>_Ach Debit Fidelity Investm Preta</t>
  </si>
  <si>
    <t>_ACH Debit FIDELITY INVESTM PRETA</t>
  </si>
  <si>
    <t>_Nissan (Check 2503)</t>
  </si>
  <si>
    <t>Red Leaf</t>
  </si>
  <si>
    <t>_Ach Debit Capital One   Online P</t>
  </si>
  <si>
    <t>_ACH Debit CAPITAL ONE   ONLINE P</t>
  </si>
  <si>
    <t>_Ach Deposit Fidelity Investm Pre</t>
  </si>
  <si>
    <t>_ACH Deposit FIDELITY INVESTM PRE</t>
  </si>
  <si>
    <t>_Sp Queen Mary Tea 206-4661173 Wa</t>
  </si>
  <si>
    <t>_SP QUEEN MARY TEA 206-4661173 WA</t>
  </si>
  <si>
    <t>_Verity Credit Un 8533 G Seattle</t>
  </si>
  <si>
    <t>_VERITY CREDIT UN 8533 G SEATTLE</t>
  </si>
  <si>
    <t>Locurio escape room</t>
  </si>
  <si>
    <t>Symphony tickets</t>
  </si>
  <si>
    <t>_Capital One Online Payment Authdate 16-J An</t>
  </si>
  <si>
    <t>_CAPITAL ONE ONLINE payment AuthDate 16-J an</t>
  </si>
  <si>
    <t>_Withdrawal Transfer To 5544</t>
  </si>
  <si>
    <t>_Deposit Transfer From 5400</t>
  </si>
  <si>
    <t>_Act Seattlep&amp;R Seattle Wa</t>
  </si>
  <si>
    <t>_ACT SEATTLEP&amp;R SEATTLE WA</t>
  </si>
  <si>
    <t>Rental for Zach's BD</t>
  </si>
  <si>
    <t>_The Sip And Ship Green</t>
  </si>
  <si>
    <t>_THE SIP AND SHIP GREEN</t>
  </si>
  <si>
    <t>_Couth Buzzard Books</t>
  </si>
  <si>
    <t>_COUTH BUZZARD BOOKS</t>
  </si>
  <si>
    <t>Master bath light socket</t>
  </si>
  <si>
    <t>_Kappa Subscriptions</t>
  </si>
  <si>
    <t>_KAPPA SUBSCRIPTIONS</t>
  </si>
  <si>
    <t>_Phinney Neighborhood A</t>
  </si>
  <si>
    <t>_PHINNEY NEIGHBORHOOD A</t>
  </si>
  <si>
    <t>Wine tasting at PNA</t>
  </si>
  <si>
    <t>_Tst* Premier Meat Pies Seattle Wa</t>
  </si>
  <si>
    <t>_TST* Premier Meat Pies Seattle WA</t>
  </si>
  <si>
    <t>_Dick'S Drive In Lc Seattle Wa</t>
  </si>
  <si>
    <t>_DICK'S DRIVE IN LC SEATTLE WA</t>
  </si>
  <si>
    <t>_Costco Visa (</t>
  </si>
  <si>
    <t>_Usps Po 5476130015 Seattle Wa</t>
  </si>
  <si>
    <t>_USPS PO 5476130015 SEATTLE WA</t>
  </si>
  <si>
    <t>Got refunded in cash for this.</t>
  </si>
  <si>
    <t>_Amc Xxxx Oak Tree X Seattle, #0000</t>
  </si>
  <si>
    <t>_AMC XXXX OAK TREE X SEATTLE, #0000</t>
  </si>
  <si>
    <t>_Rec Room</t>
  </si>
  <si>
    <t>_Prime Video *To40P13T3</t>
  </si>
  <si>
    <t>_Prime Video *TO40P13T3</t>
  </si>
  <si>
    <t>_Rec Room Xxxxxxxxxx</t>
  </si>
  <si>
    <t>_Rec Room XXXXXXXXXX</t>
  </si>
  <si>
    <t>_Lowes #00252* Seattle Wa</t>
  </si>
  <si>
    <t>_LOWES #00252* SEATTLE WA</t>
  </si>
  <si>
    <t>_Rei Credit Card (Capital One)</t>
  </si>
  <si>
    <t>_REI Credit Card (Capital One)</t>
  </si>
  <si>
    <t>Interest on late payment</t>
  </si>
  <si>
    <t>_BACKBLAZE</t>
  </si>
  <si>
    <t>New toiletry bag for Angela</t>
  </si>
  <si>
    <t>_Greenlake Oral And Facial Surgery (Check 2502)</t>
  </si>
  <si>
    <t>_Greenlake Oral and Facial Surgery (Check 2502)</t>
  </si>
  <si>
    <t>Transfer of 94 AAPL shares to DAF</t>
  </si>
  <si>
    <t>_Foodpaid.Com/Ballard M</t>
  </si>
  <si>
    <t>_FOODPAID.COM/BALLARD M</t>
  </si>
  <si>
    <t>_Locurio, Llc</t>
  </si>
  <si>
    <t>_Locurio, LLC</t>
  </si>
  <si>
    <t>_Chargerback</t>
  </si>
  <si>
    <t>Fee for return of bedding from Flagstaff hotel</t>
  </si>
  <si>
    <t>_Delta Airlines</t>
  </si>
  <si>
    <t>Food on the plane</t>
  </si>
  <si>
    <t>_Tst* Elliott Bay Brewe</t>
  </si>
  <si>
    <t>_TST* Elliott Bay Brewe</t>
  </si>
  <si>
    <t>_All The Best Pet Care</t>
  </si>
  <si>
    <t>_ALL THE BEST PET CARE</t>
  </si>
  <si>
    <t>_Past Due Fee</t>
  </si>
  <si>
    <t>_PAST DUE FEE</t>
  </si>
  <si>
    <t>Baggage fee</t>
  </si>
  <si>
    <t>Change fee for Dave to stay until January 6</t>
  </si>
  <si>
    <t>_Homestreet Bank 7307 Gr Seattle</t>
  </si>
  <si>
    <t>_HOMESTREET BANK 7307 GR SEATTLE</t>
  </si>
  <si>
    <t>_Daf(Friends Of Salmon Bay)</t>
  </si>
  <si>
    <t>_DAF(Friends of Salmon Bay)</t>
  </si>
  <si>
    <t>Check 7820017</t>
  </si>
  <si>
    <t>Stop payment on check 7651662</t>
  </si>
  <si>
    <t>garbage disposal</t>
  </si>
  <si>
    <t>Check 7651662 (Stopped payment on Dec 8, 2022)</t>
  </si>
  <si>
    <t>_Daf (Taproot)</t>
  </si>
  <si>
    <t>_DAF (Taproot)</t>
  </si>
  <si>
    <t>Check 7631786</t>
  </si>
  <si>
    <t>_Daf(Wikimedia)</t>
  </si>
  <si>
    <t>_DAF(Wikimedia)</t>
  </si>
  <si>
    <t>Check 7572219</t>
  </si>
  <si>
    <t>_Daf(Mary'S Place)</t>
  </si>
  <si>
    <t>_DAF(Mary's Place)</t>
  </si>
  <si>
    <t>Check 7572220</t>
  </si>
  <si>
    <t>_Daf(Billings Middle School)</t>
  </si>
  <si>
    <t>_DAF(Billings Middle School)</t>
  </si>
  <si>
    <t>Check 7572217</t>
  </si>
  <si>
    <t>_Daf (University Cooperative School)</t>
  </si>
  <si>
    <t>_DAF (University Cooperative School)</t>
  </si>
  <si>
    <t>Check 7572218</t>
  </si>
  <si>
    <t>_Costco Visa (Mom)</t>
  </si>
  <si>
    <t>_Friends Of Salmon Bay</t>
  </si>
  <si>
    <t>_Friends of Salmon Bay</t>
  </si>
  <si>
    <t>_Fred Hutchinson Cancer Center</t>
  </si>
  <si>
    <t>_Apple (Store)</t>
  </si>
  <si>
    <t>_Daf(University Cooperative School)</t>
  </si>
  <si>
    <t>_DAF(University Cooperative School)</t>
  </si>
  <si>
    <t>Check 7070207</t>
  </si>
  <si>
    <t>_Daf(Lynden Community Senior Center)</t>
  </si>
  <si>
    <t>_DAF(Lynden Community Senior Center)</t>
  </si>
  <si>
    <t>Check 7037833</t>
  </si>
  <si>
    <t>_Daf(World Wildlife Fund Inc)</t>
  </si>
  <si>
    <t>_DAF(World Wildlife Fund Inc)</t>
  </si>
  <si>
    <t>Check 6962376</t>
  </si>
  <si>
    <t>_World Wildlife Fund Inc</t>
  </si>
  <si>
    <t>Journaled shares AMZN 1.00</t>
  </si>
  <si>
    <t>Journaled shares AAPL 2.00</t>
  </si>
  <si>
    <t>_Association for Multiple Endocrine Neoplasia Disorders (AMEND)</t>
  </si>
  <si>
    <t>_Daf(Taproot Theater)</t>
  </si>
  <si>
    <t>_DAF(Taproot Theater)</t>
  </si>
  <si>
    <t>Check 6227654</t>
  </si>
  <si>
    <t>_Daf(Fred Hutchinson Cancer Research Center)</t>
  </si>
  <si>
    <t>_DAF(Fred Hutchinson Cancer Research Center)</t>
  </si>
  <si>
    <t>Check 6227655</t>
  </si>
  <si>
    <t>Source code (macros and queries) for the Budget/Finance Tracking process used through 2023</t>
  </si>
  <si>
    <t>This instance of the workbook should only be used as a reference for the source code, and is stored in a Git repository.</t>
  </si>
  <si>
    <t>Use the workbook in OneDrive for daily tracking.</t>
  </si>
  <si>
    <t>FRED-MEYER #0122 SEATTLE US</t>
  </si>
  <si>
    <t>Tst* Bai Tong Thai - Redmredmond Wa</t>
  </si>
  <si>
    <t>TST* Bai Tong Thai - RedmRedmond WA</t>
  </si>
  <si>
    <t>Ibm Corp</t>
  </si>
  <si>
    <t>Chevron Corp</t>
  </si>
  <si>
    <t>Funds Transfer From Brokerage -9281</t>
  </si>
  <si>
    <t>Transfer Funds To Schwab Bank - ...784</t>
  </si>
  <si>
    <t>Ach Debit Greenlight App  App</t>
  </si>
  <si>
    <t>ACH Debit GREENLIGHT APP  APP</t>
  </si>
  <si>
    <t>Blvd *Rudy'S Phinney Riseattle Wa</t>
  </si>
  <si>
    <t>BLVD *RUDY'S PHINNEY RISEATTLE WA</t>
  </si>
  <si>
    <t>Ach Debit Citi Card Online   Pay</t>
  </si>
  <si>
    <t>Wpy*Code Ninjas Seattle 855-999-3729 Wa</t>
  </si>
  <si>
    <t>WPY*Code Ninjas Seattle 855-999-3729 WA</t>
  </si>
  <si>
    <t>AMZN Mktp US*HG4953OW0</t>
  </si>
  <si>
    <t>Ach Deposit Costco Cash   Reward</t>
  </si>
  <si>
    <t>Centurylink Lumen 800-244-1111 La</t>
  </si>
  <si>
    <t>CENTURYLINK LUMEN 800-244-1111 LA</t>
  </si>
  <si>
    <t>Stoup Brewing Seattle Wa</t>
  </si>
  <si>
    <t>STOUP BREWING SEATTLE WA</t>
  </si>
  <si>
    <t>Baskin #360703 Seattle Wa</t>
  </si>
  <si>
    <t>Santa Fe Seattle Inc Seattle Wa</t>
  </si>
  <si>
    <t>SANTA FE SEATTLE INC SEATTLE WA</t>
  </si>
  <si>
    <t>Sq *Phinney Neighborhood Gosq.Com Wa</t>
  </si>
  <si>
    <t>SQ *PHINNEY NEIGHBORHOOD gosq.com WA</t>
  </si>
  <si>
    <t>Qfc #5872 Seattle Wa</t>
  </si>
  <si>
    <t>QFC #5872 SEATTLE WA</t>
  </si>
  <si>
    <t>Online Payment, Thank You</t>
  </si>
  <si>
    <t>Act*Seattle Parks 866-5610647 Wa</t>
  </si>
  <si>
    <t>ACT*Seattle Parks 866-5610647 WA</t>
  </si>
  <si>
    <t>Billings Middle School Www.Billingsmwa</t>
  </si>
  <si>
    <t>BILLINGS MIDDLE SCHOOL WWW.BILLINGSMWA</t>
  </si>
  <si>
    <t>Apple</t>
  </si>
  <si>
    <t>APPLE.COM/US 800-676-2775 CA</t>
  </si>
  <si>
    <t>AMZN Mktp US*HD9LJ27Z1</t>
  </si>
  <si>
    <t>Ach Debit Capital One   Crcardpm</t>
  </si>
  <si>
    <t>Ach Debit Barclaycard Us   Credi</t>
  </si>
  <si>
    <t>Client Request #Xxx3958</t>
  </si>
  <si>
    <t>CLIENT REQUEST #XXX3958</t>
  </si>
  <si>
    <t>Total Market Equity Index Pool</t>
  </si>
  <si>
    <t>Verizon Wireless</t>
  </si>
  <si>
    <t>Small Cap Equity Pool</t>
  </si>
  <si>
    <t>Usps Po 5476130015 Seattle Wa</t>
  </si>
  <si>
    <t>Ach Deposit Iitcitdx70W2Wbh Cb T</t>
  </si>
  <si>
    <t>ACH Deposit IITCITDX70W2WBH CB T</t>
  </si>
  <si>
    <t>_Vrbo Hajj8222 Dublin Ie</t>
  </si>
  <si>
    <t>_VRBO HAJJ8222 Dublin IE</t>
  </si>
  <si>
    <t>VRBO HAJJ8222 Dublin IE</t>
  </si>
  <si>
    <t>AMZN Mktp US*HD3ZK1C22</t>
  </si>
  <si>
    <t>HLU*HULU 740232885052-U HULU.COM/BILLCAHLU*HULU 74</t>
  </si>
  <si>
    <t>_Schwabx Int Xx/Xx-02/26</t>
  </si>
  <si>
    <t>_SCHWABX INT XX/XX-02/26</t>
  </si>
  <si>
    <t>SCHWABX INT XX/XX-02/26</t>
  </si>
  <si>
    <t>_RECREATION.GOV</t>
  </si>
  <si>
    <t>D_Costco</t>
  </si>
  <si>
    <t>_Reg Thornton 14 1937 Seattle Wa</t>
  </si>
  <si>
    <t>_REG THORNTON 14 1937 SEATTLE WA</t>
  </si>
  <si>
    <t>REG THORNTON 14 1937 SEATTLE WA</t>
  </si>
  <si>
    <t>_Costco Travel Seattle Wa</t>
  </si>
  <si>
    <t>_COSTCO TRAVEL SEATTLE WA</t>
  </si>
  <si>
    <t>_Sq *Phinney Books/Madisonseattle Wa</t>
  </si>
  <si>
    <t>_SQ *PHINNEY BOOKS/MADISONSeattle WA</t>
  </si>
  <si>
    <t>_Cha Cha Cha Taqueria - Thportland Or</t>
  </si>
  <si>
    <t>_Cha Cha Cha Taqueria - ThPortland OR</t>
  </si>
  <si>
    <t>Cha Cha Cha Taqueria - ThPortland OR</t>
  </si>
  <si>
    <t>SHELL OIL 57443149109 PORTLAND OR</t>
  </si>
  <si>
    <t>_Portland Parking Kitty 503-2785410 Or</t>
  </si>
  <si>
    <t>_PORTLAND PARKING KITTY 503-2785410 OR</t>
  </si>
  <si>
    <t>PORTLAND PARKING KITTY 503-2785410 OR</t>
  </si>
  <si>
    <t>_Tst* Voodoo Doughnut Old Portland Or</t>
  </si>
  <si>
    <t>_TST* Voodoo Doughnut Old Portland OR</t>
  </si>
  <si>
    <t>TST* Voodoo Doughnut Old Portland OR</t>
  </si>
  <si>
    <t>_Holiday Inn Express Nw P Portland Or</t>
  </si>
  <si>
    <t>_HOLIDAY INN EXPRESS NW P PORTLAND OR</t>
  </si>
  <si>
    <t>HOLIDAY INN EXPRESS NW P PORTLAND OR</t>
  </si>
  <si>
    <t>_Sq *Escape Games Pd Portland Or</t>
  </si>
  <si>
    <t>_SQ *ESCAPE GAMES PD PORTLAND OR</t>
  </si>
  <si>
    <t>_Old Spaghetti Factory 01 Portland Or</t>
  </si>
  <si>
    <t>_OLD SPAGHETTI FACTORY 01 PORTLAND OR</t>
  </si>
  <si>
    <t>_Tst* Lbb Pearl Portland Or</t>
  </si>
  <si>
    <t>_TST* LBB PEARL PORTLAND OR</t>
  </si>
  <si>
    <t>_Pbs Portland Portland Or</t>
  </si>
  <si>
    <t>_PBS PORTLAND PORTLAND OR</t>
  </si>
  <si>
    <t>_Usconnect Evrgn Vend N Seattle Wa</t>
  </si>
  <si>
    <t>_USCONNECT EVRGN VEND N SEATTLE WA</t>
  </si>
  <si>
    <t>ALASKA AIR 0272326664259SEATTLE WA</t>
  </si>
  <si>
    <t>_Ls Guardian Games 541-7450224 Or</t>
  </si>
  <si>
    <t>_LS GUARDIAN GAMES 541-7450224 OR</t>
  </si>
  <si>
    <t>_Pittock Mansion Portland Or</t>
  </si>
  <si>
    <t>_PITTOCK MANSION PORTLAND OR</t>
  </si>
  <si>
    <t>PITTOCK MANSION PORTLAND OR</t>
  </si>
  <si>
    <t>_Powell'S Burnside Portland Or</t>
  </si>
  <si>
    <t>_POWELL'S BURNSIDE PORTLAND OR</t>
  </si>
  <si>
    <t>_Punch Bowl Social Portlansalem Or</t>
  </si>
  <si>
    <t>_PUNCH BOWL SOCIAL PORTLANSALEM OR</t>
  </si>
  <si>
    <t>PUNCH BOWL SOCIAL PORTLANSALEM OR</t>
  </si>
  <si>
    <t>_Www.Omsi.Edu 150-37974000 Or</t>
  </si>
  <si>
    <t>_WWW.OMSI.EDU 150-37974000 OR</t>
  </si>
  <si>
    <t>WWW.OMSI.EDU 150-37974000 OR</t>
  </si>
  <si>
    <t>_Epicurean Group Omsi Portland Or</t>
  </si>
  <si>
    <t>_EPICUREAN GROUP OMSI PORTLAND OR</t>
  </si>
  <si>
    <t>EPICUREAN GROUP OMSI PORTLAND OR</t>
  </si>
  <si>
    <t>_Bookstore Seattle Wa</t>
  </si>
  <si>
    <t>_BOOKSTORE SEATTLE WA</t>
  </si>
  <si>
    <t>_Tst* Skillet Seattle Centseattle Wa</t>
  </si>
  <si>
    <t>_TST* Skillet Seattle CentSeattle WA</t>
  </si>
  <si>
    <t>_Starbucks Store 03204 Seattle Wa</t>
  </si>
  <si>
    <t>_STARBUCKS STORE 03204 SEATTLE WA</t>
  </si>
  <si>
    <t>_Kabab Corner &amp; Greek Del Seattle Wa</t>
  </si>
  <si>
    <t>_KABAB CORNER &amp; GREEK DEL SEATTLE WA</t>
  </si>
  <si>
    <t>_Stratgy Shars Nasdaq 7Handl Indx Etf</t>
  </si>
  <si>
    <t>_STRATGY SHARS NASDAQ 7HANDL INDX ETF</t>
  </si>
  <si>
    <t>_Procter &amp; Gamble</t>
  </si>
  <si>
    <t>_PROCTER &amp; GAMBLE</t>
  </si>
  <si>
    <t>_Abbvie Inc</t>
  </si>
  <si>
    <t>_ABBVIE INC</t>
  </si>
  <si>
    <t>_Tenpachi Seattle Wa</t>
  </si>
  <si>
    <t>_TENPACHI SEATTLE WA</t>
  </si>
  <si>
    <t>Iceland book</t>
  </si>
  <si>
    <t>_Bank Int Xxxxxx-Xx1523 Schwab Bank</t>
  </si>
  <si>
    <t>_BANK INT XXXXXX-XX1523 SCHWAB BANK</t>
  </si>
  <si>
    <t>D_Cash Auto Redemption</t>
  </si>
  <si>
    <t>D_CASH AUTO REDEMPTION</t>
  </si>
  <si>
    <t>D_Ach Debit Transamerica   Premium</t>
  </si>
  <si>
    <t>D_ACH Debit TRANSAMERICA   PREMIUM</t>
  </si>
  <si>
    <t>D_Amazon</t>
  </si>
  <si>
    <t>_Tour* Escapegames Pdx</t>
  </si>
  <si>
    <t>_TOUR* ESCAPEGAMES PDX</t>
  </si>
  <si>
    <t>D_Bcs Ncprd</t>
  </si>
  <si>
    <t>D_BCS NCPRD</t>
  </si>
  <si>
    <t>_Pittock Mansion - Ecom</t>
  </si>
  <si>
    <t>_PITTOCK MANSION - ECOM</t>
  </si>
  <si>
    <t>_Mee Sum Pastries</t>
  </si>
  <si>
    <t>_MEE SUM PASTRIES</t>
  </si>
  <si>
    <t>_Starbucks Store 19475 Seattle Wa</t>
  </si>
  <si>
    <t>_STARBUCKS STORE 19475 SEATTLE WA</t>
  </si>
  <si>
    <t>_Marketspice Seattle Wa</t>
  </si>
  <si>
    <t>_MARKETSPICE SEATTLE WA</t>
  </si>
  <si>
    <t>_Sq *The Crumpet Sho Seattle Wa</t>
  </si>
  <si>
    <t>_SQ *THE CRUMPET SHO SEATTLE WA</t>
  </si>
  <si>
    <t>_The Confectional Seattle Wa</t>
  </si>
  <si>
    <t>_THE CONFECTIONAL SEATTLE WA</t>
  </si>
  <si>
    <t>_Oriental Mart Seattle Wa</t>
  </si>
  <si>
    <t>_ORIENTAL MART SEATTLE WA</t>
  </si>
  <si>
    <t>_Mykonos Greek Grill Seattle Wa</t>
  </si>
  <si>
    <t>_MYKONOS GREEK GRILL SEATTLE WA</t>
  </si>
  <si>
    <t>D_Citi Autopay Payment</t>
  </si>
  <si>
    <t>D_CITI AUTOPAY PAYMENT</t>
  </si>
  <si>
    <t>switches for Chuck's house</t>
  </si>
  <si>
    <t>_Sq *Sunny Honey Company Seattle Wa</t>
  </si>
  <si>
    <t>_SQ *SUNNY HONEY COMPANY Seattle WA</t>
  </si>
  <si>
    <t>_Sopranos Pizza - Seatt</t>
  </si>
  <si>
    <t>_SOPRANOS PIZZA - SEATT</t>
  </si>
  <si>
    <t>Sue paying me back for gas</t>
  </si>
  <si>
    <t>_Deere &amp; Co</t>
  </si>
  <si>
    <t>_DEERE &amp; CO</t>
  </si>
  <si>
    <t>_Transfer From Money Market 02/04 09:36a #5761</t>
  </si>
  <si>
    <t>_Transfer To Checking 02/04 09:36A #5761</t>
  </si>
  <si>
    <t>_Transfer to Checking 02/04 09:36a #5761</t>
  </si>
  <si>
    <t>_Tfr Citibank Na, Dave Smith</t>
  </si>
  <si>
    <t>_Tfr CITIBANK NA, DAVE SMITH</t>
  </si>
  <si>
    <t>_Store*Wow Bao</t>
  </si>
  <si>
    <t>_STORE*WOW BAO</t>
  </si>
  <si>
    <t>_Tst* Rositas Mexican Res Seattle Wa</t>
  </si>
  <si>
    <t>_TST* Rositas Mexican Res Seattle WA</t>
  </si>
  <si>
    <t>_Sq *The Stowaway Wine Barpacific Beachwa</t>
  </si>
  <si>
    <t>_SQ *THE STOWAWAY WINE BARPacific BeachWA</t>
  </si>
  <si>
    <t>_Pacific Beach Fresh Pacific Beachwa</t>
  </si>
  <si>
    <t>_PACIFIC BEACH FRESH PACIFIC BEACHWA</t>
  </si>
  <si>
    <t>_Sp Shopmagnolias 120-68428333 Wa</t>
  </si>
  <si>
    <t>_SP SHOPMAGNOLIAS 120-68428333 WA</t>
  </si>
  <si>
    <t>_Ls Red Cedar Surf 360-5805808 Wa</t>
  </si>
  <si>
    <t>_LS RED CEDAR SURF 360-5805808 WA</t>
  </si>
  <si>
    <t>_Code Ninjas</t>
  </si>
  <si>
    <t>_Barclaycard Us Creditcard</t>
  </si>
  <si>
    <t>_BARCLAYCARD US CREDITCARD</t>
  </si>
  <si>
    <t>_Costco Travel</t>
  </si>
  <si>
    <t>_Capital One Autopay Pymt Authdate 01-Feb</t>
  </si>
  <si>
    <t>_CAPITAL ONE AUTOPAY PYMT AuthDate 01-Feb</t>
  </si>
  <si>
    <t>_Dick'S Drive In Hr Seatle Wa</t>
  </si>
  <si>
    <t>_DICK'S DRIVE IN HR SEATLE WA</t>
  </si>
  <si>
    <t>Hotel</t>
  </si>
  <si>
    <t>Hulu</t>
  </si>
  <si>
    <t>HLU*HULU 740232880979-</t>
  </si>
  <si>
    <t>Tst* Queen Mary Tea Room Seattle Us</t>
  </si>
  <si>
    <t>TST* Queen Mary Tea Room Seattle US</t>
  </si>
  <si>
    <t>The Shambles Seattle Us</t>
  </si>
  <si>
    <t>THE SHAMBLES SEATTLE US</t>
  </si>
  <si>
    <t>Sq *Chocolati Seattle Wa</t>
  </si>
  <si>
    <t>SQ *CHOCOLATI Seattle WA</t>
  </si>
  <si>
    <t>Wells Fargo (Visa)</t>
  </si>
  <si>
    <t>Rositas Me* Rositas Me   Www.Rositasrewa</t>
  </si>
  <si>
    <t>ROSITAS ME* ROSITAS ME   WWW.ROSITASREWA</t>
  </si>
  <si>
    <t>Waterfront Cafe Edmonds Wa</t>
  </si>
  <si>
    <t>WATERFRONT CAFE EDMONDS WA</t>
  </si>
  <si>
    <t>MCDONALD'S F14102 LYNNWOOD US</t>
  </si>
  <si>
    <t>Transfer From Money Market 10:48a #5761</t>
  </si>
  <si>
    <t>Gg *University Cooperativ5035970395 Us</t>
  </si>
  <si>
    <t>GG *University Cooperativ5035970395 US</t>
  </si>
  <si>
    <t>Fid Bkg Svc</t>
  </si>
  <si>
    <t>Pxxxxx0 615 Nw Bright S Seattle</t>
  </si>
  <si>
    <t>PXXXXX0 615 NW BRIGHT S SEATTLE</t>
  </si>
  <si>
    <t>Comcast</t>
  </si>
  <si>
    <t>COMCAST BELLINGHAM       800-266-2278 WA</t>
  </si>
  <si>
    <t>AMZN Mktp US*H76NE6MM0</t>
  </si>
  <si>
    <t>Home Depot</t>
  </si>
  <si>
    <t>THE HOME DEPOT 4706 SEATTLE WA</t>
  </si>
  <si>
    <t>Zappos.Com 800-927-7671 Nv</t>
  </si>
  <si>
    <t>Zappos.com 800-927-7671 NV</t>
  </si>
  <si>
    <t>Petco 252 63502520 Seattle Wa</t>
  </si>
  <si>
    <t>Lowe'S</t>
  </si>
  <si>
    <t>Lowe's</t>
  </si>
  <si>
    <t>APPLE.COM/BILL 866-712-7753 CA</t>
  </si>
  <si>
    <t>Dailyom                  Httpswww.Dailny</t>
  </si>
  <si>
    <t>DAILYOM                  HTTPSWWW.DAILNY</t>
  </si>
  <si>
    <t>Ach Debit Amex Epayment Am  Ach</t>
  </si>
  <si>
    <t>Paypal *Kingcountys      402-935-7733 Ca</t>
  </si>
  <si>
    <t>PAYPAL *KINGCOUNTYS      402-935-7733 CA</t>
  </si>
  <si>
    <t>Paypal *Llamasanctu      402-935-7733 Ca</t>
  </si>
  <si>
    <t>PAYPAL *LLAMASANCTU      402-935-7733 CA</t>
  </si>
  <si>
    <t>Nutty</t>
  </si>
  <si>
    <t>Autopay Payment - Thank You</t>
  </si>
  <si>
    <t>Income Dividend</t>
  </si>
  <si>
    <t>INCOME DIVIDEND 0.0885</t>
  </si>
  <si>
    <t>Dick'S Drive In Lc Seattle Wa</t>
  </si>
  <si>
    <t>Safeway</t>
  </si>
  <si>
    <t>SAFEWAY #1849            SCOTTSDALE   AZ</t>
  </si>
  <si>
    <t>Netflix</t>
  </si>
  <si>
    <t>Netflix.com              408-5403700  CA</t>
  </si>
  <si>
    <t>Crossroads Trading Co- Seattle Wa</t>
  </si>
  <si>
    <t>CROSSROADS TRADING CO- SEATTLE WA</t>
  </si>
  <si>
    <t>Goodwill Industries</t>
  </si>
  <si>
    <t>GOODWILL - BALLARD SEATTLE WA</t>
  </si>
  <si>
    <t>Realty Income Corp Reit</t>
  </si>
  <si>
    <t>Income Dividend 0.1501</t>
  </si>
  <si>
    <t>INCOME DIVIDEND 0.1501</t>
  </si>
  <si>
    <t>Automatic Payment - Thank</t>
  </si>
  <si>
    <t>Ach Debit Puget Sound Ener Direc</t>
  </si>
  <si>
    <t>Income Dividend 0.2055</t>
  </si>
  <si>
    <t>INCOME DIVIDEND 0.2055</t>
  </si>
  <si>
    <t>Stratgy Shars Nasdaq 7Handl Indx Etf</t>
  </si>
  <si>
    <t>TST* ZEEK'S PIZZA - PHINN206-374-0775 WA</t>
  </si>
  <si>
    <t>AMZN Mktp US*HC4IP2AH0</t>
  </si>
  <si>
    <t>AMZN Mktp US*HG5UW8SL1</t>
  </si>
  <si>
    <t>Bank Int Xxxxxx-Xx1523 Schwab Bank</t>
  </si>
  <si>
    <t>Super Jock'N Jill L.L.C.</t>
  </si>
  <si>
    <t>Super Jock'n Jill L.L.C.</t>
  </si>
  <si>
    <t>Ach Deposit Greenlight App  App</t>
  </si>
  <si>
    <t>ACH Deposit GREENLIGHT APP  APP</t>
  </si>
  <si>
    <t>Ach Deposit Microsoft   Edipayme</t>
  </si>
  <si>
    <t>AMZN Mktp US*HC41N6NR0</t>
  </si>
  <si>
    <t>APPLE.COM/BILL 408-974-1010 CA</t>
  </si>
  <si>
    <t>Vrbo Hajj8222 Dublin Ie</t>
  </si>
  <si>
    <t>INCOME DIVIDEND 0.4289</t>
  </si>
  <si>
    <t>Wifionboard Alaska       877-350-0038 Il</t>
  </si>
  <si>
    <t>WIFIONBOARD ALASKA       877-350-0038 IL</t>
  </si>
  <si>
    <t>Pike&amp;Pine St2275         Seattle      Wa</t>
  </si>
  <si>
    <t>PIKE&amp;PINE ST2275         SEATTLE      WA</t>
  </si>
  <si>
    <t>INCOME DIVIDEND 0.1676</t>
  </si>
  <si>
    <t>Microsoft Xbox Live</t>
  </si>
  <si>
    <t>Microsoft XBox Live</t>
  </si>
  <si>
    <t>MICROSOFT*XBOX MSBILL.INFO WA</t>
  </si>
  <si>
    <t>Tst* Din Tai Fung - Univeseattle Wa</t>
  </si>
  <si>
    <t>TST* DIN TAI FUNG - UNIVESEATTLE WA</t>
  </si>
  <si>
    <t>Dmv</t>
  </si>
  <si>
    <t>DMV</t>
  </si>
  <si>
    <t>Summit At Snoqualmie F&amp;B Snoqualmie Pawa</t>
  </si>
  <si>
    <t>Ach Debit Seattleutilties   Webp</t>
  </si>
  <si>
    <t>Principal Pmt</t>
  </si>
  <si>
    <t>PRINCIPAL PMT</t>
  </si>
  <si>
    <t>Payment</t>
  </si>
  <si>
    <t>PAYMENT</t>
  </si>
  <si>
    <t>Wpy*Code Ninjas Seattl</t>
  </si>
  <si>
    <t>Capital One Autopay Pymt Authdate 01-M Ar</t>
  </si>
  <si>
    <t>Lastpass.Com</t>
  </si>
  <si>
    <t>LASTPASS.COM</t>
  </si>
  <si>
    <t>Steam Purchase</t>
  </si>
  <si>
    <t>Redbox *Digital</t>
  </si>
  <si>
    <t>REI Credit Card (Capital One)</t>
  </si>
  <si>
    <t>2023</t>
  </si>
  <si>
    <t>*7338*</t>
  </si>
  <si>
    <t>Something on the Staging account</t>
  </si>
  <si>
    <t>Transfer From Money Market 10:48A #5761</t>
  </si>
  <si>
    <t>Ach Debit Discover Dc Pymnts Dci</t>
  </si>
  <si>
    <t>Directpay Full Balance</t>
  </si>
  <si>
    <t>Ach Electronic Debit - Schwab Bank      Transfer</t>
  </si>
  <si>
    <t>Transfer From Money Market 08:38P #5761</t>
  </si>
  <si>
    <t>- Schwab Brokerage Moneylink</t>
  </si>
  <si>
    <t>_Ach Debit Discover Dc Pymnts Dci</t>
  </si>
  <si>
    <t>_Transfer From Money Market 02/04 09:36A #5761</t>
  </si>
  <si>
    <t>_Transfer To Money Market 01/29 11:06P #5761</t>
  </si>
  <si>
    <t>_Transfer To Money Market 01/29 11:37P #5761</t>
  </si>
  <si>
    <t>_Transfer From Money Market 01/29 11:48P #5761</t>
  </si>
  <si>
    <t>_Ach Electronic Debit - Schwab Bank      Transfer</t>
  </si>
  <si>
    <t>_Transfer To Money Market 02:39P #5761</t>
  </si>
  <si>
    <t>_Transfer To Money Market 09:38A #5761</t>
  </si>
  <si>
    <t>_Transfer From Money Market 05/28 11:19A #5761</t>
  </si>
  <si>
    <t>_Transfer From Money Market 06:29P #5761 Online Reference # 000761</t>
  </si>
  <si>
    <t>_Discover Dc Pymnts Dcidpiint Epayment</t>
  </si>
  <si>
    <t>_Transfer From Money Market 04/17 05:02A #5761 Online Reference # 010002</t>
  </si>
  <si>
    <t>_Transfer To Money Market 04/05 11:40P #5761 Online Reference # 000862</t>
  </si>
  <si>
    <t>_Transfer From Money Market 04:50P #5761 Online Reference # 000256</t>
  </si>
  <si>
    <t>_Transfer From Money Market 09:01P #5761 Online Reference # 000071</t>
  </si>
  <si>
    <t>_Transfer From Money Market 08:36P #5761 Online Reference # 000203</t>
  </si>
  <si>
    <t>_Elyse Devries</t>
  </si>
  <si>
    <t>_John And Becky Teipen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</si>
</sst>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¥&quot;* #,##0.00_-;\-&quot;¥&quot;* #,##0.00_-;_-&quot;¥&quot;* &quot;-&quot;??_-;_-@_-"/>
    <numFmt numFmtId="165" formatCode="_([$$-409]* #,##0.00_);_([$$-409]* \(#,##0.00\);_([$$-409]* &quot;-&quot;??_);_(@_)"/>
    <numFmt numFmtId="166" formatCode="_([$$-409]* #,##0_);_([$$-409]* \(#,##0\);_([$$-409]* &quot;-&quot;??_);_(@_)"/>
    <numFmt numFmtId="167" formatCode="&quot;$&quot;#,##0.00"/>
    <numFmt numFmtId="168" formatCode="_(&quot;$&quot;* #,##0.00_);_(&quot;$&quot;* #,##0.00;_(&quot;$&quot;* &quot;-&quot;??_);_(@_)"/>
    <numFmt numFmtId="169" formatCode="0000"/>
    <numFmt numFmtId="170" formatCode="&quot;$&quot;#,##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theme="9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9"/>
      </top>
      <bottom/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164" fontId="4" fillId="0" borderId="0" applyFont="0" applyFill="0" applyBorder="0" applyAlignment="0" applyProtection="0"/>
  </cellStyleXfs>
  <cellXfs count="60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1" fillId="0" borderId="0" xfId="0" applyFont="1"/>
    <xf numFmtId="0" fontId="0" fillId="0" borderId="0" xfId="0" quotePrefix="1"/>
    <xf numFmtId="0" fontId="2" fillId="0" borderId="0" xfId="1"/>
    <xf numFmtId="0" fontId="3" fillId="0" borderId="0" xfId="0" applyFont="1"/>
    <xf numFmtId="14" fontId="3" fillId="0" borderId="0" xfId="0" applyNumberFormat="1" applyFont="1"/>
    <xf numFmtId="10" fontId="0" fillId="0" borderId="0" xfId="0" applyNumberFormat="1"/>
    <xf numFmtId="9" fontId="0" fillId="0" borderId="0" xfId="0" applyNumberFormat="1"/>
    <xf numFmtId="0" fontId="0" fillId="0" borderId="1" xfId="0" applyBorder="1"/>
    <xf numFmtId="165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  <xf numFmtId="166" fontId="0" fillId="0" borderId="0" xfId="0" applyNumberFormat="1"/>
    <xf numFmtId="167" fontId="0" fillId="0" borderId="0" xfId="0" applyNumberFormat="1"/>
    <xf numFmtId="0" fontId="7" fillId="3" borderId="3" xfId="0" applyFont="1" applyFill="1" applyBorder="1"/>
    <xf numFmtId="0" fontId="7" fillId="0" borderId="3" xfId="0" applyFont="1" applyBorder="1"/>
    <xf numFmtId="0" fontId="0" fillId="0" borderId="2" xfId="0" applyBorder="1"/>
    <xf numFmtId="165" fontId="0" fillId="0" borderId="2" xfId="0" applyNumberFormat="1" applyBorder="1"/>
    <xf numFmtId="0" fontId="7" fillId="3" borderId="2" xfId="0" applyFont="1" applyFill="1" applyBorder="1"/>
    <xf numFmtId="0" fontId="7" fillId="0" borderId="2" xfId="0" applyFont="1" applyBorder="1"/>
    <xf numFmtId="0" fontId="5" fillId="2" borderId="0" xfId="0" applyFont="1" applyFill="1"/>
    <xf numFmtId="0" fontId="8" fillId="0" borderId="0" xfId="0" applyFont="1"/>
    <xf numFmtId="168" fontId="0" fillId="0" borderId="0" xfId="2" applyNumberFormat="1" applyFont="1"/>
    <xf numFmtId="168" fontId="0" fillId="0" borderId="0" xfId="0" applyNumberFormat="1"/>
    <xf numFmtId="0" fontId="0" fillId="0" borderId="1" xfId="0" applyBorder="1" applyAlignment="1">
      <alignment horizontal="left"/>
    </xf>
    <xf numFmtId="168" fontId="0" fillId="0" borderId="1" xfId="0" applyNumberFormat="1" applyBorder="1"/>
    <xf numFmtId="165" fontId="1" fillId="0" borderId="0" xfId="2" applyNumberFormat="1" applyFont="1"/>
    <xf numFmtId="165" fontId="5" fillId="2" borderId="0" xfId="0" applyNumberFormat="1" applyFont="1" applyFill="1"/>
    <xf numFmtId="165" fontId="5" fillId="2" borderId="0" xfId="0" applyNumberFormat="1" applyFont="1" applyFill="1" applyAlignment="1">
      <alignment wrapText="1"/>
    </xf>
    <xf numFmtId="1" fontId="0" fillId="0" borderId="0" xfId="0" applyNumberFormat="1"/>
    <xf numFmtId="165" fontId="5" fillId="2" borderId="0" xfId="0" applyNumberFormat="1" applyFont="1" applyFill="1" applyAlignment="1">
      <alignment horizontal="center"/>
    </xf>
    <xf numFmtId="0" fontId="0" fillId="0" borderId="0" xfId="0" applyAlignment="1">
      <alignment horizontal="left" indent="1"/>
    </xf>
    <xf numFmtId="0" fontId="0" fillId="4" borderId="0" xfId="0" applyFill="1"/>
    <xf numFmtId="165" fontId="5" fillId="5" borderId="0" xfId="0" applyNumberFormat="1" applyFont="1" applyFill="1"/>
    <xf numFmtId="169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right"/>
    </xf>
    <xf numFmtId="170" fontId="0" fillId="0" borderId="0" xfId="0" applyNumberFormat="1"/>
    <xf numFmtId="0" fontId="0" fillId="6" borderId="0" xfId="0" applyFill="1"/>
    <xf numFmtId="0" fontId="0" fillId="7" borderId="0" xfId="0" applyFill="1"/>
    <xf numFmtId="14" fontId="0" fillId="6" borderId="0" xfId="0" applyNumberFormat="1" applyFill="1"/>
    <xf numFmtId="14" fontId="0" fillId="8" borderId="0" xfId="0" applyNumberFormat="1" applyFill="1"/>
    <xf numFmtId="0" fontId="0" fillId="8" borderId="0" xfId="0" applyFill="1"/>
    <xf numFmtId="0" fontId="0" fillId="0" borderId="4" xfId="0" applyBorder="1"/>
    <xf numFmtId="14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11" fillId="0" borderId="0" xfId="0" applyFont="1"/>
    <xf numFmtId="0" fontId="5" fillId="9" borderId="5" xfId="0" applyFont="1" applyFill="1" applyBorder="1"/>
    <xf numFmtId="0" fontId="5" fillId="9" borderId="4" xfId="0" applyFont="1" applyFill="1" applyBorder="1"/>
    <xf numFmtId="0" fontId="0" fillId="0" borderId="5" xfId="0" applyBorder="1"/>
    <xf numFmtId="0" fontId="5" fillId="9" borderId="6" xfId="0" applyFont="1" applyFill="1" applyBorder="1"/>
    <xf numFmtId="0" fontId="5" fillId="4" borderId="4" xfId="0" applyFont="1" applyFill="1" applyBorder="1"/>
    <xf numFmtId="0" fontId="5" fillId="7" borderId="4" xfId="0" applyFont="1" applyFill="1" applyBorder="1"/>
    <xf numFmtId="0" fontId="12" fillId="0" borderId="0" xfId="0" applyFont="1" applyAlignment="1">
      <alignment horizontal="center"/>
    </xf>
    <xf numFmtId="165" fontId="0" fillId="0" borderId="0" xfId="0" applyNumberFormat="1" applyFill="1"/>
    <xf numFmtId="0" fontId="0" fillId="0" borderId="0" xfId="0" applyNumberFormat="1"/>
    <xf numFmtId="0" fontId="0" fillId="0" borderId="0" xfId="0" applyFill="1" applyAlignment="1">
      <alignment horizontal="left"/>
    </xf>
  </cellXfs>
  <cellStyles count="3">
    <cellStyle name="Currency" xfId="2" builtinId="4"/>
    <cellStyle name="Hyperlink" xfId="1" builtinId="8"/>
    <cellStyle name="Normal" xfId="0" builtinId="0"/>
  </cellStyles>
  <dxfs count="15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19" formatCode="m/d/yyyy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166" formatCode="_([$$-409]* #,##0_);_([$$-409]* \(#,##0\);_([$$-409]* &quot;-&quot;??_);_(@_)"/>
    </dxf>
    <dxf>
      <numFmt numFmtId="19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" formatCode="0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numFmt numFmtId="165" formatCode="_([$$-409]* #,##0.00_);_([$$-409]* \(#,##0.00\);_([$$-409]* &quot;-&quot;??_);_(@_)"/>
      <border diagonalUp="0" diagonalDown="0" outline="0">
        <left/>
        <right/>
        <top style="thin">
          <color theme="4" tint="0.39997558519241921"/>
        </top>
        <bottom/>
      </border>
    </dxf>
    <dxf>
      <numFmt numFmtId="165" formatCode="_([$$-409]* #,##0.00_);_([$$-409]* \(#,##0.00\);_([$$-409]* &quot;-&quot;??_);_(@_)"/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5" formatCode="_([$$-409]* #,##0.00_);_([$$-409]* \(#,##0.00\);_([$$-409]* &quot;-&quot;??_);_(@_)"/>
      <fill>
        <patternFill patternType="solid">
          <fgColor theme="4"/>
          <bgColor theme="4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2"/>
        </patternFill>
      </fill>
    </dxf>
    <dxf>
      <fill>
        <patternFill patternType="none">
          <bgColor auto="1"/>
        </patternFill>
      </fill>
    </dxf>
    <dxf>
      <numFmt numFmtId="170" formatCode="&quot;$&quot;#,##0"/>
    </dxf>
    <dxf>
      <numFmt numFmtId="166" formatCode="_([$$-409]* #,##0_);_([$$-409]* \(#,##0\);_([$$-409]* &quot;-&quot;??_);_(@_)"/>
    </dxf>
    <dxf>
      <numFmt numFmtId="166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_([$$-409]* #,##0.00_);_([$$-409]* \(#,##0.0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3" formatCode="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theme="9" tint="0.79998168889431442"/>
        </patternFill>
      </fill>
    </dxf>
    <dxf>
      <numFmt numFmtId="165" formatCode="_([$$-409]* #,##0.00_);_([$$-409]* \(#,##0.00\);_([$$-409]* &quot;-&quot;??_);_(@_)"/>
    </dxf>
  </dxfs>
  <tableStyles count="0" defaultTableStyle="TableStyleMedium2" defaultPivotStyle="PivotStyleLight16"/>
  <colors>
    <mruColors>
      <color rgb="FFE0A3FF"/>
      <color rgb="FFB07BD7"/>
      <color rgb="FFCC66FF"/>
      <color rgb="FFCC9900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onnections" Target="connections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9524</xdr:colOff>
      <xdr:row>0</xdr:row>
      <xdr:rowOff>66675</xdr:rowOff>
    </xdr:from>
    <xdr:to>
      <xdr:col>26</xdr:col>
      <xdr:colOff>457199</xdr:colOff>
      <xdr:row>2</xdr:row>
      <xdr:rowOff>28575</xdr:rowOff>
    </xdr:to>
    <xdr:sp macro="[0]!ApplyFil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4091C52E-760C-4671-9842-1DE5E12AF8E9}"/>
            </a:ext>
          </a:extLst>
        </xdr:cNvPr>
        <xdr:cNvSpPr/>
      </xdr:nvSpPr>
      <xdr:spPr>
        <a:xfrm>
          <a:off x="17030699" y="666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Apply</a:t>
          </a:r>
          <a:r>
            <a:rPr lang="en-US" sz="1100" baseline="0"/>
            <a:t> Filter</a:t>
          </a:r>
          <a:endParaRPr lang="en-US" sz="1100"/>
        </a:p>
      </xdr:txBody>
    </xdr:sp>
    <xdr:clientData/>
  </xdr:twoCellAnchor>
  <xdr:twoCellAnchor>
    <xdr:from>
      <xdr:col>24</xdr:col>
      <xdr:colOff>28575</xdr:colOff>
      <xdr:row>2</xdr:row>
      <xdr:rowOff>180975</xdr:rowOff>
    </xdr:from>
    <xdr:to>
      <xdr:col>26</xdr:col>
      <xdr:colOff>476250</xdr:colOff>
      <xdr:row>4</xdr:row>
      <xdr:rowOff>142875</xdr:rowOff>
    </xdr:to>
    <xdr:sp macro="[0]!ClearFilt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08F3B41-529B-4E94-98BC-2884463CFB57}"/>
            </a:ext>
          </a:extLst>
        </xdr:cNvPr>
        <xdr:cNvSpPr/>
      </xdr:nvSpPr>
      <xdr:spPr>
        <a:xfrm>
          <a:off x="17049750" y="561975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Filter</a:t>
          </a:r>
        </a:p>
      </xdr:txBody>
    </xdr:sp>
    <xdr:clientData/>
  </xdr:twoCellAnchor>
  <xdr:twoCellAnchor>
    <xdr:from>
      <xdr:col>24</xdr:col>
      <xdr:colOff>19050</xdr:colOff>
      <xdr:row>5</xdr:row>
      <xdr:rowOff>133350</xdr:rowOff>
    </xdr:from>
    <xdr:to>
      <xdr:col>26</xdr:col>
      <xdr:colOff>466725</xdr:colOff>
      <xdr:row>7</xdr:row>
      <xdr:rowOff>95250</xdr:rowOff>
    </xdr:to>
    <xdr:sp macro="[0]!ListVisibleValu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2A2FA0C-68BE-41EF-9958-6C5B220F36E1}"/>
            </a:ext>
          </a:extLst>
        </xdr:cNvPr>
        <xdr:cNvSpPr/>
      </xdr:nvSpPr>
      <xdr:spPr>
        <a:xfrm>
          <a:off x="17040225" y="1085850"/>
          <a:ext cx="1666875" cy="3429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List</a:t>
          </a:r>
          <a:r>
            <a:rPr lang="en-US" sz="1100" baseline="0"/>
            <a:t> Filtered Rows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6</xdr:row>
      <xdr:rowOff>66675</xdr:rowOff>
    </xdr:from>
    <xdr:to>
      <xdr:col>25</xdr:col>
      <xdr:colOff>323850</xdr:colOff>
      <xdr:row>18</xdr:row>
      <xdr:rowOff>95250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28F5E2-B303-49E2-A33B-F935E63BE515}"/>
            </a:ext>
          </a:extLst>
        </xdr:cNvPr>
        <xdr:cNvSpPr txBox="1"/>
      </xdr:nvSpPr>
      <xdr:spPr>
        <a:xfrm>
          <a:off x="14639925" y="1400175"/>
          <a:ext cx="8620125" cy="23145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 baseline="0"/>
            <a:t>Things to look out for:</a:t>
          </a:r>
        </a:p>
        <a:p>
          <a:r>
            <a:rPr lang="en-US" sz="1000"/>
            <a:t>-</a:t>
          </a:r>
          <a:r>
            <a:rPr lang="en-US" sz="1000" baseline="0"/>
            <a:t> Rows in gray (parent categories) should have no values in Actual fields</a:t>
          </a:r>
        </a:p>
        <a:p>
          <a:r>
            <a:rPr lang="en-US" sz="1000" baseline="0"/>
            <a:t>- Yellow cells should have manually entered values, with the complementary (non-yellow) cell calculated (either *12 or /12)</a:t>
          </a:r>
        </a:p>
        <a:p>
          <a:r>
            <a:rPr lang="en-US" sz="1000" baseline="0"/>
            <a:t>- Yellow cells are conditionally formatted based on the Frequency field in the Categories sheet.  Make sure the correct cell has manual contents</a:t>
          </a:r>
        </a:p>
        <a:p>
          <a:r>
            <a:rPr lang="en-US" sz="1000"/>
            <a:t>- If the Summary tab is deleted</a:t>
          </a:r>
          <a:r>
            <a:rPr lang="en-US" sz="1000" baseline="0"/>
            <a:t> and recreated the YTD and "Actual" columns will contain a #REF.  Set this argument to the UL corner of the Summary pivot table</a:t>
          </a:r>
        </a:p>
        <a:p>
          <a:endParaRPr lang="en-US" sz="1000" baseline="0"/>
        </a:p>
        <a:p>
          <a:r>
            <a:rPr lang="en-US" sz="1000" b="1" baseline="0"/>
            <a:t>Workflow:</a:t>
          </a:r>
        </a:p>
        <a:p>
          <a:r>
            <a:rPr lang="en-US" sz="1000"/>
            <a:t>-</a:t>
          </a:r>
          <a:r>
            <a:rPr lang="en-US" sz="1000" baseline="0"/>
            <a:t> When the actual values are known for a row, increment the Date field in the Budget table by 1 year</a:t>
          </a:r>
        </a:p>
        <a:p>
          <a:endParaRPr lang="en-US" sz="10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28575</xdr:rowOff>
    </xdr:from>
    <xdr:to>
      <xdr:col>25</xdr:col>
      <xdr:colOff>590550</xdr:colOff>
      <xdr:row>6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8557114-8682-4E9A-A604-5C6B2D219572}"/>
            </a:ext>
          </a:extLst>
        </xdr:cNvPr>
        <xdr:cNvSpPr txBox="1"/>
      </xdr:nvSpPr>
      <xdr:spPr>
        <a:xfrm>
          <a:off x="14373225" y="28575"/>
          <a:ext cx="6076950" cy="11334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NOTES:</a:t>
          </a:r>
        </a:p>
        <a:p>
          <a:r>
            <a:rPr lang="en-US" sz="1100"/>
            <a:t>- When the actual value</a:t>
          </a:r>
          <a:r>
            <a:rPr lang="en-US" sz="1100" baseline="0"/>
            <a:t> for a particular xpense is known, update the projected date to the next year</a:t>
          </a:r>
        </a:p>
        <a:p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4.200350115738" createdVersion="6" refreshedVersion="8" minRefreshableVersion="3" recordCount="27" xr:uid="{C75E627E-11E6-48CB-AF3D-C709D3112202}">
  <cacheSource type="worksheet">
    <worksheetSource name="tblCalcTransactions"/>
  </cacheSource>
  <cacheFields count="8">
    <cacheField name="Category" numFmtId="0">
      <sharedItems count="16">
        <s v="Electronics"/>
        <s v="Furnishings"/>
        <s v="Clothing"/>
        <s v="Gift"/>
        <s v="Clothes"/>
        <s v="Toys"/>
        <s v="Hobbies"/>
        <s v="Food"/>
        <s v="Groceries" u="1"/>
        <s v="Landscape" u="1"/>
        <s v="Furniture" u="1"/>
        <s v="Pharmacy" u="1"/>
        <s v="School Supplies" u="1"/>
        <s v="Landscaping" u="1"/>
        <s v="Tools" u="1"/>
        <s v="Allowance" u="1"/>
      </sharedItems>
    </cacheField>
    <cacheField name="Amount" numFmtId="165">
      <sharedItems containsString="0" containsBlank="1" containsNumber="1" minValue="0" maxValue="35.979999999999997"/>
    </cacheField>
    <cacheField name="Description" numFmtId="0">
      <sharedItems containsNonDate="0" containsString="0" containsBlank="1"/>
    </cacheField>
    <cacheField name="Discount Code" numFmtId="0">
      <sharedItems/>
    </cacheField>
    <cacheField name="Discount" numFmtId="165">
      <sharedItems containsSemiMixedTypes="0" containsString="0" containsNumber="1" containsInteger="1" minValue="0" maxValue="0"/>
    </cacheField>
    <cacheField name="Tax category" numFmtId="0">
      <sharedItems/>
    </cacheField>
    <cacheField name="Tax" numFmtId="165">
      <sharedItems containsSemiMixedTypes="0" containsString="0" containsNumber="1" minValue="0" maxValue="3.6375779999999995"/>
    </cacheField>
    <cacheField name="Total" numFmtId="165">
      <sharedItems containsSemiMixedTypes="0" containsString="0" containsNumber="1" minValue="0" maxValue="39.6175779999999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e Smith (MAGIC)" refreshedDate="45014.200351041669" createdVersion="6" refreshedVersion="8" minRefreshableVersion="3" recordCount="10057" xr:uid="{B6F6D451-656A-4BE6-9CE8-2322A9F2A087}">
  <cacheSource type="worksheet">
    <worksheetSource name="tblTransactions"/>
  </cacheSource>
  <cacheFields count="25">
    <cacheField name="Account Name" numFmtId="0">
      <sharedItems/>
    </cacheField>
    <cacheField name="Date" numFmtId="14">
      <sharedItems containsSemiMixedTypes="0" containsNonDate="0" containsDate="1" containsString="0" minDate="2019-03-08T00:00:00" maxDate="2023-03-27T00:00:00" count="1440">
        <d v="2023-03-26T00:00:00"/>
        <d v="2023-03-25T00:00:00"/>
        <d v="2023-03-22T00:00:00"/>
        <d v="2023-03-21T00:00:00"/>
        <d v="2023-03-24T00:00:00"/>
        <d v="2023-03-23T00:00:00"/>
        <d v="2023-03-20T00:00:00"/>
        <d v="2023-03-19T00:00:00"/>
        <d v="2023-03-18T00:00:00"/>
        <d v="2023-03-17T00:00:00"/>
        <d v="2023-03-16T00:00:00"/>
        <d v="2023-03-15T00:00:00"/>
        <d v="2023-03-14T00:00:00"/>
        <d v="2023-03-13T00:00:00"/>
        <d v="2023-03-12T00:00:00"/>
        <d v="2023-03-11T00:00:00"/>
        <d v="2023-03-10T00:00:00"/>
        <d v="2023-03-09T00:00:00"/>
        <d v="2023-03-08T00:00:00"/>
        <d v="2023-03-07T00:00:00"/>
        <d v="2023-03-06T00:00:00"/>
        <d v="2023-03-05T00:00:00"/>
        <d v="2023-03-04T00:00:00"/>
        <d v="2023-03-03T00:00:00"/>
        <d v="2023-03-02T00:00:00"/>
        <d v="2023-03-01T00:00:00"/>
        <d v="2023-02-28T00:00:00"/>
        <d v="2023-02-27T00:00:00"/>
        <d v="2023-02-26T00:00:00"/>
        <d v="2023-02-25T00:00:00"/>
        <d v="2023-02-24T00:00:00"/>
        <d v="2023-02-23T00:00:00"/>
        <d v="2023-02-22T00:00:00"/>
        <d v="2023-02-21T00:00:00"/>
        <d v="2023-02-20T00:00:00"/>
        <d v="2023-02-19T00:00:00"/>
        <d v="2023-02-18T00:00:00"/>
        <d v="2023-02-17T00:00:00"/>
        <d v="2023-02-16T00:00:00"/>
        <d v="2023-02-15T00:00:00"/>
        <d v="2023-02-14T00:00:00"/>
        <d v="2023-02-13T00:00:00"/>
        <d v="2023-02-12T00:00:00"/>
        <d v="2023-02-11T00:00:00"/>
        <d v="2023-02-10T00:00:00"/>
        <d v="2023-02-09T00:00:00"/>
        <d v="2023-02-08T00:00:00"/>
        <d v="2023-02-07T00:00:00"/>
        <d v="2023-02-06T00:00:00"/>
        <d v="2023-02-05T00:00:00"/>
        <d v="2023-02-04T00:00:00"/>
        <d v="2023-02-03T00:00:00"/>
        <d v="2023-02-02T00:00:00"/>
        <d v="2023-02-01T00:00:00"/>
        <d v="2023-01-31T00:00:00"/>
        <d v="2023-01-30T00:00:00"/>
        <d v="2023-01-29T00:00:00"/>
        <d v="2023-01-28T00:00:00"/>
        <d v="2023-01-27T00:00:00"/>
        <d v="2023-01-26T00:00:00"/>
        <d v="2023-01-25T00:00:00"/>
        <d v="2023-01-24T00:00:00"/>
        <d v="2023-01-23T00:00:00"/>
        <d v="2023-01-22T00:00:00"/>
        <d v="2023-01-21T00:00:00"/>
        <d v="2023-01-20T00:00:00"/>
        <d v="2023-01-19T00:00:00"/>
        <d v="2023-01-18T00:00:00"/>
        <d v="2023-01-17T00:00:00"/>
        <d v="2023-01-16T00:00:00"/>
        <d v="2023-01-15T00:00:00"/>
        <d v="2023-01-14T00:00:00"/>
        <d v="2023-01-13T00:00:00"/>
        <d v="2023-01-12T00:00:00"/>
        <d v="2023-01-11T00:00:00"/>
        <d v="2023-01-10T00:00:00"/>
        <d v="2023-01-09T00:00:00"/>
        <d v="2023-01-08T00:00:00"/>
        <d v="2023-01-07T00:00:00"/>
        <d v="2023-01-06T00:00:00"/>
        <d v="2023-01-05T00:00:00"/>
        <d v="2023-01-04T00:00:00"/>
        <d v="2023-01-03T00:00:00"/>
        <d v="2023-01-02T00:00:00"/>
        <d v="2023-01-01T00:00:00"/>
        <d v="2022-12-31T00:00:00"/>
        <d v="2022-12-30T00:00:00"/>
        <d v="2022-12-29T00:00:00"/>
        <d v="2022-12-28T00:00:00"/>
        <d v="2022-12-27T00:00:00"/>
        <d v="2022-12-26T00:00:00"/>
        <d v="2022-12-24T00:00:00"/>
        <d v="2022-12-23T00:00:00"/>
        <d v="2022-12-22T00:00:00"/>
        <d v="2022-12-21T00:00:00"/>
        <d v="2022-12-20T00:00:00"/>
        <d v="2022-12-19T00:00:00"/>
        <d v="2022-12-18T00:00:00"/>
        <d v="2022-12-17T00:00:00"/>
        <d v="2022-12-16T00:00:00"/>
        <d v="2022-12-15T00:00:00"/>
        <d v="2022-12-14T00:00:00"/>
        <d v="2022-12-13T00:00:00"/>
        <d v="2022-12-12T00:00:00"/>
        <d v="2022-12-11T00:00:00"/>
        <d v="2022-12-10T00:00:00"/>
        <d v="2022-12-09T00:00:00"/>
        <d v="2022-12-08T00:00:00"/>
        <d v="2022-12-07T00:00:00"/>
        <d v="2022-12-06T00:00:00"/>
        <d v="2022-12-05T00:00:00"/>
        <d v="2022-12-04T00:00:00"/>
        <d v="2022-12-02T00:00:00"/>
        <d v="2022-12-01T00:00:00"/>
        <d v="2022-11-30T00:00:00"/>
        <d v="2022-11-29T00:00:00"/>
        <d v="2022-11-28T00:00:00"/>
        <d v="2022-11-27T00:00:00"/>
        <d v="2022-11-26T00:00:00"/>
        <d v="2022-11-25T00:00:00"/>
        <d v="2022-11-23T00:00:00"/>
        <d v="2022-11-22T00:00:00"/>
        <d v="2022-11-21T00:00:00"/>
        <d v="2022-11-20T00:00:00"/>
        <d v="2022-11-19T00:00:00"/>
        <d v="2022-11-18T00:00:00"/>
        <d v="2022-11-17T00:00:00"/>
        <d v="2022-11-16T00:00:00"/>
        <d v="2022-11-15T00:00:00"/>
        <d v="2022-11-14T00:00:00"/>
        <d v="2022-11-13T00:00:00"/>
        <d v="2022-11-12T00:00:00"/>
        <d v="2022-11-11T00:00:00"/>
        <d v="2022-11-10T00:00:00"/>
        <d v="2022-11-09T00:00:00"/>
        <d v="2022-11-08T00:00:00"/>
        <d v="2022-11-07T00:00:00"/>
        <d v="2022-11-06T00:00:00"/>
        <d v="2022-11-04T00:00:00"/>
        <d v="2022-11-03T00:00:00"/>
        <d v="2022-11-02T00:00:00"/>
        <d v="2022-11-01T00:00:00"/>
        <d v="2022-10-31T00:00:00"/>
        <d v="2022-10-30T00:00:00"/>
        <d v="2022-10-28T00:00:00"/>
        <d v="2022-10-27T00:00:00"/>
        <d v="2022-10-26T00:00:00"/>
        <d v="2022-10-25T00:00:00"/>
        <d v="2022-10-24T00:00:00"/>
        <d v="2022-10-23T00:00:00"/>
        <d v="2022-10-21T00:00:00"/>
        <d v="2022-10-20T00:00:00"/>
        <d v="2022-10-19T00:00:00"/>
        <d v="2022-10-18T00:00:00"/>
        <d v="2022-10-17T00:00:00"/>
        <d v="2022-10-16T00:00:00"/>
        <d v="2022-10-15T00:00:00"/>
        <d v="2022-10-14T00:00:00"/>
        <d v="2022-10-13T00:00:00"/>
        <d v="2022-10-12T00:00:00"/>
        <d v="2022-10-11T00:00:00"/>
        <d v="2022-10-10T00:00:00"/>
        <d v="2022-10-09T00:00:00"/>
        <d v="2022-10-08T00:00:00"/>
        <d v="2022-10-07T00:00:00"/>
        <d v="2022-10-06T00:00:00"/>
        <d v="2022-10-05T00:00:00"/>
        <d v="2022-10-04T00:00:00"/>
        <d v="2022-10-03T00:00:00"/>
        <d v="2022-10-02T00:00:00"/>
        <d v="2022-10-01T00:00:00"/>
        <d v="2022-09-30T00:00:00"/>
        <d v="2022-09-29T00:00:00"/>
        <d v="2022-09-28T00:00:00"/>
        <d v="2022-09-27T00:00:00"/>
        <d v="2022-09-26T00:00:00"/>
        <d v="2022-09-25T00:00:00"/>
        <d v="2022-09-24T00:00:00"/>
        <d v="2022-09-23T00:00:00"/>
        <d v="2022-09-22T00:00:00"/>
        <d v="2022-09-21T00:00:00"/>
        <d v="2022-09-20T00:00:00"/>
        <d v="2022-09-19T00:00:00"/>
        <d v="2022-09-18T00:00:00"/>
        <d v="2022-09-17T00:00:00"/>
        <d v="2022-09-16T00:00:00"/>
        <d v="2022-09-15T00:00:00"/>
        <d v="2022-09-14T00:00:00"/>
        <d v="2022-09-13T00:00:00"/>
        <d v="2022-09-12T00:00:00"/>
        <d v="2022-09-11T00:00:00"/>
        <d v="2022-09-10T00:00:00"/>
        <d v="2022-09-09T00:00:00"/>
        <d v="2022-09-08T00:00:00"/>
        <d v="2022-09-07T00:00:00"/>
        <d v="2022-09-06T00:00:00"/>
        <d v="2022-09-05T00:00:00"/>
        <d v="2022-09-04T00:00:00"/>
        <d v="2022-09-03T00:00:00"/>
        <d v="2022-09-02T00:00:00"/>
        <d v="2022-09-01T00:00:00"/>
        <d v="2022-08-31T00:00:00"/>
        <d v="2022-08-30T00:00:00"/>
        <d v="2022-08-29T00:00:00"/>
        <d v="2022-08-28T00:00:00"/>
        <d v="2022-08-27T00:00:00"/>
        <d v="2022-08-26T00:00:00"/>
        <d v="2022-08-25T00:00:00"/>
        <d v="2022-08-24T00:00:00"/>
        <d v="2022-08-23T00:00:00"/>
        <d v="2022-08-22T00:00:00"/>
        <d v="2022-08-21T00:00:00"/>
        <d v="2022-08-19T00:00:00"/>
        <d v="2022-08-18T00:00:00"/>
        <d v="2022-08-17T00:00:00"/>
        <d v="2022-08-16T00:00:00"/>
        <d v="2022-08-15T00:00:00"/>
        <d v="2022-08-14T00:00:00"/>
        <d v="2022-08-12T00:00:00"/>
        <d v="2022-08-11T00:00:00"/>
        <d v="2022-08-10T00:00:00"/>
        <d v="2022-08-09T00:00:00"/>
        <d v="2022-08-08T00:00:00"/>
        <d v="2022-08-07T00:00:00"/>
        <d v="2022-08-06T00:00:00"/>
        <d v="2022-08-05T00:00:00"/>
        <d v="2022-08-04T00:00:00"/>
        <d v="2022-08-03T00:00:00"/>
        <d v="2022-08-02T00:00:00"/>
        <d v="2022-08-01T00:00:00"/>
        <d v="2022-07-31T00:00:00"/>
        <d v="2022-07-29T00:00:00"/>
        <d v="2022-07-28T00:00:00"/>
        <d v="2022-07-27T00:00:00"/>
        <d v="2022-07-26T00:00:00"/>
        <d v="2022-07-25T00:00:00"/>
        <d v="2022-07-24T00:00:00"/>
        <d v="2022-07-23T00:00:00"/>
        <d v="2022-07-22T00:00:00"/>
        <d v="2022-07-21T00:00:00"/>
        <d v="2022-07-20T00:00:00"/>
        <d v="2022-07-19T00:00:00"/>
        <d v="2022-07-18T00:00:00"/>
        <d v="2022-07-17T00:00:00"/>
        <d v="2022-07-16T00:00:00"/>
        <d v="2022-07-15T00:00:00"/>
        <d v="2022-07-14T00:00:00"/>
        <d v="2022-07-13T00:00:00"/>
        <d v="2022-07-12T00:00:00"/>
        <d v="2022-07-11T00:00:00"/>
        <d v="2022-07-10T00:00:00"/>
        <d v="2022-07-08T00:00:00"/>
        <d v="2022-07-07T00:00:00"/>
        <d v="2022-07-06T00:00:00"/>
        <d v="2022-07-05T00:00:00"/>
        <d v="2022-07-04T00:00:00"/>
        <d v="2022-07-03T00:00:00"/>
        <d v="2022-07-02T00:00:00"/>
        <d v="2022-07-01T00:00:00"/>
        <d v="2022-06-30T00:00:00"/>
        <d v="2022-06-29T00:00:00"/>
        <d v="2022-06-28T00:00:00"/>
        <d v="2022-06-27T00:00:00"/>
        <d v="2022-06-26T00:00:00"/>
        <d v="2022-06-25T00:00:00"/>
        <d v="2022-06-24T00:00:00"/>
        <d v="2022-06-23T00:00:00"/>
        <d v="2022-06-22T00:00:00"/>
        <d v="2022-06-21T00:00:00"/>
        <d v="2022-06-20T00:00:00"/>
        <d v="2022-06-19T00:00:00"/>
        <d v="2022-06-18T00:00:00"/>
        <d v="2022-06-17T00:00:00"/>
        <d v="2022-06-16T00:00:00"/>
        <d v="2022-06-15T00:00:00"/>
        <d v="2022-06-14T00:00:00"/>
        <d v="2022-06-13T00:00:00"/>
        <d v="2022-06-12T00:00:00"/>
        <d v="2022-06-11T00:00:00"/>
        <d v="2022-06-10T00:00:00"/>
        <d v="2022-06-09T00:00:00"/>
        <d v="2022-06-08T00:00:00"/>
        <d v="2022-06-07T00:00:00"/>
        <d v="2022-06-06T00:00:00"/>
        <d v="2022-06-05T00:00:00"/>
        <d v="2022-06-04T00:00:00"/>
        <d v="2022-06-03T00:00:00"/>
        <d v="2022-06-02T00:00:00"/>
        <d v="2022-06-01T00:00:00"/>
        <d v="2022-05-31T00:00:00"/>
        <d v="2022-05-30T00:00:00"/>
        <d v="2022-05-29T00:00:00"/>
        <d v="2022-05-28T00:00:00"/>
        <d v="2022-05-27T00:00:00"/>
        <d v="2022-05-26T00:00:00"/>
        <d v="2022-05-25T00:00:00"/>
        <d v="2022-05-24T00:00:00"/>
        <d v="2022-05-23T00:00:00"/>
        <d v="2022-05-22T00:00:00"/>
        <d v="2022-05-21T00:00:00"/>
        <d v="2022-05-19T00:00:00"/>
        <d v="2022-05-18T00:00:00"/>
        <d v="2022-05-17T00:00:00"/>
        <d v="2022-05-16T00:00:00"/>
        <d v="2022-05-15T00:00:00"/>
        <d v="2022-05-14T00:00:00"/>
        <d v="2022-05-13T00:00:00"/>
        <d v="2022-05-12T00:00:00"/>
        <d v="2022-05-11T00:00:00"/>
        <d v="2022-05-10T00:00:00"/>
        <d v="2022-05-09T00:00:00"/>
        <d v="2022-05-07T00:00:00"/>
        <d v="2022-05-06T00:00:00"/>
        <d v="2022-05-05T00:00:00"/>
        <d v="2022-05-04T00:00:00"/>
        <d v="2022-05-03T00:00:00"/>
        <d v="2022-05-02T00:00:00"/>
        <d v="2022-05-01T00:00:00"/>
        <d v="2022-04-30T00:00:00"/>
        <d v="2022-04-29T00:00:00"/>
        <d v="2022-04-28T00:00:00"/>
        <d v="2022-04-27T00:00:00"/>
        <d v="2022-04-26T00:00:00"/>
        <d v="2022-04-25T00:00:00"/>
        <d v="2022-04-24T00:00:00"/>
        <d v="2022-04-23T00:00:00"/>
        <d v="2022-04-22T00:00:00"/>
        <d v="2022-04-21T00:00:00"/>
        <d v="2022-04-20T00:00:00"/>
        <d v="2022-04-19T00:00:00"/>
        <d v="2022-04-18T00:00:00"/>
        <d v="2022-04-17T00:00:00"/>
        <d v="2022-04-16T00:00:00"/>
        <d v="2022-04-15T00:00:00"/>
        <d v="2022-04-14T00:00:00"/>
        <d v="2022-04-13T00:00:00"/>
        <d v="2022-04-12T00:00:00"/>
        <d v="2022-04-11T00:00:00"/>
        <d v="2022-04-10T00:00:00"/>
        <d v="2022-04-09T00:00:00"/>
        <d v="2022-04-08T00:00:00"/>
        <d v="2022-04-07T00:00:00"/>
        <d v="2022-04-06T00:00:00"/>
        <d v="2022-04-05T00:00:00"/>
        <d v="2022-04-04T00:00:00"/>
        <d v="2022-04-03T00:00:00"/>
        <d v="2022-04-02T00:00:00"/>
        <d v="2022-04-01T00:00:00"/>
        <d v="2022-03-31T00:00:00"/>
        <d v="2022-03-30T00:00:00"/>
        <d v="2022-03-29T00:00:00"/>
        <d v="2022-03-28T00:00:00"/>
        <d v="2022-03-26T00:00:00"/>
        <d v="2022-03-24T00:00:00"/>
        <d v="2022-03-23T00:00:00"/>
        <d v="2022-03-22T00:00:00"/>
        <d v="2022-03-21T00:00:00"/>
        <d v="2022-03-20T00:00:00"/>
        <d v="2022-03-19T00:00:00"/>
        <d v="2022-03-18T00:00:00"/>
        <d v="2022-03-17T00:00:00"/>
        <d v="2022-03-16T00:00:00"/>
        <d v="2022-03-15T00:00:00"/>
        <d v="2022-03-14T00:00:00"/>
        <d v="2022-03-13T00:00:00"/>
        <d v="2022-03-12T00:00:00"/>
        <d v="2022-03-11T00:00:00"/>
        <d v="2022-03-10T00:00:00"/>
        <d v="2022-03-09T00:00:00"/>
        <d v="2022-03-08T00:00:00"/>
        <d v="2022-03-07T00:00:00"/>
        <d v="2022-03-06T00:00:00"/>
        <d v="2022-03-05T00:00:00"/>
        <d v="2022-03-04T00:00:00"/>
        <d v="2022-03-03T00:00:00"/>
        <d v="2022-03-02T00:00:00"/>
        <d v="2022-03-01T00:00:00"/>
        <d v="2022-02-28T00:00:00"/>
        <d v="2022-02-27T00:00:00"/>
        <d v="2022-02-26T00:00:00"/>
        <d v="2022-02-25T00:00:00"/>
        <d v="2022-02-24T00:00:00"/>
        <d v="2022-02-23T00:00:00"/>
        <d v="2022-02-22T00:00:00"/>
        <d v="2022-02-21T00:00:00"/>
        <d v="2022-02-20T00:00:00"/>
        <d v="2022-02-19T00:00:00"/>
        <d v="2022-02-18T00:00:00"/>
        <d v="2022-02-17T00:00:00"/>
        <d v="2022-02-16T00:00:00"/>
        <d v="2022-02-15T00:00:00"/>
        <d v="2022-02-14T00:00:00"/>
        <d v="2022-02-13T00:00:00"/>
        <d v="2022-02-12T00:00:00"/>
        <d v="2022-02-11T00:00:00"/>
        <d v="2022-02-10T00:00:00"/>
        <d v="2022-02-09T00:00:00"/>
        <d v="2022-02-08T00:00:00"/>
        <d v="2022-02-07T00:00:00"/>
        <d v="2022-02-06T00:00:00"/>
        <d v="2022-02-05T00:00:00"/>
        <d v="2022-02-04T00:00:00"/>
        <d v="2022-02-03T00:00:00"/>
        <d v="2022-02-02T00:00:00"/>
        <d v="2022-02-01T00:00:00"/>
        <d v="2022-01-31T00:00:00"/>
        <d v="2022-01-30T00:00:00"/>
        <d v="2022-01-29T00:00:00"/>
        <d v="2022-01-28T00:00:00"/>
        <d v="2022-01-27T00:00:00"/>
        <d v="2022-01-26T00:00:00"/>
        <d v="2022-01-25T00:00:00"/>
        <d v="2022-01-24T00:00:00"/>
        <d v="2022-01-23T00:00:00"/>
        <d v="2022-01-22T00:00:00"/>
        <d v="2022-01-21T00:00:00"/>
        <d v="2022-01-20T00:00:00"/>
        <d v="2022-01-19T00:00:00"/>
        <d v="2022-01-18T00:00:00"/>
        <d v="2022-01-17T00:00:00"/>
        <d v="2022-01-16T00:00:00"/>
        <d v="2022-01-15T00:00:00"/>
        <d v="2022-01-14T00:00:00"/>
        <d v="2022-01-13T00:00:00"/>
        <d v="2022-01-12T00:00:00"/>
        <d v="2022-01-11T00:00:00"/>
        <d v="2022-01-10T00:00:00"/>
        <d v="2022-01-09T00:00:00"/>
        <d v="2022-01-08T00:00:00"/>
        <d v="2022-01-07T00:00:00"/>
        <d v="2022-01-06T00:00:00"/>
        <d v="2022-01-05T00:00:00"/>
        <d v="2022-01-04T00:00:00"/>
        <d v="2022-01-03T00:00:00"/>
        <d v="2022-01-02T00:00:00"/>
        <d v="2022-01-01T00:00:00"/>
        <d v="2021-12-31T00:00:00"/>
        <d v="2021-12-30T00:00:00"/>
        <d v="2021-12-29T00:00:00"/>
        <d v="2021-12-28T00:00:00"/>
        <d v="2021-12-27T00:00:00"/>
        <d v="2021-12-26T00:00:00"/>
        <d v="2021-12-24T00:00:00"/>
        <d v="2021-12-23T00:00:00"/>
        <d v="2021-12-22T00:00:00"/>
        <d v="2021-12-21T00:00:00"/>
        <d v="2021-12-20T00:00:00"/>
        <d v="2021-12-19T00:00:00"/>
        <d v="2021-12-18T00:00:00"/>
        <d v="2021-12-17T00:00:00"/>
        <d v="2021-12-16T00:00:00"/>
        <d v="2021-12-15T00:00:00"/>
        <d v="2021-12-14T00:00:00"/>
        <d v="2021-12-13T00:00:00"/>
        <d v="2021-12-12T00:00:00"/>
        <d v="2021-12-11T00:00:00"/>
        <d v="2021-12-10T00:00:00"/>
        <d v="2021-12-09T00:00:00"/>
        <d v="2021-12-08T00:00:00"/>
        <d v="2021-12-07T00:00:00"/>
        <d v="2021-12-06T00:00:00"/>
        <d v="2021-12-05T00:00:00"/>
        <d v="2021-12-04T00:00:00"/>
        <d v="2021-12-03T00:00:00"/>
        <d v="2021-12-02T00:00:00"/>
        <d v="2021-12-01T00:00:00"/>
        <d v="2021-11-30T00:00:00"/>
        <d v="2021-11-29T00:00:00"/>
        <d v="2021-11-28T00:00:00"/>
        <d v="2021-11-27T00:00:00"/>
        <d v="2021-11-26T00:00:00"/>
        <d v="2021-11-24T00:00:00"/>
        <d v="2021-11-23T00:00:00"/>
        <d v="2021-11-22T00:00:00"/>
        <d v="2021-11-21T00:00:00"/>
        <d v="2021-11-20T00:00:00"/>
        <d v="2021-11-19T00:00:00"/>
        <d v="2021-11-18T00:00:00"/>
        <d v="2021-11-17T00:00:00"/>
        <d v="2021-11-16T00:00:00"/>
        <d v="2021-11-15T00:00:00"/>
        <d v="2021-11-14T00:00:00"/>
        <d v="2021-11-13T00:00:00"/>
        <d v="2021-11-12T00:00:00"/>
        <d v="2021-11-11T00:00:00"/>
        <d v="2021-11-10T00:00:00"/>
        <d v="2021-11-09T00:00:00"/>
        <d v="2021-11-08T00:00:00"/>
        <d v="2021-11-07T00:00:00"/>
        <d v="2021-11-06T00:00:00"/>
        <d v="2021-11-05T00:00:00"/>
        <d v="2021-11-04T00:00:00"/>
        <d v="2021-11-03T00:00:00"/>
        <d v="2021-11-02T00:00:00"/>
        <d v="2021-11-01T00:00:00"/>
        <d v="2021-10-31T00:00:00"/>
        <d v="2021-10-30T00:00:00"/>
        <d v="2021-10-29T00:00:00"/>
        <d v="2021-10-28T00:00:00"/>
        <d v="2021-10-27T00:00:00"/>
        <d v="2021-10-26T00:00:00"/>
        <d v="2021-10-25T00:00:00"/>
        <d v="2021-10-24T00:00:00"/>
        <d v="2021-10-23T00:00:00"/>
        <d v="2021-10-22T00:00:00"/>
        <d v="2021-10-21T00:00:00"/>
        <d v="2021-10-20T00:00:00"/>
        <d v="2021-10-19T00:00:00"/>
        <d v="2021-10-18T00:00:00"/>
        <d v="2021-10-17T00:00:00"/>
        <d v="2021-10-16T00:00:00"/>
        <d v="2021-10-15T00:00:00"/>
        <d v="2021-10-14T00:00:00"/>
        <d v="2021-10-13T00:00:00"/>
        <d v="2021-10-12T00:00:00"/>
        <d v="2021-10-11T00:00:00"/>
        <d v="2021-10-10T00:00:00"/>
        <d v="2021-10-09T00:00:00"/>
        <d v="2021-10-08T00:00:00"/>
        <d v="2021-10-07T00:00:00"/>
        <d v="2021-10-06T00:00:00"/>
        <d v="2021-10-05T00:00:00"/>
        <d v="2021-10-04T00:00:00"/>
        <d v="2021-10-03T00:00:00"/>
        <d v="2021-10-02T00:00:00"/>
        <d v="2021-10-01T00:00:00"/>
        <d v="2021-09-30T00:00:00"/>
        <d v="2021-09-29T00:00:00"/>
        <d v="2021-09-28T00:00:00"/>
        <d v="2021-09-27T00:00:00"/>
        <d v="2021-09-26T00:00:00"/>
        <d v="2021-09-25T00:00:00"/>
        <d v="2021-09-24T00:00:00"/>
        <d v="2021-09-23T00:00:00"/>
        <d v="2021-09-22T00:00:00"/>
        <d v="2021-09-21T00:00:00"/>
        <d v="2021-09-20T00:00:00"/>
        <d v="2021-09-19T00:00:00"/>
        <d v="2021-09-18T00:00:00"/>
        <d v="2021-09-17T00:00:00"/>
        <d v="2021-09-16T00:00:00"/>
        <d v="2021-09-15T00:00:00"/>
        <d v="2021-09-14T00:00:00"/>
        <d v="2021-09-13T00:00:00"/>
        <d v="2021-09-11T00:00:00"/>
        <d v="2021-09-10T00:00:00"/>
        <d v="2021-09-09T00:00:00"/>
        <d v="2021-09-08T00:00:00"/>
        <d v="2021-09-07T00:00:00"/>
        <d v="2021-09-06T00:00:00"/>
        <d v="2021-09-05T00:00:00"/>
        <d v="2021-09-04T00:00:00"/>
        <d v="2021-09-03T00:00:00"/>
        <d v="2021-09-02T00:00:00"/>
        <d v="2021-09-01T00:00:00"/>
        <d v="2021-08-31T00:00:00"/>
        <d v="2021-08-30T00:00:00"/>
        <d v="2021-08-29T00:00:00"/>
        <d v="2021-08-28T00:00:00"/>
        <d v="2021-08-27T00:00:00"/>
        <d v="2021-08-26T00:00:00"/>
        <d v="2021-08-25T00:00:00"/>
        <d v="2021-08-24T00:00:00"/>
        <d v="2021-08-23T00:00:00"/>
        <d v="2021-08-22T00:00:00"/>
        <d v="2021-08-21T00:00:00"/>
        <d v="2021-08-20T00:00:00"/>
        <d v="2021-08-19T00:00:00"/>
        <d v="2021-08-18T00:00:00"/>
        <d v="2021-08-17T00:00:00"/>
        <d v="2021-08-16T00:00:00"/>
        <d v="2021-08-15T00:00:00"/>
        <d v="2021-08-14T00:00:00"/>
        <d v="2021-08-13T00:00:00"/>
        <d v="2021-08-12T00:00:00"/>
        <d v="2021-08-11T00:00:00"/>
        <d v="2021-08-10T00:00:00"/>
        <d v="2021-08-09T00:00:00"/>
        <d v="2021-08-08T00:00:00"/>
        <d v="2021-08-07T00:00:00"/>
        <d v="2021-08-06T00:00:00"/>
        <d v="2021-08-05T00:00:00"/>
        <d v="2021-08-04T00:00:00"/>
        <d v="2021-08-03T00:00:00"/>
        <d v="2021-08-02T00:00:00"/>
        <d v="2021-08-01T00:00:00"/>
        <d v="2021-07-31T00:00:00"/>
        <d v="2021-07-30T00:00:00"/>
        <d v="2021-07-29T00:00:00"/>
        <d v="2021-07-28T00:00:00"/>
        <d v="2021-07-27T00:00:00"/>
        <d v="2021-07-26T00:00:00"/>
        <d v="2021-07-25T00:00:00"/>
        <d v="2021-07-24T00:00:00"/>
        <d v="2021-07-23T00:00:00"/>
        <d v="2021-07-22T00:00:00"/>
        <d v="2021-07-21T00:00:00"/>
        <d v="2021-07-20T00:00:00"/>
        <d v="2021-07-19T00:00:00"/>
        <d v="2021-07-18T00:00:00"/>
        <d v="2021-07-17T00:00:00"/>
        <d v="2021-07-16T00:00:00"/>
        <d v="2021-07-15T00:00:00"/>
        <d v="2021-07-14T00:00:00"/>
        <d v="2021-07-13T00:00:00"/>
        <d v="2021-07-12T00:00:00"/>
        <d v="2021-07-11T00:00:00"/>
        <d v="2021-07-10T00:00:00"/>
        <d v="2021-07-09T00:00:00"/>
        <d v="2021-07-08T00:00:00"/>
        <d v="2021-07-07T00:00:00"/>
        <d v="2021-07-06T00:00:00"/>
        <d v="2021-07-05T00:00:00"/>
        <d v="2021-07-04T00:00:00"/>
        <d v="2021-07-03T00:00:00"/>
        <d v="2021-07-02T00:00:00"/>
        <d v="2021-07-01T00:00:00"/>
        <d v="2021-06-30T00:00:00"/>
        <d v="2021-06-29T00:00:00"/>
        <d v="2021-06-28T00:00:00"/>
        <d v="2021-06-27T00:00:00"/>
        <d v="2021-06-26T00:00:00"/>
        <d v="2021-06-25T00:00:00"/>
        <d v="2021-06-24T00:00:00"/>
        <d v="2021-06-23T00:00:00"/>
        <d v="2021-06-22T00:00:00"/>
        <d v="2021-06-21T00:00:00"/>
        <d v="2021-06-19T00:00:00"/>
        <d v="2021-06-18T00:00:00"/>
        <d v="2021-06-17T00:00:00"/>
        <d v="2021-06-16T00:00:00"/>
        <d v="2021-06-15T00:00:00"/>
        <d v="2021-06-14T00:00:00"/>
        <d v="2021-06-13T00:00:00"/>
        <d v="2021-06-12T00:00:00"/>
        <d v="2021-06-11T00:00:00"/>
        <d v="2021-06-10T00:00:00"/>
        <d v="2021-06-09T00:00:00"/>
        <d v="2021-06-08T00:00:00"/>
        <d v="2021-06-07T00:00:00"/>
        <d v="2021-06-06T00:00:00"/>
        <d v="2021-06-05T00:00:00"/>
        <d v="2021-06-04T00:00:00"/>
        <d v="2021-06-03T00:00:00"/>
        <d v="2021-06-02T00:00:00"/>
        <d v="2021-06-01T00:00:00"/>
        <d v="2021-05-31T00:00:00"/>
        <d v="2021-05-30T00:00:00"/>
        <d v="2021-05-29T00:00:00"/>
        <d v="2021-05-28T00:00:00"/>
        <d v="2021-05-27T00:00:00"/>
        <d v="2021-05-26T00:00:00"/>
        <d v="2021-05-25T00:00:00"/>
        <d v="2021-05-24T00:00:00"/>
        <d v="2021-05-23T00:00:00"/>
        <d v="2021-05-22T00:00:00"/>
        <d v="2021-05-20T00:00:00"/>
        <d v="2021-05-19T00:00:00"/>
        <d v="2021-05-18T00:00:00"/>
        <d v="2021-05-17T00:00:00"/>
        <d v="2021-05-16T00:00:00"/>
        <d v="2021-05-15T00:00:00"/>
        <d v="2021-05-14T00:00:00"/>
        <d v="2021-05-13T00:00:00"/>
        <d v="2021-05-12T00:00:00"/>
        <d v="2021-05-11T00:00:00"/>
        <d v="2021-05-10T00:00:00"/>
        <d v="2021-05-09T00:00:00"/>
        <d v="2021-05-08T00:00:00"/>
        <d v="2021-05-07T00:00:00"/>
        <d v="2021-05-06T00:00:00"/>
        <d v="2021-05-05T00:00:00"/>
        <d v="2021-05-04T00:00:00"/>
        <d v="2021-05-03T00:00:00"/>
        <d v="2021-05-02T00:00:00"/>
        <d v="2021-05-01T00:00:00"/>
        <d v="2021-04-30T00:00:00"/>
        <d v="2021-04-29T00:00:00"/>
        <d v="2021-04-28T00:00:00"/>
        <d v="2021-04-27T00:00:00"/>
        <d v="2021-04-26T00:00:00"/>
        <d v="2021-04-25T00:00:00"/>
        <d v="2021-04-24T00:00:00"/>
        <d v="2021-04-23T00:00:00"/>
        <d v="2021-04-22T00:00:00"/>
        <d v="2021-04-21T00:00:00"/>
        <d v="2021-04-20T00:00:00"/>
        <d v="2021-04-19T00:00:00"/>
        <d v="2021-04-18T00:00:00"/>
        <d v="2021-04-17T00:00:00"/>
        <d v="2021-04-16T00:00:00"/>
        <d v="2021-04-15T00:00:00"/>
        <d v="2021-04-14T00:00:00"/>
        <d v="2021-04-13T00:00:00"/>
        <d v="2021-04-12T00:00:00"/>
        <d v="2021-04-11T00:00:00"/>
        <d v="2021-04-10T00:00:00"/>
        <d v="2021-04-09T00:00:00"/>
        <d v="2021-04-08T00:00:00"/>
        <d v="2021-04-07T00:00:00"/>
        <d v="2021-04-06T00:00:00"/>
        <d v="2021-04-05T00:00:00"/>
        <d v="2021-04-03T00:00:00"/>
        <d v="2021-04-02T00:00:00"/>
        <d v="2021-04-01T00:00:00"/>
        <d v="2021-03-31T00:00:00"/>
        <d v="2021-03-30T00:00:00"/>
        <d v="2021-03-29T00:00:00"/>
        <d v="2021-03-28T00:00:00"/>
        <d v="2021-03-27T00:00:00"/>
        <d v="2021-03-26T00:00:00"/>
        <d v="2021-03-25T00:00:00"/>
        <d v="2021-03-24T00:00:00"/>
        <d v="2021-03-23T00:00:00"/>
        <d v="2021-03-22T00:00:00"/>
        <d v="2021-03-21T00:00:00"/>
        <d v="2021-03-20T00:00:00"/>
        <d v="2021-03-19T00:00:00"/>
        <d v="2021-03-18T00:00:00"/>
        <d v="2021-03-17T00:00:00"/>
        <d v="2021-03-16T00:00:00"/>
        <d v="2021-03-15T00:00:00"/>
        <d v="2021-03-14T00:00:00"/>
        <d v="2021-03-13T00:00:00"/>
        <d v="2021-03-12T00:00:00"/>
        <d v="2021-03-11T00:00:00"/>
        <d v="2021-03-10T00:00:00"/>
        <d v="2021-03-09T00:00:00"/>
        <d v="2021-03-08T00:00:00"/>
        <d v="2021-03-07T00:00:00"/>
        <d v="2021-03-06T00:00:00"/>
        <d v="2021-03-05T00:00:00"/>
        <d v="2021-03-04T00:00:00"/>
        <d v="2021-03-03T00:00:00"/>
        <d v="2021-03-02T00:00:00"/>
        <d v="2021-03-01T00:00:00"/>
        <d v="2021-02-28T00:00:00"/>
        <d v="2021-02-27T00:00:00"/>
        <d v="2021-02-26T00:00:00"/>
        <d v="2021-02-25T00:00:00"/>
        <d v="2021-02-24T00:00:00"/>
        <d v="2021-02-23T00:00:00"/>
        <d v="2021-02-22T00:00:00"/>
        <d v="2021-02-21T00:00:00"/>
        <d v="2021-02-19T00:00:00"/>
        <d v="2021-02-18T00:00:00"/>
        <d v="2021-02-17T00:00:00"/>
        <d v="2021-02-16T00:00:00"/>
        <d v="2021-02-15T00:00:00"/>
        <d v="2021-02-14T00:00:00"/>
        <d v="2021-02-13T00:00:00"/>
        <d v="2021-02-12T00:00:00"/>
        <d v="2021-02-11T00:00:00"/>
        <d v="2021-02-10T00:00:00"/>
        <d v="2021-02-09T00:00:00"/>
        <d v="2021-02-08T00:00:00"/>
        <d v="2021-02-07T00:00:00"/>
        <d v="2021-02-06T00:00:00"/>
        <d v="2021-02-05T00:00:00"/>
        <d v="2021-02-04T00:00:00"/>
        <d v="2021-02-03T00:00:00"/>
        <d v="2021-02-02T00:00:00"/>
        <d v="2021-02-01T00:00:00"/>
        <d v="2021-01-31T00:00:00"/>
        <d v="2021-01-30T00:00:00"/>
        <d v="2021-01-29T00:00:00"/>
        <d v="2021-01-28T00:00:00"/>
        <d v="2021-01-27T00:00:00"/>
        <d v="2021-01-26T00:00:00"/>
        <d v="2021-01-25T00:00:00"/>
        <d v="2021-01-24T00:00:00"/>
        <d v="2021-01-23T00:00:00"/>
        <d v="2021-01-22T00:00:00"/>
        <d v="2021-01-21T00:00:00"/>
        <d v="2021-01-20T00:00:00"/>
        <d v="2021-01-19T00:00:00"/>
        <d v="2021-01-18T00:00:00"/>
        <d v="2021-01-17T00:00:00"/>
        <d v="2021-01-16T00:00:00"/>
        <d v="2021-01-15T00:00:00"/>
        <d v="2021-01-14T00:00:00"/>
        <d v="2021-01-13T00:00:00"/>
        <d v="2021-01-12T00:00:00"/>
        <d v="2021-01-11T00:00:00"/>
        <d v="2021-01-10T00:00:00"/>
        <d v="2021-01-09T00:00:00"/>
        <d v="2021-01-08T00:00:00"/>
        <d v="2021-01-07T00:00:00"/>
        <d v="2021-01-06T00:00:00"/>
        <d v="2021-01-05T00:00:00"/>
        <d v="2021-01-04T00:00:00"/>
        <d v="2021-01-02T00:00:00"/>
        <d v="2021-01-01T00:00:00"/>
        <d v="2020-12-31T00:00:00"/>
        <d v="2020-12-30T00:00:00"/>
        <d v="2020-12-29T00:00:00"/>
        <d v="2020-12-28T00:00:00"/>
        <d v="2020-12-27T00:00:00"/>
        <d v="2020-12-26T00:00:00"/>
        <d v="2020-12-24T00:00:00"/>
        <d v="2020-12-23T00:00:00"/>
        <d v="2020-12-22T00:00:00"/>
        <d v="2020-12-21T00:00:00"/>
        <d v="2020-12-20T00:00:00"/>
        <d v="2020-12-19T00:00:00"/>
        <d v="2020-12-18T00:00:00"/>
        <d v="2020-12-17T00:00:00"/>
        <d v="2020-12-16T00:00:00"/>
        <d v="2020-12-15T00:00:00"/>
        <d v="2020-12-14T00:00:00"/>
        <d v="2020-12-13T00:00:00"/>
        <d v="2020-12-12T00:00:00"/>
        <d v="2020-12-11T00:00:00"/>
        <d v="2020-12-10T00:00:00"/>
        <d v="2020-12-09T00:00:00"/>
        <d v="2020-12-08T00:00:00"/>
        <d v="2020-12-07T00:00:00"/>
        <d v="2020-12-06T00:00:00"/>
        <d v="2020-12-05T00:00:00"/>
        <d v="2020-12-04T00:00:00"/>
        <d v="2020-12-03T00:00:00"/>
        <d v="2020-12-02T00:00:00"/>
        <d v="2020-12-01T00:00:00"/>
        <d v="2020-11-30T00:00:00"/>
        <d v="2020-11-29T00:00:00"/>
        <d v="2020-11-28T00:00:00"/>
        <d v="2020-11-27T00:00:00"/>
        <d v="2020-11-26T00:00:00"/>
        <d v="2020-11-25T00:00:00"/>
        <d v="2020-11-24T00:00:00"/>
        <d v="2020-11-23T00:00:00"/>
        <d v="2020-11-22T00:00:00"/>
        <d v="2020-11-21T00:00:00"/>
        <d v="2020-11-20T00:00:00"/>
        <d v="2020-11-19T00:00:00"/>
        <d v="2020-11-18T00:00:00"/>
        <d v="2020-11-17T00:00:00"/>
        <d v="2020-11-16T00:00:00"/>
        <d v="2020-11-15T00:00:00"/>
        <d v="2020-11-14T00:00:00"/>
        <d v="2020-11-13T00:00:00"/>
        <d v="2020-11-12T00:00:00"/>
        <d v="2020-11-11T00:00:00"/>
        <d v="2020-11-10T00:00:00"/>
        <d v="2020-11-09T00:00:00"/>
        <d v="2020-11-08T00:00:00"/>
        <d v="2020-11-07T00:00:00"/>
        <d v="2020-11-06T00:00:00"/>
        <d v="2020-11-05T00:00:00"/>
        <d v="2020-11-04T00:00:00"/>
        <d v="2020-11-03T00:00:00"/>
        <d v="2020-11-02T00:00:00"/>
        <d v="2020-11-01T00:00:00"/>
        <d v="2020-10-31T00:00:00"/>
        <d v="2020-10-30T00:00:00"/>
        <d v="2020-10-29T00:00:00"/>
        <d v="2020-10-28T00:00:00"/>
        <d v="2020-10-27T00:00:00"/>
        <d v="2020-10-26T00:00:00"/>
        <d v="2020-10-25T00:00:00"/>
        <d v="2020-10-24T00:00:00"/>
        <d v="2020-10-23T00:00:00"/>
        <d v="2020-10-22T00:00:00"/>
        <d v="2020-10-21T00:00:00"/>
        <d v="2020-10-20T00:00:00"/>
        <d v="2020-10-19T00:00:00"/>
        <d v="2020-10-18T00:00:00"/>
        <d v="2020-10-17T00:00:00"/>
        <d v="2020-10-16T00:00:00"/>
        <d v="2020-10-15T00:00:00"/>
        <d v="2020-10-14T00:00:00"/>
        <d v="2020-10-13T00:00:00"/>
        <d v="2020-10-12T00:00:00"/>
        <d v="2020-10-10T00:00:00"/>
        <d v="2020-10-09T00:00:00"/>
        <d v="2020-10-08T00:00:00"/>
        <d v="2020-10-07T00:00:00"/>
        <d v="2020-10-06T00:00:00"/>
        <d v="2020-10-05T00:00:00"/>
        <d v="2020-10-04T00:00:00"/>
        <d v="2020-10-03T00:00:00"/>
        <d v="2020-10-02T00:00:00"/>
        <d v="2020-10-01T00:00:00"/>
        <d v="2020-09-30T00:00:00"/>
        <d v="2020-09-29T00:00:00"/>
        <d v="2020-09-28T00:00:00"/>
        <d v="2020-09-27T00:00:00"/>
        <d v="2020-09-26T00:00:00"/>
        <d v="2020-09-25T00:00:00"/>
        <d v="2020-09-24T00:00:00"/>
        <d v="2020-09-23T00:00:00"/>
        <d v="2020-09-22T00:00:00"/>
        <d v="2020-09-21T00:00:00"/>
        <d v="2020-09-20T00:00:00"/>
        <d v="2020-09-19T00:00:00"/>
        <d v="2020-09-18T00:00:00"/>
        <d v="2020-09-17T00:00:00"/>
        <d v="2020-09-16T00:00:00"/>
        <d v="2020-09-15T00:00:00"/>
        <d v="2020-09-14T00:00:00"/>
        <d v="2020-09-13T00:00:00"/>
        <d v="2020-09-12T00:00:00"/>
        <d v="2020-09-11T00:00:00"/>
        <d v="2020-09-10T00:00:00"/>
        <d v="2020-09-09T00:00:00"/>
        <d v="2020-09-08T00:00:00"/>
        <d v="2020-09-07T00:00:00"/>
        <d v="2020-09-06T00:00:00"/>
        <d v="2020-09-05T00:00:00"/>
        <d v="2020-09-04T00:00:00"/>
        <d v="2020-09-03T00:00:00"/>
        <d v="2020-09-02T00:00:00"/>
        <d v="2020-09-01T00:00:00"/>
        <d v="2020-08-31T00:00:00"/>
        <d v="2020-08-30T00:00:00"/>
        <d v="2020-08-29T00:00:00"/>
        <d v="2020-08-28T00:00:00"/>
        <d v="2020-08-27T00:00:00"/>
        <d v="2020-08-26T00:00:00"/>
        <d v="2020-08-25T00:00:00"/>
        <d v="2020-08-24T00:00:00"/>
        <d v="2020-08-23T00:00:00"/>
        <d v="2020-08-22T00:00:00"/>
        <d v="2020-08-21T00:00:00"/>
        <d v="2020-08-20T00:00:00"/>
        <d v="2020-08-19T00:00:00"/>
        <d v="2020-08-18T00:00:00"/>
        <d v="2020-08-17T00:00:00"/>
        <d v="2020-08-16T00:00:00"/>
        <d v="2020-08-15T00:00:00"/>
        <d v="2020-08-14T00:00:00"/>
        <d v="2020-08-13T00:00:00"/>
        <d v="2020-08-12T00:00:00"/>
        <d v="2020-08-11T00:00:00"/>
        <d v="2020-08-10T00:00:00"/>
        <d v="2020-08-09T00:00:00"/>
        <d v="2020-08-08T00:00:00"/>
        <d v="2020-08-07T00:00:00"/>
        <d v="2020-08-06T00:00:00"/>
        <d v="2020-08-05T00:00:00"/>
        <d v="2020-08-04T00:00:00"/>
        <d v="2020-08-03T00:00:00"/>
        <d v="2020-08-01T00:00:00"/>
        <d v="2020-07-31T00:00:00"/>
        <d v="2020-07-30T00:00:00"/>
        <d v="2020-07-29T00:00:00"/>
        <d v="2020-07-28T00:00:00"/>
        <d v="2020-07-27T00:00:00"/>
        <d v="2020-07-26T00:00:00"/>
        <d v="2020-07-25T00:00:00"/>
        <d v="2020-07-24T00:00:00"/>
        <d v="2020-07-23T00:00:00"/>
        <d v="2020-07-22T00:00:00"/>
        <d v="2020-07-21T00:00:00"/>
        <d v="2020-07-20T00:00:00"/>
        <d v="2020-07-19T00:00:00"/>
        <d v="2020-07-18T00:00:00"/>
        <d v="2020-07-17T00:00:00"/>
        <d v="2020-07-16T00:00:00"/>
        <d v="2020-07-15T00:00:00"/>
        <d v="2020-07-14T00:00:00"/>
        <d v="2020-07-13T00:00:00"/>
        <d v="2020-07-11T00:00:00"/>
        <d v="2020-07-10T00:00:00"/>
        <d v="2020-07-09T00:00:00"/>
        <d v="2020-07-08T00:00:00"/>
        <d v="2020-07-07T00:00:00"/>
        <d v="2020-07-06T00:00:00"/>
        <d v="2020-07-05T00:00:00"/>
        <d v="2020-07-04T00:00:00"/>
        <d v="2020-07-03T00:00:00"/>
        <d v="2020-07-02T00:00:00"/>
        <d v="2020-07-01T00:00:00"/>
        <d v="2020-06-30T00:00:00"/>
        <d v="2020-06-29T00:00:00"/>
        <d v="2020-06-27T00:00:00"/>
        <d v="2020-06-26T00:00:00"/>
        <d v="2020-06-25T00:00:00"/>
        <d v="2020-06-24T00:00:00"/>
        <d v="2020-06-23T00:00:00"/>
        <d v="2020-06-22T00:00:00"/>
        <d v="2020-06-21T00:00:00"/>
        <d v="2020-06-20T00:00:00"/>
        <d v="2020-06-19T00:00:00"/>
        <d v="2020-06-18T00:00:00"/>
        <d v="2020-06-17T00:00:00"/>
        <d v="2020-06-16T00:00:00"/>
        <d v="2020-06-15T00:00:00"/>
        <d v="2020-06-14T00:00:00"/>
        <d v="2020-06-13T00:00:00"/>
        <d v="2020-06-12T00:00:00"/>
        <d v="2020-06-11T00:00:00"/>
        <d v="2020-06-10T00:00:00"/>
        <d v="2020-06-09T00:00:00"/>
        <d v="2020-06-08T00:00:00"/>
        <d v="2020-06-07T00:00:00"/>
        <d v="2020-06-06T00:00:00"/>
        <d v="2020-06-05T00:00:00"/>
        <d v="2020-06-04T00:00:00"/>
        <d v="2020-06-03T00:00:00"/>
        <d v="2020-06-02T00:00:00"/>
        <d v="2020-06-01T00:00:00"/>
        <d v="2020-05-31T00:00:00"/>
        <d v="2020-05-30T00:00:00"/>
        <d v="2020-05-29T00:00:00"/>
        <d v="2020-05-28T00:00:00"/>
        <d v="2020-05-27T00:00:00"/>
        <d v="2020-05-26T00:00:00"/>
        <d v="2020-05-25T00:00:00"/>
        <d v="2020-05-24T00:00:00"/>
        <d v="2020-05-23T00:00:00"/>
        <d v="2020-05-22T00:00:00"/>
        <d v="2020-05-21T00:00:00"/>
        <d v="2020-05-20T00:00:00"/>
        <d v="2020-05-19T00:00:00"/>
        <d v="2020-05-18T00:00:00"/>
        <d v="2020-05-17T00:00:00"/>
        <d v="2020-05-16T00:00:00"/>
        <d v="2020-05-15T00:00:00"/>
        <d v="2020-05-14T00:00:00"/>
        <d v="2020-05-13T00:00:00"/>
        <d v="2020-05-12T00:00:00"/>
        <d v="2020-05-11T00:00:00"/>
        <d v="2020-05-09T00:00:00"/>
        <d v="2020-05-08T00:00:00"/>
        <d v="2020-05-07T00:00:00"/>
        <d v="2020-05-06T00:00:00"/>
        <d v="2020-05-05T00:00:00"/>
        <d v="2020-05-04T00:00:00"/>
        <d v="2020-05-03T00:00:00"/>
        <d v="2020-05-02T00:00:00"/>
        <d v="2020-05-01T00:00:00"/>
        <d v="2020-04-30T00:00:00"/>
        <d v="2020-04-29T00:00:00"/>
        <d v="2020-04-28T00:00:00"/>
        <d v="2020-04-27T00:00:00"/>
        <d v="2020-04-26T00:00:00"/>
        <d v="2020-04-25T00:00:00"/>
        <d v="2020-04-24T00:00:00"/>
        <d v="2020-04-23T00:00:00"/>
        <d v="2020-04-22T00:00:00"/>
        <d v="2020-04-21T00:00:00"/>
        <d v="2020-04-20T00:00:00"/>
        <d v="2020-04-19T00:00:00"/>
        <d v="2020-04-18T00:00:00"/>
        <d v="2020-04-17T00:00:00"/>
        <d v="2020-04-16T00:00:00"/>
        <d v="2020-04-15T00:00:00"/>
        <d v="2020-04-14T00:00:00"/>
        <d v="2020-04-13T00:00:00"/>
        <d v="2020-04-10T00:00:00"/>
        <d v="2020-04-09T00:00:00"/>
        <d v="2020-04-08T00:00:00"/>
        <d v="2020-04-07T00:00:00"/>
        <d v="2020-04-06T00:00:00"/>
        <d v="2020-04-05T00:00:00"/>
        <d v="2020-04-04T00:00:00"/>
        <d v="2020-04-03T00:00:00"/>
        <d v="2020-04-02T00:00:00"/>
        <d v="2020-04-01T00:00:00"/>
        <d v="2020-03-31T00:00:00"/>
        <d v="2020-03-30T00:00:00"/>
        <d v="2020-03-29T00:00:00"/>
        <d v="2020-03-28T00:00:00"/>
        <d v="2020-03-27T00:00:00"/>
        <d v="2020-03-26T00:00:00"/>
        <d v="2020-03-25T00:00:00"/>
        <d v="2020-03-24T00:00:00"/>
        <d v="2020-03-23T00:00:00"/>
        <d v="2020-03-22T00:00:00"/>
        <d v="2020-03-21T00:00:00"/>
        <d v="2020-03-20T00:00:00"/>
        <d v="2020-03-19T00:00:00"/>
        <d v="2020-03-18T00:00:00"/>
        <d v="2020-03-17T00:00:00"/>
        <d v="2020-03-16T00:00:00"/>
        <d v="2020-03-15T00:00:00"/>
        <d v="2020-03-14T00:00:00"/>
        <d v="2020-03-13T00:00:00"/>
        <d v="2020-03-12T00:00:00"/>
        <d v="2020-03-11T00:00:00"/>
        <d v="2020-03-10T00:00:00"/>
        <d v="2020-03-09T00:00:00"/>
        <d v="2020-03-08T00:00:00"/>
        <d v="2020-03-07T00:00:00"/>
        <d v="2020-03-06T00:00:00"/>
        <d v="2020-03-05T00:00:00"/>
        <d v="2020-03-04T00:00:00"/>
        <d v="2020-03-03T00:00:00"/>
        <d v="2020-03-02T00:00:00"/>
        <d v="2020-03-01T00:00:00"/>
        <d v="2020-02-29T00:00:00"/>
        <d v="2020-02-28T00:00:00"/>
        <d v="2020-02-27T00:00:00"/>
        <d v="2020-02-26T00:00:00"/>
        <d v="2020-02-25T00:00:00"/>
        <d v="2020-02-24T00:00:00"/>
        <d v="2020-02-23T00:00:00"/>
        <d v="2020-02-22T00:00:00"/>
        <d v="2020-02-21T00:00:00"/>
        <d v="2020-02-20T00:00:00"/>
        <d v="2020-02-19T00:00:00"/>
        <d v="2020-02-18T00:00:00"/>
        <d v="2020-02-17T00:00:00"/>
        <d v="2020-02-16T00:00:00"/>
        <d v="2020-02-15T00:00:00"/>
        <d v="2020-02-14T00:00:00"/>
        <d v="2020-02-13T00:00:00"/>
        <d v="2020-02-12T00:00:00"/>
        <d v="2020-02-11T00:00:00"/>
        <d v="2020-02-10T00:00:00"/>
        <d v="2020-02-09T00:00:00"/>
        <d v="2020-02-08T00:00:00"/>
        <d v="2020-02-07T00:00:00"/>
        <d v="2020-02-06T00:00:00"/>
        <d v="2020-02-05T00:00:00"/>
        <d v="2020-02-04T00:00:00"/>
        <d v="2020-02-03T00:00:00"/>
        <d v="2020-02-02T00:00:00"/>
        <d v="2020-02-01T00:00:00"/>
        <d v="2020-01-31T00:00:00"/>
        <d v="2020-01-30T00:00:00"/>
        <d v="2020-01-29T00:00:00"/>
        <d v="2020-01-27T00:00:00"/>
        <d v="2020-01-26T00:00:00"/>
        <d v="2020-01-25T00:00:00"/>
        <d v="2020-01-24T00:00:00"/>
        <d v="2020-01-23T00:00:00"/>
        <d v="2020-01-22T00:00:00"/>
        <d v="2020-01-21T00:00:00"/>
        <d v="2020-01-20T00:00:00"/>
        <d v="2020-01-19T00:00:00"/>
        <d v="2020-01-18T00:00:00"/>
        <d v="2020-01-17T00:00:00"/>
        <d v="2020-01-16T00:00:00"/>
        <d v="2020-01-15T00:00:00"/>
        <d v="2020-01-14T00:00:00"/>
        <d v="2020-01-13T00:00:00"/>
        <d v="2020-01-12T00:00:00"/>
        <d v="2020-01-11T00:00:00"/>
        <d v="2020-01-10T00:00:00"/>
        <d v="2020-01-09T00:00:00"/>
        <d v="2020-01-08T00:00:00"/>
        <d v="2020-01-07T00:00:00"/>
        <d v="2020-01-06T00:00:00"/>
        <d v="2020-01-05T00:00:00"/>
        <d v="2020-01-04T00:00:00"/>
        <d v="2020-01-03T00:00:00"/>
        <d v="2020-01-02T00:00:00"/>
        <d v="2020-01-01T00:00:00"/>
        <d v="2019-12-31T00:00:00"/>
        <d v="2019-12-30T00:00:00"/>
        <d v="2019-12-29T00:00:00"/>
        <d v="2019-12-28T00:00:00"/>
        <d v="2019-12-27T00:00:00"/>
        <d v="2019-12-26T00:00:00"/>
        <d v="2019-12-24T00:00:00"/>
        <d v="2019-12-23T00:00:00"/>
        <d v="2019-12-22T00:00:00"/>
        <d v="2019-12-21T00:00:00"/>
        <d v="2019-12-20T00:00:00"/>
        <d v="2019-12-19T00:00:00"/>
        <d v="2019-12-18T00:00:00"/>
        <d v="2019-12-17T00:00:00"/>
        <d v="2019-12-16T00:00:00"/>
        <d v="2019-12-15T00:00:00"/>
        <d v="2019-12-14T00:00:00"/>
        <d v="2019-12-13T00:00:00"/>
        <d v="2019-12-12T00:00:00"/>
        <d v="2019-12-11T00:00:00"/>
        <d v="2019-12-10T00:00:00"/>
        <d v="2019-12-09T00:00:00"/>
        <d v="2019-12-08T00:00:00"/>
        <d v="2019-12-07T00:00:00"/>
        <d v="2019-12-06T00:00:00"/>
        <d v="2019-12-05T00:00:00"/>
        <d v="2019-12-04T00:00:00"/>
        <d v="2019-12-03T00:00:00"/>
        <d v="2019-12-02T00:00:00"/>
        <d v="2019-12-01T00:00:00"/>
        <d v="2019-11-30T00:00:00"/>
        <d v="2019-11-29T00:00:00"/>
        <d v="2019-11-27T00:00:00"/>
        <d v="2019-11-26T00:00:00"/>
        <d v="2019-11-25T00:00:00"/>
        <d v="2019-11-24T00:00:00"/>
        <d v="2019-11-23T00:00:00"/>
        <d v="2019-11-22T00:00:00"/>
        <d v="2019-11-21T00:00:00"/>
        <d v="2019-11-20T00:00:00"/>
        <d v="2019-11-19T00:00:00"/>
        <d v="2019-11-18T00:00:00"/>
        <d v="2019-11-17T00:00:00"/>
        <d v="2019-11-16T00:00:00"/>
        <d v="2019-11-15T00:00:00"/>
        <d v="2019-11-14T00:00:00"/>
        <d v="2019-11-13T00:00:00"/>
        <d v="2019-11-12T00:00:00"/>
        <d v="2019-11-11T00:00:00"/>
        <d v="2019-11-10T00:00:00"/>
        <d v="2019-11-09T00:00:00"/>
        <d v="2019-11-08T00:00:00"/>
        <d v="2019-11-06T00:00:00"/>
        <d v="2019-11-05T00:00:00"/>
        <d v="2019-11-04T00:00:00"/>
        <d v="2019-11-03T00:00:00"/>
        <d v="2019-11-02T00:00:00"/>
        <d v="2019-11-01T00:00:00"/>
        <d v="2019-10-31T00:00:00"/>
        <d v="2019-10-30T00:00:00"/>
        <d v="2019-10-29T00:00:00"/>
        <d v="2019-10-28T00:00:00"/>
        <d v="2019-10-27T00:00:00"/>
        <d v="2019-10-26T00:00:00"/>
        <d v="2019-10-25T00:00:00"/>
        <d v="2019-10-24T00:00:00"/>
        <d v="2019-10-23T00:00:00"/>
        <d v="2019-10-22T00:00:00"/>
        <d v="2019-10-21T00:00:00"/>
        <d v="2019-10-20T00:00:00"/>
        <d v="2019-10-19T00:00:00"/>
        <d v="2019-10-18T00:00:00"/>
        <d v="2019-10-17T00:00:00"/>
        <d v="2019-10-16T00:00:00"/>
        <d v="2019-10-15T00:00:00"/>
        <d v="2019-10-14T00:00:00"/>
        <d v="2019-10-12T00:00:00"/>
        <d v="2019-10-11T00:00:00"/>
        <d v="2019-10-10T00:00:00"/>
        <d v="2019-10-09T00:00:00"/>
        <d v="2019-10-08T00:00:00"/>
        <d v="2019-10-07T00:00:00"/>
        <d v="2019-10-06T00:00:00"/>
        <d v="2019-10-05T00:00:00"/>
        <d v="2019-10-04T00:00:00"/>
        <d v="2019-10-03T00:00:00"/>
        <d v="2019-10-02T00:00:00"/>
        <d v="2019-10-01T00:00:00"/>
        <d v="2019-09-30T00:00:00"/>
        <d v="2019-09-29T00:00:00"/>
        <d v="2019-09-28T00:00:00"/>
        <d v="2019-09-27T00:00:00"/>
        <d v="2019-09-26T00:00:00"/>
        <d v="2019-09-25T00:00:00"/>
        <d v="2019-09-24T00:00:00"/>
        <d v="2019-09-23T00:00:00"/>
        <d v="2019-09-22T00:00:00"/>
        <d v="2019-09-21T00:00:00"/>
        <d v="2019-09-20T00:00:00"/>
        <d v="2019-09-19T00:00:00"/>
        <d v="2019-09-18T00:00:00"/>
        <d v="2019-09-17T00:00:00"/>
        <d v="2019-09-16T00:00:00"/>
        <d v="2019-09-15T00:00:00"/>
        <d v="2019-09-14T00:00:00"/>
        <d v="2019-09-13T00:00:00"/>
        <d v="2019-09-12T00:00:00"/>
        <d v="2019-09-11T00:00:00"/>
        <d v="2019-09-10T00:00:00"/>
        <d v="2019-09-09T00:00:00"/>
        <d v="2019-09-07T00:00:00"/>
        <d v="2019-09-06T00:00:00"/>
        <d v="2019-09-05T00:00:00"/>
        <d v="2019-09-04T00:00:00"/>
        <d v="2019-09-03T00:00:00"/>
        <d v="2019-09-02T00:00:00"/>
        <d v="2019-09-01T00:00:00"/>
        <d v="2019-08-31T00:00:00"/>
        <d v="2019-08-30T00:00:00"/>
        <d v="2019-08-29T00:00:00"/>
        <d v="2019-08-28T00:00:00"/>
        <d v="2019-08-27T00:00:00"/>
        <d v="2019-08-26T00:00:00"/>
        <d v="2019-08-25T00:00:00"/>
        <d v="2019-08-24T00:00:00"/>
        <d v="2019-08-23T00:00:00"/>
        <d v="2019-08-22T00:00:00"/>
        <d v="2019-08-21T00:00:00"/>
        <d v="2019-08-20T00:00:00"/>
        <d v="2019-08-19T00:00:00"/>
        <d v="2019-08-18T00:00:00"/>
        <d v="2019-08-17T00:00:00"/>
        <d v="2019-08-16T00:00:00"/>
        <d v="2019-08-15T00:00:00"/>
        <d v="2019-08-14T00:00:00"/>
        <d v="2019-08-13T00:00:00"/>
        <d v="2019-08-12T00:00:00"/>
        <d v="2019-08-11T00:00:00"/>
        <d v="2019-08-10T00:00:00"/>
        <d v="2019-08-09T00:00:00"/>
        <d v="2019-08-08T00:00:00"/>
        <d v="2019-08-07T00:00:00"/>
        <d v="2019-08-06T00:00:00"/>
        <d v="2019-08-05T00:00:00"/>
        <d v="2019-08-04T00:00:00"/>
        <d v="2019-08-03T00:00:00"/>
        <d v="2019-08-02T00:00:00"/>
        <d v="2019-08-01T00:00:00"/>
        <d v="2019-07-31T00:00:00"/>
        <d v="2019-07-30T00:00:00"/>
        <d v="2019-07-29T00:00:00"/>
        <d v="2019-07-28T00:00:00"/>
        <d v="2019-07-27T00:00:00"/>
        <d v="2019-07-26T00:00:00"/>
        <d v="2019-07-25T00:00:00"/>
        <d v="2019-07-24T00:00:00"/>
        <d v="2019-07-23T00:00:00"/>
        <d v="2019-07-22T00:00:00"/>
        <d v="2019-07-21T00:00:00"/>
        <d v="2019-07-19T00:00:00"/>
        <d v="2019-07-18T00:00:00"/>
        <d v="2019-07-17T00:00:00"/>
        <d v="2019-07-16T00:00:00"/>
        <d v="2019-07-15T00:00:00"/>
        <d v="2019-07-13T00:00:00"/>
        <d v="2019-07-12T00:00:00"/>
        <d v="2019-07-11T00:00:00"/>
        <d v="2019-07-10T00:00:00"/>
        <d v="2019-07-09T00:00:00"/>
        <d v="2019-07-08T00:00:00"/>
        <d v="2019-07-07T00:00:00"/>
        <d v="2019-07-06T00:00:00"/>
        <d v="2019-07-05T00:00:00"/>
        <d v="2019-07-04T00:00:00"/>
        <d v="2019-07-03T00:00:00"/>
        <d v="2019-07-02T00:00:00"/>
        <d v="2019-07-01T00:00:00"/>
        <d v="2019-06-30T00:00:00"/>
        <d v="2019-06-29T00:00:00"/>
        <d v="2019-06-28T00:00:00"/>
        <d v="2019-06-27T00:00:00"/>
        <d v="2019-06-26T00:00:00"/>
        <d v="2019-06-25T00:00:00"/>
        <d v="2019-06-24T00:00:00"/>
        <d v="2019-06-23T00:00:00"/>
        <d v="2019-06-22T00:00:00"/>
        <d v="2019-06-21T00:00:00"/>
        <d v="2019-06-20T00:00:00"/>
        <d v="2019-06-19T00:00:00"/>
        <d v="2019-06-18T00:00:00"/>
        <d v="2019-06-17T00:00:00"/>
        <d v="2019-06-16T00:00:00"/>
        <d v="2019-06-15T00:00:00"/>
        <d v="2019-06-14T00:00:00"/>
        <d v="2019-06-13T00:00:00"/>
        <d v="2019-06-12T00:00:00"/>
        <d v="2019-06-11T00:00:00"/>
        <d v="2019-06-10T00:00:00"/>
        <d v="2019-06-09T00:00:00"/>
        <d v="2019-06-08T00:00:00"/>
        <d v="2019-06-07T00:00:00"/>
        <d v="2019-06-06T00:00:00"/>
        <d v="2019-06-05T00:00:00"/>
        <d v="2019-06-04T00:00:00"/>
        <d v="2019-06-03T00:00:00"/>
        <d v="2019-06-02T00:00:00"/>
        <d v="2019-06-01T00:00:00"/>
        <d v="2019-05-31T00:00:00"/>
        <d v="2019-05-30T00:00:00"/>
        <d v="2019-05-29T00:00:00"/>
        <d v="2019-05-28T00:00:00"/>
        <d v="2019-05-27T00:00:00"/>
        <d v="2019-05-26T00:00:00"/>
        <d v="2019-05-25T00:00:00"/>
        <d v="2019-05-24T00:00:00"/>
        <d v="2019-05-23T00:00:00"/>
        <d v="2019-05-22T00:00:00"/>
        <d v="2019-05-21T00:00:00"/>
        <d v="2019-05-20T00:00:00"/>
        <d v="2019-05-19T00:00:00"/>
        <d v="2019-05-18T00:00:00"/>
        <d v="2019-05-17T00:00:00"/>
        <d v="2019-05-16T00:00:00"/>
        <d v="2019-05-15T00:00:00"/>
        <d v="2019-05-14T00:00:00"/>
        <d v="2019-05-13T00:00:00"/>
        <d v="2019-05-11T00:00:00"/>
        <d v="2019-05-10T00:00:00"/>
        <d v="2019-05-09T00:00:00"/>
        <d v="2019-05-08T00:00:00"/>
        <d v="2019-05-07T00:00:00"/>
        <d v="2019-05-06T00:00:00"/>
        <d v="2019-05-04T00:00:00"/>
        <d v="2019-05-03T00:00:00"/>
        <d v="2019-05-02T00:00:00"/>
        <d v="2019-05-01T00:00:00"/>
        <d v="2019-04-30T00:00:00"/>
        <d v="2019-04-29T00:00:00"/>
        <d v="2019-04-28T00:00:00"/>
        <d v="2019-04-27T00:00:00"/>
        <d v="2019-04-26T00:00:00"/>
        <d v="2019-04-25T00:00:00"/>
        <d v="2019-04-24T00:00:00"/>
        <d v="2019-04-23T00:00:00"/>
        <d v="2019-04-22T00:00:00"/>
        <d v="2019-04-21T00:00:00"/>
        <d v="2019-04-20T00:00:00"/>
        <d v="2019-04-19T00:00:00"/>
        <d v="2019-04-18T00:00:00"/>
        <d v="2019-04-17T00:00:00"/>
        <d v="2019-04-16T00:00:00"/>
        <d v="2019-04-15T00:00:00"/>
        <d v="2019-04-14T00:00:00"/>
        <d v="2019-04-13T00:00:00"/>
        <d v="2019-04-12T00:00:00"/>
        <d v="2019-04-11T00:00:00"/>
        <d v="2019-04-10T00:00:00"/>
        <d v="2019-04-09T00:00:00"/>
        <d v="2019-04-08T00:00:00"/>
        <d v="2019-04-07T00:00:00"/>
        <d v="2019-04-06T00:00:00"/>
        <d v="2019-04-05T00:00:00"/>
        <d v="2019-04-04T00:00:00"/>
        <d v="2019-04-03T00:00:00"/>
        <d v="2019-04-02T00:00:00"/>
        <d v="2019-04-01T00:00:00"/>
        <d v="2019-03-31T00:00:00"/>
        <d v="2019-03-30T00:00:00"/>
        <d v="2019-03-29T00:00:00"/>
        <d v="2019-03-28T00:00:00"/>
        <d v="2019-03-27T00:00:00"/>
        <d v="2019-03-26T00:00:00"/>
        <d v="2019-03-25T00:00:00"/>
        <d v="2019-03-24T00:00:00"/>
        <d v="2019-03-23T00:00:00"/>
        <d v="2019-03-22T00:00:00"/>
        <d v="2019-03-21T00:00:00"/>
        <d v="2019-03-20T00:00:00"/>
        <d v="2019-03-19T00:00:00"/>
        <d v="2019-03-18T00:00:00"/>
        <d v="2019-03-17T00:00:00"/>
        <d v="2019-03-16T00:00:00"/>
        <d v="2019-03-15T00:00:00"/>
        <d v="2019-03-14T00:00:00"/>
        <d v="2019-03-13T00:00:00"/>
        <d v="2019-03-12T00:00:00"/>
        <d v="2019-03-11T00:00:00"/>
        <d v="2019-03-10T00:00:00"/>
        <d v="2019-03-09T00:00:00"/>
        <d v="2019-03-08T00:00:00"/>
      </sharedItems>
      <fieldGroup par="24" base="1">
        <rangePr groupBy="months" startDate="2019-03-08T00:00:00" endDate="2023-03-27T00:00:00"/>
        <groupItems count="14">
          <s v="&lt;3/8/2019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3"/>
        </groupItems>
      </fieldGroup>
    </cacheField>
    <cacheField name="Amount" numFmtId="0">
      <sharedItems containsSemiMixedTypes="0" containsString="0" containsNumber="1" minValue="-263844.25" maxValue="263844.25"/>
    </cacheField>
    <cacheField name="Friendly Name" numFmtId="0">
      <sharedItems count="2431">
        <s v="Hulu"/>
        <s v="Tst* Queen Mary Tea Room Seattle Us"/>
        <s v="The Shambles Seattle Us"/>
        <s v="Sq *Chocolati Seattle Wa"/>
        <s v="Rositas Me* Rositas Me   Www.Rositasrewa"/>
        <s v="Waterfront Cafe Edmonds Wa"/>
        <s v="_Mcdonald'S"/>
        <s v="Something on the Staging account"/>
        <s v="Schwab S&amp;P 500 Index"/>
        <s v="Gg *University Cooperativ5035970395 Us"/>
        <s v="_Discovercard (Autopay)"/>
        <s v="Fred Meyer"/>
        <s v="Pxxxxx0 615 Nw Bright S Seattle"/>
        <s v="_Zappos"/>
        <s v="Target"/>
        <s v="Electronic Deposit"/>
        <s v="Comcast"/>
        <s v="Deposit Shared Branch Mobile Deposit First Tech Fc Ca"/>
        <s v="Amazon"/>
        <s v="Home Depot"/>
        <s v="Zappos.Com 800-927-7671 Nv"/>
        <s v="Petco 252 63502520 Seattle Wa"/>
        <s v="Lowe'S"/>
        <s v="Apple"/>
        <s v="Ach Debit Greenlight App  App"/>
        <s v="Dailyom                  Httpswww.Dailny"/>
        <s v="Ach Debit Amex Epayment Am  Ach"/>
        <s v="Paypal *Kingcountys      402-935-7733 Ca"/>
        <s v="Paypal *Llamasanctu      402-935-7733 Ca"/>
        <s v="_American Express (Cashback)"/>
        <s v="_Kens Market Inc"/>
        <s v="Nutty"/>
        <s v="Autopay Payment - Thank You"/>
        <s v="Income Dividend"/>
        <s v="Dick'S Drive In Lc Seattle Wa"/>
        <s v="Safeway"/>
        <s v="Netflix"/>
        <s v="Act*Seattle Parks 866-5610647 Wa"/>
        <s v="Ach Debit Chase Credit Crd   Aut"/>
        <s v="Crossroads Trading Co- Seattle Wa"/>
        <s v="Goodwill Industries"/>
        <s v="Realty Income Corp Reit"/>
        <s v="Income Dividend 0.1501"/>
        <s v="Automatic Payment - Thank"/>
        <s v="Ach Debit Puget Sound Ener Direc"/>
        <s v="Income Dividend 0.2055"/>
        <s v="Stratgy Shars Nasdaq 7Handl Indx Etf"/>
        <s v="_Zeeks Pizza"/>
        <s v="Bank Int Xxxxxx-Xx1523 Schwab Bank"/>
        <s v="Super Jock'N Jill L.L.C."/>
        <s v="Ach Deposit Greenlight App  App"/>
        <s v="Ach Deposit Microsoft   Edipayme"/>
        <s v="Vrbo Hajj8222 Dublin Ie"/>
        <s v="Wifionboard Alaska       877-350-0038 Il"/>
        <s v="Pike&amp;Pine St2275         Seattle      Wa"/>
        <s v="Ibm Corp"/>
        <s v="Microsoft Xbox Live"/>
        <s v="Tst* Din Tai Fung - Univeseattle Wa"/>
        <s v="Dmv"/>
        <s v="Summit At Snoqualmie F&amp;B Snoqualmie Pawa"/>
        <s v="Ach Debit Seattleutilties   Webp"/>
        <s v="Chevron Corp"/>
        <s v="Tst* Bai Tong Thai - Redmredmond Wa"/>
        <s v="Costco"/>
        <s v="Bartell Drug"/>
        <s v="Wpy*Code Ninjas Seattle 855-999-3729 Wa"/>
        <s v="Transfer Funds To Schwab Bank - ...784"/>
        <s v="Funds Transfer From Brokerage -9281"/>
        <s v="Blvd *Rudy'S Phinney Riseattle Wa"/>
        <s v="Ach Debit Wf Home Mtg Ach  Auto"/>
        <s v="Baskin #360703 Seattle Wa"/>
        <s v="Stoup Brewing Seattle Wa"/>
        <s v="Auto Payment"/>
        <s v="Ach Deposit Costco Cash   Reward"/>
        <s v="Centurylink Lumen 800-244-1111 La"/>
        <s v="Ach Debit Citi Card Online   Pay"/>
        <s v="Santa Fe Seattle Inc Seattle Wa"/>
        <s v="Sq *Phinney Neighborhood Gosq.Com Wa"/>
        <s v="Principal Pmt"/>
        <s v="Payment"/>
        <s v="Qfc #5872 Seattle Wa"/>
        <s v="Online Payment, Thank You"/>
        <s v="_Barking Dog Alehouse"/>
        <s v="Ach Debit Transamerica   Premium"/>
        <s v="Billings Middle School Www.Billingsmwa"/>
        <s v="Freedom 0607 Mtg Pymts"/>
        <s v="Ach Debit Barclaycard Us   Credi"/>
        <s v="Withdrawal Transfer To 5544"/>
        <s v="Deposit Transfer From 5400"/>
        <s v="Ach Debit Capital One   Crcardpm"/>
        <s v="_Allie Odds"/>
        <s v="Wpy*Code Ninjas Seattl"/>
        <s v="_Interest Paid"/>
        <s v="Total Market Equity Index Pool"/>
        <s v="Tfr Citibank Na, Dave Smith"/>
        <s v="Small Cap Equity Pool"/>
        <s v="Client Request #Xxx3958"/>
        <s v="Ach Deposit Iitcitdx70W2Wbh Cb T"/>
        <s v="Capital One Autopay Pymt Authdate 01-M Ar"/>
        <s v="Payment Received"/>
        <s v="Verizon Wireless"/>
        <s v="Usps Po 5476130015 Seattle Wa"/>
        <s v="_Income Dividend"/>
        <s v="_Vio Bank (Interest)"/>
        <s v="Lastpass.Com"/>
        <s v="Steam Purchase"/>
        <s v="_Spotify"/>
        <s v="_First Tech (Interest)"/>
        <s v="_Vrbo Hajj8222 Dublin Ie"/>
        <s v="Redbox *Digital"/>
        <s v="_Redbox *Digital"/>
        <s v="_Sdot Paybyphone Parkin"/>
        <s v="_Amazon"/>
        <s v="_Ach Deposit Microsoft   Edipayme"/>
        <s v="_Fred Meyer"/>
        <s v="_Atm Fee Rebate"/>
        <s v="_Deposit Cancer Research Payroll"/>
        <s v="_Schwabx Int Xx/Xx-02/26"/>
        <s v="_Hulu"/>
        <s v="_Recreation.Gov"/>
        <s v="D_Costco"/>
        <s v="_City Of Lynden"/>
        <s v="_Ach Debit Seattleutilties   Webp"/>
        <s v="_Reg Thornton 14 1937 Seattle Wa"/>
        <s v="_Brainpop"/>
        <s v="_Deposit Shared Branch Mobile Deposit First Tech Fc Ca"/>
        <s v="_Fandango"/>
        <s v="_Sq *Phinney Books/Madisonseattle Wa"/>
        <s v="_Costco Travel Seattle Wa"/>
        <s v="_Portland Parking Kitty 503-2785410 Or"/>
        <s v="_Cha Cha Cha Taqueria - Thportland Or"/>
        <s v="_Liberty Mutual"/>
        <s v="_Shell"/>
        <s v="_Tst* Voodoo Doughnut Old Portland Or"/>
        <s v="_Holiday Inn Express Nw P Portland Or"/>
        <s v="_Tst* Lbb Pearl Portland Or"/>
        <s v="_Taco Bell"/>
        <s v="_Old Spaghetti Factory 01 Portland Or"/>
        <s v="_Sq *Escape Games Pd Portland Or"/>
        <s v="_Pbs Portland Portland Or"/>
        <s v="_Ls Guardian Games 541-7450224 Or"/>
        <s v="_Powell'S Burnside Portland Or"/>
        <s v="_Usconnect Evrgn Vend N Seattle Wa"/>
        <s v="_Portland Parks Parking"/>
        <s v="_Punch Bowl Social Portlansalem Or"/>
        <s v="_Pittock Mansion Portland Or"/>
        <s v="_Www.Omsi.Edu 150-37974000 Or"/>
        <s v="_Epicurean Group Omsi Portland Or"/>
        <s v="_Ach Debit Amex Epayment Am  Ach"/>
        <s v="_Alaska Air"/>
        <s v="_Costco"/>
        <s v="_Costco Gas"/>
        <s v="_Walgreens"/>
        <s v="_Autopay Payment - Thank You"/>
        <s v="_Bookstore Seattle Wa"/>
        <s v="_Tst* Skillet Seattle Centseattle Wa"/>
        <s v="_Apple Tv+"/>
        <s v="_Citi Autopay Payment"/>
        <s v="_Starbucks Store 03204 Seattle Wa"/>
        <s v="_Umpqua Bank"/>
        <s v="_Kabab Corner &amp; Greek Del Seattle Wa"/>
        <s v="_Ach Debit Chase Credit Crd   Aut"/>
        <s v="_Costco Wholesale Co"/>
        <s v="_Investment (Apple Inc)"/>
        <s v="_Numberbarn"/>
        <s v="_Costco Visa (Autopay)"/>
        <s v="_Stratgy Shars Nasdaq 7Handl Indx Etf"/>
        <s v="_Procter &amp; Gamble"/>
        <s v="_Abbvie Inc"/>
        <s v="_Automatic Payment - Thank"/>
        <s v="_Tenpachi Seattle Wa"/>
        <s v="_Investment (Realty Income Reit)"/>
        <s v="_Bank Int Xxxxxx-Xx1523 Schwab Bank"/>
        <s v="D_Cash Auto Redemption"/>
        <s v="D_Ach Debit Transamerica   Premium"/>
        <s v="_Ach Debit Puget Sound Ener Direc"/>
        <s v="D_Amazon"/>
        <s v="_Tour* Escapegames Pdx"/>
        <s v="D_Bcs Ncprd"/>
        <s v="_Pittock Mansion - Ecom"/>
        <s v="_Majestic Adventures Llc"/>
        <s v="_Great Clips"/>
        <s v="_Starbucks Store 19475 Seattle Wa"/>
        <s v="_Mee Sum Pastries"/>
        <s v="_Marketspice Seattle Wa"/>
        <s v="_Sq *The Crumpet Sho Seattle Wa"/>
        <s v="_The Confectional Seattle Wa"/>
        <s v="_Oriental Mart Seattle Wa"/>
        <s v="_Mykonos Greek Grill Seattle Wa"/>
        <s v="_Comcast"/>
        <s v="_Pam*Paypams.Com 0541"/>
        <s v="_Dermatology Center For Anseattle Wa"/>
        <s v="D_Citi Autopay Payment"/>
        <s v="_Bartell Drug"/>
        <s v="_Sq *Sunny Honey Company Seattle Wa"/>
        <s v="_Wpy*Code Ninjas Seattl"/>
        <s v="_Rub A Dub Dog Inc"/>
        <s v="_Sopranos Pizza - Seatt"/>
        <s v="_Venmo Cashout"/>
        <s v="_Deere &amp; Co"/>
        <s v="_Ach Debit Wf Home Mtg Ach  Auto"/>
        <s v="_Target"/>
        <s v="_Transfer To Checking 02/04 09:36A #5761"/>
        <s v="_Tfr Citibank Na, Dave Smith"/>
        <s v="_Auto Payment"/>
        <s v="_Store*Wow Bao"/>
        <s v="_Schwab S&amp;P 500 Index"/>
        <s v="_Tst* Rositas Mexican Res Seattle Wa"/>
        <s v="_Netflix"/>
        <s v="_Sq *The Stowaway Wine Barpacific Beachwa"/>
        <s v="_Centurylink"/>
        <s v="_Pacific Beach Fresh Pacific Beachwa"/>
        <s v="_Paybyphone Parking"/>
        <s v="_Sp Shopmagnolias 120-68428333 Wa"/>
        <s v="_Ls Red Cedar Surf 360-5805808 Wa"/>
        <s v="_Petco"/>
        <s v="_Freedom 0607 Mtg Pymts"/>
        <s v="_Capital One Crcardpmt"/>
        <s v="_Code Ninjas"/>
        <s v="_Barclaycard Us Creditcard"/>
        <s v="_Verizon Wireless"/>
        <s v="_Costco Travel"/>
        <s v="_Verizon"/>
        <s v="_Capital One Autopay Pymt Authdate 01-Feb"/>
        <s v="_Dick'S Drive In Hr Seatle Wa"/>
        <s v="_The Ridge"/>
        <s v="_Payment Received"/>
        <s v="_Interest Payment"/>
        <s v="_Investment (Spdr S&amp;P 500 Etf)"/>
        <s v="_Investment (Verizon Communicatn)"/>
        <s v="_Hawaiian Air"/>
        <s v="_Dailyom"/>
        <s v="_Chewy.Com"/>
        <s v="_Transfer From Money Market 01/29 11:38P #5761"/>
        <s v="_Transfer To Money Market 01/29 11:46P #5761"/>
        <s v="_Transfer From Money Market 01/29 11:46P #5761"/>
        <s v="_Transfer From Checking 01/29 11:37P #5761"/>
        <s v="_Transfer To Money Market 01/29 11:47P #5761"/>
        <s v="_Transfer To Checking 01/29 11:48P #5761"/>
        <s v="_Transfer To Money Market 01/29 11:39P #5761"/>
        <s v="_Laser Tag Live (Check 2504)"/>
        <s v="_Transfer From Money Market 01/29 11:47P #5761"/>
        <s v="_Transfer To Money Market 01/29 11:38P #5761"/>
        <s v="_Transfer From Checking 01/29 11:06P #5761"/>
        <s v="_Transfer From Money Market 01/29 11:39P #5761"/>
        <s v="_Schwab (Interest)"/>
        <s v="_Taco Del Mar"/>
        <s v="_Past Due Fee Waiver"/>
        <s v="_Laem Buri Seattle Wa"/>
        <s v="_Apparel Now Ordered"/>
        <s v="_Amazon (Cashback)"/>
        <s v="_Woodland Park Zoo Seattle Wa"/>
        <s v="_Microsoft (Store)"/>
        <s v="_Tutta Bella Stone Way 206-633-3800 Wa"/>
        <s v="_Br Factory.Com 2624"/>
        <s v="_Puget Sound Energy"/>
        <s v="_Locurio"/>
        <s v="_Home Depot"/>
        <s v="_Good To Go"/>
        <s v="_Getreef Food And Conv. Www.Getreef.Cfl"/>
        <s v="_Lowe'S"/>
        <s v="_Sq *Portal - Ballard"/>
        <s v="_Summit At Snoqualmie (Cafe)"/>
        <s v="_Diva Espresso Broadview Seattle Wa"/>
        <s v="_Girl Scout Cookies"/>
        <s v="_Ach Debit Fidelity Investm Preta"/>
        <s v="_Nissan (Check 2503)"/>
        <s v="_Ach Debit Capital One   Online P"/>
        <s v="_Stratgy Shars Nasdaq"/>
        <s v="_Ach Deposit Fidelity Investm Pre"/>
        <s v="_Sp Queen Mary Tea 206-4661173 Wa"/>
        <s v="_Verity Credit Un 8533 G Seattle"/>
        <s v="_Capital One Online Payment Authdate 16-J An"/>
        <s v="_Banana Republic On-Lin"/>
        <s v="_Withdrawal Transfer To 5544"/>
        <s v="_Deposit Transfer From 5400"/>
        <s v="_Athleta Online"/>
        <s v="_Voila"/>
        <s v="_Act Seattlep&amp;R Seattle Wa"/>
        <s v="_The Sip And Ship Green"/>
        <s v="_Couth Buzzard Books"/>
        <s v="_Kappa Subscriptions"/>
        <s v="_Phinney Neighborhood A"/>
        <s v="_Old Navy On-Line"/>
        <s v="_Tst* Premier Meat Pies Seattle Wa"/>
        <s v="_Subway"/>
        <s v="_Super Jock'N Jill L.L.C."/>
        <s v="_Microsoft (Paycheck)"/>
        <s v="_Safeway"/>
        <s v="_Dick'S Drive In Lc Seattle Wa"/>
        <s v="_Mojito"/>
        <s v="_Gap Online"/>
        <s v="_Ach Debit Web  Puget Sound Sola"/>
        <s v="_Costco Visa ("/>
        <s v="_Macy'S"/>
        <s v="_Usps Po 5476130015 Seattle Wa"/>
        <s v="_Amc Xxxx Oak Tree X Seattle, #0000"/>
        <s v="_Fidelity Brokerage Account"/>
        <s v="_Rec Room"/>
        <s v="_Prime Video *To40P13T3"/>
        <s v="_Rec Room Xxxxxxxxxx"/>
        <s v="_Lowes #00252* Seattle Wa"/>
        <s v="_Rei Credit Card (Capital One)"/>
        <s v="_Backblaze"/>
        <s v="_Snap Doodle Toys"/>
        <s v="_Fremont Animal Hospita"/>
        <s v="_Greenlake Oral And Facial Surgery (Check 2502)"/>
        <s v="_Schwab Donor Advised Fund"/>
        <s v="_Small Cap Equity Pool (Investment)"/>
        <s v="_Total Market Equity Index Pool (Investment)"/>
        <s v="_Foodpaid.Com/Ballard M"/>
        <s v="_Centurylink Lumen"/>
        <s v="_Locurio, Llc"/>
        <s v="_Book It Repertory Theatre"/>
        <s v="_Ach Debit Barclaycard Us   Credi"/>
        <s v="_Capital One (Autopay)"/>
        <s v="_Transamerica"/>
        <s v="_Chargerback"/>
        <s v="_Delta Airlines"/>
        <s v="_Tst* Elliott Bay Brewe"/>
        <s v="_All The Best Pet Care"/>
        <s v="_Usps Po 5476130015"/>
        <s v="_Microsoft"/>
        <s v="_Past Due Fee"/>
        <s v="_Homestreet Bank 7307 Gr Seattle"/>
        <s v="_Squire Inn Fun Center"/>
        <s v="_Best Of The Valley Mkt"/>
        <s v="_Costco (Vision)"/>
        <s v="_Glacier Water Vending"/>
        <s v="_Best Western Premier G"/>
        <s v="_Tusayan Store"/>
        <s v="_Tst* Wildflower - Aspe"/>
        <s v="_Grndcynassnvcp"/>
        <s v="_Grand Canyon National"/>
        <s v="_Sq *Bright Angel Bicyc"/>
        <s v="_Grndcynassnvcp Grand Canyon Az"/>
        <s v="_Tst* Tortas De Fuego"/>
        <s v="_We Cook Pizza And Past"/>
        <s v="_Sprouts Farmers Mark"/>
        <s v="_Eye Care Of Scottsdale"/>
        <s v="_Chilly Bean"/>
        <s v="_Ls Ice Den Scottsdale"/>
        <s v="_Dave &amp; Busters #43"/>
        <s v="_Coyotes Ice Llc"/>
        <s v="_Kindle Svcs*1W23X11H3"/>
        <s v="_Frys-Food-Drg #0673"/>
        <s v="_Skillet North Satellit"/>
        <s v="_Warm Beach Camp"/>
        <s v="_Lynnwood Recreation On"/>
        <s v="_Red Robin No 624"/>
        <s v="_Evgo Services Llc"/>
        <s v="_Investment (Ishares Core S&amp;P 500 Etf)"/>
        <s v="_Beverages &amp; More #152"/>
        <s v="_Petes Egg Nest"/>
        <s v="_7-Eleven 19042"/>
        <s v="_Petco 252     63502520"/>
        <s v="_American Funds (Dividend)"/>
        <s v="_Sq *The Lights Of Chri"/>
        <s v="_Lynnwood Xxx20 44Th Ave Lynnwood"/>
        <s v="_American Funds (Taxes)"/>
        <s v="_The Coca-Cola Co"/>
        <s v="_American Funds (Capital Gains)"/>
        <s v="_Apple Arcade"/>
        <s v="_Investment (Ibm)"/>
        <s v="_Old Spaghetti Fctry 33"/>
        <s v="_Med*Seattle Childrens"/>
        <s v="_Myp*Friendsofsalmonbay"/>
        <s v="_Daf(Friends Of Salmon Bay)"/>
        <s v="_Chevron Corp"/>
        <s v="_Sq *Kdessert"/>
        <s v="_Phinney Books"/>
        <s v="_Sp Cotopaxi"/>
        <s v="_Dermatology Center For"/>
        <s v="_Schwab 1000 Index"/>
        <s v="_Schwab Total Stock Market Index"/>
        <s v="_Eddie Bauer 084"/>
        <s v="_Seattle Meter Parking"/>
        <s v="_Nissan"/>
        <s v="_Ach Electronic Debit - Venmo            Payment"/>
        <s v="_Lego Alderwood"/>
        <s v="_Mabel"/>
        <s v="_Campbell Nissan Of Edmoedmonds, #0000"/>
        <s v="_Angie'S List"/>
        <s v="_Seattle Muni Int #9500"/>
        <s v="_Ostroms Drug &amp; Gift"/>
        <s v="_Half Moon Bouldering"/>
        <s v="_Github"/>
        <s v="_The Olive And Grape"/>
        <s v="_Sq *Zulu'S Board Game"/>
        <s v="_Sq *Jennifer Skipworth"/>
        <s v="_The Taproot Theatre"/>
        <s v="_Sq *Uzura"/>
        <s v="_Fever Usa* Kringles Fi"/>
        <s v="_Sq *Betty Zou Art"/>
        <s v="_Mod Pizza Ballard"/>
        <s v="_Ach Debit Capital One   Crcardpm"/>
        <s v="_Microsoft Xbox Live"/>
        <s v="_Budget Rent"/>
        <s v="_Capital One Autopay Pymt Authdate 01-Dec"/>
        <s v="_Sq *Chocolati"/>
        <s v="_Cheba Hut Bellingham-O"/>
        <s v="_Chargepoint, Inc 408-841-4500 Ca"/>
        <s v="_Fred-Meyer #0122"/>
        <s v="_Tst* The Yard Cafe"/>
        <s v="_U.S. Bank Us Bank Belli Bellingham"/>
        <s v="_Ach Debit Seattle Gymnasti   166"/>
        <s v="_Cold Stone Creamery"/>
        <s v="_Mox Boarding House"/>
        <s v="_Blue And Blue Roofing (Check 2501)"/>
        <s v="_Cke*The Toledo Seattle"/>
        <s v="_Camp Fire Central Puget Sound"/>
        <s v="_The Secret Garden Book"/>
        <s v="_Investment (Abbvie Inc)"/>
        <s v="_Investment (Procter &amp; Gamble)"/>
        <s v="_Connect Your Care - Fsa"/>
        <s v="_The Barking Dog Alehou"/>
        <s v="_Ach Debit Bk Of Amer Visa   Onli"/>
        <s v="_Theo Chocolate, Inc"/>
        <s v="_Country Store At Salis"/>
        <s v="_The Seattle Times"/>
        <s v="_Shandong Bao House"/>
        <s v="_Google Domains"/>
        <s v="_Qfc #5872"/>
        <s v="_Blue Highway Games"/>
        <s v="_Snorgteescom"/>
        <s v="_Ba Electronic Payment"/>
        <s v="_Steam Purchase"/>
        <s v="_Wendys 1532"/>
        <s v="_Gfm*Gofundme Let Us He"/>
        <s v="_Steam Games"/>
        <s v="_Northern Tool"/>
        <s v="_Nelson Orthodontics"/>
        <s v="_Deere &amp; Company"/>
        <s v="_Google *Google Store"/>
        <s v="_Wa Parksreservationsweb Olympia"/>
        <s v="_Centurylink Simple"/>
        <s v="_Daf (Taproot)"/>
        <s v="_Ach Debit Blue And Blue Ro First"/>
        <s v="_Capital One Autopay Pymt Authdate 01-Nov"/>
        <s v="_Mendozas M. Mercado Co"/>
        <s v="_Vm Parking"/>
        <s v="_Kings Road Merchandise"/>
        <s v="_Espresso Dental"/>
        <s v="_Din Tai Fung Restauran"/>
        <s v="_New Mandarin Gate"/>
        <s v="_Amc Online 9640"/>
        <s v="_The Week Junior"/>
        <s v="_Costco Whse #0106 Seattle Wa"/>
        <s v="_Tst* Tapped Camano"/>
        <s v="_Www.Yuenluistudio.Com"/>
        <s v="_Sq *Rockaway Bar+Grill"/>
        <s v="_Cama Beach State Park"/>
        <s v="_Connect Your Care - Dca"/>
        <s v="_Spirit Halloween 60460"/>
        <s v="_Prime Video *H85Po6Zi0"/>
        <s v="_Taco Time"/>
        <s v="_Solo Brands Llc"/>
        <s v="_Sq *La Copa Cafe"/>
        <s v="_Herkimer Coffee"/>
        <s v="_Act Seattlep&amp;R"/>
        <s v="_Flying Circus - Ecomm"/>
        <s v="_Ikea Seatle Rest"/>
        <s v="_Monts Market"/>
        <s v="_Craven Farm Inc"/>
        <s v="_Bizzarro Italian Cafe"/>
        <s v="_Rite Aid 05249"/>
        <s v="_Taproot Theatre Co."/>
        <s v="_Tacos &amp; Beer"/>
        <s v="_Check 2499 2499"/>
        <s v="_Connect Your Care"/>
        <s v="_Living Well Health Cen"/>
        <s v="_Sq *Dermatology Center"/>
        <s v="_Daf(Wikimedia)"/>
        <s v="_Daf(Mary'S Place)"/>
        <s v="_Daf(Billings Middle School)"/>
        <s v="_Daf (University Cooperative School)"/>
        <s v="_Costco Visa (Mom)"/>
        <s v="_Tst* Tavolata - Stone"/>
        <s v="_Spirit Halloween 60243"/>
        <s v="_Tm *Stuff You Should K"/>
        <s v="_Dsw Alderwood Parkway"/>
        <s v="_Www.Codeninjas.Com"/>
        <s v="_Ach Deposit Puget Sound Sola   A"/>
        <s v="_Puget Sound Solar"/>
        <s v="_Rise Up Therapeuti"/>
        <s v="_Check 2498 2498"/>
        <s v="_Rpnw Seattle Adler Lot"/>
        <s v="_Ach Deposit 905094219   Reversal"/>
        <s v="_Wsdot-Goodtogo Online"/>
        <s v="_El Chupacabra Greenwoo"/>
        <s v="_Www.Aftontickets.Com"/>
        <s v="_Edaleen Dairy Lynden G"/>
        <s v="_Half Price Books #054"/>
        <s v="_Wa Parksreservationsweb Jennifer.Hylawa"/>
        <s v="_Grant'S Burgers"/>
        <s v="_Dick'S Drive In Hr"/>
        <s v="_Capital One Autopay Pymt Authdate 01-Oct"/>
        <s v="_Annual Fee"/>
        <s v="_Greenwood True Value H"/>
        <s v="_Menchies B529 Queen An"/>
        <s v="_Farmers Insurance"/>
        <s v="_Dukes Greenlake Chowde"/>
        <s v="_Prime Video *1U98Q7Fi2"/>
        <s v="_Check 2496 2496"/>
        <s v="_Friends Of Salmon Bay"/>
        <s v="_Sq *Arboretum Foundation Gosq.Com Wa"/>
        <s v="_Ach Debit Billings First Tech Fc"/>
        <s v="_Aurora Donuts"/>
        <s v="_Sq *The Barking Dog Al"/>
        <s v="_Camp Fire Central Puge"/>
        <s v="_Ebay O*26-09114-91594"/>
        <s v="_Sq *Sushi Me"/>
        <s v="_Prime Video *1M47M0Mp1"/>
        <s v="_Market Holdings Company"/>
        <s v="_Seattle Symphony Ticke"/>
        <s v="_Deposit Transfer From 47755400 R"/>
        <s v="_Withdrawal Transfer To 914775544"/>
        <s v="_2022 Nut Dip Ice Cream"/>
        <s v="_Washington State Fair"/>
        <s v="_Lynnwood Recreation"/>
        <s v="_Income Dividend 0.4145"/>
        <s v="_Income Dividend 0.1956"/>
        <s v="_Income Dividend 0.163"/>
        <s v="_Income Dividend 0.0975"/>
        <s v="_Income Dividend 0.163_"/>
        <s v="_Tst* Citizen Coffee"/>
        <s v="_Sq *2022 Washington St"/>
        <s v="_Sq *Kmf Distribution L"/>
        <s v="_Sq *Impact Concessions"/>
        <s v="_Sq *At Your Service Co"/>
        <s v="_2022 South Scone"/>
        <s v="_Sq *Slushy World"/>
        <s v="_Taylor Frances"/>
        <s v="_2022 Stir Fry"/>
        <s v="_Consumer Reports"/>
        <s v="_Baskin #361844"/>
        <s v="_Ach Deposit Billings   Bill Paym"/>
        <s v="_Capital One Autopay Pymt Authdate 01-Sep"/>
        <s v="_Sq *Citizen Campfire"/>
        <s v="_Ridwell"/>
        <s v="_Concrete Market Fres"/>
        <s v="_Trader Joe'S #147  Qps"/>
        <s v="_Seattle Public Utilities"/>
        <s v="_D&amp;B Bellevue 150"/>
        <s v="_Joshuas Restaurant &amp; L"/>
        <s v="_Shadow Mountain Rv Par"/>
        <s v="_Aramark Sol Duc Hot Sp"/>
        <s v="_Olympic National Park"/>
        <s v="_Taqueria Los Chilangos"/>
        <s v="_Sq *Patty Pan Cooperat"/>
        <s v="_Premera"/>
        <s v="_Sq *All About Cookies"/>
        <s v="_Sq *Bluebird Ice Cream"/>
        <s v="_Goldstar Plumbin Sale Xx0818"/>
        <s v="_Electronic Deposit"/>
        <s v="_Transfer From Checking 02:39P #5761"/>
        <s v="_Goodtime Ii"/>
        <s v="_Sp Tamale My Life"/>
        <s v="_Sq *Cute Things Seattl"/>
        <s v="_Wild Waves"/>
        <s v="_Sq *Geo'S Cuban To Go"/>
        <s v="_Fh* Argosy Cruises"/>
        <s v="_Capital One (Cashback)"/>
        <s v="_Tst* Big Max Burger Co Seattle Wa"/>
        <s v="_Delta"/>
        <s v="_Fh* Theo Chocolate"/>
        <s v="_Dmv"/>
        <s v="_Tutta Bella Stone Way"/>
        <s v="_Eva Smith"/>
        <s v="_Overdraft Transfer"/>
        <s v="_American  0012448091293"/>
        <s v="_American  0012448091292"/>
        <s v="_Deposit Transfer From 47755400 T"/>
        <s v="_American  0012448091291"/>
        <s v="_Panera Bread #203249 K"/>
        <s v="_Lyft"/>
        <s v="_Musical Instrument Mus"/>
        <s v="_Mim-Beats Coffee Shop"/>
        <s v="_Mccormick-Stillman Rr"/>
        <s v="_Groundspeak Membership"/>
        <s v="_From Citibank (Staging)"/>
        <s v="_Gamestop"/>
        <s v="_Fred Hutchinson Cancer Center"/>
        <s v="_Payment Thank You"/>
        <s v="_Capital One Autopay Pymt Authdate 01-Aug"/>
        <s v="_Ach Debit Cardmember Serv   Web"/>
        <s v="_Castles N' Coasters"/>
        <s v="_Sugardrop_1"/>
        <s v="_Cave Creek Candles &amp; G"/>
        <s v="_Apple"/>
        <s v="_Hudson St 1477"/>
        <s v="_Recreation Gov Albuquerque"/>
        <s v="_Lone Star Restaurant"/>
        <s v="_Matrix Anesthesia Ps"/>
        <s v="_Sq *Act One Ice Cream"/>
        <s v="_Deposit Dave Smith Onlne Trnsfr88871020 P2P"/>
        <s v="_Acapulco Fresh"/>
        <s v="_Tenpachi"/>
        <s v="_Ach Electronic Debit - Fitefc Sv Webxfr Transfer"/>
        <s v="_Phinney Neighborhood Association"/>
        <s v="_Fetch-Id.Com Nanochip_"/>
        <s v="_Starbucks Store 19475"/>
        <s v="_Alphabet Inc. Forward Split With Stock Split Shares"/>
        <s v="_Parent Trust"/>
        <s v="_Leggs Hanes Bali Outle"/>
        <s v="_Br Factory Us 1985"/>
        <s v="_Picolino"/>
        <s v="_Los 2955 Seattle Los"/>
        <s v="_O'Reilly Auto Parts 37"/>
        <s v="_Cbre Global Workplace"/>
        <s v="_Cash"/>
        <s v="_City Of Seattle"/>
        <s v="_Bongos Cafe"/>
        <s v="_Parkwhiz, Inc."/>
        <s v="_Rositas"/>
        <s v="_Queets Trading Post"/>
        <s v="_Banana Republic (Autopay)"/>
        <s v="_Zoho"/>
        <s v="_- Schwab Brokerage Moneylink"/>
        <s v="_Ach Deposit J David Smith    P2P"/>
        <s v="_Pacific Science Center"/>
        <s v="_Premier Meat Pies"/>
        <s v="_Spokane Ace Hardware"/>
        <s v="_Evergreen Rv Service"/>
        <s v="_Patagonia Direct Inc."/>
        <s v="_Flamin Joes"/>
        <s v="_Anthony'S"/>
        <s v="_Deposit Transfer From 914775544"/>
        <s v="_Withdrawal Transfer To 47755400"/>
        <s v="_Capital One Autopay Pymt Authdate 01-Jul"/>
        <s v="_The Madison Inn"/>
        <s v="_Electronic Withdrawal"/>
        <s v="_Uw Medicine"/>
        <s v="_Tads Tuition Aid Tads Pmnt"/>
        <s v="_Superawesome"/>
        <s v="_Check 2495 2495"/>
        <s v="_Nutty"/>
        <s v="_Dick'S Drive In"/>
        <s v="_Etsy.Com - Outshineco"/>
        <s v="_Sp Mrfluffyfriend"/>
        <s v="_Banana Republic"/>
        <s v="_Dave And Busters"/>
        <s v="_Mod Pizza"/>
        <s v="_Elemental Pizza"/>
        <s v="_Amc Theaters"/>
        <s v="_Apple (Store)"/>
        <s v="_Goodwill Industries"/>
        <s v="_Jcpenney 2011"/>
        <s v="_Old Navy Us 5912"/>
        <s v="_Petco 2Xx-Xxxxxxx0"/>
        <s v="_Smithoptics.Com Portland Or"/>
        <s v="_Deposit Transfer From 47755400"/>
        <s v="_Billings Middle School"/>
        <s v="_Sq *Dogs A Foot"/>
        <s v="_Tst* Finnriver Cidery"/>
        <s v="_Sq *Coast Artillery Mu"/>
        <s v="_Wsferries-Edmonds"/>
        <s v="_Elevated Ice Cream &amp; Candport Townsendwa"/>
        <s v="_Fortwordenreveille Porttownsend Wa"/>
        <s v="_La Cocina"/>
        <s v="_Top Pot - Edmonds Edmonds Wa"/>
        <s v="_Sq *Fiddlehead Creamery Chimacum Wa"/>
        <s v="_Tst* Finnriver Cidery Chimacum Wa"/>
        <s v="_Sq *Dented Buoy Pizza Incchimacum Wa"/>
        <s v="_Tst* Red Mill Burgers - Pseattle Wa"/>
        <s v="_The Fat Hen Seattle Wa"/>
        <s v="_Time Magazine"/>
        <s v="_The Summit At Snoqualm"/>
        <s v="_To First Tech (Checking)"/>
        <s v="_Wells Fargo Home Mortgage (7015)"/>
        <s v="_From First Tech (Short Term Emergency)"/>
        <s v="_Investment (Chevron)"/>
        <s v="_Investment (Deere &amp; Co)"/>
        <s v="_Lovable Labels"/>
        <s v="_The Museum Of Flight M"/>
        <s v="_Walgreens #3604"/>
        <s v="_The Ridge Seattle Wa"/>
        <s v="_Transfer From Checking 09:38A #5761"/>
        <s v="_Amy Vandervoort"/>
        <s v="_Transfer Funds From Schwab Bank - ...784"/>
        <s v="_Amazon.Com Inc          Forward Split           With Stock Split Shares"/>
        <s v="_M&amp;S Catering Seattle Seattle Wa"/>
        <s v="_Funds Transfer To Brokerage -9281"/>
        <s v="_Wsferries-Lopez"/>
        <s v="_Century"/>
        <s v="_Annual Membership Fee"/>
        <s v="_Wsferries-Anacortes Seattle Wa"/>
        <s v="_Capital One Autopay Pymt Authdate 01-Jun"/>
        <s v="_Dicks Sporting Goods14"/>
        <s v="_Uwmc Triangle Garage Seattle Wa"/>
        <s v="_Transfer To Checking 05/28 11:19A #5761"/>
        <s v="_Ravenna Third Place"/>
        <s v="_Wholefds Rsq 10103"/>
        <s v="_Sq *Emerald City Smoothieshoreline Wa"/>
        <s v="_Creekside Sleep Medici"/>
        <s v="_Sp Bloxels"/>
        <s v="_Ach Deposit Paypal Transfer  Tra"/>
        <s v="_Trader Joe'S #147 Qps"/>
        <s v="_Py *Seattle Public The"/>
        <s v="_To First Tech (Short Term Emergency)"/>
        <s v="_Check 2493 2493"/>
        <s v="_The Meridian School"/>
        <s v="_Transfer From Money Market 06:12A #5761"/>
        <s v="_Transfer To Checking 06:12A #5761"/>
        <s v="_Cmsvend*Cv Everett"/>
        <s v="_Canteen Vending"/>
        <s v="_Www Costco Com 800-955-2292 Wa"/>
        <s v="_Sp Archiemcpheestore"/>
        <s v="_Ikea Seatle"/>
        <s v="_People Magazine"/>
        <s v="_Picolino Seattle Wa"/>
        <s v="_Regal Cinemas Mobile A"/>
        <s v="_Rositas Me* Rositas Me Www.Rositasrewa"/>
        <s v="_Rei"/>
        <s v="_Thai Fusion Bistro Seattle Wa"/>
        <s v="_Hobby-Lobby #625"/>
        <s v="_Gregg`S Greenlake Cycl"/>
        <s v="_Paramount+"/>
        <s v="_Auto"/>
        <s v="_Petco Com     00069880"/>
        <s v="_Ftd.Com"/>
        <s v="_Hobby Lobby"/>
        <s v="_Wf Home Mtg Ach Auto Pay"/>
        <s v="_Dermatology Center For Animals"/>
        <s v="_To Schwab (Checking)"/>
        <s v="_Huddleston Cpas"/>
        <s v="_From Schwab (Checking) *"/>
        <s v="_To Citibank (Staging) *"/>
        <s v="_To Citibank (Staging)"/>
        <s v="_Gregg'S Greenlake Cycle, Inc."/>
        <s v="_Asian Family Market"/>
        <s v="_Cardmember Serv Web Payment"/>
        <s v="_Capital One Autopay Payment Authdate 01-May"/>
        <s v="_Qfc"/>
        <s v="_The Barking Dog Alehou 206-910-0997 Wa"/>
        <s v="_Docnetwork Inc"/>
        <s v="_Atm Fee"/>
        <s v="_Gourmondo - Mohai Cafe Seattle Wa"/>
        <s v="_Phinney Ridge Animal Hospital"/>
        <s v="_Transfer To Checking 06:29P #5761 Online Reference # 000761"/>
        <s v="_Alibertos"/>
        <s v="_Dintaifung University Httpsdintaifuwa"/>
        <s v="_Seattleutilties Webpay"/>
        <s v="_Artsonia Kid'S Art Mus"/>
        <s v="_Amc 2438 Oak Tree 6 Seattle Wa"/>
        <s v="_Whatcom County"/>
        <s v="_Cafe Players Liberia"/>
        <s v="_Gessa Super Compro Hua"/>
        <s v="_7-Eleven"/>
        <s v="_Guana Gift Shop"/>
        <s v="_Beach Side Clinic Huac"/>
        <s v="_American Air Fort"/>
        <s v="_Gasolinera Sabana Guanacaguanacaste Cr"/>
        <s v="_Britt Shop Caf &amp; Choco. Guanacaste Cr"/>
        <s v="_American Airlines"/>
        <s v="_Adobe Rent A Car San Jose Cr"/>
        <s v="_Super Merkdo Guanacaste Cr"/>
        <s v="_Yps*Clubretreats"/>
        <s v="_American Express"/>
        <s v="_Gecko Store"/>
        <s v="_The Whiskey Howler Beach Guanacaste Cr"/>
        <s v="_Las Catalinas Parkins Lotguanacaste Cr"/>
        <s v="_Transfer To Checking 04/17 05:02A #5761 Online Reference # 010002"/>
        <s v="_Chase Credit Crd Autopay"/>
        <s v="_Playa Potrero Santa Cru Guanacaste"/>
        <s v="_Proyecto N.1 Selvatura"/>
        <s v="_Albergue Reser.Biol.Mo"/>
        <s v="_Latitud Diez $ Guanacaste Cr"/>
        <s v="_Uno Abangares Guanacaste Cr"/>
        <s v="_Souvenir El Parque"/>
        <s v="_Restaurante Parillero Puntarenas Cr"/>
        <s v="_Souvenir La Pradera"/>
        <s v="_Internal Revenue Service"/>
        <s v="_Restaurante Jardin Puntarenas Cr"/>
        <s v="_Arte Nomada Supermerca"/>
        <s v="_Taco Taco Puntarenas Cr"/>
        <s v="_Super Rosvil La Fortun"/>
        <s v="_Megasuper La Fortuna"/>
        <s v="_Corporacion Jeafa H.C. Saalajuela Cr"/>
        <s v="_Monteverde Puntarenas"/>
        <s v="_Restaurante Turin Abangares Cr"/>
        <s v="_From Schwab (Brokerage)"/>
        <s v="_Helados Pops La Fortuna Alajuela Cr"/>
        <s v="_Las Delicias De Leo Alajuela Cr"/>
        <s v="_Restaurante Tiquicia Colosan Carlos Cr"/>
        <s v="_Paradise Hot Sprigns $ Alajuela Cr"/>
        <s v="_Coop. Coocique Coocique La Fortuna"/>
        <s v="_Transaction Interest Added"/>
        <s v="_Greenwood Hardware"/>
        <s v="_Casa Luna Hotel Y Spa San Carlos Cr"/>
        <s v="_Au Bon Pain"/>
        <s v="_Restaurante Tiquicia Dolasan Carlos Cr"/>
        <s v="_Hotel Casa Luna San Carlos Cr"/>
        <s v="_Credomatic Cr Gua-Aer San Jose"/>
        <s v="_Ace Parking"/>
        <s v="_Diamond Parking"/>
        <s v="_Oculus"/>
        <s v="_Transfer From Checking 04/05 11:40P #5761 Online Reference # 000862"/>
        <s v="_Fitefc Sv Webxfr Transfer 4770144117"/>
        <s v="_Cowen Park Grocery"/>
        <s v="_Deposit Transfer From 5562129"/>
        <s v="_Withdrawal Transfer To 5562129"/>
        <s v="_El Chupacabra"/>
        <s v="_Transfer To Checking 04:50P #5761 Online Reference # 000256"/>
        <s v="_Casa Luna Hotel Y Spa Alajuela Cr"/>
        <s v="_The Coca-Cola Company"/>
        <s v="_Fitefc Sv Webxfr Transfer 4742061611"/>
        <s v="_Capital One Autopay Payment Authdate 01-Apr"/>
        <s v="_Coca Cola"/>
        <s v="_Grubhub"/>
        <s v="_Airbnb"/>
        <s v="_Crab (Paycheck)"/>
        <s v="_Blue And Blue Roofing"/>
        <s v="_Stitch Fix"/>
        <s v="_University Cooperative School"/>
        <s v="_Picolinos"/>
        <s v="_Dave &amp; Buster'S"/>
        <s v="_Wendy'S"/>
        <s v="_Daf(University Cooperative School)"/>
        <s v="_Prudential Insurance"/>
        <s v="_Creekside Sleep Medicine Center, Pllc"/>
        <s v="_Bloxels"/>
        <s v="_Prime Video*1N4Xv9Hi1"/>
        <s v="_Wsdot"/>
        <s v="_A La Mode Pies"/>
        <s v="_Income Dividend 0.0794"/>
        <s v="_American Express (Autopay)"/>
        <s v="_Fix My Blinds Inc"/>
        <s v="_Dania"/>
        <s v="_From First Tech (Koolikai)"/>
        <s v="_From Citibank (Vacation &amp; Projects)"/>
        <s v="_Amazon Visa (Autopay)"/>
        <s v="_Income Dividend 0.0978"/>
        <s v="_Income Dividend 0.1632"/>
        <s v="_Income Dividend 0.197"/>
        <s v="_Income Dividend 0.4172"/>
        <s v="_Mama Vallone'S Inc"/>
        <s v="_Suncadia"/>
        <s v="_Uber Eats"/>
        <s v="_Comcast (Bellingham) (R)"/>
        <s v="_Vrbo"/>
        <s v="_Amerant (Interest)"/>
        <s v="_Ugg"/>
        <s v="_Math 'N' Stuff"/>
        <s v="_Daf(Lynden Community Senior Center)"/>
        <s v="_Costco (Cash Back)"/>
        <s v="_Vehicle Licensing"/>
        <s v="_Sukker &amp; Sweet"/>
        <s v="_American Lung Association"/>
        <s v="_Duolingo"/>
        <s v="_Seattle Oral And Maxillofacial Surgery"/>
        <s v="_Prime Parking Systems Llc"/>
        <s v="_Costco (Membership)"/>
        <s v="_Prime Video*1W8T72Nu1"/>
        <s v="_Transamerica Long-Term Care Insurance"/>
        <s v="_Capital One Autopay Payment Authdate 01-Mar"/>
        <s v="_As If Theatre Comp"/>
        <s v="_Log Me In"/>
        <s v="_Kfc"/>
        <s v="_Best Of The Valley"/>
        <s v="_That'S Amore"/>
        <s v="_Arizona Science Center"/>
        <s v="_Berry Global Group"/>
        <s v="_Daf(World Wildlife Fund Inc)"/>
        <s v="_Jalapeno Inferno"/>
        <s v="_Menchies"/>
        <s v="_Odysea Mirror Maze"/>
        <s v="_Fry'S Food"/>
        <s v="_Hudson St 1476"/>
        <s v="_Tads Tuition Aid"/>
        <s v="_Costco Wholesale"/>
        <s v="_Transfer From Money Market 06:12A #5761 Online Reference # 010000"/>
        <s v="_Transfer To Checking 06:12A #5761 Online Reference # 010000"/>
        <s v="_Michael W Johnson Dds"/>
        <s v="_All-Clad Metalcraf"/>
        <s v="_Airways Brewing Kent Wa"/>
        <s v="_Whole Foods"/>
        <s v="_Premera (Claim)"/>
        <s v="_Bordertown Mexican"/>
        <s v="_Sweet Life"/>
        <s v="_Shopmagnolias"/>
        <s v="_Law Suit Settlement"/>
        <s v="_Electronic Check Passportservices Payment Accounts Receivable Entry Serial 2488 2488"/>
        <s v="_Electronic Check Passportservices Payment Accounts Receivable Entry Serial 2491 2491"/>
        <s v="_Rei Visa (Autopay)"/>
        <s v="_809 Renton Kidd Valley Renton Wa"/>
        <s v="_Capital One Autopay Payment Authdate 01-Feb"/>
        <s v="_Goedecke Builders Llc"/>
        <s v="_Prime Video*Zr0Zg1T83"/>
        <s v="_Tst* The Pink Door Seattle Wa"/>
        <s v="_Diva Espresso"/>
        <s v="_Csa Travel Protection"/>
        <s v="_Vrbo Hap04Dy7"/>
        <s v="_Discovercars*Com Jurmala Lv"/>
        <s v="_Vrbo Fee 512-759-0902 Tx"/>
        <s v="_The Barking Dog 877-417-4551 Wa"/>
        <s v="_Chevrolet"/>
        <s v="_Yps Clubretreats Saginaw"/>
        <s v="_Costco Whse Seattle"/>
        <s v="_Yps*Clubretreats Saginaw Mi"/>
        <s v="_Cafe Belge"/>
        <s v="_Allianz"/>
        <s v="_Ben &amp; Jerry'S"/>
        <s v="_Safe Haven Llc"/>
        <s v="_Caviar*Bizzarro Italia Www.Doordash.Ca"/>
        <s v="_The Summit At Snoqualmie"/>
        <s v="_To_Schwab (Charitable Account)"/>
        <s v="_To_Schwab (Charitable)"/>
        <s v="_Target (Autopay)"/>
        <s v="_Schwab Brokerage Moneylink"/>
        <s v="_Tony Peterson"/>
        <s v="_Transfer To Money Market 08:38P #5761 Online Reference # 000489"/>
        <s v="_Transfer To Checking 08:36P #5761 Online Reference # 000203"/>
        <s v="_To Citibank (Vacation &amp; Projects)"/>
        <s v="_Citibank (Interest)"/>
        <s v="_Transfer From Money Market 08:40P #5761 Online Reference # 000702"/>
        <s v="_To Citibank (Buffer - This Year)"/>
        <s v="_From Citibank (Buffer - Next Year)"/>
        <s v="_Transfer From Money Market 08:38P #5761 Online Reference # 000489"/>
        <s v="_Transfer To Checking 09:01P #5761 Online Reference # 000071"/>
        <s v="_Transfer To Money Market 08:40P #5761 Online Reference # 000702"/>
        <s v="_Investment (Amazon)"/>
        <s v="_Greenwood Physical Therapy"/>
        <s v="_From Citibank (Retirement)"/>
        <s v="_To Citibank (Buffer - Next Year)"/>
        <s v="_From Citibank (Buffer - This Year)"/>
        <s v="_Freedom Mortgage (9602)"/>
        <s v="_From First Tech (Buffer Current Year)"/>
        <s v="_Cleaning Authority"/>
        <s v="_Patreon (Allie Odds)"/>
        <s v="_Fubo Tv"/>
        <s v="_Company Store"/>
        <s v="_Venmo"/>
        <s v="_Patreon (Gen-Z Media)"/>
        <s v="Monthly Income"/>
        <s v="_Frank'S Lumber/Door Store"/>
        <s v="Dogquest"/>
        <s v="The Ridge"/>
        <s v="_Chuck Olson Kia"/>
        <s v="_City Of Lynden (R)"/>
        <s v="_Ebay"/>
        <s v="_Redbox"/>
        <s v="_Trader Joe'S"/>
        <s v="_Pink Gorilla"/>
        <s v="_Usps"/>
        <s v="_Kringles Filling Station"/>
        <s v="_Mallory Paint Store"/>
        <s v="_Uwajimaya"/>
        <s v="_Costco (Photos)"/>
        <s v="_Old Navy"/>
        <s v="_Zwilling"/>
        <s v="_Seattle Theatre Group"/>
        <s v="_Gameworks"/>
        <s v="_Lucky Brand Jeans"/>
        <s v="_Wa Department Of Motor Vehicles"/>
        <s v="_Microsoft (Charity)"/>
        <s v="University Cooperative School (Donation)"/>
        <s v="_Din Tai Fung"/>
        <s v="_Etsy"/>
        <s v="_Etsy.Com"/>
        <s v="_Washington State Ferries Galley"/>
        <s v="_Washington State Ferries"/>
        <s v="_Snapdoodle Toys Llc"/>
        <s v="_Jaime Les Crepes"/>
        <s v="_Maria Baghave"/>
        <s v="_Rayne Nutrition"/>
        <s v="_Jessica Lord"/>
        <s v="_Beer Wine And More"/>
        <s v="_Conoco"/>
        <s v="_The Cleaning Authority"/>
        <s v="_Madison Inn"/>
        <s v="Monthly Expenses"/>
        <s v="_Discover Bank (Interest)"/>
        <s v="_Ikea"/>
        <s v="_Trustmark Ltc Insurance"/>
        <s v="_Chuck Smith"/>
        <s v="_Amazon Kindle"/>
        <s v="_Woot Llc"/>
        <s v="_Starbucks"/>
        <s v="_Harry Hwang"/>
        <s v="_The Cellar Homebrew"/>
        <s v="_Sunrise Donuts"/>
        <s v="_Hilltop Ale House Inc"/>
        <s v="_Blue Highway Games, Inc."/>
        <s v="_Cherry Picked Games"/>
        <s v="_Beverages &amp; More"/>
        <s v="_Camp Fire"/>
        <s v="_Naked Wines"/>
        <s v="_Jack In The Box"/>
        <s v="_Blink Network Llc"/>
        <s v="_Senor Moose"/>
        <s v="_Manns Welding"/>
        <s v="_Entertainment Weekly"/>
        <s v="_Bank Of America (Alaska Airlines Visa)"/>
        <s v="_Pcc Greenlake"/>
        <s v="Eddie Bauer"/>
        <s v="_Solo Stove"/>
        <s v="_Prime Video"/>
        <s v="Association For Multiple Endocrine Neoplasia Disorders"/>
        <s v="_Living Well"/>
        <s v="_Sprout'S Farmers Market"/>
        <s v="Tuition"/>
        <s v="_Pinnacle Peak Ace Hardware"/>
        <s v="_Megan Hooks Photography"/>
        <s v="Vehicle Tabs"/>
        <s v="_Camano Plaza"/>
        <s v="_Rockaway Bar &amp; Grill Inc"/>
        <s v="_Jimmy'S Pizza &amp; Pasta Inc"/>
        <s v="_Seattle City Light"/>
        <s v="_Paper Source"/>
        <s v="_Suspended Stone Design"/>
        <s v="Unplanned Expenses"/>
        <s v="Activity Fees"/>
        <s v="Electronics"/>
        <s v="_Schwab Checking (Atm Fee Rebate)"/>
        <s v="_Northern Trust"/>
        <s v="University Cooperative School (Edp)"/>
        <s v="_Seattle Times"/>
        <s v="_Delille Cellars Woodinville Wa"/>
        <s v="Familyworks"/>
        <s v="_Friends Of Robert Eaglestaff"/>
        <s v="_Stitch Fix, Inc."/>
        <s v="_Wa Parksreservationsweb Olympia Wa"/>
        <s v="_Canlis Seattle Wa"/>
        <s v="_Sara Nelson Campaign"/>
        <s v="_Wikipedia"/>
        <s v="_K&amp;C Farms"/>
        <s v="_Blue Star"/>
        <s v="_Gg *Phinney Neighborho"/>
        <s v="_Chadwick Fc Inc"/>
        <s v="_Book-It Rep Theatre"/>
        <s v="_Nakedwines.Com Inc"/>
        <s v="_Wsdot-Goodtogo Csc"/>
        <s v="The Coca-Cola Co"/>
        <s v="_Bank Of America"/>
        <s v="Schwab1 Int 08/30-09/28"/>
        <s v="_Olsen Violins Inc"/>
        <s v="_Wapiti Outdoors Enumclaw Wa"/>
        <s v="_Costco (Gas)"/>
        <s v="_Larsens Bakery Seattle Wa"/>
        <s v="_Safeway (Gas)"/>
        <s v="_Thai Siam Restaurant"/>
        <s v="_Oakiwear"/>
        <s v="Bank Int 081621-091521 Schwab Bank"/>
        <s v="Schwab Total Stock Mkt Index"/>
        <s v="_Daf(Taproot Theater)"/>
        <s v="_Daf(Fred Hutchinson Cancer Research Center)"/>
        <s v="_Total Market Equity Index Pool (Investment)L"/>
        <s v="_Transfer To Money Market 09/05 07:48P #5761 Online Reference # 005622"/>
        <s v="_Central Checkout 79999991250099608130213"/>
        <s v="A T &amp; T Inc"/>
        <s v="_Transfer To Money Market 09/05 10:19P #5761 Online Reference # 005651"/>
        <s v="_Iit Citibank Citixfr 210907"/>
        <s v="_Transfer From Money Market 09/05 10:19P #5761 Online Reference # 005651"/>
        <s v="_Transfer From Money Market 09/05 07:44P #5761 Online Reference # 005621"/>
        <s v="_Iitcitdn Vgwjb"/>
        <s v="_Transfer From Money Market 09/05 07:48P #5761 Online Reference # 005622"/>
        <s v="_Transfer To Money Market 09/05 07:44P #5761 Online Reference # 005621"/>
        <s v="_Thaiku 206-409-3835 Wa"/>
        <s v="_Hyatt Regenc Missnbay"/>
        <s v="_Tst* Red Mill Burgers - P206-795-2285 Wa"/>
        <s v="_Corner Bakery"/>
        <s v="Clothing"/>
        <s v="_Hyatt"/>
        <s v="_Fleet Science Museum"/>
        <s v="_Casa Guadalajara Inc"/>
        <s v="_Sea World"/>
        <s v="_Fred'S Mexican Cafe"/>
        <s v="_Big Squeeze"/>
        <s v="_Mickey &amp; Me"/>
        <s v="_Cvs"/>
        <s v="_Disneyland"/>
        <s v="_Legoland"/>
        <s v="_Vons"/>
        <s v="_Ihop"/>
        <s v="_Park Vue Inn"/>
        <s v="_Midway Classic Malt Shop"/>
        <s v="_Monterey Bay Aquarium Gift Shop"/>
        <s v="_Tortilla Joe'S"/>
        <s v="_Best Western"/>
        <s v="_Disney"/>
        <s v="_Petro Wheeler Ridge"/>
        <s v="_Marathon"/>
        <s v="_Monterey Mirror Maze"/>
        <s v="_The Eternal Treehouse"/>
        <s v="_Chopstix"/>
        <s v="_Picante"/>
        <s v="_California Pizza Kitchen"/>
        <s v="_Crepes On The Row"/>
        <s v="_To Schwab (Brokerage)"/>
        <s v="_Trees Of Mystery"/>
        <s v="_Ray'S Food Place"/>
        <s v="_Humboldt Redwoods"/>
        <s v="_Investment (Schwab Total Stock Mkt Index)"/>
        <s v="_Pineapple Express Inc"/>
        <s v="_Mariner Market"/>
        <s v="_Cannon Beach Leather"/>
        <s v="_Oregon Gallery"/>
        <s v="_Bruce'S Candy Kitchen"/>
        <s v="_Del Taco"/>
        <s v="_Pig N Pancake"/>
        <s v="_Fultano'S Pizza"/>
        <s v="_Ecola Seafood Restaurant"/>
        <s v="_Crepe Neptune"/>
        <s v="_Express Scripts"/>
        <s v="_From Paypal"/>
        <s v="_Paypal"/>
        <s v="_Investment (Costco Wholesale Co)"/>
        <s v="_Vashon Market Fresh"/>
        <s v="Signing Award"/>
        <s v="_Cafe Luna (Vashon)"/>
        <s v="_Luisa'S Mexican Grill Inc"/>
        <s v="_Ray'S Boat House, Inc"/>
        <s v="_Disneyland Tickets Hollywood"/>
        <s v="_Canlis"/>
        <s v="_Vashon Pharmacy"/>
        <s v="_Schwab (Account Fee)"/>
        <s v="_U-Haul"/>
        <s v="_Costco Visa (Mom) (R)"/>
        <s v="_Usa Volume Services"/>
        <s v="_Tsa Precheck"/>
        <s v="_Ivars"/>
        <s v="_76 Packwood Food &amp; Gas"/>
        <s v="_Top Ten Toys"/>
        <s v="_The Pink Door"/>
        <s v="_Red Mill Burgers"/>
        <s v="_Katterman'S Pharmacy"/>
        <s v="_Coleman Popup Parts"/>
        <s v="_Investment (A T &amp; T Inc)"/>
        <s v="_Farmers Insurance (R)"/>
        <s v="_Investment (Spdr S&amp;P 500 Etf Iv)"/>
        <s v="Semi-Annual Expenses"/>
        <s v="Espp"/>
        <s v="Phinney Neighborhood Association"/>
        <s v="Amazon Prime Membership"/>
        <s v="_Amazon Prime Membership"/>
        <s v="_Glass Camp"/>
        <s v="_Kong Academy"/>
        <s v="_Ceres Roasting Company Llc"/>
        <s v="_Pediatric Speech And Language Therapy"/>
        <s v="_Brett Hanson"/>
        <s v="_Cannon Beach Escape Room"/>
        <s v="_Seattle Tree Care"/>
        <s v="_National Geographic Kids"/>
        <s v="_Eric Smith"/>
        <s v="_Fetch"/>
        <s v="_Kalaloch General Store"/>
        <s v="_Tractor Supply"/>
        <s v="_Cultivar Llc"/>
        <s v="_Cardtronics (Atm)"/>
        <s v="_Costco (Travel)"/>
        <s v="_The Dock"/>
        <s v="_Concrete Market"/>
        <s v="_Csa Trip Insurance"/>
        <s v="_Cynch"/>
        <s v="_Yum E Yogurt"/>
        <s v="_Yonder Bar"/>
        <s v="_Issaquah History Museum"/>
        <s v="_Sportnara"/>
        <s v="_Investment (The Coca-Cola Co)"/>
        <s v="_Lake Erie Grocery Llc"/>
        <s v="_Carbon Health"/>
        <s v="_Keyme Locksmiths"/>
        <s v="_Rise Up Therapeutic Massage"/>
        <s v="_Papa Murphy'S"/>
        <s v="_From Viobank (Vacation &amp; Projects)"/>
        <s v="_Monteray Bay Aquarium"/>
        <s v="_Betty Zou"/>
        <s v="_Ginger Nordberg"/>
        <s v="_Ballard Market"/>
        <s v="_Washington State Parks"/>
        <s v="Fred Hutchinson Cancer Research"/>
        <s v="Camp"/>
        <s v="_Baskin Robbins"/>
        <s v="_Hyatt Regency - Mission Bay"/>
        <s v="_Van Wingerden Greenhouse Inc"/>
        <s v="_Budget Rental Cars"/>
        <s v="_Edaleen Dairy"/>
        <s v="_Hearthfire Grill"/>
        <s v="_Border Town Mexican Food"/>
        <s v="_City Of Kirkland"/>
        <s v="_Uncles Games Puzzles &amp; More"/>
        <s v="_Sixkiller For Seattle"/>
        <s v="_University Co-Op (Donation)"/>
        <s v="American Lung Association"/>
        <s v="_Microsoft (Reimbursement)"/>
        <s v="_Investment (Schwab S&amp;P 500 Index Fd)"/>
        <s v="_Stia Public Parking"/>
        <s v="_Sfom"/>
        <s v="_Razzis Pizzeria"/>
        <s v="_Sky Harbor"/>
        <s v="_Lovepopcards"/>
        <s v="_Swan Island Dahlias"/>
        <s v="_Abc"/>
        <s v="_Honolua #147"/>
        <s v="_Longs Drugs"/>
        <s v="_Kta Super Stores"/>
        <s v="_Blue Water Fantasies"/>
        <s v="_Kona Airport Restaurants"/>
        <s v="_Shuttlepark 2"/>
        <s v="_Foster'S Kitchen"/>
        <s v="_Island Lava Java"/>
        <s v="_Akaka Falls State Park"/>
        <s v="_Target.Com"/>
        <s v="_Kens House Of Pancakes"/>
        <s v="_Volcano House Gift Shop"/>
        <s v="_Abc Stores"/>
        <s v="_Hawaiian Brain Freeze"/>
        <s v="_Kula Kai Caverns Llc"/>
        <s v="_Humpys Big Island Ale House"/>
        <s v="_Kings View Cafe"/>
        <s v="_Volcano House Restaurant"/>
        <s v="_Choice Mart"/>
        <s v="_M Nakahara Store"/>
        <s v="_Hawaiian Pacific Parks"/>
        <s v="_Stephie Vest"/>
        <s v="Donor Advised Fund"/>
        <s v="_Shaka Tacos"/>
        <s v="_The New Stand"/>
        <s v="Federal Tax"/>
        <s v="_Lilli Espinosa"/>
        <s v="_Pete Graham"/>
        <s v="_From Schwab (Checking)"/>
        <s v="_Hawaii Discount"/>
        <s v="_Stockwell, Stave &amp; Company"/>
        <s v="Financial Advisor"/>
        <s v="Doctor"/>
        <s v="_Cheesecake Factory"/>
        <s v="Life Insurance"/>
        <s v="_Tutta Bella"/>
        <s v="_Santorini Greek Grill"/>
        <s v="_Bill Charters"/>
        <s v="_Seattle Children'S"/>
        <s v="_Baskin #360703 Seattle Wa"/>
        <s v="_Sam Bell"/>
        <s v="_Venmo (Cash Out)"/>
        <s v="_Marcia Wiley Glass Camp"/>
        <s v="_Department Of Licensing"/>
        <s v="_Aloha Vip Tours"/>
        <s v="_Celine Patisserie Llc"/>
        <s v="_Wedgewood Drama"/>
        <s v="_Roto-Rooter"/>
        <s v="_Carek'S Meat Market"/>
        <s v="_America"/>
        <s v="_O'Reilly Auto Parts"/>
        <s v="_Gorgeous George'S"/>
        <s v="_Flat Six Graphics"/>
        <s v="_Eggs And Us"/>
        <s v="_Seattle Recreative"/>
        <s v="_To Citibank (Retirement)"/>
        <s v="_University Village Shoe Repair"/>
        <s v="_Jessie Keough"/>
        <s v="_Kens Market (Atm)"/>
        <s v="_Costco Visa (Cashback)"/>
        <s v="Auto Insurance"/>
        <s v="_Goedecke Builders"/>
        <s v="Against Malaria Foundation"/>
        <s v="Camfed Usa"/>
        <s v="_Ruby"/>
        <s v="Pike Place Market Foundation"/>
        <s v="Kiva Microfunds"/>
        <s v="_Mr Gyro'S"/>
        <s v="_Schwab (Investment)"/>
        <s v="_Aliexpress"/>
        <s v="_Dailyom.Com"/>
        <s v="_Lovable Lables"/>
        <s v="_Wal-Mart"/>
        <s v="_Seattle Children'S Hospital"/>
        <s v="Low-Income Housing Institute"/>
        <s v="_B &amp; D Sheet Metal Llc"/>
        <s v="_Larry Mccool"/>
        <s v="_Pilot Travel Center"/>
        <s v="_Nintendo Digital"/>
        <s v="_Current Catalog"/>
        <s v="_Somogyi V Freedom Mortgage"/>
        <s v="_From Citibank (Good Deeds)"/>
        <s v="_Click 4 Tix"/>
        <s v="_Investment (Schwab 1000 Index Fund)"/>
        <s v="_Total Wine And More"/>
        <s v="_University Cooperative School (Donation)"/>
        <s v="_Three Cranes Gallery"/>
        <s v="_Artsonia Kid'S Art"/>
        <s v="_U Book Store"/>
        <s v="_Seattle Ski And Snowboard"/>
        <s v="_Nixplay"/>
        <s v="_Turing Tumble"/>
        <s v="_From First Tech (Checking)"/>
        <s v="_To First Tech (Buffer - This Year)"/>
        <s v="_Postmates"/>
        <s v="_Shopnhl.Com"/>
        <s v="_Charles Schwab (Atm Fee Rebate)"/>
        <s v="_Ywca"/>
        <s v="_Odette Allen Art"/>
        <s v="_Eddie Bauer"/>
        <s v="_Relevantriot"/>
        <s v="_Blue Pine Shop"/>
        <s v="_Farestart"/>
        <s v="_Urban Rest Stop (Lihi)"/>
        <s v="_Amazon Prime Video"/>
        <s v="_The Park Pub"/>
        <s v="_Sound Generations"/>
        <s v="_Harland Clarke (Checks)"/>
        <s v="_Blick Art Materials"/>
        <s v="_Uw Physicians"/>
        <s v="_Bakker'S Fine Dry Cleaning"/>
        <s v="_Spirit Halloween"/>
        <s v="_Washington Food Fund"/>
        <s v="_Investment (Facebook Inc Class A)"/>
        <s v="_Investment (Alphabet Inc. Class A)"/>
        <s v="_Investment (Alphabet Inc. Class C)"/>
        <s v="_Internal Revenue Service (Irs)"/>
        <s v="_Chadwick"/>
        <s v="_First Union Restaurant"/>
        <s v="_Bizarro"/>
        <s v="_Blinds.Com"/>
        <s v="_Banggood.Com"/>
        <s v="_Camp Kinda Donation"/>
        <s v="_Nutty Squirrel Gelato"/>
        <s v="_Dsw Designer Shoe Warehouse"/>
        <s v="_Natgeo Kids 8006475463"/>
        <s v="_Dare2Bstylish"/>
        <s v="_University Of Montana - Fire Dept"/>
        <s v="_Penny Moyer"/>
        <s v="_Officemax"/>
        <s v="_Pacific Science Center Foundation"/>
        <s v="_Brickcon"/>
        <s v="_From Discoverbank"/>
        <s v="_Uwmc"/>
        <s v="_Jockey"/>
        <s v="_Groupon"/>
        <s v="_From Discoverbank (Annual Fund)"/>
        <s v="_From Discoverbank (Vacation &amp; Projects)"/>
        <s v="_Tme Mags.Com Runnwrld"/>
        <s v="_Mdc*Magazine.Store"/>
        <s v="_To Discoverbank (Annual Fund 2020)"/>
        <s v="_Polyclinic"/>
        <s v="_Outschool"/>
        <s v="_Meal Train For Amara And Jonathan"/>
        <s v="_Best Buy"/>
        <s v="_Trader Joes"/>
        <s v="_Snapdoodle Toys"/>
        <s v="_Toyota Rav4 Sale"/>
        <s v="_Double Joy Designs"/>
        <s v="_Shorelines Northwest"/>
        <s v="_Firehouse Grill"/>
        <s v="_Las Olas"/>
        <s v="_Chillin At The Beach"/>
        <s v="_Clark Oil"/>
        <s v="_Cannon Beach Chocolate"/>
        <s v="_Tom'S Fish &amp; Chips"/>
        <s v="_Zinger'S Home Made Ice Cream"/>
        <s v="_Inn At Seaside"/>
        <s v="_Jefferson Thriftway (Atm)"/>
        <s v="_Dairy Queen"/>
        <s v="_Mac'S"/>
        <s v="_Silver Falls State Park Cafe"/>
        <s v="_The Gallon House"/>
        <s v="_Gap"/>
        <s v="_Silver Falls Riding Stables"/>
        <s v="_Amazon_"/>
        <s v="_Silver Falls Conference Center"/>
        <s v="_Rch School (Etsy)"/>
        <s v="_Craft-E-Family"/>
        <s v="_Love Regan Designs"/>
        <s v="_Delainey Myers"/>
        <s v="_Max Martin"/>
        <s v="_Act Blue - Mark Kelly"/>
        <s v="_Washington State Parks (Discover Pass)"/>
        <s v="_Red Robin"/>
        <s v="_Doordash"/>
        <s v="_Brooks Powers"/>
        <s v="_Becu"/>
        <s v="_Investment (Walt Disney Co)"/>
        <s v="_Usa*85Th Car Wash"/>
        <s v="_Museum Of Flight"/>
        <s v="__Desideratar"/>
        <s v="_Passmark"/>
        <s v="_Bd Ale House Seattle Wa"/>
        <s v="_Nihf Programs"/>
        <s v="_Monoprice"/>
        <s v="_Credit-Cash Back Reward"/>
        <s v="_B&amp;H Photo"/>
        <s v="_Mercer Street Vetrinary"/>
        <s v="_Interest Added"/>
        <s v="_Ballard Oral &amp; Maxill"/>
        <s v="_Tme* Mags.Com/Runnwrld"/>
        <s v="_Row8"/>
        <s v="_Premera Settlement"/>
        <s v="_Ezells Famous Chicken"/>
        <s v="_Ambient Air &amp; Heating"/>
        <s v="_Uplift Desk"/>
        <s v="_Virginia Mason Parking"/>
        <s v="_Olson Energy Service"/>
        <s v="_Andrew Finch"/>
        <s v="_The Yard"/>
        <s v="_From Discoverbank (Dormant Account 3)"/>
        <s v="_Geo'S Bar &amp; Grill"/>
        <s v="_Crown Hill Broiler"/>
        <s v="_Seattle Children'S Theater"/>
        <s v="_Showtime (Amazon)"/>
        <s v="_Cbs All Access (Amazon)"/>
        <s v="_Great State Burger"/>
        <s v="_Kirby Langley"/>
        <s v="_Puzzle Break"/>
        <s v="_Seattle Families Of Multiples"/>
        <s v="_Bricks 4 Kidz"/>
        <s v="_The Kraken"/>
        <s v="_Chapters Indigo"/>
        <s v="_Elise Devries"/>
        <s v="_From Vio Bank (Vacation &amp; Projects)"/>
        <s v="_Spl Seattle Families"/>
        <s v="_Atm Fee Refund"/>
        <s v="_Taproot Theater"/>
        <s v="_Lovingly"/>
        <s v="_Teres Bitondo"/>
        <s v="_Dirt Exchange"/>
        <s v="_Izzy Duenholfer"/>
        <s v="_Homestreet Bank (Cash)"/>
        <s v="_Crab"/>
        <s v="_Problem Solvers"/>
        <s v="_Blue Star Cafe"/>
        <s v="_Investment (Berry Global Group)"/>
        <s v="_Active Network"/>
        <s v="_Lost Or Stolen Card Reimbursement"/>
        <s v="_Edward Jones"/>
        <s v="_Joe Biden"/>
        <s v="_Investment (Tapestry Inc)"/>
        <s v="_Vat Refund Ie"/>
        <s v="_Membership Fee"/>
        <s v="_To First Tech (Koolikai)"/>
        <s v="_From First Tech (Security Deposit)"/>
        <s v="_Sprinklz"/>
        <s v="_Thule Inc"/>
        <s v="_Swagtron"/>
        <s v="_Investment (Netflix Inc)"/>
        <s v="_Bloedel Reserve"/>
        <s v="_Recycled Cycles Inc"/>
        <s v="_Modena Pizza &amp; Pasta"/>
        <s v="_Mdc Magazine"/>
        <s v="_The Lego Store"/>
        <s v="_Barnes &amp; Noble"/>
        <s v="_The Wood Shop"/>
        <s v="_To Citibank (Good Deeds)"/>
        <s v="_First Tech (Atm)"/>
        <s v="_Icicle Village Restaurant"/>
        <s v="_Kris Kringl"/>
        <s v="_Sultan Bakery"/>
        <s v="_Enzian Inn"/>
        <s v="_Visconti'S"/>
        <s v="_Gofundme"/>
        <s v="_Camp Invention"/>
        <s v="_Munchen Haus"/>
        <s v="_The Cheesemonger'S Shop"/>
        <s v="_Das Sweet Shoppe"/>
        <s v="_Northwest Association Of Independent Schools"/>
        <s v="_Portal"/>
        <s v="_Us Bank (Atm)"/>
        <s v="_Dunnes - Georges Street"/>
        <s v="_The Commons"/>
        <s v="_Lemon Jelly Cafe"/>
        <s v="_Powers Court Cafe"/>
        <s v="_The Design Loft"/>
        <s v="_Brooks Hotel"/>
        <s v="_To Vio Bank (Projects &amp; Vacations)"/>
        <s v="_Microsoft Cafeteria"/>
        <s v="_Murphy'S Ice Cream"/>
        <s v="_Masia Inc"/>
        <s v="_Hudson - California Adventure"/>
        <s v="_Resistance Supply Company - Disneyland"/>
        <s v="_Pablo Picante"/>
        <s v="_Emporium - Disneyland"/>
        <s v="_Amazing Lunches Llc"/>
        <s v="_Luas Transdev Dublin"/>
        <s v="_Ice Atms Uk"/>
        <s v="_Dunnes Georges Street"/>
        <s v="_The Cedar Tree"/>
        <s v="_Greedy Cow Burgers"/>
        <s v="_Hungry Bear"/>
        <s v="_Knick Knacks"/>
        <s v="_Adventureland Bazaar"/>
        <s v="_Ship To Shore Market"/>
        <s v="_Ice Cream Carts"/>
        <s v="_Blue Bayou - Disneyland"/>
        <s v="_Popcorn Town Square"/>
        <s v="_Kat Sakas Kettle - Disneyland"/>
        <s v="_Ronto Roasters - Disneyland"/>
        <s v="_Adventureland Fruit"/>
        <s v="_Red Rose Tavern"/>
        <s v="_Stadium Vending Odv"/>
        <s v="_Adorable Snowman'S - California Adventure"/>
        <s v="_The Pizza Press"/>
        <s v="_Cocina Cucamonga - Disneyland"/>
        <s v="_Flo'S V8 Cafe - Disneyland"/>
        <s v="_Ghirardelli - Disneyland"/>
        <s v="_Oga'S Cantina - Disneyland"/>
        <s v="_Denny'S"/>
        <s v="_Duke'S"/>
        <s v="_Meridian School"/>
        <s v="_Emerald City Karate"/>
        <s v="_Seattle Young Engineers"/>
        <s v="_American Express (Microsoft)"/>
        <s v="_Go Disneyland"/>
        <s v="_Ticketsatwork"/>
        <s v="_Oshkosh"/>
        <s v="_Rock Box"/>
        <s v="_Ann Taylor"/>
        <s v="_Art Marble 21"/>
        <s v="_Spothero"/>
        <s v="_City Of Lynnwood"/>
        <s v="_The Tin Table"/>
        <s v="_Aer Lingus"/>
        <s v="_Olivers Twist"/>
        <s v="_The Toledo"/>
        <s v="_Raffle Tickets"/>
        <s v="_Chevron"/>
        <s v="_Swede'S"/>
        <s v="_Grant Bachman"/>
        <s v="_Seattle Blinds"/>
        <s v="_Burke Museum"/>
        <s v="_Off The Rez"/>
        <s v="_Arena Sports Mill Creek"/>
        <s v="_Alaska Air Visa (Autopay)"/>
        <s v="_Seattle Credit Union (Atm)"/>
        <s v="_Stoneburner"/>
        <s v="_Neste"/>
        <s v="_Ballard Oral And Maxillofacial Surgery"/>
        <s v="_Laredos"/>
        <s v="_Bella Botega Regal Cinemas"/>
        <s v="_Maltby Cafe"/>
        <s v="_Seattle Symphony Tickets"/>
        <s v="_Usa Car Wash"/>
        <s v="_Olympic National Park - Heart Of The Hills"/>
        <s v="_Olympic Lodge"/>
        <s v="_Hurricane Ridge Tubing"/>
        <s v="_Gordy'S Pizza And Pasta"/>
        <s v="_The Whistling Frog"/>
        <s v="_Joshua'S Restaurant &amp; Lounge"/>
        <s v="_Cms Vending"/>
        <s v="_Nordstrom"/>
        <s v="_Seattle Public Theater"/>
        <s v="_From First Tech (Annual Fund 2019)"/>
        <s v="_Pacific Science Center Cafe"/>
        <s v="_Pop Kitchen And Bar"/>
        <s v="_Top Ten Toys Inc."/>
        <s v="_Museum Of Pop Culture Pop-Up Llc"/>
        <s v="_Quincy'S"/>
        <s v="_Carrie Barnes"/>
        <s v="_Watershed Pub &amp; Kitchen"/>
        <s v="_Wh Smith"/>
        <s v="_Central Parking Pioneer Square"/>
        <s v="_Galley"/>
        <s v="_Coleman"/>
        <s v="_Aib Mercers Hospital (Atm)"/>
        <s v="_Hansel &amp; Gretel Bakery"/>
        <s v="_Hms Host"/>
        <s v="_The Temple Bar"/>
        <s v="_Vistaprint"/>
        <s v="_Fireworks"/>
        <s v="_Dublin Castle"/>
        <s v="_El Camion"/>
        <s v="_Dunnes - St. Stephens Green"/>
        <s v="_Senor Villa'S"/>
        <s v="_William Tyrell (Cab Driver)"/>
        <s v="_Sml Design"/>
        <s v="_Sarku Japan"/>
        <s v="_Frog Legs"/>
        <s v="_Jenny Curtis"/>
        <s v="_Cost Plus World Market"/>
        <s v="_Speedymags.Com"/>
        <s v="_Amc"/>
        <s v="_Homestreet Bank"/>
        <s v="_Woodland Park"/>
        <s v="_74Th Street Ale House"/>
        <s v="_Charlotte (Baby Sitter)"/>
        <s v="_Tivo"/>
        <s v="_Rock Box Seattle Wa"/>
        <s v="_Gainsbourg"/>
        <s v="_Pcc - View Ridge Seattle Wa"/>
        <s v="_Cask &amp; Trotter Seattle Wa"/>
        <s v="_Casa Patron"/>
        <s v="_Bainbridge Performing Arts"/>
        <s v="_Osteria La Spiga"/>
        <s v="_Elliott Bay Public House"/>
        <s v="_Mopop (Cafe)"/>
        <s v="_Seattle Public Library Foundation"/>
        <s v="_Voula'S Offshore Cafe"/>
        <s v="_Microsoft (Amex)"/>
        <s v="_Pinnacle Peak General Store"/>
        <s v="_Hedlund Painting Llc"/>
        <s v="_Electrify America"/>
        <s v="_Republic Parking"/>
        <s v="_Union Saloon"/>
        <s v="_Taste Cafe (Seattle Art Museum)"/>
        <s v="_Pagliacci Pizza"/>
        <s v="_Tacos Chukis"/>
        <s v="_Metropolitan Cafe And Deli"/>
        <s v="_Serres Farm Inc"/>
        <s v="_Republic Parking Northwest"/>
        <s v="_U Co-Op"/>
        <s v="_Craigs List"/>
        <s v="_Aer Lingus Dublin"/>
        <s v="_Cinerama"/>
        <s v="_Jo-Ann Stores"/>
        <s v="_Discount Tire"/>
        <s v="_Lake Forest Bar &amp; Grill"/>
        <s v="_Cask &amp; Trotter"/>
        <s v="_Investment (Johnson &amp; Johnson)"/>
        <s v="_Styled Seattle"/>
        <s v="_Hautlook"/>
        <s v="_Museum Of Flight (Food)"/>
        <s v="_Swans Trail Farms"/>
        <s v="_Claire Heineman"/>
        <s v="_Tickets.Com"/>
        <s v="_Ticketmaster"/>
        <s v="_Leukemia Lymphoma Society"/>
        <s v="_Pacific Science Center (Parents Night Out)"/>
        <s v="_Chargepoint"/>
        <s v="_Subaru Of Puyallup"/>
        <s v="_Living Well Health Center"/>
        <s v="_Ohare Bar &amp; Grill"/>
        <s v="_Volare"/>
        <s v="_Trattoria"/>
        <s v="_Flying Saucer Pizza Llc"/>
        <s v="_Greenwod Mail &amp; Dispatch"/>
        <s v="_Ridge"/>
        <s v="_Sfom Bingo"/>
        <s v="_Lish Seattle Wa"/>
        <s v="_Stoneway Hardware"/>
        <s v="_To Citibank (Accelerate)"/>
        <s v="_Wells Fargo Bank (Atm)"/>
        <s v="_Children'S Hospital Cafe"/>
        <s v="_First Tech (Checking)"/>
        <s v="_To Duplicate"/>
        <s v="_Carter'S"/>
        <s v="_To Vio Bank (Cash Reserve)"/>
        <s v="_Thornton Place 14"/>
        <s v="_Seattle Mariners"/>
        <s v="_Dukes Chowde Seattle Wa"/>
        <s v="_Us Bank"/>
        <s v="_Safe N Sound Swimming Inc"/>
        <s v="_Sq *Cowen Park Gro"/>
        <s v="_Uwmc - Triangle Garage"/>
        <s v="_Tommy G Productions"/>
        <s v="_Juicys 8 At The Fair"/>
        <s v="_Juicys 8 At The Fair Long Boat Keyfl"/>
        <s v="_From Capital One Savings"/>
        <s v="_Lee Johnson Kia"/>
        <s v="_Slushy World 2 Puyallup Wa"/>
        <s v="_Bbq Petes Washington S Federal Way Wa"/>
        <s v="_Pizza Sumner Wa"/>
        <s v="_Food 5 Burger Queen"/>
        <s v="_Emi Schwartz"/>
        <s v="_Lexi"/>
        <s v="_Sushime"/>
        <s v="_615 Nw Bright S Seattle"/>
        <s v="_Il Bistro"/>
        <s v="_Super Bueno"/>
        <s v="_Evergreen State Fair"/>
        <s v="_Tacoma Book Center"/>
        <s v="_Butler Amusements Inc."/>
        <s v="_Jj Froyogo"/>
        <s v="_Evergreen Scones"/>
        <s v="_Kaleenka Piroshky Llc"/>
        <s v="_To Connect Your Care Hsa"/>
        <s v="_Hanna Andersson"/>
        <s v="_Los (Loft)"/>
        <s v="_J.Crew"/>
        <s v="_Clarks"/>
        <s v="_Bluebird Ice Cream"/>
        <s v="_From Tasc Hsa"/>
        <s v="_Pacific Lock N Key"/>
        <s v="_Itunes"/>
        <s v="_Hi Life"/>
        <s v="_Laem Buri Thai"/>
        <s v="_Pete'S Egg Nest"/>
        <s v="_Shirt Shop"/>
        <s v="_River Walk Inn"/>
        <s v="_Bear Foods Natural Market"/>
        <s v="_The Fox And The Quail"/>
        <s v="_Sorrento Ristorante"/>
        <s v="_Jiffy Lube"/>
        <s v="_Ballard Mkt Thrift"/>
        <s v="_Texaco"/>
        <s v="_Therese Bitondo"/>
        <s v="_Investment (Salesforce Com)"/>
        <s v="_Ymca Magic Camp"/>
        <s v="_Cascade Mercantile Llc"/>
        <s v="_Air Bnb"/>
        <s v="_Lish"/>
        <s v="_Rasar State Park Gift Shop"/>
        <s v="_Seattle Farmer'S Market"/>
        <s v="_Buca Di Beppo"/>
        <s v="_From Discoverbank (Dormant Account 1)"/>
        <s v="_To Discoverbank (Dormant Account 2)"/>
        <s v="_Hawthorn Farm"/>
        <s v="_Street Fair"/>
        <s v="_Chase Freedom (Autopay)"/>
        <s v="_Home Made Cafe"/>
        <s v="_Tres Agaves"/>
        <s v="_Blue Water Taco Grill"/>
        <s v="_The Boat House"/>
        <s v="_Chase Koolikai (Autopay)"/>
        <s v="_Queets Trading Post Forks Wa"/>
        <s v="_Haggen"/>
        <s v="_North Transfer Llc"/>
        <s v="_Comics Dungeon"/>
        <s v="_Jeff Devries"/>
        <s v="_Evergreen Children'S Association"/>
        <s v="_Reachnow"/>
        <s v="_Coffee Beans"/>
        <s v="_Poquitos"/>
        <s v="_Rancho Bravo Tacos"/>
        <s v="_Urban Air"/>
        <s v="_Interest"/>
        <s v="_Pomo Pizzeria"/>
        <s v="_Sprouts Farmers Market Inc."/>
        <s v="_Studio Movie Grill"/>
        <s v="_Randi Hutchins"/>
        <s v="_Marc Albert"/>
        <s v="_81771 - 2201 Ninth"/>
        <s v="_Charla"/>
        <s v="_Shelter Lounge"/>
        <s v="_Jonelli Mcginnis"/>
        <s v="_Jamba Juice"/>
        <s v="_Emerald City Pirates"/>
        <s v="_Ellenos"/>
        <s v="_Mee Sum Pastries Inc"/>
        <s v="_Piroshky Piroshky"/>
        <s v="_Underground Tour"/>
        <s v="_Dina Comelio"/>
        <s v="_From Citibank (Dormant 1)"/>
        <s v="_From Lpl Investments"/>
        <s v="_Godaddy.Com"/>
        <s v="_To Citibank (Dormant 2)"/>
        <s v="_Alison Hobbs"/>
        <s v="_Kristal Mauritz-Miller"/>
        <s v="_Great Wolf Lodge"/>
        <s v="_Claire Axley"/>
        <s v="_To Discoverbank (Dormant Account 1)"/>
        <s v="_First Tech"/>
        <s v="_Casa Ramos"/>
        <s v="_To Amerant Bank"/>
        <s v="_Citibank"/>
        <s v="_Runners World"/>
        <s v="_Limebike"/>
        <s v="_Julie"/>
        <s v="_Andrea (&amp; Eze)"/>
        <s v="_Amara Monillas"/>
        <s v="_Chase (Autopay)"/>
        <s v="_Craigslist.Org"/>
        <s v="_Northwest Hospital"/>
        <s v="_The Herb Farm"/>
        <s v="_General Porpoise"/>
        <s v="_U Co-Op (Edp)"/>
        <s v="_Rositas Mexican Grill Seattle Wa"/>
        <s v="_Fred Hutchinson Cancer Rs"/>
        <s v="_Rudys Barber Shop Llc"/>
        <s v="_Taproot Theatre Co"/>
        <s v="_Wired Magazine"/>
        <s v="_Sheraton"/>
        <s v="_The Grove-New Orleans New Orleans La"/>
        <s v="_Federal Express"/>
        <s v="_Avenue Pub Llc New Orleans La"/>
        <s v="_Caffe D'Arte Seattle Wa"/>
        <s v="_Nola Restaurant New Orleans La"/>
        <s v="_Open World Events"/>
        <s v="_Taxi Svc Gretna Gretna La"/>
        <s v="_Merril Becker"/>
        <s v="_Alli"/>
        <s v="_Value Village"/>
        <s v="_La Cocina Oaxaquena"/>
        <s v="_Minefaire"/>
        <s v="_Bed Bath &amp; Beyond"/>
        <s v="_Umb"/>
        <s v="_Audible.Com"/>
        <s v="_Cowen Park Groc"/>
        <s v="_Deposit Connectyourcare Svbclaims"/>
        <s v="_Premera Funding Hsafund"/>
        <s v="_Uwmc Online Bill"/>
        <s v="_Yazdi"/>
        <s v="_Infinity Enterprises"/>
        <s v="_Fainting Goat"/>
        <s v="_Deposit Shared Branch"/>
        <s v="_Techniart Inc"/>
        <s v="_Orpheum Theater"/>
        <s v="_Clipper Service"/>
        <s v="_Boudin Bakery"/>
        <s v="_Bart"/>
        <s v="_Coqueta Us"/>
        <s v="_Delica"/>
        <s v="_Breaking Bread Inc"/>
        <s v="_Indigenous"/>
        <s v="_Gas Money To Kurt"/>
        <s v="_Hannah Lemberg"/>
        <s v="_Reachnow Llc"/>
        <s v="_Coffee Bean Te"/>
        <s v="_Soul Cafe"/>
        <s v="_Pandora"/>
        <s v="_Childrens Museum Of Phoenix"/>
        <s v="_Kids Co"/>
        <s v="_Circle-K"/>
        <s v="_Legoland Discovery Center (Arizona)"/>
        <s v="_Auntie Anne Az"/>
        <s v="_Dollar Tree"/>
        <s v="_Bai Tong"/>
        <s v="_Tacos Chukis South"/>
        <s v="_Family Fun Centers Tukwila Llc"/>
        <s v="_Majestic Adventures"/>
        <s v="_Burger King"/>
        <s v="_Greenlake Boathouse"/>
        <s v="_Ro Ro Bbq"/>
        <s v="_Tst Super Bueno"/>
        <s v="_Limlime"/>
        <s v="_Teachers Lounge"/>
        <s v="_Corporate Remittance Received"/>
        <s v="_Deposit Microsoft Isa"/>
        <s v="_Take Market Cafe"/>
        <s v="_Investment (Microsoft Corp)"/>
        <s v="_Amazon Retail Store"/>
        <s v="_Sq Cowen Park"/>
        <s v="_Newegg"/>
        <s v="_United Pacific"/>
        <s v="_Society For Clinical Trials"/>
        <s v="_Chris Ditto"/>
        <s v="_Amante Pizza And Pasta"/>
        <s v="_Wild Ginger Bellevue"/>
        <s v="_U W M"/>
        <s v="_Living Well Health"/>
        <s v="_Pacific Fabrics Northg"/>
        <s v="_Old Spaghetti Fctry"/>
        <s v="_Tst Union Saloon"/>
        <s v="_Party Display C"/>
        <s v="" u="1"/>
        <s v="Herkimer Coffee" u="1"/>
        <s v="_Uss Arizona Memorial" u="1"/>
        <s v="_Online Payment, Thank You" u="1"/>
        <s v="Venmo Cashout" u="1"/>
        <s v="Capital One Crcardpmt" u="1"/>
        <s v="Foodpaid.Com/Ballard M" u="1"/>
        <s v="Diva Espresso - Greenwoodseattle Wa" u="1"/>
        <s v="Paybyphone Parking" u="1"/>
        <s v="Ben &amp; Jerry'S" u="1"/>
        <s v="Interest Charge:Purchases" u="1"/>
        <s v="_Aytthaya Thai" u="1"/>
        <s v="Sdot Paybyphone Parkin" u="1"/>
        <s v="_Rush Card Service Fee" u="1"/>
        <s v="_Virginia Mason" u="1"/>
        <s v="Petco" u="1"/>
        <s v="_Jonathan Foster" u="1"/>
        <s v="_Uw Parking Gatehouse" u="1"/>
        <s v="Seattle Muni Int #9500" u="1"/>
        <s v="_P Steine" u="1"/>
        <s v="_Kitchen'N Things" u="1"/>
        <s v="_Il Caminetto Ca" u="1"/>
        <s v="_Sq *The Tamale Store-Grphoenix, #0000" u="1"/>
        <s v="_Spin Pm" u="1"/>
        <s v="_Acapulco Fresh Mexican" u="1"/>
        <s v="_Harbor Freight Tools" u="1"/>
        <s v="_Help Keep Danny" u="1"/>
        <s v="_Dnpsatkalaloch Retail Forks" u="1"/>
        <s v="_Squ Carleton Farms" u="1"/>
        <s v="The Barking Dog Alehou Seattle Us" u="1"/>
        <s v="That'S Amore Gelato Scottsdale Az" u="1"/>
        <s v="_Erik Saltwell" u="1"/>
        <s v="_Cameron Hanke" u="1"/>
        <s v="_Phinney Market Pub" u="1"/>
        <s v="Rec Room Xxxxxxxxxx" u="1"/>
        <s v="_Pacific Science Ctr" u="1"/>
        <s v="_Evergreen Healthcare" u="1"/>
        <s v="Laem Buri Seattle Us" u="1"/>
        <s v="_Rich Vandervoort" u="1"/>
        <s v="_Toledo" u="1"/>
        <s v="_Inmotion Ent Sea" u="1"/>
        <s v="_Joeys University Vill" u="1"/>
        <s v="Sp Queen Mary Tea 206-4661173 Wa" u="1"/>
        <s v="_Tme Ent Wkly" u="1"/>
        <s v="_Living Computer Museum" u="1"/>
        <s v="_Kela Designs" u="1"/>
        <s v="_Shipboard Charges" u="1"/>
        <s v="Vrbo Fee 512-759-0902 Tx" u="1"/>
        <s v="_Hoh Rainforest" u="1"/>
        <s v="_U Bank Us" u="1"/>
        <s v="_Black Bear Diner" u="1"/>
        <s v="_Bolt Bus" u="1"/>
        <s v="Fid Bkg Svc" u="1"/>
        <s v="_Richter'S Jewelry Curio" u="1"/>
        <s v="_Novitex Post" u="1"/>
        <s v="Epicurean Group Omsi Portland Us" u="1"/>
        <s v="_Shipboard Charges D" u="1"/>
        <s v="Sq *Escape Games Pd Portland Or" u="1"/>
        <s v="Fremont Animal Hospita" u="1"/>
        <s v="_Atf Premi" u="1"/>
        <s v="_Corringtons Alaskan Ivory And Museum" u="1"/>
        <s v="_Simply Natural Design" u="1"/>
        <s v="_Pinball Museum" u="1"/>
        <s v="_Diamond Head Vacations" u="1"/>
        <s v="_Br Factory Us" u="1"/>
        <s v="Transfer From Money Market 08:38P #5761" u="1"/>
        <s v="Capital One Online Payment Authdate 16-J An" u="1"/>
        <s v="Abbvie Inc" u="1"/>
        <s v="Vrbo Hap04Dy7" u="1"/>
        <s v="_Squ Green Lake" u="1"/>
        <s v="_Orion Office Reit" u="1"/>
        <s v="_Hallmark" u="1"/>
        <s v="_Hecho" u="1"/>
        <s v="_Bb Mohai" u="1"/>
        <s v="_The Secret Garden" u="1"/>
        <s v="_P St Rt" u="1"/>
        <s v="_Rain Barrel Llc" u="1"/>
        <s v="_Downing Pottery" u="1"/>
        <s v="_Pimco Income A" u="1"/>
        <s v="American Lung" u="1"/>
        <s v="_Arby'S" u="1"/>
        <s v="_Seaymca Camp" u="1"/>
        <s v="D_Check Paid #202" u="1"/>
        <s v="_That'S Amore Gelato Scottsdale Az" u="1"/>
        <s v="_Check 2425" u="1"/>
        <s v="_Mariachi Alegre" u="1"/>
        <s v="_Beehive Salon" u="1"/>
        <s v="D_Amex Epayment Ach Pmt Xx0209" u="1"/>
        <s v="Cha Cha Cha Taqueria - Thportland Us" u="1"/>
        <s v="Ach Debit Capital One   Online P" u="1"/>
        <s v="_Check 2427" u="1"/>
        <s v="_Amend" u="1"/>
        <s v="_Descriptive Withdrawal Mobile" u="1"/>
        <s v="_Check 2428" u="1"/>
        <s v="Sp Shopmagnolias 120-68428333 Wa" u="1"/>
        <s v="_Wsferries Edmonds Seattle" u="1"/>
        <s v="_Fidelity Investm Fidelity ~ Tran: Achdd" u="1"/>
        <s v="_Campbell Nissan" u="1"/>
        <s v="Chargerbacklostfound" u="1"/>
        <s v="Ssa Treas Xxx Xxsoc Sec Xx0323~ Tran: A" u="1"/>
        <s v="Verity Credit Un 8533 G Seattle" u="1"/>
        <s v="Ach Deposit Fidelity Investm Pre" u="1"/>
        <s v="_Irish Rail Tara" u="1"/>
        <s v="_Pecos Pit" u="1"/>
        <s v="_Crocs" u="1"/>
        <s v="Seattle Oral And Maxillofacial Surgery" u="1"/>
        <s v="Aps Electric Pmt Payment Xx0228~ Tran: A" u="1"/>
        <s v="_Directpay Full Balance" u="1"/>
        <s v="Getreef Food And Conv. Www.Getreef.Cfl" u="1"/>
        <s v="_Jeffrey B Marks" u="1"/>
        <s v="_Investment (Realty Income Reit)T" u="1"/>
        <s v="Act Seattlep&amp;R Seattle Wa" u="1"/>
        <s v="Capital One Autopay Pymt Authdate 01-Jan" u="1"/>
        <s v="_Trophy Cupcakes" u="1"/>
        <s v="Majestic Adventures Llc" u="1"/>
        <s v="Deposit Cancer Research Payroll" u="1"/>
        <s v="_Ach Debit Discover Dc Pymnts Dci" u="1"/>
        <s v="Univeristy Cooperative School (Donation)" u="1"/>
        <s v="Tst* Lbb Pearl Portland Or" u="1"/>
        <s v="_Purple Pig Www" u="1"/>
        <s v="_This American Life" u="1"/>
        <s v="809 Renton Kidd Valley Renton Us" u="1"/>
        <s v="Capital One Autopay Pymt Authdate 01-Feb" u="1"/>
        <s v="_Victrola" u="1"/>
        <s v="Liberty Mutual" u="1"/>
        <s v="_North Arm Farm" u="1"/>
        <s v="_Fifi Bistro Ca" u="1"/>
        <s v="Cash Auto Redemption" u="1"/>
        <s v="_Alaska Usa" u="1"/>
        <s v="Tst* Elliott Bay Brewe" u="1"/>
        <s v="_Slate (Autopay)" u="1"/>
        <s v="_The Against Malaria Foundation" u="1"/>
        <s v="_Transfer To Money Market 01/29 11:37P #5761" u="1"/>
        <s v="_Jimmy Broadway" u="1"/>
        <s v="_Transfer From Money Market 01/29 11:48P #5761" u="1"/>
        <s v="Lyft" u="1"/>
        <s v="Capital One Autopay Payment Authdate 01-Feb" u="1"/>
        <s v="_Mod Pizza Dntown" u="1"/>
        <s v="_Abby Karlovitz Potts" u="1"/>
        <s v="_Omsi Ads" u="1"/>
        <s v="_Manuel Salazar" u="1"/>
        <s v="_Deposit Microsoft Edipayment" u="1"/>
        <s v="Rise Up Therapeuti" u="1"/>
        <s v="Delta" u="1"/>
        <s v="_Un Bien" u="1"/>
        <s v="D_Check Paid #203" u="1"/>
        <s v="_Client Request #Xxx1662" u="1"/>
        <s v="Tutta Bella Stone Way 206-633-3800 Wa" u="1"/>
        <s v="Amex Epayment Ach Pmt Xx0309" u="1"/>
        <s v="_Seattle Gymnastics Academy" u="1"/>
        <s v="_Caleb Schlauderaff" u="1"/>
        <s v="_Seattle Ymca" u="1"/>
        <s v="Bookstore Seattle Wa" u="1"/>
        <s v="_Rxnt" u="1"/>
        <s v="_Just Tacos Kapolei" u="1"/>
        <s v="_Yard House" u="1"/>
        <s v="D_Microsoft Xbox Live" u="1"/>
        <s v="_Ellenos Pike" u="1"/>
        <s v="_Caribou Creek" u="1"/>
        <s v="_Fainting Goat G" u="1"/>
        <s v="Tst* The Pink Door Seattle Us" u="1"/>
        <s v="Fandango" u="1"/>
        <s v="_Spokane Riverfront Par" u="1"/>
        <s v="_Abra Auto Body" u="1"/>
        <s v="_Ach Electronic Debit - Schwab Bank      Transfer" u="1"/>
        <s v="Pbs Portland Portland Or" u="1"/>
        <s v="Costco Gas" u="1"/>
        <s v="_Check 2439 - Madelinn Elverston" u="1"/>
        <s v="Umpqua Bank" u="1"/>
        <s v="Marketspice Seattle Wa" u="1"/>
        <s v="_World Wildlife Fund Inc" u="1"/>
        <s v="Backblaze" u="1"/>
        <s v="_Two Scoops Ice" u="1"/>
        <s v="_Game Over Se" u="1"/>
        <s v="_Esi Pharm Columbus" u="1"/>
        <s v="_Squ Phinney Neighb" u="1"/>
        <s v="Tenpachi Seattle Wa" u="1"/>
        <s v="D_Vacp Treas Xxx Xxva Benef Xxxx23 Ref*48*" u="1"/>
        <s v="_Ruby Linscheid" u="1"/>
        <s v="_Pan Mass Challenge (Dana Farber)" u="1"/>
        <s v="Ls Guardian Games 541-7450224 Or" u="1"/>
        <s v="Seattle Meter Parking" u="1"/>
        <s v="_Kiva Microfunds" u="1"/>
        <s v="Yps*Clubretreats Saginaw Mi" u="1"/>
        <s v="D_Best Of The Valley Mkt Phphoenix Az" u="1"/>
        <s v="_Arena Sports Magnuson" u="1"/>
        <s v="_Taqueria El Sabor 2 Llc" u="1"/>
        <s v="Walgreens" u="1"/>
        <s v="_Pike Place Market Foundation" u="1"/>
        <s v="809 Renton Kidd Valley Renton Wa" u="1"/>
        <s v="_Client Request #Xxx2220" u="1"/>
        <s v="_City Parkin" u="1"/>
        <s v="The Sip And Ship Green" u="1"/>
        <s v="_Monkeypod Kitchen" u="1"/>
        <s v="_Titanic Belfast Box" u="1"/>
        <s v="Transfer From Money Market 02/04 09:36A #5761" u="1"/>
        <s v="Redemption" u="1"/>
        <s v="Capital One Autopay Payment Authdate 01-Mar" u="1"/>
        <s v="_Teddys Bigger Burgers" u="1"/>
        <s v="_Crumpet Shop" u="1"/>
        <s v="_American Lung" u="1"/>
        <s v="_St Benedict Ca" u="1"/>
        <s v="_Hiipaka Llc" u="1"/>
        <s v="_Tst Kigo Asian" u="1"/>
        <s v="Check 2492 2492" u="1"/>
        <s v="_Trinity Col Library" u="1"/>
        <s v="_Ram Restaurant Brewho" u="1"/>
        <s v="_Miri Golde" u="1"/>
        <s v="_John And Becky Teipen" u="1"/>
        <s v="University Cooperative School (Donations)" u="1"/>
        <s v="Kfc" u="1"/>
        <s v="_Client Request #Xxx1786" u="1"/>
        <s v="Realty Incm Corp Reit" u="1"/>
        <s v="_Pp Zukuridesig" u="1"/>
        <s v="_Knot Wedding Registry" u="1"/>
        <s v="_Blackcomb Mtn Top" u="1"/>
        <s v="_Susanflower" u="1"/>
        <s v="_Speedtestnet" u="1"/>
        <s v="Starbucks Store 03204 Seattle Wa" u="1"/>
        <s v="Starbucks Store 19475 Seattle Wa" u="1"/>
        <s v="_Seattle Bouldering Project Llc" u="1"/>
        <s v="_City Of Olympia" u="1"/>
        <s v="_Benefit Protection" u="1"/>
        <s v="_Sea Pub Lib" u="1"/>
        <s v="_Cenex Zip Trip" u="1"/>
        <s v="_Ketchikan Mining Company" u="1"/>
        <s v="Amc Xxxx Oak Tree X Seattle, #0000" u="1"/>
        <s v="_Reachnow Ref Opsnt" u="1"/>
        <s v="_Oak Bowl Mario" u="1"/>
        <s v="_Usa Go Healthy" u="1"/>
        <s v="_Sq Vr Go" u="1"/>
        <s v="_Panera Bread" u="1"/>
        <s v="_Mount Roberts Tramway" u="1"/>
        <s v="Macy'S" u="1"/>
        <s v="_High Dive" u="1"/>
        <s v="Br Factory.Com 2624" u="1"/>
        <s v="The Ridge Seattle Us" u="1"/>
        <s v="Summit At Snoqualmie F&amp;B Snoqualmie Paus" u="1"/>
        <s v="_Client Request #Xxx2217" u="1"/>
        <s v="Ach Debit Fidelity Investm Preta" u="1"/>
        <s v="Dermatology Center For Anseattle Wa" u="1"/>
        <s v="_Kirby Langley (Redeposit)" u="1"/>
        <s v="_Check 2501 2501" u="1"/>
        <s v="_The Walking Company" u="1"/>
        <s v="Best Of The Valley Mkt Phphoenix Az" u="1"/>
        <s v="_British Air" u="1"/>
        <s v="Tst* Din Tai Fung - Univeseattle Us" u="1"/>
        <s v="_Olivias Bistro Skagway" u="1"/>
        <s v="_Client Request #Xxx2218" u="1"/>
        <s v="_Olive Grape" u="1"/>
        <s v="_Aer Lingus Tkt" u="1"/>
        <s v="_South Lake Cafe" u="1"/>
        <s v="_Enchant Seattle" u="1"/>
        <s v="_Ba Omsi" u="1"/>
        <s v="_Client Request #Xxx2219" u="1"/>
        <s v="_Usa Usa Sodexo" u="1"/>
        <s v="_Your Cash Back" u="1"/>
        <s v="American Express" u="1"/>
        <s v="Discovercars*Com Jurmala Lv" u="1"/>
        <s v="_Christmas In Alaska" u="1"/>
        <s v="_The Human Solution" u="1"/>
        <s v="Locurio, Llc" u="1"/>
        <s v="_Zac Bauermeister" u="1"/>
        <s v="D_Yps*Clubretreats Saginaw Mi" u="1"/>
        <s v="Check Paid #Xx5001" u="1"/>
        <s v="Usconnect Evrgn Vend N Seattle Wa" u="1"/>
        <s v="_American Foundation" u="1"/>
        <s v="Discover Dc Pymnts Dcidpiint Epayment" u="1"/>
        <s v="Wsdot" u="1"/>
        <s v="_From Discoverbank (Dormant Account 2)" u="1"/>
        <s v="_Miller Pizza Kitchen" u="1"/>
        <s v="_Barrio" u="1"/>
        <s v="Transfer To Checking 02/04 09:36A #5761" u="1"/>
        <s v="Taco Bell" u="1"/>
        <s v="Dick'S Drive In Hr Seatle Wa" u="1"/>
        <s v="Barclaycard Us Creditcard" u="1"/>
        <s v="_Discover Dc Pymnts Dcidpiint Epayment" u="1"/>
        <s v="_Coding With Kids" u="1"/>
        <s v="_Kids On 45Th" u="1"/>
        <s v="D_Safe Haven Llc" u="1"/>
        <s v="Past Due Fee Waiver" u="1"/>
        <s v="_Island County" u="1"/>
        <s v="Prime Video*1W8T72Nu1" u="1"/>
        <s v="_Investment Law Suit" u="1"/>
        <s v="Punch Bowl Social Portlansalem Us" u="1"/>
        <s v="_Tickets Whistler Village" u="1"/>
        <s v="Payment Thank You" u="1"/>
        <s v="Client Request #6227654" u="1"/>
        <s v="Snap Doodle Toys" u="1"/>
        <s v="Directpay Full Balance" u="1"/>
        <s v="Check 2503 2503" u="1"/>
        <s v="_Drondell" u="1"/>
        <s v="_Transfer From Money Market 02/04 09:36A #5761" u="1"/>
        <s v="Recreation.Gov" u="1"/>
        <s v="Check 2502 2502" u="1"/>
        <s v="_Hot Cakes Molten" u="1"/>
        <s v="_Destination Science" u="1"/>
        <s v="Ls Red Cedar Surf 360-5805808 Wa" u="1"/>
        <s v="_The Body Shop" u="1"/>
        <s v="Kappa Subscriptions" u="1"/>
        <s v="_Dole" u="1"/>
        <s v="The Barking Dog 877-417-4551 Wa" u="1"/>
        <s v="Client Request #6227655" u="1"/>
        <s v="_Stop Pay Ck #Xxx1662" u="1"/>
        <s v="Citi Autopay Payment" u="1"/>
        <s v="_South Shore Grill Llc" u="1"/>
        <s v="_Dogs For The Deaf" u="1"/>
        <s v="Yps Clubretreats Saginaw" u="1"/>
        <s v="_Northgate" u="1"/>
        <s v="_To Lpl Investments" u="1"/>
        <s v="Sq *The Crumpet Sho Seattle Wa" u="1"/>
        <s v="_San Fermo" u="1"/>
        <s v="_Seattle Rep Ticketing" u="1"/>
        <s v="Lowes #00252* Seattle Wa" u="1"/>
        <s v="_Vehicle Es" u="1"/>
        <s v="_Elyse Devries" u="1"/>
        <s v="_Cityofscottsdale Water Bill Xx0208" u="1"/>
        <s v="_Transfer From Money Market 08:36P #5761 Online Reference # 000203" u="1"/>
        <s v="_Glow Putt Mini" u="1"/>
        <s v="_Valhalla Sandwi" u="1"/>
        <s v="_Paw Bonjour Photo" u="1"/>
        <s v="_Green City Heating" u="1"/>
        <s v="_Premier Painting" u="1"/>
        <s v="_Regal Place" u="1"/>
        <s v="Shopmagnolias" u="1"/>
        <s v="_Zoeyogurt" u="1"/>
        <s v="Hudson St 1476" u="1"/>
        <s v="_Cufflinks.Com" u="1"/>
        <s v="_Peppers Mexican Restaurant Inc" u="1"/>
        <s v="_Bb American Lung" u="1"/>
        <s v="_Darrells Tavern" u="1"/>
        <s v="Recreation Gov Albuquerque" u="1"/>
        <s v="_Swansons Nursery" u="1"/>
        <s v="Old Spaghetti Factory 01 Portland Or" u="1"/>
        <s v="_Dnpsatkalaloch Retail" u="1"/>
        <s v="_P Broadway" u="1"/>
        <s v="_Aquasox" u="1"/>
        <s v="Diva Espresso - Greenwoodseattle Us" u="1"/>
        <s v="_Illumination Studios" u="1"/>
        <s v="_Orion Office Reit Inc Reit" u="1"/>
        <s v="Kabab Corner &amp; Greek Del Seattle Wa" u="1"/>
        <s v="Costco Wholesale Co" u="1"/>
        <s v="_Client Request #Xxx2376" u="1"/>
        <s v="Wa Parksreservationsweb Olympia" u="1"/>
        <s v="_Great Wolf Grnd" u="1"/>
        <s v="_Herbfarm Woodinville Wa" u="1"/>
        <s v="_Bk Of Amer Visa Online Payment" u="1"/>
        <s v="_Seattle Gymnasti Gymnastics" u="1"/>
        <s v="_Kappa Publishing Grp" u="1"/>
        <s v="Sukker &amp; Sweet" u="1"/>
        <s v="_Premier Parking" u="1"/>
        <s v="Chase Credit Crd Autopay" u="1"/>
        <s v="Ach Debit Discover Dc Pymnts Dci" u="1"/>
        <s v="_Little City Candy" u="1"/>
        <s v="D_Logmein" u="1"/>
        <s v="_University Co-Op" u="1"/>
        <s v="Dermatology Center For Animals" u="1"/>
        <s v="Sq *Sunny Honey Company Seattle Wa" u="1"/>
        <s v="Wsdot-Goodtogo Online" u="1"/>
        <s v="Powell'S Burnside Portland Or" u="1"/>
        <s v="_Transfer To Money Market 09:38A #5761" u="1"/>
        <s v="All The Best Pet Care" u="1"/>
        <s v="_Treehouse" u="1"/>
        <s v="_Instant Transfer Inst" u="1"/>
        <s v="Michael W Johnson Dds" u="1"/>
        <s v="_Vulcan Cinema Group" u="1"/>
        <s v="_Space Needle Tickets" u="1"/>
        <s v="_Ray'S Boat House Inc" u="1"/>
        <s v="_Transfer From Money Market 04/17 05:02A #5761 Online Reference # 010002" u="1"/>
        <s v="Deposit Microsoft Edipayment" u="1"/>
        <s v="Sopranos Pizza - Seatt" u="1"/>
        <s v="Transfer From Money Market 06:12A #5761 Online Reference # 010000" u="1"/>
        <s v="_Tasc" u="1"/>
        <s v="_Abercrombie &amp; Fitch" u="1"/>
        <s v="The Meridian School" u="1"/>
        <s v="_Holiday Inn Express" u="1"/>
        <s v="Transfer To Checking 06:12A #5761 Online Reference # 010000" u="1"/>
        <s v="Allianz" u="1"/>
        <s v="_Quality Sewing" u="1"/>
        <s v="Sweet Life" u="1"/>
        <s v="Centurylink" u="1"/>
        <s v="Pacific Beach Fresh Pacific Beachwa" u="1"/>
        <s v="Tads Tuition Aid Tads Pmnt" u="1"/>
        <s v="Tst* The Pink Door Seattle Wa" u="1"/>
        <s v="Tst* Voila Seattle Seattle Wa" u="1"/>
        <s v="_Client Request #Xxx7833" u="1"/>
        <s v="_Scholastic" u="1"/>
        <s v="Subway" u="1"/>
        <s v="_Threadless" u="1"/>
        <s v="Couth Buzzard Books" u="1"/>
        <s v="Pittock Mansion - Ecom" u="1"/>
        <s v="Logmein" u="1"/>
        <s v="Airways Brewing Kent Wa" u="1"/>
        <s v="_Squ Famili" u="1"/>
        <s v="Shandong Bao House" u="1"/>
        <s v="A_Discovercars*Com Jurmala Lv" u="1"/>
        <s v="Apparel Now Ordered" u="1"/>
        <s v="_Duan Orthodontics" u="1"/>
        <s v="_Realty Income Corp Reit" u="1"/>
        <s v="_Transfer To Money Market 02:39P #5761" u="1"/>
        <s v="Mykonos Greek Grill Seattle Wa" u="1"/>
        <s v="Www.Omsi.Edu Portland Us" u="1"/>
        <s v="_Juneau Emergency Med" u="1"/>
        <s v="Old Navy On-Line" u="1"/>
        <s v="_Phinney Nails &amp; Spa" u="1"/>
        <s v="Puget Sound Energy" u="1"/>
        <s v="Centurylink Lumen" u="1"/>
        <s v="_Solorad Llc" u="1"/>
        <s v="_Lindeman Pavil" u="1"/>
        <s v="Girl Scout Cookies" u="1"/>
        <s v="Costco Whse Seattle" u="1"/>
        <s v="_Westin" u="1"/>
        <s v="Menchies" u="1"/>
        <s v="_Pacific Historic Parks" u="1"/>
        <s v="Check Paid #200" u="1"/>
        <s v="Wf Home Mtg Ach Auto Pay" u="1"/>
        <s v="_Alaska Fish House" u="1"/>
        <s v="Bcs Ncprd" u="1"/>
        <s v="_Children'S Place" u="1"/>
        <s v="_Beecher Seata" u="1"/>
        <s v="Ishares Core S&amp;P 500 Etf" u="1"/>
        <s v="Transfer From Money Market 10:48A #5761" u="1"/>
        <s v="Code" u="1"/>
        <s v="_Woodland Park Zoo" u="1"/>
        <s v="Costco Travel" u="1"/>
        <s v="Prime Video *To40P13T3" u="1"/>
        <s v="_Matador" u="1"/>
        <s v="Homestreet Bank 7307 Gr Seattle" u="1"/>
        <s v="Past Due Fee" u="1"/>
        <s v="Cardmember Serv Web Payment" u="1"/>
        <s v="_Lago De Chapala Mexican Restaurant" u="1"/>
        <s v="_Lou Yardley" u="1"/>
        <s v="Prime Parking Systems Llc" u="1"/>
        <s v="Wa Parksreservationsweb Olymipa" u="1"/>
        <s v="_Transfer To Money Market 04/05 11:40P #5761 Online Reference # 000862" u="1"/>
        <s v="_Tst Bb" u="1"/>
        <s v="Woodland Park Zoo Seattle Us" u="1"/>
        <s v="_Hilton" u="1"/>
        <s v="Pittock Mansion Portland Us" u="1"/>
        <s v="_Altura" u="1"/>
        <s v="Ach Debit Web  Puget Sound Sola" u="1"/>
        <s v="_Cafe Burlington Burlington" u="1"/>
        <s v="As If Theatre Comp" u="1"/>
        <s v="_Andy A Marashi Dds Pplc" u="1"/>
        <s v="D_Arizona'S" u="1"/>
        <s v="_Delille Cellars, Inc." u="1"/>
        <s v="_The Collins Pub" u="1"/>
        <s v="_Wh Smith Dublin" u="1"/>
        <s v="_Pokemon By Swyft" u="1"/>
        <s v="Chevrolet" u="1"/>
        <s v="Ach Electronic Debit - Venmo            Payment" u="1"/>
        <s v="_Auto Air Vacuum" u="1"/>
        <s v="_Kanishka Indian" u="1"/>
        <s v="Pam*Paypams.Com 0541" u="1"/>
        <s v="Gap Online" u="1"/>
        <s v="All-Clad Metalcraf" u="1"/>
        <s v="Phinney Neighborhood A" u="1"/>
        <s v="_Lancer Nw Trek" u="1"/>
        <s v="Oriental Mart Seattle Wa" u="1"/>
        <s v="Dri*Rec Room" u="1"/>
        <s v="_Parkour Visions" u="1"/>
        <s v="_Comcast (Bellingham)" u="1"/>
        <s v="Tst* Premier Meat Pies Seattle Wa" u="1"/>
        <s v="_Fred Hutchinson Ca" u="1"/>
        <s v="_Tnt Taqueria" u="1"/>
        <s v="_Die Bierstube" u="1"/>
        <s v="_Ms Cafe" u="1"/>
        <s v="_Deposit Coordinated Grou" u="1"/>
        <s v="Bordertown Mexican" u="1"/>
        <s v="Tour* Escapegames Pdx" u="1"/>
        <s v="Airbnb" u="1"/>
        <s v="The Confectional Seattle Wa" u="1"/>
        <s v="_Rpnw Agc Build" u="1"/>
        <s v="Tst* Voodoo Doughnut Old Portland Us" u="1"/>
        <s v="Electronic Check Passportservices Payment Accounts Receivable Entry Serial 2491 2491" u="1"/>
        <s v="_At&amp;T" u="1"/>
        <s v="_Titanic Belfast Retail" u="1"/>
        <s v="_Bar Oso Ca" u="1"/>
        <s v="_Mary'S Place" u="1"/>
        <s v="_Embassy Suites" u="1"/>
        <s v="Diva Espresso Broadview Seattle Wa" u="1"/>
        <s v="_Spud Fish And Chips" u="1"/>
        <s v="2 Day Check Hold Checkdeposit" u="1"/>
        <s v="D_Ssa Treas Xxx Xxsoc Sec Xx0323~ Tran: A" u="1"/>
        <s v="_Pac Sci Ctr" u="1"/>
        <s v="_Rosauers" u="1"/>
        <s v="_David Namura" u="1"/>
        <s v="_Hoh Visitor Center" u="1"/>
        <s v="_La Isla Seattle" u="1"/>
        <s v="Credit Mar03 05:07A 0000 Venmo Cashout" u="1"/>
        <s v="_Viator" u="1"/>
        <s v="_Sea Sky Souvenirs" u="1"/>
        <s v="Arizona'S" u="1"/>
        <s v="D_Airways Brewing Kent Wa" u="1"/>
        <s v="_Squ Scroll Wood" u="1"/>
        <s v="_Transfer To Money Market 01/29 11:06P #5761" u="1"/>
        <s v="_Elizabeth Brown" u="1"/>
        <s v="Seattleutilties Webpay" u="1"/>
        <s v="_Chocolati" u="1"/>
        <s v="Mee Sum Pastries" u="1"/>
        <s v="Deere &amp; Co" u="1"/>
        <s v="_Pineapples Koolina" u="1"/>
        <s v="_Capital Gain" u="1"/>
        <s v="_Sq Styled Gosq.Com" u="1"/>
        <s v="_Nihf Pre K" u="1"/>
        <s v="_Office Max" u="1"/>
        <s v="_Eb Brickcon Exhibitio" u="1"/>
        <s v="_Trinity Col Book" u="1"/>
        <s v="Caviar*Bizzarro Italia Www.Doordash.Ca" u="1"/>
        <s v="_Yard Cafe" u="1"/>
        <s v="Citi Card Online Payment" u="1"/>
        <s v="_Virginia Mason Medical Center" u="1"/>
        <s v="American Airlines" u="1"/>
        <s v="Tst* Rositas Mexican Res Seattle Wa" u="1"/>
        <s v="Tst* Skillet Seattle Centseattle Wa" u="1"/>
        <s v="_Transfer From Money Market 06:29P #5761 Online Reference # 000761" u="1"/>
        <s v="_Tavern Square" u="1"/>
        <s v="Cityofscottsdale Water Bill Xx0308" u="1"/>
        <s v="_National Museum Irl" u="1"/>
        <s v="D_Check 2492 2492" u="1"/>
        <s v="_Sppmegan Hooks Photog" u="1"/>
        <s v="Portland Parking Kitty 5032785410 Us" u="1"/>
        <s v="- Schwab Brokerage Moneylink" u="1"/>
        <s v="_Pacific Pizza Co" u="1"/>
        <s v="_Bartlett Hospital Pfs" u="1"/>
        <s v="_Yps Homeaway Ha" u="1"/>
        <s v="Sq *The Stowaway Wine Barpacific Beachwa" u="1"/>
        <s v="_Client Request #Xxx0207" u="1"/>
        <s v="_Facebook (American Cancer)" u="1"/>
        <s v="Orion Office Reit Inc Reit" u="1"/>
        <s v="_Check 2497 2497" u="1"/>
        <s v="Csa Travel Protection" u="1"/>
        <s v="_Northwest Pediatric Dentistry" u="1"/>
        <s v="_Washington Environmental Council" u="1"/>
        <s v="_Optimum Care Services" u="1"/>
        <s v="_United Way" u="1"/>
        <s v="Ach Electronic Debit - Schwab Bank      Transfer" u="1"/>
        <s v="_Citi Card Online Payment" u="1"/>
        <s v="Procter &amp; Gamble" u="1"/>
        <s v="_Overdraft To Investor Checking -9784" u="1"/>
        <s v="_Fireworks University V" u="1"/>
        <s v="_Smg Mychart" u="1"/>
        <s v="Store*Wow Bao" u="1"/>
        <s v="_Client Request #Xxx0017" u="1"/>
        <s v="D_Deposit Shared Branch Mobile Deposit First Tech Fc Ca" u="1"/>
        <s v="City Of Lynden" u="1"/>
        <s v="_Earth Art" u="1"/>
        <s v="_Kids Co Camp" u="1"/>
        <s v="_Transfer From Money Market 09:01P #5761 Online Reference # 000071" u="1"/>
        <s v="_Camfed Usa" u="1"/>
        <s v="A_Yps*Clubretreats Saginaw Mi" u="1"/>
        <s v="_Enmotive Event Registr" u="1"/>
        <s v="_Raphaels Bank" u="1"/>
        <s v="_Sweet Mickey" u="1"/>
        <s v="D_Yps Clubretreats Saginaw" u="1"/>
        <s v="_Idope" u="1"/>
        <s v="_Kid Club" u="1"/>
        <s v="_Christine Hoang" u="1"/>
        <s v="Jalapeno Inferno" u="1"/>
        <s v="_Carezone" u="1"/>
        <s v="_El Mercado Latino" u="1"/>
        <s v="Microsoft" u="1"/>
        <s v="Ace Parking" u="1"/>
        <s v="_Sprigy Llc" u="1"/>
        <s v="Athleta Online" u="1"/>
        <s v="D_Seattle Muni Int #9500" u="1"/>
        <s v="_Stone Soup Theatre" u="1"/>
        <s v="_Apple Inc" u="1"/>
        <s v="_Sq Frog Legs" u="1"/>
        <s v="_Transfer From Money Market 04:50P #5761 Online Reference # 000256" u="1"/>
        <s v="Holiday Inn Express Nw Portland Us" u="1"/>
        <s v="_Keane" u="1"/>
        <s v="_Carezone (Paycheck)" u="1"/>
        <s v="University Cooperative School" u="1"/>
        <s v="_Macho Mex" u="1"/>
        <s v="Sq *Portal - Ballard" u="1"/>
        <s v="Tenpachi" u="1"/>
        <s v="Suncadia" u="1"/>
        <s v="_Illuminations" u="1"/>
        <s v="_Klondike Tours" u="1"/>
        <s v="_Eggs N Things" u="1"/>
        <s v="Transamerica" u="1"/>
        <s v="__Jessica Lord" u="1"/>
        <s v="_Lancer Woodland Park" u="1"/>
        <s v="Book It Repertory Thea" u="1"/>
        <s v="Safe Haven Llc" u="1"/>
        <s v="_Champion Wine Cellars Inc" u="1"/>
        <s v="Deposit Costco Cash Reward" u="1"/>
        <s v="_Transfer From Money Market 05/28 11:19A #5761" u="1"/>
        <s v="_Stairclimbs" u="1"/>
        <s v="_Rei Visa" u="1"/>
        <s v="Banana Republic On-Lin" u="1"/>
        <s v="D_Aps Electric Pmt Payment Xx0130~ Tran: A" u="1"/>
        <s v="D_Check Paid #201" u="1"/>
        <s v="_Adjustment" u="1"/>
        <s v="_Bedrooms More" u="1"/>
        <s v="_Brown Paper Tickets" u="1"/>
        <s v="Electronic Check Passportservices Payment Accounts Receivable Entry Serial 2488 2488" u="1"/>
        <s v="_Playdate Sea" u="1"/>
      </sharedItems>
    </cacheField>
    <cacheField name="Description" numFmtId="0">
      <sharedItems/>
    </cacheField>
    <cacheField name="Original Description" numFmtId="0">
      <sharedItems containsBlank="1"/>
    </cacheField>
    <cacheField name="Parent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Category" numFmtId="0">
      <sharedItems count="151">
        <s v="Movies &amp; DVDs"/>
        <s v="Alcohol &amp; Bars"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Hotel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Mobile Phone"/>
        <s v="Late Fee"/>
        <s v="Amusement"/>
        <s v="Tolls"/>
        <s v="Maintenance (Home)"/>
        <s v="Projects"/>
        <s v="Games"/>
        <s v="Newspapers &amp; Magazines"/>
        <s v="Office Supplies"/>
        <s v="Toys"/>
        <s v="Finance Charge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Service Fee"/>
        <s v="Furniture"/>
        <s v="Television"/>
        <s v="Professional Service"/>
        <s v="Ride Share"/>
        <s v="Federal Tax"/>
        <s v="Air Travel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  <s v="Home" u="1"/>
        <s v="Financial" u="1"/>
        <s v="Coffee Shops" u="1"/>
        <s v="Educational Apps" u="1"/>
        <s v="Travel" u="1"/>
        <s v="Food Delivery" u="1"/>
        <s v="Health Insurance" u="1"/>
        <s v="Rental Car &amp; Taxi" u="1"/>
        <s v="Treats" u="1"/>
        <s v="Kids" u="1"/>
        <s v="Personal Care" u="1"/>
        <s v="Unknown Expense" u="1"/>
        <s v="State Tax" u="1"/>
      </sharedItems>
    </cacheField>
    <cacheField name="Category.1" numFmtId="0">
      <sharedItems containsBlank="1" count="132">
        <s v="Movies &amp; DVDs"/>
        <m/>
        <s v="Restaurants"/>
        <s v="Fast Food"/>
        <s v="Transfer"/>
        <s v="Tuition"/>
        <s v="Credit Card Payment"/>
        <s v="Stock Awards"/>
        <s v="Groceries"/>
        <s v="Cash &amp; ATM"/>
        <s v="Clothing"/>
        <s v="Account Change"/>
        <s v="Reimbursable Expense"/>
        <s v="Hobbies"/>
        <s v="Income"/>
        <s v="Pet Food &amp; Supplies"/>
        <s v="Tools (Business)"/>
        <s v="Allowance"/>
        <s v="Health &amp; Fitness"/>
        <s v="Charity"/>
        <s v="Gifts &amp; Donations"/>
        <s v="Credit Card Cashback"/>
        <s v="Investments"/>
        <s v="Buy"/>
        <s v="Utilities"/>
        <s v="Sporting Goods"/>
        <s v="Food &amp; Dining"/>
        <s v="Vehicle Tabs"/>
        <s v="Entertainment"/>
        <s v="Rental Income"/>
        <s v="Kids Activities"/>
        <s v="Hair"/>
        <s v="Mortgage &amp; Rent"/>
        <s v="Internet"/>
        <s v="Loan Principal"/>
        <s v="Loan Payment"/>
        <s v="Life Insurance"/>
        <s v="Mortgage (Rental)"/>
        <s v="Donation (non-ded)"/>
        <s v="Interest Income"/>
        <s v="Sell"/>
        <s v="Cell Phone"/>
        <s v="Shipping"/>
        <s v="Dividend &amp; Cap Gains"/>
        <s v="Electronics &amp; Software"/>
        <s v="Music"/>
        <s v="Vacation"/>
        <s v="Parking"/>
        <s v="Furnishings"/>
        <s v="Paycheck"/>
        <s v="ATM Fee"/>
        <s v="Doctor"/>
        <s v="Gift"/>
        <s v="Umbrella Insurance"/>
        <s v="Gas &amp; Fuel"/>
        <s v="Home Improvement"/>
        <s v="Books"/>
        <s v="Pharmacy"/>
        <s v="Computer Services"/>
        <s v="Books &amp; Supplies"/>
        <s v="Home Supplies"/>
        <s v="Camp"/>
        <s v="Dentist"/>
        <s v="Veterinary"/>
        <s v="Pet Grooming"/>
        <s v="Accessories"/>
        <s v="Late Fee"/>
        <s v="Amusement"/>
        <s v="Tolls"/>
        <s v="Maintenance (Home)"/>
        <s v="Projects"/>
        <s v="Games"/>
        <s v="Newspapers &amp; Magazines"/>
        <s v="Office Supplies"/>
        <s v="Toys"/>
        <s v="Auto Insurance"/>
        <s v="Arts"/>
        <s v="Eyecare"/>
        <s v="Foreign Tax Paid"/>
        <s v="Transfer to Charity"/>
        <s v="Auto Payment"/>
        <s v="Service &amp; Parts"/>
        <s v="Auto &amp; Transport"/>
        <s v="Maintenance (Rental)"/>
        <s v="Software (Business)"/>
        <s v="Tax Advantaged"/>
        <s v="Seasonal"/>
        <s v="Spa &amp; Massage"/>
        <s v="Club Memberships"/>
        <s v="Lawn &amp; Garden"/>
        <s v="Bonus"/>
        <s v="Book Royalties"/>
        <s v="Sports"/>
        <s v="Taxes"/>
        <s v="Uncategorized"/>
        <s v="Shopping"/>
        <s v="Public Transportation"/>
        <s v="Furniture"/>
        <s v="Television"/>
        <s v="Professional Service"/>
        <s v="Federal Tax"/>
        <s v="One-time Expense"/>
        <s v="One-time Credit"/>
        <s v="Hardware (Business)"/>
        <s v="Home Services"/>
        <s v="Monthly Income"/>
        <s v="Education"/>
        <s v="Business Services"/>
        <s v="Monthly Expenses"/>
        <s v="ESPP"/>
        <s v="Activity Fees"/>
        <s v="Quarterly Expenses"/>
        <s v="EDP"/>
        <s v="Annual Income"/>
        <s v="Special Occasion"/>
        <s v="Investment Fees"/>
        <s v="Semi-Annual Expenses"/>
        <s v="Financial Advisor"/>
        <s v="Driver's License"/>
        <s v="Laundry"/>
        <s v="Utilities (Rental)"/>
        <s v="Car Wash"/>
        <s v="Fraud"/>
        <s v="Security Deposit"/>
        <s v="Insurance (Rental)"/>
        <s v="Babysitter &amp; Daycare"/>
        <s v="Printing"/>
        <s v="Transfer for Cash Spending"/>
        <s v="Beauty &amp; Makeup"/>
        <s v="Bank Fee"/>
        <s v="Tutoring"/>
        <s v="Check"/>
      </sharedItems>
    </cacheField>
    <cacheField name="Subcategory.1" numFmtId="0">
      <sharedItems containsBlank="1" count="316">
        <s v=""/>
        <m/>
        <s v="114-2093224-9773818"/>
        <s v=" 112-3717022-7238644"/>
        <s v=" 112-0539112-7608265"/>
        <s v=" 112-0998717-5009021"/>
        <s v=" 112-9123672-5381035"/>
        <s v=" 114-2093224-9773818"/>
        <s v=" 112-1113256-1046667"/>
        <s v=" 112-5348808-6177004"/>
        <s v=" 112-1403353-0285027"/>
        <s v=" 112-1809448-5395451"/>
        <s v="112-3131380-2613829"/>
        <s v=" 112-5147139-2141835"/>
        <s v=" 112-5609258-4005856"/>
        <s v="Costa Rica"/>
        <s v="Internet"/>
        <s v="Office Equipment"/>
        <s v="Telephone"/>
        <s v="Software"/>
        <s v="Utilities"/>
        <s v="Costa Rica 2022"/>
        <s v="Costa Rica - 2022"/>
        <s v="Rent"/>
        <s v="Camping - 2022"/>
        <s v="Supplies"/>
        <s v="Repairs"/>
        <s v="Game Room"/>
        <s v="Cleaning &amp; Maintenance"/>
        <s v="Community Service"/>
        <s v="Trailer"/>
        <s v="Annual Fund"/>
        <s v="Custodial"/>
        <s v="Spokane - 2021"/>
        <s v="Girls Weekend - Feb 2022"/>
        <s v="Camping"/>
        <s v="2020/2021 School Year"/>
        <s v="Scottsdale - Feb 2022"/>
        <s v="Girls Weekend - Nov 2021"/>
        <s v="Hunger Goblin Food Drive"/>
        <s v="Instruments"/>
        <s v="Road Trip Aug 2021"/>
        <s v="Allie Odds"/>
        <s v="Scottsdate - Sep 2021"/>
        <s v="Electronics"/>
        <s v="Camping - Ohanapecosh"/>
        <s v="General"/>
        <s v="Geocaching"/>
        <s v="Camping - Kalaloch"/>
        <s v="Tree Trimming"/>
        <s v="Auction"/>
        <s v="Backyard - Landscaping (2020)"/>
        <s v="Camping - Rasar State Park"/>
        <s v="Camping - Deception Pass"/>
        <s v="Plumbing &amp; Electrical"/>
        <s v="Bike Trip - 2021"/>
        <s v="Eclipse - 2024"/>
        <s v="San Diego 2021"/>
        <s v="Camping - Spencer Spit"/>
        <s v="Scottsdale - May 2021"/>
        <s v="Hawaii 2021"/>
        <s v="University Cooperative"/>
        <s v="University Cooperative School"/>
        <s v="114-0503748-6479436"/>
        <s v="Legal &amp; Professional Fees"/>
        <s v="Backyard - Decor"/>
        <s v="Camping - Unknown 2021"/>
        <s v="Dependent Care"/>
        <s v="Services"/>
        <s v="Mid-Winter Break - Feb 2021"/>
        <s v="Deck - Oct 2020"/>
        <s v="Home Office"/>
        <s v="Scottsdale - Feb 2021"/>
        <s v="Charitable Contributions"/>
        <s v="Ang Birthday Get Away Jan 2021"/>
        <s v="Deception Pass - 2021"/>
        <s v="Crafts"/>
        <s v="Royalties"/>
        <s v="Rav4 - Dec 2019"/>
        <s v="Oregon - Aug 2020"/>
        <s v="Denny Creek - Jul 2020"/>
        <s v="Girls Weekend - Aug 2020"/>
        <s v="Rasar - Aug 2020"/>
        <s v="Hotwater Heater"/>
        <s v="Kalaloch - Jul 2020"/>
        <s v="Capital Expense"/>
        <s v="Deception Pass - Jun 2020"/>
        <s v="Legal And Professional Fees"/>
        <s v="2 "/>
        <s v="Cleaning And Maintenance"/>
        <s v="Landscaping"/>
        <s v="Ireland - Feb 2020"/>
        <s v="Tow Vehicle - Sep 2019"/>
        <s v="Premera"/>
        <s v="Bike Rack - Mar 2020"/>
        <s v="Leavenworth 2020"/>
        <s v="Spend Nov 2019"/>
        <s v="Leavenworth - Mar 2020"/>
        <s v="U Co-Op"/>
        <s v="Dublin Feb 2020"/>
        <s v="Dishwasher - Mar 2020"/>
        <s v="Disneyland - Feb 2020"/>
        <s v="Disneyland Feb 2020"/>
        <s v="Disneyland"/>
        <s v="Scottsdale - Apr 2020"/>
        <s v="Liquidate Nov 2019"/>
        <s v="Ireland"/>
        <s v="114-1419126-7209852"/>
        <s v="Spokane - Jan 2020"/>
        <s v="Port Angeles Dec 2019"/>
        <s v="Port Angeles - Dec 2019"/>
        <s v="Port Angeles 2019"/>
        <s v="Tow Vehicle"/>
        <s v="Dublin - Dec 2019"/>
        <s v="Dublin Dec 2019"/>
        <s v="Seabrook - Dec 2019"/>
        <s v="Scottsdale - Nov 2019"/>
        <s v="Group Meeting 2019"/>
        <s v="Kia Sorrento"/>
        <s v="Chicago 2019"/>
        <s v="Travel"/>
        <s v="Mom"/>
        <s v="Group Meeting"/>
        <s v="2456"/>
        <s v="Denny Creek - Aug 2019"/>
        <s v="Hobbit Hole - Aug 2019"/>
        <s v="Group Camping Trip"/>
        <s v="Rasar State Park - Aug 2019"/>
        <s v="Girls Weekend - Jul 2019"/>
        <s v="Kalaloch2019"/>
        <s v="Girls Weekend 2019"/>
        <s v="Kalaloch - Jul 2019"/>
        <s v="Kalaloch 2019"/>
        <s v="Groupmtg2019"/>
        <s v="2019/2020 School Year"/>
        <s v="Indianola"/>
        <s v="Lunches"/>
        <s v="Scottsdale - Jul 2019"/>
        <s v="Azsummer19"/>
        <s v="Art Camp"/>
        <s v="2016 Leaf Sale - Mar 2019"/>
        <s v="Wild Waves"/>
        <s v="Great Wolf Lodge - Jun 2019"/>
        <s v="Wild Waves With U-Coop"/>
        <s v="Iou1"/>
        <s v="Playhouse - Apr 2019"/>
        <s v="Crab_Group_Meeting_2019"/>
        <s v="Guys Camping Trip - Jun 2019"/>
        <s v="Auction Donation"/>
        <s v="Deception Pass - Jun 2019"/>
        <s v="Dca"/>
        <s v="2016 Leaf Sale"/>
        <s v="9602"/>
        <s v="Car Insurance"/>
        <s v="Reimburse Mom For Insurance Check"/>
        <s v="Dinner"/>
        <s v="Plumbing"/>
        <s v="Kim'S Convenience Store"/>
        <s v="Obliteride"/>
        <s v="Sctconf"/>
        <s v="Maintenance"/>
        <s v="Sct Conference - May 2019"/>
        <s v="Property Taxes"/>
        <s v="Camano Island - May 2019"/>
        <s v="Karaoke"/>
        <s v="Camp"/>
        <s v="Rebate"/>
        <s v="Parent Meeting"/>
        <s v="Crab Group Meeting"/>
        <s v="Irl2018"/>
        <s v="Scottsdale - Apr 2019"/>
        <s v="Playhouse"/>
        <s v="Grease"/>
        <s v="Azspring"/>
        <s v="Accessories"/>
        <s v="Iou2"/>
        <s v="7015"/>
        <s v="Spring Sale 2018"/>
        <s v="Trailer - Mar 2019"/>
        <s v="Ireland - Mar 2019"/>
        <s v="Irlspring"/>
        <s v="Denny Creek"/>
        <s v="Sfom"/>
        <s v="Office1"/>
        <s v="Iou3"/>
        <s v="Iou4"/>
        <s v="Activities"/>
        <s v="Bus Camp"/>
        <s v="Jump Into Fantasy"/>
        <s v="Auction Activities" u="1"/>
        <s v="Road Trip Sep 2021" u="1"/>
        <s v="Deception Pass June 2018" u="1"/>
        <s v="Great Wolf Lodge - Jan 2019" u="1"/>
        <s v="Inventions" u="1"/>
        <s v="Rasar 2018" u="1"/>
        <s v=" 112-0004259-6163460" u="1"/>
        <s v="Sfom Sale" u="1"/>
        <s v=" 112-4142527-6277069" u="1"/>
        <s v="Magic Camp" u="1"/>
        <s v="Water Bill" u="1"/>
        <s v="Sewing Machine" u="1"/>
        <s v="Girls Trip" u="1"/>
        <s v=" 112-0876526-2560267" u="1"/>
        <s v="Big Climb" u="1"/>
        <s v=" 111-7094674-6466613" u="1"/>
        <s v="Rasar State Park - 2021" u="1"/>
        <s v="Deception Pass 2018" u="1"/>
        <s v="Girls Weekend - Camano Island" u="1"/>
        <s v="Deck" u="1"/>
        <s v="Iou5" u="1"/>
        <s v="Furnace" u="1"/>
        <s v="Azsummer 2018" u="1"/>
        <s v="Great Wolf Lodge 2018" u="1"/>
        <s v=" 114-7014952-4555408" u="1"/>
        <s v="Paint Exterior" u="1"/>
        <s v="U Co-Op Camping" u="1"/>
        <s v="Arizona Summer 2018" u="1"/>
        <s v="Scottsdale May 2021" u="1"/>
        <s v=" 112-0532412-8022606" u="1"/>
        <s v="Sewing" u="1"/>
        <s v="Guys Camping Trip 2019" u="1"/>
        <s v="Camping - Rasar Labor Day" u="1"/>
        <s v="Fraud" u="1"/>
        <s v=" 114-4187771-1175425" u="1"/>
        <s v="Comcast" u="1"/>
        <s v="Sct2018" u="1"/>
        <s v="Kalaloch 2018" u="1"/>
        <s v="Girl'S Weekend Nov 2021" u="1"/>
        <s v="Exterior Trim" u="1"/>
        <s v=" 112-6024856-7643427" u="1"/>
        <s v="111-6372753-6259460" u="1"/>
        <s v="Camp Colman" u="1"/>
        <s v="Spring Sale 2019" u="1"/>
        <s v="Payroll Deduction" u="1"/>
        <s v="Girl'S Trip - November 2021" u="1"/>
        <s v=" 112-1109341-9924233" u="1"/>
        <s v="Facebook" u="1"/>
        <s v="Girl'S Trip 2021" u="1"/>
        <s v="Hotwater Heater - Jul 2020" u="1"/>
        <s v=" 114-8831914-8953866" u="1"/>
        <s v="Iou" u="1"/>
        <s v="Payroll" u="1"/>
        <s v="Sfom Event" u="1"/>
        <s v="Paint House" u="1"/>
        <s v="Rents And Royalties" u="1"/>
        <s v="Vr1" u="1"/>
        <s v="Back Yard - Oct 2020" u="1"/>
        <s v="Ang Getaway" u="1"/>
        <s v="Sfom Portal Event" u="1"/>
        <s v="Backyard" u="1"/>
        <s v="Bouldering" u="1"/>
        <s v="Kalaloch" u="1"/>
        <s v="Cable Bill" u="1"/>
        <s v="Eclipse 2024" u="1"/>
        <s v="Scottsdale 2021" u="1"/>
        <s v="Aulani" u="1"/>
        <s v="Ipad Case" u="1"/>
        <s v="Science Camp" u="1"/>
        <s v="Speech Therapy" u="1"/>
        <s v="Girl'S Weekend 2021" u="1"/>
        <s v=" 112-6493218-5913861" u="1"/>
        <s v="Back Yard" u="1"/>
        <s v="Home Insurance" u="1"/>
        <s v="Painting" u="1"/>
        <s v="Scottsdale - Jun 2019" u="1"/>
        <s v="Josh'S Medicine" u="1"/>
        <s v="Cannonbeach" u="1"/>
        <s v="Visa Payment" u="1"/>
        <s v=" 114-5533562-6682618" u="1"/>
        <s v="Grey Leaf" u="1"/>
        <s v="House Painting" u="1"/>
        <s v="Auction Video" u="1"/>
        <s v="Spokane Thanksgiving" u="1"/>
        <s v="Ipad Repair" u="1"/>
        <s v="Credit Card" u="1"/>
        <s v="Book Royalties" u="1"/>
        <s v=" 112-1633745-5281009" u="1"/>
        <s v="Camping - Kalaloch 2021" u="1"/>
        <s v="Angelas Knee" u="1"/>
        <s v="Volunteering" u="1"/>
        <s v="Camping - Summer 2020" u="1"/>
        <s v="So You Think You Can Dance" u="1"/>
        <s v="Seabrook" u="1"/>
        <s v=" 112-2609612-6977810" u="1"/>
        <s v=" 112-9175106-0544254" u="1"/>
        <s v="Giving Tree" u="1"/>
        <s v="Disney Cruise" u="1"/>
        <s v="Aulani - Jan 2019" u="1"/>
        <s v="Marc And Britt Wedding" u="1"/>
        <s v="Rav 4" u="1"/>
        <s v="Spokane" u="1"/>
        <s v="Back Yard - Dec 2020" u="1"/>
        <s v="Shipwrecked" u="1"/>
        <s v=" 112-4867601-1927468" u="1"/>
        <s v="Camping - Rasar July 2021" u="1"/>
        <s v="Game Builders" u="1"/>
        <s v="Girls Weekend 2021" u="1"/>
        <s v="Pan Mass Challenge" u="1"/>
        <s v="Communicating Doors" u="1"/>
        <s v="Scottsdate Sep 2021" u="1"/>
        <s v=" 112-5516282-3930612" u="1"/>
        <s v=" 111-2610899-3941068" u="1"/>
        <s v=" 112-0749599-2950665" u="1"/>
        <s v="Ang Birthday Get-Away" u="1"/>
        <s v="8499584" u="1"/>
        <s v="Ireland 2018" u="1"/>
        <s v=" 112-8206174-0645008" u="1"/>
        <s v="Backyard (Decor)" u="1"/>
        <s v="Rasar State Park" u="1"/>
        <s v="Girls Weekend Nov 2021" u="1"/>
        <s v=" 111-1142860-9013849" u="1"/>
        <s v="Drama Camp" u="1"/>
        <s v="Tablet Case" u="1"/>
        <s v="Auto Insurance" u="1"/>
        <s v=" 112-2712847-4169024" u="1"/>
        <s v="Property Taxes (Fall)" u="1"/>
      </sharedItems>
    </cacheField>
    <cacheField name="Subcategory.2" numFmtId="0">
      <sharedItems containsBlank="1"/>
    </cacheField>
    <cacheField name="Subcategory.3" numFmtId="0">
      <sharedItems containsBlank="1" containsMixedTypes="1" containsNumber="1" containsInteger="1" minValue="10" maxValue="10" count="27">
        <m/>
        <n v="10"/>
        <s v=""/>
        <s v="9602"/>
        <s v="projected"/>
        <s v="san diego"/>
        <s v="d01-5445964-3302642"/>
        <s v="disneyland"/>
        <s v="redwoods"/>
        <s v="cannon beach"/>
        <s v="monterey"/>
        <s v="grants pass"/>
        <s v="volcano"/>
        <s v="kona"/>
        <s v="majestic adventures"/>
        <s v="act ace camp"/>
        <s v="camp invention"/>
        <s v="sct camp"/>
        <s v="virtual robotics camp"/>
        <s v="extended day program"/>
        <s v="reimbursed"/>
        <s v="glass camp"/>
        <s v="meridian school"/>
        <s v="wizards and warriors"/>
        <s v="young inventors camp"/>
        <s v="amerant"/>
        <s v="single"/>
      </sharedItems>
    </cacheField>
    <cacheField name="Subcategory.4" numFmtId="0">
      <sharedItems containsBlank="1"/>
    </cacheField>
    <cacheField name="Subcategory.5" numFmtId="0">
      <sharedItems containsBlank="1"/>
    </cacheField>
    <cacheField name="Parent.1" numFmtId="0">
      <sharedItems containsBlank="1" count="23">
        <s v="Entertainment"/>
        <m/>
        <s v="Food &amp; Dining"/>
        <s v="Transfer"/>
        <s v="Education"/>
        <s v="Income"/>
        <s v="Uncategorized"/>
        <s v="Shopping"/>
        <s v="Pets"/>
        <s v="Business Services"/>
        <s v="Kids"/>
        <s v="Health &amp; Fitness"/>
        <s v="Gifts &amp; Donations"/>
        <s v="Investments"/>
        <s v="Bills &amp; Utilities"/>
        <s v="Auto &amp; Transport"/>
        <s v="Personal Care"/>
        <s v="Financial"/>
        <s v="Misc Expenses"/>
        <s v="Home"/>
        <s v="Fees &amp; Charges"/>
        <s v="Taxes"/>
        <s v="Budget"/>
      </sharedItems>
    </cacheField>
    <cacheField name="Labels" numFmtId="0">
      <sharedItems containsBlank="1"/>
    </cacheField>
    <cacheField name="Memo" numFmtId="0">
      <sharedItems longText="1"/>
    </cacheField>
    <cacheField name="Type" numFmtId="0">
      <sharedItems containsBlank="1" count="5">
        <s v="Expense"/>
        <m/>
        <s v="Parent"/>
        <s v="Neutral"/>
        <s v="Income"/>
      </sharedItems>
    </cacheField>
    <cacheField name="Discretionary" numFmtId="0">
      <sharedItems containsBlank="1"/>
    </cacheField>
    <cacheField name="Frequency" numFmtId="0">
      <sharedItems containsString="0" containsBlank="1" containsNumber="1" containsInteger="1" minValue="0" maxValue="12" count="4">
        <n v="12"/>
        <m/>
        <n v="0"/>
        <n v="1"/>
      </sharedItems>
    </cacheField>
    <cacheField name="Format Type" numFmtId="0">
      <sharedItems/>
    </cacheField>
    <cacheField name="Tax Parent" numFmtId="0">
      <sharedItems containsBlank="1"/>
    </cacheField>
    <cacheField name="Tax Related" numFmtId="0">
      <sharedItems count="2">
        <s v="no"/>
        <s v="yes"/>
      </sharedItems>
    </cacheField>
    <cacheField name="Quarters" numFmtId="0" databaseField="0">
      <fieldGroup base="1">
        <rangePr groupBy="quarters" startDate="2019-03-08T00:00:00" endDate="2023-03-27T00:00:00"/>
        <groupItems count="6">
          <s v="&lt;3/8/2019"/>
          <s v="Qtr1"/>
          <s v="Qtr2"/>
          <s v="Qtr3"/>
          <s v="Qtr4"/>
          <s v="&gt;3/27/2023"/>
        </groupItems>
      </fieldGroup>
    </cacheField>
    <cacheField name="Years" numFmtId="0" databaseField="0">
      <fieldGroup base="1">
        <rangePr groupBy="years" startDate="2019-03-08T00:00:00" endDate="2023-03-27T00:00:00"/>
        <groupItems count="7">
          <s v="&lt;3/8/2019"/>
          <s v="2019"/>
          <s v="2020"/>
          <s v="2021"/>
          <s v="2022"/>
          <s v="2023"/>
          <s v="&gt;3/27/2023"/>
        </groupItems>
      </fieldGroup>
    </cacheField>
  </cacheFields>
  <extLst>
    <ext xmlns:x14="http://schemas.microsoft.com/office/spreadsheetml/2009/9/main" uri="{725AE2AE-9491-48be-B2B4-4EB974FC3084}">
      <x14:pivotCacheDefinition pivotCacheId="173483981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x v="0"/>
    <n v="35.979999999999997"/>
    <m/>
    <s v="N"/>
    <n v="0"/>
    <s v="A"/>
    <n v="3.6375779999999995"/>
    <n v="39.617577999999995"/>
  </r>
  <r>
    <x v="1"/>
    <n v="32.99"/>
    <m/>
    <s v="N"/>
    <n v="0"/>
    <s v="A"/>
    <n v="3.3352889999999999"/>
    <n v="36.325289000000005"/>
  </r>
  <r>
    <x v="2"/>
    <n v="17.98"/>
    <m/>
    <s v="N"/>
    <n v="0"/>
    <s v="A"/>
    <n v="1.8177779999999999"/>
    <n v="19.797778000000001"/>
  </r>
  <r>
    <x v="3"/>
    <m/>
    <m/>
    <s v="N"/>
    <n v="0"/>
    <s v="A"/>
    <n v="0"/>
    <n v="0"/>
  </r>
  <r>
    <x v="4"/>
    <m/>
    <m/>
    <s v="N"/>
    <n v="0"/>
    <s v="A"/>
    <n v="0"/>
    <n v="0"/>
  </r>
  <r>
    <x v="3"/>
    <m/>
    <m/>
    <s v="N"/>
    <n v="0"/>
    <s v="A"/>
    <n v="0"/>
    <n v="0"/>
  </r>
  <r>
    <x v="5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6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  <r>
    <x v="7"/>
    <n v="0"/>
    <m/>
    <s v="N"/>
    <n v="0"/>
    <s v="X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57">
  <r>
    <s v="Discover"/>
    <x v="0"/>
    <n v="-16.53"/>
    <x v="0"/>
    <s v="Hulu"/>
    <s v="HLU*HULU 740232880979-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0"/>
    <n v="2"/>
    <x v="1"/>
    <s v="TST* Queen Mary Tea Room Seattle US"/>
    <s v="TST* Queen Mary Tea Room Seattle US"/>
    <x v="1"/>
    <x v="1"/>
    <x v="1"/>
    <x v="0"/>
    <m/>
    <x v="1"/>
    <m/>
    <m/>
    <x v="1"/>
    <s v=""/>
    <s v=""/>
    <x v="1"/>
    <m/>
    <x v="1"/>
    <s v="unreconciled"/>
    <m/>
    <x v="0"/>
  </r>
  <r>
    <s v="Costco Visa"/>
    <x v="1"/>
    <n v="-129"/>
    <x v="2"/>
    <s v="THE SHAMBLES SEATTLE US"/>
    <s v="THE SHAMBLES SEATTLE US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"/>
    <n v="-1.85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Wells Fargo (Visa)"/>
    <x v="2"/>
    <n v="-48.66"/>
    <x v="4"/>
    <s v="ROSITAS ME* ROSITAS ME   WWW.ROSITASREWA"/>
    <s v="ROSITAS ME* ROSITAS ME   WWW.ROSITASRE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8.36"/>
    <x v="3"/>
    <s v="SQ *CHOCOLATI Seattle WA"/>
    <s v="SQ *CHOCOLATI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3"/>
    <n v="-33.799999999999997"/>
    <x v="5"/>
    <s v="WATERFRONT CAFE EDMONDS WA"/>
    <s v="WATERFRONT CAFE EDMONDS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"/>
    <n v="-6.84"/>
    <x v="6"/>
    <s v="_McDonald's"/>
    <s v="MCDONALD'S F14102 LYNNWOOD US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4"/>
    <n v="10345"/>
    <x v="7"/>
    <s v="Transfer From Money Market 10:48a #5761"/>
    <s v="Transfer From Money Market 10:48a #5761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5"/>
    <n v="-10000"/>
    <x v="8"/>
    <s v="SCHWAB S&amp;P 500 INDEX"/>
    <s v="SCHWAB S&amp;P 500 INDEX"/>
    <x v="3"/>
    <x v="4"/>
    <x v="4"/>
    <x v="1"/>
    <m/>
    <x v="0"/>
    <m/>
    <m/>
    <x v="3"/>
    <s v=""/>
    <s v=""/>
    <x v="2"/>
    <s v="NA"/>
    <x v="2"/>
    <s v="unreconciled"/>
    <m/>
    <x v="0"/>
  </r>
  <r>
    <s v="Costco Visa"/>
    <x v="4"/>
    <n v="-670"/>
    <x v="9"/>
    <s v="GG *University Cooperativ5035970395 US"/>
    <s v="GG *University Cooperativ5035970395 US"/>
    <x v="4"/>
    <x v="5"/>
    <x v="5"/>
    <x v="0"/>
    <m/>
    <x v="0"/>
    <m/>
    <m/>
    <x v="4"/>
    <s v=""/>
    <s v=""/>
    <x v="0"/>
    <s v="Low"/>
    <x v="3"/>
    <s v="unreconciled"/>
    <m/>
    <x v="0"/>
  </r>
  <r>
    <s v="Checking"/>
    <x v="4"/>
    <n v="-16.53"/>
    <x v="10"/>
    <s v="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unreconciled"/>
    <m/>
    <x v="0"/>
  </r>
  <r>
    <s v="Discover"/>
    <x v="5"/>
    <n v="16.53"/>
    <x v="10"/>
    <s v="DIRECTPAY FULL BALANCE"/>
    <s v="DIRECTPAY FULL BALANCE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4"/>
    <n v="87670.04"/>
    <x v="7"/>
    <s v="Fid Bkg Svc"/>
    <s v="ACH Electronic Credit"/>
    <x v="5"/>
    <x v="7"/>
    <x v="7"/>
    <x v="0"/>
    <m/>
    <x v="0"/>
    <m/>
    <m/>
    <x v="5"/>
    <s v=""/>
    <s v=""/>
    <x v="4"/>
    <s v="Medium"/>
    <x v="3"/>
    <s v="unreconciled"/>
    <m/>
    <x v="0"/>
  </r>
  <r>
    <s v="Costco Visa"/>
    <x v="4"/>
    <n v="-30.88"/>
    <x v="11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4"/>
    <n v="-197.26"/>
    <x v="11"/>
    <s v="Fred Meyer"/>
    <s v="FRED-MEYER #0122 SEATTLE US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4"/>
    <n v="-12.5"/>
    <x v="12"/>
    <s v="PXXXXX0 615 NW BRIGHT S SEATTLE"/>
    <s v="PXXXXX0 615 NW BRIGHT S SEATTLE"/>
    <x v="6"/>
    <x v="9"/>
    <x v="9"/>
    <x v="0"/>
    <m/>
    <x v="0"/>
    <m/>
    <m/>
    <x v="6"/>
    <s v=""/>
    <s v=""/>
    <x v="0"/>
    <s v="Low"/>
    <x v="0"/>
    <s v="unreconciled"/>
    <m/>
    <x v="0"/>
  </r>
  <r>
    <s v="Costco Visa"/>
    <x v="5"/>
    <n v="-57.27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"/>
    <n v="-39.78"/>
    <x v="14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3"/>
    <n v="-55.11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5"/>
    <n v="10345"/>
    <x v="15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Wells Fargo (Visa)"/>
    <x v="5"/>
    <n v="-378.86"/>
    <x v="16"/>
    <s v="Comcast"/>
    <s v="COMCAST BELLINGHAM       800-266-2278 WA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hecking"/>
    <x v="3"/>
    <n v="7.34"/>
    <x v="17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Amazon"/>
    <x v="2"/>
    <n v="-22.04"/>
    <x v="18"/>
    <s v="Amazon"/>
    <s v="AMZN Mktp US*H76NE6MM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3"/>
    <n v="-80.94"/>
    <x v="19"/>
    <s v="Home Depot"/>
    <s v="THE HOME DEPOT 4706 SEATTLE WA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"/>
    <n v="55.13"/>
    <x v="20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77.180000000000007"/>
    <x v="20"/>
    <s v="Zappos.com 800-927-7671 NV"/>
    <s v="Zappos.com 800-927-7671 NV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2"/>
    <n v="-89.11"/>
    <x v="21"/>
    <s v="PETCO 252 63502520 SEATTLE WA"/>
    <s v="PETCO 252 63502520 SEATTLE WA"/>
    <x v="8"/>
    <x v="15"/>
    <x v="15"/>
    <x v="0"/>
    <m/>
    <x v="0"/>
    <m/>
    <m/>
    <x v="8"/>
    <s v=""/>
    <s v=""/>
    <x v="0"/>
    <s v="Low"/>
    <x v="0"/>
    <s v="unreconciled"/>
    <m/>
    <x v="0"/>
  </r>
  <r>
    <s v="Costco Visa"/>
    <x v="3"/>
    <n v="-30.88"/>
    <x v="22"/>
    <s v="Lowe's"/>
    <s v="LOWES #00252* SEATTLE WA"/>
    <x v="9"/>
    <x v="16"/>
    <x v="16"/>
    <x v="0"/>
    <m/>
    <x v="0"/>
    <m/>
    <m/>
    <x v="9"/>
    <s v=""/>
    <s v=""/>
    <x v="0"/>
    <s v="Medium"/>
    <x v="3"/>
    <s v="unreconciled"/>
    <s v="To Be Determined"/>
    <x v="0"/>
  </r>
  <r>
    <s v="Costco Visa"/>
    <x v="3"/>
    <n v="-4.4000000000000004"/>
    <x v="23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Checking"/>
    <x v="3"/>
    <n v="-200"/>
    <x v="24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6"/>
    <n v="-20.95"/>
    <x v="25"/>
    <s v="DAILYOM                  HTTPSWWW.DAILNY"/>
    <s v="DAILYOM                  HTTPSWWW.DAILNY"/>
    <x v="11"/>
    <x v="18"/>
    <x v="18"/>
    <x v="0"/>
    <m/>
    <x v="0"/>
    <m/>
    <m/>
    <x v="11"/>
    <s v=""/>
    <s v=""/>
    <x v="2"/>
    <s v="NA"/>
    <x v="2"/>
    <s v="unreconciled"/>
    <m/>
    <x v="0"/>
  </r>
  <r>
    <s v="Checking"/>
    <x v="6"/>
    <n v="-87.97"/>
    <x v="26"/>
    <s v="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unreconciled"/>
    <m/>
    <x v="0"/>
  </r>
  <r>
    <s v="Wells Fargo (Visa)"/>
    <x v="6"/>
    <n v="-56.5"/>
    <x v="27"/>
    <s v="PAYPAL *KINGCOUNTYS      402-935-7733 CA"/>
    <s v="PAYPAL *KINGCOUNTYS      402-935-7733 CA"/>
    <x v="12"/>
    <x v="19"/>
    <x v="19"/>
    <x v="0"/>
    <m/>
    <x v="0"/>
    <m/>
    <m/>
    <x v="12"/>
    <s v=""/>
    <s v=""/>
    <x v="0"/>
    <s v="High"/>
    <x v="3"/>
    <s v="unreconciled"/>
    <s v="Charitable Contributions"/>
    <x v="1"/>
  </r>
  <r>
    <s v="Wells Fargo (Visa)"/>
    <x v="6"/>
    <n v="-62.5"/>
    <x v="28"/>
    <s v="PAYPAL *LLAMASANCTU      402-935-7733 CA"/>
    <s v="PAYPAL *LLAMASANCTU      402-935-7733 CA"/>
    <x v="12"/>
    <x v="20"/>
    <x v="20"/>
    <x v="0"/>
    <m/>
    <x v="0"/>
    <m/>
    <m/>
    <x v="12"/>
    <s v=""/>
    <s v=""/>
    <x v="2"/>
    <s v="NA"/>
    <x v="2"/>
    <s v="unreconciled"/>
    <m/>
    <x v="0"/>
  </r>
  <r>
    <s v="Koolikai"/>
    <x v="7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"/>
    <n v="-7.46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"/>
    <n v="-22.67"/>
    <x v="31"/>
    <s v="Nutty"/>
    <s v="SQ *NUTTY SQUIRREL - PHINSEATTLE WA"/>
    <x v="2"/>
    <x v="3"/>
    <x v="3"/>
    <x v="0"/>
    <m/>
    <x v="0"/>
    <m/>
    <m/>
    <x v="2"/>
    <s v=""/>
    <s v=""/>
    <x v="0"/>
    <s v="Low"/>
    <x v="0"/>
    <s v="unreconciled"/>
    <m/>
    <x v="0"/>
  </r>
  <r>
    <s v="Koolikai"/>
    <x v="8"/>
    <n v="87.97"/>
    <x v="32"/>
    <s v="AUTOPAY PAYMENT - THANK YOU"/>
    <s v="AUTOPAY PAYMENT - THANK YOU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8"/>
    <n v="-12.2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9"/>
    <n v="11.16"/>
    <x v="33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9"/>
    <n v="-26"/>
    <x v="34"/>
    <s v="DICK'S DRIVE IN LC SEATTLE WA"/>
    <s v="DICK'S DRIVE IN LC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9"/>
    <n v="-7.71"/>
    <x v="23"/>
    <s v="Apple"/>
    <s v="APPLE.COM/BILL 866-712-7753 CA"/>
    <x v="10"/>
    <x v="17"/>
    <x v="17"/>
    <x v="0"/>
    <m/>
    <x v="0"/>
    <m/>
    <m/>
    <x v="10"/>
    <s v=""/>
    <s v=""/>
    <x v="0"/>
    <s v="Low"/>
    <x v="0"/>
    <s v="unreconciled"/>
    <m/>
    <x v="0"/>
  </r>
  <r>
    <s v="Wells Fargo (Visa)"/>
    <x v="9"/>
    <n v="-8.43"/>
    <x v="35"/>
    <s v="Safeway"/>
    <s v="SAFEWAY #1849            SCOTTSDALE   AZ"/>
    <x v="2"/>
    <x v="8"/>
    <x v="8"/>
    <x v="0"/>
    <m/>
    <x v="0"/>
    <m/>
    <m/>
    <x v="2"/>
    <s v=""/>
    <s v=""/>
    <x v="0"/>
    <s v="Low"/>
    <x v="0"/>
    <s v="unreconciled"/>
    <m/>
    <x v="0"/>
  </r>
  <r>
    <s v="Wells Fargo (Visa)"/>
    <x v="9"/>
    <n v="-17.079999999999998"/>
    <x v="36"/>
    <s v="Netflix"/>
    <s v="Netflix.com              408-5403700  CA"/>
    <x v="0"/>
    <x v="0"/>
    <x v="0"/>
    <x v="0"/>
    <m/>
    <x v="0"/>
    <m/>
    <m/>
    <x v="0"/>
    <s v=""/>
    <s v=""/>
    <x v="0"/>
    <s v="Low"/>
    <x v="0"/>
    <s v="unreconciled"/>
    <m/>
    <x v="0"/>
  </r>
  <r>
    <s v="Costco Visa"/>
    <x v="9"/>
    <n v="-104.06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American Funds"/>
    <x v="9"/>
    <n v="11.16"/>
    <x v="33"/>
    <s v="INCOME DIVIDEND"/>
    <s v="INCOME DIVIDEND 0.0885"/>
    <x v="13"/>
    <x v="22"/>
    <x v="22"/>
    <x v="0"/>
    <m/>
    <x v="0"/>
    <m/>
    <m/>
    <x v="13"/>
    <s v=""/>
    <s v=""/>
    <x v="2"/>
    <s v="NA"/>
    <x v="2"/>
    <s v="unreconciled"/>
    <m/>
    <x v="0"/>
  </r>
  <r>
    <s v="Red Card"/>
    <x v="9"/>
    <n v="-64.37"/>
    <x v="14"/>
    <s v="Target"/>
    <s v="TARGET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0"/>
    <n v="-41.9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"/>
    <n v="250"/>
    <x v="37"/>
    <s v="ACT*Seattle Parks 866-5610647 WA"/>
    <s v="ACT*Seattle Parks 866-5610647 WA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0"/>
    <n v="-88.45"/>
    <x v="38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11"/>
    <n v="-12.78"/>
    <x v="39"/>
    <s v="CROSSROADS TRADING CO- SEATTLE WA"/>
    <s v="CROSSROADS TRADING CO-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"/>
    <x v="40"/>
    <s v="Goodwill Industries"/>
    <s v="GOODWILL - BALLARD SEATTLE WA"/>
    <x v="7"/>
    <x v="10"/>
    <x v="10"/>
    <x v="0"/>
    <m/>
    <x v="0"/>
    <m/>
    <m/>
    <x v="7"/>
    <s v=""/>
    <s v=""/>
    <x v="0"/>
    <s v="Low"/>
    <x v="3"/>
    <s v="unreconciled"/>
    <m/>
    <x v="0"/>
  </r>
  <r>
    <s v="Costco Visa"/>
    <x v="11"/>
    <n v="-92.05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33.64"/>
    <x v="41"/>
    <s v="REALTY INCOME CORP REIT"/>
    <s v="REALTY INCOME CORP REIT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11"/>
    <n v="22.42"/>
    <x v="42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Amazon"/>
    <x v="11"/>
    <n v="88.45"/>
    <x v="43"/>
    <s v="AUTOMATIC PAYMENT - THANK"/>
    <s v="AUTOMATIC PAYMENT - THANK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11"/>
    <n v="-170.02"/>
    <x v="44"/>
    <s v="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American Funds"/>
    <x v="11"/>
    <n v="80.61"/>
    <x v="45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1"/>
    <n v="22.42"/>
    <x v="42"/>
    <s v="INCOME DIVIDEND 0.1501"/>
    <s v="INCOME DIVIDEND 0.150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1"/>
    <n v="-77.180000000000007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11"/>
    <n v="-50.56"/>
    <x v="46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American Funds"/>
    <x v="11"/>
    <n v="80.61"/>
    <x v="45"/>
    <s v="INCOME DIVIDEND 0.2055"/>
    <s v="INCOME DIVIDEND 0.2055"/>
    <x v="13"/>
    <x v="22"/>
    <x v="22"/>
    <x v="0"/>
    <m/>
    <x v="0"/>
    <m/>
    <m/>
    <x v="13"/>
    <s v=""/>
    <s v=""/>
    <x v="2"/>
    <s v="NA"/>
    <x v="2"/>
    <s v="unreconciled"/>
    <m/>
    <x v="0"/>
  </r>
  <r>
    <s v="Aggressive Stocks"/>
    <x v="11"/>
    <n v="-49.22"/>
    <x v="46"/>
    <s v="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unreconciled"/>
    <m/>
    <x v="0"/>
  </r>
  <r>
    <s v="Wells Fargo (Visa)"/>
    <x v="11"/>
    <n v="-62.15"/>
    <x v="47"/>
    <s v="_Zeeks Pizza"/>
    <s v="TST* ZEEK'S PIZZA - PHINN206-374-0775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"/>
    <n v="-42.99"/>
    <x v="18"/>
    <s v="Amazon"/>
    <s v="AMZN Mktp US*HC4IP2AH0"/>
    <x v="7"/>
    <x v="13"/>
    <x v="13"/>
    <x v="0"/>
    <m/>
    <x v="0"/>
    <m/>
    <m/>
    <x v="7"/>
    <s v=""/>
    <s v=""/>
    <x v="0"/>
    <s v="Low"/>
    <x v="3"/>
    <s v="unreconciled"/>
    <m/>
    <x v="0"/>
  </r>
  <r>
    <s v="Amazon"/>
    <x v="11"/>
    <n v="-42.99"/>
    <x v="18"/>
    <s v="Amazon"/>
    <s v="AMZN Mktp US*HG5UW8SL1"/>
    <x v="7"/>
    <x v="13"/>
    <x v="13"/>
    <x v="0"/>
    <m/>
    <x v="0"/>
    <m/>
    <m/>
    <x v="7"/>
    <s v=""/>
    <s v=""/>
    <x v="0"/>
    <s v="Low"/>
    <x v="3"/>
    <s v="unreconciled"/>
    <m/>
    <x v="0"/>
  </r>
  <r>
    <s v="Dividend Stocks"/>
    <x v="12"/>
    <n v="0.12"/>
    <x v="48"/>
    <s v="BANK INT XXXXXX-XX1523 SCHWAB BANK"/>
    <s v="BANK INT XXXXXX-XX1523 SCHWAB BANK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2"/>
    <n v="-17.64"/>
    <x v="49"/>
    <s v="Super Jock'n Jill L.L.C."/>
    <s v="SUPER JOCK N JILL SEATTLE WA"/>
    <x v="11"/>
    <x v="25"/>
    <x v="25"/>
    <x v="0"/>
    <m/>
    <x v="0"/>
    <m/>
    <m/>
    <x v="11"/>
    <s v=""/>
    <s v=""/>
    <x v="0"/>
    <s v="Medium"/>
    <x v="3"/>
    <s v="unreconciled"/>
    <m/>
    <x v="0"/>
  </r>
  <r>
    <s v="Dividend Stocks"/>
    <x v="12"/>
    <n v="50.56"/>
    <x v="46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Dividend Stocks"/>
    <x v="12"/>
    <n v="33.64"/>
    <x v="41"/>
    <s v="REALTY INCOME CORP REIT"/>
    <s v="REALTY INCOME CORP REIT"/>
    <x v="5"/>
    <x v="14"/>
    <x v="14"/>
    <x v="0"/>
    <m/>
    <x v="0"/>
    <m/>
    <m/>
    <x v="5"/>
    <s v=""/>
    <s v=""/>
    <x v="2"/>
    <s v="NA"/>
    <x v="2"/>
    <s v="unreconciled"/>
    <m/>
    <x v="0"/>
  </r>
  <r>
    <s v="Checking"/>
    <x v="12"/>
    <n v="19.98"/>
    <x v="50"/>
    <s v="ACH Deposit GREENLIGHT APP  APP"/>
    <s v="ACH Deposit GREENLIGHT APP  APP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12"/>
    <n v="4461.13"/>
    <x v="51"/>
    <s v="ACH Deposit MICROSOFT   EDIPAYME"/>
    <s v="ACH Deposit MICROSOFT   EDIPAYME"/>
    <x v="3"/>
    <x v="4"/>
    <x v="4"/>
    <x v="0"/>
    <m/>
    <x v="0"/>
    <m/>
    <m/>
    <x v="3"/>
    <s v=""/>
    <s v=""/>
    <x v="2"/>
    <s v="NA"/>
    <x v="2"/>
    <s v="unreconciled"/>
    <m/>
    <x v="0"/>
  </r>
  <r>
    <s v="Amazon"/>
    <x v="12"/>
    <n v="-14.99"/>
    <x v="18"/>
    <s v="Amazon"/>
    <s v="AMZN Mktp US*HC41N6NR0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12"/>
    <n v="-132.29"/>
    <x v="23"/>
    <s v="Apple"/>
    <s v="APPLE.COM/BILL 408-974-1010 CA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2"/>
    <n v="49.22"/>
    <x v="46"/>
    <s v="STRATGY SHARS NASDAQ 7HANDL INDX ETF"/>
    <s v="STRATGY SHARS NASDAQ 7HANDL INDX ETF"/>
    <x v="5"/>
    <x v="14"/>
    <x v="14"/>
    <x v="0"/>
    <m/>
    <x v="0"/>
    <m/>
    <m/>
    <x v="5"/>
    <s v=""/>
    <s v=""/>
    <x v="2"/>
    <s v="NA"/>
    <x v="2"/>
    <s v="unreconciled"/>
    <m/>
    <x v="0"/>
  </r>
  <r>
    <s v="American Funds"/>
    <x v="13"/>
    <n v="89.98"/>
    <x v="33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3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Costco Visa"/>
    <x v="13"/>
    <n v="-11.67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3"/>
    <n v="-146.25"/>
    <x v="52"/>
    <s v="VRBO HAJJ8222 Dublin IE"/>
    <s v="VRBO HAJJ8222 Dublin IE"/>
    <x v="1"/>
    <x v="26"/>
    <x v="1"/>
    <x v="0"/>
    <m/>
    <x v="0"/>
    <m/>
    <m/>
    <x v="1"/>
    <s v=""/>
    <s v=""/>
    <x v="1"/>
    <m/>
    <x v="1"/>
    <s v="unreconciled"/>
    <m/>
    <x v="0"/>
  </r>
  <r>
    <s v="American Funds"/>
    <x v="13"/>
    <n v="26.34"/>
    <x v="33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Wells Fargo (Visa)"/>
    <x v="13"/>
    <n v="-8"/>
    <x v="53"/>
    <s v="WIFIONBOARD ALASKA       877-350-0038 IL"/>
    <s v="WIFIONBOARD ALASKA       877-350-0038 IL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Wells Fargo (Visa)"/>
    <x v="13"/>
    <n v="-4.95"/>
    <x v="54"/>
    <s v="PIKE&amp;PINE ST2275         SEATTLE      WA"/>
    <s v="PIKE&amp;PINE ST2275         SEATTLE      WA"/>
    <x v="2"/>
    <x v="27"/>
    <x v="26"/>
    <x v="0"/>
    <m/>
    <x v="0"/>
    <m/>
    <m/>
    <x v="2"/>
    <s v=""/>
    <s v=""/>
    <x v="2"/>
    <s v="NA"/>
    <x v="2"/>
    <s v="unreconciled"/>
    <m/>
    <x v="0"/>
  </r>
  <r>
    <s v="American Funds"/>
    <x v="13"/>
    <n v="26.34"/>
    <x v="33"/>
    <s v="INCOME DIVIDEND"/>
    <s v="INCOME DIVIDEND 0.428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9.98"/>
    <x v="33"/>
    <s v="INCOME DIVIDEND"/>
    <s v="INCOME DIVIDEND 0.1949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3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85.81"/>
    <x v="33"/>
    <s v="INCOME DIVIDEND"/>
    <s v="INCOME DIVIDEND 0.0971"/>
    <x v="13"/>
    <x v="22"/>
    <x v="22"/>
    <x v="0"/>
    <m/>
    <x v="0"/>
    <m/>
    <m/>
    <x v="13"/>
    <s v=""/>
    <s v=""/>
    <x v="2"/>
    <s v="NA"/>
    <x v="2"/>
    <s v="unreconciled"/>
    <m/>
    <x v="0"/>
  </r>
  <r>
    <s v="American Funds"/>
    <x v="13"/>
    <n v="34.68"/>
    <x v="33"/>
    <s v="INCOME DIVIDEND"/>
    <s v="INCOME DIVIDEND 0.1676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14"/>
    <n v="-639.25"/>
    <x v="55"/>
    <s v="IBM CORP"/>
    <s v="IBM CORP"/>
    <x v="13"/>
    <x v="23"/>
    <x v="23"/>
    <x v="0"/>
    <m/>
    <x v="0"/>
    <m/>
    <m/>
    <x v="13"/>
    <s v=""/>
    <s v=""/>
    <x v="3"/>
    <s v="Low"/>
    <x v="3"/>
    <s v="unreconciled"/>
    <m/>
    <x v="0"/>
  </r>
  <r>
    <s v="Banana Republic Rewards"/>
    <x v="14"/>
    <n v="-13.46"/>
    <x v="11"/>
    <s v="Fred Meyer"/>
    <s v="FRED-MEYER #0122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4"/>
    <n v="-27.55"/>
    <x v="56"/>
    <s v="Microsoft XBox Live"/>
    <s v="MICROSOFT*XBOX MSBILL.INFO W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5"/>
    <n v="-6.8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5"/>
    <n v="-151.99"/>
    <x v="57"/>
    <s v="TST* DIN TAI FUNG - UNIVESEATTLE WA"/>
    <s v="TST* DIN TAI FUNG - UNIVE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hecking"/>
    <x v="16"/>
    <n v="-97.25"/>
    <x v="58"/>
    <s v="DMV"/>
    <s v="ACH Debit WA STATE DOL 240 DOL O"/>
    <x v="15"/>
    <x v="28"/>
    <x v="27"/>
    <x v="0"/>
    <m/>
    <x v="0"/>
    <m/>
    <m/>
    <x v="15"/>
    <s v=""/>
    <s v=""/>
    <x v="0"/>
    <s v="Low"/>
    <x v="3"/>
    <s v="unreconciled"/>
    <m/>
    <x v="0"/>
  </r>
  <r>
    <s v="Costco Visa"/>
    <x v="16"/>
    <n v="-150.62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6"/>
    <n v="-7.34"/>
    <x v="59"/>
    <s v="SUMMIT AT SNOQUALMIE F&amp;B SNOQUALMIE PAWA"/>
    <s v="SUMMIT AT SNOQUALMIE F&amp;B SNOQUALMIE PAWA"/>
    <x v="0"/>
    <x v="29"/>
    <x v="28"/>
    <x v="0"/>
    <m/>
    <x v="0"/>
    <m/>
    <m/>
    <x v="0"/>
    <s v=""/>
    <s v=""/>
    <x v="2"/>
    <s v="NA"/>
    <x v="2"/>
    <s v="unreconciled"/>
    <m/>
    <x v="0"/>
  </r>
  <r>
    <s v="Checking"/>
    <x v="16"/>
    <n v="-210.38"/>
    <x v="60"/>
    <s v="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unreconciled"/>
    <s v="Home Office - Utilities"/>
    <x v="0"/>
  </r>
  <r>
    <s v="Staging - 7338"/>
    <x v="16"/>
    <n v="1250"/>
    <x v="7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Aggressive Stocks"/>
    <x v="17"/>
    <n v="0"/>
    <x v="8"/>
    <s v="SCHWAB S&amp;P 500 INDEX"/>
    <s v="SCHWAB S&amp;P 500 INDEX"/>
    <x v="3"/>
    <x v="4"/>
    <x v="4"/>
    <x v="0"/>
    <m/>
    <x v="0"/>
    <m/>
    <m/>
    <x v="3"/>
    <s v=""/>
    <s v=""/>
    <x v="2"/>
    <s v="NA"/>
    <x v="2"/>
    <s v="unreconciled"/>
    <m/>
    <x v="0"/>
  </r>
  <r>
    <s v="Dividend Stocks"/>
    <x v="17"/>
    <n v="639.25"/>
    <x v="55"/>
    <s v="IBM CORP"/>
    <s v="IBM CORP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17"/>
    <n v="30.2"/>
    <x v="61"/>
    <s v="CHEVRON CORP"/>
    <s v="CHEVRON CORP"/>
    <x v="5"/>
    <x v="14"/>
    <x v="14"/>
    <x v="0"/>
    <m/>
    <x v="0"/>
    <m/>
    <m/>
    <x v="5"/>
    <s v=""/>
    <s v=""/>
    <x v="2"/>
    <s v="NA"/>
    <x v="2"/>
    <s v="unreconciled"/>
    <m/>
    <x v="0"/>
  </r>
  <r>
    <s v="Costco Visa"/>
    <x v="17"/>
    <n v="-45.35"/>
    <x v="62"/>
    <s v="TST* Bai Tong Thai - RedmRedmond WA"/>
    <s v="TST* Bai Tong Thai - RedmRedmond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17"/>
    <n v="-81.87"/>
    <x v="63"/>
    <s v="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48.9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17"/>
    <n v="-33.049999999999997"/>
    <x v="64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hecking"/>
    <x v="18"/>
    <n v="-10"/>
    <x v="24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18"/>
    <n v="-325"/>
    <x v="65"/>
    <s v="WPY*Code Ninjas Seattle 855-999-3729 WA"/>
    <s v="WPY*Code Ninjas Seattle 855-999-3729 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18"/>
    <n v="-19.98"/>
    <x v="24"/>
    <s v="ACH Debit GREENLIGHT APP  APP"/>
    <s v="ACH Debit GREENLIGHT APP  APP"/>
    <x v="10"/>
    <x v="17"/>
    <x v="17"/>
    <x v="0"/>
    <m/>
    <x v="0"/>
    <m/>
    <m/>
    <x v="10"/>
    <s v=""/>
    <s v=""/>
    <x v="0"/>
    <s v="Low"/>
    <x v="0"/>
    <s v="unreconciled"/>
    <m/>
    <x v="0"/>
  </r>
  <r>
    <s v="Aggressive Stocks"/>
    <x v="18"/>
    <n v="-3000"/>
    <x v="66"/>
    <s v="TRANSFER FUNDS TO SCHWAB BANK - ...784"/>
    <s v="TRANSFER FUNDS TO SCHWAB BANK - ...784"/>
    <x v="3"/>
    <x v="4"/>
    <x v="4"/>
    <x v="0"/>
    <m/>
    <x v="0"/>
    <m/>
    <m/>
    <x v="3"/>
    <s v=""/>
    <s v=""/>
    <x v="2"/>
    <s v="NA"/>
    <x v="2"/>
    <s v="unreconciled"/>
    <m/>
    <x v="0"/>
  </r>
  <r>
    <s v="Investor Checking"/>
    <x v="18"/>
    <n v="3000"/>
    <x v="67"/>
    <s v="Funds Transfer from Brokerage -9281"/>
    <s v="Funds Transfer from Brokerage -928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8"/>
    <n v="-46.8"/>
    <x v="68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Checking"/>
    <x v="19"/>
    <n v="-123.59"/>
    <x v="14"/>
    <s v="Target"/>
    <s v="ACH Debit TARGET CARD SRVC 001"/>
    <x v="7"/>
    <x v="10"/>
    <x v="10"/>
    <x v="0"/>
    <m/>
    <x v="0"/>
    <m/>
    <m/>
    <x v="7"/>
    <s v=""/>
    <s v=""/>
    <x v="0"/>
    <s v="Low"/>
    <x v="3"/>
    <s v="unreconciled"/>
    <m/>
    <x v="0"/>
  </r>
  <r>
    <s v="Staging - 7338"/>
    <x v="19"/>
    <n v="-38830"/>
    <x v="7"/>
    <s v="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19"/>
    <n v="-46.8"/>
    <x v="68"/>
    <s v="BLVD *RUDY'S PHINNEY RISEATTLE WA"/>
    <s v="BLVD *RUDY'S PHINNEY RISEATTLE WA"/>
    <x v="16"/>
    <x v="32"/>
    <x v="31"/>
    <x v="0"/>
    <m/>
    <x v="0"/>
    <m/>
    <m/>
    <x v="16"/>
    <s v=""/>
    <s v=""/>
    <x v="0"/>
    <s v="Low"/>
    <x v="0"/>
    <s v="unreconciled"/>
    <m/>
    <x v="0"/>
  </r>
  <r>
    <s v="Amazon"/>
    <x v="19"/>
    <n v="-9.36"/>
    <x v="18"/>
    <s v="Amazon"/>
    <s v="AMZN Mktp US*HG4953OW0"/>
    <x v="7"/>
    <x v="13"/>
    <x v="13"/>
    <x v="0"/>
    <m/>
    <x v="0"/>
    <m/>
    <m/>
    <x v="7"/>
    <s v=""/>
    <s v=""/>
    <x v="0"/>
    <s v="Low"/>
    <x v="3"/>
    <s v="unreconciled"/>
    <m/>
    <x v="0"/>
  </r>
  <r>
    <s v="Checking"/>
    <x v="19"/>
    <n v="-4424.99"/>
    <x v="69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Costco Visa"/>
    <x v="19"/>
    <n v="-26.53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0"/>
    <n v="-54.01"/>
    <x v="70"/>
    <s v="BASKIN #360703 SEATTLE WA"/>
    <s v="BASKIN #360703 SEATTLE WA"/>
    <x v="2"/>
    <x v="3"/>
    <x v="3"/>
    <x v="0"/>
    <m/>
    <x v="0"/>
    <m/>
    <m/>
    <x v="2"/>
    <s v=""/>
    <s v=""/>
    <x v="0"/>
    <s v="Low"/>
    <x v="0"/>
    <s v="unreconciled"/>
    <m/>
    <x v="0"/>
  </r>
  <r>
    <s v="Costco Visa"/>
    <x v="20"/>
    <n v="-9.82"/>
    <x v="71"/>
    <s v="STOUP BREWING SEATTLE WA"/>
    <s v="STOUP BREWING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Red Card"/>
    <x v="20"/>
    <n v="123.59"/>
    <x v="72"/>
    <s v="AUTO PAYMENT"/>
    <s v="AUTO PAYMEN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20"/>
    <n v="674.96"/>
    <x v="73"/>
    <s v="ACH Deposit COSTCO CASH   REWARD"/>
    <s v="ACH Deposit COSTCO CASH   REWARD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0"/>
    <n v="85"/>
    <x v="17"/>
    <s v="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unreconciled"/>
    <s v="To Be Determined"/>
    <x v="0"/>
  </r>
  <r>
    <s v="Costco Visa"/>
    <x v="20"/>
    <n v="-65"/>
    <x v="74"/>
    <s v="CENTURYLINK LUMEN 800-244-1111 LA"/>
    <s v="CENTURYLINK LUMEN 800-244-1111 LA"/>
    <x v="14"/>
    <x v="34"/>
    <x v="33"/>
    <x v="0"/>
    <m/>
    <x v="0"/>
    <m/>
    <m/>
    <x v="14"/>
    <s v=""/>
    <s v=""/>
    <x v="0"/>
    <s v="Low"/>
    <x v="0"/>
    <s v="unreconciled"/>
    <s v="Misc Expenses - Internet"/>
    <x v="0"/>
  </r>
  <r>
    <s v="Checking"/>
    <x v="20"/>
    <n v="-5590.73"/>
    <x v="75"/>
    <s v="ACH Debit CITI CARD ONLINE   PAY"/>
    <s v="ACH Debit CITI CARD ONLINE   PAY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1"/>
    <n v="-11.77"/>
    <x v="76"/>
    <s v="SANTA FE SEATTLE INC SEATTLE WA"/>
    <s v="SANTA FE SEATTLE INC SEATTLE WA"/>
    <x v="2"/>
    <x v="2"/>
    <x v="2"/>
    <x v="0"/>
    <m/>
    <x v="0"/>
    <m/>
    <m/>
    <x v="2"/>
    <s v=""/>
    <s v=""/>
    <x v="0"/>
    <s v="Low"/>
    <x v="0"/>
    <s v="unreconciled"/>
    <m/>
    <x v="0"/>
  </r>
  <r>
    <s v="Costco Visa"/>
    <x v="21"/>
    <n v="-25"/>
    <x v="77"/>
    <s v="SQ *PHINNEY NEIGHBORHOOD gosq.com WA"/>
    <s v="SQ *PHINNEY NEIGHBORHOOD gosq.com WA"/>
    <x v="12"/>
    <x v="20"/>
    <x v="20"/>
    <x v="0"/>
    <m/>
    <x v="0"/>
    <m/>
    <m/>
    <x v="12"/>
    <s v=""/>
    <s v=""/>
    <x v="2"/>
    <s v="NA"/>
    <x v="2"/>
    <s v="unreconciled"/>
    <m/>
    <x v="0"/>
  </r>
  <r>
    <s v="Costco Visa"/>
    <x v="21"/>
    <n v="-12.58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Investor Checking"/>
    <x v="21"/>
    <n v="38830"/>
    <x v="15"/>
    <s v="Electronic Deposit"/>
    <s v="Electronic Deposit"/>
    <x v="3"/>
    <x v="11"/>
    <x v="11"/>
    <x v="0"/>
    <m/>
    <x v="0"/>
    <m/>
    <m/>
    <x v="3"/>
    <s v=""/>
    <s v=""/>
    <x v="3"/>
    <s v="NA"/>
    <x v="2"/>
    <s v="unreconciled"/>
    <s v="To Be Determined"/>
    <x v="0"/>
  </r>
  <r>
    <s v="7015 Mortgage"/>
    <x v="22"/>
    <n v="200"/>
    <x v="78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22"/>
    <n v="4224.99"/>
    <x v="79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22"/>
    <n v="-9.7899999999999991"/>
    <x v="64"/>
    <s v="Bartell Drug"/>
    <s v="BARTELL DRUG 06909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9.98"/>
    <x v="80"/>
    <s v="QFC #5872 SEATTLE WA"/>
    <s v="QFC #587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2"/>
    <n v="-4.0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2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3"/>
    <n v="-201.35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Staging - 7338"/>
    <x v="23"/>
    <n v="1250"/>
    <x v="7"/>
    <s v="Venmo Cashout"/>
    <s v="ACH Electronic Credit"/>
    <x v="5"/>
    <x v="30"/>
    <x v="29"/>
    <x v="0"/>
    <m/>
    <x v="0"/>
    <m/>
    <m/>
    <x v="5"/>
    <s v=""/>
    <s v=""/>
    <x v="4"/>
    <s v="Low"/>
    <x v="0"/>
    <s v="unreconciled"/>
    <s v="Rental Income"/>
    <x v="0"/>
  </r>
  <r>
    <s v="Amazon"/>
    <x v="23"/>
    <n v="-111.62"/>
    <x v="18"/>
    <s v="Amazon"/>
    <s v="AMZN Mktp US*HD9LJ27Z1"/>
    <x v="7"/>
    <x v="13"/>
    <x v="13"/>
    <x v="0"/>
    <m/>
    <x v="0"/>
    <m/>
    <m/>
    <x v="7"/>
    <s v=""/>
    <s v=""/>
    <x v="0"/>
    <s v="Low"/>
    <x v="3"/>
    <s v="unreconciled"/>
    <m/>
    <x v="0"/>
  </r>
  <r>
    <s v="Costco Visa"/>
    <x v="23"/>
    <n v="5590.73"/>
    <x v="81"/>
    <s v="ONLINE PAYMENT, THANK YOU"/>
    <s v="ONLINE PAYMENT, THANK YOU"/>
    <x v="3"/>
    <x v="6"/>
    <x v="6"/>
    <x v="0"/>
    <m/>
    <x v="0"/>
    <m/>
    <m/>
    <x v="3"/>
    <s v=""/>
    <s v=""/>
    <x v="3"/>
    <s v="NA"/>
    <x v="0"/>
    <s v="unreconciled"/>
    <m/>
    <x v="0"/>
  </r>
  <r>
    <s v="Staging - 7338"/>
    <x v="23"/>
    <n v="38830"/>
    <x v="7"/>
    <s v="Transfer From Money Market 08:38p #5761"/>
    <s v="Transfer From Money Market 08:38p #5761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3"/>
    <n v="-16"/>
    <x v="37"/>
    <s v="ACT*Seattle Parks 866-5610647 WA"/>
    <s v="ACT*Seattle Parks 866-5610647 WA"/>
    <x v="10"/>
    <x v="31"/>
    <x v="30"/>
    <x v="0"/>
    <m/>
    <x v="0"/>
    <m/>
    <m/>
    <x v="10"/>
    <s v=""/>
    <s v=""/>
    <x v="0"/>
    <s v="Low"/>
    <x v="0"/>
    <s v="unreconciled"/>
    <m/>
    <x v="0"/>
  </r>
  <r>
    <s v="Costco Visa"/>
    <x v="23"/>
    <n v="-661.38"/>
    <x v="23"/>
    <s v="Apple"/>
    <s v="APPLE.COM/US 800-676-2775 CA"/>
    <x v="10"/>
    <x v="17"/>
    <x v="17"/>
    <x v="0"/>
    <m/>
    <x v="0"/>
    <m/>
    <m/>
    <x v="10"/>
    <s v=""/>
    <s v=""/>
    <x v="0"/>
    <s v="Low"/>
    <x v="0"/>
    <s v="unreconciled"/>
    <m/>
    <x v="0"/>
  </r>
  <r>
    <s v="Costco Visa"/>
    <x v="23"/>
    <n v="-78.53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23"/>
    <n v="-109.23"/>
    <x v="83"/>
    <s v="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ostco Visa"/>
    <x v="23"/>
    <n v="-100"/>
    <x v="84"/>
    <s v="BILLINGS MIDDLE SCHOOL WWW.BILLINGSMWA"/>
    <s v="BILLINGS MIDDLE SCHOOL WWW.BILLINGSMWA"/>
    <x v="10"/>
    <x v="31"/>
    <x v="30"/>
    <x v="0"/>
    <m/>
    <x v="0"/>
    <m/>
    <m/>
    <x v="10"/>
    <s v=""/>
    <s v=""/>
    <x v="0"/>
    <s v="Low"/>
    <x v="0"/>
    <s v="unreconciled"/>
    <m/>
    <x v="0"/>
  </r>
  <r>
    <s v="Checking"/>
    <x v="24"/>
    <n v="-2336.2800000000002"/>
    <x v="85"/>
    <s v="FREEDOM 0607 MTG PYMTS"/>
    <s v="ACH Debit FREEDOM 0607  MTG PYMT"/>
    <x v="9"/>
    <x v="38"/>
    <x v="37"/>
    <x v="0"/>
    <m/>
    <x v="0"/>
    <m/>
    <m/>
    <x v="9"/>
    <s v=""/>
    <s v=""/>
    <x v="0"/>
    <s v="Low"/>
    <x v="0"/>
    <s v="unreconciled"/>
    <m/>
    <x v="0"/>
  </r>
  <r>
    <s v="Checking"/>
    <x v="24"/>
    <n v="-412.07"/>
    <x v="86"/>
    <s v="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unreconciled"/>
    <m/>
    <x v="0"/>
  </r>
  <r>
    <s v="Short Term Emergency"/>
    <x v="24"/>
    <n v="-20000"/>
    <x v="87"/>
    <s v="Withdrawal Transfer To 5544"/>
    <s v="Withdrawal Transfer To 5544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20000"/>
    <x v="88"/>
    <s v="Deposit Transfer From 5400"/>
    <s v="Deposit Transfer From 5400"/>
    <x v="3"/>
    <x v="4"/>
    <x v="4"/>
    <x v="0"/>
    <m/>
    <x v="0"/>
    <m/>
    <m/>
    <x v="3"/>
    <s v=""/>
    <s v=""/>
    <x v="2"/>
    <s v="NA"/>
    <x v="2"/>
    <s v="unreconciled"/>
    <m/>
    <x v="0"/>
  </r>
  <r>
    <s v="Checking"/>
    <x v="24"/>
    <n v="-2007.5"/>
    <x v="89"/>
    <s v="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24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4"/>
    <n v="-325"/>
    <x v="91"/>
    <s v="WPY*Code Ninjas Seattl"/>
    <s v="WPY*Code Ninjas Seattl"/>
    <x v="10"/>
    <x v="31"/>
    <x v="30"/>
    <x v="0"/>
    <m/>
    <x v="0"/>
    <m/>
    <m/>
    <x v="10"/>
    <s v=""/>
    <s v=""/>
    <x v="0"/>
    <s v="Low"/>
    <x v="0"/>
    <s v="unreconciled"/>
    <m/>
    <x v="0"/>
  </r>
  <r>
    <s v="Staging - 7338"/>
    <x v="24"/>
    <n v="-16013.15"/>
    <x v="7"/>
    <s v="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unreconciled"/>
    <m/>
    <x v="0"/>
  </r>
  <r>
    <s v="Quicksilver"/>
    <x v="24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ormant Account 1"/>
    <x v="25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2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2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 ...878"/>
    <x v="25"/>
    <n v="50"/>
    <x v="93"/>
    <s v="TOTAL MARKET EQUITY INDEX POOL"/>
    <s v="TOTAL MARKET EQUITY INDEX POOL"/>
    <x v="5"/>
    <x v="14"/>
    <x v="14"/>
    <x v="0"/>
    <m/>
    <x v="0"/>
    <m/>
    <m/>
    <x v="5"/>
    <s v=""/>
    <s v=""/>
    <x v="2"/>
    <s v="NA"/>
    <x v="2"/>
    <s v="unreconciled"/>
    <m/>
    <x v="0"/>
  </r>
  <r>
    <s v="Aggressive Stocks"/>
    <x v="25"/>
    <n v="16013.15"/>
    <x v="94"/>
    <s v="Tfr CITIBANK NA, DAVE SMITH"/>
    <s v="Tfr CITIBANK NA, DAVE SMITH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50"/>
    <x v="95"/>
    <s v="SMALL CAP EQUITY POOL"/>
    <s v="SMALL CAP EQUITY POOL"/>
    <x v="5"/>
    <x v="14"/>
    <x v="14"/>
    <x v="0"/>
    <m/>
    <x v="0"/>
    <m/>
    <m/>
    <x v="5"/>
    <s v=""/>
    <s v=""/>
    <x v="2"/>
    <s v="NA"/>
    <x v="2"/>
    <s v="unreconciled"/>
    <m/>
    <x v="0"/>
  </r>
  <r>
    <s v="Charitable Gift Account ...878"/>
    <x v="25"/>
    <n v="-100"/>
    <x v="96"/>
    <s v="CLIENT REQUEST #XXX3958"/>
    <s v="CLIENT REQUEST #XXX3958"/>
    <x v="13"/>
    <x v="41"/>
    <x v="40"/>
    <x v="0"/>
    <m/>
    <x v="0"/>
    <m/>
    <m/>
    <x v="13"/>
    <s v=""/>
    <s v=""/>
    <x v="3"/>
    <s v="Low"/>
    <x v="3"/>
    <s v="unreconciled"/>
    <m/>
    <x v="0"/>
  </r>
  <r>
    <s v="Short Term Emergency"/>
    <x v="25"/>
    <n v="20000"/>
    <x v="97"/>
    <s v="ACH Deposit IITCITDX70W2WBH CB T"/>
    <s v="ACH Deposit IITCITDX70W2WBH CB T"/>
    <x v="3"/>
    <x v="4"/>
    <x v="4"/>
    <x v="0"/>
    <m/>
    <x v="0"/>
    <m/>
    <m/>
    <x v="3"/>
    <s v=""/>
    <s v=""/>
    <x v="2"/>
    <s v="NA"/>
    <x v="2"/>
    <s v="unreconciled"/>
    <m/>
    <x v="0"/>
  </r>
  <r>
    <s v="Costco Visa"/>
    <x v="25"/>
    <n v="-23.25"/>
    <x v="11"/>
    <s v="Fred Meyer"/>
    <s v="FRED-MEYER #0122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5"/>
    <n v="-9.44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"/>
    <n v="2007.5"/>
    <x v="98"/>
    <s v="CAPITAL ONE AUTOPAY PYMT AuthDate 01-M ar"/>
    <s v="CAPITAL ONE AUTOPAY PYMT AuthDate 01-M ar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25"/>
    <n v="-64.83"/>
    <x v="63"/>
    <s v="Costco"/>
    <s v="COSTCO *ANNUAL RENEWAL 800-774-2678 WA"/>
    <x v="2"/>
    <x v="8"/>
    <x v="8"/>
    <x v="0"/>
    <m/>
    <x v="0"/>
    <m/>
    <m/>
    <x v="2"/>
    <s v=""/>
    <s v=""/>
    <x v="0"/>
    <s v="Low"/>
    <x v="0"/>
    <s v="unreconciled"/>
    <m/>
    <x v="0"/>
  </r>
  <r>
    <s v="Banana Republic Rewards"/>
    <x v="25"/>
    <n v="412.07"/>
    <x v="99"/>
    <s v="Payment Received"/>
    <s v="Payment Received"/>
    <x v="3"/>
    <x v="6"/>
    <x v="6"/>
    <x v="0"/>
    <m/>
    <x v="0"/>
    <m/>
    <m/>
    <x v="3"/>
    <s v=""/>
    <s v=""/>
    <x v="3"/>
    <s v="NA"/>
    <x v="0"/>
    <s v="unreconciled"/>
    <m/>
    <x v="0"/>
  </r>
  <r>
    <s v="Koolikai"/>
    <x v="25"/>
    <n v="-92.6"/>
    <x v="100"/>
    <s v="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unreconciled"/>
    <s v="Misc Expenses - Telephone"/>
    <x v="0"/>
  </r>
  <r>
    <s v="Costco Visa"/>
    <x v="25"/>
    <n v="-13.4"/>
    <x v="101"/>
    <s v="USPS PO 5476130015 SEATTLE WA"/>
    <s v="USPS PO 5476130015 SEATTLE WA"/>
    <x v="9"/>
    <x v="43"/>
    <x v="42"/>
    <x v="0"/>
    <m/>
    <x v="0"/>
    <m/>
    <m/>
    <x v="9"/>
    <s v=""/>
    <s v=""/>
    <x v="0"/>
    <s v="Low"/>
    <x v="3"/>
    <s v="unreconciled"/>
    <m/>
    <x v="0"/>
  </r>
  <r>
    <s v="American Funds"/>
    <x v="26"/>
    <n v="14.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26"/>
    <n v="25.3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26"/>
    <n v="78.26000000000000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6"/>
    <n v="7.8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14.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6"/>
    <n v="7.89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26"/>
    <n v="-39.69"/>
    <x v="104"/>
    <s v="LASTPASS.COM"/>
    <s v="LASTPASS.COM"/>
    <x v="7"/>
    <x v="45"/>
    <x v="44"/>
    <x v="0"/>
    <m/>
    <x v="0"/>
    <m/>
    <m/>
    <x v="7"/>
    <s v=""/>
    <s v=""/>
    <x v="0"/>
    <s v="High"/>
    <x v="3"/>
    <s v="unreconciled"/>
    <m/>
    <x v="0"/>
  </r>
  <r>
    <s v="Quicksilver"/>
    <x v="26"/>
    <n v="-16.53"/>
    <x v="105"/>
    <s v="STEAM PURCHASE"/>
    <s v="STEAM PURCHASE"/>
    <x v="10"/>
    <x v="17"/>
    <x v="17"/>
    <x v="0"/>
    <m/>
    <x v="0"/>
    <m/>
    <m/>
    <x v="10"/>
    <s v=""/>
    <s v=""/>
    <x v="0"/>
    <s v="Low"/>
    <x v="0"/>
    <s v="unreconciled"/>
    <m/>
    <x v="0"/>
  </r>
  <r>
    <s v="Quicksilver"/>
    <x v="26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26"/>
    <n v="0.1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6"/>
    <n v="-716.97"/>
    <x v="108"/>
    <s v="_VRBO HAJJ8222 Dublin IE"/>
    <s v="VRBO HAJJ8222 Dublin I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6"/>
    <n v="-4.4000000000000004"/>
    <x v="109"/>
    <s v="REDBOX *DIGITAL"/>
    <s v="REDBOX *DIGITAL"/>
    <x v="0"/>
    <x v="0"/>
    <x v="0"/>
    <x v="0"/>
    <m/>
    <x v="0"/>
    <m/>
    <m/>
    <x v="0"/>
    <s v=""/>
    <s v=""/>
    <x v="0"/>
    <s v="Low"/>
    <x v="0"/>
    <s v="unreconciled"/>
    <m/>
    <x v="0"/>
  </r>
  <r>
    <s v="Quicksilver"/>
    <x v="27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7"/>
    <n v="-0.3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7"/>
    <n v="-9.31"/>
    <x v="112"/>
    <s v="_Amazon"/>
    <s v="AMZN Mktp US*HD3ZK1C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27"/>
    <n v="-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27"/>
    <n v="0.67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7"/>
    <n v="4461.13"/>
    <x v="113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7"/>
    <n v="-23.6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7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27"/>
    <n v="1059.67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8"/>
    <n v="6.19"/>
    <x v="117"/>
    <s v="_SCHWABX INT XX/XX-02/26"/>
    <s v="SCHWABX INT XX/XX-02/26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28"/>
    <n v="-16.53"/>
    <x v="118"/>
    <s v="_Hulu"/>
    <s v="HLU*HULU 7402328850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"/>
    <n v="264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96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"/>
    <n v="288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9"/>
    <n v="-275.89"/>
    <x v="120"/>
    <s v="D_Costco"/>
    <s v="COSTCO WHSE #0106 SEATTLE WA"/>
    <x v="2"/>
    <x v="8"/>
    <x v="8"/>
    <x v="0"/>
    <m/>
    <x v="0"/>
    <m/>
    <m/>
    <x v="2"/>
    <s v=""/>
    <s v=""/>
    <x v="0"/>
    <s v="Low"/>
    <x v="0"/>
    <s v="unreconciled"/>
    <m/>
    <x v="0"/>
  </r>
  <r>
    <s v="Costco Visa"/>
    <x v="29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"/>
    <n v="72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0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0"/>
    <n v="-16.53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0"/>
    <n v="-265.99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0"/>
    <n v="-6.06"/>
    <x v="123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0"/>
    <n v="-9.02"/>
    <x v="123"/>
    <s v="_REG THORNTON 14 1937 SEATTLE WA"/>
    <s v="REG THORNTON 14 1937 SEATTLE W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31"/>
    <n v="16.53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"/>
    <n v="239.98"/>
    <x v="125"/>
    <s v="_Deposit Shared Branch Mobile Deposit First Tech FC CA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1"/>
    <n v="-32.7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31"/>
    <n v="-158.2299999999999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"/>
    <n v="-20.89"/>
    <x v="127"/>
    <s v="_SQ *PHINNEY BOOKS/MADISONSeattle WA"/>
    <s v="SQ *PHINNEY BOOKS/MADISON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31"/>
    <n v="-2588.37"/>
    <x v="128"/>
    <s v="_COSTCO TRAVEL SEATTLE WA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.4000000000000004"/>
    <x v="129"/>
    <s v="_PORTLAND PARKING KITTY 503-2785410 OR"/>
    <s v="PORTLAND PARKING KITTY 503-278541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96"/>
    <x v="130"/>
    <s v="_Cha Cha Cha Taqueria - ThPortland OR"/>
    <s v="Cha Cha Cha Taqueria - Th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"/>
    <n v="-661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32"/>
    <n v="-31.83"/>
    <x v="132"/>
    <s v="_Shell"/>
    <s v="SHELL OIL 57443149109 PORTLAND OR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2"/>
    <n v="-21.29"/>
    <x v="133"/>
    <s v="_TST* Voodoo Doughnut Old Portland OR"/>
    <s v="TST* Voodoo Doughnut Ol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"/>
    <n v="-443.81"/>
    <x v="134"/>
    <s v="_HOLIDAY INN EXPRESS NW P PORTLAND OR"/>
    <s v="HOLIDAY INN EXPRESS NW P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1.05"/>
    <x v="135"/>
    <s v="_TST* LBB PEARL PORTLAND OR"/>
    <s v="TST* LBB PEARL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22.26"/>
    <x v="136"/>
    <s v="_Taco Bell"/>
    <s v="TACO BELL #032952 WOODLAND WA"/>
    <x v="18"/>
    <x v="47"/>
    <x v="46"/>
    <x v="0"/>
    <m/>
    <x v="0"/>
    <m/>
    <m/>
    <x v="18"/>
    <s v=""/>
    <s v="Lunch on the way to Portland"/>
    <x v="0"/>
    <s v="High"/>
    <x v="3"/>
    <s v="reconciled"/>
    <m/>
    <x v="0"/>
  </r>
  <r>
    <s v="Costco Visa"/>
    <x v="33"/>
    <n v="-95.84"/>
    <x v="137"/>
    <s v="_OLD SPAGHETTI FACTORY 01 PORTLAND OR"/>
    <s v="OLD SPAGHETTI FACTORY 01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12.5"/>
    <x v="138"/>
    <s v="_SQ *ESCAPE GAMES PD PORTLAND OR"/>
    <s v="SQ *ESCAPE GAMES P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8"/>
    <x v="139"/>
    <s v="_PBS PORTLAND PORTLAND OR"/>
    <s v="PBS PORTLAND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4.97"/>
    <x v="140"/>
    <s v="_LS GUARDIAN GAMES 541-7450224 OR"/>
    <s v="LS GUARDIAN GAMES 541-7450224 OR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3"/>
    <n v="-164.99"/>
    <x v="112"/>
    <s v="_Amazon"/>
    <s v="AMZN Mktp US*HE24K0DE1"/>
    <x v="19"/>
    <x v="56"/>
    <x v="55"/>
    <x v="0"/>
    <m/>
    <x v="0"/>
    <m/>
    <m/>
    <x v="19"/>
    <s v=""/>
    <s v="Electricity monitor"/>
    <x v="0"/>
    <s v="High"/>
    <x v="3"/>
    <s v="reconciled"/>
    <m/>
    <x v="0"/>
  </r>
  <r>
    <s v="Costco Visa"/>
    <x v="33"/>
    <n v="-59.75"/>
    <x v="141"/>
    <s v="_POWELL'S BURNSIDE PORTLAND OR"/>
    <s v="POWELL'S BURNSIDE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7.5"/>
    <x v="142"/>
    <s v="_USCONNECT EVRGN VEND N SEATTLE WA"/>
    <s v="USCONNECT EVRGN VEND N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3"/>
    <n v="-4.0999999999999996"/>
    <x v="143"/>
    <s v="_Portland Parks Parking"/>
    <s v="PRTLND PARKS PARKINGKITTY503-8232538 OR"/>
    <x v="18"/>
    <x v="47"/>
    <x v="46"/>
    <x v="0"/>
    <m/>
    <x v="0"/>
    <m/>
    <m/>
    <x v="18"/>
    <s v=""/>
    <s v="Parking at OMSI"/>
    <x v="0"/>
    <s v="High"/>
    <x v="3"/>
    <s v="reconciled"/>
    <m/>
    <x v="0"/>
  </r>
  <r>
    <s v="Costco Visa"/>
    <x v="33"/>
    <n v="-14.75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10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.95"/>
    <x v="145"/>
    <s v="_PITTOCK MANSION PORTLAND OR"/>
    <s v="PITTOCK MANSION PORTLAND OR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3"/>
    <n v="-1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86"/>
    <x v="146"/>
    <s v="_WWW.OMSI.EDU 150-37974000 OR"/>
    <s v="WWW.OMSI.EDU 150-37974000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41.9"/>
    <x v="147"/>
    <s v="_EPICUREAN GROUP OMSI PORTLAND OR"/>
    <s v="EPICUREAN GROUP OMSI PORTLAND O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3"/>
    <n v="-87.99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"/>
    <n v="-15"/>
    <x v="144"/>
    <s v="_PUNCH BOWL SOCIAL PORTLANSALEM OR"/>
    <s v="PUNCH BOWL SOCIAL PORTLANSALEM O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"/>
    <n v="-324.8"/>
    <x v="149"/>
    <s v="_Alaska Air"/>
    <s v="ALASKA AIR 0272326664259SEATTLE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34"/>
    <n v="-28.35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"/>
    <n v="-6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35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"/>
    <n v="-48.27"/>
    <x v="151"/>
    <s v="_Costco Gas"/>
    <s v="COSTCO GAS #0740 LACE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5"/>
    <n v="-40.43"/>
    <x v="152"/>
    <s v="_Walgreens"/>
    <s v="WALGREENS #12453 TUMWATER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35"/>
    <n v="-6.5"/>
    <x v="152"/>
    <s v="_Walgreens"/>
    <s v="WALGREENS #12453 TUMWATER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6"/>
    <n v="87.99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"/>
    <n v="-7.0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3"/>
    <x v="154"/>
    <s v="_BOOKSTORE SEATTLE WA"/>
    <s v="BOOKSTORE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37"/>
    <n v="-7.72"/>
    <x v="155"/>
    <s v="_TST* Skillet Seattle CentSeattle WA"/>
    <s v="TST* Skillet Seattle Cent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7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"/>
    <n v="-1922.18"/>
    <x v="157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7"/>
    <n v="-50"/>
    <x v="158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"/>
    <n v="-150"/>
    <x v="159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7"/>
    <n v="-2.0499999999999998"/>
    <x v="158"/>
    <s v="_STARBUCKS STORE 03204 SEATTLE WA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7"/>
    <n v="-4.6900000000000004"/>
    <x v="160"/>
    <s v="_KABAB CORNER &amp; GREEK DEL SEATTLE WA"/>
    <s v="KABAB CORNER &amp; GREEK DE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8"/>
    <n v="-208.59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8"/>
    <n v="28.35"/>
    <x v="162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"/>
    <n v="-146.5200000000000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8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ostco Visa"/>
    <x v="38"/>
    <n v="-123.3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8"/>
    <n v="-7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8"/>
    <n v="1922.1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39"/>
    <n v="-51.01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"/>
    <n v="-52.39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-82.92"/>
    <x v="167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"/>
    <n v="146.5200000000000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9"/>
    <n v="-507.07"/>
    <x v="168"/>
    <s v="_ABBVIE INC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208.59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9"/>
    <n v="-80.5"/>
    <x v="170"/>
    <s v="_TENPACHI SEATTLE WA"/>
    <s v="TENPACHI 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Dividend Stocks"/>
    <x v="39"/>
    <n v="-32.72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"/>
    <n v="-22.59"/>
    <x v="112"/>
    <s v="_Amazon"/>
    <s v="Amazon.com*HP7320CN0"/>
    <x v="18"/>
    <x v="47"/>
    <x v="46"/>
    <x v="0"/>
    <m/>
    <x v="0"/>
    <m/>
    <m/>
    <x v="18"/>
    <s v=""/>
    <s v="Iceland book"/>
    <x v="0"/>
    <s v="High"/>
    <x v="3"/>
    <s v="reconciled"/>
    <m/>
    <x v="0"/>
  </r>
  <r>
    <s v="Aggressive Stocks"/>
    <x v="40"/>
    <n v="51.01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0.13"/>
    <x v="172"/>
    <s v="_BANK INT XXXXXX-XX1523 SCHWAB BANK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"/>
    <n v="25"/>
    <x v="173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Aggressive Stocks"/>
    <x v="40"/>
    <n v="82.92"/>
    <x v="167"/>
    <s v="_PROCTER &amp; GAMBLE"/>
    <s v="PROCTER &amp; GAMBLE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507.07"/>
    <x v="168"/>
    <s v="_ABBVIE INC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40"/>
    <n v="52.39"/>
    <x v="166"/>
    <s v="_STRATGY SHARS NASDAQ 7HANDL INDX ETF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"/>
    <n v="32.72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"/>
    <n v="-109.23"/>
    <x v="174"/>
    <s v="D_ACH Debit TRANSAMERICA   PREMIUM"/>
    <s v="ACH Debit TRANSAMERICA   PREMIUM"/>
    <x v="17"/>
    <x v="37"/>
    <x v="36"/>
    <x v="0"/>
    <m/>
    <x v="0"/>
    <m/>
    <m/>
    <x v="17"/>
    <s v=""/>
    <s v=""/>
    <x v="0"/>
    <s v="Low"/>
    <x v="3"/>
    <s v="unreconciled"/>
    <m/>
    <x v="0"/>
  </r>
  <r>
    <s v="Checking"/>
    <x v="40"/>
    <n v="4461.12"/>
    <x v="113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"/>
    <n v="-178.47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azon"/>
    <x v="40"/>
    <n v="9.91"/>
    <x v="176"/>
    <s v="D_Amazon"/>
    <s v="AMZN Mktp US"/>
    <x v="19"/>
    <x v="61"/>
    <x v="60"/>
    <x v="0"/>
    <m/>
    <x v="0"/>
    <m/>
    <m/>
    <x v="19"/>
    <s v=""/>
    <s v=""/>
    <x v="0"/>
    <s v="Low"/>
    <x v="0"/>
    <s v="unreconciled"/>
    <m/>
    <x v="0"/>
  </r>
  <r>
    <s v="Quicksilver"/>
    <x v="40"/>
    <n v="-37.5"/>
    <x v="177"/>
    <s v="_TOUR* ESCAPEGAMES PDX"/>
    <s v="TOUR* ESCAPEGAMES PDX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0"/>
    <n v="-48"/>
    <x v="178"/>
    <s v="D_BCS NCPRD"/>
    <s v="BCS NCPRD"/>
    <x v="2"/>
    <x v="2"/>
    <x v="2"/>
    <x v="0"/>
    <m/>
    <x v="0"/>
    <m/>
    <m/>
    <x v="2"/>
    <s v=""/>
    <s v=""/>
    <x v="0"/>
    <s v="Low"/>
    <x v="0"/>
    <s v="unreconciled"/>
    <m/>
    <x v="0"/>
  </r>
  <r>
    <s v="Quicksilver"/>
    <x v="40"/>
    <n v="-50"/>
    <x v="179"/>
    <s v="_PITTOCK MANSION - ECOM"/>
    <s v="PITTOCK MANSION - ECO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1"/>
    <n v="-1781"/>
    <x v="180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1"/>
    <n v="-35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1"/>
    <n v="-192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1"/>
    <n v="-40"/>
    <x v="182"/>
    <s v="_STARBUCKS STORE 19475 SEATTLE WA"/>
    <s v="STARBUCKS STORE 194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1"/>
    <n v="-9.9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1"/>
    <n v="-18"/>
    <x v="183"/>
    <s v="_MEE SUM PASTRIES"/>
    <s v="MEE SUM PASTRIES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5.5"/>
    <x v="184"/>
    <s v="_MARKETSPICE SEATTLE WA"/>
    <s v="MARKETSPIC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"/>
    <n v="-5.07"/>
    <x v="185"/>
    <s v="_SQ *THE CRUMPET SHO SEATTLE WA"/>
    <s v="SQ *THE CRUMPET SH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13"/>
    <x v="186"/>
    <s v="_THE CONFECTIONAL SEATTLE WA"/>
    <s v="THE CONFECTIONAL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"/>
    <n v="-6.6"/>
    <x v="187"/>
    <s v="_ORIENTAL MART SEATTLE WA"/>
    <s v="ORIENTAL MAR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3"/>
    <n v="-93.8"/>
    <x v="188"/>
    <s v="_MYKONOS GREEK GRILL SEATTLE WA"/>
    <s v="MYKONOS GREEK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3"/>
    <n v="68.47"/>
    <x v="125"/>
    <s v="_Deposit Shared Branch Mobile Deposit First Tech FC CA"/>
    <s v="Deposit Shared Branch Mobile Dep"/>
    <x v="15"/>
    <x v="28"/>
    <x v="27"/>
    <x v="0"/>
    <m/>
    <x v="0"/>
    <m/>
    <m/>
    <x v="15"/>
    <s v=""/>
    <s v=""/>
    <x v="0"/>
    <s v="Low"/>
    <x v="3"/>
    <s v="reconciled"/>
    <m/>
    <x v="0"/>
  </r>
  <r>
    <s v="Checking"/>
    <x v="43"/>
    <n v="215.74"/>
    <x v="125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43"/>
    <n v="-8.16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184.73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43"/>
    <n v="-52.4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3"/>
    <n v="-0.55000000000000004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44"/>
    <n v="-25.12"/>
    <x v="191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44"/>
    <n v="-33.11"/>
    <x v="192"/>
    <s v="D_CITI AUTOPAY PAYMENT"/>
    <s v="ACH Debit CITI AUTOPAY   PAYMENT"/>
    <x v="3"/>
    <x v="6"/>
    <x v="6"/>
    <x v="0"/>
    <m/>
    <x v="0"/>
    <m/>
    <m/>
    <x v="3"/>
    <s v=""/>
    <s v=""/>
    <x v="3"/>
    <s v="NA"/>
    <x v="0"/>
    <s v="unreconciled"/>
    <m/>
    <x v="0"/>
  </r>
  <r>
    <s v="Costco Visa"/>
    <x v="44"/>
    <n v="-119.8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"/>
    <n v="-4.95"/>
    <x v="193"/>
    <s v="_Bartell Drug"/>
    <s v="BARTELL DRUG 06909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45"/>
    <n v="-14.12"/>
    <x v="112"/>
    <s v="_Amazon"/>
    <s v="Amazon.com*744GW4QU3"/>
    <x v="3"/>
    <x v="12"/>
    <x v="12"/>
    <x v="0"/>
    <m/>
    <x v="0"/>
    <m/>
    <m/>
    <x v="3"/>
    <s v=""/>
    <s v="switches for Chuck's house"/>
    <x v="3"/>
    <s v="NA"/>
    <x v="0"/>
    <s v="reconciled"/>
    <s v="To Be Determined"/>
    <x v="0"/>
  </r>
  <r>
    <s v="Costco Visa"/>
    <x v="45"/>
    <n v="-12"/>
    <x v="194"/>
    <s v="_SQ *SUNNY HONEY COMPANY Seattle WA"/>
    <s v="SQ *SUNNY HONEY COMPANY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5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5"/>
    <n v="25"/>
    <x v="173"/>
    <s v="D_CASH AUTO REDEMPTION"/>
    <s v="CASH AUTO REDEMPTION"/>
    <x v="3"/>
    <x v="6"/>
    <x v="6"/>
    <x v="0"/>
    <m/>
    <x v="0"/>
    <m/>
    <m/>
    <x v="3"/>
    <s v=""/>
    <s v=""/>
    <x v="3"/>
    <s v="NA"/>
    <x v="0"/>
    <s v="unreconciled"/>
    <m/>
    <x v="0"/>
  </r>
  <r>
    <s v="Quicksilver"/>
    <x v="45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46"/>
    <n v="-35.65"/>
    <x v="196"/>
    <s v="_Rub A Dub Dog Inc"/>
    <s v="SQ *RUB-A-DUB DOG SEATTLE WA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46"/>
    <n v="-20.39"/>
    <x v="151"/>
    <s v="_Costco Gas"/>
    <s v="COSTCO GAS #0738 PHOENIX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6"/>
    <n v="-14.05"/>
    <x v="112"/>
    <s v="_Amazon"/>
    <s v="Amazon.com*HI67W9Y93"/>
    <x v="8"/>
    <x v="15"/>
    <x v="15"/>
    <x v="0"/>
    <m/>
    <x v="0"/>
    <m/>
    <m/>
    <x v="8"/>
    <s v=""/>
    <s v="Poop bags"/>
    <x v="0"/>
    <s v="Low"/>
    <x v="0"/>
    <s v="reconciled"/>
    <m/>
    <x v="0"/>
  </r>
  <r>
    <s v="Costco Visa"/>
    <x v="46"/>
    <n v="-11.8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"/>
    <n v="-312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46"/>
    <n v="-76.739999999999995"/>
    <x v="197"/>
    <s v="_SOPRANOS PIZZA - SEATT"/>
    <s v="SOPRANOS PIZZA - SEAT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6"/>
    <n v="-15.42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47"/>
    <n v="-20001"/>
    <x v="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7"/>
    <n v="40"/>
    <x v="198"/>
    <s v="_Venmo Cashout"/>
    <s v="ACH Electronic Credit"/>
    <x v="18"/>
    <x v="47"/>
    <x v="46"/>
    <x v="0"/>
    <m/>
    <x v="0"/>
    <m/>
    <m/>
    <x v="18"/>
    <s v=""/>
    <s v="Sue paying me back for gas"/>
    <x v="0"/>
    <s v="High"/>
    <x v="3"/>
    <s v="reconciled"/>
    <m/>
    <x v="0"/>
  </r>
  <r>
    <s v="Aggressive Stocks"/>
    <x v="47"/>
    <n v="12"/>
    <x v="199"/>
    <s v="_DEERE &amp; CO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7"/>
    <n v="-336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7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47"/>
    <n v="-236.52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8"/>
    <n v="20001"/>
    <x v="7"/>
    <s v="_Transfer From Money Market 02/04 09:36a #5761"/>
    <s v="Transfer From Money Market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8"/>
    <n v="-20001"/>
    <x v="202"/>
    <s v="_Transfer to Checking 02/04 09:36a #5761"/>
    <s v="Transfer to Checking 02/04 09:36a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8"/>
    <n v="20001"/>
    <x v="203"/>
    <s v="_Tfr CITIBANK NA, DAVE SMITH"/>
    <s v="Tfr CITIBANK NA, DAVE SMITH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48"/>
    <n v="236.52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"/>
    <n v="-46.27"/>
    <x v="205"/>
    <s v="_STORE*WOW BAO"/>
    <s v="STORE*WOW BA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"/>
    <n v="-15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8"/>
    <n v="-103.4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"/>
    <n v="-8.64"/>
    <x v="193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8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49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9"/>
    <n v="-51.61"/>
    <x v="207"/>
    <s v="_TST* Rositas Mexican Res Seattle WA"/>
    <s v="TST* Rositas Mexican Re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7015 Mortgage"/>
    <x v="50"/>
    <n v="200"/>
    <x v="78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50"/>
    <n v="4224.99"/>
    <x v="79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Costco Visa"/>
    <x v="50"/>
    <n v="-14.34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0"/>
    <n v="-58.45"/>
    <x v="209"/>
    <s v="_SQ *THE STOWAWAY WINE BARPacific BeachWA"/>
    <s v="SQ *THE STOWAWAY WINE BAR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0"/>
    <n v="-65"/>
    <x v="210"/>
    <s v="_CenturyLink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51"/>
    <n v="-11.22"/>
    <x v="211"/>
    <s v="_PACIFIC BEACH FRESH PACIFIC BEACHWA"/>
    <s v="PACIFIC BEACH FRESH PACIFIC BEACH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1"/>
    <n v="-0.8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1"/>
    <n v="-52.27"/>
    <x v="213"/>
    <s v="_SP SHOPMAGNOLIAS 120-68428333 WA"/>
    <s v="SP SHOPMAGNOLIAS 120-68428333 WA"/>
    <x v="7"/>
    <x v="66"/>
    <x v="65"/>
    <x v="0"/>
    <m/>
    <x v="0"/>
    <m/>
    <m/>
    <x v="7"/>
    <s v=""/>
    <s v=""/>
    <x v="0"/>
    <s v="Medium"/>
    <x v="0"/>
    <s v="reconciled"/>
    <m/>
    <x v="0"/>
  </r>
  <r>
    <s v="Costco Visa"/>
    <x v="51"/>
    <n v="-102.89"/>
    <x v="214"/>
    <s v="_LS RED CEDAR SURF 360-5805808 WA"/>
    <s v="LS RED CEDAR SURF 360-5805808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"/>
    <n v="-86.91"/>
    <x v="215"/>
    <s v="_Petco"/>
    <s v="PETCO 252 63502520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52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52"/>
    <n v="-16.4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52"/>
    <n v="-32.659999999999997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2"/>
    <n v="-1533.06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"/>
    <n v="-325"/>
    <x v="218"/>
    <s v="_Code Ninjas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2"/>
    <n v="-5608.13"/>
    <x v="219"/>
    <s v="_BARCLAYCARD US CREDITCARD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3"/>
    <n v="-92.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53"/>
    <n v="-400"/>
    <x v="221"/>
    <s v="_Costco Travel"/>
    <s v="COSTCO TRAVEL SEATTLE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3"/>
    <n v="-144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53"/>
    <n v="-176.02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Quicksilver"/>
    <x v="53"/>
    <n v="1533.06"/>
    <x v="223"/>
    <s v="_CAPITAL ONE AUTOPAY PYM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"/>
    <n v="-8"/>
    <x v="224"/>
    <s v="_DICK'S DRIVE IN HR SEATLE WA"/>
    <s v="DICK'S DRIVE IN HR SEA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3"/>
    <x v="53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53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53"/>
    <n v="-3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"/>
    <n v="-51.8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53"/>
    <n v="5608.13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54"/>
    <n v="28.0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54"/>
    <n v="86.5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4"/>
    <n v="0.6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4"/>
    <n v="123.0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54"/>
    <n v="0.3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54"/>
    <n v="-18.399999999999999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"/>
    <n v="7.6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54"/>
    <n v="176.02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"/>
    <n v="16.32999999999999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This Year - 3033"/>
    <x v="54"/>
    <n v="203.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30"/>
    <s v="_Hawaiian Air"/>
    <s v="HAWAIIAN AI 1732192878703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30"/>
    <s v="_Hawaiian Air"/>
    <s v="HAWAIIAN AI 1732192878705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598.6"/>
    <x v="230"/>
    <s v="_Hawaiian Air"/>
    <s v="HAWAIIAN AI 1732192878704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Dormant Account 1"/>
    <x v="54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4"/>
    <n v="-598.6"/>
    <x v="230"/>
    <s v="_Hawaiian Air"/>
    <s v="HAWAIIAN AI 1732192878702800-3675320 HI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54"/>
    <n v="-169.4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54"/>
    <n v="537.6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54"/>
    <n v="639.2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4"/>
    <n v="-20.95"/>
    <x v="231"/>
    <s v="_DAILYOM"/>
    <s v="DAILYOM"/>
    <x v="11"/>
    <x v="18"/>
    <x v="18"/>
    <x v="0"/>
    <m/>
    <x v="0"/>
    <m/>
    <m/>
    <x v="11"/>
    <s v=""/>
    <s v=""/>
    <x v="2"/>
    <s v="NA"/>
    <x v="2"/>
    <s v="reconciled"/>
    <m/>
    <x v="0"/>
  </r>
  <r>
    <s v="Quicksilver"/>
    <x v="54"/>
    <n v="-168"/>
    <x v="119"/>
    <s v="_Recreation.gov"/>
    <s v="RECREATION.GOV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54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uffer - Nxt Year - 8754"/>
    <x v="55"/>
    <n v="65812.800000000003"/>
    <x v="233"/>
    <s v="_Transfer From Money Market 01/29 11:38p #5761"/>
    <s v="Transfer From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80065.8"/>
    <x v="234"/>
    <s v="_Transfer to Money Market 01/29 11:46p #5761"/>
    <s v="Transfer to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61803.95"/>
    <x v="7"/>
    <s v="_Transfer to Money Market 01/29 11:06p #5761"/>
    <s v="Transfer to Money Market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55"/>
    <n v="80065.8"/>
    <x v="235"/>
    <s v="_Transfer From Money Market 01/29 11:46p #5761"/>
    <s v="Transfer From Money Market 01/29 11:4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9802.9699999999993"/>
    <x v="236"/>
    <s v="_Transfer From Checking 01/29 11:37p #5761"/>
    <s v="Transfer From Checking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64052.639999999999"/>
    <x v="237"/>
    <s v="_Transfer to Money Market 01/29 11:47p #5761"/>
    <s v="Transfer to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5"/>
    <n v="18.399999999999999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Buffer - Nxt Year - 8754"/>
    <x v="55"/>
    <n v="-16008.15"/>
    <x v="238"/>
    <s v="_Transfer to Checking 01/29 11:48p #5761"/>
    <s v="Transfer to Checking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5"/>
    <n v="-125000"/>
    <x v="239"/>
    <s v="_Transfer to Money Market 01/29 11:39p #5761"/>
    <s v="Transfer to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-9802.9699999999993"/>
    <x v="7"/>
    <s v="_Transfer to Money Market 01/29 11:37p #5761"/>
    <s v="Transfer to Money Market 01/29 11:37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55"/>
    <n v="1384.69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55"/>
    <n v="0.79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"/>
    <n v="-414.75"/>
    <x v="240"/>
    <s v="_Laser Tag Live (Check 2504)"/>
    <s v="Check 2504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55"/>
    <n v="4461.13"/>
    <x v="113"/>
    <s v="_ACH Deposit MICROSOFT   EDIPAYME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tirement - 3377"/>
    <x v="55"/>
    <n v="64052.639999999999"/>
    <x v="241"/>
    <s v="_Transfer From Money Market 01/29 11:47p #5761"/>
    <s v="Transfer From Money Market 01/29 11:47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-65812.800000000003"/>
    <x v="242"/>
    <s v="_Transfer to Money Market 01/29 11:38p #5761"/>
    <s v="Transfer to Money Market 01/29 11:38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5"/>
    <n v="16008.15"/>
    <x v="7"/>
    <s v="_Transfer From Money Market 01/29 11:48p #5761"/>
    <s v="Transfer From Money Market 01/29 11:4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55"/>
    <n v="61803.95"/>
    <x v="243"/>
    <s v="_Transfer From Checking 01/29 11:06p #5761"/>
    <s v="Transfer From Checking 01/29 11:06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5"/>
    <n v="125000"/>
    <x v="244"/>
    <s v="_Transfer From Money Market 01/29 11:39p #5761"/>
    <s v="Transfer From Money Market 01/29 11:39p #5761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56"/>
    <n v="4.4800000000000004"/>
    <x v="245"/>
    <s v="_Schwab (Interest)"/>
    <s v="SCHWABX INT XX/XX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6"/>
    <n v="-32.25"/>
    <x v="246"/>
    <s v="_Taco Del Mar"/>
    <s v="TACO DEL MAR #140 GRNWD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REI Credit Card (Capital One)"/>
    <x v="57"/>
    <n v="29"/>
    <x v="247"/>
    <s v="_PAST DUE FEE WAIVER"/>
    <s v="PAST DUE FEE WAIVER"/>
    <x v="20"/>
    <x v="68"/>
    <x v="66"/>
    <x v="0"/>
    <m/>
    <x v="0"/>
    <m/>
    <m/>
    <x v="20"/>
    <s v=""/>
    <s v=""/>
    <x v="0"/>
    <s v="Medium"/>
    <x v="0"/>
    <s v="reconciled"/>
    <m/>
    <x v="0"/>
  </r>
  <r>
    <s v="Costco Visa"/>
    <x v="57"/>
    <n v="-44.38"/>
    <x v="248"/>
    <s v="_LAEM BURI SEATTLE WA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8"/>
    <n v="-69.28"/>
    <x v="249"/>
    <s v="_APPAREL NOW ORDERED"/>
    <s v="APPAREL NOW  ORDERED"/>
    <x v="7"/>
    <x v="10"/>
    <x v="10"/>
    <x v="0"/>
    <m/>
    <x v="0"/>
    <m/>
    <m/>
    <x v="7"/>
    <s v=""/>
    <s v="Billings merch "/>
    <x v="0"/>
    <s v="Low"/>
    <x v="3"/>
    <s v="reconciled"/>
    <m/>
    <x v="0"/>
  </r>
  <r>
    <s v="Quicksilver"/>
    <x v="58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8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58"/>
    <n v="-12"/>
    <x v="251"/>
    <s v="_WOODLAND PARK ZOO SEATTLE WA"/>
    <s v="WOODLAND PARK ZOO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"/>
    <n v="267.05"/>
    <x v="125"/>
    <s v="_Deposit Shared Branch Mobile Deposit First Tech FC CA"/>
    <s v="Deposit Shared Branch Mobile Dep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59"/>
    <n v="-52.7"/>
    <x v="114"/>
    <s v="_Fred Meyer"/>
    <s v="FRED-MEYER #0122 SEATTLE WA"/>
    <x v="12"/>
    <x v="19"/>
    <x v="19"/>
    <x v="0"/>
    <m/>
    <x v="0"/>
    <m/>
    <m/>
    <x v="12"/>
    <s v=""/>
    <s v="Items for Salmon Bay Auction gift baskets"/>
    <x v="0"/>
    <s v="High"/>
    <x v="3"/>
    <s v="reconciled"/>
    <s v="Charitable Contributions"/>
    <x v="1"/>
  </r>
  <r>
    <s v="Quicksilver"/>
    <x v="59"/>
    <n v="-110.24"/>
    <x v="252"/>
    <s v="_Microsoft (Store)"/>
    <s v="MICROSOFT*SUBSCRIPTION"/>
    <x v="12"/>
    <x v="53"/>
    <x v="52"/>
    <x v="0"/>
    <m/>
    <x v="0"/>
    <m/>
    <m/>
    <x v="12"/>
    <s v=""/>
    <s v="Office subscription for Ruby and Kurt"/>
    <x v="0"/>
    <s v="Low"/>
    <x v="3"/>
    <s v="reconciled"/>
    <m/>
    <x v="0"/>
  </r>
  <r>
    <s v="Discover"/>
    <x v="59"/>
    <n v="-16.53"/>
    <x v="118"/>
    <s v="_Hulu"/>
    <s v="HLU*HULU 7402328895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59"/>
    <n v="-165.7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"/>
    <n v="-101.44"/>
    <x v="253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60"/>
    <n v="-200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Angela Seabrook weekend"/>
    <x v="0"/>
    <s v="High"/>
    <x v="3"/>
    <s v="reconciled"/>
    <m/>
    <x v="0"/>
  </r>
  <r>
    <s v="Banana Republic Rewards"/>
    <x v="60"/>
    <n v="-11.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0"/>
    <n v="0.22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61"/>
    <n v="-26.5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1"/>
    <n v="-214.33"/>
    <x v="255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61"/>
    <n v="0.1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61"/>
    <n v="0.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1"/>
    <n v="-325.24"/>
    <x v="191"/>
    <s v="_DERMATOLOGY CENTER FOR ANSEATTLE WA"/>
    <s v="DERMATOLOGY CENTER FOR ANSEATTLE WA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62"/>
    <n v="-252"/>
    <x v="256"/>
    <s v="_Locurio"/>
    <s v="LOCURIO, LLC"/>
    <x v="0"/>
    <x v="69"/>
    <x v="67"/>
    <x v="0"/>
    <m/>
    <x v="0"/>
    <m/>
    <m/>
    <x v="0"/>
    <s v="Reviewed"/>
    <s v="Escape room with Jeff and Elyse"/>
    <x v="0"/>
    <s v="Low"/>
    <x v="0"/>
    <s v="reconciled"/>
    <m/>
    <x v="0"/>
  </r>
  <r>
    <s v="Quicksilver"/>
    <x v="62"/>
    <n v="-15.3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62"/>
    <n v="-37.69"/>
    <x v="112"/>
    <s v="_Amazon"/>
    <s v="AMZN Mktp US*5B6RL79U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"/>
    <n v="-54.89"/>
    <x v="257"/>
    <s v="_Home Depot"/>
    <s v="THE HOME DEPOT #4707"/>
    <x v="9"/>
    <x v="16"/>
    <x v="16"/>
    <x v="0"/>
    <m/>
    <x v="0"/>
    <m/>
    <m/>
    <x v="9"/>
    <s v="Reviewed"/>
    <s v="Work lights"/>
    <x v="0"/>
    <s v="Medium"/>
    <x v="3"/>
    <s v="reconciled"/>
    <s v="To Be Determined"/>
    <x v="0"/>
  </r>
  <r>
    <s v="Staging - 7338"/>
    <x v="62"/>
    <n v="168"/>
    <x v="7"/>
    <s v="_Venmo Cashout"/>
    <s v="ACH Electronic Credi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62"/>
    <n v="-26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"/>
    <n v="-50"/>
    <x v="258"/>
    <s v="_Good To Go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62"/>
    <n v="26.5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"/>
    <n v="-78.12"/>
    <x v="259"/>
    <s v="_GETREEF FOOD AND CONV. WWW.GETREEF.CFL"/>
    <s v="GETREEF FOOD AND CONV. WWW.GETREEF.CFL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3"/>
    <n v="7.71"/>
    <x v="112"/>
    <s v="_Amazon"/>
    <s v="AMZN Mktp US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63"/>
    <n v="49.59"/>
    <x v="260"/>
    <s v="_Lowe's"/>
    <s v="LOWES #00252*"/>
    <x v="9"/>
    <x v="16"/>
    <x v="16"/>
    <x v="0"/>
    <m/>
    <x v="0"/>
    <m/>
    <m/>
    <x v="9"/>
    <s v="Reviewed"/>
    <s v="Returned work light"/>
    <x v="0"/>
    <s v="Medium"/>
    <x v="3"/>
    <s v="reconciled"/>
    <s v="To Be Determined"/>
    <x v="0"/>
  </r>
  <r>
    <s v="Costco Visa"/>
    <x v="63"/>
    <n v="-3.84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4"/>
    <n v="-24.95"/>
    <x v="261"/>
    <s v="_SQ *PORTAL - BALLARD"/>
    <s v="SQ *PORTAL - BALLARD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4"/>
    <n v="-159.5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10.26"/>
    <x v="262"/>
    <s v="_Summit at Snoqualmie (Cafe)"/>
    <s v="SUMMIT AT SNOQUALMIE F&amp;B SNOQUALMIE PA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5.9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"/>
    <n v="-9.92"/>
    <x v="263"/>
    <s v="_DIVA ESPRESSO BROADVIEW SEATTLE WA"/>
    <s v="DIVA ESPRESSO BROADVIEW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"/>
    <n v="-219.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33"/>
    <x v="136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"/>
    <n v="-12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"/>
    <n v="-0.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66"/>
    <n v="4.610000000000000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6"/>
    <n v="-87.63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"/>
    <n v="-0.42"/>
    <x v="265"/>
    <s v="_ACH Debit FIDELITY INVESTM PRETA"/>
    <s v="ACH Debit FIDELITY INVESTM PRET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6"/>
    <n v="-24069.96"/>
    <x v="266"/>
    <s v="_Nissan (Check 2503)"/>
    <s v="Check 2503"/>
    <x v="18"/>
    <x v="72"/>
    <x v="70"/>
    <x v="0"/>
    <m/>
    <x v="0"/>
    <m/>
    <m/>
    <x v="18"/>
    <s v=""/>
    <s v="Red Leaf"/>
    <x v="0"/>
    <s v="High"/>
    <x v="3"/>
    <s v="reconciled"/>
    <s v="Home - Capital Expense"/>
    <x v="0"/>
  </r>
  <r>
    <s v="Checking"/>
    <x v="67"/>
    <n v="-252.69"/>
    <x v="267"/>
    <s v="_ACH Debit CAPITAL ONE   ONLINE P"/>
    <s v="ACH Debit CAPITAL ONE   ONLINE P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7"/>
    <n v="-52.41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67"/>
    <n v="-51.03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67"/>
    <n v="-123.59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67"/>
    <n v="0.42"/>
    <x v="269"/>
    <s v="_ACH Deposit FIDELITY INVESTM PRE"/>
    <s v="ACH Deposit FIDELITY INVESTM PRE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67"/>
    <n v="-50"/>
    <x v="270"/>
    <s v="_SP QUEEN MARY TEA 206-4661173 WA"/>
    <s v="SP QUEEN MARY TEA 206-4661173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"/>
    <n v="87.63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"/>
    <n v="-20"/>
    <x v="271"/>
    <s v="_VERITY CREDIT UN 8533 G SEATTLE"/>
    <s v="VERITY CREDIT UN 8533 G SEATTLE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68"/>
    <n v="-30.31"/>
    <x v="112"/>
    <s v="_Amazon"/>
    <s v="Amazon.com*TZ1UA2R13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68"/>
    <n v="115"/>
    <x v="7"/>
    <s v="_Venmo Cashout"/>
    <s v="ACH Electronic Credit"/>
    <x v="0"/>
    <x v="69"/>
    <x v="67"/>
    <x v="0"/>
    <m/>
    <x v="0"/>
    <m/>
    <m/>
    <x v="0"/>
    <s v=""/>
    <s v="Locurio escape room"/>
    <x v="0"/>
    <s v="Low"/>
    <x v="0"/>
    <s v="reconciled"/>
    <m/>
    <x v="0"/>
  </r>
  <r>
    <s v="Staging - 7338"/>
    <x v="68"/>
    <n v="115"/>
    <x v="198"/>
    <s v="_Venmo Cashout"/>
    <s v="ACH Electronic Credit"/>
    <x v="0"/>
    <x v="69"/>
    <x v="67"/>
    <x v="0"/>
    <m/>
    <x v="0"/>
    <m/>
    <m/>
    <x v="0"/>
    <s v=""/>
    <s v="Symphony tickets"/>
    <x v="0"/>
    <s v="Low"/>
    <x v="0"/>
    <s v="reconciled"/>
    <m/>
    <x v="0"/>
  </r>
  <r>
    <s v="Aggressive Stocks"/>
    <x v="68"/>
    <n v="51.03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68"/>
    <n v="52.41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-78.790000000000006"/>
    <x v="38"/>
    <s v="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unreconciled"/>
    <m/>
    <x v="0"/>
  </r>
  <r>
    <s v="Checking"/>
    <x v="68"/>
    <n v="-178.4"/>
    <x v="157"/>
    <s v="_CITI AUTOPAY PAYMENT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-9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68"/>
    <n v="0.7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REI Credit Card (Capital One)"/>
    <x v="68"/>
    <n v="252.69"/>
    <x v="272"/>
    <s v="_CAPITAL ONE ONLINE payment AuthDate 16-J an"/>
    <s v="CAPITAL ONE ONLINE PYMT AuthDate 16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68"/>
    <n v="0.84"/>
    <x v="273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Short Term Emergency"/>
    <x v="68"/>
    <n v="-22329.8"/>
    <x v="274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68"/>
    <n v="22329.8"/>
    <x v="275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68"/>
    <n v="0.22"/>
    <x v="276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Dividend Stocks"/>
    <x v="69"/>
    <n v="-32.6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9"/>
    <n v="1.2"/>
    <x v="171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69"/>
    <n v="178.4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9"/>
    <n v="-18.3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9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70"/>
    <n v="78.79000000000000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70"/>
    <n v="-88.74"/>
    <x v="82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120.19"/>
    <x v="277"/>
    <s v="_Voila"/>
    <s v="TST* Voila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"/>
    <n v="-4.08"/>
    <x v="6"/>
    <s v="_McDonald's"/>
    <s v="MCDONALD'S F14102 LYNNWOOD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71"/>
    <n v="0.12"/>
    <x v="245"/>
    <s v="_Schwab (Interest)"/>
    <s v="BANK INT XXXXXX-XX1523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1"/>
    <n v="-494.25"/>
    <x v="278"/>
    <s v="_ACT SEATTLEP&amp;R SEATTLE WA"/>
    <s v="ACT SEATTLEP&amp;R SEATTLE WA"/>
    <x v="10"/>
    <x v="31"/>
    <x v="30"/>
    <x v="0"/>
    <m/>
    <x v="0"/>
    <m/>
    <m/>
    <x v="10"/>
    <s v=""/>
    <s v="Rental for Zach's BD"/>
    <x v="0"/>
    <s v="Low"/>
    <x v="0"/>
    <s v="reconciled"/>
    <m/>
    <x v="0"/>
  </r>
  <r>
    <s v="Quicksilver"/>
    <x v="71"/>
    <n v="-1.7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1"/>
    <n v="-6.61"/>
    <x v="279"/>
    <s v="_THE SIP AND SHIP GREEN"/>
    <s v="THE SIP AND SHIP GREEN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71"/>
    <n v="-10.95"/>
    <x v="280"/>
    <s v="_COUTH BUZZARD BOOKS"/>
    <s v="COUTH BUZZARD BOOKS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72"/>
    <n v="-9.91"/>
    <x v="112"/>
    <s v="_Amazon"/>
    <s v="AMZN Mktp US*JZ2RL4Y63"/>
    <x v="19"/>
    <x v="71"/>
    <x v="69"/>
    <x v="0"/>
    <m/>
    <x v="0"/>
    <m/>
    <m/>
    <x v="19"/>
    <s v=""/>
    <s v="Master bath light socket"/>
    <x v="0"/>
    <s v="Medium"/>
    <x v="3"/>
    <s v="reconciled"/>
    <m/>
    <x v="0"/>
  </r>
  <r>
    <s v="Quicksilver"/>
    <x v="72"/>
    <n v="-43.13"/>
    <x v="281"/>
    <s v="_KAPPA SUBSCRIPTIONS"/>
    <s v="KAPPA SUBSCRIPTION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72"/>
    <n v="-62"/>
    <x v="282"/>
    <s v="_PHINNEY NEIGHBORHOOD A"/>
    <s v="PHINNEY NEIGHBORHOOD A"/>
    <x v="0"/>
    <x v="69"/>
    <x v="67"/>
    <x v="0"/>
    <m/>
    <x v="0"/>
    <m/>
    <m/>
    <x v="0"/>
    <s v=""/>
    <s v="Wine tasting at PNA"/>
    <x v="0"/>
    <s v="Low"/>
    <x v="0"/>
    <s v="reconciled"/>
    <m/>
    <x v="0"/>
  </r>
  <r>
    <s v="Banana Republic Rewards"/>
    <x v="72"/>
    <n v="0.55000000000000004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2"/>
    <n v="-33.020000000000003"/>
    <x v="284"/>
    <s v="_TST* Premier Meat Pies Seattle WA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2"/>
    <n v="-4.4000000000000004"/>
    <x v="285"/>
    <s v="_Subway"/>
    <s v="Subway 16808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3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Costco Visa"/>
    <x v="73"/>
    <n v="-183.02"/>
    <x v="286"/>
    <s v="_Super Jock'n Jill L.L.C."/>
    <s v="SUPER JOCK N JILL SEATTLE WA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73"/>
    <n v="32.6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3"/>
    <n v="4461.1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"/>
    <n v="-4.0199999999999996"/>
    <x v="288"/>
    <s v="_Safeway"/>
    <s v="SAFEWAY #158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7.5"/>
    <x v="114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3"/>
    <n v="-105.1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"/>
    <n v="-5.73"/>
    <x v="289"/>
    <s v="_DICK'S DRIVE IN LC SEATTLE WA"/>
    <s v="DICK'S DRIVE IN L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"/>
    <n v="-27.3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4"/>
    <n v="-5.5"/>
    <x v="112"/>
    <s v="_Amazon"/>
    <s v="AMZN Mktp US*OQ5OF9HZ3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74"/>
    <n v="-8.81"/>
    <x v="112"/>
    <s v="_Amazon"/>
    <s v="AMZN Mktp US*965J943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74"/>
    <n v="-87.31"/>
    <x v="290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74"/>
    <n v="0.26"/>
    <x v="291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4"/>
    <n v="-172.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75"/>
    <n v="-11493"/>
    <x v="292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Checking"/>
    <x v="75"/>
    <n v="-311.39999999999998"/>
    <x v="293"/>
    <s v="_Costco Visa (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5"/>
    <n v="51.71"/>
    <x v="112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5"/>
    <n v="-4.9000000000000004"/>
    <x v="112"/>
    <s v="_Amazon"/>
    <s v="Amazon.com*K18OA6BS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22.01"/>
    <x v="294"/>
    <s v="_Macy's"/>
    <s v="MACYS BELLEVUE (WA) BELLEVU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17.899999999999999"/>
    <x v="295"/>
    <s v="_USPS PO 5476130015 SEATTLE WA"/>
    <s v="USPS PO 5476130015 SEATTLE WA"/>
    <x v="9"/>
    <x v="43"/>
    <x v="42"/>
    <x v="0"/>
    <m/>
    <x v="0"/>
    <m/>
    <m/>
    <x v="9"/>
    <s v=""/>
    <s v="Got refunded in cash for this."/>
    <x v="0"/>
    <s v="Low"/>
    <x v="3"/>
    <s v="reconciled"/>
    <m/>
    <x v="0"/>
  </r>
  <r>
    <s v="Banana Republic Rewards"/>
    <x v="75"/>
    <n v="-1.0900000000000001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"/>
    <n v="-37.88000000000000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"/>
    <n v="-11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76"/>
    <n v="-8.83"/>
    <x v="296"/>
    <s v="_AMC XXXX OAK TREE X SEATTLE, #0000"/>
    <s v="AMC XXXX OAK TREE X SEATTLE, #0000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76"/>
    <n v="-7.71"/>
    <x v="112"/>
    <s v="_Amazon"/>
    <s v="AMZN Mktp US*8K6K72PL3"/>
    <x v="19"/>
    <x v="71"/>
    <x v="69"/>
    <x v="0"/>
    <m/>
    <x v="0"/>
    <m/>
    <m/>
    <x v="19"/>
    <s v=""/>
    <s v=""/>
    <x v="0"/>
    <s v="Medium"/>
    <x v="3"/>
    <s v="reconciled"/>
    <m/>
    <x v="0"/>
  </r>
  <r>
    <s v="Short Term Emergency"/>
    <x v="76"/>
    <n v="22329.8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6"/>
    <n v="-8.2799999999999994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76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6"/>
    <n v="-22.55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"/>
    <n v="-2.04"/>
    <x v="298"/>
    <s v="_Rec Room"/>
    <s v="DRI*Rec Room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77"/>
    <n v="-55.01"/>
    <x v="112"/>
    <s v="_Amazon"/>
    <s v="AMZN Mktp US*FY2RB75X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7"/>
    <n v="-37.46"/>
    <x v="112"/>
    <s v="_Amazon"/>
    <s v="AMZN Mktp US*815N84D93"/>
    <x v="7"/>
    <x v="66"/>
    <x v="65"/>
    <x v="0"/>
    <m/>
    <x v="0"/>
    <m/>
    <m/>
    <x v="7"/>
    <s v=""/>
    <s v=""/>
    <x v="0"/>
    <s v="Medium"/>
    <x v="0"/>
    <s v="reconciled"/>
    <m/>
    <x v="0"/>
  </r>
  <r>
    <s v="Amazon"/>
    <x v="77"/>
    <n v="-2.75"/>
    <x v="299"/>
    <s v="_Prime Video *TO40P13T3"/>
    <s v="Prime Video *TO40P13T3"/>
    <x v="0"/>
    <x v="0"/>
    <x v="0"/>
    <x v="0"/>
    <m/>
    <x v="0"/>
    <m/>
    <m/>
    <x v="0"/>
    <s v=""/>
    <s v=""/>
    <x v="0"/>
    <s v="Low"/>
    <x v="0"/>
    <s v="reconciled"/>
    <m/>
    <x v="0"/>
  </r>
  <r>
    <s v="Short Term Emergency"/>
    <x v="77"/>
    <n v="-5694.3"/>
    <x v="274"/>
    <s v="_Withdrawal Transfer To 5544"/>
    <s v="Withdrawal Transfer To 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77"/>
    <n v="-0.3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7"/>
    <n v="-1.9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"/>
    <n v="5694.3"/>
    <x v="275"/>
    <s v="_Deposit Transfer From 5400"/>
    <s v="Deposit Transfer From 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78"/>
    <n v="-20"/>
    <x v="300"/>
    <s v="_Rec Room XXXXXXXXXX"/>
    <s v="Rec Room XXXXXXXXX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"/>
    <n v="29.99"/>
    <x v="301"/>
    <s v="_LOWES #00252* SEATTLE WA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REI Credit Card (Capital One)"/>
    <x v="78"/>
    <n v="-3.62"/>
    <x v="302"/>
    <s v="_REI Credit Card (Capital One)"/>
    <s v="INTEREST CHARGE:PURCHASES"/>
    <x v="1"/>
    <x v="77"/>
    <x v="1"/>
    <x v="0"/>
    <m/>
    <x v="0"/>
    <m/>
    <m/>
    <x v="1"/>
    <s v=""/>
    <s v="Interest on late payment"/>
    <x v="1"/>
    <m/>
    <x v="1"/>
    <s v="reconciled"/>
    <m/>
    <x v="0"/>
  </r>
  <r>
    <s v="Quicksilver"/>
    <x v="79"/>
    <n v="-70"/>
    <x v="303"/>
    <s v="_BACKBLAZE"/>
    <s v="BACKBLAZE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79"/>
    <n v="-154.19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9"/>
    <n v="-29.76"/>
    <x v="112"/>
    <s v="_Amazon"/>
    <s v="AMZN Mktp US*N508P44X3"/>
    <x v="18"/>
    <x v="47"/>
    <x v="46"/>
    <x v="0"/>
    <m/>
    <x v="0"/>
    <m/>
    <m/>
    <x v="18"/>
    <s v=""/>
    <s v="New toiletry bag for Angela"/>
    <x v="0"/>
    <s v="High"/>
    <x v="3"/>
    <s v="reconciled"/>
    <m/>
    <x v="0"/>
  </r>
  <r>
    <s v="Quicksilver"/>
    <x v="79"/>
    <n v="-41.86"/>
    <x v="304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9"/>
    <n v="-74.83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9"/>
    <n v="-63.05"/>
    <x v="260"/>
    <s v="_Lowe's"/>
    <s v="LOWES #00252*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79"/>
    <n v="-187.4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"/>
    <n v="-480.59"/>
    <x v="306"/>
    <s v="_Greenlake Oral and Facial Surgery (Check 2502)"/>
    <s v="Check 2502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79"/>
    <n v="-303.99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aritable Gift Account ...878"/>
    <x v="80"/>
    <n v="11937.73"/>
    <x v="307"/>
    <s v="_Schwab Donor Advised Fund"/>
    <s v="APPLE INC"/>
    <x v="12"/>
    <x v="19"/>
    <x v="19"/>
    <x v="0"/>
    <m/>
    <x v="0"/>
    <m/>
    <m/>
    <x v="12"/>
    <s v=""/>
    <s v="Transfer of 94 AAPL shares to DAF"/>
    <x v="0"/>
    <s v="High"/>
    <x v="3"/>
    <s v="reconciled"/>
    <s v="Charitable Contributions"/>
    <x v="1"/>
  </r>
  <r>
    <s v="Charitable Gift Account ...878"/>
    <x v="80"/>
    <n v="-5968.87"/>
    <x v="308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80"/>
    <n v="-5968.86"/>
    <x v="309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0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Staging - 7338"/>
    <x v="80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80"/>
    <n v="-61.93"/>
    <x v="310"/>
    <s v="_FOODPAID.COM/BALLARD M"/>
    <s v="FOODPAID.COM/BALLARD M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"/>
    <n v="-65"/>
    <x v="311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7015 Mortgage"/>
    <x v="81"/>
    <n v="200"/>
    <x v="78"/>
    <s v="PRINCIPAL PMT"/>
    <s v="PRINCIPAL PMT"/>
    <x v="3"/>
    <x v="35"/>
    <x v="34"/>
    <x v="0"/>
    <m/>
    <x v="0"/>
    <m/>
    <m/>
    <x v="3"/>
    <s v=""/>
    <s v=""/>
    <x v="3"/>
    <s v="Low"/>
    <x v="0"/>
    <s v="unreconciled"/>
    <m/>
    <x v="0"/>
  </r>
  <r>
    <s v="7015 Mortgage"/>
    <x v="81"/>
    <n v="4224.99"/>
    <x v="79"/>
    <s v="PAYMENT"/>
    <s v="PAYMENT"/>
    <x v="3"/>
    <x v="36"/>
    <x v="35"/>
    <x v="0"/>
    <m/>
    <x v="0"/>
    <m/>
    <m/>
    <x v="3"/>
    <s v=""/>
    <s v=""/>
    <x v="3"/>
    <s v="Low"/>
    <x v="0"/>
    <s v="unreconciled"/>
    <m/>
    <x v="0"/>
  </r>
  <r>
    <s v="Quicksilver"/>
    <x v="81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"/>
    <n v="-3837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81"/>
    <n v="-231"/>
    <x v="312"/>
    <s v="_Locurio, LLC"/>
    <s v="LOCURIO, LL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1"/>
    <n v="-137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Checking"/>
    <x v="82"/>
    <n v="-4193.62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805.8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anana Republic Rewards"/>
    <x v="82"/>
    <n v="-0.99"/>
    <x v="291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82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83"/>
    <n v="-27.95"/>
    <x v="317"/>
    <s v="_Chargerback"/>
    <s v="CHARGERBACKLOSTFOUND"/>
    <x v="9"/>
    <x v="43"/>
    <x v="42"/>
    <x v="0"/>
    <m/>
    <x v="0"/>
    <m/>
    <m/>
    <x v="9"/>
    <s v=""/>
    <s v="Fee for return of bedding from Flagstaff hotel"/>
    <x v="0"/>
    <s v="Low"/>
    <x v="3"/>
    <s v="reconciled"/>
    <m/>
    <x v="0"/>
  </r>
  <r>
    <s v="Banana Republic Rewards"/>
    <x v="83"/>
    <n v="-10"/>
    <x v="318"/>
    <s v="_Delta Airlines"/>
    <s v="DELTA     00601767088072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4193.62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10"/>
    <x v="318"/>
    <s v="_Delta Airlines"/>
    <s v="DELTA     00601767088061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Banana Republic Rewards"/>
    <x v="83"/>
    <n v="-69.25"/>
    <x v="319"/>
    <s v="_TST* Elliott Bay Brewe"/>
    <s v="TST* Elliott Bay Brew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3"/>
    <n v="-5"/>
    <x v="318"/>
    <s v="_Delta Airlines"/>
    <s v="DELTA     00615425536353"/>
    <x v="18"/>
    <x v="47"/>
    <x v="46"/>
    <x v="0"/>
    <m/>
    <x v="0"/>
    <m/>
    <m/>
    <x v="18"/>
    <s v=""/>
    <s v="Food on the plane"/>
    <x v="0"/>
    <s v="High"/>
    <x v="3"/>
    <s v="reconciled"/>
    <m/>
    <x v="0"/>
  </r>
  <r>
    <s v="Charitable Gift Account ...878"/>
    <x v="83"/>
    <n v="0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3"/>
    <n v="0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83"/>
    <n v="-10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17.63"/>
    <x v="320"/>
    <s v="_ALL THE BEST PET CARE"/>
    <s v="ALL THE BEST PET CARE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83"/>
    <n v="-7.34"/>
    <x v="321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83"/>
    <n v="-16.52"/>
    <x v="322"/>
    <s v="_Microsoft"/>
    <s v="MICROSOFT*SUBSCRIP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805.82"/>
    <x v="315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83"/>
    <n v="-20"/>
    <x v="114"/>
    <s v="_Fred Meyer"/>
    <s v="FRED-MEYER #0122"/>
    <x v="19"/>
    <x v="61"/>
    <x v="60"/>
    <x v="0"/>
    <m/>
    <x v="0"/>
    <m/>
    <m/>
    <x v="19"/>
    <s v=""/>
    <s v=""/>
    <x v="0"/>
    <s v="Low"/>
    <x v="0"/>
    <s v="reconciled"/>
    <m/>
    <x v="0"/>
  </r>
  <r>
    <s v="REI Credit Card (Capital One)"/>
    <x v="83"/>
    <n v="-29"/>
    <x v="323"/>
    <s v="_PAST DUE FEE"/>
    <s v="PAST DUE FEE"/>
    <x v="20"/>
    <x v="68"/>
    <x v="66"/>
    <x v="0"/>
    <m/>
    <x v="0"/>
    <m/>
    <m/>
    <x v="20"/>
    <s v=""/>
    <s v=""/>
    <x v="0"/>
    <s v="Medium"/>
    <x v="0"/>
    <s v="reconciled"/>
    <m/>
    <x v="0"/>
  </r>
  <r>
    <s v="Banana Republic Rewards"/>
    <x v="83"/>
    <n v="-168.7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5.4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83"/>
    <n v="-30"/>
    <x v="318"/>
    <s v="_Delta Airlines"/>
    <s v="DELTA     00642502167591"/>
    <x v="18"/>
    <x v="47"/>
    <x v="46"/>
    <x v="0"/>
    <m/>
    <x v="0"/>
    <m/>
    <m/>
    <x v="18"/>
    <s v=""/>
    <s v="Baggage fee"/>
    <x v="0"/>
    <s v="High"/>
    <x v="3"/>
    <s v="reconciled"/>
    <m/>
    <x v="0"/>
  </r>
  <r>
    <s v="Banana Republic Rewards"/>
    <x v="83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83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83"/>
    <n v="-10"/>
    <x v="318"/>
    <s v="_Delta Airlines"/>
    <s v="DELTA     00623553439876"/>
    <x v="18"/>
    <x v="47"/>
    <x v="46"/>
    <x v="0"/>
    <m/>
    <x v="0"/>
    <m/>
    <m/>
    <x v="18"/>
    <s v=""/>
    <s v="Change fee for Dave to stay until January 6"/>
    <x v="0"/>
    <s v="High"/>
    <x v="3"/>
    <s v="reconciled"/>
    <m/>
    <x v="0"/>
  </r>
  <r>
    <s v="Investor Checking"/>
    <x v="84"/>
    <n v="-40"/>
    <x v="324"/>
    <s v="_HOMESTREET BANK 7307 GR SEATTLE"/>
    <s v="HOMESTREET BANK 7307 GR SEATTLE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84"/>
    <n v="-92.2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1"/>
    <x v="85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"/>
    <n v="-3.3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2"/>
    <x v="85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"/>
    <n v="83.4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"/>
    <n v="27.0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"/>
    <n v="0.2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5"/>
    <n v="0.9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86"/>
    <n v="605.5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86"/>
    <n v="583.8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6"/>
    <n v="86.7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6"/>
    <n v="7.7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7.7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86"/>
    <n v="16.4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86"/>
    <n v="-69.31"/>
    <x v="325"/>
    <s v="_SQUIRE INN FUN CENTER"/>
    <s v="SQUIRE INN FUN CENTER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8.68"/>
    <x v="326"/>
    <s v="_BEST OF THE VALLEY MKT"/>
    <s v="BEST OF THE VALLEY MKT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86"/>
    <n v="-318.95999999999998"/>
    <x v="327"/>
    <s v="_Costco (Vision)"/>
    <s v="COSTCO WHSE #0427 SCOTTSDALE AZ"/>
    <x v="11"/>
    <x v="80"/>
    <x v="77"/>
    <x v="0"/>
    <m/>
    <x v="0"/>
    <m/>
    <m/>
    <x v="11"/>
    <s v=""/>
    <s v="Glasses and contacts"/>
    <x v="0"/>
    <s v="Low"/>
    <x v="3"/>
    <s v="reconciled"/>
    <s v="Family - Medical Expenses"/>
    <x v="0"/>
  </r>
  <r>
    <s v="Banana Republic Rewards"/>
    <x v="86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86"/>
    <n v="183.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6"/>
    <n v="-248.52"/>
    <x v="329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6"/>
    <n v="-10.3"/>
    <x v="132"/>
    <s v="_Shell"/>
    <s v="SHELL OIL 605412205QPS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7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87"/>
    <n v="946.73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7"/>
    <n v="-38.96"/>
    <x v="151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87"/>
    <n v="0.75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87"/>
    <n v="-65"/>
    <x v="330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7"/>
    <n v="-23.69"/>
    <x v="330"/>
    <s v="_TUSAYAN STORE"/>
    <s v="TUSAYAN STORE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87"/>
    <n v="6759.3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87"/>
    <n v="-49.79"/>
    <x v="331"/>
    <s v="_TST* WILDFLOWER - ASPE"/>
    <s v="TST* WILDFLOWER - ASP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88"/>
    <n v="-27.21"/>
    <x v="330"/>
    <s v="_TUSAYAN STORE"/>
    <s v="TUSAYAN STOR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88"/>
    <n v="-9.9499999999999993"/>
    <x v="332"/>
    <s v="_Grndcynassnvcp"/>
    <s v="GRNDCYNASSNVCP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88"/>
    <n v="3.64"/>
    <x v="245"/>
    <s v="_Schwab (Interest)"/>
    <s v="SCHWABX INT XX/XX-12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88"/>
    <n v="-35"/>
    <x v="332"/>
    <s v="_GRNDCYNASSNVCP"/>
    <s v="GRNDCYNASSNVCP"/>
    <x v="12"/>
    <x v="53"/>
    <x v="52"/>
    <x v="0"/>
    <m/>
    <x v="0"/>
    <m/>
    <m/>
    <x v="12"/>
    <s v=""/>
    <s v="Becca's puzzle and flashlight book"/>
    <x v="0"/>
    <s v="Low"/>
    <x v="3"/>
    <s v="reconciled"/>
    <m/>
    <x v="0"/>
  </r>
  <r>
    <s v="Banana Republic Rewards"/>
    <x v="88"/>
    <n v="-9.99"/>
    <x v="332"/>
    <s v="_GRNDCYNASSNVCP"/>
    <s v="GRNDCYNASSNVCP"/>
    <x v="10"/>
    <x v="17"/>
    <x v="17"/>
    <x v="0"/>
    <m/>
    <x v="0"/>
    <m/>
    <m/>
    <x v="10"/>
    <s v=""/>
    <s v="Rock excavation toys Josh bought with Eric's Xmas money"/>
    <x v="0"/>
    <s v="Low"/>
    <x v="0"/>
    <s v="reconciled"/>
    <m/>
    <x v="0"/>
  </r>
  <r>
    <s v="Banana Republic Rewards"/>
    <x v="88"/>
    <n v="-35"/>
    <x v="333"/>
    <s v="_GRAND CANYON NATIONAL"/>
    <s v="GRAND CANYON NATIONA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88"/>
    <n v="-45.7"/>
    <x v="334"/>
    <s v="_SQ *BRIGHT ANGEL BICYC"/>
    <s v="SQ *BRIGHT ANGEL BICYC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9"/>
    <n v="-334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89"/>
    <n v="-16.53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89"/>
    <n v="-55.59"/>
    <x v="6"/>
    <s v="_McDonald's"/>
    <s v="MCDONALD'S F5077 TUSAYAN AZ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9"/>
    <n v="-20"/>
    <x v="335"/>
    <s v="_GRNDCYNASSNVCP GRAND CANYON AZ"/>
    <s v="GRNDCYNASSNVCP GRAND CANYON AZ"/>
    <x v="10"/>
    <x v="17"/>
    <x v="17"/>
    <x v="0"/>
    <m/>
    <x v="0"/>
    <m/>
    <m/>
    <x v="10"/>
    <s v=""/>
    <s v="Zach's grand canyon book (paid for by Eric's Xmas money gift)"/>
    <x v="0"/>
    <s v="Low"/>
    <x v="0"/>
    <s v="reconciled"/>
    <m/>
    <x v="0"/>
  </r>
  <r>
    <s v="Costco Visa"/>
    <x v="89"/>
    <n v="-2.95"/>
    <x v="335"/>
    <s v="_GRNDCYNASSNVCP GRAND CANYON AZ"/>
    <s v="GRNDCYNASSNVCP GRAND CANYON AZ"/>
    <x v="19"/>
    <x v="61"/>
    <x v="60"/>
    <x v="0"/>
    <m/>
    <x v="0"/>
    <m/>
    <m/>
    <x v="19"/>
    <s v=""/>
    <s v="Grand Canyon tote bag"/>
    <x v="0"/>
    <s v="Low"/>
    <x v="0"/>
    <s v="reconciled"/>
    <m/>
    <x v="0"/>
  </r>
  <r>
    <s v="Banana Republic Rewards"/>
    <x v="89"/>
    <n v="-75.86"/>
    <x v="336"/>
    <s v="_TST* Tortas De Fuego"/>
    <s v="TST* Tortas De Fue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89"/>
    <n v="-58.06"/>
    <x v="337"/>
    <s v="_We Cook Pizza and Past"/>
    <s v="We Cook Pizza and Pas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0"/>
    <n v="-5.24"/>
    <x v="338"/>
    <s v="_SPROUTS FARMERS MARK"/>
    <s v="SPROUTS FARMERS MARK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15"/>
    <x v="339"/>
    <s v="_EYE CARE OF SCOTTSDALE"/>
    <s v="EYE CARE OF SCOTTSDALE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Discover"/>
    <x v="90"/>
    <n v="-16.53"/>
    <x v="118"/>
    <s v="_Hulu"/>
    <s v="HLU*HULU 74023288102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90"/>
    <n v="-3.04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5.25"/>
    <x v="340"/>
    <s v="_CHILLY BEAN"/>
    <s v="CHILLY BE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0"/>
    <n v="-17.600000000000001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0"/>
    <n v="-10.01"/>
    <x v="341"/>
    <s v="_LS ICE DEN SCOTTSDALE"/>
    <s v="LS ICE DEN SCOTTSDA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4.62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82.54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Discover"/>
    <x v="92"/>
    <n v="16.53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2"/>
    <n v="-50"/>
    <x v="343"/>
    <s v="_COYOTES ICE LLC"/>
    <s v="COYOTES ICE LLC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92"/>
    <n v="-34"/>
    <x v="201"/>
    <s v="_Target"/>
    <s v="TARGET"/>
    <x v="11"/>
    <x v="25"/>
    <x v="25"/>
    <x v="0"/>
    <m/>
    <x v="0"/>
    <m/>
    <m/>
    <x v="11"/>
    <s v=""/>
    <s v=""/>
    <x v="0"/>
    <s v="Medium"/>
    <x v="3"/>
    <s v="reconciled"/>
    <m/>
    <x v="0"/>
  </r>
  <r>
    <s v="Red Card"/>
    <x v="92"/>
    <n v="-46.94"/>
    <x v="201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92"/>
    <n v="-4.96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2"/>
    <n v="-65.3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"/>
    <n v="-4.3099999999999996"/>
    <x v="112"/>
    <s v="_Amazon"/>
    <s v="AMZN Mktp US*HH2FP21R3"/>
    <x v="12"/>
    <x v="53"/>
    <x v="52"/>
    <x v="0"/>
    <m/>
    <x v="0"/>
    <m/>
    <m/>
    <x v="12"/>
    <s v=""/>
    <s v="Spoon rest for Chuck"/>
    <x v="0"/>
    <s v="Low"/>
    <x v="3"/>
    <s v="reconciled"/>
    <m/>
    <x v="0"/>
  </r>
  <r>
    <s v="Banana Republic Rewards"/>
    <x v="93"/>
    <n v="-6.06"/>
    <x v="283"/>
    <s v="_OLD NAVY ON-LINE"/>
    <s v="OLD NAVY ON-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22"/>
    <x v="276"/>
    <s v="_ATHLETA ONLINE"/>
    <s v="ATHLETA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"/>
    <n v="-2.19"/>
    <x v="344"/>
    <s v="_Kindle Svcs*1W23X11H3"/>
    <s v="Kindle Svcs*1W23X11H3"/>
    <x v="0"/>
    <x v="57"/>
    <x v="56"/>
    <x v="0"/>
    <m/>
    <x v="0"/>
    <m/>
    <m/>
    <x v="0"/>
    <s v=""/>
    <s v=""/>
    <x v="0"/>
    <s v="Low"/>
    <x v="0"/>
    <s v="reconciled"/>
    <m/>
    <x v="0"/>
  </r>
  <r>
    <s v="Amazon"/>
    <x v="93"/>
    <n v="13.77"/>
    <x v="112"/>
    <s v="_Amazon"/>
    <s v="AMZN Mktp US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93"/>
    <n v="-13.82"/>
    <x v="112"/>
    <s v="_Amazon"/>
    <s v="AMZN Mktp US*VW9GU7OT3"/>
    <x v="12"/>
    <x v="53"/>
    <x v="52"/>
    <x v="0"/>
    <m/>
    <x v="0"/>
    <m/>
    <m/>
    <x v="12"/>
    <s v=""/>
    <s v="Sugar bowl for Chuck"/>
    <x v="0"/>
    <s v="Low"/>
    <x v="3"/>
    <s v="reconciled"/>
    <m/>
    <x v="0"/>
  </r>
  <r>
    <s v="Banana Republic Rewards"/>
    <x v="93"/>
    <n v="-0.26"/>
    <x v="291"/>
    <s v="_GAP ONLINE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1.08"/>
    <x v="273"/>
    <s v="_BANANA REPUBLIC ON-LIN"/>
    <s v="BANANA REPUBLIC ON-LIN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93"/>
    <n v="-150.87"/>
    <x v="345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3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4"/>
    <n v="-10.25"/>
    <x v="201"/>
    <s v="_Target"/>
    <s v="TARGET.COM"/>
    <x v="19"/>
    <x v="61"/>
    <x v="60"/>
    <x v="0"/>
    <m/>
    <x v="0"/>
    <m/>
    <m/>
    <x v="19"/>
    <s v=""/>
    <s v="Step stool for Chuck's kitchen"/>
    <x v="0"/>
    <s v="Low"/>
    <x v="0"/>
    <s v="reconciled"/>
    <m/>
    <x v="0"/>
  </r>
  <r>
    <s v="Red Card"/>
    <x v="94"/>
    <n v="-12.32"/>
    <x v="201"/>
    <s v="_Target"/>
    <s v="TARGET"/>
    <x v="7"/>
    <x v="66"/>
    <x v="65"/>
    <x v="0"/>
    <m/>
    <x v="0"/>
    <m/>
    <m/>
    <x v="7"/>
    <s v=""/>
    <s v=""/>
    <x v="0"/>
    <s v="Medium"/>
    <x v="0"/>
    <s v="reconciled"/>
    <m/>
    <x v="0"/>
  </r>
  <r>
    <s v="Banana Republic Rewards"/>
    <x v="94"/>
    <n v="-52.4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4"/>
    <n v="-33.79"/>
    <x v="346"/>
    <s v="_SKILLET NORTH SATELLIT"/>
    <s v="SKILLET NORTH SATELLI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95"/>
    <n v="-15"/>
    <x v="347"/>
    <s v="_WARM BEACH CAMP"/>
    <s v="WARM BEACH CAM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5"/>
    <n v="-96.25"/>
    <x v="348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95"/>
    <n v="-73.849999999999994"/>
    <x v="349"/>
    <s v="_RED ROBIN NO 624"/>
    <s v="RED ROBIN NO 624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"/>
    <n v="-13.77"/>
    <x v="112"/>
    <s v="_Amazon"/>
    <s v="AMZN Mktp US*Z130C9X83"/>
    <x v="12"/>
    <x v="53"/>
    <x v="52"/>
    <x v="0"/>
    <m/>
    <x v="0"/>
    <m/>
    <m/>
    <x v="12"/>
    <s v=""/>
    <s v="Wash towels for Chuck that got returned"/>
    <x v="0"/>
    <s v="Low"/>
    <x v="3"/>
    <s v="reconciled"/>
    <m/>
    <x v="0"/>
  </r>
  <r>
    <s v="Quicksilver"/>
    <x v="96"/>
    <n v="-2.9"/>
    <x v="350"/>
    <s v="_EVGO SERVICES LLC"/>
    <s v="EVGO SERVICES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6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96"/>
    <n v="9.8699999999999992"/>
    <x v="102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6"/>
    <n v="9.8699999999999992"/>
    <x v="102"/>
    <s v="_INCOME DIVIDEND"/>
    <s v="INCOME DIVIDEND 0.0786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96"/>
    <n v="-138.83000000000001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6"/>
    <n v="-87.87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6"/>
    <n v="-76.930000000000007"/>
    <x v="352"/>
    <s v="_BEVERAGES &amp; MORE #152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6"/>
    <n v="-38.630000000000003"/>
    <x v="353"/>
    <s v="_PETES EGG NEST"/>
    <s v="PETES EGG NEST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6"/>
    <n v="-0.6"/>
    <x v="328"/>
    <s v="_GLACIER WATER VENDING"/>
    <s v="GLACIER WATER VENDING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6"/>
    <n v="-546.82000000000005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97"/>
    <n v="-9.0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7.98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97"/>
    <n v="-133.01"/>
    <x v="201"/>
    <s v="_Target"/>
    <s v="TARGET"/>
    <x v="18"/>
    <x v="47"/>
    <x v="46"/>
    <x v="0"/>
    <m/>
    <x v="0"/>
    <m/>
    <m/>
    <x v="18"/>
    <s v=""/>
    <s v="suitcases"/>
    <x v="0"/>
    <s v="High"/>
    <x v="3"/>
    <s v="reconciled"/>
    <m/>
    <x v="0"/>
  </r>
  <r>
    <s v="Aggressive Stocks"/>
    <x v="97"/>
    <n v="138.83000000000001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7"/>
    <n v="-6.57"/>
    <x v="112"/>
    <s v="_Amazon"/>
    <s v="AMZN Mktp US*ET6SQ67O3"/>
    <x v="7"/>
    <x v="45"/>
    <x v="44"/>
    <x v="0"/>
    <m/>
    <x v="0"/>
    <m/>
    <m/>
    <x v="7"/>
    <s v=""/>
    <s v="HDMI cable for Chuck's house"/>
    <x v="0"/>
    <s v="High"/>
    <x v="3"/>
    <s v="reconciled"/>
    <m/>
    <x v="0"/>
  </r>
  <r>
    <s v="Amazon"/>
    <x v="97"/>
    <n v="-32.979999999999997"/>
    <x v="112"/>
    <s v="_Amazon"/>
    <s v="AMZN Mktp US*K897C4WN3"/>
    <x v="10"/>
    <x v="76"/>
    <x v="74"/>
    <x v="0"/>
    <m/>
    <x v="0"/>
    <m/>
    <m/>
    <x v="10"/>
    <s v=""/>
    <s v="Handheld video game for Zach"/>
    <x v="0"/>
    <s v="Low"/>
    <x v="0"/>
    <s v="reconciled"/>
    <m/>
    <x v="0"/>
  </r>
  <r>
    <s v="Investor Checking"/>
    <x v="9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7"/>
    <n v="-52"/>
    <x v="112"/>
    <s v="_Amazon"/>
    <s v="AMZN Mktp US*BP18921O3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97"/>
    <n v="-40.909999999999997"/>
    <x v="112"/>
    <s v="_Amazon"/>
    <s v="AMZN Mktp US*BP18921O3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97"/>
    <n v="-250"/>
    <x v="159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anana Republic Rewards"/>
    <x v="97"/>
    <n v="-26.03"/>
    <x v="345"/>
    <s v="_FRYS-FOOD-DRG #0673"/>
    <s v="FRYS-FOOD-DRG #0673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7"/>
    <n v="-16.71"/>
    <x v="354"/>
    <s v="_7-ELEVEN 19042"/>
    <s v="7-ELEVEN 1904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97"/>
    <n v="-145.5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98"/>
    <n v="87.87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9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Amazon"/>
    <x v="99"/>
    <n v="146.93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9"/>
    <n v="546.82000000000005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9"/>
    <n v="29.07"/>
    <x v="356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9.07"/>
    <x v="356"/>
    <s v="_American Funds (Dividend)"/>
    <s v="SPECIAL DIVIDEND 0.4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9"/>
    <n v="25.08"/>
    <x v="102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99"/>
    <n v="25.08"/>
    <x v="102"/>
    <s v="_INCOME DIVIDEND"/>
    <s v="INCOME DIVIDEND 0.4142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99"/>
    <n v="-375.2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99"/>
    <n v="-29.77"/>
    <x v="357"/>
    <s v="_SQ *THE LIGHTS OF CHRI"/>
    <s v="SQ *THE LIGHTS OF CHRI"/>
    <x v="0"/>
    <x v="69"/>
    <x v="67"/>
    <x v="0"/>
    <m/>
    <x v="0"/>
    <m/>
    <m/>
    <x v="0"/>
    <s v=""/>
    <s v=""/>
    <x v="0"/>
    <s v="Low"/>
    <x v="0"/>
    <s v="reconciled"/>
    <m/>
    <x v="0"/>
  </r>
  <r>
    <s v="Investor Checking"/>
    <x v="99"/>
    <n v="-40"/>
    <x v="358"/>
    <s v="_LYNNWOOD XXX20 44TH AVE LYNNWOOD"/>
    <s v="LYNNWOOD XXX20 44TH AVE LYNNWOOD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9"/>
    <n v="-4"/>
    <x v="358"/>
    <s v="_LYNNWOOD XXX20 44TH AVE LYNNWOOD"/>
    <s v="LYNNWOOD XXX20 44TH AVE LYNNWOOD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99"/>
    <n v="-3.5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17.60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21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99"/>
    <n v="-8.289999999999999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00"/>
    <n v="6.47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47.74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58.55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0"/>
    <n v="6.47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0"/>
    <n v="26.98"/>
    <x v="102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26.98"/>
    <x v="102"/>
    <s v="_INCOME DIVIDEND"/>
    <s v="INCOME DIVIDEND 0.574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0"/>
    <n v="47.74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00"/>
    <n v="-49.92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0"/>
    <n v="-143.57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00"/>
    <n v="-78.3"/>
    <x v="321"/>
    <s v="_USPS PO 5476130015"/>
    <s v="USPS PO 5476130015"/>
    <x v="9"/>
    <x v="43"/>
    <x v="42"/>
    <x v="0"/>
    <m/>
    <x v="0"/>
    <m/>
    <m/>
    <x v="9"/>
    <s v=""/>
    <s v=""/>
    <x v="0"/>
    <s v="Low"/>
    <x v="3"/>
    <s v="reconciled"/>
    <m/>
    <x v="0"/>
  </r>
  <r>
    <s v="Banana Republic Rewards"/>
    <x v="100"/>
    <n v="-3.03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0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100"/>
    <n v="-32.409999999999997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00"/>
    <n v="-51.2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00"/>
    <n v="375.2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1"/>
    <n v="192.39"/>
    <x v="361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2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61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21.69"/>
    <x v="102"/>
    <s v="_INCOME DIVIDEND"/>
    <s v="INCOME DIVIDEND 0.150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3.05"/>
    <x v="356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192.39"/>
    <x v="361"/>
    <s v="_American Funds (Capital Gains)"/>
    <s v="CAPITAL GAIN 1.33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2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1"/>
    <n v="527.34"/>
    <x v="361"/>
    <s v="_American Funds (Capital Gains)"/>
    <s v="CAPITAL GAIN 1.391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1"/>
    <n v="77.760000000000005"/>
    <x v="102"/>
    <s v="_INCOME DIVIDEND"/>
    <s v="INCOME DIVIDEND 0.205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01"/>
    <n v="58.55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1"/>
    <n v="49.92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01"/>
    <n v="6759.41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1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Dividend Stocks"/>
    <x v="101"/>
    <n v="51.2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01"/>
    <n v="53.05"/>
    <x v="356"/>
    <s v="_American Funds (Dividend)"/>
    <s v="SPECIAL DIVIDEND 0.14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32.409999999999997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01"/>
    <n v="0.11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2"/>
    <n v="20.75"/>
    <x v="356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32.11"/>
    <x v="102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20.75"/>
    <x v="356"/>
    <s v="_American Funds (Dividend)"/>
    <s v="SPECIAL DIVIDEND 0.1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2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32.11"/>
    <x v="102"/>
    <s v="_INCOME DIVIDEND"/>
    <s v="INCOME DIVIDEND 0.16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57.59"/>
    <x v="102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74.650000000000006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85.28"/>
    <x v="102"/>
    <s v="_INCOME DIVIDEND"/>
    <s v="INCOME DIVIDEND 0.0971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61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56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91.77"/>
    <x v="356"/>
    <s v="_American Funds (Dividend)"/>
    <s v="SPECIAL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2"/>
    <n v="-25.35"/>
    <x v="114"/>
    <s v="_Fred Meyer"/>
    <s v="FRED-MEYER #0122"/>
    <x v="2"/>
    <x v="8"/>
    <x v="8"/>
    <x v="0"/>
    <m/>
    <x v="0"/>
    <m/>
    <m/>
    <x v="2"/>
    <s v=""/>
    <s v="Wooden hangers"/>
    <x v="0"/>
    <s v="Low"/>
    <x v="0"/>
    <s v="reconciled"/>
    <m/>
    <x v="0"/>
  </r>
  <r>
    <s v="Costco Visa"/>
    <x v="102"/>
    <n v="-2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2"/>
    <n v="-12.1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26.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2"/>
    <n v="-6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erican Funds"/>
    <x v="102"/>
    <n v="74.650000000000006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57.59"/>
    <x v="102"/>
    <s v="_INCOME DIVIDEND"/>
    <s v="INCOME DIVIDEND 0.125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02"/>
    <n v="161.16999999999999"/>
    <x v="361"/>
    <s v="_American Funds (Capital Gains)"/>
    <s v="CAPITAL GAIN 0.81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02"/>
    <n v="7.1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103"/>
    <n v="-5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For Salmon Bay Teachers"/>
    <x v="0"/>
    <s v="Low"/>
    <x v="3"/>
    <s v="reconciled"/>
    <m/>
    <x v="0"/>
  </r>
  <r>
    <s v="Quicksilver"/>
    <x v="103"/>
    <n v="-172.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103"/>
    <n v="-632.39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3"/>
    <n v="-101.94"/>
    <x v="364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03"/>
    <n v="-491.52"/>
    <x v="365"/>
    <s v="_MED*SEATTLE CHILDRENS"/>
    <s v="MED*SEATTLE CHILDRE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03"/>
    <n v="-330"/>
    <x v="366"/>
    <s v="_MYP*FRIENDSOFSALMONBAY"/>
    <s v="MYP*FRIENDSOFSALMONBAY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4"/>
    <n v="-0.1400000000000000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4"/>
    <n v="-28.64"/>
    <x v="304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Charitable Gift Account ...878"/>
    <x v="104"/>
    <n v="-2500"/>
    <x v="367"/>
    <s v="_DAF(Friends of Salmon Bay)"/>
    <s v="CLIENT REQUEST #XXX0017"/>
    <x v="3"/>
    <x v="82"/>
    <x v="79"/>
    <x v="0"/>
    <m/>
    <x v="0"/>
    <m/>
    <m/>
    <x v="3"/>
    <s v=""/>
    <s v="Check 7820017"/>
    <x v="3"/>
    <s v="NA"/>
    <x v="2"/>
    <s v="reconciled"/>
    <m/>
    <x v="0"/>
  </r>
  <r>
    <s v="Dividend Stocks"/>
    <x v="104"/>
    <n v="632.39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4"/>
    <n v="28.4"/>
    <x v="368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04"/>
    <n v="-77.14"/>
    <x v="304"/>
    <s v="_Snap Doodle Toys"/>
    <s v="LS SNAPDOODLE TOYS &amp; G"/>
    <x v="10"/>
    <x v="76"/>
    <x v="74"/>
    <x v="0"/>
    <m/>
    <x v="0"/>
    <m/>
    <m/>
    <x v="10"/>
    <s v=""/>
    <s v=""/>
    <x v="0"/>
    <s v="Low"/>
    <x v="0"/>
    <s v="reconciled"/>
    <m/>
    <x v="0"/>
  </r>
  <r>
    <s v="Banana Republic Rewards"/>
    <x v="104"/>
    <n v="-140.58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9.18"/>
    <x v="369"/>
    <s v="_SQ *KDESSERT"/>
    <s v="SQ *KDESSER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5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4"/>
    <n v="-11.91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04"/>
    <n v="-35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05"/>
    <n v="-21.49"/>
    <x v="151"/>
    <s v="_Costco Gas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06"/>
    <n v="-11.09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06"/>
    <n v="-100"/>
    <x v="13"/>
    <s v="_Zappos"/>
    <s v="ZAP*ZAPPOS.COM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7.89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6"/>
    <n v="-16.48"/>
    <x v="112"/>
    <s v="_Amazon"/>
    <s v="Amazon.com*O16M353H3"/>
    <x v="12"/>
    <x v="53"/>
    <x v="52"/>
    <x v="0"/>
    <m/>
    <x v="0"/>
    <m/>
    <m/>
    <x v="12"/>
    <s v=""/>
    <s v="Cookbook for Bitondos"/>
    <x v="0"/>
    <s v="Low"/>
    <x v="3"/>
    <s v="reconciled"/>
    <m/>
    <x v="0"/>
  </r>
  <r>
    <s v="Quicksilver"/>
    <x v="106"/>
    <n v="-272.87"/>
    <x v="371"/>
    <s v="_SP COTOPAXI"/>
    <s v="SP COTOPAXI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6"/>
    <n v="-0.08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6"/>
    <n v="-3.9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06"/>
    <n v="-34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06"/>
    <n v="-25.12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107"/>
    <n v="113.94"/>
    <x v="373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2642.74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107"/>
    <n v="2500"/>
    <x v="367"/>
    <s v="_DAF(Friends of Salmon Bay)"/>
    <s v="STOP PAY CK #XXX1662"/>
    <x v="3"/>
    <x v="82"/>
    <x v="79"/>
    <x v="0"/>
    <m/>
    <x v="0"/>
    <m/>
    <m/>
    <x v="3"/>
    <s v=""/>
    <s v="Stop payment on check 7651662"/>
    <x v="3"/>
    <s v="NA"/>
    <x v="2"/>
    <s v="reconciled"/>
    <m/>
    <x v="0"/>
  </r>
  <r>
    <s v="Aggressive Stocks"/>
    <x v="107"/>
    <n v="-113.94"/>
    <x v="373"/>
    <s v="_SCHWAB 1000 INDEX"/>
    <s v="SCHWAB 10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2642.74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-1306.5999999999999"/>
    <x v="374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07"/>
    <n v="1306.5999999999999"/>
    <x v="374"/>
    <s v="_SCHWAB TOTAL STOCK MARKET INDEX"/>
    <s v="SCHWAB TOTAL STOCK MARKET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07"/>
    <n v="-33.18"/>
    <x v="375"/>
    <s v="_EDDIE BAUER 084"/>
    <s v="EDDIE BAUER 08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07"/>
    <n v="-325.3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07"/>
    <n v="-1.25"/>
    <x v="376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07"/>
    <n v="-41"/>
    <x v="136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07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107"/>
    <n v="-65"/>
    <x v="378"/>
    <s v="_ACH Electronic Debit - VENMO            PAYMENT"/>
    <s v="ACH Electronic Debit - VENMO            PAYMENT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08"/>
    <n v="-253.51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08"/>
    <n v="-44.23"/>
    <x v="379"/>
    <s v="_LEGO ALDERWOOD"/>
    <s v="LEGO ALDERWOOD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8"/>
    <n v="-9.1999999999999993"/>
    <x v="380"/>
    <s v="_MABEL"/>
    <s v="MABEL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09"/>
    <n v="11.01"/>
    <x v="193"/>
    <s v="_Bartell Drug"/>
    <s v="Deposit Shared Branch Mobile Dep"/>
    <x v="11"/>
    <x v="58"/>
    <x v="57"/>
    <x v="0"/>
    <m/>
    <x v="0"/>
    <m/>
    <m/>
    <x v="11"/>
    <s v=""/>
    <s v="Covid Test"/>
    <x v="0"/>
    <s v="Low"/>
    <x v="0"/>
    <s v="reconciled"/>
    <s v="Family - Medical Expenses"/>
    <x v="0"/>
  </r>
  <r>
    <s v="Amazon"/>
    <x v="109"/>
    <n v="-8.7100000000000009"/>
    <x v="112"/>
    <s v="_Amazon"/>
    <s v="Amazon.com*YA7H65O83"/>
    <x v="7"/>
    <x v="10"/>
    <x v="10"/>
    <x v="2"/>
    <m/>
    <x v="0"/>
    <m/>
    <m/>
    <x v="7"/>
    <s v=""/>
    <s v="Part of order #114-2093224-9773818"/>
    <x v="0"/>
    <s v="Low"/>
    <x v="3"/>
    <s v="reconciled"/>
    <m/>
    <x v="0"/>
  </r>
  <r>
    <s v="Red Card"/>
    <x v="109"/>
    <n v="253.51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"/>
    <n v="-66.239999999999995"/>
    <x v="381"/>
    <s v="_CAMPBELL NISSAN OF EDMOEDMONDS, #0000"/>
    <s v="CAMPBELL NISSAN OF EDMOEDMONDS, #0000"/>
    <x v="15"/>
    <x v="84"/>
    <x v="81"/>
    <x v="0"/>
    <m/>
    <x v="0"/>
    <m/>
    <m/>
    <x v="15"/>
    <s v=""/>
    <s v=""/>
    <x v="0"/>
    <s v="Medium"/>
    <x v="3"/>
    <s v="reconciled"/>
    <m/>
    <x v="0"/>
  </r>
  <r>
    <s v="Discover"/>
    <x v="109"/>
    <n v="-9.99"/>
    <x v="382"/>
    <s v="_Angie's List"/>
    <s v="ANGI 888-870-2644 INB8A7C4B6-T-242019109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109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09"/>
    <n v="-85"/>
    <x v="383"/>
    <s v="_SEATTLE MUNI INT #9500"/>
    <s v="SEATTLE MUNI INT #9500"/>
    <x v="15"/>
    <x v="85"/>
    <x v="82"/>
    <x v="0"/>
    <m/>
    <x v="0"/>
    <m/>
    <m/>
    <x v="15"/>
    <s v=""/>
    <s v="Speeding ticket"/>
    <x v="2"/>
    <s v="NA"/>
    <x v="2"/>
    <s v="reconciled"/>
    <m/>
    <x v="0"/>
  </r>
  <r>
    <s v="Banana Republic Rewards"/>
    <x v="109"/>
    <n v="-50"/>
    <x v="384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09"/>
    <n v="-11.5"/>
    <x v="384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09"/>
    <n v="-8.64"/>
    <x v="257"/>
    <s v="_Home Depot"/>
    <s v="THE HOME DEPOT #4706"/>
    <x v="9"/>
    <x v="86"/>
    <x v="83"/>
    <x v="0"/>
    <m/>
    <x v="0"/>
    <m/>
    <m/>
    <x v="9"/>
    <s v=""/>
    <s v="Supplies for garbage disposal replacement at 9602"/>
    <x v="0"/>
    <s v="Medium"/>
    <x v="3"/>
    <s v="reconciled"/>
    <s v="TurboTax - Maintenance Expenses"/>
    <x v="0"/>
  </r>
  <r>
    <s v="Banana Republic Rewards"/>
    <x v="109"/>
    <n v="-198.45"/>
    <x v="385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09"/>
    <n v="-55.07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0"/>
    <n v="-65"/>
    <x v="311"/>
    <s v="_CENTURYLINK LUMEN"/>
    <s v="CENTURYLINK LUMEN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10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0"/>
    <n v="-5"/>
    <x v="386"/>
    <s v="_GitHub"/>
    <s v="GITHUB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Amazon"/>
    <x v="110"/>
    <n v="-29.05"/>
    <x v="112"/>
    <s v="_Amazon"/>
    <s v="AMZN Mktp US*IO3MS4K93"/>
    <x v="4"/>
    <x v="60"/>
    <x v="59"/>
    <x v="0"/>
    <m/>
    <x v="0"/>
    <m/>
    <m/>
    <x v="4"/>
    <s v=""/>
    <s v="Locker accessories gifts"/>
    <x v="0"/>
    <s v="Low"/>
    <x v="0"/>
    <s v="reconciled"/>
    <m/>
    <x v="0"/>
  </r>
  <r>
    <s v="Costco Visa"/>
    <x v="110"/>
    <n v="-48.6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0"/>
    <n v="-99.14"/>
    <x v="387"/>
    <s v="_THE OLIVE AND GRAPE"/>
    <s v="THE OLIVE AND GRAP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0"/>
    <n v="-17"/>
    <x v="136"/>
    <s v="_Taco Bell"/>
    <s v="TACO BELL 73531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0"/>
    <n v="-44.03"/>
    <x v="388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0"/>
    <n v="-175.3"/>
    <x v="260"/>
    <s v="_Lowe's"/>
    <s v="LOWES #00252*"/>
    <x v="9"/>
    <x v="86"/>
    <x v="83"/>
    <x v="0"/>
    <m/>
    <x v="0"/>
    <m/>
    <m/>
    <x v="9"/>
    <s v=""/>
    <s v="garbage disposal"/>
    <x v="0"/>
    <s v="Medium"/>
    <x v="3"/>
    <s v="reconciled"/>
    <s v="TurboTax - Maintenance Expenses"/>
    <x v="0"/>
  </r>
  <r>
    <s v="Banana Republic Rewards"/>
    <x v="110"/>
    <n v="-35.03"/>
    <x v="388"/>
    <s v="_SQ *ZULU'S BOARD GAME"/>
    <s v="SQ *ZULU'S BOARD GAM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27.56"/>
    <x v="389"/>
    <s v="_SQ *JENNIFER SKIPWORTH"/>
    <s v="SQ *JENNIFER SKIPWORTH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140.3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5"/>
    <x v="390"/>
    <s v="_The Taproot Theatre"/>
    <s v="The Taproot Theatr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1"/>
    <n v="-35.270000000000003"/>
    <x v="112"/>
    <s v="_Amazon"/>
    <s v="AMZN Mktp US*ZN6QW2TC3"/>
    <x v="12"/>
    <x v="53"/>
    <x v="52"/>
    <x v="0"/>
    <m/>
    <x v="0"/>
    <m/>
    <m/>
    <x v="12"/>
    <s v=""/>
    <s v="Pens for Halley"/>
    <x v="0"/>
    <s v="Low"/>
    <x v="3"/>
    <s v="reconciled"/>
    <m/>
    <x v="0"/>
  </r>
  <r>
    <s v="Costco Visa"/>
    <x v="111"/>
    <n v="-53.63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1"/>
    <n v="-100"/>
    <x v="114"/>
    <s v="_Fred Meyer"/>
    <s v="FRED-MEYER #0122"/>
    <x v="12"/>
    <x v="53"/>
    <x v="52"/>
    <x v="0"/>
    <m/>
    <x v="0"/>
    <m/>
    <m/>
    <x v="12"/>
    <s v=""/>
    <s v="Two $50 gift cards for Salmon Bay families"/>
    <x v="0"/>
    <s v="Low"/>
    <x v="3"/>
    <s v="reconciled"/>
    <m/>
    <x v="0"/>
  </r>
  <r>
    <s v="Banana Republic Rewards"/>
    <x v="111"/>
    <n v="-39.69"/>
    <x v="391"/>
    <s v="_SQ *UZURA"/>
    <s v="SQ *UZURA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-61.14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1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1"/>
    <n v="-54"/>
    <x v="392"/>
    <s v="_FEVER USA* KRINGLES FI"/>
    <s v="FEVER USA* KRINGLES FI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11"/>
    <n v="-22"/>
    <x v="393"/>
    <s v="_SQ *BETTY ZOU ART"/>
    <s v="SQ *BETTY ZOU ART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1"/>
    <n v="66.12"/>
    <x v="394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1"/>
    <n v="-31.97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12"/>
    <n v="-2.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12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12"/>
    <n v="-516.79999999999995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2"/>
    <n v="-4902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2"/>
    <n v="-16.52"/>
    <x v="396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2"/>
    <n v="-66.12"/>
    <x v="394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72.11"/>
    <x v="394"/>
    <s v="_MOD PIZZA BALLARD"/>
    <s v="MOD PIZZA BALLARD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12"/>
    <n v="-16.510000000000002"/>
    <x v="150"/>
    <s v="_Costco"/>
    <s v="COSTCO *PHOTO CENTER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2"/>
    <n v="-152.12"/>
    <x v="397"/>
    <s v="_Budget Rent"/>
    <s v="BUDGET.COM PREPAY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12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13"/>
    <n v="516.79999999999995"/>
    <x v="398"/>
    <s v="_CAPITAL ONE AUTOPAY PYMT AuthDate 01-Dec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3"/>
    <n v="4902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3"/>
    <n v="-92.5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3"/>
    <x v="113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14"/>
    <n v="-9.91"/>
    <x v="112"/>
    <s v="_Amazon"/>
    <s v="Amazon.com*QR9K04X33"/>
    <x v="12"/>
    <x v="53"/>
    <x v="52"/>
    <x v="3"/>
    <m/>
    <x v="0"/>
    <m/>
    <m/>
    <x v="12"/>
    <s v=""/>
    <s v="Marvel Mayhem for Tony_x000a_ORDER # 112-3717022-7238644"/>
    <x v="0"/>
    <s v="Low"/>
    <x v="3"/>
    <s v="reconciled"/>
    <m/>
    <x v="0"/>
  </r>
  <r>
    <s v="Amazon"/>
    <x v="114"/>
    <n v="-19.829999999999998"/>
    <x v="112"/>
    <s v="_Amazon"/>
    <s v="Amazon.com*OD33X60E3"/>
    <x v="12"/>
    <x v="53"/>
    <x v="52"/>
    <x v="4"/>
    <m/>
    <x v="0"/>
    <m/>
    <m/>
    <x v="12"/>
    <s v=""/>
    <s v="Cookie book for Claire_x000a_ORDER # 112-0539112-7608265"/>
    <x v="0"/>
    <s v="Low"/>
    <x v="3"/>
    <s v="reconciled"/>
    <m/>
    <x v="0"/>
  </r>
  <r>
    <s v="Amazon"/>
    <x v="114"/>
    <n v="-51.72"/>
    <x v="112"/>
    <s v="_Amazon"/>
    <s v="AMZN Mktp US*HZ7L16F12"/>
    <x v="10"/>
    <x v="76"/>
    <x v="74"/>
    <x v="5"/>
    <m/>
    <x v="0"/>
    <m/>
    <m/>
    <x v="10"/>
    <s v=""/>
    <s v="Orange meowbit_x000a_ORDER # 112-0998717-5009021"/>
    <x v="0"/>
    <s v="Low"/>
    <x v="0"/>
    <s v="reconciled"/>
    <m/>
    <x v="0"/>
  </r>
  <r>
    <s v="Short Term Emergency"/>
    <x v="114"/>
    <n v="0.2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4"/>
    <n v="1.5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4"/>
    <n v="14.8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14"/>
    <n v="6.8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14"/>
    <n v="-27"/>
    <x v="112"/>
    <s v="_Amazon"/>
    <s v="Amazon.com*E50WY2SO3"/>
    <x v="0"/>
    <x v="73"/>
    <x v="71"/>
    <x v="6"/>
    <m/>
    <x v="0"/>
    <m/>
    <m/>
    <x v="0"/>
    <s v=""/>
    <s v="Betrayal for Zach_x000a_ORDER # 112-9123672-5381035"/>
    <x v="0"/>
    <s v="Low"/>
    <x v="0"/>
    <s v="reconciled"/>
    <m/>
    <x v="0"/>
  </r>
  <r>
    <s v="American Funds"/>
    <x v="114"/>
    <n v="14.8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14"/>
    <n v="-22"/>
    <x v="384"/>
    <s v="_OSTROMS DRUG &amp; GIFT"/>
    <s v="OSTROMS DRUG &amp; GIFT"/>
    <x v="12"/>
    <x v="53"/>
    <x v="52"/>
    <x v="0"/>
    <m/>
    <x v="0"/>
    <m/>
    <m/>
    <x v="12"/>
    <s v=""/>
    <s v=""/>
    <x v="0"/>
    <s v="Low"/>
    <x v="3"/>
    <s v="reconciled"/>
    <m/>
    <x v="0"/>
  </r>
  <r>
    <s v="Dormant Account 2"/>
    <x v="114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14"/>
    <n v="-8.7899999999999991"/>
    <x v="384"/>
    <s v="_OSTROMS DRUG &amp; GIFT"/>
    <s v="OSTROMS DRUG &amp; GIFT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114"/>
    <n v="23.2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4"/>
    <n v="71.6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14"/>
    <n v="76.3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14"/>
    <n v="513.6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14"/>
    <n v="532.6799999999999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4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14"/>
    <n v="161.3300000000000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0.86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Banana Republic Rewards"/>
    <x v="115"/>
    <n v="-0.1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15"/>
    <n v="6759.3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5"/>
    <n v="-38.69"/>
    <x v="112"/>
    <s v="_Amazon"/>
    <s v="Amazon.com*K74JJ7DL3"/>
    <x v="7"/>
    <x v="10"/>
    <x v="10"/>
    <x v="7"/>
    <m/>
    <x v="0"/>
    <m/>
    <m/>
    <x v="7"/>
    <s v=""/>
    <s v="Clothes for Dave_x000a_ORDER # 114-2093224-9773818"/>
    <x v="0"/>
    <s v="Low"/>
    <x v="3"/>
    <s v="reconciled"/>
    <m/>
    <x v="0"/>
  </r>
  <r>
    <s v="Amazon"/>
    <x v="115"/>
    <n v="-14.99"/>
    <x v="112"/>
    <s v="_Amazon"/>
    <s v="Amazon.com*ZC2TA94V3"/>
    <x v="7"/>
    <x v="10"/>
    <x v="10"/>
    <x v="7"/>
    <m/>
    <x v="0"/>
    <m/>
    <m/>
    <x v="7"/>
    <s v=""/>
    <s v="Clothes for Dave_x000a_ORDER # 114-2093224-9773818"/>
    <x v="0"/>
    <s v="Low"/>
    <x v="3"/>
    <s v="reconciled"/>
    <m/>
    <x v="0"/>
  </r>
  <r>
    <s v="Checking"/>
    <x v="115"/>
    <n v="1724.9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15"/>
    <n v="-0.35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32"/>
    <x v="388"/>
    <s v="_SQ *ZULU'S BOARD GAME"/>
    <s v="SQ *ZULU'S BOARD GAM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15"/>
    <n v="-25"/>
    <x v="388"/>
    <s v="_SQ *ZULU'S BOARD GAME"/>
    <s v="SQ *ZULU'S BOARD GAM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15"/>
    <n v="-27.73"/>
    <x v="388"/>
    <s v="_SQ *ZULU'S BOARD GAME"/>
    <s v="SQ *ZULU'S BOARD GAME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15"/>
    <n v="-0.1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56000000000000005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75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5"/>
    <n v="-0.33"/>
    <x v="254"/>
    <s v="_BR FACTORY.COM 2624"/>
    <s v="BR FACTORY.COM 2624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16"/>
    <n v="-10.72"/>
    <x v="399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16"/>
    <n v="-42.28"/>
    <x v="400"/>
    <s v="_CHEBA HUT BELLINGHAM-O"/>
    <s v="CHEBA HUT BELLINGHAM-O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6"/>
    <n v="3.84"/>
    <x v="245"/>
    <s v="_Schwab (Interest)"/>
    <s v="SCHWABX INT XX/XX-11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16"/>
    <n v="-5.56"/>
    <x v="399"/>
    <s v="_SQ *CHOCOLATI"/>
    <s v="SQ *CHOCOLATI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"/>
    <n v="-1.5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6"/>
    <n v="-31.94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16"/>
    <n v="-14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6"/>
    <n v="-166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"/>
    <n v="-10"/>
    <x v="401"/>
    <s v="_CHARGEPOINT, INC 408-841-4500 CA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17"/>
    <n v="4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7"/>
    <n v="-76.2"/>
    <x v="403"/>
    <s v="_TST* The Yard Cafe"/>
    <s v="TST* The Yard Caf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8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scover"/>
    <x v="118"/>
    <n v="-16.53"/>
    <x v="118"/>
    <s v="_Hulu"/>
    <s v="HLU*HULU 74023288133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9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9"/>
    <n v="-132.30000000000001"/>
    <x v="252"/>
    <s v="_Microsoft (Store)"/>
    <s v="ECOMPANYSTORE"/>
    <x v="0"/>
    <x v="73"/>
    <x v="71"/>
    <x v="0"/>
    <m/>
    <x v="0"/>
    <m/>
    <m/>
    <x v="0"/>
    <s v=""/>
    <s v="XBox Controllers"/>
    <x v="0"/>
    <s v="Low"/>
    <x v="0"/>
    <s v="reconciled"/>
    <m/>
    <x v="0"/>
  </r>
  <r>
    <s v="Investor Checking"/>
    <x v="119"/>
    <n v="-40"/>
    <x v="404"/>
    <s v="_U.S. BANK US BANK BELLI BELLINGHAM"/>
    <s v="U.S. BANK US BANK BELLI BELLINGHAM"/>
    <x v="0"/>
    <x v="79"/>
    <x v="76"/>
    <x v="0"/>
    <m/>
    <x v="0"/>
    <m/>
    <m/>
    <x v="0"/>
    <s v=""/>
    <s v="Allie Odds reading"/>
    <x v="0"/>
    <s v="Low"/>
    <x v="0"/>
    <s v="reconciled"/>
    <m/>
    <x v="0"/>
  </r>
  <r>
    <s v="Checking"/>
    <x v="119"/>
    <n v="-16.53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19"/>
    <n v="-143.6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7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19"/>
    <n v="-17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0"/>
    <n v="16.53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121"/>
    <n v="-137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21"/>
    <n v="-70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1"/>
    <n v="-18.3"/>
    <x v="406"/>
    <s v="_Cold Stone Creamery"/>
    <s v="COLDSTONE #20017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2"/>
    <n v="-33.03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"/>
    <n v="-18.17000000000000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"/>
    <n v="-87.86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2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2"/>
    <n v="-220"/>
    <x v="159"/>
    <s v="_Umpqua Bank"/>
    <s v="UMPQUA BANK 7120 GREENW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Banana Republic Rewards"/>
    <x v="122"/>
    <n v="-13.22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3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3"/>
    <n v="-219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4"/>
    <n v="4.6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25"/>
    <n v="-28.65"/>
    <x v="112"/>
    <s v="_Amazon"/>
    <s v="AMZN Mktp US*HI9GP5ME0"/>
    <x v="19"/>
    <x v="49"/>
    <x v="48"/>
    <x v="8"/>
    <m/>
    <x v="0"/>
    <m/>
    <m/>
    <x v="19"/>
    <s v=""/>
    <s v="Battery case_x000a_ORDER # 112-1113256-1046667"/>
    <x v="0"/>
    <s v="Low"/>
    <x v="0"/>
    <s v="reconciled"/>
    <m/>
    <x v="0"/>
  </r>
  <r>
    <s v="Amazon"/>
    <x v="125"/>
    <n v="-25.3"/>
    <x v="112"/>
    <s v="_Amazon"/>
    <s v="AMZN Mktp US*HI3843AZ1"/>
    <x v="8"/>
    <x v="15"/>
    <x v="15"/>
    <x v="9"/>
    <m/>
    <x v="0"/>
    <m/>
    <m/>
    <x v="8"/>
    <s v=""/>
    <s v="Tattletale_x000a_ORDER # 112-5348808-6177004"/>
    <x v="0"/>
    <s v="Low"/>
    <x v="0"/>
    <s v="reconciled"/>
    <m/>
    <x v="0"/>
  </r>
  <r>
    <s v="Koolikai"/>
    <x v="125"/>
    <n v="87.86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5"/>
    <n v="-29.31"/>
    <x v="136"/>
    <s v="_Taco Bell"/>
    <s v="TACO BELL 03531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"/>
    <n v="-18971.72"/>
    <x v="408"/>
    <s v="_Blue and Blue Roofing (Check 2501)"/>
    <s v="Check 2501"/>
    <x v="18"/>
    <x v="72"/>
    <x v="70"/>
    <x v="0"/>
    <m/>
    <x v="0"/>
    <m/>
    <m/>
    <x v="18"/>
    <s v=""/>
    <s v="New roof"/>
    <x v="0"/>
    <s v="High"/>
    <x v="3"/>
    <s v="reconciled"/>
    <s v="Home - Capital Expense"/>
    <x v="0"/>
  </r>
  <r>
    <s v="Quicksilver"/>
    <x v="126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6"/>
    <n v="-43.55"/>
    <x v="112"/>
    <s v="_Amazon"/>
    <s v="AMZN Mktp US*HI9ZS1JI1"/>
    <x v="10"/>
    <x v="76"/>
    <x v="74"/>
    <x v="10"/>
    <m/>
    <x v="0"/>
    <m/>
    <m/>
    <x v="10"/>
    <s v=""/>
    <s v="Game and watch for Josh_x000a_ORDER # 112-1403353-0285027"/>
    <x v="0"/>
    <s v="Low"/>
    <x v="0"/>
    <s v="reconciled"/>
    <m/>
    <x v="0"/>
  </r>
  <r>
    <s v="Checking"/>
    <x v="126"/>
    <n v="-1289.400000000000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6"/>
    <n v="-18.80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26"/>
    <n v="-19.09"/>
    <x v="409"/>
    <s v="_CKE*THE TOLEDO SEATTLE"/>
    <s v="CKE*THE TOLEDO SEATTL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26"/>
    <n v="-200"/>
    <x v="410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127"/>
    <n v="-531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"/>
    <n v="1289.400000000000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27"/>
    <n v="-35.15"/>
    <x v="411"/>
    <s v="_THE SECRET GARDEN BOOK"/>
    <s v="THE SECRET GARDEN BOOK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7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Dividend Stocks"/>
    <x v="128"/>
    <n v="-32.29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"/>
    <n v="-47.8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8"/>
    <n v="-478.77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28"/>
    <n v="-49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28"/>
    <n v="-82.3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28"/>
    <n v="2750"/>
    <x v="414"/>
    <s v="_Connect Your Care - FS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28"/>
    <n v="-76.5"/>
    <x v="415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28"/>
    <n v="531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8"/>
    <n v="-11493"/>
    <x v="292"/>
    <s v="_ACH Debit WEB  PUGET SOUND SOLA"/>
    <s v="ACH Debit WEB  PUGET SOUND SOLA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ggressive Stocks"/>
    <x v="129"/>
    <n v="82.3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9"/>
    <n v="47.8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29"/>
    <n v="-75"/>
    <x v="416"/>
    <s v="_ACH Debit BK OF AMER VISA   ONLI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"/>
    <n v="6759.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129"/>
    <n v="49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29"/>
    <n v="32.29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29"/>
    <n v="0.12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129"/>
    <n v="478.77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29"/>
    <n v="-50.25"/>
    <x v="417"/>
    <s v="_THEO CHOCOLATE, INC"/>
    <s v="THEO CHOCOLATE, INC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29"/>
    <n v="-12.45"/>
    <x v="418"/>
    <s v="_COUNTRY STORE AT SALIS"/>
    <s v="COUNTRY STORE AT SALIS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29"/>
    <n v="0.46"/>
    <x v="419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29"/>
    <n v="-60.02"/>
    <x v="420"/>
    <s v="_SHANDONG BAO HOUSE"/>
    <s v="SHANDONG BAO HOUS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"/>
    <n v="-26.46"/>
    <x v="421"/>
    <s v="_Google Domains"/>
    <s v="GOOGLE *Domains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29"/>
    <n v="-51.88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129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29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30"/>
    <n v="-12.49"/>
    <x v="422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6.8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0"/>
    <n v="-8.029999999999999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0"/>
    <n v="-39.93"/>
    <x v="423"/>
    <s v="_BLUE HIGHWAY GAMES"/>
    <s v="BLUE HIGHWAY GAMES"/>
    <x v="19"/>
    <x v="89"/>
    <x v="86"/>
    <x v="0"/>
    <m/>
    <x v="0"/>
    <m/>
    <m/>
    <x v="19"/>
    <s v=""/>
    <s v="Advent calendar"/>
    <x v="0"/>
    <s v="Low"/>
    <x v="3"/>
    <s v="reconciled"/>
    <m/>
    <x v="0"/>
  </r>
  <r>
    <s v="Banana Republic Rewards"/>
    <x v="130"/>
    <n v="-31.96"/>
    <x v="424"/>
    <s v="_SNORGTEESCOM"/>
    <s v="SNORGTEESCOM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30"/>
    <n v="-114.7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31"/>
    <n v="75"/>
    <x v="425"/>
    <s v="_BA ELECTRONIC PAYMENT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2"/>
    <n v="-51.71"/>
    <x v="112"/>
    <s v="_Amazon"/>
    <s v="AMZN Mktp US*HB8WI95N0"/>
    <x v="10"/>
    <x v="76"/>
    <x v="74"/>
    <x v="11"/>
    <m/>
    <x v="0"/>
    <m/>
    <m/>
    <x v="10"/>
    <s v=""/>
    <s v="Blue meowbit for Zach_x000a_ORDER # 112-1809448-5395451"/>
    <x v="0"/>
    <s v="Low"/>
    <x v="0"/>
    <s v="reconciled"/>
    <m/>
    <x v="0"/>
  </r>
  <r>
    <s v="Amazon"/>
    <x v="132"/>
    <n v="-95.63"/>
    <x v="112"/>
    <s v="_Amazon"/>
    <s v="AMZN Mktp US*HB4PX4061"/>
    <x v="10"/>
    <x v="76"/>
    <x v="74"/>
    <x v="12"/>
    <m/>
    <x v="0"/>
    <m/>
    <m/>
    <x v="10"/>
    <s v=""/>
    <s v="Brainbolt, controller keyboard, books for kids_x000a_Order #112-3131380-2613829"/>
    <x v="0"/>
    <s v="Low"/>
    <x v="0"/>
    <s v="reconciled"/>
    <m/>
    <x v="0"/>
  </r>
  <r>
    <s v="Amazon"/>
    <x v="132"/>
    <n v="-35.159999999999997"/>
    <x v="112"/>
    <s v="_Amazon"/>
    <s v="AMZN Mktp US*HB3OA5071"/>
    <x v="7"/>
    <x v="10"/>
    <x v="10"/>
    <x v="12"/>
    <m/>
    <x v="0"/>
    <m/>
    <m/>
    <x v="7"/>
    <s v=""/>
    <s v="Slippers for kids_x000a_Order #112-3131380-2613829"/>
    <x v="0"/>
    <s v="Low"/>
    <x v="3"/>
    <s v="reconciled"/>
    <m/>
    <x v="0"/>
  </r>
  <r>
    <s v="Amazon"/>
    <x v="132"/>
    <n v="-25.85"/>
    <x v="112"/>
    <s v="_Amazon"/>
    <s v="AMZN Mktp US*HB6GP3V10"/>
    <x v="7"/>
    <x v="10"/>
    <x v="10"/>
    <x v="13"/>
    <m/>
    <x v="0"/>
    <m/>
    <m/>
    <x v="7"/>
    <s v=""/>
    <s v="Hat for Josh_x000a_ORDER # 112-5147139-2141835"/>
    <x v="0"/>
    <s v="Low"/>
    <x v="3"/>
    <s v="reconciled"/>
    <m/>
    <x v="0"/>
  </r>
  <r>
    <s v="Quicksilver"/>
    <x v="132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2"/>
    <n v="-16.53"/>
    <x v="304"/>
    <s v="_Snap Doodle Toys"/>
    <s v="LS SNAPDOODLE TOYS &amp; G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32"/>
    <n v="-11.01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2"/>
    <n v="-172.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32"/>
    <n v="-20"/>
    <x v="390"/>
    <s v="_The Taproot Theatre"/>
    <s v="The Taproot Theatre"/>
    <x v="2"/>
    <x v="8"/>
    <x v="8"/>
    <x v="0"/>
    <m/>
    <x v="0"/>
    <m/>
    <m/>
    <x v="2"/>
    <s v=""/>
    <s v="wine"/>
    <x v="0"/>
    <s v="Low"/>
    <x v="0"/>
    <s v="reconciled"/>
    <m/>
    <x v="0"/>
  </r>
  <r>
    <s v="Banana Republic Rewards"/>
    <x v="133"/>
    <n v="-28.92"/>
    <x v="427"/>
    <s v="_WENDYS 1532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33"/>
    <n v="-100"/>
    <x v="428"/>
    <s v="_GFM*GoFundMe Let Us He"/>
    <s v="GFM*GoFundMe Let Us He"/>
    <x v="12"/>
    <x v="53"/>
    <x v="52"/>
    <x v="0"/>
    <m/>
    <x v="0"/>
    <m/>
    <m/>
    <x v="12"/>
    <s v=""/>
    <s v="For Kristine's recovery"/>
    <x v="0"/>
    <s v="Low"/>
    <x v="3"/>
    <s v="reconciled"/>
    <m/>
    <x v="0"/>
  </r>
  <r>
    <s v="Aggressive Stocks"/>
    <x v="133"/>
    <n v="-167.88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3"/>
    <n v="-28.3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REI Credit Card (Capital One)"/>
    <x v="133"/>
    <n v="-21.69"/>
    <x v="112"/>
    <s v="_Amazon"/>
    <s v="AMZN Mktp US*HB5VI1EG0"/>
    <x v="0"/>
    <x v="73"/>
    <x v="71"/>
    <x v="0"/>
    <m/>
    <x v="0"/>
    <m/>
    <m/>
    <x v="0"/>
    <s v=""/>
    <s v="LOTR Exit game for Dave"/>
    <x v="0"/>
    <s v="Low"/>
    <x v="0"/>
    <s v="reconciled"/>
    <m/>
    <x v="0"/>
  </r>
  <r>
    <s v="REI Credit Card (Capital One)"/>
    <x v="133"/>
    <n v="-22.04"/>
    <x v="112"/>
    <s v="_Amazon"/>
    <s v="AMZN Mktp US*HB25M2ZY1"/>
    <x v="9"/>
    <x v="16"/>
    <x v="16"/>
    <x v="0"/>
    <m/>
    <x v="0"/>
    <m/>
    <m/>
    <x v="9"/>
    <s v=""/>
    <s v="Metal ruler for work bench"/>
    <x v="0"/>
    <s v="Medium"/>
    <x v="3"/>
    <s v="reconciled"/>
    <s v="To Be Determined"/>
    <x v="0"/>
  </r>
  <r>
    <s v="Banana Republic Rewards"/>
    <x v="133"/>
    <n v="-6.57"/>
    <x v="429"/>
    <s v="_Steam Games"/>
    <s v="STEAMGAMES.COM 4259522"/>
    <x v="0"/>
    <x v="73"/>
    <x v="71"/>
    <x v="0"/>
    <m/>
    <x v="0"/>
    <m/>
    <m/>
    <x v="0"/>
    <s v=""/>
    <s v=""/>
    <x v="0"/>
    <s v="Low"/>
    <x v="0"/>
    <s v="reconciled"/>
    <m/>
    <x v="0"/>
  </r>
  <r>
    <s v="REI Credit Card (Capital One)"/>
    <x v="133"/>
    <n v="-99.21"/>
    <x v="430"/>
    <s v="_Northern Tool"/>
    <s v="NOR*NORTHERN TOOL"/>
    <x v="9"/>
    <x v="16"/>
    <x v="16"/>
    <x v="0"/>
    <m/>
    <x v="0"/>
    <m/>
    <m/>
    <x v="9"/>
    <s v=""/>
    <s v="Kindling Cracker for Dave"/>
    <x v="0"/>
    <s v="Medium"/>
    <x v="3"/>
    <s v="reconciled"/>
    <s v="To Be Determined"/>
    <x v="0"/>
  </r>
  <r>
    <s v="Aggressive Stocks"/>
    <x v="134"/>
    <n v="167.88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"/>
    <n v="28.3"/>
    <x v="162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Charitable Gift Account ...878"/>
    <x v="134"/>
    <n v="-2500"/>
    <x v="367"/>
    <s v="_DAF(Friends of Salmon Bay)"/>
    <s v="CLIENT REQUEST #XXX1662"/>
    <x v="3"/>
    <x v="82"/>
    <x v="79"/>
    <x v="0"/>
    <m/>
    <x v="0"/>
    <m/>
    <m/>
    <x v="3"/>
    <s v=""/>
    <s v="Check 7651662 (Stopped payment on Dec 8, 2022)"/>
    <x v="3"/>
    <s v="NA"/>
    <x v="2"/>
    <s v="reconciled"/>
    <m/>
    <x v="0"/>
  </r>
  <r>
    <s v="Charitable Gift Account ...878"/>
    <x v="134"/>
    <n v="122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34"/>
    <n v="1275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34"/>
    <n v="-4434.5"/>
    <x v="431"/>
    <s v="_Nelson Orthodontics"/>
    <s v="Check 2500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Credit Card (Capital One)"/>
    <x v="134"/>
    <n v="-77.13"/>
    <x v="260"/>
    <s v="_Lowe's"/>
    <s v="LOWES #00252*"/>
    <x v="9"/>
    <x v="16"/>
    <x v="16"/>
    <x v="0"/>
    <m/>
    <x v="0"/>
    <m/>
    <m/>
    <x v="9"/>
    <s v=""/>
    <s v="Creeper and mini sledgehammer for Dave"/>
    <x v="0"/>
    <s v="Medium"/>
    <x v="3"/>
    <s v="reconciled"/>
    <s v="To Be Determined"/>
    <x v="0"/>
  </r>
  <r>
    <s v="Banana Republic Rewards"/>
    <x v="134"/>
    <n v="-32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"/>
    <n v="-7.71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34"/>
    <n v="-31.92"/>
    <x v="257"/>
    <s v="_Home Depot"/>
    <s v="THE HOME DEPOT #4706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Banana Republic Rewards"/>
    <x v="135"/>
    <n v="-7.4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5"/>
    <n v="-49.59"/>
    <x v="260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135"/>
    <n v="-15.98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35"/>
    <n v="-68.36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"/>
    <n v="-66"/>
    <x v="150"/>
    <s v="_Costco"/>
    <s v="COSTCO WHSE #0008 KIRKLAND WA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35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Staging - 7338"/>
    <x v="136"/>
    <n v="-2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quillah"/>
    <x v="0"/>
    <s v="Low"/>
    <x v="3"/>
    <s v="reconciled"/>
    <m/>
    <x v="0"/>
  </r>
  <r>
    <s v="Staging - 7338"/>
    <x v="136"/>
    <n v="100"/>
    <x v="198"/>
    <s v="_Venmo Cashout"/>
    <s v="ACH Electronic Credit"/>
    <x v="0"/>
    <x v="69"/>
    <x v="67"/>
    <x v="0"/>
    <m/>
    <x v="0"/>
    <m/>
    <m/>
    <x v="0"/>
    <s v=""/>
    <s v="Brett paying me for Taproot play"/>
    <x v="0"/>
    <s v="Low"/>
    <x v="0"/>
    <s v="reconciled"/>
    <m/>
    <x v="0"/>
  </r>
  <r>
    <s v="Staging - 7338"/>
    <x v="136"/>
    <n v="-39.659999999999997"/>
    <x v="378"/>
    <s v="_ACH Electronic Debit - VENMO            PAYMENT"/>
    <s v="ACH Electronic Debit - VENMO            PAYMENT"/>
    <x v="0"/>
    <x v="0"/>
    <x v="0"/>
    <x v="0"/>
    <m/>
    <x v="0"/>
    <m/>
    <m/>
    <x v="0"/>
    <s v=""/>
    <s v="Paying Pete for Wakanda"/>
    <x v="0"/>
    <s v="Low"/>
    <x v="0"/>
    <s v="reconciled"/>
    <m/>
    <x v="0"/>
  </r>
  <r>
    <s v="Aggressive Stocks"/>
    <x v="136"/>
    <n v="11.3"/>
    <x v="432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36"/>
    <n v="-30.86"/>
    <x v="112"/>
    <s v="_Amazon"/>
    <s v="Amazon.com*H28VU6QT1"/>
    <x v="12"/>
    <x v="53"/>
    <x v="52"/>
    <x v="14"/>
    <m/>
    <x v="0"/>
    <m/>
    <m/>
    <x v="12"/>
    <s v=""/>
    <s v="Book for Lee_x000a_ORDER # 112-5609258-4005856"/>
    <x v="0"/>
    <s v="Low"/>
    <x v="3"/>
    <s v="reconciled"/>
    <m/>
    <x v="0"/>
  </r>
  <r>
    <s v="Banana Republic Rewards"/>
    <x v="136"/>
    <n v="-22.04"/>
    <x v="433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Checking"/>
    <x v="136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36"/>
    <n v="-75.5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10.210000000000001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6"/>
    <n v="-7.3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6"/>
    <n v="-230.34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37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"/>
    <n v="1623.35"/>
    <x v="434"/>
    <s v="_Wa Parksreservationsweb Olympia"/>
    <s v="WA PARKSRESERVATIONSWEB OLYMPIA WA"/>
    <x v="18"/>
    <x v="47"/>
    <x v="46"/>
    <x v="0"/>
    <m/>
    <x v="0"/>
    <m/>
    <m/>
    <x v="18"/>
    <s v=""/>
    <s v="Rasar"/>
    <x v="0"/>
    <s v="High"/>
    <x v="3"/>
    <s v="reconciled"/>
    <m/>
    <x v="0"/>
  </r>
  <r>
    <s v="Red Card"/>
    <x v="137"/>
    <n v="10.210000000000001"/>
    <x v="201"/>
    <s v="_Targe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37"/>
    <n v="10.49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37"/>
    <n v="-292.5"/>
    <x v="195"/>
    <s v="_WPY*Code Ninjas Seattl"/>
    <s v="WPY*Code Ninjas Seattl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37"/>
    <n v="-18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38"/>
    <n v="-1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Gift for Ang co-worker"/>
    <x v="0"/>
    <s v="Low"/>
    <x v="3"/>
    <s v="reconciled"/>
    <m/>
    <x v="0"/>
  </r>
  <r>
    <s v="Quicksilver"/>
    <x v="138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139"/>
    <n v="1220"/>
    <x v="7"/>
    <s v="_Venmo Cashout"/>
    <s v="ACH Electronic Credit"/>
    <x v="5"/>
    <x v="30"/>
    <x v="29"/>
    <x v="0"/>
    <m/>
    <x v="0"/>
    <m/>
    <m/>
    <x v="5"/>
    <s v=""/>
    <s v="Tony paid the full $1250 but I withdrew from Venmo before transferring it. :("/>
    <x v="4"/>
    <s v="Low"/>
    <x v="0"/>
    <s v="reconciled"/>
    <s v="Rental Income"/>
    <x v="0"/>
  </r>
  <r>
    <s v="Staging - 7338"/>
    <x v="139"/>
    <n v="2500"/>
    <x v="198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139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39"/>
    <n v="-63.92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39"/>
    <n v="-8.3699999999999992"/>
    <x v="201"/>
    <s v="_Target"/>
    <s v="TARGET"/>
    <x v="11"/>
    <x v="25"/>
    <x v="25"/>
    <x v="0"/>
    <m/>
    <x v="0"/>
    <m/>
    <m/>
    <x v="11"/>
    <s v=""/>
    <s v="yoga block"/>
    <x v="0"/>
    <s v="Medium"/>
    <x v="3"/>
    <s v="reconciled"/>
    <m/>
    <x v="0"/>
  </r>
  <r>
    <s v="Quicksilver"/>
    <x v="140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40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aritable Gift Account ...878"/>
    <x v="140"/>
    <n v="255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24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40"/>
    <n v="-500"/>
    <x v="436"/>
    <s v="_DAF (Taproot)"/>
    <s v="CLIENT REQUEST #XXX1786"/>
    <x v="3"/>
    <x v="82"/>
    <x v="79"/>
    <x v="0"/>
    <m/>
    <x v="0"/>
    <m/>
    <m/>
    <x v="3"/>
    <s v=""/>
    <s v="Check 7631786"/>
    <x v="3"/>
    <s v="NA"/>
    <x v="2"/>
    <s v="reconciled"/>
    <m/>
    <x v="0"/>
  </r>
  <r>
    <s v="Quicksilver"/>
    <x v="140"/>
    <n v="-16.52"/>
    <x v="396"/>
    <s v="_Microsoft XBox Live"/>
    <s v="MICROSOFT*SUBSCRIPTION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40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Banana Republic Rewards"/>
    <x v="140"/>
    <n v="-6.2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0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40"/>
    <n v="-1593.91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"/>
    <n v="-3751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"/>
    <n v="-2184"/>
    <x v="437"/>
    <s v="_ACH Debit BLUE AND BLUE RO FIRST"/>
    <s v="ACH Debit BLUE AND BLUE RO FIRST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141"/>
    <n v="1593.91"/>
    <x v="438"/>
    <s v="_CAPITAL ONE AUTOPAY PYMT AuthDate 01-Nov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41"/>
    <n v="-173.02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Banana Republic Rewards"/>
    <x v="141"/>
    <n v="-31.45"/>
    <x v="439"/>
    <s v="_MENDOZAS M. MERCADO CO"/>
    <s v="MENDOZAS M. MERCADO CO"/>
    <x v="12"/>
    <x v="53"/>
    <x v="52"/>
    <x v="0"/>
    <m/>
    <x v="0"/>
    <m/>
    <m/>
    <x v="12"/>
    <s v=""/>
    <s v="Sweet bread for Billings event"/>
    <x v="0"/>
    <s v="Low"/>
    <x v="3"/>
    <s v="reconciled"/>
    <m/>
    <x v="0"/>
  </r>
  <r>
    <s v="Banana Republic Rewards"/>
    <x v="141"/>
    <n v="3751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1"/>
    <n v="-92.5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142"/>
    <n v="2.3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18.3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142"/>
    <n v="399.8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42"/>
    <n v="0.2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42"/>
    <n v="5.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142"/>
    <n v="-16.420000000000002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142"/>
    <n v="173.02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2"/>
    <n v="18.34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42"/>
    <n v="5.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uffer - Nxt Year - 8754"/>
    <x v="142"/>
    <n v="385.5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42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42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42"/>
    <n v="19.1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42"/>
    <n v="58.96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7.9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142"/>
    <n v="121.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42"/>
    <n v="57.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2"/>
    <n v="-8.5399999999999991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142"/>
    <n v="-10.79"/>
    <x v="112"/>
    <s v="_Amazon"/>
    <s v="Amazon.com*H04KH6QP1"/>
    <x v="19"/>
    <x v="61"/>
    <x v="60"/>
    <x v="0"/>
    <m/>
    <x v="0"/>
    <m/>
    <m/>
    <x v="19"/>
    <s v=""/>
    <s v="lid for solo stove"/>
    <x v="0"/>
    <s v="Low"/>
    <x v="0"/>
    <s v="reconciled"/>
    <m/>
    <x v="0"/>
  </r>
  <r>
    <s v="Checking"/>
    <x v="143"/>
    <n v="1016.27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"/>
    <n v="0.9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3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43"/>
    <n v="16.420000000000002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43"/>
    <n v="-17.79"/>
    <x v="112"/>
    <s v="_Amazon"/>
    <s v="AMZN Mktp US*H096709U0"/>
    <x v="19"/>
    <x v="61"/>
    <x v="60"/>
    <x v="0"/>
    <m/>
    <x v="0"/>
    <m/>
    <m/>
    <x v="19"/>
    <s v=""/>
    <s v="cover for solo stove"/>
    <x v="0"/>
    <s v="Low"/>
    <x v="0"/>
    <s v="reconciled"/>
    <m/>
    <x v="0"/>
  </r>
  <r>
    <s v="Checking"/>
    <x v="143"/>
    <n v="6759.3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Banana Republic Rewards"/>
    <x v="143"/>
    <n v="-8.050000000000000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3"/>
    <n v="-22.03"/>
    <x v="193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Banana Republic Rewards"/>
    <x v="143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43"/>
    <n v="1.5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151.1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3"/>
    <n v="-86.91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44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144"/>
    <n v="-36.119999999999997"/>
    <x v="441"/>
    <s v="_KINGS ROAD MERCHANDISE"/>
    <s v="KINGS ROAD MERCHANDISE"/>
    <x v="7"/>
    <x v="10"/>
    <x v="10"/>
    <x v="0"/>
    <m/>
    <x v="0"/>
    <m/>
    <m/>
    <x v="7"/>
    <s v=""/>
    <s v="beanie for Zach"/>
    <x v="0"/>
    <s v="Low"/>
    <x v="3"/>
    <s v="reconciled"/>
    <m/>
    <x v="0"/>
  </r>
  <r>
    <s v="Banana Republic Rewards"/>
    <x v="144"/>
    <n v="-112.85"/>
    <x v="442"/>
    <s v="_ESPRESSO DENTAL"/>
    <s v="ESPRESSO DENTA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145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145"/>
    <n v="3.43"/>
    <x v="245"/>
    <s v="_Schwab (Interest)"/>
    <s v="SCHWABX INT XX/XX-10/27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45"/>
    <n v="-128.05000000000001"/>
    <x v="443"/>
    <s v="_DIN TAI FUNG RESTAURAN"/>
    <s v="DIN TAI FUNG RESTAURAN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45"/>
    <n v="-24.2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Banana Republic Rewards"/>
    <x v="145"/>
    <n v="-1"/>
    <x v="419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Red Card"/>
    <x v="146"/>
    <n v="-245.14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46"/>
    <n v="-371.23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Discover"/>
    <x v="146"/>
    <n v="-16.53"/>
    <x v="118"/>
    <s v="_Hulu"/>
    <s v="HLU*HULU 74023288944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46"/>
    <n v="-29.01"/>
    <x v="444"/>
    <s v="_NEW MANDARIN GATE"/>
    <s v="NEW MANDARIN GATE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6"/>
    <n v="-7.34"/>
    <x v="445"/>
    <s v="_AMC ONLINE 9640"/>
    <s v="AMC ONLINE 9640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47"/>
    <n v="-66.09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Banana Republic Rewards"/>
    <x v="147"/>
    <n v="-51.95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7"/>
    <n v="30.86"/>
    <x v="447"/>
    <s v="_COSTCO WHSE #0106 SEATTLE WA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47"/>
    <n v="-19.84"/>
    <x v="150"/>
    <s v="_Costco"/>
    <s v="COSTCO WHSE #0106 SEATTLE WA"/>
    <x v="7"/>
    <x v="10"/>
    <x v="10"/>
    <x v="0"/>
    <m/>
    <x v="0"/>
    <m/>
    <m/>
    <x v="7"/>
    <s v=""/>
    <s v="Ang ski gloves"/>
    <x v="0"/>
    <s v="Low"/>
    <x v="3"/>
    <s v="reconciled"/>
    <m/>
    <x v="0"/>
  </r>
  <r>
    <s v="Banana Republic Rewards"/>
    <x v="147"/>
    <n v="-9.9"/>
    <x v="448"/>
    <s v="_TST* Tapped Camano"/>
    <s v="TST* Tapped Camano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7"/>
    <n v="-9.77999999999999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7"/>
    <n v="-38.590000000000003"/>
    <x v="449"/>
    <s v="_WWW.YUENLUISTUDIO.COM"/>
    <s v="WWW.YUENLUISTUDIO.COM"/>
    <x v="19"/>
    <x v="61"/>
    <x v="60"/>
    <x v="0"/>
    <m/>
    <x v="0"/>
    <m/>
    <m/>
    <x v="19"/>
    <s v=""/>
    <s v="Zach school pictures"/>
    <x v="0"/>
    <s v="Low"/>
    <x v="0"/>
    <s v="reconciled"/>
    <m/>
    <x v="0"/>
  </r>
  <r>
    <s v="Banana Republic Rewards"/>
    <x v="147"/>
    <n v="-50.75"/>
    <x v="348"/>
    <s v="_LYNNWOOD RECREATION ON"/>
    <s v="LYNNWOOD RECREATION 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8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48"/>
    <n v="-72.239999999999995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48"/>
    <n v="-865.98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Amazon"/>
    <x v="148"/>
    <n v="-5.51"/>
    <x v="112"/>
    <s v="_Amazon"/>
    <s v="AMZN Mktp US*H84C43I00"/>
    <x v="19"/>
    <x v="61"/>
    <x v="60"/>
    <x v="0"/>
    <m/>
    <x v="0"/>
    <m/>
    <m/>
    <x v="19"/>
    <s v=""/>
    <s v="batteries"/>
    <x v="0"/>
    <s v="Low"/>
    <x v="0"/>
    <s v="reconciled"/>
    <m/>
    <x v="0"/>
  </r>
  <r>
    <s v="Banana Republic Rewards"/>
    <x v="149"/>
    <n v="-7.94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38.520000000000003"/>
    <x v="450"/>
    <s v="_SQ *ROCKAWAY BAR+GRILL"/>
    <s v="SQ *ROCKAWAY BAR+GRILL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49"/>
    <n v="-14.4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49"/>
    <n v="72.239999999999995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9"/>
    <n v="-30.86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49"/>
    <n v="-17.4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9"/>
    <n v="-50"/>
    <x v="150"/>
    <s v="_Costco"/>
    <s v="COSTCO WHSE #0106 SEATTLE WA"/>
    <x v="19"/>
    <x v="61"/>
    <x v="60"/>
    <x v="0"/>
    <m/>
    <x v="0"/>
    <m/>
    <m/>
    <x v="19"/>
    <s v=""/>
    <s v="Water filter straws"/>
    <x v="0"/>
    <s v="Low"/>
    <x v="0"/>
    <s v="reconciled"/>
    <m/>
    <x v="0"/>
  </r>
  <r>
    <s v="Costco Visa"/>
    <x v="149"/>
    <n v="-10"/>
    <x v="150"/>
    <s v="_Costco"/>
    <s v="COSTCO WHSE #0106 SEATTLE WA"/>
    <x v="12"/>
    <x v="53"/>
    <x v="52"/>
    <x v="0"/>
    <m/>
    <x v="0"/>
    <m/>
    <m/>
    <x v="12"/>
    <s v=""/>
    <s v="Chocolates for co-worker "/>
    <x v="0"/>
    <s v="Low"/>
    <x v="3"/>
    <s v="reconciled"/>
    <m/>
    <x v="0"/>
  </r>
  <r>
    <s v="Costco Visa"/>
    <x v="149"/>
    <n v="-173.7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20.77"/>
    <x v="6"/>
    <s v="_McDonald's"/>
    <s v="MCDONALD'S F6443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49"/>
    <n v="-9.77999999999999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49"/>
    <n v="-10"/>
    <x v="451"/>
    <s v="_CAMA BEACH STATE PARK"/>
    <s v="CAMA BEACH STATE PARK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150"/>
    <n v="-137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50"/>
    <n v="-52.42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150"/>
    <n v="-273.52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51"/>
    <n v="117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Banana Republic Rewards"/>
    <x v="151"/>
    <n v="14.32"/>
    <x v="453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152"/>
    <n v="-4.4000000000000004"/>
    <x v="454"/>
    <s v="_Prime Video *H85PO6ZI0"/>
    <s v="Prime Video *H85PO6ZI0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52"/>
    <n v="-88.1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52"/>
    <n v="4.639999999999999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52"/>
    <n v="-9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2"/>
    <n v="-37.700000000000003"/>
    <x v="455"/>
    <s v="_Taco Time"/>
    <s v="LEVELUPTACOTIMENW4426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281.64"/>
    <x v="456"/>
    <s v="_SOLO BRANDS LLC"/>
    <s v="SOLO BRANDS LLC"/>
    <x v="19"/>
    <x v="61"/>
    <x v="60"/>
    <x v="0"/>
    <m/>
    <x v="0"/>
    <m/>
    <m/>
    <x v="19"/>
    <s v=""/>
    <s v=""/>
    <x v="0"/>
    <s v="Low"/>
    <x v="0"/>
    <s v="reconciled"/>
    <m/>
    <x v="0"/>
  </r>
  <r>
    <s v="Koolikai"/>
    <x v="153"/>
    <n v="88.1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53"/>
    <n v="-725.9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3"/>
    <n v="-6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153"/>
    <n v="-6.5"/>
    <x v="457"/>
    <s v="_SQ *LA COPA CAFE"/>
    <s v="SQ *LA COPA CAF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3"/>
    <n v="-8.35"/>
    <x v="458"/>
    <s v="_Herkimer Coffee"/>
    <s v="SQ *HERKIMER COFFEE -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54"/>
    <n v="-60.47"/>
    <x v="112"/>
    <s v="_Amazon"/>
    <s v="AMZN Mktp US*HT1GF1FG2"/>
    <x v="9"/>
    <x v="16"/>
    <x v="16"/>
    <x v="0"/>
    <m/>
    <x v="0"/>
    <m/>
    <m/>
    <x v="9"/>
    <s v=""/>
    <s v="Drills"/>
    <x v="0"/>
    <s v="Medium"/>
    <x v="3"/>
    <s v="reconciled"/>
    <s v="To Be Determined"/>
    <x v="0"/>
  </r>
  <r>
    <s v="Checking"/>
    <x v="154"/>
    <n v="-274.98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54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154"/>
    <n v="-46.19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4"/>
    <n v="-47.4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154"/>
    <n v="-28.65"/>
    <x v="112"/>
    <s v="_Amazon"/>
    <s v="AMZN Mktp US*HT4CY4OJ2"/>
    <x v="19"/>
    <x v="89"/>
    <x v="86"/>
    <x v="0"/>
    <m/>
    <x v="0"/>
    <m/>
    <m/>
    <x v="19"/>
    <s v=""/>
    <s v="Josh halloween costume"/>
    <x v="0"/>
    <s v="Low"/>
    <x v="3"/>
    <s v="reconciled"/>
    <m/>
    <x v="0"/>
  </r>
  <r>
    <s v="Banana Republic Rewards"/>
    <x v="154"/>
    <n v="-24"/>
    <x v="459"/>
    <s v="_ACT SEATTLEP&amp;R"/>
    <s v="ACT SEATTLEP&amp;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57.53"/>
    <x v="460"/>
    <s v="_FLYING CIRCUS - ECOMM"/>
    <s v="FLYING CIRCUS - ECOM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4"/>
    <n v="-6.9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54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Banana Republic Rewards"/>
    <x v="154"/>
    <n v="-11"/>
    <x v="461"/>
    <s v="_IKEA SEATLE REST"/>
    <s v="IKEA SEATLE RES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4"/>
    <n v="-12.84"/>
    <x v="462"/>
    <s v="_MONTS MARKET"/>
    <s v="MONTS MARK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5"/>
    <n v="-43.07"/>
    <x v="112"/>
    <s v="_Amazon"/>
    <s v="AMZN Mktp US*HT1WB0VF1"/>
    <x v="19"/>
    <x v="89"/>
    <x v="86"/>
    <x v="0"/>
    <m/>
    <x v="0"/>
    <m/>
    <m/>
    <x v="19"/>
    <s v=""/>
    <s v="Ang halloween costume"/>
    <x v="0"/>
    <s v="Low"/>
    <x v="3"/>
    <s v="reconciled"/>
    <m/>
    <x v="0"/>
  </r>
  <r>
    <s v="Costco Visa"/>
    <x v="155"/>
    <n v="725.9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55"/>
    <n v="-47.39"/>
    <x v="453"/>
    <s v="_SPIRIT HALLOWEEN 60460"/>
    <s v="SPIRIT HALLOWEEN 60460"/>
    <x v="19"/>
    <x v="89"/>
    <x v="86"/>
    <x v="0"/>
    <m/>
    <x v="0"/>
    <m/>
    <m/>
    <x v="19"/>
    <s v=""/>
    <s v=""/>
    <x v="0"/>
    <s v="Low"/>
    <x v="3"/>
    <s v="reconciled"/>
    <m/>
    <x v="0"/>
  </r>
  <r>
    <s v="Aggressive Stocks"/>
    <x v="155"/>
    <n v="46.19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47.4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55"/>
    <n v="1.2"/>
    <x v="171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55"/>
    <n v="-32.15"/>
    <x v="171"/>
    <s v="_Investment (Realty Income REIT)"/>
    <s v="REALTY INCOME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55"/>
    <n v="-9.97000000000000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40"/>
    <x v="463"/>
    <s v="_Craven Farm Inc"/>
    <s v="SQ *CRAVEN FARM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55"/>
    <n v="-2.1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5"/>
    <n v="-176.56"/>
    <x v="464"/>
    <s v="_BIZZARRO ITALIAN CAFE"/>
    <s v="BIZZARRO ITALIAN CAF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55"/>
    <n v="-6.2"/>
    <x v="465"/>
    <s v="_RITE AID 05249"/>
    <s v="RITE AID 0524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5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55"/>
    <n v="-55.03"/>
    <x v="463"/>
    <s v="_Craven Farm Inc"/>
    <s v="SQ *CRAVEN FARM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55"/>
    <n v="-7.55"/>
    <x v="463"/>
    <s v="_Craven Farm Inc"/>
    <s v="SQ *CRAVEN FAR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56"/>
    <n v="-28.42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157"/>
    <n v="-5.27"/>
    <x v="112"/>
    <s v="_Amazon"/>
    <s v="AMZN Mktp US*HT1GR6120"/>
    <x v="7"/>
    <x v="45"/>
    <x v="44"/>
    <x v="0"/>
    <m/>
    <x v="0"/>
    <m/>
    <m/>
    <x v="7"/>
    <s v=""/>
    <s v="measuring caliper"/>
    <x v="0"/>
    <s v="High"/>
    <x v="3"/>
    <s v="reconciled"/>
    <m/>
    <x v="0"/>
  </r>
  <r>
    <s v="Amazon"/>
    <x v="157"/>
    <n v="274.98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157"/>
    <n v="0.09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57"/>
    <n v="-47.05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57"/>
    <n v="-147.6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25.83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7"/>
    <n v="-47.5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Banana Republic Rewards"/>
    <x v="157"/>
    <n v="-12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58"/>
    <n v="-15.42"/>
    <x v="112"/>
    <s v="_Amazon"/>
    <s v="AMZN Mktp US*HT2IN94R1"/>
    <x v="19"/>
    <x v="89"/>
    <x v="86"/>
    <x v="0"/>
    <m/>
    <x v="0"/>
    <m/>
    <m/>
    <x v="19"/>
    <s v=""/>
    <s v="Zach halloween costume"/>
    <x v="0"/>
    <s v="Low"/>
    <x v="3"/>
    <s v="reconciled"/>
    <m/>
    <x v="0"/>
  </r>
  <r>
    <s v="Amazon"/>
    <x v="158"/>
    <n v="-35.270000000000003"/>
    <x v="112"/>
    <s v="_Amazon"/>
    <s v="AMZN Mktp US*1K2N47892"/>
    <x v="7"/>
    <x v="45"/>
    <x v="44"/>
    <x v="0"/>
    <m/>
    <x v="0"/>
    <m/>
    <m/>
    <x v="7"/>
    <s v=""/>
    <s v="digital clamp meter"/>
    <x v="0"/>
    <s v="High"/>
    <x v="3"/>
    <s v="reconciled"/>
    <m/>
    <x v="0"/>
  </r>
  <r>
    <s v="Dividend Stocks"/>
    <x v="158"/>
    <n v="32.15"/>
    <x v="171"/>
    <s v="_Investment (Realty Income REIT)"/>
    <s v="REALTY INCOME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58"/>
    <n v="-98.11"/>
    <x v="112"/>
    <s v="_Amazon"/>
    <s v="Amazon.com*HT21X8NR0"/>
    <x v="7"/>
    <x v="45"/>
    <x v="44"/>
    <x v="0"/>
    <m/>
    <x v="0"/>
    <m/>
    <m/>
    <x v="7"/>
    <s v=""/>
    <s v="cable modem"/>
    <x v="0"/>
    <s v="High"/>
    <x v="3"/>
    <s v="reconciled"/>
    <m/>
    <x v="0"/>
  </r>
  <r>
    <s v="Banana Republic Rewards"/>
    <x v="158"/>
    <n v="-100"/>
    <x v="390"/>
    <s v="_The Taproot Theatre"/>
    <s v="The Taproot Theatre"/>
    <x v="12"/>
    <x v="19"/>
    <x v="19"/>
    <x v="0"/>
    <m/>
    <x v="0"/>
    <m/>
    <m/>
    <x v="12"/>
    <s v=""/>
    <s v="Uncorked tickets"/>
    <x v="0"/>
    <s v="High"/>
    <x v="3"/>
    <s v="reconciled"/>
    <s v="Charitable Contributions"/>
    <x v="1"/>
  </r>
  <r>
    <s v="Banana Republic Rewards"/>
    <x v="158"/>
    <n v="-244"/>
    <x v="466"/>
    <s v="_Taproot Theatre Co."/>
    <s v="Taproot Theatre Co.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58"/>
    <n v="12077.44"/>
    <x v="287"/>
    <s v="_Microsoft (Paycheck)"/>
    <s v="ACH Deposit MICROSOFT   EDIPAYME"/>
    <x v="5"/>
    <x v="50"/>
    <x v="49"/>
    <x v="0"/>
    <m/>
    <x v="0"/>
    <m/>
    <m/>
    <x v="5"/>
    <s v=""/>
    <s v="Includes $5,318.04 ESPP refund"/>
    <x v="4"/>
    <s v="Low"/>
    <x v="0"/>
    <s v="reconciled"/>
    <m/>
    <x v="0"/>
  </r>
  <r>
    <s v="Banana Republic Rewards"/>
    <x v="158"/>
    <n v="-78.36"/>
    <x v="467"/>
    <s v="_TACOS &amp; BEER"/>
    <s v="TACOS &amp; BEER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59"/>
    <n v="-50"/>
    <x v="468"/>
    <s v="_Check 2499 2499"/>
    <s v="Check 2499"/>
    <x v="19"/>
    <x v="49"/>
    <x v="48"/>
    <x v="0"/>
    <m/>
    <x v="0"/>
    <m/>
    <m/>
    <x v="19"/>
    <s v=""/>
    <s v="Josh school picture_x000a_"/>
    <x v="0"/>
    <s v="Low"/>
    <x v="0"/>
    <s v="reconciled"/>
    <m/>
    <x v="0"/>
  </r>
  <r>
    <s v="Checking"/>
    <x v="159"/>
    <n v="466"/>
    <x v="469"/>
    <s v="_Connect Your Care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59"/>
    <n v="-1.5"/>
    <x v="470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159"/>
    <n v="-3.7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59"/>
    <n v="-47.5"/>
    <x v="471"/>
    <s v="_SQ *DERMATOLOGY CENTER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Charitable Gift Account ...878"/>
    <x v="160"/>
    <n v="-50"/>
    <x v="472"/>
    <s v="_DAF(Wikimedia)"/>
    <s v="CLIENT REQUEST #XXX2219"/>
    <x v="3"/>
    <x v="82"/>
    <x v="79"/>
    <x v="0"/>
    <m/>
    <x v="0"/>
    <m/>
    <m/>
    <x v="3"/>
    <s v=""/>
    <s v="Check 7572219"/>
    <x v="3"/>
    <s v="NA"/>
    <x v="2"/>
    <s v="reconciled"/>
    <m/>
    <x v="0"/>
  </r>
  <r>
    <s v="Charitable Gift Account ...878"/>
    <x v="160"/>
    <n v="-50"/>
    <x v="473"/>
    <s v="_DAF(Mary's Place)"/>
    <s v="CLIENT REQUEST #XXX2220"/>
    <x v="3"/>
    <x v="82"/>
    <x v="79"/>
    <x v="0"/>
    <m/>
    <x v="0"/>
    <m/>
    <m/>
    <x v="3"/>
    <s v=""/>
    <s v="Check 7572220"/>
    <x v="3"/>
    <s v="NA"/>
    <x v="2"/>
    <s v="reconciled"/>
    <m/>
    <x v="0"/>
  </r>
  <r>
    <s v="Charitable Gift Account ...878"/>
    <x v="160"/>
    <n v="-1000"/>
    <x v="474"/>
    <s v="_DAF(Billings Middle School)"/>
    <s v="CLIENT REQUEST #XXX2217"/>
    <x v="3"/>
    <x v="82"/>
    <x v="79"/>
    <x v="0"/>
    <m/>
    <x v="0"/>
    <m/>
    <m/>
    <x v="3"/>
    <s v=""/>
    <s v="Check 7572217"/>
    <x v="3"/>
    <s v="NA"/>
    <x v="2"/>
    <s v="reconciled"/>
    <m/>
    <x v="0"/>
  </r>
  <r>
    <s v="Charitable Gift Account ...878"/>
    <x v="160"/>
    <n v="78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160"/>
    <n v="815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Banana Republic Rewards"/>
    <x v="160"/>
    <n v="-100"/>
    <x v="390"/>
    <s v="_The Taproot Theatre"/>
    <s v="The Taproot Theatre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0"/>
    <n v="-100"/>
    <x v="390"/>
    <s v="_The Taproot Theatre"/>
    <s v="The Taproot Theatr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60"/>
    <n v="-172.77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aritable Gift Account ...878"/>
    <x v="160"/>
    <n v="-500"/>
    <x v="475"/>
    <s v="_DAF (University Cooperative School)"/>
    <s v="CLIENT REQUEST #XXX2218"/>
    <x v="3"/>
    <x v="82"/>
    <x v="79"/>
    <x v="0"/>
    <m/>
    <x v="0"/>
    <m/>
    <m/>
    <x v="3"/>
    <s v=""/>
    <s v="Check 7572218"/>
    <x v="3"/>
    <s v="NA"/>
    <x v="2"/>
    <s v="reconciled"/>
    <m/>
    <x v="0"/>
  </r>
  <r>
    <s v="Checking"/>
    <x v="160"/>
    <n v="-487.9"/>
    <x v="476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61"/>
    <n v="-152.77000000000001"/>
    <x v="477"/>
    <s v="_TST* TAVOLATA - STONE"/>
    <s v="TST* TAVOLATA - STONE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1"/>
    <n v="8.85"/>
    <x v="478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1"/>
    <n v="-21.62"/>
    <x v="246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184.2"/>
    <x v="479"/>
    <s v="_TM *STUFF YOU SHOULD K"/>
    <s v="TM *STUFF YOU SHOULD K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62"/>
    <n v="-34"/>
    <x v="478"/>
    <s v="_SPIRIT HALLOWEEN 60243"/>
    <s v="SPIRIT HALLOWEEN 60243"/>
    <x v="19"/>
    <x v="89"/>
    <x v="86"/>
    <x v="0"/>
    <m/>
    <x v="0"/>
    <m/>
    <m/>
    <x v="19"/>
    <s v=""/>
    <s v=""/>
    <x v="0"/>
    <s v="Low"/>
    <x v="3"/>
    <s v="reconciled"/>
    <m/>
    <x v="0"/>
  </r>
  <r>
    <s v="Banana Republic Rewards"/>
    <x v="162"/>
    <n v="-57.49"/>
    <x v="480"/>
    <s v="_DSW ALDERWOOD PARKWAY"/>
    <s v="DSW ALDERWOOD PARKWAY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62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2"/>
    <n v="-325"/>
    <x v="481"/>
    <s v="_WWW.CODENINJAS.COM"/>
    <s v="WWW.CODENINJAS.COM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63"/>
    <n v="-20"/>
    <x v="159"/>
    <s v="_Umpqua Bank"/>
    <s v="UMPQUA BANK 7120 GREENW SEATTLE"/>
    <x v="7"/>
    <x v="10"/>
    <x v="10"/>
    <x v="0"/>
    <m/>
    <x v="0"/>
    <m/>
    <m/>
    <x v="7"/>
    <s v=""/>
    <s v="Josh climbing shoes"/>
    <x v="0"/>
    <s v="Low"/>
    <x v="3"/>
    <s v="reconciled"/>
    <m/>
    <x v="0"/>
  </r>
  <r>
    <s v="Quicksilver"/>
    <x v="163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163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63"/>
    <n v="-2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64"/>
    <n v="-102.75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64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64"/>
    <n v="-177.19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4"/>
    <n v="-155.44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30.47"/>
    <x v="114"/>
    <s v="_Fred Meyer"/>
    <s v="FRED-MEYER #0122"/>
    <x v="12"/>
    <x v="53"/>
    <x v="52"/>
    <x v="0"/>
    <m/>
    <x v="0"/>
    <m/>
    <m/>
    <x v="12"/>
    <s v=""/>
    <s v="Salmon Bay school supply drive for Uganda"/>
    <x v="0"/>
    <s v="Low"/>
    <x v="3"/>
    <s v="reconciled"/>
    <m/>
    <x v="0"/>
  </r>
  <r>
    <s v="Banana Republic Rewards"/>
    <x v="164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4"/>
    <n v="-0.54"/>
    <x v="433"/>
    <s v="_GOOGLE *Google Store"/>
    <s v="GOOGLE *Google Storag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65"/>
    <n v="-3.5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5"/>
    <n v="-8.26"/>
    <x v="114"/>
    <s v="_Fred Meyer"/>
    <s v="FRED-MEYER #0122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165"/>
    <n v="0.04"/>
    <x v="482"/>
    <s v="_ACH Deposit PUGET SOUND SOLA   A"/>
    <s v="ACH Deposit PUGET SOUND SOLA   A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165"/>
    <n v="177.19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5"/>
    <n v="-4000"/>
    <x v="483"/>
    <s v="_Puget Sound Solar"/>
    <s v="ACH Debit WEB  PUGET SOUND SOLA"/>
    <x v="18"/>
    <x v="72"/>
    <x v="70"/>
    <x v="0"/>
    <m/>
    <x v="0"/>
    <m/>
    <m/>
    <x v="18"/>
    <s v=""/>
    <s v="First invoice for solar panels"/>
    <x v="0"/>
    <s v="High"/>
    <x v="3"/>
    <s v="reconciled"/>
    <s v="Home - Capital Expense"/>
    <x v="0"/>
  </r>
  <r>
    <s v="Checking"/>
    <x v="165"/>
    <n v="-0.04"/>
    <x v="292"/>
    <s v="_ACH Debit WEB  PUGET SOUND SOLA"/>
    <s v="ACH Debit WEB  PUGET SOUND SOLA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6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anana Republic Rewards"/>
    <x v="166"/>
    <n v="-120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166"/>
    <n v="-10.5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66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166"/>
    <n v="-1.2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66"/>
    <n v="-2.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67"/>
    <n v="-404.05"/>
    <x v="485"/>
    <s v="_Check 2498 2498"/>
    <s v="Check 2498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167"/>
    <n v="-29.94"/>
    <x v="486"/>
    <s v="_RPNW SEATTLE ADLER LOT"/>
    <s v="RPNW SEATTLE ADLER LOT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167"/>
    <n v="254.96"/>
    <x v="7"/>
    <s v="_Venmo Cashout"/>
    <s v="ACH Electronic Credit"/>
    <x v="12"/>
    <x v="53"/>
    <x v="52"/>
    <x v="0"/>
    <m/>
    <x v="0"/>
    <m/>
    <m/>
    <x v="12"/>
    <s v=""/>
    <s v="money back from Alumni party expenses"/>
    <x v="0"/>
    <s v="Low"/>
    <x v="3"/>
    <s v="reconciled"/>
    <m/>
    <x v="0"/>
  </r>
  <r>
    <s v="Checking"/>
    <x v="167"/>
    <n v="-5013.74"/>
    <x v="314"/>
    <s v="_ACH Debit BARCLAYCARD US   CREDI"/>
    <s v="ACH Debit BARCLAYCARD US   CREDI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7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Quicksilver"/>
    <x v="167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67"/>
    <n v="5013.74"/>
    <x v="487"/>
    <s v="_ACH Deposit 905094219   REVERSAL"/>
    <s v="ACH Deposit 905094219   REVERSAL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168"/>
    <n v="-50"/>
    <x v="488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Checking"/>
    <x v="168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68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68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168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68"/>
    <n v="-58.1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168"/>
    <n v="-1057.6400000000001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68"/>
    <n v="-5013.74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8"/>
    <n v="-57.54"/>
    <x v="489"/>
    <s v="_EL CHUPACABRA GREENWOO"/>
    <s v="EL CHUPACABRA GREENWO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68"/>
    <n v="-55.74"/>
    <x v="490"/>
    <s v="_WWW.AFTONTICKETS.COM"/>
    <s v="WWW.AFTONTICKETS.COM"/>
    <x v="0"/>
    <x v="29"/>
    <x v="28"/>
    <x v="0"/>
    <m/>
    <x v="0"/>
    <m/>
    <m/>
    <x v="0"/>
    <s v=""/>
    <s v="Taproot Uncorked event"/>
    <x v="2"/>
    <s v="NA"/>
    <x v="2"/>
    <s v="reconciled"/>
    <m/>
    <x v="0"/>
  </r>
  <r>
    <s v="Banana Republic Rewards"/>
    <x v="168"/>
    <n v="-15.88"/>
    <x v="491"/>
    <s v="_EDALEEN DAIRY LYNDEN G"/>
    <s v="EDALEEN DAIRY LYNDEN G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8"/>
    <n v="-7.16"/>
    <x v="193"/>
    <s v="_Bartell Drug"/>
    <s v="BARTELL DRUG 0690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68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68"/>
    <n v="-16.52"/>
    <x v="396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68"/>
    <n v="-17.16"/>
    <x v="406"/>
    <s v="_Cold Stone Creamery"/>
    <s v="COLD STONE CREAMERY #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8"/>
    <n v="-24.31"/>
    <x v="6"/>
    <s v="_McDonald's"/>
    <s v="MCDONALD'S F13095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24.19"/>
    <x v="492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Banana Republic Rewards"/>
    <x v="169"/>
    <n v="-3.6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69"/>
    <n v="-2618.16"/>
    <x v="493"/>
    <s v="_WA PARKSRESERVATIONSWEB JENNIFER.HYLAWA"/>
    <s v="WA PARKSRESERVATIONSWEB JENNIFER.HYLAW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169"/>
    <n v="-152.72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69"/>
    <n v="58.1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69"/>
    <n v="-22.44"/>
    <x v="494"/>
    <s v="_GRANT'S BURGERS"/>
    <s v="GRANT'S BURGER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5013.74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69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69"/>
    <n v="-153.33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69"/>
    <n v="-39"/>
    <x v="495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70"/>
    <n v="-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70"/>
    <n v="1057.6400000000001"/>
    <x v="496"/>
    <s v="_CAPITAL ONE AUTOPAY PYMT AuthDate 01-Oct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70"/>
    <n v="-2.82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7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70"/>
    <n v="-92.75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Dormant Account 2"/>
    <x v="17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7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171"/>
    <n v="145.1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171"/>
    <n v="-75"/>
    <x v="497"/>
    <s v="_ANNUAL FEE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Buffer - This Year - 3033"/>
    <x v="171"/>
    <n v="43.9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71"/>
    <n v="139.9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71"/>
    <n v="4.4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4.4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71"/>
    <n v="13.7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71"/>
    <n v="-58.54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Banana Republic Rewards"/>
    <x v="171"/>
    <n v="-7.53"/>
    <x v="288"/>
    <s v="_Safeway"/>
    <s v="SAFEWAY #158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23.0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71"/>
    <n v="-187"/>
    <x v="150"/>
    <s v="_Costco"/>
    <s v="COSTCO WHSE #0106 SEATTLE WA"/>
    <x v="19"/>
    <x v="61"/>
    <x v="60"/>
    <x v="0"/>
    <m/>
    <x v="0"/>
    <m/>
    <m/>
    <x v="19"/>
    <s v=""/>
    <s v="Sonicare toothbrushes for kids"/>
    <x v="0"/>
    <s v="Low"/>
    <x v="0"/>
    <s v="reconciled"/>
    <m/>
    <x v="0"/>
  </r>
  <r>
    <s v="Checking"/>
    <x v="171"/>
    <n v="1.9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71"/>
    <n v="20.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171"/>
    <n v="0.550000000000000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71"/>
    <n v="-30"/>
    <x v="405"/>
    <s v="_ACH Debit SEATTLE GYMNASTI   166"/>
    <s v="ACH Debit SEATTLE GYMNASTI   166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2"/>
    <n v="707.58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15.55"/>
    <x v="112"/>
    <s v="_Amazon"/>
    <s v="Amazon.com*1U2TW4W50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2"/>
    <n v="152.72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72"/>
    <n v="5187.3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72"/>
    <n v="-20.59"/>
    <x v="112"/>
    <s v="_Amazon"/>
    <s v="Amazon.com*1U4IZ8YI0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2"/>
    <n v="26.45"/>
    <x v="498"/>
    <s v="_GREENWOOD TRUE VALUE H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72"/>
    <n v="-51.8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72"/>
    <n v="-31.38"/>
    <x v="112"/>
    <s v="_Amazon"/>
    <s v="AMZN Mktp US*146K10O10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72"/>
    <n v="0.56999999999999995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73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173"/>
    <n v="-18.73"/>
    <x v="112"/>
    <s v="_Amazon"/>
    <s v="Amazon.com*1U1337W91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173"/>
    <n v="2.13"/>
    <x v="245"/>
    <s v="_Schwab (Interest)"/>
    <s v="SCHWABX INT XX/XX-09/28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73"/>
    <n v="300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173"/>
    <n v="-16.97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3"/>
    <n v="-800"/>
    <x v="431"/>
    <s v="_Nelson Orthodontics"/>
    <s v="NELSON ORTHODONTICS 1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174"/>
    <n v="-9.6300000000000008"/>
    <x v="499"/>
    <s v="_MENCHIES B529 QUEEN AN"/>
    <s v="MENCHIES B529 QUEEN AN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4"/>
    <n v="-34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174"/>
    <n v="-754.7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74"/>
    <n v="25"/>
    <x v="250"/>
    <s v="_Amazon (Cashback)"/>
    <s v="CASH AUTO REDEMPTION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75"/>
    <n v="-43.61"/>
    <x v="501"/>
    <s v="_DUKES GREENLAKE CHOWDE"/>
    <s v="DUKES GREENLAKE CHOWDE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75"/>
    <n v="-14.32"/>
    <x v="118"/>
    <s v="_Hulu"/>
    <s v="HLU*HULU 74023288296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75"/>
    <n v="-101.26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175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76"/>
    <n v="-103.62"/>
    <x v="112"/>
    <s v="_Amazon"/>
    <s v="AMZN Mktp US*1U4GO94K2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176"/>
    <n v="-248.52"/>
    <x v="329"/>
    <s v="_BEST WESTERN PREMIER G"/>
    <s v="BEST WESTERN PREMIER G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176"/>
    <n v="-19.829999999999998"/>
    <x v="112"/>
    <s v="_Amazon"/>
    <s v="AMZN Mktp US*1U7V03EW0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176"/>
    <n v="-22.93"/>
    <x v="112"/>
    <s v="_Amazon"/>
    <s v="Amazon.com*1U4951E90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76"/>
    <n v="-4.4000000000000004"/>
    <x v="502"/>
    <s v="_Prime Video *1U98Q7FI2"/>
    <s v="Prime Video *1U98Q7FI2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176"/>
    <n v="-3.97"/>
    <x v="6"/>
    <s v="_McDonald's"/>
    <s v="MCDONALD'S F14102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76"/>
    <n v="-19.82"/>
    <x v="114"/>
    <s v="_Fred Meyer"/>
    <s v="FRED-MEYER #0122"/>
    <x v="19"/>
    <x v="61"/>
    <x v="60"/>
    <x v="0"/>
    <m/>
    <x v="0"/>
    <m/>
    <m/>
    <x v="19"/>
    <s v=""/>
    <s v="Entry way baskets"/>
    <x v="0"/>
    <s v="Low"/>
    <x v="0"/>
    <s v="reconciled"/>
    <m/>
    <x v="0"/>
  </r>
  <r>
    <s v="Banana Republic Rewards"/>
    <x v="176"/>
    <n v="-149.5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2.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76"/>
    <n v="-10.02"/>
    <x v="114"/>
    <s v="_Fred Meyer"/>
    <s v="FRED-MEYER #0122"/>
    <x v="10"/>
    <x v="31"/>
    <x v="30"/>
    <x v="0"/>
    <m/>
    <x v="0"/>
    <m/>
    <m/>
    <x v="10"/>
    <s v=""/>
    <s v="Light up things for luminata"/>
    <x v="0"/>
    <s v="Low"/>
    <x v="0"/>
    <s v="reconciled"/>
    <m/>
    <x v="0"/>
  </r>
  <r>
    <s v="Quicksilver"/>
    <x v="177"/>
    <n v="-13.77"/>
    <x v="429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77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78"/>
    <n v="-275"/>
    <x v="503"/>
    <s v="_Check 2496 2496"/>
    <s v="Check 2496"/>
    <x v="10"/>
    <x v="31"/>
    <x v="30"/>
    <x v="0"/>
    <m/>
    <x v="0"/>
    <m/>
    <m/>
    <x v="10"/>
    <s v=""/>
    <s v="Salmon Bay YMCA camp"/>
    <x v="0"/>
    <s v="Low"/>
    <x v="0"/>
    <s v="reconciled"/>
    <m/>
    <x v="0"/>
  </r>
  <r>
    <s v="Discover"/>
    <x v="178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78"/>
    <n v="-100"/>
    <x v="504"/>
    <s v="_Friends of Salmon Bay"/>
    <s v="Check 2497"/>
    <x v="12"/>
    <x v="19"/>
    <x v="19"/>
    <x v="0"/>
    <m/>
    <x v="0"/>
    <m/>
    <m/>
    <x v="12"/>
    <s v=""/>
    <s v="Donation to Salmon Bay for YMCA camp scholarship funds."/>
    <x v="0"/>
    <s v="High"/>
    <x v="3"/>
    <s v="reconciled"/>
    <s v="Charitable Contributions"/>
    <x v="1"/>
  </r>
  <r>
    <s v="Costco Visa"/>
    <x v="178"/>
    <n v="-15.44"/>
    <x v="505"/>
    <s v="_SQ *ARBORETUM FOUNDATION gosq.com WA"/>
    <s v="SQ *ARBORETUM FOUNDATION gosq.com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78"/>
    <n v="-8957.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79"/>
    <n v="-8957.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79"/>
    <n v="-26.45"/>
    <x v="498"/>
    <s v="_GREENWOOD TRUE VALUE H"/>
    <s v="GREENWOOD TRUE VALUE H"/>
    <x v="19"/>
    <x v="61"/>
    <x v="60"/>
    <x v="0"/>
    <m/>
    <x v="0"/>
    <m/>
    <m/>
    <x v="19"/>
    <s v=""/>
    <s v="work gloves that I later returned"/>
    <x v="0"/>
    <s v="Low"/>
    <x v="0"/>
    <s v="reconciled"/>
    <m/>
    <x v="0"/>
  </r>
  <r>
    <s v="Banana Republic Rewards"/>
    <x v="179"/>
    <n v="-14.88"/>
    <x v="507"/>
    <s v="_Aurora Donuts"/>
    <s v="JITJARUNCHAI CORP Q45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80"/>
    <n v="-7.71"/>
    <x v="112"/>
    <s v="_Amazon"/>
    <s v="AMZN Mktp US*1U4H63C11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80"/>
    <n v="-74.95"/>
    <x v="508"/>
    <s v="_SQ *THE BARKING DOG AL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1"/>
    <n v="-51.95"/>
    <x v="190"/>
    <s v="_PAM*PAYPAMS.COM 0541"/>
    <s v="PAM*PAYPAMS.COM 054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1"/>
    <n v="-4.18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1"/>
    <n v="7"/>
    <x v="509"/>
    <s v="_CAMP FIRE CENTRAL PUG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Banana Republic Rewards"/>
    <x v="181"/>
    <n v="-21.11"/>
    <x v="510"/>
    <s v="_eBay O*26-09114-91594"/>
    <s v="eBay O*26-09114-91594"/>
    <x v="19"/>
    <x v="61"/>
    <x v="60"/>
    <x v="0"/>
    <m/>
    <x v="0"/>
    <m/>
    <m/>
    <x v="19"/>
    <s v=""/>
    <s v="Winnie and Eyeore salt and pepper shakers"/>
    <x v="0"/>
    <s v="Low"/>
    <x v="0"/>
    <s v="reconciled"/>
    <m/>
    <x v="0"/>
  </r>
  <r>
    <s v="Banana Republic Rewards"/>
    <x v="181"/>
    <n v="-86.91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1"/>
    <n v="-17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82"/>
    <n v="-501.3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82"/>
    <n v="-88.65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182"/>
    <n v="-39.04"/>
    <x v="455"/>
    <s v="_Taco Time"/>
    <s v="TACO TIME SHILSHOLE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183"/>
    <n v="-53.7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83"/>
    <n v="-52.3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183"/>
    <n v="4.6500000000000004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183"/>
    <n v="-32.53"/>
    <x v="511"/>
    <s v="_SQ *SUSHI ME"/>
    <s v="SQ *SUSHI M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3"/>
    <n v="-198.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84"/>
    <n v="-0.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84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84"/>
    <n v="88.6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84"/>
    <n v="-0.66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185"/>
    <n v="21.7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85"/>
    <n v="46.0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85"/>
    <n v="-28"/>
    <x v="7"/>
    <s v="_ACH Electronic Debit - VENMO            PAYMENT"/>
    <s v="ACH Electronic Debit - VENMO            PAYMENT"/>
    <x v="2"/>
    <x v="2"/>
    <x v="2"/>
    <x v="0"/>
    <m/>
    <x v="0"/>
    <m/>
    <m/>
    <x v="2"/>
    <s v=""/>
    <s v="Paying Becky back for Portage Bay breakfast"/>
    <x v="0"/>
    <s v="Low"/>
    <x v="0"/>
    <s v="reconciled"/>
    <m/>
    <x v="0"/>
  </r>
  <r>
    <s v="Checking"/>
    <x v="185"/>
    <n v="-774.45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85"/>
    <n v="9.7899999999999991"/>
    <x v="102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5"/>
    <n v="9.7899999999999991"/>
    <x v="102"/>
    <s v="_INCOME DIVIDEND"/>
    <s v="INCOME DIVIDEND 0.0784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5"/>
    <n v="-4.4000000000000004"/>
    <x v="512"/>
    <s v="_Prime Video *1M47M0MP1"/>
    <s v="Prime Video *1M47M0MP1"/>
    <x v="0"/>
    <x v="0"/>
    <x v="0"/>
    <x v="0"/>
    <m/>
    <x v="0"/>
    <m/>
    <m/>
    <x v="0"/>
    <s v=""/>
    <s v=""/>
    <x v="0"/>
    <s v="Low"/>
    <x v="0"/>
    <s v="reconciled"/>
    <m/>
    <x v="0"/>
  </r>
  <r>
    <s v="Buffer - Nxt Year - 8754"/>
    <x v="185"/>
    <n v="146.5500000000000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185"/>
    <n v="-10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5"/>
    <n v="-2"/>
    <x v="513"/>
    <s v="_Market Holdings Company"/>
    <s v="MARKET HOLDINGS CO - P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85"/>
    <n v="-120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85"/>
    <n v="501.3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85"/>
    <n v="151.9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85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Red Card"/>
    <x v="185"/>
    <n v="-10.210000000000001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86"/>
    <n v="774.45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86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scover"/>
    <x v="186"/>
    <n v="-14.92"/>
    <x v="112"/>
    <s v="_Amazon"/>
    <s v="AMAZON.COM*1F7X47UC2 AMZN.COM/BILLWA25XO1L1K8VQ"/>
    <x v="7"/>
    <x v="45"/>
    <x v="44"/>
    <x v="0"/>
    <m/>
    <x v="0"/>
    <m/>
    <m/>
    <x v="7"/>
    <s v=""/>
    <s v="Google chromecast"/>
    <x v="0"/>
    <s v="High"/>
    <x v="3"/>
    <s v="reconciled"/>
    <m/>
    <x v="0"/>
  </r>
  <r>
    <s v="Aggressive Stocks"/>
    <x v="186"/>
    <n v="52.35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53.7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186"/>
    <n v="-31.96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Banana Republic Rewards"/>
    <x v="186"/>
    <n v="-22.04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6"/>
    <n v="-86.25"/>
    <x v="514"/>
    <s v="_SEATTLE SYMPHONY TICKE"/>
    <s v="SEATTLE SYMPHONY TICKE"/>
    <x v="0"/>
    <x v="79"/>
    <x v="76"/>
    <x v="0"/>
    <m/>
    <x v="0"/>
    <m/>
    <m/>
    <x v="0"/>
    <s v=""/>
    <s v=""/>
    <x v="0"/>
    <s v="Low"/>
    <x v="0"/>
    <s v="reconciled"/>
    <m/>
    <x v="0"/>
  </r>
  <r>
    <s v="Banana Republic Rewards"/>
    <x v="186"/>
    <n v="-86.25"/>
    <x v="514"/>
    <s v="_SEATTLE SYMPHONY TICKE"/>
    <s v="SEATTLE SYMPHONY TICKE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86"/>
    <n v="-347.19"/>
    <x v="150"/>
    <s v="_Costco"/>
    <s v="COSTCO WHSE #0106 SEATTLE WA"/>
    <x v="3"/>
    <x v="12"/>
    <x v="12"/>
    <x v="0"/>
    <m/>
    <x v="0"/>
    <m/>
    <m/>
    <x v="3"/>
    <s v=""/>
    <s v="For alumni party"/>
    <x v="3"/>
    <s v="NA"/>
    <x v="0"/>
    <s v="reconciled"/>
    <s v="To Be Determined"/>
    <x v="0"/>
  </r>
  <r>
    <s v="Costco Visa"/>
    <x v="186"/>
    <n v="-11.3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6"/>
    <n v="-11.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87"/>
    <n v="21.63"/>
    <x v="102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7"/>
    <n v="31.96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187"/>
    <n v="7.0000000000000007E-2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87"/>
    <n v="77.849999999999994"/>
    <x v="102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21.63"/>
    <x v="102"/>
    <s v="_INCOME DIVIDEND"/>
    <s v="INCOME DIVIDEND 0.150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7"/>
    <n v="77.849999999999994"/>
    <x v="102"/>
    <s v="_INCOME DIVIDEND"/>
    <s v="INCOME DIVIDEND 0.2063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187"/>
    <n v="-49.13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Banana Republic Rewards"/>
    <x v="187"/>
    <n v="-43.61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87"/>
    <n v="31328.93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187"/>
    <n v="4783.8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87"/>
    <n v="17915"/>
    <x v="515"/>
    <s v="_Deposit Transfer From 47755400 R"/>
    <s v="Deposit Transfer From 47755400 R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187"/>
    <n v="-17915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87"/>
    <n v="-3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6"/>
    <x v="517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88"/>
    <n v="-177.25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188"/>
    <n v="-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88"/>
    <n v="-130"/>
    <x v="518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188"/>
    <n v="-12"/>
    <x v="519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89"/>
    <n v="24.94"/>
    <x v="520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21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31.99"/>
    <x v="522"/>
    <s v="_INCOME DIVIDEND 0.163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189"/>
    <n v="-46.29"/>
    <x v="112"/>
    <s v="_Amazon"/>
    <s v="AMZN Mktp US*1F9SN23N2"/>
    <x v="19"/>
    <x v="61"/>
    <x v="60"/>
    <x v="0"/>
    <m/>
    <x v="0"/>
    <m/>
    <m/>
    <x v="19"/>
    <s v=""/>
    <s v="Bedwetting mats"/>
    <x v="0"/>
    <s v="Low"/>
    <x v="0"/>
    <s v="reconciled"/>
    <m/>
    <x v="0"/>
  </r>
  <r>
    <s v="American Funds"/>
    <x v="189"/>
    <n v="85.35"/>
    <x v="523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24.94"/>
    <x v="520"/>
    <s v="_INCOME DIVIDEND 0.4145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189"/>
    <n v="-624.419999999999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189"/>
    <n v="31.99"/>
    <x v="524"/>
    <s v="_INCOME DIVIDEND 0.163_"/>
    <s v="INCOME DIVIDEND 0.163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9.41"/>
    <x v="521"/>
    <s v="_INCOME DIVIDEND 0.1956"/>
    <s v="INCOME DIVIDEND 0.195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189"/>
    <n v="85.35"/>
    <x v="523"/>
    <s v="_INCOME DIVIDEND 0.0975"/>
    <s v="INCOME DIVIDEND 0.0975"/>
    <x v="13"/>
    <x v="22"/>
    <x v="22"/>
    <x v="0"/>
    <m/>
    <x v="0"/>
    <m/>
    <m/>
    <x v="13"/>
    <s v=""/>
    <s v=""/>
    <x v="2"/>
    <s v="NA"/>
    <x v="2"/>
    <s v="reconciled"/>
    <m/>
    <x v="0"/>
  </r>
  <r>
    <s v="Banana Republic Rewards"/>
    <x v="189"/>
    <n v="-34.4"/>
    <x v="525"/>
    <s v="_TST* Citizen Coffee"/>
    <s v="TST* Citizen Coffe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37.97"/>
    <x v="364"/>
    <s v="_OLD SPAGHETTI FCTRY 33"/>
    <s v="OLD SPAGHETTI FCTRY 33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189"/>
    <n v="-18"/>
    <x v="526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9"/>
    <x v="527"/>
    <s v="_SQ *KMF DISTRIBUTION L"/>
    <s v="SQ *KMF DISTRIBUTION L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7.82"/>
    <x v="528"/>
    <s v="_SQ *IMPACT CONCESSIONS"/>
    <s v="SQ *IMPACT CONCESSIONS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21"/>
    <x v="529"/>
    <s v="_SQ *AT YOUR SERVICE CO"/>
    <s v="SQ *AT YOUR SERVICE CO"/>
    <x v="0"/>
    <x v="69"/>
    <x v="67"/>
    <x v="0"/>
    <m/>
    <x v="0"/>
    <m/>
    <m/>
    <x v="0"/>
    <s v=""/>
    <s v="Something at WA State Fair?"/>
    <x v="0"/>
    <s v="Low"/>
    <x v="0"/>
    <s v="reconciled"/>
    <m/>
    <x v="0"/>
  </r>
  <r>
    <s v="Quicksilver"/>
    <x v="189"/>
    <n v="-172.77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Banana Republic Rewards"/>
    <x v="189"/>
    <n v="-50.1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89"/>
    <n v="-12"/>
    <x v="530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89"/>
    <n v="-14.06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0"/>
    <n v="-144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190"/>
    <n v="624.419999999999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0"/>
    <n v="28.4"/>
    <x v="368"/>
    <s v="_CHEVRON CORP"/>
    <s v="CHEVRON CORP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190"/>
    <n v="-2.49000000000000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0"/>
    <n v="-5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0"/>
    <n v="-24.6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91"/>
    <n v="-16.48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Banana Republic Rewards"/>
    <x v="192"/>
    <n v="-7"/>
    <x v="531"/>
    <s v="_SQ *SLUSHY WORLD"/>
    <s v="SQ *SLUSHY WORLD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28.1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57.15"/>
    <x v="518"/>
    <s v="_WASHINGTON STATE FAIR"/>
    <s v="WASHINGTON STATE FAIR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92"/>
    <n v="86.45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Banana Republic Rewards"/>
    <x v="192"/>
    <n v="-8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2"/>
    <n v="-19"/>
    <x v="526"/>
    <s v="_SQ *2022 WASHINGTON ST"/>
    <s v="SQ *2022 WASHINGTON ST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192"/>
    <n v="-6"/>
    <x v="530"/>
    <s v="_2022 SOUTH SCONE"/>
    <s v="2022 SOUTH SCONE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6"/>
    <x v="517"/>
    <s v="_2022 NUT DIP ICE CREAM"/>
    <s v="2022 NUT DIP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12"/>
    <x v="533"/>
    <s v="_2022 STIR FRY"/>
    <s v="2022 STIR FRY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2"/>
    <n v="-42.91"/>
    <x v="407"/>
    <s v="_Mox Boarding House"/>
    <s v="Mox Boarding House Be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93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93"/>
    <n v="-73.81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93"/>
    <n v="-43"/>
    <x v="534"/>
    <s v="_Consumer Reports"/>
    <s v="CONSUMERREPORTS.ORG 800-333-0663 NY124248607-1"/>
    <x v="7"/>
    <x v="91"/>
    <x v="88"/>
    <x v="0"/>
    <m/>
    <x v="0"/>
    <m/>
    <m/>
    <x v="7"/>
    <s v=""/>
    <s v=""/>
    <x v="0"/>
    <s v="Low"/>
    <x v="3"/>
    <s v="reconciled"/>
    <m/>
    <x v="0"/>
  </r>
  <r>
    <s v="Banana Republic Rewards"/>
    <x v="193"/>
    <n v="-4.3899999999999997"/>
    <x v="535"/>
    <s v="_BASKIN #361844"/>
    <s v="BASKIN #36184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193"/>
    <n v="-34.57"/>
    <x v="492"/>
    <s v="_HALF PRICE BOOKS #054"/>
    <s v="HALF PRICE BOOKS #054"/>
    <x v="0"/>
    <x v="57"/>
    <x v="56"/>
    <x v="0"/>
    <m/>
    <x v="0"/>
    <m/>
    <m/>
    <x v="0"/>
    <s v=""/>
    <s v=""/>
    <x v="0"/>
    <s v="Low"/>
    <x v="0"/>
    <s v="reconciled"/>
    <m/>
    <x v="0"/>
  </r>
  <r>
    <s v="Checking"/>
    <x v="194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94"/>
    <n v="8957.5"/>
    <x v="536"/>
    <s v="_ACH Deposit BILLINGS   BILL PAYM"/>
    <s v="ACH Deposit BILLINGS   BILL PAYM"/>
    <x v="4"/>
    <x v="5"/>
    <x v="5"/>
    <x v="0"/>
    <m/>
    <x v="0"/>
    <m/>
    <m/>
    <x v="4"/>
    <s v=""/>
    <s v=""/>
    <x v="0"/>
    <s v="Low"/>
    <x v="3"/>
    <s v="reconciled"/>
    <m/>
    <x v="0"/>
  </r>
  <r>
    <s v="Banana Republic Rewards"/>
    <x v="194"/>
    <n v="-3.1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4"/>
    <n v="-200.44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195"/>
    <n v="-22.04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5"/>
    <n v="73.81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95"/>
    <n v="121.26"/>
    <x v="112"/>
    <s v="_Amazon"/>
    <s v="AMZN Mktp US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19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19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195"/>
    <n v="-50.75"/>
    <x v="348"/>
    <s v="_LYNNWOOD RECREATION ON"/>
    <s v="LYNNWOOD RECREATION ON"/>
    <x v="11"/>
    <x v="95"/>
    <x v="92"/>
    <x v="0"/>
    <m/>
    <x v="0"/>
    <m/>
    <m/>
    <x v="11"/>
    <s v=""/>
    <s v="Zach swim lessons"/>
    <x v="0"/>
    <s v="Medium"/>
    <x v="3"/>
    <s v="reconciled"/>
    <m/>
    <x v="0"/>
  </r>
  <r>
    <s v="Banana Republic Rewards"/>
    <x v="195"/>
    <n v="-6.3"/>
    <x v="193"/>
    <s v="_Bartell Drug"/>
    <s v="BARTELL DRUG 06909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195"/>
    <n v="-18.22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2.5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5"/>
    <n v="-9.9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Banana Republic Rewards"/>
    <x v="195"/>
    <n v="-59.65"/>
    <x v="132"/>
    <s v="_Shell"/>
    <s v="SHELL OIL 57444040901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96"/>
    <n v="-9.58"/>
    <x v="498"/>
    <s v="_GREENWOOD TRUE VALUE H"/>
    <s v="GREENWOOD TRUE VALUE H"/>
    <x v="21"/>
    <x v="96"/>
    <x v="93"/>
    <x v="0"/>
    <m/>
    <x v="0"/>
    <m/>
    <m/>
    <x v="21"/>
    <s v=""/>
    <s v=""/>
    <x v="2"/>
    <s v="NA"/>
    <x v="2"/>
    <s v="reconciled"/>
    <m/>
    <x v="0"/>
  </r>
  <r>
    <s v="Quicksilver"/>
    <x v="196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96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196"/>
    <n v="-92.59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96"/>
    <n v="-7.66"/>
    <x v="112"/>
    <s v="_Amazon"/>
    <s v="AMZN Mktp US*1F5WA5OG1"/>
    <x v="7"/>
    <x v="13"/>
    <x v="13"/>
    <x v="0"/>
    <m/>
    <x v="0"/>
    <m/>
    <m/>
    <x v="7"/>
    <s v=""/>
    <s v="Funnel for trailer"/>
    <x v="0"/>
    <s v="Low"/>
    <x v="3"/>
    <s v="reconciled"/>
    <m/>
    <x v="0"/>
  </r>
  <r>
    <s v="Amazon"/>
    <x v="197"/>
    <n v="-4.4000000000000004"/>
    <x v="112"/>
    <s v="_Amazon"/>
    <s v="Amazon.com*1V3SV9G90"/>
    <x v="7"/>
    <x v="13"/>
    <x v="13"/>
    <x v="0"/>
    <m/>
    <x v="0"/>
    <m/>
    <m/>
    <x v="7"/>
    <s v=""/>
    <s v="Lantern mantles"/>
    <x v="0"/>
    <s v="Low"/>
    <x v="3"/>
    <s v="reconciled"/>
    <m/>
    <x v="0"/>
  </r>
  <r>
    <s v="Red Card"/>
    <x v="197"/>
    <n v="3.44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197"/>
    <n v="2.67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Amazon"/>
    <x v="197"/>
    <n v="-6.56"/>
    <x v="112"/>
    <s v="_Amazon"/>
    <s v="AMZN Mktp US*1V4ER2Y51"/>
    <x v="7"/>
    <x v="45"/>
    <x v="44"/>
    <x v="0"/>
    <m/>
    <x v="0"/>
    <m/>
    <m/>
    <x v="7"/>
    <s v=""/>
    <s v="Phone screen protector"/>
    <x v="0"/>
    <s v="High"/>
    <x v="3"/>
    <s v="reconciled"/>
    <m/>
    <x v="0"/>
  </r>
  <r>
    <s v="Amazon"/>
    <x v="197"/>
    <n v="-33.06"/>
    <x v="112"/>
    <s v="_Amazon"/>
    <s v="AMZN Mktp US*S37VQ2QZ3"/>
    <x v="7"/>
    <x v="13"/>
    <x v="13"/>
    <x v="0"/>
    <m/>
    <x v="0"/>
    <m/>
    <m/>
    <x v="7"/>
    <s v=""/>
    <s v="Tea kettle"/>
    <x v="0"/>
    <s v="Low"/>
    <x v="3"/>
    <s v="reconciled"/>
    <m/>
    <x v="0"/>
  </r>
  <r>
    <s v="Amazon"/>
    <x v="197"/>
    <n v="-12.12"/>
    <x v="112"/>
    <s v="_Amazon"/>
    <s v="Amazon.com*706HH5F13"/>
    <x v="0"/>
    <x v="73"/>
    <x v="71"/>
    <x v="0"/>
    <m/>
    <x v="0"/>
    <m/>
    <m/>
    <x v="0"/>
    <s v=""/>
    <s v="New Uno "/>
    <x v="0"/>
    <s v="Low"/>
    <x v="0"/>
    <s v="reconciled"/>
    <m/>
    <x v="0"/>
  </r>
  <r>
    <s v="Banana Republic Rewards"/>
    <x v="197"/>
    <n v="-192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7"/>
    <n v="-11"/>
    <x v="114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Banana Republic Rewards"/>
    <x v="197"/>
    <n v="-7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97"/>
    <n v="-3.79"/>
    <x v="201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97"/>
    <n v="-12.98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197"/>
    <n v="-9.5"/>
    <x v="114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198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98"/>
    <n v="-142.8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99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199"/>
    <n v="-1596.76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199"/>
    <n v="282.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199"/>
    <n v="40.5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99"/>
    <n v="-13.89"/>
    <x v="112"/>
    <s v="_Amazon"/>
    <s v="Amazon.com*7D8QO0NA3"/>
    <x v="7"/>
    <x v="13"/>
    <x v="13"/>
    <x v="0"/>
    <m/>
    <x v="0"/>
    <m/>
    <m/>
    <x v="7"/>
    <s v=""/>
    <s v="Socket set"/>
    <x v="0"/>
    <s v="Low"/>
    <x v="3"/>
    <s v="reconciled"/>
    <m/>
    <x v="0"/>
  </r>
  <r>
    <s v="Amazon"/>
    <x v="199"/>
    <n v="-25.34"/>
    <x v="112"/>
    <s v="_Amazon"/>
    <s v="AMZN Mktp US*CE2IC5CE3"/>
    <x v="7"/>
    <x v="45"/>
    <x v="44"/>
    <x v="0"/>
    <m/>
    <x v="0"/>
    <m/>
    <m/>
    <x v="7"/>
    <s v=""/>
    <s v="Phone case"/>
    <x v="0"/>
    <s v="High"/>
    <x v="3"/>
    <s v="reconciled"/>
    <m/>
    <x v="0"/>
  </r>
  <r>
    <s v="Checking"/>
    <x v="199"/>
    <n v="-1960.7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99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99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99"/>
    <n v="-8.0299999999999994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Banana Republic Rewards"/>
    <x v="199"/>
    <n v="-6.2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199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199"/>
    <n v="263.8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99"/>
    <n v="85.6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99"/>
    <n v="-16.52"/>
    <x v="396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199"/>
    <n v="-39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00"/>
    <n v="1960.7"/>
    <x v="226"/>
    <s v="_Payment Received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0"/>
    <n v="-14"/>
    <x v="495"/>
    <s v="_DICK'S DRIVE IN HR"/>
    <s v="DICK'S DRIVE IN HR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200"/>
    <n v="30.86"/>
    <x v="112"/>
    <s v="_Amazon"/>
    <s v="AMZN Mktp US"/>
    <x v="15"/>
    <x v="84"/>
    <x v="81"/>
    <x v="0"/>
    <m/>
    <x v="0"/>
    <m/>
    <m/>
    <x v="15"/>
    <s v=""/>
    <s v="Club we returned"/>
    <x v="0"/>
    <s v="Medium"/>
    <x v="3"/>
    <s v="reconciled"/>
    <m/>
    <x v="0"/>
  </r>
  <r>
    <s v="Dormant Account 1"/>
    <x v="20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200"/>
    <n v="-121.26"/>
    <x v="112"/>
    <s v="_Amazon"/>
    <s v="AMZN Mktp US*4S1H28HA3"/>
    <x v="7"/>
    <x v="13"/>
    <x v="13"/>
    <x v="0"/>
    <m/>
    <x v="0"/>
    <m/>
    <m/>
    <x v="7"/>
    <s v=""/>
    <s v="Camping shelter (that we returned)"/>
    <x v="0"/>
    <s v="Low"/>
    <x v="3"/>
    <s v="reconciled"/>
    <m/>
    <x v="0"/>
  </r>
  <r>
    <s v="Quicksilver"/>
    <x v="200"/>
    <n v="1596.76"/>
    <x v="537"/>
    <s v="_CAPITAL ONE AUTOPAY PYMT AuthDate 01-Sep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00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200"/>
    <n v="27"/>
    <x v="125"/>
    <s v="_Deposit Shared Branch Mobile Deposit First Tech FC CA"/>
    <s v="Deposit Shared Branch Mobile Dep"/>
    <x v="3"/>
    <x v="12"/>
    <x v="12"/>
    <x v="0"/>
    <m/>
    <x v="0"/>
    <m/>
    <m/>
    <x v="3"/>
    <s v=""/>
    <s v="Angela reimbursement for group meeting parking"/>
    <x v="3"/>
    <s v="NA"/>
    <x v="0"/>
    <s v="reconciled"/>
    <s v="To Be Determined"/>
    <x v="0"/>
  </r>
  <r>
    <s v="Banana Republic Rewards"/>
    <x v="200"/>
    <n v="-367.05"/>
    <x v="538"/>
    <s v="_SQ *CITIZEN CAMPFIRE"/>
    <s v="SQ *CITIZEN CAMPFIRE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200"/>
    <n v="-93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erican Funds"/>
    <x v="201"/>
    <n v="14.3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3"/>
    <x v="201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01"/>
    <n v="7.6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14.3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01"/>
    <n v="7.6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01"/>
    <n v="1.129999999999999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201"/>
    <n v="-25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01"/>
    <n v="0.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1"/>
    <n v="-144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01"/>
    <n v="105"/>
    <x v="7"/>
    <s v="_Venmo Cashout"/>
    <s v="ACH Electronic Credit"/>
    <x v="18"/>
    <x v="47"/>
    <x v="46"/>
    <x v="0"/>
    <m/>
    <x v="0"/>
    <m/>
    <m/>
    <x v="18"/>
    <s v=""/>
    <s v="Pete paying us back for erroneous amount charged"/>
    <x v="0"/>
    <s v="High"/>
    <x v="3"/>
    <s v="reconciled"/>
    <m/>
    <x v="0"/>
  </r>
  <r>
    <s v="Quicksilver"/>
    <x v="202"/>
    <n v="-22.04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202"/>
    <n v="0.57999999999999996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02"/>
    <n v="-37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202"/>
    <n v="4783.8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02"/>
    <n v="6449.05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202"/>
    <n v="-13.6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3"/>
    <n v="1476.69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203"/>
    <n v="2.12"/>
    <x v="245"/>
    <s v="_Schwab (Interest)"/>
    <s v="SCHWABX INT XX/XX-08/29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03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03"/>
    <n v="-6.58"/>
    <x v="540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4"/>
    <n v="-56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4"/>
    <n v="-495.02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205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205"/>
    <n v="-34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Banana Republic Rewards"/>
    <x v="206"/>
    <n v="495.02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Banana Republic Rewards"/>
    <x v="206"/>
    <n v="-27.92"/>
    <x v="541"/>
    <s v="_TRADER JOE'S #147 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06"/>
    <n v="50.68"/>
    <x v="112"/>
    <s v="_Amazon"/>
    <s v="AMZN Mktp US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206"/>
    <n v="-45.79"/>
    <x v="114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6"/>
    <n v="-148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06"/>
    <n v="-66"/>
    <x v="150"/>
    <s v="_Costco"/>
    <s v="COSTCO WHSE #0106 SEATTLE WA"/>
    <x v="7"/>
    <x v="45"/>
    <x v="44"/>
    <x v="0"/>
    <m/>
    <x v="0"/>
    <m/>
    <m/>
    <x v="7"/>
    <s v=""/>
    <s v="Dave headphones"/>
    <x v="0"/>
    <s v="High"/>
    <x v="3"/>
    <s v="reconciled"/>
    <m/>
    <x v="0"/>
  </r>
  <r>
    <s v="Costco Visa"/>
    <x v="206"/>
    <n v="-56.4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06"/>
    <n v="-14.32"/>
    <x v="118"/>
    <s v="_Hulu"/>
    <s v="HLU*HULU 74023288979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06"/>
    <n v="-60.17"/>
    <x v="151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07"/>
    <n v="-34"/>
    <x v="114"/>
    <s v="_Fred Meyer"/>
    <s v="FRED-MEYER #0122"/>
    <x v="4"/>
    <x v="60"/>
    <x v="59"/>
    <x v="0"/>
    <m/>
    <x v="0"/>
    <m/>
    <m/>
    <x v="4"/>
    <s v=""/>
    <s v=""/>
    <x v="0"/>
    <s v="Low"/>
    <x v="0"/>
    <s v="reconciled"/>
    <m/>
    <x v="0"/>
  </r>
  <r>
    <s v="Banana Republic Rewards"/>
    <x v="207"/>
    <n v="-78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07"/>
    <n v="-366.31"/>
    <x v="542"/>
    <s v="_Seattle Public Utilities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07"/>
    <n v="-17.63"/>
    <x v="114"/>
    <s v="_Fred Meyer"/>
    <s v="FRED-MEYER #0122"/>
    <x v="19"/>
    <x v="49"/>
    <x v="48"/>
    <x v="0"/>
    <m/>
    <x v="0"/>
    <m/>
    <m/>
    <x v="19"/>
    <s v=""/>
    <s v="New glass pitcher"/>
    <x v="0"/>
    <s v="Low"/>
    <x v="0"/>
    <s v="reconciled"/>
    <m/>
    <x v="0"/>
  </r>
  <r>
    <s v="Banana Republic Rewards"/>
    <x v="207"/>
    <n v="-50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Red Card"/>
    <x v="207"/>
    <n v="-16.2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7"/>
    <n v="-67.489999999999995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7"/>
    <n v="-35.4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07"/>
    <n v="-13.22"/>
    <x v="193"/>
    <s v="_Bartell Drug"/>
    <s v="BARTELL DRUG 0694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08"/>
    <n v="-4.98000000000000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08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08"/>
    <n v="-143.94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208"/>
    <n v="-71.84"/>
    <x v="201"/>
    <s v="_Target"/>
    <s v="TARGET"/>
    <x v="4"/>
    <x v="60"/>
    <x v="59"/>
    <x v="0"/>
    <m/>
    <x v="0"/>
    <m/>
    <m/>
    <x v="4"/>
    <s v=""/>
    <s v=""/>
    <x v="0"/>
    <s v="Low"/>
    <x v="0"/>
    <s v="reconciled"/>
    <m/>
    <x v="0"/>
  </r>
  <r>
    <s v="Red Card"/>
    <x v="208"/>
    <n v="-11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08"/>
    <n v="-56.15"/>
    <x v="455"/>
    <s v="_Taco Time"/>
    <s v="LEVELUPTACOTIMENW4813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09"/>
    <n v="143.94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09"/>
    <n v="-94.74"/>
    <x v="544"/>
    <s v="_JOSHUAS RESTAURANT &amp; L"/>
    <s v="JOSHUAS RESTAURANT &amp; L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0"/>
    <n v="-105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0"/>
    <n v="-100.12"/>
    <x v="545"/>
    <s v="_SHADOW MOUNTAIN RV PAR"/>
    <s v="SHADOW MOUNTAIN RV PAR"/>
    <x v="15"/>
    <x v="55"/>
    <x v="54"/>
    <x v="0"/>
    <m/>
    <x v="0"/>
    <m/>
    <m/>
    <x v="15"/>
    <s v=""/>
    <s v=""/>
    <x v="0"/>
    <s v="Low"/>
    <x v="0"/>
    <s v="reconciled"/>
    <m/>
    <x v="0"/>
  </r>
  <r>
    <s v="Aggressive Stocks"/>
    <x v="21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1"/>
    <n v="-78.19"/>
    <x v="546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52.41"/>
    <x v="546"/>
    <s v="_ARAMARK SOL DUC HOT SP"/>
    <s v="ARAMARK SOL DUC HOT SP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1"/>
    <n v="-30"/>
    <x v="547"/>
    <s v="_OLYMPIC NATIONAL PARK"/>
    <s v="OLYMPIC NATIONAL PARK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2"/>
    <n v="-20.9"/>
    <x v="548"/>
    <s v="_TAQUERIA LOS CHILANGOS"/>
    <s v="TAQUERIA LOS CHILANGO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12"/>
    <n v="-82.84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12"/>
    <n v="4.349999999999999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12"/>
    <n v="-138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4"/>
    <x v="549"/>
    <s v="_SQ *PATTY PAN COOPERAT"/>
    <s v="SQ *PATTY PAN COOPERAT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23.68"/>
    <x v="225"/>
    <s v="_THE RIDGE"/>
    <s v="THE RIDGE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213"/>
    <n v="-1047.3800000000001"/>
    <x v="7"/>
    <s v="_ACH Electronic Debit - SCHWAB BANK      TRANSFER"/>
    <s v="ACH Electronic Debit - SCHWAB BANK     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3"/>
    <n v="210"/>
    <x v="550"/>
    <s v="_Premera"/>
    <s v="Deposit Shared Branch Mobile Dep"/>
    <x v="11"/>
    <x v="58"/>
    <x v="57"/>
    <x v="0"/>
    <m/>
    <x v="0"/>
    <m/>
    <m/>
    <x v="11"/>
    <s v=""/>
    <s v="Might be reimbursement for Pharmacy charges in 2021/2022?"/>
    <x v="0"/>
    <s v="Low"/>
    <x v="0"/>
    <s v="reconciled"/>
    <s v="Family - Medical Expenses"/>
    <x v="0"/>
  </r>
  <r>
    <s v="Amazon"/>
    <x v="213"/>
    <n v="-14.97"/>
    <x v="112"/>
    <s v="_Amazon"/>
    <s v="AMZN Mktp US*XN7K436N3"/>
    <x v="8"/>
    <x v="15"/>
    <x v="15"/>
    <x v="0"/>
    <m/>
    <x v="0"/>
    <m/>
    <m/>
    <x v="8"/>
    <s v=""/>
    <s v="Pee mat"/>
    <x v="0"/>
    <s v="Low"/>
    <x v="0"/>
    <s v="reconciled"/>
    <m/>
    <x v="0"/>
  </r>
  <r>
    <s v="Banana Republic Rewards"/>
    <x v="213"/>
    <n v="-8"/>
    <x v="551"/>
    <s v="_SQ *ALL ABOUT COOKIES"/>
    <s v="SQ *ALL ABOUT COOKIES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13"/>
    <n v="82.84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13"/>
    <n v="-4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52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3"/>
    <n v="-5"/>
    <x v="552"/>
    <s v="_SQ *BLUEBIRD ICE CREAM"/>
    <s v="SQ *BLUEBIRD ICE CREA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14"/>
    <n v="130"/>
    <x v="390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14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14"/>
    <n v="-50"/>
    <x v="488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14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14"/>
    <n v="-30.86"/>
    <x v="112"/>
    <s v="_Amazon"/>
    <s v="AMZN Mktp US*NK76K90R3"/>
    <x v="15"/>
    <x v="84"/>
    <x v="81"/>
    <x v="0"/>
    <m/>
    <x v="0"/>
    <m/>
    <m/>
    <x v="15"/>
    <s v=""/>
    <s v="Club (that we returned)"/>
    <x v="0"/>
    <s v="Medium"/>
    <x v="3"/>
    <s v="reconciled"/>
    <m/>
    <x v="0"/>
  </r>
  <r>
    <s v="Banana Republic Rewards"/>
    <x v="214"/>
    <n v="-14.85"/>
    <x v="422"/>
    <s v="_QFC #5872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14"/>
    <n v="-1443.9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214"/>
    <n v="-1047.3800000000001"/>
    <x v="553"/>
    <s v="_GOLDSTAR PLUMBIN SALE XX0818"/>
    <s v="GOLDSTAR PLUMBIN SALE XX0818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4"/>
    <n v="-15.8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215"/>
    <n v="1047.3800000000001"/>
    <x v="554"/>
    <s v="_Electronic Deposit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15"/>
    <n v="-28890.85"/>
    <x v="7"/>
    <s v="_Transfer to Money Market 02:39p #5761"/>
    <s v="Transfer to Money Market 02:39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15"/>
    <n v="-166.36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15"/>
    <n v="1443.9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215"/>
    <n v="28890.85"/>
    <x v="555"/>
    <s v="_Transfer From Checking 02:39p #5761"/>
    <s v="Transfer From Checking 02:39p #5761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5"/>
    <n v="-109.15"/>
    <x v="257"/>
    <s v="_Home Depot"/>
    <s v="HOMEDEPOT.COM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Banana Republic Rewards"/>
    <x v="215"/>
    <n v="-27.58"/>
    <x v="417"/>
    <s v="_THEO CHOCOLATE, INC"/>
    <s v="THEO CHOCOLATE,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5"/>
    <n v="-171.46"/>
    <x v="112"/>
    <s v="_Amazon"/>
    <s v="Amazon.com*LX9BA3XS3"/>
    <x v="7"/>
    <x v="13"/>
    <x v="13"/>
    <x v="0"/>
    <m/>
    <x v="0"/>
    <m/>
    <m/>
    <x v="7"/>
    <s v=""/>
    <s v="Mesh tent (the one that we kept)"/>
    <x v="0"/>
    <s v="Low"/>
    <x v="3"/>
    <s v="reconciled"/>
    <m/>
    <x v="0"/>
  </r>
  <r>
    <s v="Amazon"/>
    <x v="215"/>
    <n v="-16.53"/>
    <x v="112"/>
    <s v="_Amazon"/>
    <s v="AMZN Mktp US*K475300D3"/>
    <x v="7"/>
    <x v="13"/>
    <x v="13"/>
    <x v="0"/>
    <m/>
    <x v="0"/>
    <m/>
    <m/>
    <x v="7"/>
    <s v=""/>
    <s v="Trailer lock"/>
    <x v="0"/>
    <s v="Low"/>
    <x v="3"/>
    <s v="reconciled"/>
    <m/>
    <x v="0"/>
  </r>
  <r>
    <s v="Aggressive Stocks"/>
    <x v="216"/>
    <n v="-53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6"/>
    <n v="-81.8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216"/>
    <n v="166.3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216"/>
    <n v="-474.1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31.85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16"/>
    <n v="-54.5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16"/>
    <n v="-27.56"/>
    <x v="556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4.96"/>
    <x v="556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6"/>
    <n v="-20.98"/>
    <x v="557"/>
    <s v="_SP TAMALE MY LIFE"/>
    <s v="SP TAMALE MY LIF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16"/>
    <n v="-17"/>
    <x v="7"/>
    <s v="_ACH Electronic Debit - VENMO            PAYMENT"/>
    <s v="ACH Electronic Debit - VENMO            PAYMENT"/>
    <x v="19"/>
    <x v="49"/>
    <x v="48"/>
    <x v="0"/>
    <m/>
    <x v="0"/>
    <m/>
    <m/>
    <x v="19"/>
    <s v=""/>
    <s v="House plant"/>
    <x v="0"/>
    <s v="Low"/>
    <x v="0"/>
    <s v="reconciled"/>
    <m/>
    <x v="0"/>
  </r>
  <r>
    <s v="Banana Republic Rewards"/>
    <x v="216"/>
    <n v="-21.95"/>
    <x v="558"/>
    <s v="_SQ *CUTE THINGS SEATTL"/>
    <s v="SQ *CUTE THINGS SEATTL"/>
    <x v="11"/>
    <x v="25"/>
    <x v="25"/>
    <x v="0"/>
    <m/>
    <x v="0"/>
    <m/>
    <m/>
    <x v="11"/>
    <s v=""/>
    <s v="Llama bike bell for Josh"/>
    <x v="0"/>
    <s v="Medium"/>
    <x v="3"/>
    <s v="reconciled"/>
    <m/>
    <x v="0"/>
  </r>
  <r>
    <s v="Banana Republic Rewards"/>
    <x v="216"/>
    <n v="-3.86"/>
    <x v="556"/>
    <s v="_GOODTIME II"/>
    <s v="GOODTIME II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217"/>
    <n v="474.1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17"/>
    <n v="31.85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17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217"/>
    <n v="0.06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17"/>
    <n v="81.8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217"/>
    <n v="53.1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17"/>
    <n v="54.5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17"/>
    <n v="-28.25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17"/>
    <n v="-14.05"/>
    <x v="112"/>
    <s v="_Amazon"/>
    <s v="Amazon.com*U77E38AV3"/>
    <x v="8"/>
    <x v="15"/>
    <x v="15"/>
    <x v="0"/>
    <m/>
    <x v="0"/>
    <m/>
    <m/>
    <x v="8"/>
    <s v=""/>
    <s v="Poop bags"/>
    <x v="0"/>
    <s v="Low"/>
    <x v="0"/>
    <s v="reconciled"/>
    <m/>
    <x v="0"/>
  </r>
  <r>
    <s v="Banana Republic Rewards"/>
    <x v="217"/>
    <n v="-136.93"/>
    <x v="559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73.900000000000006"/>
    <x v="560"/>
    <s v="_SQ *GEO'S CUBAN TO GO"/>
    <s v="SQ *GEO'S CUBAN TO GO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17"/>
    <n v="-37.67"/>
    <x v="193"/>
    <s v="_Bartell Drug"/>
    <s v="BARTELL DRUG 06914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39.590000000000003"/>
    <x v="559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17"/>
    <n v="-495.02"/>
    <x v="433"/>
    <s v="_GOOGLE *Google Store"/>
    <s v="GOOGLE *Google Store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217"/>
    <n v="-50.68"/>
    <x v="112"/>
    <s v="_Amazon"/>
    <s v="AMZN Mktp US*8R4SN6AZ3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17"/>
    <n v="-186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7"/>
    <n v="-15"/>
    <x v="559"/>
    <s v="_WILD WAVES"/>
    <s v="WILD WAVES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18"/>
    <n v="-218.56"/>
    <x v="561"/>
    <s v="_FH* ARGOSY CRUISES"/>
    <s v="FH* ARGOSY CRUISE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21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218"/>
    <n v="-48.17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218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anana Republic Rewards"/>
    <x v="218"/>
    <n v="-4.2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8"/>
    <n v="-2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18"/>
    <n v="-47.61"/>
    <x v="563"/>
    <s v="_TST* Big Max Burger Co Seattle WA"/>
    <s v="TST* Big Max Burger Co Seattle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18"/>
    <n v="-317.2"/>
    <x v="564"/>
    <s v="_Delta"/>
    <s v="DELTA     0062332963081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18"/>
    <n v="-65.08"/>
    <x v="565"/>
    <s v="_FH* THEO CHOCOLATE"/>
    <s v="FH* THEO CHOCOLATE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219"/>
    <n v="-394.25"/>
    <x v="566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ggressive Stocks"/>
    <x v="219"/>
    <n v="-167.66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19"/>
    <n v="28.25"/>
    <x v="162"/>
    <s v="_COSTCO WHOLESALE CO"/>
    <s v="COSTCO WHOLESALE CO"/>
    <x v="5"/>
    <x v="14"/>
    <x v="14"/>
    <x v="0"/>
    <m/>
    <x v="0"/>
    <m/>
    <m/>
    <x v="5"/>
    <s v=""/>
    <s v=""/>
    <x v="2"/>
    <s v="NA"/>
    <x v="2"/>
    <s v="reconciled"/>
    <m/>
    <x v="0"/>
  </r>
  <r>
    <s v="Costco Visa"/>
    <x v="219"/>
    <n v="-134.8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19"/>
    <n v="-102.54"/>
    <x v="567"/>
    <s v="_TUTTA BELLA STONE WAY"/>
    <s v="TUTTA BELLA STONE WAY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19"/>
    <n v="-172.75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220"/>
    <n v="167.66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20"/>
    <n v="-60"/>
    <x v="476"/>
    <s v="_Costco Visa (Mom)"/>
    <s v="ACH Debit CITI AUTOPAY   PAYMENT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220"/>
    <n v="-72.290000000000006"/>
    <x v="112"/>
    <s v="_Amazon"/>
    <s v="AMZN Mktp US*FS2H26BZ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21"/>
    <n v="-7.54"/>
    <x v="470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1"/>
    <n v="-9.2899999999999991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1"/>
    <n v="-7.27"/>
    <x v="429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2"/>
    <n v="-8957.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222"/>
    <n v="172.06"/>
    <x v="568"/>
    <s v="_Eva Smith"/>
    <s v="Deposit Shared Branch Mobile Dep"/>
    <x v="3"/>
    <x v="12"/>
    <x v="12"/>
    <x v="0"/>
    <m/>
    <x v="0"/>
    <m/>
    <m/>
    <x v="3"/>
    <s v=""/>
    <s v="Comcast Feb 11, 2022"/>
    <x v="3"/>
    <s v="NA"/>
    <x v="0"/>
    <s v="reconciled"/>
    <s v="To Be Determined"/>
    <x v="0"/>
  </r>
  <r>
    <s v="Checking"/>
    <x v="222"/>
    <n v="809.55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222"/>
    <n v="-133.74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2"/>
    <n v="172.34"/>
    <x v="568"/>
    <s v="_Eva Smith"/>
    <s v="Deposit Shared Branch Mobile Dep"/>
    <x v="3"/>
    <x v="12"/>
    <x v="12"/>
    <x v="0"/>
    <m/>
    <x v="0"/>
    <m/>
    <m/>
    <x v="3"/>
    <s v=""/>
    <s v="Comcast March 11, 2022"/>
    <x v="3"/>
    <s v="NA"/>
    <x v="0"/>
    <s v="reconciled"/>
    <s v="To Be Determined"/>
    <x v="0"/>
  </r>
  <r>
    <s v="Short Term Emergency"/>
    <x v="222"/>
    <n v="-8957.5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22"/>
    <n v="-3900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3900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22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22"/>
    <n v="-213.6"/>
    <x v="570"/>
    <s v="_AMERICAN  0012448091293"/>
    <s v="AMERICAN  001244809129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198.6"/>
    <x v="564"/>
    <s v="_Delta"/>
    <s v="DELTA     00623310040942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22"/>
    <n v="-66.78"/>
    <x v="132"/>
    <s v="_Shell"/>
    <s v="SHELL OIL 57444040000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Banana Republic Rewards"/>
    <x v="222"/>
    <n v="-135.72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22"/>
    <n v="-198.6"/>
    <x v="564"/>
    <s v="_Delta"/>
    <s v="DELTA     00623310040953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71"/>
    <s v="_AMERICAN  0012448091292"/>
    <s v="AMERICAN  0012448091292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222"/>
    <n v="8957.5"/>
    <x v="572"/>
    <s v="_Deposit Transfer From 47755400 T"/>
    <s v="Deposit Transfer From 47755400 T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22"/>
    <n v="-198.6"/>
    <x v="564"/>
    <s v="_Delta"/>
    <s v="DELTA     00623310040964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2"/>
    <n v="-213.6"/>
    <x v="573"/>
    <s v="_AMERICAN  0012448091291"/>
    <s v="AMERICAN  0012448091291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23"/>
    <n v="-18.55"/>
    <x v="574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23"/>
    <n v="-65.81"/>
    <x v="575"/>
    <s v="_Lyft"/>
    <s v="LYFT RIDE SAT 11PM 855-865-9553 C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223"/>
    <n v="11.3"/>
    <x v="432"/>
    <s v="_Deere &amp; Company"/>
    <s v="DEERE &amp; CO"/>
    <x v="13"/>
    <x v="44"/>
    <x v="43"/>
    <x v="0"/>
    <m/>
    <x v="0"/>
    <m/>
    <m/>
    <x v="13"/>
    <s v=""/>
    <s v=""/>
    <x v="3"/>
    <s v="Low"/>
    <x v="3"/>
    <s v="reconciled"/>
    <m/>
    <x v="0"/>
  </r>
  <r>
    <s v="Banana Republic Rewards"/>
    <x v="223"/>
    <n v="-40"/>
    <x v="576"/>
    <s v="_MUSICAL INSTRUMENT MUS"/>
    <s v="MUSICAL INSTRUMENT MUS"/>
    <x v="0"/>
    <x v="69"/>
    <x v="67"/>
    <x v="0"/>
    <m/>
    <x v="0"/>
    <m/>
    <m/>
    <x v="0"/>
    <s v=""/>
    <s v=""/>
    <x v="0"/>
    <s v="Low"/>
    <x v="0"/>
    <s v="reconciled"/>
    <m/>
    <x v="0"/>
  </r>
  <r>
    <s v="Banana Republic Rewards"/>
    <x v="223"/>
    <n v="-10.4"/>
    <x v="574"/>
    <s v="_PANERA BREAD #203249 K"/>
    <s v="PANERA BREAD #203249 K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6.52"/>
    <x v="577"/>
    <s v="_MIM-BEATS COFFEE SHOP"/>
    <s v="MIM-BEATS COFFEE SHOP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23"/>
    <n v="-10.16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224"/>
    <n v="133.74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225"/>
    <n v="235.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25"/>
    <n v="33.7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25"/>
    <n v="-4424.99"/>
    <x v="200"/>
    <s v="_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225"/>
    <n v="195.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25"/>
    <n v="-8.5"/>
    <x v="578"/>
    <s v="_MCCORMICK-STILLMAN RR"/>
    <s v="MCCORMICK-STILLMAN RR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25"/>
    <n v="-84"/>
    <x v="342"/>
    <s v="_DAVE &amp; BUSTERS #43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225"/>
    <n v="74.6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25"/>
    <n v="-10000"/>
    <x v="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33.07"/>
    <x v="579"/>
    <s v="_Groundspeak Membership"/>
    <s v="Groundspeak Membership"/>
    <x v="7"/>
    <x v="13"/>
    <x v="13"/>
    <x v="0"/>
    <m/>
    <x v="0"/>
    <m/>
    <m/>
    <x v="7"/>
    <s v=""/>
    <s v=""/>
    <x v="0"/>
    <s v="Low"/>
    <x v="3"/>
    <s v="reconciled"/>
    <m/>
    <x v="0"/>
  </r>
  <r>
    <s v="Aggressive Stocks"/>
    <x v="226"/>
    <n v="10000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26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26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anana Republic Rewards"/>
    <x v="226"/>
    <n v="-28.23"/>
    <x v="581"/>
    <s v="_GameStop"/>
    <s v="GAMESTOP #6282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26"/>
    <n v="28890.85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226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27"/>
    <n v="-38.020000000000003"/>
    <x v="151"/>
    <s v="_Costco Gas"/>
    <s v="COSTCO GAS #1058 PHOENIX AZ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27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8"/>
    <n v="-3737.63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8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28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anana Republic Rewards"/>
    <x v="228"/>
    <n v="-9.7100000000000009"/>
    <x v="152"/>
    <s v="_Walgreens"/>
    <s v="WALGREENS #3602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Banana Republic Rewards"/>
    <x v="228"/>
    <n v="-50"/>
    <x v="582"/>
    <s v="_Fred Hutchinson Cancer Center"/>
    <s v="FRED HUTCHINSON CA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Checking"/>
    <x v="228"/>
    <n v="-2336.2800000000002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Koolikai"/>
    <x v="229"/>
    <n v="-86.9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Quicksilver"/>
    <x v="229"/>
    <n v="-809.55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229"/>
    <n v="-167.38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229"/>
    <n v="146.63999999999999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29"/>
    <n v="3737.63"/>
    <x v="584"/>
    <s v="_CAPITAL ONE AUTOPAY PYMT AuthDate 01-Aug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29"/>
    <n v="-146.63999999999999"/>
    <x v="585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29"/>
    <n v="-29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29"/>
    <n v="-16.52"/>
    <x v="396"/>
    <s v="_Microsoft XBox Live"/>
    <s v="MICROSOFT*ULTIMATE 1 M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29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Amazon"/>
    <x v="230"/>
    <n v="-153.25"/>
    <x v="112"/>
    <s v="_Amazon"/>
    <s v="Amazon Prime*S376Z8G43"/>
    <x v="7"/>
    <x v="91"/>
    <x v="88"/>
    <x v="0"/>
    <m/>
    <x v="0"/>
    <m/>
    <m/>
    <x v="7"/>
    <s v=""/>
    <s v=""/>
    <x v="0"/>
    <s v="Low"/>
    <x v="3"/>
    <s v="reconciled"/>
    <m/>
    <x v="0"/>
  </r>
  <r>
    <s v="Red Card"/>
    <x v="230"/>
    <n v="-4.0999999999999996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2"/>
    <x v="230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230"/>
    <n v="1.2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30"/>
    <n v="-16.16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230"/>
    <n v="167.38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0"/>
    <n v="0.2800000000000000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anana Republic Rewards"/>
    <x v="230"/>
    <n v="-22"/>
    <x v="586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20"/>
    <x v="587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13"/>
    <x v="201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230"/>
    <n v="-40.200000000000003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0"/>
    <n v="-15.37"/>
    <x v="587"/>
    <s v="_SUGARDROP_1"/>
    <s v="SUGARDROP_1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0"/>
    <n v="-104"/>
    <x v="586"/>
    <s v="_CASTLES N' COASTERS"/>
    <s v="CASTLES N' COASTERS"/>
    <x v="10"/>
    <x v="31"/>
    <x v="30"/>
    <x v="0"/>
    <m/>
    <x v="0"/>
    <m/>
    <m/>
    <x v="10"/>
    <s v=""/>
    <s v=""/>
    <x v="0"/>
    <s v="Low"/>
    <x v="0"/>
    <s v="reconciled"/>
    <m/>
    <x v="0"/>
  </r>
  <r>
    <s v="Banana Republic Rewards"/>
    <x v="230"/>
    <n v="-52.45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0"/>
    <n v="-62.3"/>
    <x v="588"/>
    <s v="_CAVE CREEK CANDLES &amp; G"/>
    <s v="CAVE CREEK CANDLES &amp; G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231"/>
    <n v="14.2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14.2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31"/>
    <n v="6.2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Red Card"/>
    <x v="231"/>
    <n v="-16.510000000000002"/>
    <x v="201"/>
    <s v="_Target"/>
    <s v="TARGET"/>
    <x v="10"/>
    <x v="76"/>
    <x v="74"/>
    <x v="0"/>
    <m/>
    <x v="0"/>
    <m/>
    <m/>
    <x v="10"/>
    <s v=""/>
    <s v="Arizona squirt guns"/>
    <x v="0"/>
    <s v="Low"/>
    <x v="0"/>
    <s v="reconciled"/>
    <m/>
    <x v="0"/>
  </r>
  <r>
    <s v="Amazon"/>
    <x v="231"/>
    <n v="-11.87"/>
    <x v="112"/>
    <s v="_Amazon"/>
    <s v="AMZN Mktp US*XZ6R45JZ3"/>
    <x v="7"/>
    <x v="45"/>
    <x v="44"/>
    <x v="0"/>
    <m/>
    <x v="0"/>
    <m/>
    <m/>
    <x v="7"/>
    <s v=""/>
    <s v="Lightening cables for Arizona"/>
    <x v="0"/>
    <s v="High"/>
    <x v="3"/>
    <s v="reconciled"/>
    <m/>
    <x v="0"/>
  </r>
  <r>
    <s v="Quicksilver"/>
    <x v="231"/>
    <n v="-2.19"/>
    <x v="589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32"/>
    <n v="5839.3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32"/>
    <n v="33.06"/>
    <x v="112"/>
    <s v="_Amazon"/>
    <s v="AMZN Mktp US"/>
    <x v="12"/>
    <x v="53"/>
    <x v="52"/>
    <x v="0"/>
    <m/>
    <x v="0"/>
    <m/>
    <m/>
    <x v="12"/>
    <s v=""/>
    <s v="Return wine glasses"/>
    <x v="0"/>
    <s v="Low"/>
    <x v="3"/>
    <s v="reconciled"/>
    <m/>
    <x v="0"/>
  </r>
  <r>
    <s v="Aggressive Stocks"/>
    <x v="232"/>
    <n v="16.16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232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232"/>
    <n v="0.33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2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Banana Republic Rewards"/>
    <x v="232"/>
    <n v="-26.45"/>
    <x v="590"/>
    <s v="_HUDSON ST 1477"/>
    <s v="HUDSON ST 1477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32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32"/>
    <n v="-66.14"/>
    <x v="201"/>
    <s v="_Target"/>
    <s v="TARGET        00012849"/>
    <x v="18"/>
    <x v="47"/>
    <x v="46"/>
    <x v="0"/>
    <m/>
    <x v="0"/>
    <m/>
    <m/>
    <x v="18"/>
    <s v=""/>
    <s v="Suitcase for Josh"/>
    <x v="0"/>
    <s v="High"/>
    <x v="3"/>
    <s v="reconciled"/>
    <m/>
    <x v="0"/>
  </r>
  <r>
    <s v="Aggressive Stocks"/>
    <x v="233"/>
    <n v="1.62"/>
    <x v="245"/>
    <s v="_Schwab (Interest)"/>
    <s v="SCHWABX INT XX/XX-07/27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33"/>
    <n v="-3.3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33"/>
    <n v="-99.4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234"/>
    <n v="589"/>
    <x v="7"/>
    <s v="_Venmo Cashout"/>
    <s v="ACH Electronic Credit"/>
    <x v="18"/>
    <x v="47"/>
    <x v="46"/>
    <x v="0"/>
    <m/>
    <x v="0"/>
    <m/>
    <m/>
    <x v="18"/>
    <s v=""/>
    <s v="Payback for Rasar camping trip"/>
    <x v="0"/>
    <s v="High"/>
    <x v="3"/>
    <s v="reconciled"/>
    <m/>
    <x v="0"/>
  </r>
  <r>
    <s v="Amazon"/>
    <x v="234"/>
    <n v="-25.47"/>
    <x v="112"/>
    <s v="_Amazon"/>
    <s v="AMZN Mktp US*2X9XD9A43"/>
    <x v="7"/>
    <x v="10"/>
    <x v="10"/>
    <x v="0"/>
    <m/>
    <x v="0"/>
    <m/>
    <m/>
    <x v="7"/>
    <s v=""/>
    <s v="Camping wine glasses"/>
    <x v="0"/>
    <s v="Low"/>
    <x v="3"/>
    <s v="reconciled"/>
    <m/>
    <x v="0"/>
  </r>
  <r>
    <s v="Discover"/>
    <x v="234"/>
    <n v="-14.32"/>
    <x v="118"/>
    <s v="_Hulu"/>
    <s v="HLU*HULU 74023288476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Banana Republic Rewards"/>
    <x v="234"/>
    <n v="-20.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234"/>
    <n v="302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35"/>
    <n v="-37.47"/>
    <x v="112"/>
    <s v="_Amazon"/>
    <s v="AMZN Mktp US*AK0VI58B3"/>
    <x v="7"/>
    <x v="10"/>
    <x v="10"/>
    <x v="0"/>
    <m/>
    <x v="0"/>
    <m/>
    <m/>
    <x v="7"/>
    <s v=""/>
    <s v="Angela's hoodie"/>
    <x v="0"/>
    <s v="Low"/>
    <x v="3"/>
    <s v="reconciled"/>
    <m/>
    <x v="0"/>
  </r>
  <r>
    <s v="Quicksilver"/>
    <x v="235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235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Banana Republic Rewards"/>
    <x v="235"/>
    <n v="-72.19"/>
    <x v="592"/>
    <s v="_LONE STAR RESTAURANT"/>
    <s v="LONE STAR RESTAURANT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35"/>
    <n v="-117.6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5"/>
    <n v="-88"/>
    <x v="355"/>
    <s v="_PETCO 252     6350252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Banana Republic Rewards"/>
    <x v="235"/>
    <n v="-93.6"/>
    <x v="593"/>
    <s v="_MATRIX ANESTHESIA PS"/>
    <s v="MATRIX ANESTHESIA P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Banana Republic Rewards"/>
    <x v="236"/>
    <n v="-5.41"/>
    <x v="540"/>
    <s v="_CONCRETE MARKET FRES"/>
    <s v="CONCRETE MARKET FR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36"/>
    <n v="-33.06"/>
    <x v="112"/>
    <s v="_Amazon"/>
    <s v="AMZN Mktp US*LK7473L33"/>
    <x v="12"/>
    <x v="53"/>
    <x v="52"/>
    <x v="0"/>
    <m/>
    <x v="0"/>
    <m/>
    <m/>
    <x v="12"/>
    <s v=""/>
    <s v="wine glasses that got returned"/>
    <x v="0"/>
    <s v="Low"/>
    <x v="3"/>
    <s v="reconciled"/>
    <m/>
    <x v="0"/>
  </r>
  <r>
    <s v="Banana Republic Rewards"/>
    <x v="236"/>
    <n v="-15.71"/>
    <x v="540"/>
    <s v="_CONCRETE MARKET FRES"/>
    <s v="CONCRETE MARKET FRES"/>
    <x v="18"/>
    <x v="47"/>
    <x v="46"/>
    <x v="0"/>
    <m/>
    <x v="0"/>
    <m/>
    <m/>
    <x v="18"/>
    <s v=""/>
    <s v="Wood for camping"/>
    <x v="0"/>
    <s v="High"/>
    <x v="3"/>
    <s v="reconciled"/>
    <m/>
    <x v="0"/>
  </r>
  <r>
    <s v="Banana Republic Rewards"/>
    <x v="236"/>
    <n v="-9.5"/>
    <x v="594"/>
    <s v="_SQ *ACT ONE ICE CREAM"/>
    <s v="SQ *ACT ONE ICE CREAM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37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238"/>
    <n v="-248.05"/>
    <x v="112"/>
    <s v="_Amazon"/>
    <s v="Amazon.com*ZK4V44YG3"/>
    <x v="4"/>
    <x v="60"/>
    <x v="59"/>
    <x v="0"/>
    <m/>
    <x v="0"/>
    <m/>
    <m/>
    <x v="4"/>
    <s v=""/>
    <s v="Zach chrome book"/>
    <x v="0"/>
    <s v="Low"/>
    <x v="0"/>
    <s v="reconciled"/>
    <m/>
    <x v="0"/>
  </r>
  <r>
    <s v="Amazon"/>
    <x v="238"/>
    <n v="-97.24"/>
    <x v="112"/>
    <s v="_Amazon"/>
    <s v="Amazon.com*SB7F22VA3"/>
    <x v="7"/>
    <x v="13"/>
    <x v="13"/>
    <x v="0"/>
    <m/>
    <x v="0"/>
    <m/>
    <m/>
    <x v="7"/>
    <s v=""/>
    <s v="Brake controller"/>
    <x v="0"/>
    <s v="Low"/>
    <x v="3"/>
    <s v="reconciled"/>
    <m/>
    <x v="0"/>
  </r>
  <r>
    <s v="Costco Visa"/>
    <x v="239"/>
    <n v="-69.69"/>
    <x v="151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239"/>
    <n v="12.49"/>
    <x v="150"/>
    <s v="_Costco"/>
    <s v="COSTCO WHSE #0106 SEATTLE WA"/>
    <x v="2"/>
    <x v="8"/>
    <x v="8"/>
    <x v="0"/>
    <m/>
    <x v="0"/>
    <m/>
    <m/>
    <x v="2"/>
    <s v=""/>
    <s v="Double charged for frozen fruit"/>
    <x v="0"/>
    <s v="Low"/>
    <x v="0"/>
    <s v="reconciled"/>
    <m/>
    <x v="0"/>
  </r>
  <r>
    <s v="Short Term Emergency"/>
    <x v="239"/>
    <n v="8957.5"/>
    <x v="595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39"/>
    <n v="-55.9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39"/>
    <n v="-39.36"/>
    <x v="246"/>
    <s v="_Taco Del Mar"/>
    <s v="TACO DEL MAR 100001404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39"/>
    <n v="-101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39"/>
    <n v="-22.68"/>
    <x v="596"/>
    <s v="_Acapulco Fresh"/>
    <s v="ACAPULCO FRESH MEXICAN GRREDMOND WA"/>
    <x v="2"/>
    <x v="3"/>
    <x v="3"/>
    <x v="0"/>
    <m/>
    <x v="0"/>
    <m/>
    <m/>
    <x v="2"/>
    <s v=""/>
    <s v=""/>
    <x v="0"/>
    <s v="Low"/>
    <x v="0"/>
    <s v="reconciled"/>
    <m/>
    <x v="0"/>
  </r>
  <r>
    <s v="Banana Republic Rewards"/>
    <x v="240"/>
    <n v="-60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24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240"/>
    <n v="-3.71"/>
    <x v="376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240"/>
    <n v="22.04"/>
    <x v="112"/>
    <s v="_Amazon"/>
    <s v="Amazon.com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Investor Checking"/>
    <x v="240"/>
    <n v="-60"/>
    <x v="159"/>
    <s v="_Umpqua Bank"/>
    <s v="UMPQUA BANK 7120 GREENW SEATTLE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240"/>
    <n v="-25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40"/>
    <n v="-200"/>
    <x v="159"/>
    <s v="_Umpqua Bank"/>
    <s v="UMPQUA BANK 7120 GREENW SEATTLE"/>
    <x v="6"/>
    <x v="97"/>
    <x v="94"/>
    <x v="0"/>
    <m/>
    <x v="0"/>
    <m/>
    <m/>
    <x v="6"/>
    <s v=""/>
    <s v="Not spent yet at time of entering transaction"/>
    <x v="2"/>
    <s v="NA"/>
    <x v="2"/>
    <s v="reconciled"/>
    <m/>
    <x v="0"/>
  </r>
  <r>
    <s v="Investor Checking"/>
    <x v="24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40"/>
    <n v="-50"/>
    <x v="159"/>
    <s v="_Umpqua Bank"/>
    <s v="UMPQUA BANK 7120 GREENW SEATTLE"/>
    <x v="18"/>
    <x v="47"/>
    <x v="46"/>
    <x v="0"/>
    <m/>
    <x v="0"/>
    <m/>
    <m/>
    <x v="18"/>
    <s v=""/>
    <s v="Dog sitter fee"/>
    <x v="0"/>
    <s v="High"/>
    <x v="3"/>
    <s v="reconciled"/>
    <m/>
    <x v="0"/>
  </r>
  <r>
    <s v="Amazon"/>
    <x v="241"/>
    <n v="7.61"/>
    <x v="112"/>
    <s v="_Amazon"/>
    <s v="AMZN Mktp US"/>
    <x v="7"/>
    <x v="10"/>
    <x v="10"/>
    <x v="0"/>
    <m/>
    <x v="0"/>
    <m/>
    <m/>
    <x v="7"/>
    <s v=""/>
    <s v="Return trailer fuses"/>
    <x v="0"/>
    <s v="Low"/>
    <x v="3"/>
    <s v="reconciled"/>
    <m/>
    <x v="0"/>
  </r>
  <r>
    <s v="Buffer - This Year - 3033"/>
    <x v="241"/>
    <n v="-8957.5"/>
    <x v="598"/>
    <s v="_ACH Electronic Debit - FITEFC SV WEBXFR TRANSFER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41"/>
    <n v="-832.4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1"/>
    <n v="-72.75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1"/>
    <n v="11.84"/>
    <x v="112"/>
    <s v="_Amazon"/>
    <s v="AMAZON.COM AMZN.COM/BILLWA29PD06WGUKA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Banana Republic Rewards"/>
    <x v="241"/>
    <n v="-72.77"/>
    <x v="599"/>
    <s v="_Phinney Neighborhood Association"/>
    <s v="GG *PHINNEY NEIGHBORHO"/>
    <x v="12"/>
    <x v="19"/>
    <x v="19"/>
    <x v="0"/>
    <m/>
    <x v="0"/>
    <m/>
    <m/>
    <x v="12"/>
    <s v=""/>
    <s v="Annual PNA membership"/>
    <x v="0"/>
    <s v="High"/>
    <x v="3"/>
    <s v="reconciled"/>
    <s v="Charitable Contributions"/>
    <x v="1"/>
  </r>
  <r>
    <s v="Quicksilver"/>
    <x v="241"/>
    <n v="-19.989999999999998"/>
    <x v="600"/>
    <s v="_FETCH-ID.COM NANOCHIP_"/>
    <s v="FETCH-ID.COM NANOCHIP_"/>
    <x v="8"/>
    <x v="15"/>
    <x v="15"/>
    <x v="0"/>
    <m/>
    <x v="0"/>
    <m/>
    <m/>
    <x v="8"/>
    <s v=""/>
    <s v=""/>
    <x v="0"/>
    <s v="Low"/>
    <x v="0"/>
    <s v="reconciled"/>
    <m/>
    <x v="0"/>
  </r>
  <r>
    <s v="Koolikai"/>
    <x v="241"/>
    <n v="4.059999999999999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242"/>
    <n v="-22.04"/>
    <x v="112"/>
    <s v="_Amazon"/>
    <s v="Amazon.com*C19HL0MW3"/>
    <x v="7"/>
    <x v="45"/>
    <x v="44"/>
    <x v="0"/>
    <m/>
    <x v="0"/>
    <m/>
    <m/>
    <x v="7"/>
    <s v=""/>
    <s v="Echo show power adaptor"/>
    <x v="0"/>
    <s v="High"/>
    <x v="3"/>
    <s v="reconciled"/>
    <m/>
    <x v="0"/>
  </r>
  <r>
    <s v="Staging - 7338"/>
    <x v="242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42"/>
    <n v="1250"/>
    <x v="198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Dividend Stocks"/>
    <x v="242"/>
    <n v="-51.2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42"/>
    <n v="-49.8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42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42"/>
    <n v="-5.5"/>
    <x v="156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Banana Republic Rewards"/>
    <x v="242"/>
    <n v="-50"/>
    <x v="601"/>
    <s v="_STARBUCKS STORE 19475"/>
    <s v="STARBUCKS STORE 19475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242"/>
    <n v="72.7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42"/>
    <n v="-7.66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2"/>
    <n v="-1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vidend Stocks"/>
    <x v="243"/>
    <n v="51.24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43"/>
    <n v="-5.5"/>
    <x v="112"/>
    <s v="_Amazon"/>
    <s v="AMZN Mktp US*5I9ID7E3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Costco Visa"/>
    <x v="243"/>
    <n v="29.84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43"/>
    <n v="-31.7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43"/>
    <n v="0"/>
    <x v="602"/>
    <s v="_ALPHABET INC. FORWARD SPLIT WITH STOCK SPLIT SHARES"/>
    <s v="ALPHABET INC. CLASS A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0"/>
    <x v="602"/>
    <s v="_ALPHABET INC. FORWARD SPLIT WITH STOCK SPLIT SHARES"/>
    <s v="ALPHABET INC. CLASS C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43"/>
    <n v="49.8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Banana Republic Rewards"/>
    <x v="243"/>
    <n v="-100"/>
    <x v="603"/>
    <s v="_PARENT TRUST"/>
    <s v="PARENT TRUST"/>
    <x v="10"/>
    <x v="31"/>
    <x v="30"/>
    <x v="0"/>
    <m/>
    <x v="0"/>
    <m/>
    <m/>
    <x v="10"/>
    <s v=""/>
    <s v="Great Conversations class"/>
    <x v="0"/>
    <s v="Low"/>
    <x v="0"/>
    <s v="reconciled"/>
    <m/>
    <x v="0"/>
  </r>
  <r>
    <s v="Banana Republic Rewards"/>
    <x v="243"/>
    <n v="-36"/>
    <x v="604"/>
    <s v="_LEGGS HANES BALI OUTLE"/>
    <s v="LEGGS HANES BALI OUTLE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135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anana Republic Rewards"/>
    <x v="243"/>
    <n v="-58.89"/>
    <x v="605"/>
    <s v="_BR FACTORY US 1985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Banana Republic Rewards"/>
    <x v="243"/>
    <n v="-24.67"/>
    <x v="415"/>
    <s v="_THE BARKING DOG ALEHOU"/>
    <s v="THE BARKING DOG ALEHOU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3"/>
    <n v="-140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Banana Republic Rewards"/>
    <x v="243"/>
    <n v="-134.46"/>
    <x v="606"/>
    <s v="_PICOLINO"/>
    <s v="PICOLINO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4"/>
    <n v="-57.35"/>
    <x v="607"/>
    <s v="_LOS 2955 SEATTLE LOS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44"/>
    <n v="832.4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44"/>
    <n v="-7.7"/>
    <x v="288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4"/>
    <n v="-33.020000000000003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244"/>
    <n v="-50"/>
    <x v="564"/>
    <s v="_Delta"/>
    <s v="DELTA AIR 0062161271389TAMPA FLNAME: SMITH/JOSHU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64"/>
    <s v="_Delta"/>
    <s v="DELTA AIR 0062161271386TAMPA FLNAME: SMITH/JOHN DAVI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64"/>
    <s v="_Delta"/>
    <s v="DELTA AIR 0062161271388TAMPA FLNAME: SMITH/ZACHARY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44"/>
    <n v="-50"/>
    <x v="564"/>
    <s v="_Delta"/>
    <s v="DELTA AIR 0062161271387TAMPA FLNAME: SMITH/ANGELA DEPART:07/27/2022 SEA TO PHX: DL: CLASS:K : STOP: O  TO SEA: DL: CLASS:X : STOP:   TO : : CLASS: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45"/>
    <n v="-5.89"/>
    <x v="470"/>
    <s v="_LIVING WELL HEALTH CEN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45"/>
    <n v="-7.7"/>
    <x v="608"/>
    <s v="_O'REILLY AUTO PARTS 37"/>
    <s v="O'REILLY AUTO PARTS 37"/>
    <x v="15"/>
    <x v="84"/>
    <x v="81"/>
    <x v="0"/>
    <m/>
    <x v="0"/>
    <m/>
    <m/>
    <x v="15"/>
    <s v=""/>
    <s v=""/>
    <x v="0"/>
    <s v="Medium"/>
    <x v="3"/>
    <s v="reconciled"/>
    <m/>
    <x v="0"/>
  </r>
  <r>
    <s v="Amazon"/>
    <x v="245"/>
    <n v="7.6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245"/>
    <n v="-10.15"/>
    <x v="112"/>
    <s v="_Amazon"/>
    <s v="AMAZON.COM*PE60D73F3 AMZN.COM/BILLWA5885FUO5GKS"/>
    <x v="7"/>
    <x v="13"/>
    <x v="13"/>
    <x v="0"/>
    <m/>
    <x v="0"/>
    <m/>
    <m/>
    <x v="7"/>
    <s v=""/>
    <s v="Trailer silicone lubricant"/>
    <x v="0"/>
    <s v="Low"/>
    <x v="3"/>
    <s v="reconciled"/>
    <m/>
    <x v="0"/>
  </r>
  <r>
    <s v="Discover"/>
    <x v="245"/>
    <n v="-18.52"/>
    <x v="112"/>
    <s v="_Amazon"/>
    <s v="AMAZON.COM*7F04168U3 AMZN.COM/BILLWAMQ6QMZDMGRQ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Quicksilver"/>
    <x v="245"/>
    <n v="-9.11"/>
    <x v="609"/>
    <s v="_CBRE GLOBAL WORKPLACE"/>
    <s v="CBRE GLOBAL WORKPLACE"/>
    <x v="9"/>
    <x v="43"/>
    <x v="42"/>
    <x v="0"/>
    <m/>
    <x v="0"/>
    <m/>
    <m/>
    <x v="9"/>
    <s v=""/>
    <s v="Sauce to Allen"/>
    <x v="0"/>
    <s v="Low"/>
    <x v="3"/>
    <s v="reconciled"/>
    <m/>
    <x v="0"/>
  </r>
  <r>
    <s v="Checking"/>
    <x v="246"/>
    <n v="-62.68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46"/>
    <n v="4783.8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246"/>
    <n v="-18.73"/>
    <x v="112"/>
    <s v="_Amazon"/>
    <s v="Amazon.com*930BY39F3"/>
    <x v="7"/>
    <x v="45"/>
    <x v="44"/>
    <x v="0"/>
    <m/>
    <x v="0"/>
    <m/>
    <m/>
    <x v="7"/>
    <s v=""/>
    <s v="Fire stick"/>
    <x v="0"/>
    <s v="High"/>
    <x v="3"/>
    <s v="reconciled"/>
    <m/>
    <x v="0"/>
  </r>
  <r>
    <s v="Checking"/>
    <x v="246"/>
    <n v="54.5"/>
    <x v="610"/>
    <s v="_Cash"/>
    <s v="Deposit"/>
    <x v="6"/>
    <x v="9"/>
    <x v="9"/>
    <x v="0"/>
    <m/>
    <x v="0"/>
    <m/>
    <m/>
    <x v="6"/>
    <s v=""/>
    <s v="Deposit of rolled coins"/>
    <x v="0"/>
    <s v="Low"/>
    <x v="0"/>
    <s v="reconciled"/>
    <m/>
    <x v="0"/>
  </r>
  <r>
    <s v="Dividend Stocks"/>
    <x v="246"/>
    <n v="31.7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1.2"/>
    <x v="171"/>
    <s v="_Investment (Realty Income REIT)"/>
    <s v="ORION OFFICE REIT INC 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46"/>
    <n v="0.03"/>
    <x v="245"/>
    <s v="_Schwab (Interest)"/>
    <s v="BANK INT XXXXXX-XX1522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46"/>
    <n v="-8.869999999999999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46"/>
    <n v="-37"/>
    <x v="611"/>
    <s v="_City of Seattle"/>
    <s v="CITY OF SEATTLE"/>
    <x v="8"/>
    <x v="15"/>
    <x v="15"/>
    <x v="0"/>
    <m/>
    <x v="0"/>
    <m/>
    <m/>
    <x v="8"/>
    <s v=""/>
    <s v="City of seattle pet license"/>
    <x v="0"/>
    <s v="Low"/>
    <x v="0"/>
    <s v="reconciled"/>
    <m/>
    <x v="0"/>
  </r>
  <r>
    <s v="Quicksilver"/>
    <x v="246"/>
    <n v="-33.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246"/>
    <n v="-73.569999999999993"/>
    <x v="112"/>
    <s v="_Amazon"/>
    <s v="AMAZON.COM*WB5RQ0YL3 AMZN.COM/BILLWA3O6NUQ0GBZV"/>
    <x v="7"/>
    <x v="13"/>
    <x v="13"/>
    <x v="0"/>
    <m/>
    <x v="0"/>
    <m/>
    <m/>
    <x v="7"/>
    <s v=""/>
    <s v="Smart charger"/>
    <x v="0"/>
    <s v="Low"/>
    <x v="3"/>
    <s v="reconciled"/>
    <m/>
    <x v="0"/>
  </r>
  <r>
    <s v="Amazon"/>
    <x v="246"/>
    <n v="-38.58"/>
    <x v="112"/>
    <s v="_Amazon"/>
    <s v="Amazon.com*Q69A55F23"/>
    <x v="7"/>
    <x v="45"/>
    <x v="44"/>
    <x v="0"/>
    <m/>
    <x v="0"/>
    <m/>
    <m/>
    <x v="7"/>
    <s v=""/>
    <s v="Josh's Echo show"/>
    <x v="0"/>
    <s v="High"/>
    <x v="3"/>
    <s v="reconciled"/>
    <m/>
    <x v="0"/>
  </r>
  <r>
    <s v="Amazon"/>
    <x v="246"/>
    <n v="-7.61"/>
    <x v="112"/>
    <s v="_Amazon"/>
    <s v="AMZN Mktp US*ZC1X67IL3"/>
    <x v="7"/>
    <x v="13"/>
    <x v="13"/>
    <x v="0"/>
    <m/>
    <x v="0"/>
    <m/>
    <m/>
    <x v="7"/>
    <s v=""/>
    <s v="Trailer fuses"/>
    <x v="0"/>
    <s v="Low"/>
    <x v="3"/>
    <s v="reconciled"/>
    <m/>
    <x v="0"/>
  </r>
  <r>
    <s v="Discover"/>
    <x v="246"/>
    <n v="-9.25"/>
    <x v="112"/>
    <s v="_Amazon"/>
    <s v="AMAZON.COM*XI70W7HD3 AMZN.COM/BILLWA2ZBDRXK8NQF"/>
    <x v="7"/>
    <x v="45"/>
    <x v="44"/>
    <x v="0"/>
    <m/>
    <x v="0"/>
    <m/>
    <m/>
    <x v="7"/>
    <s v=""/>
    <s v="rechargeable batteries"/>
    <x v="0"/>
    <s v="High"/>
    <x v="3"/>
    <s v="reconciled"/>
    <m/>
    <x v="0"/>
  </r>
  <r>
    <s v="Discover"/>
    <x v="247"/>
    <n v="-11.84"/>
    <x v="112"/>
    <s v="_Amazon"/>
    <s v="AMAZON.COM*YU1M97503 AMZN.COM/BILLWA3GVHVF8PQF1"/>
    <x v="19"/>
    <x v="61"/>
    <x v="60"/>
    <x v="0"/>
    <m/>
    <x v="0"/>
    <m/>
    <m/>
    <x v="19"/>
    <s v=""/>
    <s v="Egg cooker (returned)"/>
    <x v="0"/>
    <s v="Low"/>
    <x v="0"/>
    <s v="reconciled"/>
    <m/>
    <x v="0"/>
  </r>
  <r>
    <s v="Discover"/>
    <x v="247"/>
    <n v="-18.13"/>
    <x v="112"/>
    <s v="_Amazon"/>
    <s v="AMAZON.COM*VJ8X51CS3 AMZN.COM/BILLWA5GB1DF8ZWCG"/>
    <x v="19"/>
    <x v="61"/>
    <x v="60"/>
    <x v="0"/>
    <m/>
    <x v="0"/>
    <m/>
    <m/>
    <x v="19"/>
    <s v=""/>
    <s v="Egg cooker"/>
    <x v="0"/>
    <s v="Low"/>
    <x v="0"/>
    <s v="reconciled"/>
    <m/>
    <x v="0"/>
  </r>
  <r>
    <s v="Costco Visa"/>
    <x v="247"/>
    <n v="-36.450000000000003"/>
    <x v="612"/>
    <s v="_Bongos Cafe"/>
    <s v="BONGOS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8"/>
    <n v="-16.54"/>
    <x v="613"/>
    <s v="_PARKWHIZ, INC."/>
    <s v="PARKWHIZ, INC.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48"/>
    <n v="-4"/>
    <x v="410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48"/>
    <n v="-50.45"/>
    <x v="82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49"/>
    <n v="-172.26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49"/>
    <n v="-60.28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Banana Republic Rewards"/>
    <x v="249"/>
    <n v="-16.53"/>
    <x v="201"/>
    <s v="_Target"/>
    <s v="TARGET        00012849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50"/>
    <n v="-49.07"/>
    <x v="285"/>
    <s v="_Subway"/>
    <s v="Subway 31086 Hoqui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0"/>
    <n v="28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Banana Republic Rewards"/>
    <x v="250"/>
    <n v="-23.5"/>
    <x v="136"/>
    <s v="_Taco Bell"/>
    <s v="TACO BELL 031333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51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Banana Republic Rewards"/>
    <x v="251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251"/>
    <n v="-66.13"/>
    <x v="615"/>
    <s v="_Queets Trading Post"/>
    <s v="QUEETS TRADING POST FORKS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252"/>
    <n v="-181.71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252"/>
    <n v="-279.37"/>
    <x v="314"/>
    <s v="_ACH Debit BARCLAYCARD US   CREDI"/>
    <s v="ACH Debit BARCLAYCARD US   CRED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2"/>
    <n v="-156.6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52"/>
    <n v="-181.01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Red Card"/>
    <x v="253"/>
    <n v="156.6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108.4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3"/>
    <n v="-4356.7700000000004"/>
    <x v="69"/>
    <s v="ACH Debit WF HOME MTG ACH  AUTO"/>
    <s v="ACH Debit WF HOME MTG ACH  AUTO"/>
    <x v="14"/>
    <x v="33"/>
    <x v="32"/>
    <x v="0"/>
    <m/>
    <x v="0"/>
    <m/>
    <m/>
    <x v="14"/>
    <s v=""/>
    <s v=""/>
    <x v="0"/>
    <s v="Low"/>
    <x v="0"/>
    <s v="unreconciled"/>
    <m/>
    <x v="0"/>
  </r>
  <r>
    <s v="Amazon"/>
    <x v="253"/>
    <n v="-14.32"/>
    <x v="112"/>
    <s v="_Amazon"/>
    <s v="AMZN Mktp US*995VO2703"/>
    <x v="7"/>
    <x v="13"/>
    <x v="13"/>
    <x v="0"/>
    <m/>
    <x v="0"/>
    <m/>
    <m/>
    <x v="7"/>
    <s v=""/>
    <s v="Paint pens for trailer"/>
    <x v="0"/>
    <s v="Low"/>
    <x v="3"/>
    <s v="reconciled"/>
    <m/>
    <x v="0"/>
  </r>
  <r>
    <s v="Quicksilver"/>
    <x v="253"/>
    <n v="-25.34"/>
    <x v="257"/>
    <s v="_Home Depot"/>
    <s v="THE HOME DEPOT #4706"/>
    <x v="7"/>
    <x v="13"/>
    <x v="13"/>
    <x v="0"/>
    <m/>
    <x v="0"/>
    <m/>
    <m/>
    <x v="7"/>
    <s v=""/>
    <s v="Faucet for trailer"/>
    <x v="0"/>
    <s v="Low"/>
    <x v="3"/>
    <s v="reconciled"/>
    <m/>
    <x v="0"/>
  </r>
  <r>
    <s v="Banana Republic Rewards"/>
    <x v="253"/>
    <n v="279.37"/>
    <x v="616"/>
    <s v="_Banana Republic (Autopay)"/>
    <s v="Payment Received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3"/>
    <n v="-26.46"/>
    <x v="617"/>
    <s v="_Zoho"/>
    <s v="ZOHO-WORKPLACE"/>
    <x v="9"/>
    <x v="87"/>
    <x v="84"/>
    <x v="0"/>
    <m/>
    <x v="0"/>
    <m/>
    <m/>
    <x v="9"/>
    <s v=""/>
    <s v=""/>
    <x v="0"/>
    <s v="Low"/>
    <x v="3"/>
    <s v="reconciled"/>
    <s v="TurboTax - Supply Expenses"/>
    <x v="0"/>
  </r>
  <r>
    <s v="Quicksilver"/>
    <x v="253"/>
    <n v="-370.5"/>
    <x v="180"/>
    <s v="_Majestic Adventures LLC"/>
    <s v="MAJESTIC ADVENTURES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Staging - 7338"/>
    <x v="254"/>
    <n v="72"/>
    <x v="7"/>
    <s v="_Venmo Cashout"/>
    <s v="ACH Electronic Credit"/>
    <x v="5"/>
    <x v="30"/>
    <x v="29"/>
    <x v="0"/>
    <m/>
    <x v="0"/>
    <m/>
    <m/>
    <x v="5"/>
    <s v=""/>
    <s v="Pay back for Kalaloch site"/>
    <x v="4"/>
    <s v="Low"/>
    <x v="0"/>
    <s v="reconciled"/>
    <s v="Rental Income"/>
    <x v="0"/>
  </r>
  <r>
    <s v="Staging - 7338"/>
    <x v="254"/>
    <n v="-20000"/>
    <x v="618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54"/>
    <n v="72"/>
    <x v="198"/>
    <s v="_Venmo Cashout"/>
    <s v="ACH Electronic Credit"/>
    <x v="18"/>
    <x v="47"/>
    <x v="46"/>
    <x v="0"/>
    <m/>
    <x v="0"/>
    <m/>
    <m/>
    <x v="18"/>
    <s v=""/>
    <s v="Pay back for Kalaloch site"/>
    <x v="0"/>
    <s v="High"/>
    <x v="3"/>
    <s v="reconciled"/>
    <m/>
    <x v="0"/>
  </r>
  <r>
    <s v="Short Term Emergency"/>
    <x v="254"/>
    <n v="8957.5"/>
    <x v="619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4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54"/>
    <n v="-3643.14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254"/>
    <n v="61.0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54"/>
    <n v="-42.92"/>
    <x v="620"/>
    <s v="_Pacific Science Center"/>
    <s v="Pacific Science Center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54"/>
    <n v="-37.5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Nxt Year - 8754"/>
    <x v="254"/>
    <n v="146.5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54"/>
    <n v="25.3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254"/>
    <n v="176.5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255"/>
    <n v="-57.7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55"/>
    <n v="-9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5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55"/>
    <n v="20000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55"/>
    <n v="-65"/>
    <x v="435"/>
    <s v="_CENTURYLINK SIMPLE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Costco Visa"/>
    <x v="255"/>
    <n v="-44.04"/>
    <x v="621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55"/>
    <n v="-67.38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55"/>
    <n v="-4.8600000000000003"/>
    <x v="622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6.86"/>
    <x v="622"/>
    <s v="_SPOKANE ACE HARDWARE"/>
    <s v="SPOKANE ACE HARDWA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255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256"/>
    <n v="-30.84"/>
    <x v="112"/>
    <s v="_Amazon"/>
    <s v="AMZN Mktp US*484TG7073"/>
    <x v="4"/>
    <x v="60"/>
    <x v="59"/>
    <x v="0"/>
    <m/>
    <x v="0"/>
    <m/>
    <m/>
    <x v="4"/>
    <s v=""/>
    <s v="Kid water bottles"/>
    <x v="0"/>
    <s v="Low"/>
    <x v="0"/>
    <s v="reconciled"/>
    <m/>
    <x v="0"/>
  </r>
  <r>
    <s v="Quicksilver"/>
    <x v="257"/>
    <n v="-26.43"/>
    <x v="623"/>
    <s v="_EVERGREEN RV SERVICE"/>
    <s v="EVERGREEN RV SERVICE"/>
    <x v="7"/>
    <x v="13"/>
    <x v="13"/>
    <x v="0"/>
    <m/>
    <x v="0"/>
    <m/>
    <m/>
    <x v="7"/>
    <s v=""/>
    <s v="Trailer brake cable"/>
    <x v="0"/>
    <s v="Low"/>
    <x v="3"/>
    <s v="reconciled"/>
    <m/>
    <x v="0"/>
  </r>
  <r>
    <s v="Quicksilver"/>
    <x v="257"/>
    <n v="-1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57"/>
    <n v="-99.17"/>
    <x v="624"/>
    <s v="_Patagonia Direct Inc."/>
    <s v="Patagonia Direct Inc."/>
    <x v="11"/>
    <x v="25"/>
    <x v="25"/>
    <x v="0"/>
    <m/>
    <x v="0"/>
    <m/>
    <m/>
    <x v="11"/>
    <s v=""/>
    <s v="Zach backpack"/>
    <x v="0"/>
    <s v="Medium"/>
    <x v="3"/>
    <s v="reconciled"/>
    <m/>
    <x v="0"/>
  </r>
  <r>
    <s v="Quicksilver"/>
    <x v="257"/>
    <n v="-2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100.34"/>
    <x v="371"/>
    <s v="_SP COTOPAXI"/>
    <s v="SP COTOPAXI"/>
    <x v="4"/>
    <x v="60"/>
    <x v="59"/>
    <x v="0"/>
    <m/>
    <x v="0"/>
    <m/>
    <m/>
    <x v="4"/>
    <s v=""/>
    <s v="Josh backpack"/>
    <x v="0"/>
    <s v="Low"/>
    <x v="0"/>
    <s v="reconciled"/>
    <m/>
    <x v="0"/>
  </r>
  <r>
    <s v="Costco Visa"/>
    <x v="257"/>
    <n v="-80"/>
    <x v="625"/>
    <s v="_Flamin Joes"/>
    <s v="FLAMIN JOES NORTH SPOKAN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57"/>
    <n v="-314.68"/>
    <x v="626"/>
    <s v="_Anthony's"/>
    <s v="ANTHONY'S AT SPOKANE FAL SPOKAN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57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57"/>
    <n v="-82.6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258"/>
    <n v="18499"/>
    <x v="627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58"/>
    <n v="-163.15"/>
    <x v="585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Dormant Account 1"/>
    <x v="25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258"/>
    <n v="-24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Pay Brett for Kalaloch site (that someone paid me back for)"/>
    <x v="0"/>
    <s v="High"/>
    <x v="3"/>
    <s v="reconciled"/>
    <m/>
    <x v="0"/>
  </r>
  <r>
    <s v="REI Visa"/>
    <x v="258"/>
    <n v="163.15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58"/>
    <n v="-18499"/>
    <x v="628"/>
    <s v="_Withdrawal Transfer To 47755400"/>
    <s v="Withdrawal Transfer To 47755400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258"/>
    <n v="-81.29000000000000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ostco Visa"/>
    <x v="258"/>
    <n v="-27.55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258"/>
    <n v="-17.350000000000001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258"/>
    <n v="3643.14"/>
    <x v="629"/>
    <s v="_CAPITAL ONE AUTOPAY PYMT AuthDate 01-Jul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58"/>
    <n v="-142"/>
    <x v="390"/>
    <s v="_The Taproot Theatre"/>
    <s v="The Taproot Theatre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258"/>
    <n v="-37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59"/>
    <n v="3.8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59"/>
    <n v="57.7"/>
    <x v="360"/>
    <s v="_THE COCA-COLA CO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259"/>
    <n v="0.4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59"/>
    <n v="13.45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3.87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59"/>
    <n v="13.45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259"/>
    <n v="-313.18"/>
    <x v="630"/>
    <s v="_The Madison Inn"/>
    <s v="THE MADISON INN SPOKANE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59"/>
    <n v="-40"/>
    <x v="150"/>
    <s v="_Costco"/>
    <s v="COSTCO WHSE #0106 SEATTLE WA"/>
    <x v="7"/>
    <x v="45"/>
    <x v="44"/>
    <x v="0"/>
    <m/>
    <x v="0"/>
    <m/>
    <m/>
    <x v="7"/>
    <s v=""/>
    <s v="Power strips"/>
    <x v="0"/>
    <s v="High"/>
    <x v="3"/>
    <s v="reconciled"/>
    <m/>
    <x v="0"/>
  </r>
  <r>
    <s v="Costco Visa"/>
    <x v="259"/>
    <n v="-78.9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59"/>
    <n v="0.560000000000000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259"/>
    <n v="-8957.5"/>
    <x v="631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59"/>
    <n v="24"/>
    <x v="591"/>
    <s v="_Recreation Gov Albuquerque"/>
    <s v="RECREATION.GOV ALBUQUERQUE NM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260"/>
    <n v="-33.06"/>
    <x v="112"/>
    <s v="_Amazon"/>
    <s v="AMZN Mktp US*U531Q5AG3"/>
    <x v="4"/>
    <x v="60"/>
    <x v="59"/>
    <x v="0"/>
    <m/>
    <x v="0"/>
    <m/>
    <m/>
    <x v="4"/>
    <s v=""/>
    <s v="Lunchbox"/>
    <x v="0"/>
    <s v="Low"/>
    <x v="0"/>
    <s v="reconciled"/>
    <m/>
    <x v="0"/>
  </r>
  <r>
    <s v="Amazon"/>
    <x v="260"/>
    <n v="-16.53"/>
    <x v="112"/>
    <s v="_Amazon"/>
    <s v="AMZN Mktp US*KX3728DE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6.53"/>
    <x v="112"/>
    <s v="_Amazon"/>
    <s v="AMZN Mktp US*9C6PE53O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260"/>
    <n v="-18.73"/>
    <x v="112"/>
    <s v="_Amazon"/>
    <s v="AMZN Mktp US*K21A283V3"/>
    <x v="4"/>
    <x v="60"/>
    <x v="59"/>
    <x v="0"/>
    <m/>
    <x v="0"/>
    <m/>
    <m/>
    <x v="4"/>
    <s v=""/>
    <s v="Lunch box"/>
    <x v="0"/>
    <s v="Low"/>
    <x v="0"/>
    <s v="reconciled"/>
    <m/>
    <x v="0"/>
  </r>
  <r>
    <s v="Quicksilver"/>
    <x v="260"/>
    <n v="-9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60"/>
    <n v="5918.62"/>
    <x v="287"/>
    <s v="_Microsoft (Paycheck)"/>
    <s v="ACH Deposit MICROSOFT   EDIPAYME"/>
    <x v="5"/>
    <x v="50"/>
    <x v="49"/>
    <x v="0"/>
    <m/>
    <x v="0"/>
    <m/>
    <m/>
    <x v="5"/>
    <s v=""/>
    <s v="Includes Sick Time for Jaw Surgery"/>
    <x v="4"/>
    <s v="Low"/>
    <x v="0"/>
    <s v="reconciled"/>
    <m/>
    <x v="0"/>
  </r>
  <r>
    <s v="Investor Checking"/>
    <x v="260"/>
    <n v="0.43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60"/>
    <n v="-38.15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260"/>
    <n v="5839.3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261"/>
    <n v="-20.6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61"/>
    <n v="-73.7"/>
    <x v="633"/>
    <s v="_TADS TUITION AID TADS PMNT"/>
    <s v="ACH Debit TADS TUITION AID   TAD"/>
    <x v="10"/>
    <x v="31"/>
    <x v="30"/>
    <x v="0"/>
    <m/>
    <x v="0"/>
    <m/>
    <m/>
    <x v="10"/>
    <s v=""/>
    <s v="Ski lunch money"/>
    <x v="0"/>
    <s v="Low"/>
    <x v="0"/>
    <s v="reconciled"/>
    <m/>
    <x v="0"/>
  </r>
  <r>
    <s v="Quicksilver"/>
    <x v="261"/>
    <n v="-2.5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61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61"/>
    <n v="0.5"/>
    <x v="634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2"/>
    <n v="-18.22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262"/>
    <n v="-5.32"/>
    <x v="635"/>
    <s v="_Check 2495 2495"/>
    <s v="Check 2495"/>
    <x v="18"/>
    <x v="47"/>
    <x v="46"/>
    <x v="0"/>
    <m/>
    <x v="0"/>
    <m/>
    <m/>
    <x v="18"/>
    <s v=""/>
    <s v="International phone call to costa rica rental car place"/>
    <x v="0"/>
    <s v="High"/>
    <x v="3"/>
    <s v="reconciled"/>
    <m/>
    <x v="0"/>
  </r>
  <r>
    <s v="Quicksilver"/>
    <x v="262"/>
    <n v="-22.02"/>
    <x v="246"/>
    <s v="_Taco Del Mar"/>
    <s v="TACO DEL MAR XXX-XX-XXX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2"/>
    <n v="-3.1"/>
    <x v="132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262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63"/>
    <n v="-20.73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263"/>
    <n v="-14.32"/>
    <x v="118"/>
    <s v="_Hulu"/>
    <s v="HLU*HULU 7402328898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264"/>
    <n v="-23.54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4"/>
    <n v="-0.5"/>
    <x v="634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64"/>
    <n v="-147.6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265"/>
    <n v="-6.6"/>
    <x v="112"/>
    <s v="_Amazon"/>
    <s v="AMZN Mktp US*BV13X4BJ3"/>
    <x v="7"/>
    <x v="10"/>
    <x v="10"/>
    <x v="0"/>
    <m/>
    <x v="0"/>
    <m/>
    <m/>
    <x v="7"/>
    <s v=""/>
    <s v="shoelaces"/>
    <x v="0"/>
    <s v="Low"/>
    <x v="3"/>
    <s v="reconciled"/>
    <m/>
    <x v="0"/>
  </r>
  <r>
    <s v="Checking"/>
    <x v="265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5"/>
    <n v="-287.75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265"/>
    <n v="-19.760000000000002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5"/>
    <n v="-33.06"/>
    <x v="638"/>
    <s v="_ETSY.COM - OUTSHINECO"/>
    <s v="ETSY.COM - OUTSHINECO"/>
    <x v="7"/>
    <x v="66"/>
    <x v="65"/>
    <x v="0"/>
    <m/>
    <x v="0"/>
    <m/>
    <m/>
    <x v="7"/>
    <s v=""/>
    <s v="Jewelry hanger for Angela"/>
    <x v="0"/>
    <s v="Medium"/>
    <x v="0"/>
    <s v="reconciled"/>
    <m/>
    <x v="0"/>
  </r>
  <r>
    <s v="Quicksilver"/>
    <x v="265"/>
    <n v="-5.5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65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50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66"/>
    <n v="-1.0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266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67"/>
    <n v="-11.0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7"/>
    <n v="10.35"/>
    <x v="639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6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Banana Republic Rewards"/>
    <x v="267"/>
    <n v="-279.37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67"/>
    <n v="-30.47"/>
    <x v="641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7"/>
    <n v="-32.82"/>
    <x v="642"/>
    <s v="_Mod Pizza"/>
    <s v="MOD PIZZA SEATTLE CNT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68"/>
    <n v="-15.49"/>
    <x v="643"/>
    <s v="_Elemental Pizza"/>
    <s v="TST* Elemental Pizza - Ly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68"/>
    <n v="-26.61"/>
    <x v="644"/>
    <s v="_AMC Theaters"/>
    <s v="AMC 2629 ALDERWOOD 16 LYNNWOOD WA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268"/>
    <n v="-166.75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68"/>
    <n v="-220.15"/>
    <x v="633"/>
    <s v="_TADS TUITION AID TADS PMNT"/>
    <s v="ACH Debit TADS TUITION AID   TAD"/>
    <x v="2"/>
    <x v="3"/>
    <x v="3"/>
    <x v="0"/>
    <m/>
    <x v="0"/>
    <m/>
    <m/>
    <x v="2"/>
    <s v=""/>
    <s v="Bagel lunches"/>
    <x v="0"/>
    <s v="Low"/>
    <x v="0"/>
    <s v="reconciled"/>
    <m/>
    <x v="0"/>
  </r>
  <r>
    <s v="Quicksilver"/>
    <x v="268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68"/>
    <n v="-27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92.7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68"/>
    <n v="-39.08"/>
    <x v="621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69"/>
    <n v="-18.7"/>
    <x v="646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0.33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05.69"/>
    <x v="647"/>
    <s v="_JCPENNEY 2011"/>
    <s v="JCPENNEY 201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2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269"/>
    <n v="-156.99"/>
    <x v="648"/>
    <s v="_OLD NAVY US 5912"/>
    <s v="OLD NAVY US 5912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69"/>
    <n v="-5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69"/>
    <n v="-52.81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69"/>
    <n v="-13.23"/>
    <x v="421"/>
    <s v="_Google Domains"/>
    <s v="GOOGLE*DOMAINS"/>
    <x v="7"/>
    <x v="45"/>
    <x v="44"/>
    <x v="0"/>
    <m/>
    <x v="0"/>
    <m/>
    <m/>
    <x v="7"/>
    <s v=""/>
    <s v=""/>
    <x v="0"/>
    <s v="High"/>
    <x v="3"/>
    <s v="reconciled"/>
    <m/>
    <x v="0"/>
  </r>
  <r>
    <s v="Red Card"/>
    <x v="270"/>
    <n v="26.17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70"/>
    <n v="-11.24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0"/>
    <n v="8.5399999999999991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Red Card"/>
    <x v="270"/>
    <n v="-148.66999999999999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271"/>
    <n v="166.7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1"/>
    <n v="-93.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71"/>
    <n v="-73.25"/>
    <x v="82"/>
    <s v="_Barking Dog Alehouse"/>
    <s v="THE BARKING DOG ALE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271"/>
    <n v="-23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272"/>
    <n v="-2527.6799999999998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2"/>
    <n v="9.7799999999999994"/>
    <x v="102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2"/>
    <n v="9.7799999999999994"/>
    <x v="102"/>
    <s v="_INCOME DIVIDEND"/>
    <s v="INCOME DIVIDEND 0.0787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2"/>
    <n v="-5.5"/>
    <x v="156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272"/>
    <n v="-12.58"/>
    <x v="114"/>
    <s v="_Fred Meyer"/>
    <s v="FRED-MEYER #0122 SEATTLE WA"/>
    <x v="7"/>
    <x v="13"/>
    <x v="13"/>
    <x v="0"/>
    <m/>
    <x v="0"/>
    <m/>
    <m/>
    <x v="7"/>
    <s v=""/>
    <s v="Camping gear"/>
    <x v="0"/>
    <s v="Low"/>
    <x v="3"/>
    <s v="reconciled"/>
    <m/>
    <x v="0"/>
  </r>
  <r>
    <s v="Quicksilver"/>
    <x v="272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272"/>
    <n v="-31.6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3"/>
    <n v="-78.06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73"/>
    <n v="-56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73"/>
    <n v="-27.06"/>
    <x v="649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273"/>
    <n v="-21.2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3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273"/>
    <n v="25"/>
    <x v="198"/>
    <s v="_Venmo Cashout"/>
    <s v="ACH Electronic Credit"/>
    <x v="10"/>
    <x v="31"/>
    <x v="30"/>
    <x v="0"/>
    <m/>
    <x v="0"/>
    <m/>
    <m/>
    <x v="10"/>
    <s v=""/>
    <s v="Reimbursement for Lee to Dave and Busters"/>
    <x v="0"/>
    <s v="Low"/>
    <x v="0"/>
    <s v="reconciled"/>
    <m/>
    <x v="0"/>
  </r>
  <r>
    <s v="Costco Visa"/>
    <x v="273"/>
    <n v="2527.679999999999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274"/>
    <n v="80.77"/>
    <x v="361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75.53"/>
    <x v="102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274"/>
    <n v="-51.9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274"/>
    <n v="4775.25"/>
    <x v="361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2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80.77"/>
    <x v="361"/>
    <s v="_American Funds (Capital Gains)"/>
    <s v="CAPITAL GAIN 0.57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4775.25"/>
    <x v="361"/>
    <s v="_American Funds (Capital Gains)"/>
    <s v="CAPITAL GAIN 2.266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4"/>
    <n v="21.2"/>
    <x v="102"/>
    <s v="_INCOME DIVIDEND"/>
    <s v="INCOME DIVIDEND 0.1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4"/>
    <n v="75.53"/>
    <x v="102"/>
    <s v="_INCOME DIVIDEND"/>
    <s v="INCOME DIVIDEND 0.201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274"/>
    <n v="78.06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274"/>
    <n v="-146.63999999999999"/>
    <x v="650"/>
    <s v="_Smithoptics.com Portland Or"/>
    <s v="Smithoptics.com Portland Or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274"/>
    <n v="-5.84"/>
    <x v="641"/>
    <s v="_Dave and Buster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74"/>
    <n v="-28.3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274"/>
    <n v="18499"/>
    <x v="651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53.3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4"/>
    <n v="-102.43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Short Term Emergency"/>
    <x v="274"/>
    <n v="-18499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4"/>
    <n v="-31.56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75"/>
    <n v="102.43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275"/>
    <n v="-1500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75"/>
    <n v="51.97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275"/>
    <n v="31.56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275"/>
    <n v="53.38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957.5"/>
    <x v="652"/>
    <s v="_Billings Middle School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Buffer (Current Year)"/>
    <x v="275"/>
    <n v="-5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75"/>
    <n v="-19.989999999999998"/>
    <x v="114"/>
    <s v="_Fred Meyer"/>
    <s v="FRED-MEYER #0122"/>
    <x v="10"/>
    <x v="31"/>
    <x v="30"/>
    <x v="0"/>
    <m/>
    <x v="0"/>
    <m/>
    <m/>
    <x v="10"/>
    <s v=""/>
    <s v="Cheese for Billings picnic"/>
    <x v="0"/>
    <s v="Low"/>
    <x v="0"/>
    <s v="reconciled"/>
    <m/>
    <x v="0"/>
  </r>
  <r>
    <s v="Checking"/>
    <x v="275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75"/>
    <n v="1505"/>
    <x v="569"/>
    <s v="_Overdraft Transfer"/>
    <s v="Overdraft Transfer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75"/>
    <n v="-85.03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276"/>
    <n v="84.44"/>
    <x v="102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61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24.77"/>
    <x v="102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2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6.58000000000001"/>
    <x v="102"/>
    <s v="_INCOME DIVIDEND"/>
    <s v="INCOME DIVIDEND 0.3449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153.88999999999999"/>
    <x v="361"/>
    <s v="_American Funds (Capital Gains)"/>
    <s v="CAPITAL GAIN 0.17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276"/>
    <n v="84.44"/>
    <x v="102"/>
    <s v="_INCOME DIVIDEND"/>
    <s v="INCOME DIVIDEND 0.097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2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24.77"/>
    <x v="102"/>
    <s v="_INCOME DIVIDEND"/>
    <s v="INCOME DIVIDEND 0.414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76"/>
    <n v="31.73"/>
    <x v="102"/>
    <s v="_INCOME DIVIDEND"/>
    <s v="INCOME DIVIDEND 0.1628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76"/>
    <n v="-125.5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14.75"/>
    <x v="653"/>
    <s v="_SQ *DOGS A FOOT"/>
    <s v="SQ *DOGS A FOOT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276"/>
    <n v="-40"/>
    <x v="7"/>
    <s v="_ACH Electronic Debit - VENMO            PAYMENT"/>
    <s v="ACH Electronic Debit - VENMO            PAYMENT"/>
    <x v="2"/>
    <x v="3"/>
    <x v="3"/>
    <x v="0"/>
    <m/>
    <x v="0"/>
    <m/>
    <m/>
    <x v="2"/>
    <s v=""/>
    <s v="Payback Jessica Lord for pizza at Ft. Worden"/>
    <x v="0"/>
    <s v="Low"/>
    <x v="0"/>
    <s v="reconciled"/>
    <m/>
    <x v="0"/>
  </r>
  <r>
    <s v="Staging - 7338"/>
    <x v="276"/>
    <n v="-30"/>
    <x v="378"/>
    <s v="_ACH Electronic Debit - VENMO            PAYMENT"/>
    <s v="ACH Electronic Debit - VENMO            PAYMENT"/>
    <x v="18"/>
    <x v="47"/>
    <x v="46"/>
    <x v="0"/>
    <m/>
    <x v="0"/>
    <m/>
    <m/>
    <x v="18"/>
    <s v=""/>
    <s v="Pay back Jessica Lord for Ft. Worden pet fee"/>
    <x v="0"/>
    <s v="High"/>
    <x v="3"/>
    <s v="reconciled"/>
    <m/>
    <x v="0"/>
  </r>
  <r>
    <s v="Quicksilver"/>
    <x v="276"/>
    <n v="-167.35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76"/>
    <n v="-26.18"/>
    <x v="654"/>
    <s v="_TST* Finnriver Cidery"/>
    <s v="TST* Finnriver Cidery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276"/>
    <n v="-10"/>
    <x v="655"/>
    <s v="_SQ *COAST ARTILLERY MU"/>
    <s v="SQ *COAST ARTILLERY MU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6"/>
    <n v="-5.5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76"/>
    <n v="-20.9"/>
    <x v="656"/>
    <s v="_WSFERRIES-EDMOND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277"/>
    <n v="-15.07"/>
    <x v="657"/>
    <s v="_ELEVATED ICE CREAM &amp; CANDPORT TOWNSENDWA"/>
    <s v="ELEVATED ICE CREAM &amp; CAND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277"/>
    <n v="-616.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77"/>
    <n v="-22.09"/>
    <x v="658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2"/>
    <x v="659"/>
    <s v="_La Cocina"/>
    <s v="SQ *LA COCINA PORT TOWNSEPort Townsend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7"/>
    <n v="-23.18"/>
    <x v="658"/>
    <s v="_FORTWORDENREVEILLE PORTTOWNSEND WA"/>
    <s v="FORTWORDENREVEILLE PORTTOWNSEND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8.25"/>
    <x v="660"/>
    <s v="_TOP POT - EDMONDS EDMONDS WA"/>
    <s v="TOP POT - EDMONDS EDMONDS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8"/>
    <n v="-172.26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78"/>
    <n v="-12.65"/>
    <x v="661"/>
    <s v="_SQ *FIDDLEHEAD CREAMERY Chimacum WA"/>
    <s v="SQ *FIDDLEHEAD CREAM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48.94"/>
    <x v="662"/>
    <s v="_TST* Finnriver Cidery Chimacum WA"/>
    <s v="TST* Finnriver Cidery 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278"/>
    <n v="-16.36"/>
    <x v="663"/>
    <s v="_SQ *DENTED BUOY PIZZA INCChimacum WA"/>
    <s v="SQ *DENTED BUOY PIZZA INCChimacum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79"/>
    <n v="-72.62"/>
    <x v="372"/>
    <s v="_DERMATOLOGY CENTER FOR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279"/>
    <n v="-9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279"/>
    <n v="-15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Pay back Jessica Lord for teacher flowers"/>
    <x v="0"/>
    <s v="Low"/>
    <x v="3"/>
    <s v="reconciled"/>
    <m/>
    <x v="0"/>
  </r>
  <r>
    <s v="Costco Visa"/>
    <x v="279"/>
    <n v="-31.04"/>
    <x v="664"/>
    <s v="_TST* Red Mill Burgers - PSeattle WA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279"/>
    <n v="-23.15"/>
    <x v="665"/>
    <s v="_THE FAT HEN SEATTLE WA"/>
    <s v="THE FAT 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8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280"/>
    <n v="616.96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280"/>
    <n v="-30.32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0"/>
    <n v="-99.17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281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281"/>
    <n v="-433.71"/>
    <x v="667"/>
    <s v="_The Summit at Snoqualm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Staging - 7338"/>
    <x v="281"/>
    <n v="-8957.5"/>
    <x v="7"/>
    <s v="_To Schwab (Checking)"/>
    <s v="ACH Electronic Debit - SCHWAB BANK      TRANSFER"/>
    <x v="3"/>
    <x v="11"/>
    <x v="11"/>
    <x v="0"/>
    <m/>
    <x v="0"/>
    <m/>
    <m/>
    <x v="3"/>
    <s v=""/>
    <s v="Transfer for payment to Billings (the actual payment came out of First Tech Checking)"/>
    <x v="3"/>
    <s v="NA"/>
    <x v="2"/>
    <s v="reconciled"/>
    <s v="To Be Determined"/>
    <x v="0"/>
  </r>
  <r>
    <s v="Short Term Emergency"/>
    <x v="282"/>
    <n v="-8957.5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282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282"/>
    <n v="8957.5"/>
    <x v="670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282"/>
    <n v="-3534.1"/>
    <x v="671"/>
    <s v="_Investment (Chevron)"/>
    <s v="CHEVRON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20.2"/>
    <x v="672"/>
    <s v="_Investment (Deere &amp; Co)"/>
    <s v="DEERE &amp;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282"/>
    <n v="-3681.3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282"/>
    <n v="-33.06"/>
    <x v="426"/>
    <s v="_STEAM PURCHASE"/>
    <s v="STEAM PURCHASE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282"/>
    <n v="8957.5"/>
    <x v="7"/>
    <s v="_From Citibank (Buffer - This Year)"/>
    <s v="Transfer From Money Market 09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282"/>
    <n v="-8957.5"/>
    <x v="668"/>
    <s v="_To First Tech (Checking)"/>
    <s v="Transfer to Checking 09:34a #5761"/>
    <x v="3"/>
    <x v="11"/>
    <x v="11"/>
    <x v="0"/>
    <m/>
    <x v="0"/>
    <m/>
    <m/>
    <x v="3"/>
    <s v=""/>
    <s v="For payment to Billings Middle School"/>
    <x v="3"/>
    <s v="NA"/>
    <x v="2"/>
    <s v="reconciled"/>
    <s v="To Be Determined"/>
    <x v="0"/>
  </r>
  <r>
    <s v="Checking"/>
    <x v="282"/>
    <n v="-11.5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2"/>
    <n v="-21.9"/>
    <x v="673"/>
    <s v="_LOVABLE LABELS"/>
    <s v="LOVABLE LABELS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282"/>
    <n v="-47.61"/>
    <x v="304"/>
    <s v="_Snap Doodle Toys"/>
    <s v="SNAPDOODLE TOYS &amp;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283"/>
    <n v="-15"/>
    <x v="674"/>
    <s v="_THE MUSEUM OF FLIGHT M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83"/>
    <n v="-188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3"/>
    <n v="6.82"/>
    <x v="675"/>
    <s v="_WALGREENS #3604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283"/>
    <n v="-9.85"/>
    <x v="674"/>
    <s v="_THE MUSEUM OF FLIGHT M"/>
    <s v="THE MUSEUM OF FLIGHT M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83"/>
    <n v="-9.33"/>
    <x v="152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Staging - 7338"/>
    <x v="283"/>
    <n v="-66223.12"/>
    <x v="7"/>
    <s v="_Transfer to Money Market 09:38a #5761"/>
    <s v="Transfer to Money Market 09:38a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283"/>
    <n v="11.5"/>
    <x v="204"/>
    <s v="_AUTO PAYMENT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283"/>
    <n v="-27.26"/>
    <x v="676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283"/>
    <n v="8957.5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283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Buffer - Nxt Year - 8754"/>
    <x v="283"/>
    <n v="66223.12"/>
    <x v="677"/>
    <s v="_Transfer From Checking 09:38a #5761"/>
    <s v="Transfer From Checking 09:38a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284"/>
    <n v="202"/>
    <x v="678"/>
    <s v="_Amy Vandervoort"/>
    <s v="Deposit Shared Branch Mobile Dep"/>
    <x v="3"/>
    <x v="12"/>
    <x v="12"/>
    <x v="0"/>
    <m/>
    <x v="0"/>
    <m/>
    <m/>
    <x v="3"/>
    <s v=""/>
    <s v="Oct girl's weekend"/>
    <x v="3"/>
    <s v="NA"/>
    <x v="0"/>
    <s v="reconciled"/>
    <s v="To Be Determined"/>
    <x v="0"/>
  </r>
  <r>
    <s v="Aggressive Stocks"/>
    <x v="284"/>
    <n v="3500"/>
    <x v="679"/>
    <s v="_TRANSFER FUNDS FROM SCHWAB BANK - ...784"/>
    <s v="TRANSFER FUNDS FROM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4"/>
    <n v="0"/>
    <x v="680"/>
    <s v="_AMAZON.COM INC          FORWARD SPLIT           WITH STOCK SPLIT SHARES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Costco Visa"/>
    <x v="284"/>
    <n v="-12.1"/>
    <x v="681"/>
    <s v="_M&amp;S CATERING SEATTLE SEATTLE WA"/>
    <s v="M&amp;S CATERING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84"/>
    <n v="-3500"/>
    <x v="682"/>
    <s v="_Funds Transfer to Brokerage -9281"/>
    <s v="Funds Transfer to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284"/>
    <n v="-7.66"/>
    <x v="112"/>
    <s v="_Amazon"/>
    <s v="Amazon.com*VM5T77R53"/>
    <x v="12"/>
    <x v="53"/>
    <x v="52"/>
    <x v="0"/>
    <m/>
    <x v="0"/>
    <m/>
    <m/>
    <x v="12"/>
    <s v=""/>
    <s v="outlet adapter for U Co-op"/>
    <x v="0"/>
    <s v="Low"/>
    <x v="3"/>
    <s v="reconciled"/>
    <m/>
    <x v="0"/>
  </r>
  <r>
    <s v="Quicksilver"/>
    <x v="285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85"/>
    <n v="-31.9"/>
    <x v="683"/>
    <s v="_WSFERRIES-LOPEZ"/>
    <s v="WSFERRIES-LOPEZ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285"/>
    <n v="-65"/>
    <x v="684"/>
    <s v="_Century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Buffer - Nxt Year - 8754"/>
    <x v="286"/>
    <n v="63.2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286"/>
    <n v="0"/>
    <x v="685"/>
    <s v="_Annual Membership Fee"/>
    <s v="Annual Membership Fee"/>
    <x v="1"/>
    <x v="100"/>
    <x v="1"/>
    <x v="0"/>
    <m/>
    <x v="0"/>
    <m/>
    <m/>
    <x v="1"/>
    <s v=""/>
    <s v=""/>
    <x v="1"/>
    <m/>
    <x v="1"/>
    <s v="reconciled"/>
    <m/>
    <x v="0"/>
  </r>
  <r>
    <s v="Vacation and Proj - 8345"/>
    <x v="286"/>
    <n v="121.18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286"/>
    <n v="48.7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286"/>
    <n v="27.3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7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287"/>
    <n v="-6707.32"/>
    <x v="395"/>
    <s v="_ACH Debit CAPITAL ONE   CRCARDPM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28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28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87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287"/>
    <n v="-4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87"/>
    <n v="-50"/>
    <x v="488"/>
    <s v="_WSDOT-GOODTOGO ONLINE"/>
    <s v="WSDOT-GOODTOGO ONLIN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287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REI Visa"/>
    <x v="288"/>
    <n v="37.03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288"/>
    <n v="-170.81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Checking"/>
    <x v="288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288"/>
    <n v="-37.03"/>
    <x v="585"/>
    <s v="_ACH Debit CARDMEMBER SERV   WEB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288"/>
    <n v="-373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Fort Worden"/>
    <x v="0"/>
    <s v="High"/>
    <x v="3"/>
    <s v="reconciled"/>
    <m/>
    <x v="0"/>
  </r>
  <r>
    <s v="Costco Visa"/>
    <x v="288"/>
    <n v="-51.15"/>
    <x v="686"/>
    <s v="_WSFERRIES-ANACORTES SEATTLE WA"/>
    <s v="WSFERRIES-ANACORTES SEATTLE WA"/>
    <x v="15"/>
    <x v="99"/>
    <x v="96"/>
    <x v="0"/>
    <m/>
    <x v="0"/>
    <m/>
    <m/>
    <x v="15"/>
    <s v=""/>
    <s v=""/>
    <x v="0"/>
    <s v="Low"/>
    <x v="0"/>
    <s v="reconciled"/>
    <m/>
    <x v="0"/>
  </r>
  <r>
    <s v="Dormant Account 3"/>
    <x v="28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88"/>
    <n v="6707.32"/>
    <x v="687"/>
    <s v="_CAPITAL ONE AUTOPAY PYMT AuthDate 01-Jun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88"/>
    <n v="-1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erican Funds"/>
    <x v="289"/>
    <n v="14.9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Short Term Emergency"/>
    <x v="289"/>
    <n v="0.7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89"/>
    <n v="0.3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289"/>
    <n v="14.9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289"/>
    <n v="5.8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289"/>
    <n v="-19.82"/>
    <x v="688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289"/>
    <n v="-26.42"/>
    <x v="688"/>
    <s v="_DICKS SPORTING GOODS14"/>
    <s v="DICKS SPORTING GOODS14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289"/>
    <n v="-4"/>
    <x v="689"/>
    <s v="_UWMC TRIANGLE GARAGE SEATTLE WA"/>
    <s v="UWMC TRIANGLE GARAGE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289"/>
    <n v="20000"/>
    <x v="7"/>
    <s v="_Transfer From Money Market 05/28 11:19a #5761"/>
    <s v="Transfer From Money Market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289"/>
    <n v="66223.12"/>
    <x v="29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289"/>
    <n v="-20000"/>
    <x v="690"/>
    <s v="_Transfer to Checking 05/28 11:19a #5761"/>
    <s v="Transfer to Checking 05/28 11:19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7.55"/>
    <x v="691"/>
    <s v="_RAVENNA THIRD PLACE"/>
    <s v="RAVENNA THIRD PLACE"/>
    <x v="18"/>
    <x v="47"/>
    <x v="46"/>
    <x v="0"/>
    <m/>
    <x v="0"/>
    <m/>
    <m/>
    <x v="18"/>
    <s v=""/>
    <s v="Ireland travel book"/>
    <x v="0"/>
    <s v="High"/>
    <x v="3"/>
    <s v="reconciled"/>
    <m/>
    <x v="0"/>
  </r>
  <r>
    <s v="Quicksilver"/>
    <x v="290"/>
    <n v="-27.73"/>
    <x v="649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0"/>
    <n v="-37.1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290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290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Investor Checking"/>
    <x v="290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290"/>
    <n v="-51.55"/>
    <x v="132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290"/>
    <n v="0.3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290"/>
    <n v="5059.72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290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291"/>
    <n v="36.659999999999997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291"/>
    <n v="-68.05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1"/>
    <n v="-16.53"/>
    <x v="114"/>
    <s v="_Fred Meyer"/>
    <s v="FRED-MEYER #0122 SEATTLE WA"/>
    <x v="11"/>
    <x v="25"/>
    <x v="25"/>
    <x v="0"/>
    <m/>
    <x v="0"/>
    <m/>
    <m/>
    <x v="11"/>
    <s v=""/>
    <s v="Rubber ball"/>
    <x v="0"/>
    <s v="Medium"/>
    <x v="3"/>
    <s v="reconciled"/>
    <m/>
    <x v="0"/>
  </r>
  <r>
    <s v="Investor Checking"/>
    <x v="291"/>
    <n v="-45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291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291"/>
    <n v="-75"/>
    <x v="159"/>
    <s v="_Umpqua Bank"/>
    <s v="UMPQUA BANK 7120 GREENW SEATTL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292"/>
    <n v="-6.49"/>
    <x v="692"/>
    <s v="_WHOLEFDS RSQ 10103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11.36"/>
    <x v="693"/>
    <s v="_SQ *EMERALD CITY SMOOTHIEShoreline WA"/>
    <s v="SQ *EMERALD CITY SMOOTHIE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2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292"/>
    <n v="-172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33.0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292"/>
    <n v="-57.1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292"/>
    <n v="-74.7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2"/>
    <n v="-7.4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3"/>
    <n v="-100.7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293"/>
    <n v="-13.21"/>
    <x v="114"/>
    <s v="_Fred Meyer"/>
    <s v="FRED-MEYER #0122 SEATTLE WA"/>
    <x v="7"/>
    <x v="13"/>
    <x v="13"/>
    <x v="0"/>
    <m/>
    <x v="0"/>
    <m/>
    <m/>
    <x v="7"/>
    <s v=""/>
    <s v="Camping propane"/>
    <x v="0"/>
    <s v="Low"/>
    <x v="3"/>
    <s v="reconciled"/>
    <m/>
    <x v="0"/>
  </r>
  <r>
    <s v="Discover"/>
    <x v="294"/>
    <n v="-14.32"/>
    <x v="118"/>
    <s v="_Hulu"/>
    <s v="HLU*HULU 74023288653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294"/>
    <n v="-20"/>
    <x v="7"/>
    <s v="_ACH Electronic Debit - VENMO            PAYMENT"/>
    <s v="ACH Electronic Debit - VENMO            PAYMENT"/>
    <x v="12"/>
    <x v="53"/>
    <x v="52"/>
    <x v="0"/>
    <m/>
    <x v="0"/>
    <m/>
    <m/>
    <x v="12"/>
    <s v=""/>
    <s v="Birthday gift for Jeanne"/>
    <x v="0"/>
    <s v="Low"/>
    <x v="3"/>
    <s v="reconciled"/>
    <m/>
    <x v="0"/>
  </r>
  <r>
    <s v="Aggressive Stocks"/>
    <x v="294"/>
    <n v="0.02"/>
    <x v="245"/>
    <s v="_Schwab (Interest)"/>
    <s v="SCHWABX INT XX/XX-05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294"/>
    <n v="-69"/>
    <x v="639"/>
    <s v="_SP MRFLUFFYFRIEND"/>
    <s v="SP MRFLUFFYFRIEND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294"/>
    <n v="-27.56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29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295"/>
    <n v="-1850"/>
    <x v="410"/>
    <s v="_Camp Fire Central Puget Sound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ostco Visa"/>
    <x v="295"/>
    <n v="-73.239999999999995"/>
    <x v="290"/>
    <s v="_Mojito"/>
    <s v="MOJITO - S* MOJITO - S giawersom5@gm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5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5"/>
    <n v="-146.49"/>
    <x v="694"/>
    <s v="_CREEKSIDE SLEEP MEDICI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295"/>
    <n v="-3.99"/>
    <x v="69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296"/>
    <n v="72"/>
    <x v="696"/>
    <s v="_ACH Deposit PAYPAL TRANSFER  TRA"/>
    <s v="ACH Deposit PAYPAL TRANSFER  TRA"/>
    <x v="0"/>
    <x v="69"/>
    <x v="67"/>
    <x v="0"/>
    <m/>
    <x v="0"/>
    <m/>
    <m/>
    <x v="0"/>
    <s v=""/>
    <s v="Brett pay us back for Habit tickets"/>
    <x v="0"/>
    <s v="Low"/>
    <x v="0"/>
    <s v="reconciled"/>
    <m/>
    <x v="0"/>
  </r>
  <r>
    <s v="Checking"/>
    <x v="296"/>
    <n v="-14.32"/>
    <x v="10"/>
    <s v="_ACH Debit DISCOVER DC PYMNTS DCI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296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296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296"/>
    <n v="-22.05"/>
    <x v="252"/>
    <s v="_Microsoft (Store)"/>
    <s v="ECOMPANYSTORE"/>
    <x v="9"/>
    <x v="87"/>
    <x v="84"/>
    <x v="0"/>
    <m/>
    <x v="0"/>
    <m/>
    <m/>
    <x v="9"/>
    <s v=""/>
    <s v="Office subscription"/>
    <x v="0"/>
    <s v="Low"/>
    <x v="3"/>
    <s v="reconciled"/>
    <s v="TurboTax - Supply Expenses"/>
    <x v="0"/>
  </r>
  <r>
    <s v="Discover"/>
    <x v="297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297"/>
    <n v="-5978.7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Short Term Emergency"/>
    <x v="297"/>
    <n v="8957.5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297"/>
    <n v="-2.29"/>
    <x v="697"/>
    <s v="_TRADER JOE'S #147 QP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297"/>
    <n v="-144"/>
    <x v="698"/>
    <s v="_PY *SEATTLE PUBLIC THE"/>
    <s v="PY *SEATTLE PUBLIC THE"/>
    <x v="0"/>
    <x v="69"/>
    <x v="67"/>
    <x v="0"/>
    <m/>
    <x v="0"/>
    <m/>
    <m/>
    <x v="0"/>
    <s v=""/>
    <s v="Habit tickets"/>
    <x v="0"/>
    <s v="Low"/>
    <x v="0"/>
    <s v="reconciled"/>
    <m/>
    <x v="0"/>
  </r>
  <r>
    <s v="Quicksilver"/>
    <x v="297"/>
    <n v="-11.09"/>
    <x v="6"/>
    <s v="_McDonald's"/>
    <s v="MCDONALD'S F45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297"/>
    <n v="-4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298"/>
    <n v="-119.91"/>
    <x v="407"/>
    <s v="_Mox Boarding House"/>
    <s v="Mox Boarding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299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299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299"/>
    <n v="-202.7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300"/>
    <n v="4.059999999999999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300"/>
    <n v="-8957.5"/>
    <x v="69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00"/>
    <n v="-5978.75"/>
    <x v="506"/>
    <s v="_ACH Debit BILLINGS FIRST TECH FC"/>
    <s v="ACH Debit BILLINGS FIRST TECH FC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300"/>
    <n v="-404.06"/>
    <x v="700"/>
    <s v="_Check 2493 2493"/>
    <s v="Check 2493"/>
    <x v="18"/>
    <x v="47"/>
    <x v="46"/>
    <x v="0"/>
    <m/>
    <x v="0"/>
    <m/>
    <m/>
    <x v="18"/>
    <s v=""/>
    <s v="Girls' trip Camano Island"/>
    <x v="0"/>
    <s v="High"/>
    <x v="3"/>
    <s v="reconciled"/>
    <m/>
    <x v="0"/>
  </r>
  <r>
    <s v="Checking"/>
    <x v="300"/>
    <n v="-77.22"/>
    <x v="148"/>
    <s v="_ACH Debit AMEX EPAYMENT AM  ACH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1"/>
    <n v="466"/>
    <x v="701"/>
    <s v="_THE MERIDIAN SCHOOL"/>
    <s v="THE MERIDIAN SCHOOL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301"/>
    <n v="-5.5"/>
    <x v="156"/>
    <s v="_Apple TV+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Koolikai"/>
    <x v="301"/>
    <n v="77.22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01"/>
    <n v="24"/>
    <x v="7"/>
    <s v="_Venmo Cashout"/>
    <s v="ACH Electronic Credit"/>
    <x v="18"/>
    <x v="47"/>
    <x v="46"/>
    <x v="0"/>
    <m/>
    <x v="0"/>
    <m/>
    <m/>
    <x v="18"/>
    <s v=""/>
    <s v="Therese pay us back for CR"/>
    <x v="0"/>
    <s v="High"/>
    <x v="3"/>
    <s v="reconciled"/>
    <m/>
    <x v="0"/>
  </r>
  <r>
    <s v="Staging - 7338"/>
    <x v="302"/>
    <n v="15000"/>
    <x v="702"/>
    <s v="_Transfer From Money Market 06:12a #5761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Checking"/>
    <x v="302"/>
    <n v="-5139.6499999999996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02"/>
    <n v="-15000"/>
    <x v="703"/>
    <s v="_Transfer to Checking 06:12a #5761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2"/>
    <n v="-15.42"/>
    <x v="429"/>
    <s v="_Steam Games"/>
    <s v="STEAMGAMES.COM 4259522"/>
    <x v="10"/>
    <x v="17"/>
    <x v="17"/>
    <x v="0"/>
    <m/>
    <x v="0"/>
    <m/>
    <m/>
    <x v="10"/>
    <s v=""/>
    <s v="Dofromantik"/>
    <x v="0"/>
    <s v="Low"/>
    <x v="0"/>
    <s v="reconciled"/>
    <m/>
    <x v="0"/>
  </r>
  <r>
    <s v="Costco Visa"/>
    <x v="302"/>
    <n v="-133.96"/>
    <x v="150"/>
    <s v="_Costco"/>
    <s v="COSTCO ONLINE RX 800-955-2292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2"/>
    <n v="-36.450000000000003"/>
    <x v="136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2"/>
    <n v="-3.3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0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03"/>
    <n v="-51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03"/>
    <n v="-19"/>
    <x v="519"/>
    <s v="_LYNNWOOD RECREATION"/>
    <s v="LYNNWOOD RECREATIO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03"/>
    <n v="-2.35"/>
    <x v="704"/>
    <s v="_CMSVEND*CV EVERETT"/>
    <s v="CMSVEND*CV EVERETT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303"/>
    <n v="-52.56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03"/>
    <n v="-469.83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03"/>
    <n v="-58.72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3"/>
    <n v="-2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3"/>
    <n v="-191.58"/>
    <x v="161"/>
    <s v="_ACH Debit CHASE CREDIT CRD   AUT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03"/>
    <n v="5139.6499999999996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3"/>
    <n v="-4.4000000000000004"/>
    <x v="110"/>
    <s v="_REDBOX *DIGITAL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3"/>
    <n v="-3.35"/>
    <x v="705"/>
    <s v="_CANTEEN VENDING"/>
    <s v="CANTEEN VENDING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03"/>
    <n v="-154.35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Dividend Stocks"/>
    <x v="304"/>
    <n v="469.83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04"/>
    <n v="52.56"/>
    <x v="268"/>
    <s v="_Stratgy Shars Nasdaq"/>
    <s v="STRATGY SHARS NASDAQ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51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04"/>
    <n v="-28.2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4"/>
    <n v="58.72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4"/>
    <n v="-33"/>
    <x v="150"/>
    <s v="_Costco"/>
    <s v="COSTCO WHSE #1190 LYNNWOOD WA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304"/>
    <n v="-76.53"/>
    <x v="150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4"/>
    <n v="38.58"/>
    <x v="706"/>
    <s v="_WWW COSTCO COM 800-955-2292 WA"/>
    <s v="WWW COSTCO COM 800-955-2292 WA"/>
    <x v="5"/>
    <x v="14"/>
    <x v="14"/>
    <x v="0"/>
    <m/>
    <x v="0"/>
    <m/>
    <m/>
    <x v="5"/>
    <s v=""/>
    <s v=""/>
    <x v="2"/>
    <s v="NA"/>
    <x v="2"/>
    <s v="reconciled"/>
    <m/>
    <x v="0"/>
  </r>
  <r>
    <s v="Dividend Stocks"/>
    <x v="304"/>
    <n v="-31.4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04"/>
    <n v="191.58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05"/>
    <n v="-11.03"/>
    <x v="707"/>
    <s v="_SP ARCHIEMCPHEESTORE"/>
    <s v="SP ARCHIEMCPHEESTORE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305"/>
    <n v="-307.2"/>
    <x v="564"/>
    <s v="_Delta"/>
    <s v="DELTA AIR 0062316701050DELTA.COM CANAME: SMITH/JOHN DAVI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Quicksilver"/>
    <x v="305"/>
    <n v="-5.78"/>
    <x v="708"/>
    <s v="_IKEA SEATLE"/>
    <s v="IKEA SEATLE"/>
    <x v="19"/>
    <x v="49"/>
    <x v="48"/>
    <x v="0"/>
    <m/>
    <x v="0"/>
    <m/>
    <m/>
    <x v="19"/>
    <s v=""/>
    <s v="Shoe trays"/>
    <x v="0"/>
    <s v="Low"/>
    <x v="0"/>
    <s v="reconciled"/>
    <m/>
    <x v="0"/>
  </r>
  <r>
    <s v="Quicksilver"/>
    <x v="305"/>
    <n v="-122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64"/>
    <s v="_Delta"/>
    <s v="DELTA AIR 0062316701051DELTA.COM CANAME: SMITH/ANGEL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80"/>
    <x v="150"/>
    <s v="_Costco"/>
    <s v="COSTCO WHSE #0106 SEATTLE WA"/>
    <x v="19"/>
    <x v="101"/>
    <x v="97"/>
    <x v="0"/>
    <m/>
    <x v="0"/>
    <m/>
    <m/>
    <x v="19"/>
    <s v=""/>
    <s v=""/>
    <x v="0"/>
    <s v="Low"/>
    <x v="3"/>
    <s v="reconciled"/>
    <m/>
    <x v="0"/>
  </r>
  <r>
    <s v="Costco Visa"/>
    <x v="305"/>
    <n v="-40.59000000000000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05"/>
    <n v="-307.2"/>
    <x v="564"/>
    <s v="_Delta"/>
    <s v="DELTA AIR 0062316701052DELTA.COM CANAME: SMITH/ZACHARY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ostco Visa"/>
    <x v="305"/>
    <n v="-307.2"/>
    <x v="564"/>
    <s v="_Delta"/>
    <s v="DELTA AIR 0062316701053DELTA.COM CANAME: SMITH/JOSHUA DEPART:07/27/2022 SEA TO PHX: DL: CLASS:K : STOP: O  TO SEA: DL: CLASS:T : STOP:   TO : : CLASS: : STOP: O"/>
    <x v="18"/>
    <x v="47"/>
    <x v="46"/>
    <x v="0"/>
    <m/>
    <x v="0"/>
    <m/>
    <m/>
    <x v="18"/>
    <s v=""/>
    <s v="Arizona August 2022"/>
    <x v="0"/>
    <s v="High"/>
    <x v="3"/>
    <s v="reconciled"/>
    <m/>
    <x v="0"/>
  </r>
  <r>
    <s v="Checking"/>
    <x v="306"/>
    <n v="-104.11"/>
    <x v="175"/>
    <s v="_ACH Debit PUGET SOUND ENER DIREC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306"/>
    <n v="35.04"/>
    <x v="709"/>
    <s v="_People Magazine"/>
    <s v="Deposit Shared Branch Mobile Dep"/>
    <x v="0"/>
    <x v="74"/>
    <x v="72"/>
    <x v="0"/>
    <m/>
    <x v="0"/>
    <m/>
    <m/>
    <x v="0"/>
    <s v=""/>
    <s v="Refund for unused Entertainment Weekly subscription"/>
    <x v="0"/>
    <s v="Low"/>
    <x v="3"/>
    <s v="reconciled"/>
    <m/>
    <x v="0"/>
  </r>
  <r>
    <s v="Short Term Emergency"/>
    <x v="306"/>
    <n v="19999"/>
    <x v="619"/>
    <s v="_ACH Deposit J DAVID SMITH    P2P"/>
    <s v="ACH Deposit J DAVID SMITH    P2P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06"/>
    <n v="202"/>
    <x v="696"/>
    <s v="_ACH Deposit PAYPAL TRANSFER  TRA"/>
    <s v="ACH Deposit PAYPAL TRANSFER  TRA"/>
    <x v="18"/>
    <x v="47"/>
    <x v="46"/>
    <x v="0"/>
    <m/>
    <x v="0"/>
    <m/>
    <m/>
    <x v="18"/>
    <s v=""/>
    <s v="Amie pay me back for Girls' trip"/>
    <x v="0"/>
    <s v="High"/>
    <x v="3"/>
    <s v="reconciled"/>
    <m/>
    <x v="0"/>
  </r>
  <r>
    <s v="Quicksilver"/>
    <x v="306"/>
    <n v="-1.46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306"/>
    <n v="202"/>
    <x v="7"/>
    <s v="_Venmo Cashout"/>
    <s v="ACH Electronic Credit"/>
    <x v="18"/>
    <x v="47"/>
    <x v="46"/>
    <x v="0"/>
    <m/>
    <x v="0"/>
    <m/>
    <m/>
    <x v="18"/>
    <s v=""/>
    <s v="Jessie pay me for Girls' trip"/>
    <x v="0"/>
    <s v="High"/>
    <x v="3"/>
    <s v="reconciled"/>
    <m/>
    <x v="0"/>
  </r>
  <r>
    <s v="Costco Visa"/>
    <x v="306"/>
    <n v="-96.76"/>
    <x v="710"/>
    <s v="_PICOLINO SEATTLE WA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06"/>
    <n v="-67.16"/>
    <x v="711"/>
    <s v="_REGAL CINEMAS MOBILE A"/>
    <s v="REGAL CINEMAS MOBILE 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06"/>
    <n v="-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307"/>
    <n v="31.4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07"/>
    <n v="28.2"/>
    <x v="162"/>
    <s v="_COSTCO WHOLESALE 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07"/>
    <n v="-167.39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307"/>
    <n v="-4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07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307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08"/>
    <n v="-172.26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08"/>
    <n v="-15.41"/>
    <x v="646"/>
    <s v="_Goodwill Industries"/>
    <s v="GOODWILL - BALLARD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308"/>
    <n v="167.39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08"/>
    <n v="-55.26"/>
    <x v="71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308"/>
    <n v="-68.11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08"/>
    <n v="-100"/>
    <x v="713"/>
    <s v="_REI"/>
    <s v="Rei #11 Seattle Seattle Wa"/>
    <x v="7"/>
    <x v="13"/>
    <x v="13"/>
    <x v="0"/>
    <m/>
    <x v="0"/>
    <m/>
    <m/>
    <x v="7"/>
    <s v=""/>
    <s v="Mess kits and pocket knife for ROP"/>
    <x v="0"/>
    <s v="Low"/>
    <x v="3"/>
    <s v="reconciled"/>
    <m/>
    <x v="0"/>
  </r>
  <r>
    <s v="REI Visa"/>
    <x v="308"/>
    <n v="-63.15"/>
    <x v="71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308"/>
    <n v="-19999"/>
    <x v="631"/>
    <s v="_Electronic Withdrawal"/>
    <s v="Electronic Withdrawal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08"/>
    <n v="-59.56"/>
    <x v="714"/>
    <s v="_THAI FUSION BISTRO SEATTLE WA"/>
    <s v="THAI FUSION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09"/>
    <n v="-191.18"/>
    <x v="122"/>
    <s v="_ACH Debit SEATTLEUTILTIES   WEBP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Staging - 7338"/>
    <x v="309"/>
    <n v="-96"/>
    <x v="7"/>
    <s v="_ACH Electronic Debit - VENMO            PAYMENT"/>
    <s v="ACH Electronic Debit - VENMO            PAYMENT"/>
    <x v="18"/>
    <x v="47"/>
    <x v="46"/>
    <x v="0"/>
    <m/>
    <x v="0"/>
    <m/>
    <m/>
    <x v="18"/>
    <s v=""/>
    <s v="Pay Pete for CR"/>
    <x v="0"/>
    <s v="High"/>
    <x v="3"/>
    <s v="reconciled"/>
    <m/>
    <x v="0"/>
  </r>
  <r>
    <s v="Staging - 7338"/>
    <x v="309"/>
    <n v="-34"/>
    <x v="378"/>
    <s v="_ACH Electronic Debit - VENMO            PAYMENT"/>
    <s v="ACH Electronic Debit - VENMO            PAYMENT"/>
    <x v="18"/>
    <x v="47"/>
    <x v="46"/>
    <x v="0"/>
    <m/>
    <x v="0"/>
    <m/>
    <m/>
    <x v="18"/>
    <s v=""/>
    <s v="Pay Elyse for CR"/>
    <x v="0"/>
    <s v="High"/>
    <x v="3"/>
    <s v="reconciled"/>
    <m/>
    <x v="0"/>
  </r>
  <r>
    <s v="Quicksilver"/>
    <x v="310"/>
    <n v="-21.43"/>
    <x v="649"/>
    <s v="_PETCO 2XX-XXXXXXX0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0"/>
    <n v="-12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18.149999999999999"/>
    <x v="715"/>
    <s v="_HOBBY-LOBBY #625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5.5"/>
    <x v="402"/>
    <s v="_FRED-MEYER #0122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10"/>
    <n v="-57.09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0"/>
    <n v="9.91"/>
    <x v="716"/>
    <s v="_GREGG`S GREENLAKE CYCL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310"/>
    <n v="-0.25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0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2.5"/>
    <x v="114"/>
    <s v="_Fred Meyer"/>
    <s v="FRED-MEYER #0122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21.6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0"/>
    <n v="-2.21"/>
    <x v="717"/>
    <s v="_PARAMOUNT+"/>
    <s v="PARAMOUNT+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310"/>
    <n v="-35.99"/>
    <x v="498"/>
    <s v="_GREENWOOD TRUE VALUE H"/>
    <s v="GREENWOOD TRUE VALUE H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0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10"/>
    <n v="-2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11"/>
    <n v="-15000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11"/>
    <n v="15000"/>
    <x v="651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11"/>
    <n v="-209.5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12"/>
    <n v="-27"/>
    <x v="114"/>
    <s v="_Fred Meyer"/>
    <s v="FRED-MEYER #0122 SEATTLE WA"/>
    <x v="19"/>
    <x v="49"/>
    <x v="48"/>
    <x v="0"/>
    <m/>
    <x v="0"/>
    <m/>
    <m/>
    <x v="19"/>
    <s v=""/>
    <s v="BBQ Grill mat"/>
    <x v="0"/>
    <s v="Low"/>
    <x v="0"/>
    <s v="reconciled"/>
    <m/>
    <x v="0"/>
  </r>
  <r>
    <s v="Red Card"/>
    <x v="312"/>
    <n v="57.09"/>
    <x v="71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2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12"/>
    <n v="-163.62"/>
    <x v="719"/>
    <s v="_PETCO COM     00069880"/>
    <s v="PETCO COM     0006988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312"/>
    <n v="-1.01"/>
    <x v="111"/>
    <s v="_SDOT PAYBYPHONE PARKIN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2"/>
    <n v="-71.11"/>
    <x v="720"/>
    <s v="_FTD.COM"/>
    <s v="FTD.COM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2"/>
    <n v="-35.7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313"/>
    <n v="-29.32"/>
    <x v="721"/>
    <s v="_Hobby Lobby"/>
    <s v="HOBBY-LOBBY #62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313"/>
    <n v="50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13"/>
    <n v="-1.97"/>
    <x v="112"/>
    <s v="_Amazon"/>
    <s v="Amazon.com*1Q15D7R60"/>
    <x v="19"/>
    <x v="49"/>
    <x v="48"/>
    <x v="0"/>
    <m/>
    <x v="0"/>
    <m/>
    <m/>
    <x v="19"/>
    <s v=""/>
    <s v="Measuring cup for MS"/>
    <x v="0"/>
    <s v="Low"/>
    <x v="0"/>
    <s v="reconciled"/>
    <m/>
    <x v="0"/>
  </r>
  <r>
    <s v="Checking"/>
    <x v="313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13"/>
    <n v="-47.5"/>
    <x v="723"/>
    <s v="_Dermatology Center For Animals"/>
    <s v="SQ *DERMATOLOGY CENTE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313"/>
    <n v="-87.38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Vacation and Proj - 8345"/>
    <x v="313"/>
    <n v="105.83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13"/>
    <n v="-5050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-19999"/>
    <x v="72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3"/>
    <n v="1250"/>
    <x v="198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Retirement - 3377"/>
    <x v="313"/>
    <n v="40.54999999999999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13"/>
    <n v="56.8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13"/>
    <n v="57.0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4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14"/>
    <n v="-2257"/>
    <x v="725"/>
    <s v="_Huddleston CPAs"/>
    <s v="PAYPAL *HUDDLESTONT"/>
    <x v="9"/>
    <x v="103"/>
    <x v="99"/>
    <x v="0"/>
    <m/>
    <x v="0"/>
    <m/>
    <m/>
    <x v="9"/>
    <s v=""/>
    <s v="Tax services"/>
    <x v="0"/>
    <s v="Medium"/>
    <x v="3"/>
    <s v="reconciled"/>
    <s v="To Be Determined"/>
    <x v="0"/>
  </r>
  <r>
    <s v="Costco Visa"/>
    <x v="314"/>
    <n v="-77.17"/>
    <x v="253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Short Term Emergency"/>
    <x v="314"/>
    <n v="5050"/>
    <x v="726"/>
    <s v="_From Schwab (Checking) *"/>
    <s v="ACH Deposit J DAVID SMITH    P2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314"/>
    <n v="-6.6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314"/>
    <n v="-5050"/>
    <x v="727"/>
    <s v="_To Citibank (Staging) *"/>
    <s v="Transfer to Checking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314"/>
    <n v="-19999"/>
    <x v="728"/>
    <s v="_To Citibank (Staging)"/>
    <s v="Transfer to Checking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14"/>
    <n v="19999"/>
    <x v="7"/>
    <s v="_From Citibank (Buffer - This Year)"/>
    <s v="Transfer From Money Market 01:26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4"/>
    <n v="-65"/>
    <x v="21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Staging - 7338"/>
    <x v="314"/>
    <n v="5050"/>
    <x v="7"/>
    <s v="_From Citibank (Buffer - This Year)"/>
    <s v="Transfer From Money Market 01:22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15"/>
    <n v="19999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15"/>
    <n v="-4430.49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5"/>
    <n v="317.83"/>
    <x v="568"/>
    <s v="_Eva Smith"/>
    <s v="Deposit Shared Branch Mobile Dep"/>
    <x v="3"/>
    <x v="12"/>
    <x v="12"/>
    <x v="0"/>
    <m/>
    <x v="0"/>
    <m/>
    <m/>
    <x v="3"/>
    <s v=""/>
    <s v="Memo says this was for Mom's 2022 property taxes"/>
    <x v="3"/>
    <s v="NA"/>
    <x v="0"/>
    <s v="reconciled"/>
    <s v="To Be Determined"/>
    <x v="0"/>
  </r>
  <r>
    <s v="Investor Checking"/>
    <x v="315"/>
    <n v="-5050"/>
    <x v="668"/>
    <s v="_To First Tech (Checking)"/>
    <s v="Electronic Withdrawa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5"/>
    <n v="-24.47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15"/>
    <n v="-34.159999999999997"/>
    <x v="729"/>
    <s v="_Gregg's Greenlake Cycle, Inc."/>
    <s v="GREGG`S GREENLAKE CYCL"/>
    <x v="11"/>
    <x v="25"/>
    <x v="25"/>
    <x v="0"/>
    <m/>
    <x v="0"/>
    <m/>
    <m/>
    <x v="11"/>
    <s v=""/>
    <s v=""/>
    <x v="0"/>
    <s v="Medium"/>
    <x v="3"/>
    <s v="reconciled"/>
    <m/>
    <x v="0"/>
  </r>
  <r>
    <s v="Investor Checking"/>
    <x v="315"/>
    <n v="5050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16"/>
    <n v="-4.67"/>
    <x v="730"/>
    <s v="_Asian Family Market"/>
    <s v="ASIAN FAMILY MARKET S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53.3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6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Dividend Stocks"/>
    <x v="316"/>
    <n v="-165.11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REI Visa"/>
    <x v="316"/>
    <n v="453.55"/>
    <x v="583"/>
    <s v="_Payment Thank You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16"/>
    <n v="-19.27"/>
    <x v="285"/>
    <s v="_Subway"/>
    <s v="Subway 1877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6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316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316"/>
    <n v="-453.55"/>
    <x v="731"/>
    <s v="_CARDMEMBER SERV WEB payment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16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316"/>
    <n v="4430.49"/>
    <x v="732"/>
    <s v="_CAPITAL ONE AUTOPAY payment AuthDate 01-May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16"/>
    <n v="-9.2799999999999994"/>
    <x v="733"/>
    <s v="_QFC"/>
    <s v="QFC #587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16"/>
    <n v="-15000"/>
    <x v="7"/>
    <s v="_- 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17"/>
    <n v="15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17"/>
    <n v="-13.95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17"/>
    <n v="-15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17"/>
    <n v="165.11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17"/>
    <n v="-64.78"/>
    <x v="734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317"/>
    <n v="-81.290000000000006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Amazon"/>
    <x v="317"/>
    <n v="-36.369999999999997"/>
    <x v="112"/>
    <s v="_Amazon"/>
    <s v="AMZN Mktp US*134H52381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18"/>
    <n v="-8.96000000000000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18"/>
    <n v="-3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35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hecking"/>
    <x v="318"/>
    <n v="0.2899999999999999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318"/>
    <n v="0.3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1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Vacation &amp; Projects"/>
    <x v="318"/>
    <n v="12.3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18"/>
    <n v="-100"/>
    <x v="159"/>
    <s v="_Umpqua Bank"/>
    <s v="UMPQUA BANK 7120 GREENW SEATTL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Investor Checking"/>
    <x v="318"/>
    <n v="-3.5"/>
    <x v="736"/>
    <s v="_ATM Fee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18"/>
    <n v="-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18"/>
    <n v="-450"/>
    <x v="735"/>
    <s v="_DOCNETWORK INC"/>
    <s v="DOCNETWORK INC"/>
    <x v="10"/>
    <x v="62"/>
    <x v="61"/>
    <x v="0"/>
    <m/>
    <x v="0"/>
    <m/>
    <m/>
    <x v="10"/>
    <s v=""/>
    <s v="PSC food lab camp"/>
    <x v="0"/>
    <s v="Low"/>
    <x v="3"/>
    <s v="reconciled"/>
    <s v="Family - Dependent Care"/>
    <x v="0"/>
  </r>
  <r>
    <s v="Cash Reserve"/>
    <x v="318"/>
    <n v="3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19"/>
    <n v="11.61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11.61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19"/>
    <n v="3.3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ostco Visa"/>
    <x v="319"/>
    <n v="-19.13"/>
    <x v="737"/>
    <s v="_GOURMONDO - MOHAI CAFE SEATTLE WA"/>
    <s v="GOURMONDO - MOHAI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19"/>
    <n v="-334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American Funds"/>
    <x v="319"/>
    <n v="3.38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Checking"/>
    <x v="320"/>
    <n v="515.95000000000005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20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320"/>
    <n v="13.95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20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20"/>
    <n v="-19.82"/>
    <x v="112"/>
    <s v="_Amazon"/>
    <s v="Amazon.com*1Q7SW4I71"/>
    <x v="10"/>
    <x v="17"/>
    <x v="17"/>
    <x v="0"/>
    <m/>
    <x v="0"/>
    <m/>
    <m/>
    <x v="10"/>
    <s v=""/>
    <s v="Funco marvel toys"/>
    <x v="0"/>
    <s v="Low"/>
    <x v="0"/>
    <s v="reconciled"/>
    <m/>
    <x v="0"/>
  </r>
  <r>
    <s v="Staging - 7338"/>
    <x v="320"/>
    <n v="15000"/>
    <x v="7"/>
    <s v="_Transfer From Money Market 06:29p #5761 ONLINE Reference # 000761"/>
    <s v="Transfer From Money Market 06:29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20"/>
    <n v="-15000"/>
    <x v="739"/>
    <s v="_Transfer to Checking 06:29p #5761 ONLINE Reference # 000761"/>
    <s v="Transfer to Checking 06:29p #5761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20"/>
    <n v="0.18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320"/>
    <n v="15.78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321"/>
    <n v="-85"/>
    <x v="305"/>
    <s v="_FREMONT ANIMAL HOSPITA"/>
    <s v="FREMONT ANIMAL HOSPITA"/>
    <x v="8"/>
    <x v="64"/>
    <x v="63"/>
    <x v="0"/>
    <m/>
    <x v="0"/>
    <m/>
    <m/>
    <x v="8"/>
    <s v=""/>
    <s v=""/>
    <x v="0"/>
    <s v="Low"/>
    <x v="0"/>
    <s v="reconciled"/>
    <m/>
    <x v="0"/>
  </r>
  <r>
    <s v="Aggressive Stocks"/>
    <x v="321"/>
    <n v="0.1"/>
    <x v="245"/>
    <s v="_Schwab (Interest)"/>
    <s v="SCHWABX INT XX/XX-04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21"/>
    <n v="-50"/>
    <x v="7"/>
    <s v="_Venmo"/>
    <s v="ACH Electronic Debit - VENMO            PAYMENT"/>
    <x v="12"/>
    <x v="53"/>
    <x v="52"/>
    <x v="0"/>
    <m/>
    <x v="0"/>
    <m/>
    <m/>
    <x v="12"/>
    <s v=""/>
    <s v="Teacher appreciation gift"/>
    <x v="0"/>
    <s v="Low"/>
    <x v="3"/>
    <s v="reconciled"/>
    <m/>
    <x v="0"/>
  </r>
  <r>
    <s v="Costco Visa"/>
    <x v="321"/>
    <n v="-18.98"/>
    <x v="740"/>
    <s v="_Alibertos"/>
    <s v="ALIBER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21"/>
    <n v="-76.62"/>
    <x v="741"/>
    <s v="_DINTAIFUNG UNIVERSITY HTTPSDINTAIFUWA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3.99"/>
    <x v="695"/>
    <s v="_SP BLOXELS"/>
    <s v="SP 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2"/>
    <n v="-15.7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22"/>
    <n v="-16.600000000000001"/>
    <x v="112"/>
    <s v="_Amazon"/>
    <s v="Amazon.com*1O6UY08O0"/>
    <x v="10"/>
    <x v="17"/>
    <x v="17"/>
    <x v="0"/>
    <m/>
    <x v="0"/>
    <m/>
    <m/>
    <x v="10"/>
    <s v=""/>
    <s v="Funco marvel battleworld"/>
    <x v="0"/>
    <s v="Low"/>
    <x v="0"/>
    <s v="reconciled"/>
    <m/>
    <x v="0"/>
  </r>
  <r>
    <s v="Quicksilver"/>
    <x v="322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22"/>
    <n v="-279.92"/>
    <x v="742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22"/>
    <n v="-20.87"/>
    <x v="444"/>
    <s v="_New Mandarin Gate"/>
    <s v="NEW MANDARIN GAT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2"/>
    <n v="-66.09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322"/>
    <n v="-14.32"/>
    <x v="118"/>
    <s v="_Hulu"/>
    <s v="HLU*HULU 74023288192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33.49"/>
    <x v="743"/>
    <s v="_ARTSONIA KID'S ART MUS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Quicksilver"/>
    <x v="323"/>
    <n v="-29.75"/>
    <x v="257"/>
    <s v="_Home Depot"/>
    <s v="THE HOME DEPOT #4706"/>
    <x v="19"/>
    <x v="61"/>
    <x v="60"/>
    <x v="0"/>
    <m/>
    <x v="0"/>
    <m/>
    <m/>
    <x v="19"/>
    <s v=""/>
    <s v="Shower head"/>
    <x v="0"/>
    <s v="Low"/>
    <x v="0"/>
    <s v="reconciled"/>
    <m/>
    <x v="0"/>
  </r>
  <r>
    <s v="Quicksilver"/>
    <x v="323"/>
    <n v="-101.99"/>
    <x v="47"/>
    <s v="_Zeeks Pizza"/>
    <s v="TST* ZEEK'S PIZZA - PH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23"/>
    <n v="-5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23"/>
    <n v="-20.1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23"/>
    <n v="-25.12"/>
    <x v="72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Checking"/>
    <x v="323"/>
    <n v="-14.32"/>
    <x v="10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323"/>
    <n v="-11.5"/>
    <x v="201"/>
    <s v="_Target"/>
    <s v="TARGE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323"/>
    <n v="-3.3"/>
    <x v="112"/>
    <s v="_Amazon"/>
    <s v="Amazon.com*1Q1MY4M21"/>
    <x v="7"/>
    <x v="66"/>
    <x v="65"/>
    <x v="0"/>
    <m/>
    <x v="0"/>
    <m/>
    <m/>
    <x v="7"/>
    <s v=""/>
    <s v="Barrettes"/>
    <x v="0"/>
    <s v="Medium"/>
    <x v="0"/>
    <s v="reconciled"/>
    <m/>
    <x v="0"/>
  </r>
  <r>
    <s v="Quicksilver"/>
    <x v="323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23"/>
    <n v="-18.1700000000000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24"/>
    <n v="-21.13"/>
    <x v="744"/>
    <s v="_AMC 2438 OAK TREE 6 SEATTLE WA"/>
    <s v="AMC 2438 OAK TREE 6 SEATTLE WA"/>
    <x v="10"/>
    <x v="17"/>
    <x v="17"/>
    <x v="0"/>
    <m/>
    <x v="0"/>
    <m/>
    <m/>
    <x v="10"/>
    <s v=""/>
    <s v="movie candy"/>
    <x v="0"/>
    <s v="Low"/>
    <x v="0"/>
    <s v="reconciled"/>
    <m/>
    <x v="0"/>
  </r>
  <r>
    <s v="Costco Visa"/>
    <x v="324"/>
    <n v="-89.0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310.52999999999997"/>
    <x v="745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25"/>
    <n v="-131.6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325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25"/>
    <n v="-7.3"/>
    <x v="745"/>
    <s v="_Whatcom County"/>
    <s v="WHATCOM COUNTY TREASUR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25"/>
    <n v="-23.85"/>
    <x v="575"/>
    <s v="_Lyft"/>
    <s v="LYFT RIDE THU 11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25"/>
    <n v="-28.6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5"/>
    <n v="-1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25"/>
    <n v="-17.62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26"/>
    <n v="-49.15"/>
    <x v="746"/>
    <s v="_CAFE PLAYERS LIBERIA"/>
    <s v="CAFE PLAYERS LIBERI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8.6999999999999993"/>
    <x v="285"/>
    <s v="_Subway"/>
    <s v="Subway 69602 DFW Airport TX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6"/>
    <n v="-17.12"/>
    <x v="747"/>
    <s v="_GESSA SUPER COMPRO HUA"/>
    <s v="GESSA SUPER COMPRO HU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6"/>
    <n v="-11.08"/>
    <x v="748"/>
    <s v="_7-Eleven"/>
    <s v="7-ELEVEN 39829 DALLAS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6"/>
    <n v="-20.73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27"/>
    <n v="-4.4000000000000004"/>
    <x v="645"/>
    <s v="_Apple (Store)"/>
    <s v="APPLE.COM/BILL"/>
    <x v="10"/>
    <x v="17"/>
    <x v="17"/>
    <x v="0"/>
    <m/>
    <x v="0"/>
    <m/>
    <m/>
    <x v="10"/>
    <s v=""/>
    <s v="Bloxels"/>
    <x v="0"/>
    <s v="Low"/>
    <x v="0"/>
    <s v="reconciled"/>
    <m/>
    <x v="0"/>
  </r>
  <r>
    <s v="Quicksilver"/>
    <x v="327"/>
    <n v="-22"/>
    <x v="749"/>
    <s v="_GUANA GIFT SHOP"/>
    <s v="GUANA GIFT SHOP"/>
    <x v="18"/>
    <x v="47"/>
    <x v="46"/>
    <x v="0"/>
    <m/>
    <x v="0"/>
    <m/>
    <m/>
    <x v="18"/>
    <s v=""/>
    <s v="Food at airport"/>
    <x v="0"/>
    <s v="High"/>
    <x v="3"/>
    <s v="reconciled"/>
    <m/>
    <x v="0"/>
  </r>
  <r>
    <s v="Quicksilver"/>
    <x v="327"/>
    <n v="-188"/>
    <x v="750"/>
    <s v="_BEACH SIDE CLINIC HUAC"/>
    <s v="BEACH SIDE CLINIC HUAC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21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18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19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125"/>
    <x v="751"/>
    <s v="_American Air Fort"/>
    <s v="AMERICAN AIR0012325867120FORT WORTH T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5.549999999999997"/>
    <x v="752"/>
    <s v="_GASOLINERA SABANA GUANACAGUANACASTE CR"/>
    <s v="GASOLINERA SABANA GUANACA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20.5"/>
    <x v="753"/>
    <s v="_BRITT SHOP CAF &amp; CHOCO. GUANACASTE CR"/>
    <s v="BRITT SHOP CAF &amp; CHOCO.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30.12"/>
    <x v="754"/>
    <s v="_American Airlines"/>
    <s v="AMERICAN AIR0010262675335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27"/>
    <n v="-10"/>
    <x v="755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7"/>
    <n v="-6.6"/>
    <x v="645"/>
    <s v="_Apple (Store)"/>
    <s v="APPLE.COM/BILL"/>
    <x v="10"/>
    <x v="17"/>
    <x v="17"/>
    <x v="0"/>
    <m/>
    <x v="0"/>
    <m/>
    <m/>
    <x v="10"/>
    <s v=""/>
    <s v="Fun with Ragdolls"/>
    <x v="0"/>
    <s v="Low"/>
    <x v="0"/>
    <s v="reconciled"/>
    <m/>
    <x v="0"/>
  </r>
  <r>
    <s v="Costco Visa"/>
    <x v="327"/>
    <n v="-11.93"/>
    <x v="6"/>
    <s v="_McDonald's"/>
    <s v="MCDONALD'S F31310 GRAPEVINE TX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27"/>
    <n v="-45.11"/>
    <x v="756"/>
    <s v="_SUPER MERKDO GUANACASTE CR"/>
    <s v="SUPER MERKDO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28"/>
    <n v="-123.6"/>
    <x v="757"/>
    <s v="_YPS*CLUBRETREATS"/>
    <s v="YPS*CLUBRETREATS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29"/>
    <n v="-1962.46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29"/>
    <n v="-77.260000000000005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329"/>
    <n v="4.0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30"/>
    <n v="-70.989999999999995"/>
    <x v="759"/>
    <s v="_GECKO STORE"/>
    <s v="GECKO STORE"/>
    <x v="18"/>
    <x v="47"/>
    <x v="46"/>
    <x v="0"/>
    <m/>
    <x v="0"/>
    <m/>
    <m/>
    <x v="18"/>
    <s v=""/>
    <s v="Monteverde rain forest entrance fee"/>
    <x v="0"/>
    <s v="High"/>
    <x v="3"/>
    <s v="reconciled"/>
    <m/>
    <x v="0"/>
  </r>
  <r>
    <s v="Quicksilver"/>
    <x v="330"/>
    <n v="-3.3"/>
    <x v="645"/>
    <s v="_Apple (Store)"/>
    <s v="APPLE.COM/BILL"/>
    <x v="10"/>
    <x v="17"/>
    <x v="17"/>
    <x v="0"/>
    <m/>
    <x v="0"/>
    <m/>
    <m/>
    <x v="10"/>
    <s v=""/>
    <s v="Game of Life"/>
    <x v="0"/>
    <s v="Low"/>
    <x v="0"/>
    <s v="reconciled"/>
    <m/>
    <x v="0"/>
  </r>
  <r>
    <s v="Quicksilver"/>
    <x v="330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Quicksilver"/>
    <x v="330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330"/>
    <n v="-55.09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0"/>
    <n v="-31.3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30"/>
    <n v="-56.5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0"/>
    <n v="-116.15"/>
    <x v="760"/>
    <s v="_THE WHISKEY HOWLER BEACH GUANACASTE CR"/>
    <s v="THE WHISKEY HOWLER BEACH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0"/>
    <n v="-7.69"/>
    <x v="761"/>
    <s v="_LAS CATALINAS PARKINS LOTGUANACASTE CR"/>
    <s v="LAS CATALINAS PARKINS LOT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Koolikai"/>
    <x v="330"/>
    <n v="77.260000000000005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330"/>
    <n v="-15000"/>
    <x v="762"/>
    <s v="_Transfer to Checking 04/17 05:02a #5761 ONLINE Reference # 010002"/>
    <s v="Transfer to Checking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30"/>
    <n v="-272.01"/>
    <x v="763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330"/>
    <n v="15000"/>
    <x v="7"/>
    <s v="_Transfer From Money Market 04/17 05:02a #5761 ONLINE Reference # 010002"/>
    <s v="Transfer From Money Market 04/17 05:02a #5761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31"/>
    <n v="1.2"/>
    <x v="171"/>
    <s v="_Investment (Realty Income REIT)"/>
    <s v="ORION OFFICE REI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331"/>
    <n v="56.5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1"/>
    <n v="55.09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1"/>
    <n v="-75"/>
    <x v="764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1"/>
    <n v="-225"/>
    <x v="764"/>
    <s v="_PLAYA POTRERO SANTA CRU GUANACASTE"/>
    <s v="PLAYA POTRERO SANTA CRU GUANACASTE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332"/>
    <n v="-138.32"/>
    <x v="765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6.12"/>
    <x v="766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2"/>
    <n v="-308.79000000000002"/>
    <x v="764"/>
    <s v="_PLAYA POTRERO SANTA CRU GUANACASTE"/>
    <s v="PLAYA POTRERO SANTA CRU GUANACAST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138.46"/>
    <x v="765"/>
    <s v="_PROYECTO N.1 SELVATURA"/>
    <s v="PROYECTO N.1 SELVATUR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72.2"/>
    <x v="767"/>
    <s v="_LATITUD DIEZ $ GUANACASTE CR"/>
    <s v="LATITUD DIEZ $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-35.57"/>
    <x v="768"/>
    <s v="_UNO ABANGARES GUANACASTE CR"/>
    <s v="UNO ABANGARES GUANACASTE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2"/>
    <n v="-25.22"/>
    <x v="766"/>
    <s v="_ALBERGUE RESER.BIOL.MO"/>
    <s v="ALBERGUE RESER.BIOL.M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2"/>
    <n v="1962.46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33"/>
    <n v="-39.94"/>
    <x v="769"/>
    <s v="_SOUVENIR EL PARQUE"/>
    <s v="SOUVENIR EL PARQUE"/>
    <x v="7"/>
    <x v="66"/>
    <x v="65"/>
    <x v="0"/>
    <m/>
    <x v="0"/>
    <m/>
    <m/>
    <x v="7"/>
    <s v=""/>
    <s v="Necklace and magnet souvenier"/>
    <x v="0"/>
    <s v="Medium"/>
    <x v="0"/>
    <s v="reconciled"/>
    <m/>
    <x v="0"/>
  </r>
  <r>
    <s v="Amazon"/>
    <x v="333"/>
    <n v="272.01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33"/>
    <n v="-77.48"/>
    <x v="770"/>
    <s v="_RESTAURANTE PARILLERO PUNTARENAS CR"/>
    <s v="RESTAURANTE PARILLER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3"/>
    <n v="-16"/>
    <x v="771"/>
    <s v="_SOUVENIR LA PRADERA"/>
    <s v="SOUVENIR LA PRADERA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4"/>
    <n v="-10000"/>
    <x v="772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Investor Checking"/>
    <x v="334"/>
    <n v="-3528"/>
    <x v="772"/>
    <s v="_Internal Revenue Service"/>
    <s v="IRS USATAXPYMT XX1522~ Tran: ACHDW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334"/>
    <n v="4783.8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34"/>
    <n v="31.3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34"/>
    <n v="-137.82"/>
    <x v="255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ostco Visa"/>
    <x v="334"/>
    <n v="-57.65"/>
    <x v="773"/>
    <s v="_RESTAURANTE JARDIN PUNTARENAS CR"/>
    <s v="RESTAURANTE JARDIN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7.9"/>
    <x v="774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4"/>
    <n v="-59.33"/>
    <x v="775"/>
    <s v="_TACO TACO PUNTARENAS CR"/>
    <s v="TACO TACO PUNTARENA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2.72"/>
    <x v="776"/>
    <s v="_SUPER ROSVIL LA FORTUN"/>
    <s v="SUPER ROSVIL LA FORTUN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46.69"/>
    <x v="774"/>
    <s v="_ARTE NOMADA SUPERMERCA"/>
    <s v="ARTE NOMADA SUPERMERC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4"/>
    <n v="-18.98"/>
    <x v="777"/>
    <s v="_MEGASUPER LA FORTUNA"/>
    <s v="MEGASUPER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26.26"/>
    <x v="778"/>
    <s v="_CORPORACION JEAFA H.C. SAALAJUELA CR"/>
    <s v="CORPORACION JEAFA H.C. SA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5"/>
    <n v="-13528"/>
    <x v="724"/>
    <s v="_To Schwab (Checking)"/>
    <s v="TRANSFER FUNDS TO SCHWAB BANK - ...784"/>
    <x v="3"/>
    <x v="4"/>
    <x v="4"/>
    <x v="0"/>
    <m/>
    <x v="0"/>
    <m/>
    <m/>
    <x v="3"/>
    <s v=""/>
    <s v=""/>
    <x v="2"/>
    <s v="NA"/>
    <x v="2"/>
    <s v="reconciled"/>
    <m/>
    <x v="0"/>
  </r>
  <r>
    <s v="Investor Checking"/>
    <x v="335"/>
    <n v="-200.72"/>
    <x v="779"/>
    <s v="_MONTEVERDE PUNTARENAS"/>
    <s v="MONTEVERDE PUNTARENAS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5"/>
    <n v="-53.5"/>
    <x v="780"/>
    <s v="_RESTAURANTE TURIN ABANGARES CR"/>
    <s v="RESTAURANTE TURIN ABANGARES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5"/>
    <n v="13528"/>
    <x v="781"/>
    <s v="_From Schwab (Brokerage)"/>
    <s v="Funds Transfer from Brokerage -928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36"/>
    <n v="-8.44"/>
    <x v="782"/>
    <s v="_HELADOS POPS LA FORTUNA ALAJUELA CR"/>
    <s v="HELADOS POPS LA FORTUN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9.2200000000000006"/>
    <x v="783"/>
    <s v="_LAS DELICIAS DE LEO ALAJUELA CR"/>
    <s v="LAS DELICIAS DE LEO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6"/>
    <n v="-51.13"/>
    <x v="784"/>
    <s v="_RESTAURANTE TIQUICIA COLOSAN CARLOS CR"/>
    <s v="RESTAURANTE TIQUICIA COLO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7"/>
    <n v="-23.07"/>
    <x v="575"/>
    <s v="_Lyft"/>
    <s v="LYFT RIDE SAT 7PM 855-865-9553 CA"/>
    <x v="1"/>
    <x v="104"/>
    <x v="1"/>
    <x v="0"/>
    <m/>
    <x v="0"/>
    <m/>
    <m/>
    <x v="1"/>
    <s v=""/>
    <s v=""/>
    <x v="1"/>
    <m/>
    <x v="1"/>
    <s v="reconciled"/>
    <m/>
    <x v="0"/>
  </r>
  <r>
    <s v="Costco Visa"/>
    <x v="337"/>
    <n v="-7"/>
    <x v="785"/>
    <s v="_PARADISE HOT SPRIGNS $ ALAJUELA CR"/>
    <s v="PARADISE HOT SPRIGNS $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7"/>
    <n v="-94.49"/>
    <x v="786"/>
    <s v="_COOP. COOCIQUE COOCIQUE LA FORTUNA"/>
    <s v="COOP. COOCIQUE COOCIQUE LA FORTUNA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3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37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37"/>
    <n v="-10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337"/>
    <n v="131.46"/>
    <x v="787"/>
    <s v="_Transaction Interest Added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37"/>
    <n v="-23.3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37"/>
    <n v="-7.47"/>
    <x v="788"/>
    <s v="_Greenwood hardware"/>
    <s v="GREENWOOD TRUE VALUE H"/>
    <x v="19"/>
    <x v="61"/>
    <x v="60"/>
    <x v="0"/>
    <m/>
    <x v="0"/>
    <m/>
    <m/>
    <x v="19"/>
    <s v=""/>
    <s v="House keys"/>
    <x v="0"/>
    <s v="Low"/>
    <x v="0"/>
    <s v="reconciled"/>
    <m/>
    <x v="0"/>
  </r>
  <r>
    <s v="Quicksilver"/>
    <x v="337"/>
    <n v="-172.34"/>
    <x v="189"/>
    <s v="_Comcast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338"/>
    <n v="-745.8"/>
    <x v="789"/>
    <s v="_CASA LUNA HOTEL Y SPA SAN CARLOS CR"/>
    <s v="CASA LUNA HOTEL Y SP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20.079999999999998"/>
    <x v="790"/>
    <s v="_Au Bon Pain"/>
    <s v="MIA AUBONPAIN TRM D43 MIAMI FL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38"/>
    <n v="-922.8"/>
    <x v="755"/>
    <s v="_ADOBE RENT A CAR SAN JOSE CR"/>
    <s v="ADOBE RENT A CAR SAN JOSE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75"/>
    <x v="791"/>
    <s v="_RESTAURANTE TIQUICIA DOLASAN CARLOS CR"/>
    <s v="RESTAURANTE TIQUICIA DOLA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8"/>
    <n v="-11.87"/>
    <x v="792"/>
    <s v="_HOTEL CASA LUNA SAN CARLOS CR"/>
    <s v="HOTEL CASA LUNA SAN CARLOS CR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39"/>
    <n v="-7.71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339"/>
    <n v="-43.99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39"/>
    <n v="-2.21"/>
    <x v="717"/>
    <s v="_PARAMOUNT+"/>
    <s v="PARAMOUNT+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39"/>
    <n v="-1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39"/>
    <n v="-30"/>
    <x v="754"/>
    <s v="_American Airlines"/>
    <s v="AMERICAN AIR0010261819231FORT WORTH TXNAME: SMITH/ANGELA DEPART:04/09/2022 EBC TO FEE: AA: CLASS:Y : STOP: O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39"/>
    <n v="-24.59"/>
    <x v="6"/>
    <s v="_McDonald's"/>
    <s v="MCDONALD'S F472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339"/>
    <n v="-104.35"/>
    <x v="793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39"/>
    <n v="-20.28"/>
    <x v="793"/>
    <s v="_CREDOMATIC CR GUA-AER SAN JOSE"/>
    <s v="CREDOMATIC   CR GUA-AER SAN JOS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0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340"/>
    <n v="-111.26"/>
    <x v="201"/>
    <s v="_Target"/>
    <s v="ACH Debit TARGET CARD SRVC 001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340"/>
    <n v="10000"/>
    <x v="595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0"/>
    <n v="-37.03"/>
    <x v="71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40"/>
    <n v="-10"/>
    <x v="794"/>
    <s v="_ACE Parking"/>
    <s v="ACE PARKING 3311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0"/>
    <n v="-17"/>
    <x v="795"/>
    <s v="_Diamond Parking"/>
    <s v="DIAMOND PARKING 00668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40"/>
    <n v="-65"/>
    <x v="721"/>
    <s v="_Hobby Lobby"/>
    <s v="HOBBY-LOBBY #625"/>
    <x v="19"/>
    <x v="49"/>
    <x v="48"/>
    <x v="0"/>
    <m/>
    <x v="0"/>
    <m/>
    <m/>
    <x v="19"/>
    <s v=""/>
    <s v="Potted plant and stuffing for dog bed"/>
    <x v="0"/>
    <s v="Low"/>
    <x v="0"/>
    <s v="reconciled"/>
    <m/>
    <x v="0"/>
  </r>
  <r>
    <s v="Staging - 7338"/>
    <x v="341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41"/>
    <n v="-11.01"/>
    <x v="796"/>
    <s v="_Oculus"/>
    <s v="Oculus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342"/>
    <n v="-111782.63"/>
    <x v="7"/>
    <s v="_Transfer to Money Market 04/05 11:40p #5761 ONLINE Reference # 000862"/>
    <s v="Transfer to Money Market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342"/>
    <n v="111782.63"/>
    <x v="797"/>
    <s v="_Transfer From Checking 04/05 11:40p #5761 ONLINE Reference # 000862"/>
    <s v="Transfer From Checking 04/05 11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2"/>
    <n v="-10000"/>
    <x v="798"/>
    <s v="_FITEFC SV WEBXFR TRANSFER 4770144117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342"/>
    <n v="111.26"/>
    <x v="718"/>
    <s v="_Auto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2"/>
    <n v="-42.4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2"/>
    <n v="-1.59"/>
    <x v="799"/>
    <s v="_COWEN PARK GROCERY"/>
    <s v="SQ *COWEN PARK GROCERY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43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343"/>
    <n v="3000"/>
    <x v="800"/>
    <s v="_Deposit Transfer From 5562129"/>
    <s v="Deposit Transfer From 5562129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343"/>
    <n v="-1000"/>
    <x v="801"/>
    <s v="_Withdrawal Transfer To 5562129"/>
    <s v="Withdrawal Transfer To 5562129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-20000"/>
    <x v="7"/>
    <s v="_To Schwab (Brokerage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343"/>
    <n v="59.57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343"/>
    <n v="53.6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343"/>
    <n v="-3000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Koolikai Checking"/>
    <x v="343"/>
    <n v="1000"/>
    <x v="627"/>
    <s v="_Deposit Transfer From 914775544"/>
    <s v="Deposit Transfer From 914775544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43"/>
    <n v="-5.5"/>
    <x v="112"/>
    <s v="_Amazon"/>
    <s v="AMZN Mktp US*1H4H24D11"/>
    <x v="18"/>
    <x v="47"/>
    <x v="46"/>
    <x v="0"/>
    <m/>
    <x v="0"/>
    <m/>
    <m/>
    <x v="18"/>
    <s v=""/>
    <s v="Outlet plug adaptors"/>
    <x v="0"/>
    <s v="High"/>
    <x v="3"/>
    <s v="reconciled"/>
    <m/>
    <x v="0"/>
  </r>
  <r>
    <s v="Checking"/>
    <x v="343"/>
    <n v="3000"/>
    <x v="651"/>
    <s v="_Deposit Transfer From 47755400"/>
    <s v="Deposit Transfer From 47755400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3000"/>
    <x v="595"/>
    <s v="_Deposit DAVE SMITH ONLNE TRNSFR88871020 P2P"/>
    <s v="ACH Deposit DAVE SMITH ONLNE TRN"/>
    <x v="3"/>
    <x v="4"/>
    <x v="4"/>
    <x v="0"/>
    <m/>
    <x v="0"/>
    <m/>
    <m/>
    <x v="3"/>
    <s v=""/>
    <s v=""/>
    <x v="2"/>
    <s v="NA"/>
    <x v="2"/>
    <s v="reconciled"/>
    <m/>
    <x v="0"/>
  </r>
  <r>
    <s v="Short Term Emergency"/>
    <x v="343"/>
    <n v="-3000"/>
    <x v="516"/>
    <s v="_Withdrawal Transfer To 914775544"/>
    <s v="Withdrawal Transfer To 914775544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43"/>
    <n v="11782.63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343"/>
    <n v="2.46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43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43"/>
    <n v="-123.26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343"/>
    <n v="-29.77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43"/>
    <n v="-21.41"/>
    <x v="802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43"/>
    <n v="2.46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Vacation and Proj - 8345"/>
    <x v="343"/>
    <n v="99.3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43"/>
    <n v="0.0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343"/>
    <n v="525"/>
    <x v="7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Quicksilver"/>
    <x v="343"/>
    <n v="-2.19"/>
    <x v="645"/>
    <s v="_Apple (Store)"/>
    <s v="APPLE.COM/BILL"/>
    <x v="10"/>
    <x v="17"/>
    <x v="17"/>
    <x v="0"/>
    <m/>
    <x v="0"/>
    <m/>
    <m/>
    <x v="10"/>
    <s v=""/>
    <s v="Rogue cards"/>
    <x v="0"/>
    <s v="Low"/>
    <x v="0"/>
    <s v="reconciled"/>
    <m/>
    <x v="0"/>
  </r>
  <r>
    <s v="Quicksilver"/>
    <x v="343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343"/>
    <n v="-22.04"/>
    <x v="429"/>
    <s v="_Steam Games"/>
    <s v="STEAMGAMES.COM 42595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44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44"/>
    <n v="-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44"/>
    <n v="-6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tirement - 3377"/>
    <x v="344"/>
    <n v="-20000"/>
    <x v="803"/>
    <s v="_Transfer to Checking 04:50p #5761 ONLINE Reference # 000256"/>
    <s v="Transfer to Checking 04:50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44"/>
    <n v="-16.260000000000002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65"/>
    <x v="210"/>
    <s v="_CenturyLink"/>
    <s v="CENTURYLINK SIMPLE"/>
    <x v="14"/>
    <x v="34"/>
    <x v="33"/>
    <x v="0"/>
    <m/>
    <x v="0"/>
    <m/>
    <m/>
    <x v="14"/>
    <s v=""/>
    <s v=""/>
    <x v="0"/>
    <s v="Low"/>
    <x v="0"/>
    <s v="reconciled"/>
    <s v="Misc Expenses - Internet"/>
    <x v="0"/>
  </r>
  <r>
    <s v="Aggressive Stocks"/>
    <x v="344"/>
    <n v="20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344"/>
    <n v="-122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44"/>
    <n v="-17.079999999999998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44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344"/>
    <n v="20000"/>
    <x v="7"/>
    <s v="_Transfer From Money Market 04:50p #5761 ONLINE Reference # 000256"/>
    <s v="Transfer From Money Market 04:50p #5761"/>
    <x v="3"/>
    <x v="4"/>
    <x v="4"/>
    <x v="0"/>
    <m/>
    <x v="0"/>
    <m/>
    <m/>
    <x v="3"/>
    <s v=""/>
    <s v=""/>
    <x v="2"/>
    <s v="NA"/>
    <x v="2"/>
    <s v="reconciled"/>
    <m/>
    <x v="0"/>
  </r>
  <r>
    <s v="REI Visa"/>
    <x v="344"/>
    <n v="88.01"/>
    <x v="713"/>
    <s v="_REI"/>
    <s v="Rei #78 Tukwila Tukwila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176.04"/>
    <x v="71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344"/>
    <n v="-5906.65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44"/>
    <n v="-1137.5"/>
    <x v="804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344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Staging - 7338"/>
    <x v="344"/>
    <n v="125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Staging - 7338"/>
    <x v="344"/>
    <n v="525"/>
    <x v="198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Staging - 7338"/>
    <x v="344"/>
    <n v="525"/>
    <x v="198"/>
    <s v="_Venmo Cashout"/>
    <s v="ACH Electronic Credit"/>
    <x v="18"/>
    <x v="47"/>
    <x v="46"/>
    <x v="0"/>
    <m/>
    <x v="0"/>
    <m/>
    <m/>
    <x v="18"/>
    <s v=""/>
    <s v="Pay us back for tour tix"/>
    <x v="0"/>
    <s v="High"/>
    <x v="3"/>
    <s v="reconciled"/>
    <m/>
    <x v="0"/>
  </r>
  <r>
    <s v="REI Visa"/>
    <x v="344"/>
    <n v="-294.01"/>
    <x v="713"/>
    <s v="_REI"/>
    <s v="Rei #11 Seattle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344"/>
    <n v="-71.510000000000005"/>
    <x v="713"/>
    <s v="_REI"/>
    <s v="Rei.com 800-426-4840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345"/>
    <n v="-20.18"/>
    <x v="112"/>
    <s v="_Amazon"/>
    <s v="Amazon.com*1H41W6081"/>
    <x v="10"/>
    <x v="17"/>
    <x v="17"/>
    <x v="0"/>
    <m/>
    <x v="0"/>
    <m/>
    <m/>
    <x v="10"/>
    <s v=""/>
    <s v="Pool treasure chest toy"/>
    <x v="0"/>
    <s v="Low"/>
    <x v="0"/>
    <s v="reconciled"/>
    <m/>
    <x v="0"/>
  </r>
  <r>
    <s v="Amazon"/>
    <x v="345"/>
    <n v="-17.63"/>
    <x v="112"/>
    <s v="_Amazon"/>
    <s v="Amazon.com*164ES9DC2"/>
    <x v="10"/>
    <x v="17"/>
    <x v="17"/>
    <x v="0"/>
    <m/>
    <x v="0"/>
    <m/>
    <m/>
    <x v="10"/>
    <s v=""/>
    <s v="Tamagotchi"/>
    <x v="0"/>
    <s v="Low"/>
    <x v="0"/>
    <s v="reconciled"/>
    <m/>
    <x v="0"/>
  </r>
  <r>
    <s v="Aggressive Stocks"/>
    <x v="345"/>
    <n v="-57.3"/>
    <x v="805"/>
    <s v="_The Coca-Cola Company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5"/>
    <n v="-58.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45"/>
    <n v="-104"/>
    <x v="150"/>
    <s v="_Costco"/>
    <s v="COSTCO WHSE #0106 SEATTLE WA"/>
    <x v="7"/>
    <x v="45"/>
    <x v="44"/>
    <x v="0"/>
    <m/>
    <x v="0"/>
    <m/>
    <m/>
    <x v="7"/>
    <s v=""/>
    <s v="Hard drive and batteries"/>
    <x v="0"/>
    <s v="High"/>
    <x v="3"/>
    <s v="reconciled"/>
    <m/>
    <x v="0"/>
  </r>
  <r>
    <s v="Costco Visa"/>
    <x v="345"/>
    <n v="-1137.5"/>
    <x v="804"/>
    <s v="_CASA LUNA HOTEL Y SPA ALAJUELA CR"/>
    <s v="CASA LUNA HOTEL Y SPA ALAJUELA CR"/>
    <x v="18"/>
    <x v="47"/>
    <x v="46"/>
    <x v="0"/>
    <m/>
    <x v="0"/>
    <m/>
    <m/>
    <x v="18"/>
    <s v=""/>
    <s v=""/>
    <x v="0"/>
    <s v="High"/>
    <x v="3"/>
    <s v="reconciled"/>
    <m/>
    <x v="0"/>
  </r>
  <r>
    <s v="Investor Checking"/>
    <x v="346"/>
    <n v="-303.5"/>
    <x v="159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Buffer - This Year - 3033"/>
    <x v="347"/>
    <n v="-3000"/>
    <x v="806"/>
    <s v="_FITEFC SV WEBXFR TRANSFER 4742061611"/>
    <s v="ACH Electronic Debit - FITEFC SV WEBXFR TRANSFER"/>
    <x v="3"/>
    <x v="4"/>
    <x v="4"/>
    <x v="0"/>
    <m/>
    <x v="0"/>
    <m/>
    <m/>
    <x v="3"/>
    <s v=""/>
    <s v=""/>
    <x v="2"/>
    <s v="NA"/>
    <x v="2"/>
    <s v="reconciled"/>
    <m/>
    <x v="0"/>
  </r>
  <r>
    <s v="Koolikai"/>
    <x v="347"/>
    <n v="-81.33"/>
    <x v="220"/>
    <s v="_Verizon Wireless"/>
    <s v="VZW APOCC           800-922-0204        FL"/>
    <x v="14"/>
    <x v="42"/>
    <x v="41"/>
    <x v="0"/>
    <m/>
    <x v="0"/>
    <m/>
    <m/>
    <x v="14"/>
    <s v=""/>
    <s v=""/>
    <x v="0"/>
    <s v="Low"/>
    <x v="0"/>
    <s v="reconciled"/>
    <s v="Misc Expenses - Telephone"/>
    <x v="0"/>
  </r>
  <r>
    <s v="Staging - 7338"/>
    <x v="347"/>
    <n v="100000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Amazon"/>
    <x v="347"/>
    <n v="-13.11"/>
    <x v="112"/>
    <s v="_Amazon"/>
    <s v="AMZN Mktp US*1H1P41NE1"/>
    <x v="7"/>
    <x v="66"/>
    <x v="65"/>
    <x v="0"/>
    <m/>
    <x v="0"/>
    <m/>
    <m/>
    <x v="7"/>
    <s v=""/>
    <s v="Tamagotchi"/>
    <x v="0"/>
    <s v="Medium"/>
    <x v="0"/>
    <s v="reconciled"/>
    <m/>
    <x v="0"/>
  </r>
  <r>
    <s v="Amazon"/>
    <x v="347"/>
    <n v="-6.6"/>
    <x v="112"/>
    <s v="_Amazon"/>
    <s v="AMZN Mktp US*166BI5GV2"/>
    <x v="9"/>
    <x v="75"/>
    <x v="73"/>
    <x v="0"/>
    <m/>
    <x v="0"/>
    <m/>
    <m/>
    <x v="9"/>
    <s v=""/>
    <s v="Erasers"/>
    <x v="0"/>
    <s v="Medium"/>
    <x v="3"/>
    <s v="reconciled"/>
    <s v="TurboTax - Supply Expenses"/>
    <x v="0"/>
  </r>
  <r>
    <s v="Checking"/>
    <x v="347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ostco Visa"/>
    <x v="347"/>
    <n v="-60.93"/>
    <x v="132"/>
    <s v="_Shell"/>
    <s v="SHELL OIL 574440406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47"/>
    <n v="-72.8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47"/>
    <n v="-14.32"/>
    <x v="114"/>
    <s v="_Fred Meyer"/>
    <s v="FRED-MEYER #0122"/>
    <x v="12"/>
    <x v="53"/>
    <x v="52"/>
    <x v="0"/>
    <m/>
    <x v="0"/>
    <m/>
    <m/>
    <x v="12"/>
    <s v=""/>
    <s v="Flowers for Kyra"/>
    <x v="0"/>
    <s v="Low"/>
    <x v="3"/>
    <s v="reconciled"/>
    <m/>
    <x v="0"/>
  </r>
  <r>
    <s v="Quicksilver"/>
    <x v="347"/>
    <n v="5906.65"/>
    <x v="807"/>
    <s v="_CAPITAL ONE AUTOPAY payment AuthDate 01-Apr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47"/>
    <n v="-4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48"/>
    <n v="57.3"/>
    <x v="808"/>
    <s v="_Coca Cola"/>
    <s v="THE COCA-COLA CO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48"/>
    <n v="-75.52"/>
    <x v="809"/>
    <s v="_GrubHub"/>
    <s v="GRUBHUBELCAMINO GRUBHUB.COM NY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348"/>
    <n v="14.22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48"/>
    <n v="2.86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Dormant Account 1"/>
    <x v="34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348"/>
    <n v="0.0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8"/>
    <n v="0.3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48"/>
    <n v="-378.87"/>
    <x v="810"/>
    <s v="_Airbnb"/>
    <s v="AIRBNB HMSNC2KQDJ AIRBNB.COM CA"/>
    <x v="18"/>
    <x v="47"/>
    <x v="46"/>
    <x v="0"/>
    <m/>
    <x v="0"/>
    <m/>
    <m/>
    <x v="18"/>
    <s v=""/>
    <s v=""/>
    <x v="0"/>
    <s v="High"/>
    <x v="3"/>
    <s v="reconciled"/>
    <m/>
    <x v="0"/>
  </r>
  <r>
    <s v="Vacation &amp; Projects"/>
    <x v="348"/>
    <n v="12.7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48"/>
    <n v="39.2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49"/>
    <n v="-37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ggressive Stocks"/>
    <x v="349"/>
    <n v="-117.89"/>
    <x v="351"/>
    <s v="_Investment (IShares Core S&amp;P 500 ETF)"/>
    <s v="ISHARES CORE S&amp;P 500   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349"/>
    <n v="4290.8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349"/>
    <n v="0.31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49"/>
    <n v="515.95000000000005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35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ggressive Stocks"/>
    <x v="350"/>
    <n v="117.89"/>
    <x v="351"/>
    <s v="_Investment (IShares Core S&amp;P 500 ETF)"/>
    <s v="ISHARES CORE S&amp;P 500   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50"/>
    <n v="0.13"/>
    <x v="245"/>
    <s v="_Schwab (Interest)"/>
    <s v="SCHWABX INT XX/XX-03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350"/>
    <n v="-55.07"/>
    <x v="112"/>
    <s v="_Amazon"/>
    <s v="AMZN Mktp US*161UN41Y0"/>
    <x v="11"/>
    <x v="52"/>
    <x v="51"/>
    <x v="0"/>
    <m/>
    <x v="0"/>
    <m/>
    <m/>
    <x v="11"/>
    <s v=""/>
    <s v="Buzzy Bee"/>
    <x v="0"/>
    <s v="Low"/>
    <x v="3"/>
    <s v="reconciled"/>
    <s v="Family - Medical Expenses"/>
    <x v="0"/>
  </r>
  <r>
    <s v="Investor Checking"/>
    <x v="350"/>
    <n v="-11604.77"/>
    <x v="812"/>
    <s v="_Blue and Blue Roofing"/>
    <s v="Check Paid #1130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Quicksilver"/>
    <x v="350"/>
    <n v="-149.9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51"/>
    <n v="-150"/>
    <x v="814"/>
    <s v="_University Cooperative School"/>
    <s v="GG *UNIVERSITY COOPERA"/>
    <x v="0"/>
    <x v="29"/>
    <x v="28"/>
    <x v="0"/>
    <m/>
    <x v="0"/>
    <m/>
    <m/>
    <x v="0"/>
    <s v=""/>
    <s v="Auction"/>
    <x v="2"/>
    <s v="NA"/>
    <x v="2"/>
    <s v="reconciled"/>
    <m/>
    <x v="0"/>
  </r>
  <r>
    <s v="Quicksilver"/>
    <x v="351"/>
    <n v="-118.8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1"/>
    <n v="-800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1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351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352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2"/>
    <n v="-79.459999999999994"/>
    <x v="815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352"/>
    <n v="-14.32"/>
    <x v="118"/>
    <s v="_Hulu"/>
    <s v="HLU*HULU 7402328884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53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53"/>
    <n v="-100"/>
    <x v="816"/>
    <s v="_Dave &amp; Buster's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53"/>
    <n v="-14.3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4"/>
    <n v="-45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54"/>
    <n v="-43.78"/>
    <x v="816"/>
    <s v="_Dave &amp; Buster's"/>
    <s v="D&amp;B BELLEVUE 150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54"/>
    <n v="-34.32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54"/>
    <n v="14.3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55"/>
    <n v="-5120"/>
    <x v="818"/>
    <s v="_DAF(University Cooperative School)"/>
    <s v="CLIENT REQUEST #XXX0207"/>
    <x v="3"/>
    <x v="82"/>
    <x v="79"/>
    <x v="0"/>
    <m/>
    <x v="0"/>
    <m/>
    <m/>
    <x v="3"/>
    <s v=""/>
    <s v="Check 7070207"/>
    <x v="3"/>
    <s v="NA"/>
    <x v="2"/>
    <s v="reconciled"/>
    <m/>
    <x v="0"/>
  </r>
  <r>
    <s v="Charitable Gift Account ...878"/>
    <x v="355"/>
    <n v="2662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55"/>
    <n v="2458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355"/>
    <n v="-10345"/>
    <x v="819"/>
    <s v="_Prudential Insurance"/>
    <s v="Check Paid #1129"/>
    <x v="17"/>
    <x v="37"/>
    <x v="36"/>
    <x v="0"/>
    <m/>
    <x v="0"/>
    <m/>
    <m/>
    <x v="17"/>
    <s v=""/>
    <s v=""/>
    <x v="0"/>
    <s v="Low"/>
    <x v="3"/>
    <s v="reconciled"/>
    <m/>
    <x v="0"/>
  </r>
  <r>
    <s v="Staging - 7338"/>
    <x v="355"/>
    <n v="1513"/>
    <x v="7"/>
    <s v="_Venmo Cashout"/>
    <s v="ACH Electronic Credit"/>
    <x v="18"/>
    <x v="47"/>
    <x v="46"/>
    <x v="0"/>
    <m/>
    <x v="0"/>
    <m/>
    <m/>
    <x v="18"/>
    <s v=""/>
    <s v="pay back for Costa Rica house"/>
    <x v="0"/>
    <s v="High"/>
    <x v="3"/>
    <s v="reconciled"/>
    <m/>
    <x v="0"/>
  </r>
  <r>
    <s v="Quicksilver"/>
    <x v="355"/>
    <n v="-22.69"/>
    <x v="820"/>
    <s v="_Creekside Sleep Medicine Center, Pllc"/>
    <s v="CREEKSIDE SLEEP MEDICI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356"/>
    <n v="-4.4000000000000004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-0.4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356"/>
    <n v="-148.84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hecking"/>
    <x v="356"/>
    <n v="-76.97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6"/>
    <n v="-3.99"/>
    <x v="821"/>
    <s v="_Bloxels"/>
    <s v="BLOXEL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35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357"/>
    <n v="-2.19"/>
    <x v="822"/>
    <s v="_Prime Video*1N4XV9HI1"/>
    <s v="Prime Video*1N4XV9HI1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57"/>
    <n v="-56.99"/>
    <x v="112"/>
    <s v="_Amazon"/>
    <s v="AMZN Mktp US*1N1G28AC0"/>
    <x v="19"/>
    <x v="101"/>
    <x v="97"/>
    <x v="0"/>
    <m/>
    <x v="0"/>
    <m/>
    <m/>
    <x v="19"/>
    <s v=""/>
    <s v="Patio sofa cover"/>
    <x v="0"/>
    <s v="Low"/>
    <x v="3"/>
    <s v="reconciled"/>
    <m/>
    <x v="0"/>
  </r>
  <r>
    <s v="Amazon"/>
    <x v="357"/>
    <n v="-14.31"/>
    <x v="112"/>
    <s v="_Amazon"/>
    <s v="AMZN Mktp US*1Z2VR52S2"/>
    <x v="7"/>
    <x v="45"/>
    <x v="44"/>
    <x v="0"/>
    <m/>
    <x v="0"/>
    <m/>
    <m/>
    <x v="7"/>
    <s v=""/>
    <s v="compact flash card reader"/>
    <x v="0"/>
    <s v="High"/>
    <x v="3"/>
    <s v="reconciled"/>
    <m/>
    <x v="0"/>
  </r>
  <r>
    <s v="Quicksilver"/>
    <x v="358"/>
    <n v="-198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58"/>
    <n v="-50"/>
    <x v="823"/>
    <s v="_Wsdot"/>
    <s v="WSDOT-GOODTOGO ONLINE"/>
    <x v="15"/>
    <x v="85"/>
    <x v="82"/>
    <x v="0"/>
    <m/>
    <x v="0"/>
    <m/>
    <m/>
    <x v="15"/>
    <s v=""/>
    <s v=""/>
    <x v="2"/>
    <s v="NA"/>
    <x v="2"/>
    <s v="reconciled"/>
    <m/>
    <x v="0"/>
  </r>
  <r>
    <s v="Koolikai"/>
    <x v="358"/>
    <n v="4.0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358"/>
    <n v="-9"/>
    <x v="824"/>
    <s v="_A La Mode Pies"/>
    <s v="SQ *A LA MODE PIES - PHINSeattle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59"/>
    <n v="-9530"/>
    <x v="812"/>
    <s v="_Blue and Blue Roofing"/>
    <s v="Check 2494"/>
    <x v="18"/>
    <x v="72"/>
    <x v="70"/>
    <x v="0"/>
    <m/>
    <x v="0"/>
    <m/>
    <m/>
    <x v="18"/>
    <s v=""/>
    <s v=""/>
    <x v="0"/>
    <s v="High"/>
    <x v="3"/>
    <s v="reconciled"/>
    <s v="Home - Capital Expense"/>
    <x v="0"/>
  </r>
  <r>
    <s v="Amazon"/>
    <x v="359"/>
    <n v="-27.47"/>
    <x v="112"/>
    <s v="_Amazon"/>
    <s v="Amazon.com*1Z63E4QM2"/>
    <x v="0"/>
    <x v="73"/>
    <x v="71"/>
    <x v="0"/>
    <m/>
    <x v="0"/>
    <m/>
    <m/>
    <x v="0"/>
    <s v=""/>
    <s v="Prime Climb game"/>
    <x v="0"/>
    <s v="Low"/>
    <x v="0"/>
    <s v="reconciled"/>
    <m/>
    <x v="0"/>
  </r>
  <r>
    <s v="American Funds"/>
    <x v="359"/>
    <n v="9.83"/>
    <x v="825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59"/>
    <n v="9.83"/>
    <x v="825"/>
    <s v="_INCOME DIVIDEND 0.0794"/>
    <s v="INCOME DIVIDEND 0.0794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59"/>
    <n v="-16.350000000000001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Koolikai"/>
    <x v="359"/>
    <n v="76.97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59"/>
    <n v="-30.93"/>
    <x v="827"/>
    <s v="_Fix My Blinds Inc"/>
    <s v="FIX MY BLINDS INC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359"/>
    <n v="-1046.7"/>
    <x v="828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60"/>
    <n v="-2.35"/>
    <x v="164"/>
    <s v="_Numberbarn"/>
    <s v="NUMBERBARN"/>
    <x v="9"/>
    <x v="59"/>
    <x v="58"/>
    <x v="0"/>
    <m/>
    <x v="0"/>
    <m/>
    <m/>
    <x v="9"/>
    <s v=""/>
    <s v=""/>
    <x v="0"/>
    <s v="Low"/>
    <x v="0"/>
    <s v="reconciled"/>
    <s v="Misc Expenses - Services"/>
    <x v="0"/>
  </r>
  <r>
    <s v="Staging - 7338"/>
    <x v="360"/>
    <n v="15000"/>
    <x v="7"/>
    <s v="_From Citibank (Retirement)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0"/>
    <n v="-26.45"/>
    <x v="112"/>
    <s v="_Amazon"/>
    <s v="AMZN Mktp US*1N53G9E01"/>
    <x v="7"/>
    <x v="45"/>
    <x v="44"/>
    <x v="0"/>
    <m/>
    <x v="0"/>
    <m/>
    <m/>
    <x v="7"/>
    <s v=""/>
    <s v="Cable labels"/>
    <x v="0"/>
    <s v="High"/>
    <x v="3"/>
    <s v="reconciled"/>
    <m/>
    <x v="0"/>
  </r>
  <r>
    <s v="Quicksilver"/>
    <x v="360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360"/>
    <n v="-287.5"/>
    <x v="7"/>
    <s v="_Venmo (Cash out)"/>
    <s v="ACH Electronic Debit - VENMO            PAYMENT"/>
    <x v="10"/>
    <x v="31"/>
    <x v="30"/>
    <x v="0"/>
    <m/>
    <x v="0"/>
    <m/>
    <m/>
    <x v="10"/>
    <s v=""/>
    <s v="Paid marta back for half of majestic adventures birthday party"/>
    <x v="0"/>
    <s v="Low"/>
    <x v="0"/>
    <s v="reconciled"/>
    <m/>
    <x v="0"/>
  </r>
  <r>
    <s v="Staging - 7338"/>
    <x v="360"/>
    <n v="-9530"/>
    <x v="72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360"/>
    <n v="-15000"/>
    <x v="728"/>
    <s v="_To Citibank (Staging)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360"/>
    <n v="-9531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0"/>
    <n v="-10345"/>
    <x v="724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2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Quicksilver"/>
    <x v="361"/>
    <n v="-8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361"/>
    <n v="-9531"/>
    <x v="728"/>
    <s v="_To Citibank (Staging)"/>
    <s v="Transfer to Checking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361"/>
    <n v="75.790000000000006"/>
    <x v="102"/>
    <s v="_INCOME DIVIDEND"/>
    <s v="INCOME DIVIDEND 0.2025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2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1"/>
    <n v="21.36"/>
    <x v="102"/>
    <s v="_INCOME DIVIDEND"/>
    <s v="INCOME DIVIDEND 0.1516"/>
    <x v="13"/>
    <x v="22"/>
    <x v="22"/>
    <x v="0"/>
    <m/>
    <x v="0"/>
    <m/>
    <m/>
    <x v="13"/>
    <s v=""/>
    <s v=""/>
    <x v="2"/>
    <s v="NA"/>
    <x v="2"/>
    <s v="reconciled"/>
    <m/>
    <x v="0"/>
  </r>
  <r>
    <s v="Vacation and Proj - 8345"/>
    <x v="361"/>
    <n v="-9530"/>
    <x v="728"/>
    <s v="_To Citibank (Staging)"/>
    <s v="Transfer to Checking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953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1"/>
    <n v="-423.29"/>
    <x v="165"/>
    <s v="_Costco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61"/>
    <n v="-40.25"/>
    <x v="824"/>
    <s v="_A La Mode Pies"/>
    <s v="SQ *A LA MODE PIES - PHINgosq.com WA"/>
    <x v="12"/>
    <x v="19"/>
    <x v="19"/>
    <x v="0"/>
    <m/>
    <x v="0"/>
    <m/>
    <m/>
    <x v="12"/>
    <s v=""/>
    <s v="For U co-op auction"/>
    <x v="0"/>
    <s v="High"/>
    <x v="3"/>
    <s v="reconciled"/>
    <s v="Charitable Contributions"/>
    <x v="1"/>
  </r>
  <r>
    <s v="Staging - 7338"/>
    <x v="361"/>
    <n v="9531"/>
    <x v="7"/>
    <s v="_From Citibank (Vacation &amp; Projects)"/>
    <s v="Transfer From Money Market 04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1"/>
    <n v="9530"/>
    <x v="830"/>
    <s v="_From Citibank (Vacation &amp; Projects)"/>
    <s v="Transfer From Money Market 04:3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361"/>
    <n v="-953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362"/>
    <n v="423.2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Buffer - This Year - 3033"/>
    <x v="362"/>
    <n v="-10345"/>
    <x v="728"/>
    <s v="_To Citibank (Staging)"/>
    <s v="Transfer to Checking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362"/>
    <n v="-56.9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62"/>
    <n v="-55.4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62"/>
    <n v="-31.16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362"/>
    <n v="9531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9530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362"/>
    <n v="10345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362"/>
    <n v="10345"/>
    <x v="7"/>
    <s v="_From Citibank (Buffer - This Year)"/>
    <s v="Transfer From Money Market 08:17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362"/>
    <n v="-150.91999999999999"/>
    <x v="255"/>
    <s v="_Puget Sound Energy"/>
    <s v="ACH Debit PUGET SOUND ENER DIREC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American Funds"/>
    <x v="363"/>
    <n v="84.52"/>
    <x v="832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33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Aggressive Stocks"/>
    <x v="363"/>
    <n v="55.4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363"/>
    <n v="89.11"/>
    <x v="834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35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4.52"/>
    <x v="832"/>
    <s v="_INCOME DIVIDEND 0.0978"/>
    <s v="INCOME DIVIDEND 0.0978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89.11"/>
    <x v="834"/>
    <s v="_INCOME DIVIDEND 0.197"/>
    <s v="INCOME DIVIDEND 0.197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24.78"/>
    <x v="835"/>
    <s v="_INCOME DIVIDEND 0.4172"/>
    <s v="INCOME DIVIDEND 0.4172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63"/>
    <n v="31.59"/>
    <x v="833"/>
    <s v="_INCOME DIVIDEND 0.1632"/>
    <s v="INCOME DIVIDEND 0.1632"/>
    <x v="13"/>
    <x v="22"/>
    <x v="22"/>
    <x v="0"/>
    <m/>
    <x v="0"/>
    <m/>
    <m/>
    <x v="13"/>
    <s v=""/>
    <s v=""/>
    <x v="2"/>
    <s v="NA"/>
    <x v="2"/>
    <s v="reconciled"/>
    <m/>
    <x v="0"/>
  </r>
  <r>
    <s v="Dividend Stocks"/>
    <x v="363"/>
    <n v="31.16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363"/>
    <n v="-7.12"/>
    <x v="288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3"/>
    <n v="-7.48"/>
    <x v="288"/>
    <s v="_Safeway"/>
    <s v="SAFEWAY #1135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363"/>
    <n v="1513"/>
    <x v="7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Staging - 7338"/>
    <x v="363"/>
    <n v="1513"/>
    <x v="198"/>
    <s v="_Venmo Cashout"/>
    <s v="ACH Electronic Credit"/>
    <x v="5"/>
    <x v="30"/>
    <x v="29"/>
    <x v="0"/>
    <m/>
    <x v="0"/>
    <m/>
    <m/>
    <x v="5"/>
    <s v=""/>
    <s v="pay back for Costa Rica house"/>
    <x v="4"/>
    <s v="Low"/>
    <x v="0"/>
    <s v="reconciled"/>
    <s v="Rental Income"/>
    <x v="0"/>
  </r>
  <r>
    <s v="Costco Visa"/>
    <x v="363"/>
    <n v="-40.25"/>
    <x v="824"/>
    <s v="_A La Mode Pies"/>
    <s v="SQ *A LA MODE PIES - PHINgosq.com WA"/>
    <x v="12"/>
    <x v="53"/>
    <x v="52"/>
    <x v="0"/>
    <m/>
    <x v="0"/>
    <m/>
    <m/>
    <x v="12"/>
    <s v=""/>
    <s v="For Tony and Michelle"/>
    <x v="0"/>
    <s v="Low"/>
    <x v="3"/>
    <s v="reconciled"/>
    <m/>
    <x v="0"/>
  </r>
  <r>
    <s v="Checking"/>
    <x v="363"/>
    <n v="4867.91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Dividend Stocks"/>
    <x v="363"/>
    <n v="56.95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3"/>
    <n v="-88.46"/>
    <x v="836"/>
    <s v="_Mama Vallone's Inc"/>
    <s v="MAMA VALLONE`S CLE ELUM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363"/>
    <n v="-11.01"/>
    <x v="112"/>
    <s v="_Amazon"/>
    <s v="AMZN Mktp US*1Z8611ZS2"/>
    <x v="7"/>
    <x v="45"/>
    <x v="44"/>
    <x v="0"/>
    <m/>
    <x v="0"/>
    <m/>
    <m/>
    <x v="7"/>
    <s v=""/>
    <s v="Apple lightening cables"/>
    <x v="0"/>
    <s v="High"/>
    <x v="3"/>
    <s v="reconciled"/>
    <m/>
    <x v="0"/>
  </r>
  <r>
    <s v="Costco Visa"/>
    <x v="364"/>
    <n v="-33.07"/>
    <x v="455"/>
    <s v="_Taco Time"/>
    <s v="TACO TIME NORTH BEND NORTH BE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4"/>
    <n v="-136.63999999999999"/>
    <x v="837"/>
    <s v="_Suncadia"/>
    <s v="SUNCADIA CLE ELUM WA PHONE NUMBER:  FOLIO NUMBER:  ARRIVE:  DEPART: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4"/>
    <n v="-9.7200000000000006"/>
    <x v="837"/>
    <s v="_Suncadia"/>
    <s v="SUNCADIA COAL HOUSE 509-6496359 WA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6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65"/>
    <n v="-39.78"/>
    <x v="304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365"/>
    <n v="-13.1"/>
    <x v="201"/>
    <s v="_Target"/>
    <s v="TARG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5"/>
    <n v="-110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6"/>
    <n v="-53.18"/>
    <x v="838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66"/>
    <n v="-172.34"/>
    <x v="839"/>
    <s v="_Comcast (Bellingham) (R)"/>
    <s v="COMCAST CABLE COMM"/>
    <x v="3"/>
    <x v="12"/>
    <x v="12"/>
    <x v="0"/>
    <m/>
    <x v="0"/>
    <m/>
    <m/>
    <x v="3"/>
    <s v=""/>
    <s v="ETA 8/5/22"/>
    <x v="3"/>
    <s v="NA"/>
    <x v="0"/>
    <s v="reconciled"/>
    <s v="To Be Determined"/>
    <x v="0"/>
  </r>
  <r>
    <s v="Costco Visa"/>
    <x v="366"/>
    <n v="-12.85"/>
    <x v="838"/>
    <s v="_Uber Eats"/>
    <s v="UBER EATS HELP.UBE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366"/>
    <n v="-11.5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366"/>
    <n v="-4107.18"/>
    <x v="840"/>
    <s v="_VRBO"/>
    <s v="Vrbo HAP04DY7 512-759-0902 TX"/>
    <x v="18"/>
    <x v="47"/>
    <x v="46"/>
    <x v="15"/>
    <m/>
    <x v="0"/>
    <m/>
    <m/>
    <x v="18"/>
    <s v=""/>
    <s v="#Costa Rica#"/>
    <x v="0"/>
    <s v="High"/>
    <x v="3"/>
    <s v="reconciled"/>
    <m/>
    <x v="0"/>
  </r>
  <r>
    <s v="CD - June 11 2022"/>
    <x v="366"/>
    <n v="118.48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66"/>
    <n v="-132.30000000000001"/>
    <x v="842"/>
    <s v="_Ugg"/>
    <s v="DECKERS*UG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66"/>
    <n v="-35.3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67"/>
    <n v="-321.7"/>
    <x v="742"/>
    <s v="_SEATTLEUTILTIES WEBPAY"/>
    <s v="ACH Debit SEATTLEUTILTIES   WEBP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367"/>
    <n v="-10.3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140.77000000000001"/>
    <x v="304"/>
    <s v="_Snap Doodle Toys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Dividend Stocks"/>
    <x v="367"/>
    <n v="-605.34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367"/>
    <n v="-54.4"/>
    <x v="132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367"/>
    <n v="-8.82"/>
    <x v="132"/>
    <s v="_Shell"/>
    <s v="SHELL OIL 57444039705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367"/>
    <n v="-27.91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67"/>
    <n v="-17.8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7"/>
    <n v="-134.7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67"/>
    <n v="-33.06"/>
    <x v="843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367"/>
    <n v="-50"/>
    <x v="543"/>
    <s v="_D&amp;B BELLEVUE 150"/>
    <s v="D&amp;B BELLEVUE 150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67"/>
    <n v="-18.829999999999998"/>
    <x v="816"/>
    <s v="_Dave &amp; Buster's"/>
    <s v="D&amp;B BELLEVUE 150"/>
    <x v="18"/>
    <x v="47"/>
    <x v="46"/>
    <x v="0"/>
    <m/>
    <x v="0"/>
    <m/>
    <m/>
    <x v="18"/>
    <s v=""/>
    <s v=""/>
    <x v="0"/>
    <s v="High"/>
    <x v="3"/>
    <s v="reconciled"/>
    <m/>
    <x v="0"/>
  </r>
  <r>
    <s v="Charitable Gift Account ...878"/>
    <x v="368"/>
    <n v="52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68"/>
    <n v="-100"/>
    <x v="844"/>
    <s v="_DAF(Lynden Community Senior Center)"/>
    <s v="CLIENT REQUEST #XXX7833"/>
    <x v="3"/>
    <x v="82"/>
    <x v="79"/>
    <x v="0"/>
    <m/>
    <x v="0"/>
    <m/>
    <m/>
    <x v="3"/>
    <s v=""/>
    <s v="Check 7037833"/>
    <x v="3"/>
    <s v="NA"/>
    <x v="2"/>
    <s v="reconciled"/>
    <m/>
    <x v="0"/>
  </r>
  <r>
    <s v="Aggressive Stocks"/>
    <x v="368"/>
    <n v="-15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368"/>
    <n v="-19.82"/>
    <x v="112"/>
    <s v="_Amazon"/>
    <s v="AMZN Mktp US*1W7PB51A2"/>
    <x v="10"/>
    <x v="31"/>
    <x v="30"/>
    <x v="0"/>
    <m/>
    <x v="0"/>
    <m/>
    <m/>
    <x v="10"/>
    <s v=""/>
    <s v="Goodie boxes for birthday party"/>
    <x v="0"/>
    <s v="Low"/>
    <x v="0"/>
    <s v="reconciled"/>
    <m/>
    <x v="0"/>
  </r>
  <r>
    <s v="Dividend Stocks"/>
    <x v="368"/>
    <n v="605.34"/>
    <x v="363"/>
    <s v="_Investment (IBM)"/>
    <s v="IBM CORP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368"/>
    <n v="48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369"/>
    <n v="-50"/>
    <x v="735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Quicksilver"/>
    <x v="369"/>
    <n v="-50"/>
    <x v="735"/>
    <s v="_DOCNETWORK INC"/>
    <s v="DOCNETWORK INC"/>
    <x v="10"/>
    <x v="62"/>
    <x v="61"/>
    <x v="0"/>
    <m/>
    <x v="0"/>
    <m/>
    <m/>
    <x v="10"/>
    <s v=""/>
    <s v="Pacific science center"/>
    <x v="0"/>
    <s v="Low"/>
    <x v="3"/>
    <s v="reconciled"/>
    <s v="Family - Dependent Care"/>
    <x v="0"/>
  </r>
  <r>
    <s v="Checking"/>
    <x v="36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69"/>
    <n v="-10.0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69"/>
    <n v="-38.549999999999997"/>
    <x v="150"/>
    <s v="_Costco"/>
    <s v="WWW COSTCO COM 800-955-2292 WA"/>
    <x v="10"/>
    <x v="76"/>
    <x v="74"/>
    <x v="0"/>
    <m/>
    <x v="0"/>
    <m/>
    <m/>
    <x v="10"/>
    <s v=""/>
    <s v="Laser X Laser Tag Game"/>
    <x v="0"/>
    <s v="Low"/>
    <x v="0"/>
    <s v="reconciled"/>
    <m/>
    <x v="0"/>
  </r>
  <r>
    <s v="Costco Visa"/>
    <x v="369"/>
    <n v="-865.32"/>
    <x v="837"/>
    <s v="_Suncadia"/>
    <s v="SUNCADIA CLE ELUM WA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369"/>
    <n v="-117.49"/>
    <x v="734"/>
    <s v="_THE BARKING DOG ALEHOU 206-910-0997 WA"/>
    <s v="THE BARKING DOG ALEHOU 206-910-099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70"/>
    <n v="764.93"/>
    <x v="845"/>
    <s v="_Costco (Cash back)"/>
    <s v="ACH Deposit COSTCO CASH  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70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370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70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70"/>
    <n v="-5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370"/>
    <n v="-95.02"/>
    <x v="846"/>
    <s v="_Vehicle Licensing"/>
    <s v="WA VEHICLE LICENSING"/>
    <x v="15"/>
    <x v="28"/>
    <x v="27"/>
    <x v="0"/>
    <m/>
    <x v="0"/>
    <m/>
    <m/>
    <x v="15"/>
    <s v=""/>
    <s v=""/>
    <x v="0"/>
    <s v="Low"/>
    <x v="3"/>
    <s v="reconciled"/>
    <m/>
    <x v="0"/>
  </r>
  <r>
    <s v="Quicksilver"/>
    <x v="370"/>
    <n v="-24.19"/>
    <x v="257"/>
    <s v="_Home Depot"/>
    <s v="THE HOME DEPOT #4706"/>
    <x v="19"/>
    <x v="61"/>
    <x v="60"/>
    <x v="0"/>
    <m/>
    <x v="0"/>
    <m/>
    <m/>
    <x v="19"/>
    <s v=""/>
    <s v="Ant traps and &quot;SCHLAGE SGL CYL DB ABZ&quot;"/>
    <x v="0"/>
    <s v="Low"/>
    <x v="0"/>
    <s v="reconciled"/>
    <m/>
    <x v="0"/>
  </r>
  <r>
    <s v="Quicksilver"/>
    <x v="370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371"/>
    <n v="-13.2"/>
    <x v="112"/>
    <s v="_Amazon"/>
    <s v="AMZN Mktp US*1W37W0HV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Checking"/>
    <x v="372"/>
    <n v="69.709999999999994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372"/>
    <n v="-18.96"/>
    <x v="847"/>
    <s v="_SUKKER &amp; SWEET"/>
    <s v="SUKKER &amp; SWE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2"/>
    <n v="-109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3"/>
    <n v="-50"/>
    <x v="848"/>
    <s v="_American Lung Association"/>
    <s v="AMERICAN LUNG"/>
    <x v="12"/>
    <x v="19"/>
    <x v="19"/>
    <x v="0"/>
    <m/>
    <x v="0"/>
    <m/>
    <m/>
    <x v="12"/>
    <s v=""/>
    <s v=""/>
    <x v="0"/>
    <s v="High"/>
    <x v="3"/>
    <s v="reconciled"/>
    <s v="Charitable Contributions"/>
    <x v="1"/>
  </r>
  <r>
    <s v="Quicksilver"/>
    <x v="373"/>
    <n v="-132.29"/>
    <x v="849"/>
    <s v="_Duolingo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373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373"/>
    <n v="-50"/>
    <x v="258"/>
    <s v="_Good To Go"/>
    <s v="WSDOT-GOODTOGO ONLINE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73"/>
    <n v="-22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373"/>
    <n v="52.1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373"/>
    <n v="89.5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373"/>
    <n v="53.74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373"/>
    <n v="0.0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74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374"/>
    <n v="-25.08"/>
    <x v="112"/>
    <s v="_Amazon"/>
    <s v="AMZN Mktp US*1I20E0B92"/>
    <x v="7"/>
    <x v="45"/>
    <x v="44"/>
    <x v="17"/>
    <m/>
    <x v="0"/>
    <m/>
    <m/>
    <x v="7"/>
    <s v=""/>
    <s v="#office equipment#_x000a_portable battery"/>
    <x v="0"/>
    <s v="High"/>
    <x v="3"/>
    <s v="reconciled"/>
    <m/>
    <x v="0"/>
  </r>
  <r>
    <s v="Quicksilver"/>
    <x v="374"/>
    <n v="-194.53"/>
    <x v="850"/>
    <s v="_Seattle Oral and Maxillofacial Surgery"/>
    <s v="SEATTLE ORAL AND MAXI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Staging - 7338"/>
    <x v="374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374"/>
    <n v="-6"/>
    <x v="851"/>
    <s v="_Prime Parking Systems LLC"/>
    <s v="PRIME PARKING SYSTEMS,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375"/>
    <n v="-4146.3100000000004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75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375"/>
    <n v="-60"/>
    <x v="852"/>
    <s v="_Costco (Membership)"/>
    <s v="COSTCO *ANNUAL RENEWAL 800-774-2678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375"/>
    <n v="-6.6"/>
    <x v="112"/>
    <s v="_Amazon"/>
    <s v="AMZN Mktp US*1W66C4C90"/>
    <x v="7"/>
    <x v="66"/>
    <x v="65"/>
    <x v="0"/>
    <m/>
    <x v="0"/>
    <m/>
    <m/>
    <x v="7"/>
    <s v=""/>
    <s v="Necklace extenders for Angela"/>
    <x v="0"/>
    <s v="Medium"/>
    <x v="0"/>
    <s v="reconciled"/>
    <m/>
    <x v="0"/>
  </r>
  <r>
    <s v="Quicksilver"/>
    <x v="375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375"/>
    <n v="-9.199999999999999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76"/>
    <n v="-21.71"/>
    <x v="112"/>
    <s v="_Amazon"/>
    <s v="Amazon.com*1W8ZX8C10"/>
    <x v="8"/>
    <x v="15"/>
    <x v="15"/>
    <x v="0"/>
    <m/>
    <x v="0"/>
    <m/>
    <m/>
    <x v="8"/>
    <s v=""/>
    <s v="poop bags"/>
    <x v="0"/>
    <s v="Low"/>
    <x v="0"/>
    <s v="reconciled"/>
    <m/>
    <x v="0"/>
  </r>
  <r>
    <s v="Amazon"/>
    <x v="376"/>
    <n v="-6.6"/>
    <x v="853"/>
    <s v="_Prime Video*1W8T72NU1"/>
    <s v="Prime Video*1W8T72NU1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376"/>
    <n v="-109.23"/>
    <x v="854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376"/>
    <n v="4146.3100000000004"/>
    <x v="855"/>
    <s v="_CAPITAL ONE AUTOPAY payment AuthDate 01-Mar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76"/>
    <n v="-54.76"/>
    <x v="856"/>
    <s v="_AS IF THEATRE COMP"/>
    <s v="SQ *AS IF THEATRE COMP"/>
    <x v="0"/>
    <x v="29"/>
    <x v="28"/>
    <x v="0"/>
    <m/>
    <x v="0"/>
    <m/>
    <m/>
    <x v="0"/>
    <s v=""/>
    <s v=""/>
    <x v="2"/>
    <s v="NA"/>
    <x v="2"/>
    <s v="reconciled"/>
    <m/>
    <x v="0"/>
  </r>
  <r>
    <s v="Koolikai"/>
    <x v="376"/>
    <n v="-81.3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Vacation &amp; Projects"/>
    <x v="377"/>
    <n v="11.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377"/>
    <n v="35.4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77"/>
    <n v="0.3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377"/>
    <n v="11.5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1.53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377"/>
    <n v="1.19"/>
    <x v="102"/>
    <s v="_INCOME DIVIDEND"/>
    <s v="INCOME DIVIDEND"/>
    <x v="13"/>
    <x v="22"/>
    <x v="22"/>
    <x v="0"/>
    <m/>
    <x v="0"/>
    <m/>
    <m/>
    <x v="13"/>
    <s v=""/>
    <s v=""/>
    <x v="2"/>
    <s v="NA"/>
    <x v="2"/>
    <s v="reconciled"/>
    <m/>
    <x v="0"/>
  </r>
  <r>
    <s v="Amazon"/>
    <x v="377"/>
    <n v="-22.04"/>
    <x v="112"/>
    <s v="_Amazon"/>
    <s v="AMZN Mktp US*1I6U84K90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377"/>
    <n v="-227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30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Costco Visa"/>
    <x v="377"/>
    <n v="224.31"/>
    <x v="591"/>
    <s v="_Recreation Gov Albuquerque"/>
    <s v="RECREATION.GOV ALBUQUERQUE NM"/>
    <x v="18"/>
    <x v="47"/>
    <x v="46"/>
    <x v="0"/>
    <m/>
    <x v="0"/>
    <m/>
    <m/>
    <x v="18"/>
    <s v=""/>
    <s v="Reimbursement for taking days off Sol Duc camping"/>
    <x v="0"/>
    <s v="High"/>
    <x v="3"/>
    <s v="reconciled"/>
    <m/>
    <x v="0"/>
  </r>
  <r>
    <s v="Quicksilver"/>
    <x v="377"/>
    <n v="-39.69"/>
    <x v="857"/>
    <s v="_Log Me In"/>
    <s v="LOGMEIN*LastPass"/>
    <x v="9"/>
    <x v="87"/>
    <x v="84"/>
    <x v="19"/>
    <m/>
    <x v="0"/>
    <m/>
    <m/>
    <x v="9"/>
    <s v="Tax Related"/>
    <s v="Last Pass #software#"/>
    <x v="0"/>
    <s v="Low"/>
    <x v="3"/>
    <s v="reconciled"/>
    <s v="TurboTax - Supply Expenses"/>
    <x v="1"/>
  </r>
  <r>
    <s v="Costco Visa"/>
    <x v="377"/>
    <n v="-55.03"/>
    <x v="420"/>
    <s v="_Shandong Bao House"/>
    <s v="SHANDONG BAO HOUSE WWW.SHANDONGB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77"/>
    <n v="-2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77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378"/>
    <n v="-20.3"/>
    <x v="858"/>
    <s v="_KFC"/>
    <s v="KFC/TB #331 TUKWILA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378"/>
    <n v="4404.35999999999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378"/>
    <n v="515.95000000000005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378"/>
    <n v="-15.56"/>
    <x v="859"/>
    <s v="_Best of the Valley"/>
    <s v="BEST OF THE VALLEY MKT PHPHOENIX AZ"/>
    <x v="18"/>
    <x v="47"/>
    <x v="46"/>
    <x v="0"/>
    <m/>
    <x v="0"/>
    <m/>
    <m/>
    <x v="18"/>
    <s v=""/>
    <s v="Snacks at the airport"/>
    <x v="0"/>
    <s v="High"/>
    <x v="3"/>
    <s v="reconciled"/>
    <m/>
    <x v="0"/>
  </r>
  <r>
    <s v="Investor Checking"/>
    <x v="378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378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378"/>
    <n v="-33.909999999999997"/>
    <x v="575"/>
    <s v="_Lyft"/>
    <s v="LYFT *RIDE SAT 7PM LYFT.COM CA"/>
    <x v="18"/>
    <x v="47"/>
    <x v="46"/>
    <x v="0"/>
    <m/>
    <x v="0"/>
    <m/>
    <m/>
    <x v="18"/>
    <s v=""/>
    <s v="To get home from airport after Arizona"/>
    <x v="0"/>
    <s v="High"/>
    <x v="3"/>
    <s v="reconciled"/>
    <m/>
    <x v="0"/>
  </r>
  <r>
    <s v="Costco Visa"/>
    <x v="379"/>
    <n v="-5"/>
    <x v="794"/>
    <s v="_ACE Parking"/>
    <s v="ACE PARKING 3421 PHOENIX AZ"/>
    <x v="15"/>
    <x v="48"/>
    <x v="47"/>
    <x v="0"/>
    <m/>
    <x v="0"/>
    <m/>
    <m/>
    <x v="15"/>
    <s v=""/>
    <s v="Parking at the Arizona Science Center"/>
    <x v="0"/>
    <s v="Low"/>
    <x v="0"/>
    <s v="reconciled"/>
    <m/>
    <x v="0"/>
  </r>
  <r>
    <s v="Costco Visa"/>
    <x v="379"/>
    <n v="-19.02"/>
    <x v="860"/>
    <s v="_That's Amore"/>
    <s v="SQ *THAT'S AMORE GELATO Scottsdale AZ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379"/>
    <n v="-14.32"/>
    <x v="118"/>
    <s v="_Hulu"/>
    <s v="HLU*HULU 74023288555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79"/>
    <n v="-69.8"/>
    <x v="861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79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79"/>
    <n v="-34"/>
    <x v="861"/>
    <s v="_Arizona Science Center"/>
    <s v="ARIZONA SCIENCE CENTER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0"/>
    <n v="-56"/>
    <x v="816"/>
    <s v="_Dave &amp; Buster's"/>
    <s v="DAVE &amp; BUSTERS #43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380"/>
    <n v="240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Staging - 7338"/>
    <x v="380"/>
    <n v="-15000"/>
    <x v="7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0"/>
    <n v="-29.43"/>
    <x v="288"/>
    <s v="_Safeway"/>
    <s v="SAFEWAY #1253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81"/>
    <n v="0.05"/>
    <x v="245"/>
    <s v="_Schwab (Interest)"/>
    <s v="SCHWABX INT XX/XX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381"/>
    <n v="-341.37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ggressive Stocks"/>
    <x v="381"/>
    <n v="15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381"/>
    <n v="2448.79"/>
    <x v="862"/>
    <s v="_Berry Global Group"/>
    <s v="BERRY GLOBAL GROUP"/>
    <x v="13"/>
    <x v="41"/>
    <x v="40"/>
    <x v="0"/>
    <m/>
    <x v="0"/>
    <m/>
    <m/>
    <x v="13"/>
    <s v=""/>
    <s v="Stock sale"/>
    <x v="3"/>
    <s v="Low"/>
    <x v="3"/>
    <s v="reconciled"/>
    <m/>
    <x v="0"/>
  </r>
  <r>
    <s v="Quicksilver"/>
    <x v="38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381"/>
    <n v="-100.75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1"/>
    <n v="-70"/>
    <x v="611"/>
    <s v="_City of Seattle"/>
    <s v="Check 2492"/>
    <x v="18"/>
    <x v="47"/>
    <x v="46"/>
    <x v="21"/>
    <m/>
    <x v="0"/>
    <m/>
    <m/>
    <x v="18"/>
    <s v=""/>
    <s v="#Costa Rica 2022# Kids passports"/>
    <x v="0"/>
    <s v="High"/>
    <x v="3"/>
    <s v="reconciled"/>
    <m/>
    <x v="0"/>
  </r>
  <r>
    <s v="Checking"/>
    <x v="381"/>
    <n v="-14.32"/>
    <x v="10"/>
    <s v="_DISCOVER DC PYMNTS DCIDPIINT EPAYMENT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aritable Gift Account ...878"/>
    <x v="382"/>
    <n v="-136"/>
    <x v="863"/>
    <s v="_DAF(World Wildlife Fund Inc)"/>
    <s v="CLIENT REQUEST #XXX2376"/>
    <x v="3"/>
    <x v="82"/>
    <x v="79"/>
    <x v="0"/>
    <m/>
    <x v="0"/>
    <m/>
    <m/>
    <x v="3"/>
    <s v=""/>
    <s v="Check 6962376"/>
    <x v="3"/>
    <s v="NA"/>
    <x v="2"/>
    <s v="reconciled"/>
    <m/>
    <x v="0"/>
  </r>
  <r>
    <s v="Costco Visa"/>
    <x v="382"/>
    <n v="-156.30000000000001"/>
    <x v="150"/>
    <s v="_Costco"/>
    <s v="COSTCO WHSE #0427 SCOTTSDALE AZ"/>
    <x v="3"/>
    <x v="12"/>
    <x v="12"/>
    <x v="0"/>
    <m/>
    <x v="0"/>
    <m/>
    <m/>
    <x v="3"/>
    <s v=""/>
    <s v="Things that Chuck paid for in Arizona"/>
    <x v="3"/>
    <s v="NA"/>
    <x v="0"/>
    <s v="reconciled"/>
    <s v="To Be Determined"/>
    <x v="0"/>
  </r>
  <r>
    <s v="Charitable Gift Account ...878"/>
    <x v="382"/>
    <n v="71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 ...878"/>
    <x v="382"/>
    <n v="65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ostco Visa"/>
    <x v="382"/>
    <n v="-119.85"/>
    <x v="864"/>
    <s v="_Jalapeno Inferno"/>
    <s v="JALAPENO INFERNO SCOTTSDALE AZ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82"/>
    <n v="-2.16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2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382"/>
    <n v="-550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Discover"/>
    <x v="382"/>
    <n v="14.32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383"/>
    <n v="-83.71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3"/>
    <n v="-16.510000000000002"/>
    <x v="865"/>
    <s v="_Menchies"/>
    <s v="MENCHIES 288 SCOTTSDAL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3"/>
    <n v="-237"/>
    <x v="383"/>
    <s v="_SEATTLE MUNI INT #9500"/>
    <s v="SEATTLE MUNI INT #9500"/>
    <x v="18"/>
    <x v="107"/>
    <x v="101"/>
    <x v="0"/>
    <m/>
    <x v="0"/>
    <m/>
    <m/>
    <x v="18"/>
    <s v=""/>
    <s v="Angela's speeding ticket"/>
    <x v="0"/>
    <s v="High"/>
    <x v="3"/>
    <s v="reconciled"/>
    <m/>
    <x v="0"/>
  </r>
  <r>
    <s v="Quicksilver"/>
    <x v="384"/>
    <n v="-25.48"/>
    <x v="866"/>
    <s v="_ODYSEA MIRROR MAZE"/>
    <s v="ODYSEA MIRROR MAZE"/>
    <x v="10"/>
    <x v="31"/>
    <x v="30"/>
    <x v="0"/>
    <m/>
    <x v="0"/>
    <m/>
    <m/>
    <x v="10"/>
    <s v=""/>
    <s v=""/>
    <x v="0"/>
    <s v="Low"/>
    <x v="0"/>
    <s v="reconciled"/>
    <m/>
    <x v="0"/>
  </r>
  <r>
    <s v="Aggressive Stocks"/>
    <x v="384"/>
    <n v="-24.72"/>
    <x v="150"/>
    <s v="_Costco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8.69999999999999"/>
    <x v="867"/>
    <s v="_Fry's Food"/>
    <s v="FRYS-FOOD-DRG #006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4"/>
    <n v="-12.06"/>
    <x v="587"/>
    <s v="_SUGARDROP_1"/>
    <s v="SUGARDROP_1"/>
    <x v="10"/>
    <x v="17"/>
    <x v="17"/>
    <x v="0"/>
    <m/>
    <x v="0"/>
    <m/>
    <m/>
    <x v="10"/>
    <s v=""/>
    <s v=""/>
    <x v="0"/>
    <s v="Low"/>
    <x v="0"/>
    <s v="reconciled"/>
    <m/>
    <x v="0"/>
  </r>
  <r>
    <s v="Amazon"/>
    <x v="385"/>
    <n v="-74.87"/>
    <x v="112"/>
    <s v="_Amazon"/>
    <s v="AMZN Mktp US*1B7NF92O0"/>
    <x v="3"/>
    <x v="12"/>
    <x v="12"/>
    <x v="0"/>
    <m/>
    <x v="0"/>
    <m/>
    <m/>
    <x v="3"/>
    <s v=""/>
    <s v="Headphones for Chuck"/>
    <x v="3"/>
    <s v="NA"/>
    <x v="0"/>
    <s v="reconciled"/>
    <s v="To Be Determined"/>
    <x v="0"/>
  </r>
  <r>
    <s v="Amazon"/>
    <x v="385"/>
    <n v="-9.17"/>
    <x v="112"/>
    <s v="_Amazon"/>
    <s v="AMZN Mktp US*1I46Q4Z01"/>
    <x v="12"/>
    <x v="53"/>
    <x v="52"/>
    <x v="0"/>
    <m/>
    <x v="0"/>
    <m/>
    <m/>
    <x v="12"/>
    <s v=""/>
    <s v="Kitchen scale for Arizona"/>
    <x v="0"/>
    <s v="Low"/>
    <x v="3"/>
    <s v="reconciled"/>
    <m/>
    <x v="0"/>
  </r>
  <r>
    <s v="Amazon"/>
    <x v="385"/>
    <n v="-7.99"/>
    <x v="112"/>
    <s v="_Amazon"/>
    <s v="AMZN Mktp US*1B31N32Z0"/>
    <x v="3"/>
    <x v="12"/>
    <x v="12"/>
    <x v="0"/>
    <m/>
    <x v="0"/>
    <m/>
    <m/>
    <x v="3"/>
    <s v=""/>
    <s v="Protection plan for Chuck's headphones"/>
    <x v="3"/>
    <s v="NA"/>
    <x v="0"/>
    <s v="reconciled"/>
    <s v="To Be Determined"/>
    <x v="0"/>
  </r>
  <r>
    <s v="Red Card"/>
    <x v="385"/>
    <n v="-36.26"/>
    <x v="201"/>
    <s v="_Target"/>
    <s v="TARGET"/>
    <x v="11"/>
    <x v="25"/>
    <x v="25"/>
    <x v="0"/>
    <m/>
    <x v="0"/>
    <m/>
    <m/>
    <x v="11"/>
    <s v=""/>
    <s v="swim goggles"/>
    <x v="0"/>
    <s v="Medium"/>
    <x v="3"/>
    <s v="reconciled"/>
    <m/>
    <x v="0"/>
  </r>
  <r>
    <s v="Red Card"/>
    <x v="385"/>
    <n v="-15"/>
    <x v="201"/>
    <s v="_Target"/>
    <s v="TARGE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385"/>
    <n v="-60"/>
    <x v="201"/>
    <s v="_Target"/>
    <s v="TARGE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386"/>
    <n v="-2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6"/>
    <n v="4.3600000000000003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86"/>
    <n v="-22.98"/>
    <x v="868"/>
    <s v="_HUDSON ST 1476"/>
    <s v="HUDSON ST 1476"/>
    <x v="18"/>
    <x v="47"/>
    <x v="46"/>
    <x v="0"/>
    <m/>
    <x v="0"/>
    <m/>
    <m/>
    <x v="18"/>
    <s v=""/>
    <s v="snacks for plane"/>
    <x v="0"/>
    <s v="High"/>
    <x v="3"/>
    <s v="reconciled"/>
    <m/>
    <x v="0"/>
  </r>
  <r>
    <s v="Quicksilver"/>
    <x v="386"/>
    <n v="-2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Koolikai"/>
    <x v="387"/>
    <n v="83.71"/>
    <x v="153"/>
    <s v="_AUTOPAY PAYMENT - THANK YOU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387"/>
    <n v="-25.59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87"/>
    <n v="-30"/>
    <x v="564"/>
    <s v="_Delta"/>
    <s v="DELTA     XXXXXXXXXX"/>
    <x v="1"/>
    <x v="106"/>
    <x v="1"/>
    <x v="0"/>
    <m/>
    <x v="0"/>
    <m/>
    <m/>
    <x v="1"/>
    <s v=""/>
    <s v=""/>
    <x v="1"/>
    <m/>
    <x v="1"/>
    <s v="reconciled"/>
    <m/>
    <x v="0"/>
  </r>
  <r>
    <s v="Quicksilver"/>
    <x v="387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388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388"/>
    <n v="-5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88"/>
    <n v="-12"/>
    <x v="869"/>
    <s v="_Tads Tuition Aid"/>
    <s v="ACH Debit TADS TUITION AID   TAD"/>
    <x v="10"/>
    <x v="31"/>
    <x v="30"/>
    <x v="0"/>
    <m/>
    <x v="0"/>
    <m/>
    <m/>
    <x v="10"/>
    <s v=""/>
    <s v="Snacks after skiing"/>
    <x v="0"/>
    <s v="Low"/>
    <x v="0"/>
    <s v="reconciled"/>
    <m/>
    <x v="0"/>
  </r>
  <r>
    <s v="Aggressive Stocks"/>
    <x v="388"/>
    <n v="24.72"/>
    <x v="870"/>
    <s v="_Costco Wholesale"/>
    <s v="COSTCO WHOLESALE C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388"/>
    <n v="-19.829999999999998"/>
    <x v="112"/>
    <s v="_Amazon"/>
    <s v="AMZN Mktp US*1B5RW1SP1"/>
    <x v="7"/>
    <x v="45"/>
    <x v="44"/>
    <x v="0"/>
    <m/>
    <x v="0"/>
    <m/>
    <m/>
    <x v="7"/>
    <s v=""/>
    <s v="USB tester"/>
    <x v="0"/>
    <s v="High"/>
    <x v="3"/>
    <s v="reconciled"/>
    <m/>
    <x v="0"/>
  </r>
  <r>
    <s v="Quicksilver"/>
    <x v="388"/>
    <n v="-2.62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388"/>
    <n v="21.5"/>
    <x v="7"/>
    <s v="_World Wildlife Fund Inc"/>
    <s v="ACH Electronic Credit"/>
    <x v="12"/>
    <x v="19"/>
    <x v="19"/>
    <x v="0"/>
    <m/>
    <x v="0"/>
    <m/>
    <m/>
    <x v="12"/>
    <s v=""/>
    <s v="Bake sale funds for World Wildlife Donation"/>
    <x v="0"/>
    <s v="High"/>
    <x v="3"/>
    <s v="reconciled"/>
    <s v="Charitable Contributions"/>
    <x v="1"/>
  </r>
  <r>
    <s v="Staging - 7338"/>
    <x v="388"/>
    <n v="15000"/>
    <x v="871"/>
    <s v="_Transfer From Money Market 06:12a #5761 ONLINE Reference # 010000"/>
    <s v="Transfer From Money Market 06:12a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388"/>
    <n v="-15000"/>
    <x v="872"/>
    <s v="_Transfer to Checking 06:12a #5761 ONLINE Reference # 010000"/>
    <s v="Transfer to Checking 06:12a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88"/>
    <n v="-14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389"/>
    <n v="195.98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389"/>
    <n v="-118.2"/>
    <x v="763"/>
    <s v="_CHASE CREDIT CRD AUTOPAY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89"/>
    <n v="-38.5499999999999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89"/>
    <n v="-982"/>
    <x v="701"/>
    <s v="_The Meridian School"/>
    <s v="THE MERIDIAN SCHOOL"/>
    <x v="10"/>
    <x v="62"/>
    <x v="61"/>
    <x v="0"/>
    <m/>
    <x v="0"/>
    <m/>
    <m/>
    <x v="10"/>
    <s v=""/>
    <s v="D&amp;D Camp x 2"/>
    <x v="0"/>
    <s v="Low"/>
    <x v="3"/>
    <s v="reconciled"/>
    <s v="Family - Dependent Care"/>
    <x v="0"/>
  </r>
  <r>
    <s v="Dividend Stocks"/>
    <x v="390"/>
    <n v="-59.1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0"/>
    <n v="-31.04"/>
    <x v="171"/>
    <s v="_Investment (Realty Income REIT)"/>
    <s v="REALTY INCOME CORP DISCO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390"/>
    <n v="-465.32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390"/>
    <n v="-57.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0"/>
    <n v="-55.61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390"/>
    <n v="118.2"/>
    <x v="169"/>
    <s v="_AUTOMATIC PAYMENT - THANK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390"/>
    <n v="-12.3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390"/>
    <n v="-223.5"/>
    <x v="159"/>
    <s v="_Umpqua Bank"/>
    <s v="UMPQUA BANK 7120 GREENW SEATTLE"/>
    <x v="18"/>
    <x v="47"/>
    <x v="46"/>
    <x v="0"/>
    <m/>
    <x v="0"/>
    <m/>
    <m/>
    <x v="18"/>
    <s v=""/>
    <s v="dog sitter"/>
    <x v="0"/>
    <s v="High"/>
    <x v="3"/>
    <s v="reconciled"/>
    <m/>
    <x v="0"/>
  </r>
  <r>
    <s v="Quicksilver"/>
    <x v="39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390"/>
    <n v="-185"/>
    <x v="873"/>
    <s v="_Michael W Johnson DDS"/>
    <s v="MICHAEL W JOHNSON DDS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390"/>
    <n v="-5.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391"/>
    <n v="57.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Dividend Stocks"/>
    <x v="391"/>
    <n v="59.16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391"/>
    <n v="31.04"/>
    <x v="171"/>
    <s v="_Investment (Realty Income REIT)"/>
    <s v="REALTY INCOME CORP DISCOREIT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39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391"/>
    <n v="55.61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391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391"/>
    <n v="-466.65"/>
    <x v="828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1390.64"/>
    <x v="828"/>
    <s v="_DANIA"/>
    <s v="DANI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391"/>
    <n v="-7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1"/>
    <n v="-119"/>
    <x v="874"/>
    <s v="_ALL-CLAD METALCRAF"/>
    <s v="SQ *ALL-CLAD METALCRAF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391"/>
    <n v="-205.33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Dividend Stocks"/>
    <x v="391"/>
    <n v="465.32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391"/>
    <n v="-125.6"/>
    <x v="875"/>
    <s v="_AIRWAYS BREWING KENT WA"/>
    <s v="AIRWAYS BREWING KENT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391"/>
    <n v="4288.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392"/>
    <n v="-18.73"/>
    <x v="112"/>
    <s v="_Amazon"/>
    <s v="AMZN Mktp US*871QO76Y3"/>
    <x v="7"/>
    <x v="66"/>
    <x v="65"/>
    <x v="0"/>
    <m/>
    <x v="0"/>
    <m/>
    <m/>
    <x v="7"/>
    <s v=""/>
    <s v="masks"/>
    <x v="0"/>
    <s v="Medium"/>
    <x v="0"/>
    <s v="reconciled"/>
    <m/>
    <x v="0"/>
  </r>
  <r>
    <s v="Amazon"/>
    <x v="392"/>
    <n v="15.42"/>
    <x v="112"/>
    <s v="_Amazon"/>
    <s v="AMZN Mktp US"/>
    <x v="11"/>
    <x v="25"/>
    <x v="25"/>
    <x v="0"/>
    <m/>
    <x v="0"/>
    <m/>
    <m/>
    <x v="11"/>
    <s v=""/>
    <s v="Ski strap return"/>
    <x v="0"/>
    <s v="Medium"/>
    <x v="3"/>
    <s v="reconciled"/>
    <m/>
    <x v="0"/>
  </r>
  <r>
    <s v="Costco Visa"/>
    <x v="392"/>
    <n v="-320.45"/>
    <x v="119"/>
    <s v="_Recreation.gov"/>
    <s v="RECREATION.GOV 877-444-6777 NM"/>
    <x v="18"/>
    <x v="47"/>
    <x v="46"/>
    <x v="0"/>
    <m/>
    <x v="0"/>
    <m/>
    <m/>
    <x v="18"/>
    <s v=""/>
    <s v=""/>
    <x v="0"/>
    <s v="High"/>
    <x v="3"/>
    <s v="reconciled"/>
    <m/>
    <x v="0"/>
  </r>
  <r>
    <s v="Quicksilver"/>
    <x v="393"/>
    <n v="-135.1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3"/>
    <n v="-8.67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394"/>
    <n v="-2.8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394"/>
    <n v="-16.5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394"/>
    <n v="-172.06"/>
    <x v="839"/>
    <s v="_Comcast (Bellingham) (R)"/>
    <s v="COMCAST CABLE COMM"/>
    <x v="3"/>
    <x v="12"/>
    <x v="12"/>
    <x v="0"/>
    <m/>
    <x v="0"/>
    <m/>
    <m/>
    <x v="3"/>
    <s v=""/>
    <s v="ETA 8/5/2022"/>
    <x v="3"/>
    <s v="NA"/>
    <x v="0"/>
    <s v="reconciled"/>
    <s v="To Be Determined"/>
    <x v="0"/>
  </r>
  <r>
    <s v="CD - June 11 2022"/>
    <x v="394"/>
    <n v="130.85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394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395"/>
    <n v="-159.9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395"/>
    <n v="-7.4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396"/>
    <n v="159.9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396"/>
    <n v="256.95999999999998"/>
    <x v="877"/>
    <s v="_Premera (Claim)"/>
    <s v="Deposit Shared Branch Mobile Dep"/>
    <x v="11"/>
    <x v="80"/>
    <x v="77"/>
    <x v="0"/>
    <m/>
    <x v="0"/>
    <m/>
    <m/>
    <x v="11"/>
    <s v=""/>
    <s v="From Premera, but unclear what it's for.  Dave will research."/>
    <x v="0"/>
    <s v="Low"/>
    <x v="3"/>
    <s v="reconciled"/>
    <s v="Family - Medical Expenses"/>
    <x v="0"/>
  </r>
  <r>
    <s v="Quicksilver"/>
    <x v="396"/>
    <n v="-56.7"/>
    <x v="721"/>
    <s v="_Hobby Lobby"/>
    <s v="HOBBY-LOBBY #625"/>
    <x v="4"/>
    <x v="60"/>
    <x v="59"/>
    <x v="0"/>
    <m/>
    <x v="0"/>
    <m/>
    <m/>
    <x v="4"/>
    <s v=""/>
    <s v="Valentines box supplies"/>
    <x v="0"/>
    <s v="Low"/>
    <x v="0"/>
    <s v="reconciled"/>
    <m/>
    <x v="0"/>
  </r>
  <r>
    <s v="Quicksilver"/>
    <x v="397"/>
    <n v="-34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39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398"/>
    <n v="-76.56"/>
    <x v="878"/>
    <s v="_BORDERTOWN MEXICAN"/>
    <s v="SQ *BORDERTOWN MEXICAN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398"/>
    <n v="-64.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398"/>
    <n v="-4356.7700000000004"/>
    <x v="722"/>
    <s v="_WF HOME MTG ACH AUTO PAY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398"/>
    <n v="-17.09"/>
    <x v="879"/>
    <s v="_SWEET LIFE"/>
    <s v="SQ *SWEET LIFE"/>
    <x v="2"/>
    <x v="2"/>
    <x v="2"/>
    <x v="0"/>
    <m/>
    <x v="0"/>
    <m/>
    <m/>
    <x v="2"/>
    <s v=""/>
    <s v="Candy for kids"/>
    <x v="0"/>
    <s v="Low"/>
    <x v="0"/>
    <s v="reconciled"/>
    <m/>
    <x v="0"/>
  </r>
  <r>
    <s v="Amazon"/>
    <x v="399"/>
    <n v="-22.48"/>
    <x v="112"/>
    <s v="_Amazon"/>
    <s v="AMZN Mktp US*1E60P1QT3"/>
    <x v="7"/>
    <x v="45"/>
    <x v="44"/>
    <x v="0"/>
    <m/>
    <x v="0"/>
    <m/>
    <m/>
    <x v="7"/>
    <s v=""/>
    <s v="USB charging hub that we returned"/>
    <x v="0"/>
    <s v="High"/>
    <x v="3"/>
    <s v="reconciled"/>
    <m/>
    <x v="0"/>
  </r>
  <r>
    <s v="Amazon"/>
    <x v="399"/>
    <n v="-99.21"/>
    <x v="112"/>
    <s v="_Amazon"/>
    <s v="AMZN Mktp US*1Q77M8MT3"/>
    <x v="7"/>
    <x v="45"/>
    <x v="44"/>
    <x v="0"/>
    <m/>
    <x v="0"/>
    <m/>
    <m/>
    <x v="7"/>
    <s v=""/>
    <s v="Electronic component kit"/>
    <x v="0"/>
    <s v="High"/>
    <x v="3"/>
    <s v="reconciled"/>
    <m/>
    <x v="0"/>
  </r>
  <r>
    <s v="Amazon"/>
    <x v="399"/>
    <n v="-15.42"/>
    <x v="112"/>
    <s v="_Amazon"/>
    <s v="AMZN Mktp US*YJ3178TN3"/>
    <x v="7"/>
    <x v="13"/>
    <x v="13"/>
    <x v="0"/>
    <m/>
    <x v="0"/>
    <m/>
    <m/>
    <x v="7"/>
    <s v=""/>
    <s v="Laminating pouches for Civic Doody"/>
    <x v="0"/>
    <s v="Low"/>
    <x v="3"/>
    <s v="reconciled"/>
    <m/>
    <x v="0"/>
  </r>
  <r>
    <s v="Costco Visa"/>
    <x v="399"/>
    <n v="-14.09"/>
    <x v="136"/>
    <s v="_Taco Bell"/>
    <s v="TACO BELL 029616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399"/>
    <n v="-15.42"/>
    <x v="112"/>
    <s v="_Amazon"/>
    <s v="Amazon.com*0J4YY4UG3"/>
    <x v="11"/>
    <x v="25"/>
    <x v="25"/>
    <x v="0"/>
    <m/>
    <x v="0"/>
    <m/>
    <m/>
    <x v="11"/>
    <s v=""/>
    <s v="Ski strap which we returned"/>
    <x v="0"/>
    <s v="Medium"/>
    <x v="3"/>
    <s v="reconciled"/>
    <m/>
    <x v="0"/>
  </r>
  <r>
    <s v="Quicksilver"/>
    <x v="400"/>
    <n v="-107.8"/>
    <x v="880"/>
    <s v="_SHOPMAGNOLIAS"/>
    <s v="SHOPMAGNOLIA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400"/>
    <n v="-1"/>
    <x v="376"/>
    <s v="_SEATTLE METER PARKING"/>
    <s v="SEATTLE METER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0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401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Retirement - 3377"/>
    <x v="401"/>
    <n v="63.8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1"/>
    <n v="-120.12"/>
    <x v="72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01"/>
    <n v="-124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1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Vacation and Proj - 8345"/>
    <x v="401"/>
    <n v="104.3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1"/>
    <n v="-10.7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01"/>
    <n v="163.11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1"/>
    <n v="2.2200000000000002"/>
    <x v="881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Buffer - This Year - 3033"/>
    <x v="401"/>
    <n v="61.39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01"/>
    <n v="0.05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01"/>
    <n v="-9.91"/>
    <x v="112"/>
    <s v="_Amazon"/>
    <s v="AMZN Mktp US*7C4GU9ZR3"/>
    <x v="11"/>
    <x v="25"/>
    <x v="25"/>
    <x v="0"/>
    <m/>
    <x v="0"/>
    <m/>
    <m/>
    <x v="11"/>
    <s v=""/>
    <s v="ski strap"/>
    <x v="0"/>
    <s v="Medium"/>
    <x v="3"/>
    <s v="reconciled"/>
    <m/>
    <x v="0"/>
  </r>
  <r>
    <s v="Checking"/>
    <x v="402"/>
    <n v="-412.25"/>
    <x v="566"/>
    <s v="_DMV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azon"/>
    <x v="402"/>
    <n v="-55.87"/>
    <x v="112"/>
    <s v="_Amazon"/>
    <s v="AMZN Mktp US*294I85S13"/>
    <x v="7"/>
    <x v="10"/>
    <x v="10"/>
    <x v="0"/>
    <m/>
    <x v="0"/>
    <m/>
    <m/>
    <x v="7"/>
    <s v=""/>
    <s v="Gloves and ski socks for kids"/>
    <x v="0"/>
    <s v="Low"/>
    <x v="3"/>
    <s v="reconciled"/>
    <m/>
    <x v="0"/>
  </r>
  <r>
    <s v="Checking"/>
    <x v="402"/>
    <n v="-100"/>
    <x v="882"/>
    <s v="_Electronic Check PASSPORTSERVICES PAYMENT Accounts Receivable Entry SERIAL 2488 2488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Checking"/>
    <x v="402"/>
    <n v="-100"/>
    <x v="883"/>
    <s v="_Electronic Check PASSPORTSERVICES PAYMENT Accounts Receivable Entry SERIAL 2491 2491"/>
    <s v="Electronic Check PASSPORTSERVICE"/>
    <x v="18"/>
    <x v="47"/>
    <x v="46"/>
    <x v="0"/>
    <m/>
    <x v="0"/>
    <m/>
    <m/>
    <x v="18"/>
    <s v=""/>
    <s v=""/>
    <x v="0"/>
    <s v="High"/>
    <x v="3"/>
    <s v="reconciled"/>
    <m/>
    <x v="0"/>
  </r>
  <r>
    <s v="Amazon"/>
    <x v="402"/>
    <n v="-27.54"/>
    <x v="112"/>
    <s v="_Amazon"/>
    <s v="AMZN Mktp US*I92PQ4BW3"/>
    <x v="7"/>
    <x v="10"/>
    <x v="10"/>
    <x v="0"/>
    <m/>
    <x v="0"/>
    <m/>
    <m/>
    <x v="7"/>
    <s v=""/>
    <s v="Gloves for kids"/>
    <x v="0"/>
    <s v="Low"/>
    <x v="3"/>
    <s v="reconciled"/>
    <m/>
    <x v="0"/>
  </r>
  <r>
    <s v="Quicksilver"/>
    <x v="402"/>
    <n v="-12.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2"/>
    <n v="-1.1000000000000001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Staging - 7338"/>
    <x v="402"/>
    <n v="2500"/>
    <x v="7"/>
    <s v="_Venmo Cashout"/>
    <s v="ACH Electronic Credit"/>
    <x v="5"/>
    <x v="30"/>
    <x v="29"/>
    <x v="0"/>
    <m/>
    <x v="0"/>
    <m/>
    <m/>
    <x v="5"/>
    <s v=""/>
    <s v=""/>
    <x v="4"/>
    <s v="Low"/>
    <x v="0"/>
    <s v="reconciled"/>
    <s v="Rental Income"/>
    <x v="0"/>
  </r>
  <r>
    <s v="Quicksilver"/>
    <x v="402"/>
    <n v="-20"/>
    <x v="90"/>
    <s v="_Allie Odds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403"/>
    <n v="-4674.6000000000004"/>
    <x v="217"/>
    <s v="_CAPITAL ONE CRCARDPMT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03"/>
    <n v="-2238.4699999999998"/>
    <x v="216"/>
    <s v="_FREEDOM 0607 MTG PYMTS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403"/>
    <n v="-60.0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03"/>
    <n v="-69.1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04"/>
    <n v="-109.23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REI Visa"/>
    <x v="404"/>
    <n v="118.93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-39.35"/>
    <x v="885"/>
    <s v="_809 RENTON KIDD VALLEY RENTON WA"/>
    <s v="809 RENTON KIDD VALLEY RENTON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404"/>
    <n v="-15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04"/>
    <n v="-163.18"/>
    <x v="222"/>
    <s v="_Verizon"/>
    <s v="VERIZON COMMUNICATN"/>
    <x v="1"/>
    <x v="67"/>
    <x v="1"/>
    <x v="0"/>
    <m/>
    <x v="0"/>
    <m/>
    <m/>
    <x v="1"/>
    <s v=""/>
    <s v=""/>
    <x v="1"/>
    <m/>
    <x v="1"/>
    <s v="reconciled"/>
    <m/>
    <x v="0"/>
  </r>
  <r>
    <s v="Checking"/>
    <x v="404"/>
    <n v="-118.93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48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Costco Visa"/>
    <x v="404"/>
    <n v="96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Koolikai"/>
    <x v="404"/>
    <n v="-87.27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Quicksilver"/>
    <x v="404"/>
    <n v="4674.6000000000004"/>
    <x v="886"/>
    <s v="_CAPITAL ONE AUTOPAY payment AuthDate 01-Feb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4"/>
    <n v="48"/>
    <x v="591"/>
    <s v="_Recreation Gov Albuquerque"/>
    <s v="RECREATION.GOV ALBUQUERQUE NM"/>
    <x v="18"/>
    <x v="47"/>
    <x v="46"/>
    <x v="0"/>
    <m/>
    <x v="0"/>
    <m/>
    <m/>
    <x v="18"/>
    <s v=""/>
    <s v="Kalaloch"/>
    <x v="0"/>
    <s v="High"/>
    <x v="3"/>
    <s v="reconciled"/>
    <m/>
    <x v="0"/>
  </r>
  <r>
    <s v="American Funds"/>
    <x v="405"/>
    <n v="1.58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405"/>
    <n v="-16.649999999999999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405"/>
    <n v="163.18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.58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05"/>
    <n v="12.45"/>
    <x v="102"/>
    <s v="_INCOME DIVIDEND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5"/>
    <n v="0.9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0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5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 Checking"/>
    <x v="405"/>
    <n v="-2488.21"/>
    <x v="887"/>
    <s v="_Goedecke Builders LLC"/>
    <s v="ACH Debit GOEDECKE BUILDER FIRST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ash Reserve"/>
    <x v="405"/>
    <n v="39.7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05"/>
    <n v="8.210000000000000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06"/>
    <n v="104.35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02.54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08000000000001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163.11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406"/>
    <n v="16.649999999999999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06"/>
    <n v="163.08000000000001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98.94"/>
    <x v="125"/>
    <s v="_Deposit Shared Branch Mobile Deposit First Tech FC CA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406"/>
    <n v="4288.979999999999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06"/>
    <n v="515.95000000000005"/>
    <x v="116"/>
    <s v="_Deposit Cancer Research Payroll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406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06"/>
    <n v="-68.98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06"/>
    <n v="84.33"/>
    <x v="112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-4.4000000000000004"/>
    <x v="888"/>
    <s v="_Prime Video*ZR0ZG1T83"/>
    <s v="Prime Video*ZR0ZG1T8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06"/>
    <n v="49.6"/>
    <x v="112"/>
    <s v="_Amazon"/>
    <s v="AMZN Mktp US"/>
    <x v="19"/>
    <x v="49"/>
    <x v="48"/>
    <x v="0"/>
    <m/>
    <x v="0"/>
    <m/>
    <m/>
    <x v="19"/>
    <s v=""/>
    <s v="Air fryer return"/>
    <x v="0"/>
    <s v="Low"/>
    <x v="0"/>
    <s v="reconciled"/>
    <m/>
    <x v="0"/>
  </r>
  <r>
    <s v="Amazon"/>
    <x v="406"/>
    <n v="33.06"/>
    <x v="112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Amazon"/>
    <x v="406"/>
    <n v="5.54"/>
    <x v="112"/>
    <s v="_Amazon"/>
    <s v="Amazon.com"/>
    <x v="7"/>
    <x v="10"/>
    <x v="10"/>
    <x v="0"/>
    <m/>
    <x v="0"/>
    <m/>
    <m/>
    <x v="7"/>
    <s v=""/>
    <s v="Slippers return"/>
    <x v="0"/>
    <s v="Low"/>
    <x v="3"/>
    <s v="reconciled"/>
    <m/>
    <x v="0"/>
  </r>
  <r>
    <s v="Quicksilver"/>
    <x v="407"/>
    <n v="-183.1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7"/>
    <n v="-45.4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407"/>
    <n v="-148.47"/>
    <x v="889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07"/>
    <n v="-4.12"/>
    <x v="890"/>
    <s v="_Diva Espresso"/>
    <s v="DIVA ESPRESSO - GREENWOOD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0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08"/>
    <n v="-9071.44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08"/>
    <n v="1621.32"/>
    <x v="434"/>
    <s v="_Wa Parksreservationsweb Olympia"/>
    <s v="WA PARKSRESERVATIONSWEB OLYMPIA WA"/>
    <x v="18"/>
    <x v="47"/>
    <x v="46"/>
    <x v="0"/>
    <m/>
    <x v="0"/>
    <m/>
    <m/>
    <x v="18"/>
    <s v=""/>
    <s v="Rasar State Park"/>
    <x v="0"/>
    <s v="High"/>
    <x v="3"/>
    <s v="reconciled"/>
    <m/>
    <x v="0"/>
  </r>
  <r>
    <s v="Quicksilver"/>
    <x v="40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79"/>
    <x v="891"/>
    <s v="_CSA TRAVEL PROTECTION"/>
    <s v="CSA TRAVEL PROTECTION"/>
    <x v="18"/>
    <x v="47"/>
    <x v="46"/>
    <x v="0"/>
    <m/>
    <x v="0"/>
    <m/>
    <m/>
    <x v="18"/>
    <s v=""/>
    <s v="Required travel insurance for group house in Costa Rica"/>
    <x v="0"/>
    <s v="High"/>
    <x v="3"/>
    <s v="reconciled"/>
    <m/>
    <x v="0"/>
  </r>
  <r>
    <s v="Quicksilver"/>
    <x v="409"/>
    <n v="-98.94"/>
    <x v="121"/>
    <s v="_City of Lynden"/>
    <s v="CITY OF LYNDEN UTILITI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409"/>
    <n v="18.559999999999999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09"/>
    <n v="-1868.07"/>
    <x v="892"/>
    <s v="_Vrbo HAP04DY7"/>
    <s v="Vrbo HAP04DY7"/>
    <x v="18"/>
    <x v="47"/>
    <x v="46"/>
    <x v="22"/>
    <m/>
    <x v="0"/>
    <m/>
    <m/>
    <x v="18"/>
    <s v=""/>
    <s v="#Costa Rica - 2022#Group house.  Will get reimbursed for some of this (not figured out final cost yet 1/31/2022)"/>
    <x v="0"/>
    <s v="High"/>
    <x v="3"/>
    <s v="reconciled"/>
    <m/>
    <x v="0"/>
  </r>
  <r>
    <s v="Aggressive Stocks"/>
    <x v="409"/>
    <n v="0.21"/>
    <x v="245"/>
    <s v="_Schwab (Interest)"/>
    <s v="SCHWABX INT XX/XX-01/27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409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Aggressive Stocks"/>
    <x v="409"/>
    <n v="0"/>
    <x v="374"/>
    <s v="_SCHWAB TOTAL STOCK MARKET INDEX"/>
    <s v="SCHWAB TOTAL STOCK MARKET INDEX"/>
    <x v="18"/>
    <x v="47"/>
    <x v="46"/>
    <x v="0"/>
    <m/>
    <x v="0"/>
    <m/>
    <m/>
    <x v="18"/>
    <s v=""/>
    <s v=""/>
    <x v="0"/>
    <s v="High"/>
    <x v="3"/>
    <s v="reconciled"/>
    <m/>
    <x v="0"/>
  </r>
  <r>
    <s v="Costco Visa"/>
    <x v="409"/>
    <n v="-92.6"/>
    <x v="893"/>
    <s v="_DISCOVERCARS*COM JURMALA LV"/>
    <s v="DISCOVERCARS*COM JURMALA LV"/>
    <x v="18"/>
    <x v="47"/>
    <x v="46"/>
    <x v="22"/>
    <m/>
    <x v="0"/>
    <m/>
    <m/>
    <x v="18"/>
    <s v=""/>
    <s v="car rental for #Costa Rica - 2022#"/>
    <x v="0"/>
    <s v="High"/>
    <x v="3"/>
    <s v="reconciled"/>
    <m/>
    <x v="0"/>
  </r>
  <r>
    <s v="Quicksilver"/>
    <x v="409"/>
    <n v="-7.48"/>
    <x v="193"/>
    <s v="_Bartell Drug"/>
    <s v="BARTELL DRUG 06909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09"/>
    <n v="-28.64"/>
    <x v="193"/>
    <s v="_Bartell Drug"/>
    <s v="BARTELL DRUG 06909"/>
    <x v="18"/>
    <x v="47"/>
    <x v="46"/>
    <x v="0"/>
    <m/>
    <x v="0"/>
    <m/>
    <m/>
    <x v="18"/>
    <s v=""/>
    <s v="Kid passport photos"/>
    <x v="0"/>
    <s v="High"/>
    <x v="3"/>
    <s v="reconciled"/>
    <m/>
    <x v="0"/>
  </r>
  <r>
    <s v="Costco Visa"/>
    <x v="409"/>
    <n v="499"/>
    <x v="894"/>
    <s v="_Vrbo Fee 512-759-0902 TX"/>
    <s v="Vrbo Fee 512-759-0902 TX"/>
    <x v="18"/>
    <x v="47"/>
    <x v="46"/>
    <x v="22"/>
    <m/>
    <x v="0"/>
    <m/>
    <m/>
    <x v="18"/>
    <s v=""/>
    <s v="Cancelled #Costa Rica - 2022# group house"/>
    <x v="0"/>
    <s v="High"/>
    <x v="3"/>
    <s v="reconciled"/>
    <m/>
    <x v="0"/>
  </r>
  <r>
    <s v="Costco Visa"/>
    <x v="409"/>
    <n v="-25.6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09"/>
    <n v="-94.72"/>
    <x v="810"/>
    <s v="_Airbnb"/>
    <s v="AIRBNB HMSNC2KQDJ AIRBNB.COM CA"/>
    <x v="18"/>
    <x v="47"/>
    <x v="46"/>
    <x v="15"/>
    <m/>
    <x v="0"/>
    <m/>
    <m/>
    <x v="18"/>
    <s v=""/>
    <s v="#Costa Rica#Monteverde deposit"/>
    <x v="0"/>
    <s v="High"/>
    <x v="3"/>
    <s v="reconciled"/>
    <m/>
    <x v="0"/>
  </r>
  <r>
    <s v="Costco Visa"/>
    <x v="409"/>
    <n v="-23.84"/>
    <x v="895"/>
    <s v="_THE BARKING DOG 877-417-4551 WA"/>
    <s v="SQ *THE BARKING DOG 877-417-4551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10"/>
    <n v="9071.44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0"/>
    <n v="-88.07"/>
    <x v="896"/>
    <s v="_Chevrolet"/>
    <s v="CHUCK OLSON CHEVROLET"/>
    <x v="15"/>
    <x v="84"/>
    <x v="81"/>
    <x v="0"/>
    <m/>
    <x v="0"/>
    <m/>
    <m/>
    <x v="15"/>
    <s v=""/>
    <s v="Kia wheel bolts"/>
    <x v="0"/>
    <s v="Medium"/>
    <x v="3"/>
    <s v="reconciled"/>
    <m/>
    <x v="0"/>
  </r>
  <r>
    <s v="Discover"/>
    <x v="410"/>
    <n v="-14.32"/>
    <x v="118"/>
    <s v="_Hulu"/>
    <s v="HLU*HULU 74023288232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410"/>
    <n v="2814.25"/>
    <x v="897"/>
    <s v="_Yps Clubretreats Saginaw"/>
    <s v="YPS*CLUBRETREATS SAGINAW MI"/>
    <x v="18"/>
    <x v="47"/>
    <x v="46"/>
    <x v="0"/>
    <m/>
    <x v="0"/>
    <m/>
    <m/>
    <x v="18"/>
    <s v=""/>
    <s v="Costa Rica (cancellation)"/>
    <x v="0"/>
    <s v="High"/>
    <x v="3"/>
    <s v="reconciled"/>
    <m/>
    <x v="0"/>
  </r>
  <r>
    <s v="Costco Visa"/>
    <x v="410"/>
    <n v="300"/>
    <x v="897"/>
    <s v="_Yps Clubretreats Saginaw"/>
    <s v="YPS*CLUBRETREATS SAGINAW MI"/>
    <x v="18"/>
    <x v="47"/>
    <x v="46"/>
    <x v="0"/>
    <m/>
    <x v="0"/>
    <m/>
    <m/>
    <x v="18"/>
    <s v=""/>
    <s v="Costa Rica"/>
    <x v="0"/>
    <s v="High"/>
    <x v="3"/>
    <s v="reconciled"/>
    <m/>
    <x v="0"/>
  </r>
  <r>
    <s v="Quicksilver"/>
    <x v="411"/>
    <n v="-35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11"/>
    <n v="76.069999999999993"/>
    <x v="112"/>
    <s v="_Amazon"/>
    <s v="AMZN Mktp US"/>
    <x v="7"/>
    <x v="66"/>
    <x v="65"/>
    <x v="0"/>
    <s v=""/>
    <x v="2"/>
    <s v="112-7960374-1766614"/>
    <m/>
    <x v="7"/>
    <s v=""/>
    <s v="Refund for masks which were returned for an unknown reason #|||112-7960374-1766614#"/>
    <x v="0"/>
    <s v="Medium"/>
    <x v="0"/>
    <s v="reconciled"/>
    <m/>
    <x v="0"/>
  </r>
  <r>
    <s v="Costco Visa"/>
    <x v="411"/>
    <n v="59.56"/>
    <x v="898"/>
    <s v="_Costco Whse Seattle"/>
    <s v="COSTCO WHSE #0106 SEATTLE WA"/>
    <x v="19"/>
    <x v="49"/>
    <x v="48"/>
    <x v="0"/>
    <m/>
    <x v="0"/>
    <m/>
    <m/>
    <x v="19"/>
    <s v=""/>
    <s v="Return of lights"/>
    <x v="0"/>
    <s v="Low"/>
    <x v="0"/>
    <s v="reconciled"/>
    <m/>
    <x v="0"/>
  </r>
  <r>
    <s v="Costco Visa"/>
    <x v="411"/>
    <n v="-77.150000000000006"/>
    <x v="150"/>
    <s v="_Costco"/>
    <s v="WWW COSTCO COM 800-955-2292 WA"/>
    <x v="19"/>
    <x v="56"/>
    <x v="55"/>
    <x v="0"/>
    <m/>
    <x v="0"/>
    <m/>
    <m/>
    <x v="19"/>
    <s v=""/>
    <s v="Overhead lights for Josh's room"/>
    <x v="0"/>
    <s v="High"/>
    <x v="3"/>
    <s v="reconciled"/>
    <m/>
    <x v="0"/>
  </r>
  <r>
    <s v="Quicksilver"/>
    <x v="412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2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12"/>
    <n v="-43.5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2"/>
    <n v="-336"/>
    <x v="119"/>
    <s v="_Recreation.gov"/>
    <s v="RECREATION.GOV 877-444-6777 NM"/>
    <x v="18"/>
    <x v="47"/>
    <x v="46"/>
    <x v="0"/>
    <m/>
    <x v="0"/>
    <m/>
    <m/>
    <x v="18"/>
    <s v=""/>
    <s v="Colonial Creek camping.  Will get some of this back when shorten days."/>
    <x v="0"/>
    <s v="High"/>
    <x v="3"/>
    <s v="reconciled"/>
    <m/>
    <x v="0"/>
  </r>
  <r>
    <s v="Checking"/>
    <x v="412"/>
    <n v="-24.3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499"/>
    <x v="894"/>
    <s v="_Vrbo Fee 512-759-0902 TX"/>
    <s v="Vrbo Fee 512-759-0902 TX"/>
    <x v="18"/>
    <x v="47"/>
    <x v="46"/>
    <x v="0"/>
    <m/>
    <x v="0"/>
    <m/>
    <m/>
    <x v="18"/>
    <s v=""/>
    <s v="Costa Rica group house that we cancelled"/>
    <x v="0"/>
    <s v="High"/>
    <x v="3"/>
    <s v="reconciled"/>
    <m/>
    <x v="0"/>
  </r>
  <r>
    <s v="Discover"/>
    <x v="413"/>
    <n v="24.3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3"/>
    <n v="-300"/>
    <x v="899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Costco Visa"/>
    <x v="413"/>
    <n v="-2814.25"/>
    <x v="899"/>
    <s v="_YPS*CLUBRETREATS SAGINAW MI"/>
    <s v="YPS*CLUBRETREATS SAGINAW MI"/>
    <x v="18"/>
    <x v="47"/>
    <x v="46"/>
    <x v="0"/>
    <m/>
    <x v="0"/>
    <m/>
    <m/>
    <x v="18"/>
    <s v=""/>
    <s v="Costa Rica (later cancelled)"/>
    <x v="0"/>
    <s v="High"/>
    <x v="3"/>
    <s v="reconciled"/>
    <m/>
    <x v="0"/>
  </r>
  <r>
    <s v="Quicksilver"/>
    <x v="414"/>
    <n v="-97.9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14"/>
    <n v="-68.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14"/>
    <n v="-36.049999999999997"/>
    <x v="900"/>
    <s v="_Cafe Belge"/>
    <s v="CAFE BELGE REDMOND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14"/>
    <n v="243.44"/>
    <x v="877"/>
    <s v="_Premera (Claim)"/>
    <s v="Deposit Shared Branch Mobile Dep"/>
    <x v="11"/>
    <x v="58"/>
    <x v="57"/>
    <x v="0"/>
    <m/>
    <x v="0"/>
    <m/>
    <m/>
    <x v="11"/>
    <s v=""/>
    <s v="Reimbursement for at-home Covid tests"/>
    <x v="0"/>
    <s v="Low"/>
    <x v="0"/>
    <s v="reconciled"/>
    <s v="Family - Medical Expenses"/>
    <x v="0"/>
  </r>
  <r>
    <s v="Quicksilver"/>
    <x v="415"/>
    <n v="-27.65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16"/>
    <n v="-36.369999999999997"/>
    <x v="112"/>
    <s v="_Amazon"/>
    <s v="AMZN Mktp US*5H2872E33"/>
    <x v="7"/>
    <x v="66"/>
    <x v="65"/>
    <x v="0"/>
    <s v=""/>
    <x v="2"/>
    <s v="112-2180289-0367450"/>
    <m/>
    <x v="7"/>
    <s v=""/>
    <s v="#|||112-2180289-0367450# XDX KN95 Face Masks for Kids"/>
    <x v="0"/>
    <s v="Medium"/>
    <x v="0"/>
    <s v="reconciled"/>
    <m/>
    <x v="0"/>
  </r>
  <r>
    <s v="Amazon"/>
    <x v="416"/>
    <n v="-98.11"/>
    <x v="112"/>
    <s v="_Amazon"/>
    <s v="AMZN Mktp US*7G38D1ZT3"/>
    <x v="7"/>
    <x v="66"/>
    <x v="65"/>
    <x v="0"/>
    <s v=""/>
    <x v="2"/>
    <s v="112-7960374-1766614"/>
    <m/>
    <x v="7"/>
    <s v=""/>
    <s v="Kids and adult masks #|||112-7960374-1766614#"/>
    <x v="0"/>
    <s v="Medium"/>
    <x v="0"/>
    <s v="reconciled"/>
    <m/>
    <x v="0"/>
  </r>
  <r>
    <s v="Quicksilver"/>
    <x v="416"/>
    <n v="-17.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17"/>
    <n v="-67.7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7"/>
    <n v="-230.48"/>
    <x v="901"/>
    <s v="_Allianz"/>
    <s v="ALLIANZ TRAVEL INS ALLIANZINS.USVA"/>
    <x v="18"/>
    <x v="47"/>
    <x v="46"/>
    <x v="0"/>
    <m/>
    <x v="0"/>
    <m/>
    <m/>
    <x v="18"/>
    <s v=""/>
    <s v="Costa Rica travel insurance through American"/>
    <x v="0"/>
    <s v="High"/>
    <x v="3"/>
    <s v="reconciled"/>
    <m/>
    <x v="0"/>
  </r>
  <r>
    <s v="Koolikai"/>
    <x v="417"/>
    <n v="3.5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418"/>
    <n v="-1900.0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18"/>
    <n v="-16.52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418"/>
    <n v="-802.7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418"/>
    <n v="-59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8"/>
    <n v="-60.7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18"/>
    <n v="27.55"/>
    <x v="112"/>
    <s v="_Amazon"/>
    <s v="Amazon.com"/>
    <x v="7"/>
    <x v="10"/>
    <x v="10"/>
    <x v="0"/>
    <s v=""/>
    <x v="2"/>
    <s v="112-7856742-9924208"/>
    <m/>
    <x v="7"/>
    <s v=""/>
    <s v="#|||112-7856742-9924208# Slipper return"/>
    <x v="0"/>
    <s v="Low"/>
    <x v="3"/>
    <s v="reconciled"/>
    <m/>
    <x v="0"/>
  </r>
  <r>
    <s v="Costco Visa"/>
    <x v="418"/>
    <n v="-743.53"/>
    <x v="754"/>
    <s v="_American Airlines"/>
    <s v="AMERICAN AIR0012325867118FORT WORTH TXNAME: SMITH/ANGELA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54"/>
    <s v="_American Airlines"/>
    <s v="AMERICAN AIR0012325867121FORT WORTH TXNAME: SMITH/JOSHUA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Costco Visa"/>
    <x v="418"/>
    <n v="-743.53"/>
    <x v="754"/>
    <s v="_American Airlines"/>
    <s v="AMERICAN AIR0012325867119FORT WORTH TXNAME: SMITH/JOHN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Koolikai"/>
    <x v="418"/>
    <n v="67.7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18"/>
    <n v="-743.53"/>
    <x v="754"/>
    <s v="_American Airlines"/>
    <s v="AMERICAN AIR0012325867120FORT WORTH TXNAME: SMITH/ZACHARY DEPART:04/09/2022 SEA TO MIA: AA: CLASS:G : STOP: O  TO LIR: AA: CLASS:G : STOP: X  TO MIA: AA: CLASS:S : STOP: X  TO SEA: AA: CLASS:S : STOP: X"/>
    <x v="18"/>
    <x v="47"/>
    <x v="46"/>
    <x v="22"/>
    <m/>
    <x v="0"/>
    <m/>
    <m/>
    <x v="18"/>
    <s v=""/>
    <s v="#Costa Rica - 2022#"/>
    <x v="0"/>
    <s v="High"/>
    <x v="3"/>
    <s v="reconciled"/>
    <m/>
    <x v="0"/>
  </r>
  <r>
    <s v="Dividend Stocks"/>
    <x v="419"/>
    <n v="60.7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19"/>
    <n v="-49.6"/>
    <x v="150"/>
    <s v="_Costco"/>
    <s v="COSTCO WHSE #0106 SEATTLE WA"/>
    <x v="19"/>
    <x v="49"/>
    <x v="48"/>
    <x v="0"/>
    <m/>
    <x v="0"/>
    <m/>
    <m/>
    <x v="19"/>
    <s v=""/>
    <s v="Lights"/>
    <x v="0"/>
    <s v="Low"/>
    <x v="0"/>
    <s v="reconciled"/>
    <m/>
    <x v="0"/>
  </r>
  <r>
    <s v="Aggressive Stocks"/>
    <x v="419"/>
    <n v="59.18"/>
    <x v="268"/>
    <s v="_Stratgy Shars Nasdaq"/>
    <s v="STRATGY SHARS NASDAQ    7HANDL INDX ETF"/>
    <x v="3"/>
    <x v="4"/>
    <x v="4"/>
    <x v="0"/>
    <m/>
    <x v="0"/>
    <m/>
    <m/>
    <x v="3"/>
    <s v=""/>
    <s v=""/>
    <x v="2"/>
    <s v="NA"/>
    <x v="2"/>
    <s v="reconciled"/>
    <m/>
    <x v="0"/>
  </r>
  <r>
    <s v="Dividend Stocks"/>
    <x v="419"/>
    <n v="-30.94"/>
    <x v="171"/>
    <s v="_Investment (Realty Income REIT)"/>
    <s v="REALTY INCM CORP       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419"/>
    <n v="-57.46"/>
    <x v="151"/>
    <s v="_Costco Gas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19"/>
    <n v="-16.52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1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19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19"/>
    <n v="-61.18"/>
    <x v="370"/>
    <s v="_Phinney Books"/>
    <s v="SQ *PHINNEY BOOKS/MADI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20"/>
    <n v="-6.79"/>
    <x v="902"/>
    <s v="_Ben &amp; Jerry's"/>
    <s v="SQ *BEN &amp; JERRY'S KIRKLANKirkla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20"/>
    <n v="1900.0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21"/>
    <n v="-50"/>
    <x v="903"/>
    <s v="_Safe Haven LLC"/>
    <s v="PAYPAL *SAFEHAVENLL"/>
    <x v="12"/>
    <x v="19"/>
    <x v="19"/>
    <x v="0"/>
    <m/>
    <x v="0"/>
    <m/>
    <m/>
    <x v="12"/>
    <s v=""/>
    <s v="Josh's charity of choice"/>
    <x v="0"/>
    <s v="High"/>
    <x v="3"/>
    <s v="reconciled"/>
    <s v="Charitable Contributions"/>
    <x v="1"/>
  </r>
  <r>
    <s v="Quicksilver"/>
    <x v="421"/>
    <n v="-137.7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3.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2"/>
    <n v="-18.21"/>
    <x v="6"/>
    <s v="_McDonald's"/>
    <s v="MCDONALD'S F3850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22"/>
    <n v="802.7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22"/>
    <n v="-58"/>
    <x v="904"/>
    <s v="_CAVIAR*BIZZARRO ITALIA WWW.DOORDASH.CA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2"/>
    <n v="-155.3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422"/>
    <n v="-120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423"/>
    <n v="-66.14"/>
    <x v="232"/>
    <s v="_Chewy.com"/>
    <s v="CHEWY.COM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23"/>
    <n v="-6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423"/>
    <n v="30.94"/>
    <x v="171"/>
    <s v="_Investment (Realty Income REIT)"/>
    <s v="REALTY INCM CORP        REIT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23"/>
    <n v="4288.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Vacation &amp; Projects"/>
    <x v="423"/>
    <n v="5000"/>
    <x v="580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3"/>
    <n v="-5000"/>
    <x v="7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Vacation &amp; Projects"/>
    <x v="424"/>
    <n v="25000"/>
    <x v="580"/>
    <s v="_From Citibank (Staging)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24"/>
    <n v="-5000"/>
    <x v="374"/>
    <s v="_Schwab Total Stock Market Index"/>
    <s v="SCHWAB TOTAL STOCK MARKE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424"/>
    <n v="-1000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4"/>
    <n v="-25000"/>
    <x v="7"/>
    <s v="_To Vio Bank (Projects &amp; Vacations)"/>
    <s v="ACH Electronic Debit -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24"/>
    <n v="-63.3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-13.4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425"/>
    <n v="30000"/>
    <x v="7"/>
    <s v="_From Citibank (Vacation &amp; Projects)"/>
    <s v="Transfer From Money Market 04:48p #5761"/>
    <x v="3"/>
    <x v="4"/>
    <x v="4"/>
    <x v="0"/>
    <m/>
    <x v="0"/>
    <m/>
    <m/>
    <x v="3"/>
    <s v=""/>
    <s v=""/>
    <x v="2"/>
    <s v="NA"/>
    <x v="2"/>
    <s v="reconciled"/>
    <m/>
    <x v="0"/>
  </r>
  <r>
    <s v="Vacation and Proj - 8345"/>
    <x v="425"/>
    <n v="-30000"/>
    <x v="728"/>
    <s v="_To Citibank (Staging)"/>
    <s v="Transfer to Checking 04:48p #5761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25"/>
    <n v="23.99"/>
    <x v="193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425"/>
    <n v="23.99"/>
    <x v="193"/>
    <s v="_Bartell Drug"/>
    <s v="Deposit Shared Branch Mobile Dep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425"/>
    <n v="229.59"/>
    <x v="90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CD - June 11 2022"/>
    <x v="425"/>
    <n v="130.54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25"/>
    <n v="-163.11000000000001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25"/>
    <n v="197"/>
    <x v="905"/>
    <s v="_The Summit at Snoqualmie"/>
    <s v="The Summit at Snoqualmie Snoqualmie PaWA"/>
    <x v="11"/>
    <x v="95"/>
    <x v="92"/>
    <x v="0"/>
    <m/>
    <x v="0"/>
    <m/>
    <m/>
    <x v="11"/>
    <s v=""/>
    <s v="Refund on Dave's ski pass"/>
    <x v="0"/>
    <s v="Medium"/>
    <x v="3"/>
    <s v="reconciled"/>
    <m/>
    <x v="0"/>
  </r>
  <r>
    <s v="Quicksilver"/>
    <x v="426"/>
    <n v="-241.09"/>
    <x v="723"/>
    <s v="_Dermatology Center For Animals"/>
    <s v="DERMATOLOGY CENTER FOR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426"/>
    <n v="-11.01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haritable Gift Account ...878"/>
    <x v="427"/>
    <n v="3269.98"/>
    <x v="906"/>
    <s v="_To_Schwab (Charitable Account)"/>
    <s v="AMAZON.COM INC"/>
    <x v="3"/>
    <x v="82"/>
    <x v="79"/>
    <x v="0"/>
    <m/>
    <x v="0"/>
    <m/>
    <m/>
    <x v="3"/>
    <s v=""/>
    <s v=""/>
    <x v="3"/>
    <s v="NA"/>
    <x v="2"/>
    <s v="reconciled"/>
    <m/>
    <x v="0"/>
  </r>
  <r>
    <s v="Charitable Gift Account ...878"/>
    <x v="427"/>
    <n v="-1807.39"/>
    <x v="308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 ...878"/>
    <x v="427"/>
    <n v="-1807.39"/>
    <x v="309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427"/>
    <n v="-5.54"/>
    <x v="112"/>
    <s v="_Amazon"/>
    <s v="Amazon.com*FF72M77V3"/>
    <x v="7"/>
    <x v="10"/>
    <x v="10"/>
    <x v="0"/>
    <s v=""/>
    <x v="2"/>
    <s v="113-1148096-0559452"/>
    <m/>
    <x v="7"/>
    <s v=""/>
    <s v="Slippers returned on 1/17 #|||113-1148096-0559452#, plus $33.06 credit from gift card.  Should get a return of $38.60"/>
    <x v="0"/>
    <s v="Low"/>
    <x v="3"/>
    <s v="reconciled"/>
    <m/>
    <x v="0"/>
  </r>
  <r>
    <s v="Charitable Gift Account ...878"/>
    <x v="427"/>
    <n v="344.8"/>
    <x v="907"/>
    <s v="_To_Schwab (Charitable)"/>
    <s v="APPLE INC"/>
    <x v="3"/>
    <x v="82"/>
    <x v="79"/>
    <x v="0"/>
    <m/>
    <x v="0"/>
    <m/>
    <m/>
    <x v="3"/>
    <s v=""/>
    <s v=""/>
    <x v="3"/>
    <s v="NA"/>
    <x v="2"/>
    <s v="reconciled"/>
    <m/>
    <x v="0"/>
  </r>
  <r>
    <s v="Quicksilver"/>
    <x v="428"/>
    <n v="-5.6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28"/>
    <n v="-135.8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28"/>
    <n v="-89.64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2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29"/>
    <n v="-262.81"/>
    <x v="742"/>
    <s v="_SEATTLEUTILTIES WEBPAY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429"/>
    <n v="-123.86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29"/>
    <n v="-30000"/>
    <x v="7"/>
    <s v="_Schwab (Investment)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29"/>
    <n v="-3728.38"/>
    <x v="909"/>
    <s v="_SCHWAB BROKERAGE MONEYLINK"/>
    <s v="ACH Electronic Debit - SCHWAB BROKERAGE MONEYLI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0"/>
    <n v="1250"/>
    <x v="910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Aggressive Stocks"/>
    <x v="430"/>
    <n v="30000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430"/>
    <n v="3728.38"/>
    <x v="580"/>
    <s v="_From Citibank (Staging)"/>
    <s v="Tfr CITIBANK NA,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430"/>
    <n v="-33.06"/>
    <x v="112"/>
    <s v="_Amazon"/>
    <s v="Amazon.com*E644Z82J3"/>
    <x v="7"/>
    <x v="10"/>
    <x v="10"/>
    <x v="0"/>
    <s v=""/>
    <x v="2"/>
    <s v="113-1148096-0559452"/>
    <m/>
    <x v="7"/>
    <s v=""/>
    <s v="#|||113-1148096-0559452#  Parent order: 112-7856742-9924208_x000a_Slippers"/>
    <x v="0"/>
    <s v="Low"/>
    <x v="3"/>
    <s v="reconciled"/>
    <m/>
    <x v="0"/>
  </r>
  <r>
    <s v="Red Card"/>
    <x v="430"/>
    <n v="123.86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0"/>
    <n v="-70"/>
    <x v="303"/>
    <s v="_Backblaze"/>
    <s v="BACKBLAZE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Buffer - Nxt Year - 8754"/>
    <x v="431"/>
    <n v="-175532.33"/>
    <x v="911"/>
    <s v="_Transfer to Money Market 08:38p #5761 ONLINE Reference # 000489"/>
    <s v="Transfer to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3728.38"/>
    <x v="912"/>
    <s v="_Transfer to Checking 08:36p #5761 ONLINE Reference # 000203"/>
    <s v="Transfer to Checking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ostco Visa"/>
    <x v="431"/>
    <n v="-120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Buffer - Nxt Year - 8754"/>
    <x v="431"/>
    <n v="-263298.5"/>
    <x v="913"/>
    <s v="_To Citibank (Vacation &amp; Projects)"/>
    <s v="Transfer to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118.2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31"/>
    <n v="5"/>
    <x v="915"/>
    <s v="_Transfer From Money Market 08:40p #5761 ONLINE Reference # 000702"/>
    <s v="Transfer From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431"/>
    <n v="-140000"/>
    <x v="916"/>
    <s v="_To Citibank (Buffer - This Year)"/>
    <s v="Transfer to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431"/>
    <n v="-11.24"/>
    <x v="112"/>
    <s v="_Amazon"/>
    <s v="Amazon.com*HH75Q7PM3"/>
    <x v="9"/>
    <x v="109"/>
    <x v="103"/>
    <x v="17"/>
    <s v=""/>
    <x v="2"/>
    <s v="111-6372753-6259460"/>
    <m/>
    <x v="9"/>
    <s v=""/>
    <s v="Sound bar #office equipment|||111-6372753-6259460# Plus $22.20 in gift cards applied of $60.61 for returned slippers"/>
    <x v="0"/>
    <s v="Low"/>
    <x v="3"/>
    <s v="reconciled"/>
    <s v="Misc Expenses - Office equipment"/>
    <x v="0"/>
  </r>
  <r>
    <s v="Checking"/>
    <x v="431"/>
    <n v="-3837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431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mazon"/>
    <x v="431"/>
    <n v="-7.71"/>
    <x v="112"/>
    <s v="_Amazon"/>
    <s v="AMZN Mktp US*XG6JB01G3"/>
    <x v="9"/>
    <x v="75"/>
    <x v="73"/>
    <x v="25"/>
    <s v=""/>
    <x v="2"/>
    <s v="111-3363315-7611456"/>
    <m/>
    <x v="9"/>
    <s v=""/>
    <s v="Labels #supplies|||111-3363315-7611456#"/>
    <x v="0"/>
    <s v="Medium"/>
    <x v="3"/>
    <s v="reconciled"/>
    <s v="TurboTax - Supply Expenses"/>
    <x v="0"/>
  </r>
  <r>
    <s v="Costco Visa"/>
    <x v="431"/>
    <n v="-120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Costco Visa"/>
    <x v="431"/>
    <n v="-120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Amazon"/>
    <x v="431"/>
    <n v="-14.2"/>
    <x v="112"/>
    <s v="_Amazon"/>
    <s v="AMZN Mktp US*791864813"/>
    <x v="9"/>
    <x v="75"/>
    <x v="73"/>
    <x v="25"/>
    <s v=""/>
    <x v="2"/>
    <s v="111-7298008-5977035"/>
    <m/>
    <x v="9"/>
    <s v=""/>
    <s v="Cable labels and shipping labels_x000a_ORDER #supplies|||111-7298008-5977035#"/>
    <x v="0"/>
    <s v="Medium"/>
    <x v="3"/>
    <s v="reconciled"/>
    <s v="TurboTax - Supply Expenses"/>
    <x v="0"/>
  </r>
  <r>
    <s v="Vacation and Proj - 8345"/>
    <x v="431"/>
    <n v="3.6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431"/>
    <n v="263298.5"/>
    <x v="917"/>
    <s v="_From Citibank (Buffer - Next Year)"/>
    <s v="Transfer From Money Market 08:3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140000"/>
    <x v="917"/>
    <s v="_From Citibank (Buffer - Next Year)"/>
    <s v="Transfer From Money Market 08:34p #5761"/>
    <x v="3"/>
    <x v="4"/>
    <x v="4"/>
    <x v="0"/>
    <m/>
    <x v="0"/>
    <m/>
    <m/>
    <x v="3"/>
    <s v=""/>
    <s v=""/>
    <x v="2"/>
    <s v="NA"/>
    <x v="2"/>
    <s v="reconciled"/>
    <m/>
    <x v="0"/>
  </r>
  <r>
    <s v="Quicksilver"/>
    <x v="431"/>
    <n v="0.5"/>
    <x v="634"/>
    <s v="_Superawesome"/>
    <s v="SUPERAWESOME"/>
    <x v="0"/>
    <x v="73"/>
    <x v="71"/>
    <x v="0"/>
    <m/>
    <x v="0"/>
    <m/>
    <m/>
    <x v="0"/>
    <s v=""/>
    <s v="Credit card validation"/>
    <x v="0"/>
    <s v="Low"/>
    <x v="0"/>
    <s v="reconciled"/>
    <m/>
    <x v="0"/>
  </r>
  <r>
    <s v="Amazon"/>
    <x v="431"/>
    <n v="-27.55"/>
    <x v="112"/>
    <s v="_Amazon"/>
    <s v="Amazon.com*E644Z82J3"/>
    <x v="7"/>
    <x v="10"/>
    <x v="10"/>
    <x v="0"/>
    <m/>
    <x v="0"/>
    <m/>
    <m/>
    <x v="7"/>
    <s v=""/>
    <s v="Parent order is 112-7856742-9924208_x000a_Slippers that got returned.  Refund on Jan 18"/>
    <x v="0"/>
    <s v="Low"/>
    <x v="3"/>
    <s v="reconciled"/>
    <m/>
    <x v="0"/>
  </r>
  <r>
    <s v="Quicksilver"/>
    <x v="431"/>
    <n v="-56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31"/>
    <n v="-12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431"/>
    <n v="2.029999999999999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431"/>
    <n v="175532.33"/>
    <x v="918"/>
    <s v="_Transfer From Money Market 08:38p #5761 ONLINE Reference # 000489"/>
    <s v="Transfer From Money Market 08:38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31"/>
    <n v="-30000"/>
    <x v="919"/>
    <s v="_Transfer to Checking 09:01p #5761 ONLINE Reference # 000071"/>
    <s v="Transfer to Checking 09:01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431"/>
    <n v="30000"/>
    <x v="7"/>
    <s v="_Transfer From Money Market 09:01p #5761 ONLINE Reference # 000071"/>
    <s v="Transfer From Money Market 09:01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-5"/>
    <x v="920"/>
    <s v="_Transfer to Money Market 08:40p #5761 ONLINE Reference # 000702"/>
    <s v="Transfer to Money Market 08:40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431"/>
    <n v="21.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31"/>
    <n v="3728.38"/>
    <x v="7"/>
    <s v="_Transfer From Money Market 08:36p #5761 ONLINE Reference # 000203"/>
    <s v="Transfer From Money Market 08:36p #5761"/>
    <x v="3"/>
    <x v="4"/>
    <x v="4"/>
    <x v="0"/>
    <m/>
    <x v="0"/>
    <m/>
    <m/>
    <x v="3"/>
    <s v=""/>
    <s v=""/>
    <x v="2"/>
    <s v="NA"/>
    <x v="2"/>
    <s v="reconciled"/>
    <m/>
    <x v="0"/>
  </r>
  <r>
    <s v="Charitable Gift Account ...878"/>
    <x v="432"/>
    <n v="0"/>
    <x v="921"/>
    <s v="_Investment (Amazon)"/>
    <s v="AMAZON.COM INC"/>
    <x v="13"/>
    <x v="23"/>
    <x v="23"/>
    <x v="0"/>
    <m/>
    <x v="0"/>
    <m/>
    <m/>
    <x v="13"/>
    <s v=""/>
    <s v="Journaled shares AMZN 1.00"/>
    <x v="3"/>
    <s v="Low"/>
    <x v="3"/>
    <s v="reconciled"/>
    <m/>
    <x v="0"/>
  </r>
  <r>
    <s v="Charitable Gift Account ...878"/>
    <x v="432"/>
    <n v="0"/>
    <x v="163"/>
    <s v="_Investment (Apple Inc)"/>
    <s v="APPLE INC"/>
    <x v="13"/>
    <x v="23"/>
    <x v="23"/>
    <x v="0"/>
    <m/>
    <x v="0"/>
    <m/>
    <m/>
    <x v="13"/>
    <s v=""/>
    <s v="Journaled shares AAPL 2.00"/>
    <x v="3"/>
    <s v="Low"/>
    <x v="3"/>
    <s v="reconciled"/>
    <m/>
    <x v="0"/>
  </r>
  <r>
    <s v="Aggressive Stocks"/>
    <x v="432"/>
    <n v="0"/>
    <x v="112"/>
    <s v="_Amazon"/>
    <s v="AMAZON.COM INC"/>
    <x v="7"/>
    <x v="98"/>
    <x v="95"/>
    <x v="0"/>
    <m/>
    <x v="0"/>
    <m/>
    <m/>
    <x v="7"/>
    <s v=""/>
    <s v=""/>
    <x v="2"/>
    <s v="NA"/>
    <x v="2"/>
    <s v="reconciled"/>
    <m/>
    <x v="0"/>
  </r>
  <r>
    <s v="Aggressive Stocks"/>
    <x v="432"/>
    <n v="0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432"/>
    <n v="-3790.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2"/>
    <n v="-99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2"/>
    <n v="-42.94"/>
    <x v="922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3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433"/>
    <n v="-33.06"/>
    <x v="114"/>
    <s v="_Fred Meyer"/>
    <s v="FRED-MEYER #0122 SEATTLE WA"/>
    <x v="19"/>
    <x v="49"/>
    <x v="48"/>
    <x v="0"/>
    <m/>
    <x v="0"/>
    <m/>
    <m/>
    <x v="19"/>
    <s v=""/>
    <s v="Photo collage frame"/>
    <x v="0"/>
    <s v="Low"/>
    <x v="0"/>
    <s v="reconciled"/>
    <m/>
    <x v="0"/>
  </r>
  <r>
    <s v="Costco Visa"/>
    <x v="433"/>
    <n v="-168"/>
    <x v="119"/>
    <s v="_Recreation.gov"/>
    <s v="RECREATION.GOV 877-444-6777 NM"/>
    <x v="18"/>
    <x v="47"/>
    <x v="46"/>
    <x v="24"/>
    <m/>
    <x v="0"/>
    <m/>
    <m/>
    <x v="18"/>
    <s v=""/>
    <s v="#Camping - 2022#"/>
    <x v="0"/>
    <s v="High"/>
    <x v="3"/>
    <s v="reconciled"/>
    <m/>
    <x v="0"/>
  </r>
  <r>
    <s v="Costco Visa"/>
    <x v="433"/>
    <n v="-36.08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433"/>
    <n v="101.62"/>
    <x v="923"/>
    <s v="_From Citibank (Retirement)"/>
    <s v="Transfer From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433"/>
    <n v="-101.62"/>
    <x v="924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263844.25"/>
    <x v="580"/>
    <s v="_From Citibank (Staging)"/>
    <s v="Transfer From Checking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433"/>
    <n v="52080.89"/>
    <x v="925"/>
    <s v="_From Citibank (Buffer - This Year)"/>
    <s v="Transfer From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433"/>
    <n v="59.74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33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433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Aggressive Stocks"/>
    <x v="433"/>
    <n v="0"/>
    <x v="206"/>
    <s v="_SCHWAB S&amp;P 500 INDEX"/>
    <s v="SCHWAB S&amp;P 500 INDEX"/>
    <x v="3"/>
    <x v="4"/>
    <x v="4"/>
    <x v="0"/>
    <m/>
    <x v="0"/>
    <m/>
    <m/>
    <x v="3"/>
    <s v=""/>
    <s v=""/>
    <x v="2"/>
    <s v="NA"/>
    <x v="2"/>
    <s v="reconciled"/>
    <m/>
    <x v="0"/>
  </r>
  <r>
    <s v="Checking"/>
    <x v="433"/>
    <n v="1158.92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433"/>
    <n v="-1158.92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433"/>
    <n v="-109.23"/>
    <x v="854"/>
    <s v="_Transamerica Long-term Care Insurance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33"/>
    <n v="-59.74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33"/>
    <n v="3790.8"/>
    <x v="315"/>
    <s v="_Capital One (Autopay)"/>
    <s v="CAPITAL ONE AUTOPAY PYMT AuthDate 01-J an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3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33"/>
    <n v="-137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33"/>
    <n v="-10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433"/>
    <n v="-1"/>
    <x v="93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2.05"/>
    <x v="931"/>
    <s v="_Company Store"/>
    <s v="ECOMPANYSTOR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33"/>
    <n v="-0.5"/>
    <x v="634"/>
    <s v="_Superawesome"/>
    <s v="SUPERAWESOME"/>
    <x v="0"/>
    <x v="73"/>
    <x v="71"/>
    <x v="0"/>
    <m/>
    <x v="0"/>
    <m/>
    <m/>
    <x v="0"/>
    <s v=""/>
    <s v=""/>
    <x v="0"/>
    <s v="Low"/>
    <x v="0"/>
    <s v="reconciled"/>
    <m/>
    <x v="0"/>
  </r>
  <r>
    <s v="Staging - 7338"/>
    <x v="433"/>
    <n v="125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Staging - 7338"/>
    <x v="433"/>
    <n v="-263844.25"/>
    <x v="924"/>
    <s v="_To Citibank (Buffer - Next Year)"/>
    <s v="Transfer to Money Market 03:1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433"/>
    <n v="-100.18"/>
    <x v="932"/>
    <s v="_Venmo"/>
    <s v="ACH Electronic Debit - VENMO            PAYMENT"/>
    <x v="7"/>
    <x v="13"/>
    <x v="13"/>
    <x v="0"/>
    <m/>
    <x v="0"/>
    <m/>
    <m/>
    <x v="7"/>
    <s v=""/>
    <s v="Paying Mike back"/>
    <x v="0"/>
    <s v="Low"/>
    <x v="3"/>
    <s v="reconciled"/>
    <m/>
    <x v="0"/>
  </r>
  <r>
    <s v="Buffer - This Year - 3033"/>
    <x v="433"/>
    <n v="-52080.89"/>
    <x v="924"/>
    <s v="_To Citibank (Buffer - Next Year)"/>
    <s v="Transfer to Money Market 03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33"/>
    <n v="1"/>
    <x v="930"/>
    <s v="_Fubo TV"/>
    <s v="FuboTV Inc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433"/>
    <n v="-25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34"/>
    <n v="-29.75"/>
    <x v="112"/>
    <s v="_Amazon"/>
    <s v="AMZN Mktp US*VY0P28IS3"/>
    <x v="9"/>
    <x v="16"/>
    <x v="16"/>
    <x v="0"/>
    <s v=""/>
    <x v="2"/>
    <s v="111-7298008-5977035"/>
    <m/>
    <x v="9"/>
    <s v=""/>
    <s v="Universal socket and short extension cords_x000a_#|||111-7298008-5977035#"/>
    <x v="0"/>
    <s v="Medium"/>
    <x v="3"/>
    <s v="reconciled"/>
    <s v="To Be Determined"/>
    <x v="0"/>
  </r>
  <r>
    <s v="Koolikai"/>
    <x v="435"/>
    <n v="-71.29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merican Funds"/>
    <x v="436"/>
    <n v="13.74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2.83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36"/>
    <n v="-40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43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436"/>
    <n v="2.83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36"/>
    <n v="13.74"/>
    <x v="361"/>
    <s v="_American Funds (Capital Gains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43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35.7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ash Reserve"/>
    <x v="436"/>
    <n v="39.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36"/>
    <n v="-857.59"/>
    <x v="150"/>
    <s v="_Costco"/>
    <s v="WWW COSTCO COM 800-955-2292 WA"/>
    <x v="15"/>
    <x v="84"/>
    <x v="81"/>
    <x v="0"/>
    <m/>
    <x v="0"/>
    <m/>
    <m/>
    <x v="15"/>
    <s v=""/>
    <s v="Tires for Kia"/>
    <x v="0"/>
    <s v="Medium"/>
    <x v="3"/>
    <s v="reconciled"/>
    <m/>
    <x v="0"/>
  </r>
  <r>
    <s v="Checking"/>
    <x v="436"/>
    <n v="2.549999999999999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6"/>
    <n v="-765.6"/>
    <x v="935"/>
    <s v="_Frank's Lumber/Door Store"/>
    <s v="FRANK LUMBER/DOOR STOR"/>
    <x v="9"/>
    <x v="86"/>
    <x v="83"/>
    <x v="26"/>
    <m/>
    <x v="0"/>
    <m/>
    <m/>
    <x v="9"/>
    <s v=""/>
    <s v="#repairs# Replace front door"/>
    <x v="0"/>
    <s v="Medium"/>
    <x v="3"/>
    <s v="reconciled"/>
    <s v="TurboTax - Maintenance Expenses"/>
    <x v="0"/>
  </r>
  <r>
    <s v="Quicksilver"/>
    <x v="436"/>
    <n v="-2.54999999999999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29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7"/>
    <n v="-4.3899999999999997"/>
    <x v="936"/>
    <s v="_Carquest"/>
    <s v="CARQUEST 3702"/>
    <x v="15"/>
    <x v="84"/>
    <x v="81"/>
    <x v="0"/>
    <s v=""/>
    <x v="2"/>
    <s v=""/>
    <s v="dogquest"/>
    <x v="15"/>
    <s v=""/>
    <s v="#||||Dogquest#"/>
    <x v="0"/>
    <s v="Medium"/>
    <x v="3"/>
    <s v="reconciled"/>
    <m/>
    <x v="0"/>
  </r>
  <r>
    <s v="Checking"/>
    <x v="437"/>
    <n v="6477.9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437"/>
    <n v="-49.6"/>
    <x v="112"/>
    <s v="_Amazon"/>
    <s v="AMZN Mktp US*LO9YI2LQ3"/>
    <x v="19"/>
    <x v="49"/>
    <x v="48"/>
    <x v="0"/>
    <s v=""/>
    <x v="2"/>
    <s v="114-6847876-8477062"/>
    <m/>
    <x v="19"/>
    <s v=""/>
    <s v="Air fryer that got returned #|||114-6847876-8477062#"/>
    <x v="0"/>
    <s v="Low"/>
    <x v="0"/>
    <s v="reconciled"/>
    <m/>
    <x v="0"/>
  </r>
  <r>
    <s v="Investor Checking"/>
    <x v="437"/>
    <n v="0.02"/>
    <x v="92"/>
    <s v="_Interest Paid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37"/>
    <n v="-8.81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7"/>
    <n v="27.29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38"/>
    <n v="-82.67"/>
    <x v="150"/>
    <s v="_Costco"/>
    <s v="COSTCO WHSE #0106 SEATTLE WA"/>
    <x v="19"/>
    <x v="49"/>
    <x v="48"/>
    <x v="0"/>
    <m/>
    <x v="0"/>
    <m/>
    <m/>
    <x v="19"/>
    <s v=""/>
    <s v="master bedroom lights"/>
    <x v="0"/>
    <s v="Low"/>
    <x v="0"/>
    <s v="reconciled"/>
    <m/>
    <x v="0"/>
  </r>
  <r>
    <s v="Costco Visa"/>
    <x v="438"/>
    <n v="-195.98"/>
    <x v="150"/>
    <s v="_Costco"/>
    <s v="COSTCO WHSE #0106 SEATTLE WA"/>
    <x v="11"/>
    <x v="80"/>
    <x v="77"/>
    <x v="0"/>
    <m/>
    <x v="0"/>
    <m/>
    <m/>
    <x v="11"/>
    <s v=""/>
    <s v="Reimbursed by Premera, check date 2/5/2022.  Deposited 2/16/2022."/>
    <x v="0"/>
    <s v="Low"/>
    <x v="3"/>
    <s v="reconciled"/>
    <s v="Family - Medical Expenses"/>
    <x v="0"/>
  </r>
  <r>
    <s v="Aggressive Stocks"/>
    <x v="438"/>
    <n v="0.02"/>
    <x v="245"/>
    <s v="_Schwab (Interest)"/>
    <s v="SCHWABX INT XX/XX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3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438"/>
    <n v="-17.9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38"/>
    <n v="-38.409999999999997"/>
    <x v="112"/>
    <s v="_Amazon"/>
    <s v="Amazon.com*ZA50I31L3"/>
    <x v="7"/>
    <x v="10"/>
    <x v="10"/>
    <x v="0"/>
    <s v=""/>
    <x v="2"/>
    <s v="112-6833601-0450627"/>
    <m/>
    <x v="7"/>
    <s v=""/>
    <s v="#|||112-6833601-0450627#  Parent order: 112-1255077-0614648_x000a_Zach's fuzzy boots"/>
    <x v="0"/>
    <s v="Low"/>
    <x v="3"/>
    <s v="reconciled"/>
    <m/>
    <x v="0"/>
  </r>
  <r>
    <s v="Investor Checking"/>
    <x v="438"/>
    <n v="-72.84"/>
    <x v="937"/>
    <s v="The Ridge"/>
    <s v="THE RIDGE         SEATTLE, WA #...190"/>
    <x v="18"/>
    <x v="47"/>
    <x v="46"/>
    <x v="0"/>
    <m/>
    <x v="0"/>
    <m/>
    <m/>
    <x v="18"/>
    <s v=""/>
    <s v=""/>
    <x v="0"/>
    <s v="High"/>
    <x v="3"/>
    <s v="unreconciled"/>
    <m/>
    <x v="0"/>
  </r>
  <r>
    <s v="Amazon"/>
    <x v="438"/>
    <n v="-77.16"/>
    <x v="112"/>
    <s v="_Amazon"/>
    <s v="AMZN Mktp US*PG8L23QU3"/>
    <x v="18"/>
    <x v="72"/>
    <x v="70"/>
    <x v="27"/>
    <s v=""/>
    <x v="2"/>
    <s v="114-8770710-8855467"/>
    <m/>
    <x v="18"/>
    <s v=""/>
    <s v="game room lights #game room|||114-8770710-8855467#"/>
    <x v="0"/>
    <s v="High"/>
    <x v="3"/>
    <s v="reconciled"/>
    <s v="Home - Capital Expense"/>
    <x v="0"/>
  </r>
  <r>
    <s v="Quicksilver"/>
    <x v="438"/>
    <n v="-6.6"/>
    <x v="788"/>
    <s v="_Greenwood Hardware"/>
    <s v="GREENWOOD TRUE VALUE H"/>
    <x v="9"/>
    <x v="86"/>
    <x v="83"/>
    <x v="28"/>
    <m/>
    <x v="0"/>
    <m/>
    <m/>
    <x v="9"/>
    <s v=""/>
    <s v="Faucet cover #cleaning &amp; maintenance#"/>
    <x v="0"/>
    <s v="Medium"/>
    <x v="3"/>
    <s v="reconciled"/>
    <s v="TurboTax - Maintenance Expenses"/>
    <x v="0"/>
  </r>
  <r>
    <s v="Quicksilver"/>
    <x v="438"/>
    <n v="-161.96"/>
    <x v="905"/>
    <s v="_The Summit at Snoqualmie"/>
    <s v="The Summit at Snoqualm"/>
    <x v="11"/>
    <x v="95"/>
    <x v="92"/>
    <x v="0"/>
    <m/>
    <x v="0"/>
    <m/>
    <m/>
    <x v="11"/>
    <s v=""/>
    <s v="Dave's Instructor ski pass"/>
    <x v="0"/>
    <s v="Medium"/>
    <x v="3"/>
    <s v="reconciled"/>
    <m/>
    <x v="0"/>
  </r>
  <r>
    <s v="Quicksilver"/>
    <x v="439"/>
    <n v="-107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39"/>
    <n v="76.75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39"/>
    <n v="1481.55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39"/>
    <n v="-41.76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726.61"/>
    <x v="938"/>
    <s v="_Chuck Olson Kia"/>
    <s v="CHUCK OLSON CHEVROLET"/>
    <x v="15"/>
    <x v="84"/>
    <x v="81"/>
    <x v="0"/>
    <m/>
    <x v="0"/>
    <m/>
    <m/>
    <x v="15"/>
    <s v=""/>
    <s v="60k service on Kia Sorento"/>
    <x v="0"/>
    <s v="Medium"/>
    <x v="3"/>
    <s v="reconciled"/>
    <m/>
    <x v="0"/>
  </r>
  <r>
    <s v="Cash"/>
    <x v="439"/>
    <n v="-61.73"/>
    <x v="112"/>
    <s v="_Amazon"/>
    <s v="_Amazon"/>
    <x v="19"/>
    <x v="56"/>
    <x v="55"/>
    <x v="0"/>
    <s v=""/>
    <x v="2"/>
    <s v="112-6726619-3775462"/>
    <m/>
    <x v="19"/>
    <s v=""/>
    <s v="#|||112-6726619-3775462# Coat rack.  Purchased with points."/>
    <x v="0"/>
    <s v="High"/>
    <x v="3"/>
    <s v="reconciled"/>
    <m/>
    <x v="0"/>
  </r>
  <r>
    <s v="Cash"/>
    <x v="439"/>
    <n v="61.73"/>
    <x v="250"/>
    <s v="_Amazon (Cashback)"/>
    <s v="_Amazon (Cashback)"/>
    <x v="5"/>
    <x v="21"/>
    <x v="21"/>
    <x v="0"/>
    <s v=""/>
    <x v="2"/>
    <s v="112-6726619-3775462"/>
    <m/>
    <x v="5"/>
    <s v=""/>
    <s v="To offset purchase with points #|||112-6726619-3775462#"/>
    <x v="4"/>
    <s v="Low"/>
    <x v="0"/>
    <s v="reconciled"/>
    <m/>
    <x v="0"/>
  </r>
  <r>
    <s v="Staging - 7338"/>
    <x v="439"/>
    <n v="-51"/>
    <x v="7"/>
    <s v="_Venmo"/>
    <s v="ACH Electronic Debit - VENMO            PAYMENT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39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439"/>
    <n v="-8.8000000000000007"/>
    <x v="260"/>
    <s v="_Lowe's"/>
    <s v="LOWES #00252*"/>
    <x v="9"/>
    <x v="16"/>
    <x v="16"/>
    <x v="0"/>
    <m/>
    <x v="0"/>
    <m/>
    <m/>
    <x v="9"/>
    <s v=""/>
    <s v="Universal Pop-up Stop"/>
    <x v="0"/>
    <s v="Medium"/>
    <x v="3"/>
    <s v="reconciled"/>
    <s v="To Be Determined"/>
    <x v="0"/>
  </r>
  <r>
    <s v="Costco Visa"/>
    <x v="440"/>
    <n v="-10.9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6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0"/>
    <n v="-23.4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0"/>
    <n v="-102.54"/>
    <x v="939"/>
    <s v="_City of Lynden (R)"/>
    <s v="CITY OF LYNDEN UTILITI"/>
    <x v="3"/>
    <x v="12"/>
    <x v="12"/>
    <x v="0"/>
    <m/>
    <x v="0"/>
    <m/>
    <m/>
    <x v="3"/>
    <s v=""/>
    <s v="Check sent Jan 31, 20222"/>
    <x v="3"/>
    <s v="NA"/>
    <x v="0"/>
    <s v="reconciled"/>
    <s v="To Be Determined"/>
    <x v="0"/>
  </r>
  <r>
    <s v="Quicksilver"/>
    <x v="440"/>
    <n v="-8.8000000000000007"/>
    <x v="940"/>
    <s v="_eBay"/>
    <s v="eBay O*05-08055-84257"/>
    <x v="9"/>
    <x v="16"/>
    <x v="16"/>
    <x v="0"/>
    <m/>
    <x v="0"/>
    <m/>
    <m/>
    <x v="9"/>
    <s v=""/>
    <s v="Nut and bolt gauges"/>
    <x v="0"/>
    <s v="Medium"/>
    <x v="3"/>
    <s v="reconciled"/>
    <s v="To Be Determined"/>
    <x v="0"/>
  </r>
  <r>
    <s v="Amazon"/>
    <x v="441"/>
    <n v="-84.33"/>
    <x v="112"/>
    <s v="_Amazon"/>
    <s v="AMZN Mktp US*1R6CN8P93"/>
    <x v="19"/>
    <x v="49"/>
    <x v="48"/>
    <x v="0"/>
    <s v=""/>
    <x v="2"/>
    <s v="114-6847876-8477062"/>
    <m/>
    <x v="19"/>
    <s v=""/>
    <s v="air fryer that got returned #|||114-6847876-8477062#  Should receive credit by Feb 4 2022"/>
    <x v="0"/>
    <s v="Low"/>
    <x v="0"/>
    <s v="reconciled"/>
    <m/>
    <x v="0"/>
  </r>
  <r>
    <s v="Discover"/>
    <x v="441"/>
    <n v="-14.32"/>
    <x v="118"/>
    <s v="_Hulu"/>
    <s v="HLU*HULU 7402328836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442"/>
    <n v="-349.06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442"/>
    <n v="-14.3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2"/>
    <n v="-1.0900000000000001"/>
    <x v="589"/>
    <s v="_Apple"/>
    <s v="APPLE.COM/BILL"/>
    <x v="10"/>
    <x v="17"/>
    <x v="17"/>
    <x v="0"/>
    <m/>
    <x v="0"/>
    <m/>
    <m/>
    <x v="10"/>
    <s v=""/>
    <s v="Zach's purchase of Doodle Jump"/>
    <x v="0"/>
    <s v="Low"/>
    <x v="0"/>
    <s v="reconciled"/>
    <m/>
    <x v="0"/>
  </r>
  <r>
    <s v="Quicksilver"/>
    <x v="442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2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43"/>
    <n v="-147.8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443"/>
    <n v="14.3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3"/>
    <n v="-31.7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5.5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3"/>
    <n v="-10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3"/>
    <n v="-19.809999999999999"/>
    <x v="943"/>
    <s v="_Pink Gorilla"/>
    <s v="PINK GORILLA INC"/>
    <x v="10"/>
    <x v="17"/>
    <x v="17"/>
    <x v="0"/>
    <m/>
    <x v="0"/>
    <m/>
    <m/>
    <x v="10"/>
    <s v=""/>
    <s v="Battle tanx"/>
    <x v="0"/>
    <s v="Low"/>
    <x v="0"/>
    <s v="reconciled"/>
    <m/>
    <x v="0"/>
  </r>
  <r>
    <s v="Quicksilver"/>
    <x v="444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44"/>
    <n v="-7.7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444"/>
    <n v="51"/>
    <x v="7"/>
    <s v="_Tony Peterson"/>
    <s v="ACH Electronic Credit"/>
    <x v="0"/>
    <x v="0"/>
    <x v="0"/>
    <x v="0"/>
    <m/>
    <x v="0"/>
    <m/>
    <m/>
    <x v="0"/>
    <s v=""/>
    <s v="Money for Sing 2"/>
    <x v="0"/>
    <s v="Low"/>
    <x v="0"/>
    <s v="reconciled"/>
    <m/>
    <x v="0"/>
  </r>
  <r>
    <s v="Quicksilver"/>
    <x v="444"/>
    <n v="-15"/>
    <x v="347"/>
    <s v="_Warm Beach Camp"/>
    <s v="WARM BEACH CAMP"/>
    <x v="0"/>
    <x v="29"/>
    <x v="28"/>
    <x v="0"/>
    <m/>
    <x v="0"/>
    <m/>
    <m/>
    <x v="0"/>
    <s v=""/>
    <s v="Christmas light show"/>
    <x v="2"/>
    <s v="NA"/>
    <x v="2"/>
    <s v="reconciled"/>
    <m/>
    <x v="0"/>
  </r>
  <r>
    <s v="Quicksilver"/>
    <x v="444"/>
    <n v="-92.86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4"/>
    <n v="-25.34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44"/>
    <n v="-10.98"/>
    <x v="257"/>
    <s v="_Home Depot"/>
    <s v="THE HOME DEPOT #4706"/>
    <x v="9"/>
    <x v="86"/>
    <x v="83"/>
    <x v="28"/>
    <m/>
    <x v="0"/>
    <m/>
    <m/>
    <x v="9"/>
    <s v=""/>
    <s v="Blue masking tape #Cleaning &amp; maintenance#"/>
    <x v="0"/>
    <s v="Medium"/>
    <x v="3"/>
    <s v="reconciled"/>
    <s v="TurboTax - Maintenance Expenses"/>
    <x v="0"/>
  </r>
  <r>
    <s v="Quicksilver"/>
    <x v="444"/>
    <n v="-3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445"/>
    <n v="-49.05"/>
    <x v="944"/>
    <s v="_USPS"/>
    <s v="USPS PO XXXXXXXXXX"/>
    <x v="9"/>
    <x v="43"/>
    <x v="42"/>
    <x v="0"/>
    <m/>
    <x v="0"/>
    <m/>
    <m/>
    <x v="9"/>
    <s v=""/>
    <s v=""/>
    <x v="0"/>
    <s v="Low"/>
    <x v="3"/>
    <s v="reconciled"/>
    <m/>
    <x v="0"/>
  </r>
  <r>
    <s v="Quicksilver"/>
    <x v="445"/>
    <n v="-10.17"/>
    <x v="212"/>
    <s v="_PayByPhone Parking"/>
    <s v="IPM PAYBY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45"/>
    <n v="-4.4000000000000004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5"/>
    <n v="-2.99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5"/>
    <n v="-48.51"/>
    <x v="945"/>
    <s v="_Kringles Filling Station"/>
    <s v="WPY*Kringles Filling S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8.82"/>
    <x v="945"/>
    <s v="_Kringles Filling Station"/>
    <s v="SQ *KRINGLES FILLING STATSeattle WA"/>
    <x v="0"/>
    <x v="29"/>
    <x v="28"/>
    <x v="0"/>
    <m/>
    <x v="0"/>
    <m/>
    <m/>
    <x v="0"/>
    <s v=""/>
    <s v=""/>
    <x v="2"/>
    <s v="NA"/>
    <x v="2"/>
    <s v="reconciled"/>
    <m/>
    <x v="0"/>
  </r>
  <r>
    <s v="Costco Visa"/>
    <x v="445"/>
    <n v="-20.86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45"/>
    <n v="-88.19"/>
    <x v="112"/>
    <s v="_Amazon"/>
    <s v="AMZN Mktp US*345R14383"/>
    <x v="7"/>
    <x v="10"/>
    <x v="10"/>
    <x v="0"/>
    <s v=""/>
    <x v="2"/>
    <s v="112-1974510-2370656"/>
    <m/>
    <x v="7"/>
    <s v=""/>
    <s v="Heated socks #|||112-1974510-2370656# (Koolikai1)"/>
    <x v="0"/>
    <s v="Low"/>
    <x v="3"/>
    <s v="reconciled"/>
    <m/>
    <x v="0"/>
  </r>
  <r>
    <s v="Quicksilver"/>
    <x v="445"/>
    <n v="-140.91999999999999"/>
    <x v="946"/>
    <s v="_Mallory Paint Store"/>
    <s v="MALLORY PAINT STORE -"/>
    <x v="18"/>
    <x v="72"/>
    <x v="70"/>
    <x v="27"/>
    <m/>
    <x v="0"/>
    <m/>
    <m/>
    <x v="18"/>
    <s v=""/>
    <s v="#game room#"/>
    <x v="0"/>
    <s v="High"/>
    <x v="3"/>
    <s v="reconciled"/>
    <s v="Home - Capital Expense"/>
    <x v="0"/>
  </r>
  <r>
    <s v="Amazon"/>
    <x v="445"/>
    <n v="29.76"/>
    <x v="112"/>
    <s v="_Amazon"/>
    <s v="AMZN Mktp US"/>
    <x v="19"/>
    <x v="49"/>
    <x v="48"/>
    <x v="0"/>
    <s v=""/>
    <x v="2"/>
    <s v="112-1759786-0295419"/>
    <m/>
    <x v="19"/>
    <s v=""/>
    <s v="Smart scale return #|||112-1759786-0295419#"/>
    <x v="0"/>
    <s v="Low"/>
    <x v="0"/>
    <s v="reconciled"/>
    <m/>
    <x v="0"/>
  </r>
  <r>
    <s v="American Funds"/>
    <x v="446"/>
    <n v="9.82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0.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46"/>
    <n v="9.82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56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6"/>
    <n v="9.64"/>
    <x v="356"/>
    <s v="_American Funds (Dividend)"/>
    <s v="INCOME DIVIDEND 0.078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46"/>
    <n v="-9.98"/>
    <x v="947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9.98"/>
    <x v="947"/>
    <s v="_Uwajimaya"/>
    <s v="UWAJIMAYA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11.8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6"/>
    <n v="-5.49"/>
    <x v="257"/>
    <s v="_Home Depot"/>
    <s v="THE HOME DEPOT #4706"/>
    <x v="19"/>
    <x v="71"/>
    <x v="69"/>
    <x v="0"/>
    <m/>
    <x v="0"/>
    <m/>
    <m/>
    <x v="19"/>
    <s v=""/>
    <s v="Painting supplies"/>
    <x v="0"/>
    <s v="Medium"/>
    <x v="3"/>
    <s v="reconciled"/>
    <m/>
    <x v="0"/>
  </r>
  <r>
    <s v="REI Visa"/>
    <x v="446"/>
    <n v="-19.79"/>
    <x v="112"/>
    <s v="_Amazon"/>
    <s v="Amzn Mktp Us*2g4jb49k3 Amzn.com/bill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446"/>
    <n v="-67.7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6"/>
    <n v="-37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47"/>
    <n v="-2.1800000000000002"/>
    <x v="948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Koolikai"/>
    <x v="447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47"/>
    <n v="-18.34"/>
    <x v="114"/>
    <s v="_Fred Meyer"/>
    <s v="FRED-MEYER #0122 SEATTLE WA"/>
    <x v="19"/>
    <x v="101"/>
    <x v="97"/>
    <x v="0"/>
    <m/>
    <x v="0"/>
    <m/>
    <m/>
    <x v="19"/>
    <s v=""/>
    <s v="Bed pad for game room futon"/>
    <x v="0"/>
    <s v="Low"/>
    <x v="3"/>
    <s v="reconciled"/>
    <m/>
    <x v="0"/>
  </r>
  <r>
    <s v="Costco Visa"/>
    <x v="447"/>
    <n v="-7"/>
    <x v="114"/>
    <s v="_Fred Meyer"/>
    <s v="FRED-MEYER #0122 SEATTLE WA"/>
    <x v="12"/>
    <x v="53"/>
    <x v="52"/>
    <x v="0"/>
    <m/>
    <x v="0"/>
    <m/>
    <m/>
    <x v="12"/>
    <s v=""/>
    <s v="electric knife for Eva"/>
    <x v="0"/>
    <s v="Low"/>
    <x v="3"/>
    <s v="reconciled"/>
    <m/>
    <x v="0"/>
  </r>
  <r>
    <s v="Quicksilver"/>
    <x v="448"/>
    <n v="-30.37"/>
    <x v="949"/>
    <s v="_Old Navy"/>
    <s v="OLD NAVY ON-LINE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448"/>
    <n v="-110.8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48"/>
    <n v="-53.22"/>
    <x v="950"/>
    <s v="_Zwilling"/>
    <s v="ZWILLING TULALIP"/>
    <x v="19"/>
    <x v="49"/>
    <x v="48"/>
    <x v="0"/>
    <m/>
    <x v="0"/>
    <m/>
    <m/>
    <x v="19"/>
    <s v=""/>
    <s v="Bread knife"/>
    <x v="0"/>
    <s v="Low"/>
    <x v="0"/>
    <s v="reconciled"/>
    <m/>
    <x v="0"/>
  </r>
  <r>
    <s v="Koolikai"/>
    <x v="448"/>
    <n v="67.7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448"/>
    <n v="-19.829999999999998"/>
    <x v="112"/>
    <s v="_Amazon"/>
    <s v="_Amazon"/>
    <x v="7"/>
    <x v="66"/>
    <x v="65"/>
    <x v="0"/>
    <s v=""/>
    <x v="2"/>
    <s v="114-9703014-8969039"/>
    <m/>
    <x v="7"/>
    <s v=""/>
    <s v="#|||114-9703014-8969039# Masks"/>
    <x v="0"/>
    <s v="Medium"/>
    <x v="0"/>
    <s v="reconciled"/>
    <m/>
    <x v="0"/>
  </r>
  <r>
    <s v="Quicksilver"/>
    <x v="448"/>
    <n v="-4.5"/>
    <x v="951"/>
    <s v="_Seattle Theatre Group"/>
    <s v="SEATTLE THEATRE GROUP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48"/>
    <n v="-1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49"/>
    <n v="23.12"/>
    <x v="356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449"/>
    <n v="-10.61"/>
    <x v="112"/>
    <s v="_Amazon"/>
    <s v="Amazon.com*3909X72H3"/>
    <x v="9"/>
    <x v="75"/>
    <x v="73"/>
    <x v="0"/>
    <s v=""/>
    <x v="2"/>
    <s v="112-0320554-4419473"/>
    <m/>
    <x v="9"/>
    <s v=""/>
    <s v="wine labels_x000a_ORDER #|||112-0320554-4419473#"/>
    <x v="0"/>
    <s v="Medium"/>
    <x v="3"/>
    <s v="reconciled"/>
    <s v="TurboTax - Supply Expenses"/>
    <x v="0"/>
  </r>
  <r>
    <s v="American Funds"/>
    <x v="449"/>
    <n v="35.409999999999997"/>
    <x v="356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23.12"/>
    <x v="356"/>
    <s v="_American Funds (Dividend)"/>
    <s v="INCOME DIVIDEND 0.3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49"/>
    <n v="35.409999999999997"/>
    <x v="356"/>
    <s v="_American Funds (Dividend)"/>
    <s v="SPECIAL DIVIDEND 0.60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49"/>
    <n v="-935.8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4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449"/>
    <n v="-60.91"/>
    <x v="95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449"/>
    <n v="-87.18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49"/>
    <n v="-25.35"/>
    <x v="112"/>
    <s v="_Amazon"/>
    <s v="Amzn Mktp Us*g24rx0le3 Amzn.com/bill Wa"/>
    <x v="7"/>
    <x v="13"/>
    <x v="13"/>
    <x v="29"/>
    <s v=""/>
    <x v="2"/>
    <s v="114-9438232-1397032"/>
    <m/>
    <x v="7"/>
    <s v=""/>
    <s v="Garbage grabbers_x000a_#Community Service|||114-9438232-1397032#"/>
    <x v="0"/>
    <s v="Low"/>
    <x v="3"/>
    <s v="reconciled"/>
    <m/>
    <x v="0"/>
  </r>
  <r>
    <s v="Quicksilver"/>
    <x v="449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49"/>
    <n v="-32.69"/>
    <x v="95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450"/>
    <n v="1.4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26.9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61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61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.41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0"/>
    <n v="3714.35"/>
    <x v="361"/>
    <s v="_American Funds (Capital Gains)"/>
    <s v="CAPITAL GAIN 7.39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15.8"/>
    <x v="356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0"/>
    <n v="243.61"/>
    <x v="361"/>
    <s v="_American Funds (Capital Gains)"/>
    <s v="CAPITAL GAIN 5.55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0"/>
    <n v="-35.4099999999999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50"/>
    <n v="-23.14"/>
    <x v="112"/>
    <s v="_Amazon"/>
    <s v="AMZN Mktp US*A149C6EU3"/>
    <x v="19"/>
    <x v="89"/>
    <x v="86"/>
    <x v="0"/>
    <s v=""/>
    <x v="2"/>
    <s v="114-8654819-9708239"/>
    <m/>
    <x v="19"/>
    <s v=""/>
    <s v="Christmas runner #|||114-8654819-9708239#"/>
    <x v="0"/>
    <s v="Low"/>
    <x v="3"/>
    <s v="reconciled"/>
    <m/>
    <x v="0"/>
  </r>
  <r>
    <s v="Quicksilver"/>
    <x v="450"/>
    <n v="-10"/>
    <x v="794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450"/>
    <n v="-30"/>
    <x v="347"/>
    <s v="_Warm Beach Camp"/>
    <s v="WARM BEACH CAMP"/>
    <x v="0"/>
    <x v="29"/>
    <x v="28"/>
    <x v="0"/>
    <m/>
    <x v="0"/>
    <m/>
    <m/>
    <x v="0"/>
    <s v=""/>
    <s v="Holiday light show"/>
    <x v="2"/>
    <s v="NA"/>
    <x v="2"/>
    <s v="reconciled"/>
    <m/>
    <x v="0"/>
  </r>
  <r>
    <s v="Costco Visa"/>
    <x v="450"/>
    <n v="935.8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-762.25"/>
    <x v="954"/>
    <s v="_WA Department of Motor Vehicles"/>
    <s v="ACH Debit WA STATE DOL 240 DOL O"/>
    <x v="15"/>
    <x v="28"/>
    <x v="27"/>
    <x v="0"/>
    <m/>
    <x v="0"/>
    <m/>
    <m/>
    <x v="15"/>
    <s v=""/>
    <s v=""/>
    <x v="0"/>
    <s v="Low"/>
    <x v="3"/>
    <s v="reconciled"/>
    <m/>
    <x v="0"/>
  </r>
  <r>
    <s v="American Funds"/>
    <x v="450"/>
    <n v="15.8"/>
    <x v="356"/>
    <s v="_American Funds (Dividend)"/>
    <s v="INCOME DIVIDEND 0.360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50"/>
    <n v="-446.6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0"/>
    <n v="1658.01"/>
    <x v="811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American Funds"/>
    <x v="451"/>
    <n v="342.78"/>
    <x v="361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61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56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61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56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18.07"/>
    <x v="356"/>
    <s v="_American Funds (Dividend)"/>
    <s v="SPECIAL DIVIDEND 0.0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0.05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582.11"/>
    <x v="361"/>
    <s v="_American Funds (Capital Gains)"/>
    <s v="CAPITAL GAIN 1.61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342.78"/>
    <x v="361"/>
    <s v="_American Funds (Capital Gains)"/>
    <s v="CAPITAL GAIN 2.5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72.23"/>
    <x v="356"/>
    <s v="_American Funds (Dividend)"/>
    <s v="INCOME DIVIDEND 0.19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1"/>
    <n v="2402.96"/>
    <x v="361"/>
    <s v="_American Funds (Capital Gains)"/>
    <s v="CAPITAL GAIN 1.171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-25"/>
    <x v="721"/>
    <s v="_Hobby Lobby"/>
    <s v="HOBBY-LOBBY #625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51"/>
    <n v="-30.58"/>
    <x v="257"/>
    <s v="_Home Depot"/>
    <s v="THE HOME DEPOT #4706"/>
    <x v="19"/>
    <x v="71"/>
    <x v="69"/>
    <x v="0"/>
    <m/>
    <x v="0"/>
    <m/>
    <m/>
    <x v="19"/>
    <s v=""/>
    <s v="New doorknob for garage side door"/>
    <x v="0"/>
    <s v="Medium"/>
    <x v="3"/>
    <s v="reconciled"/>
    <m/>
    <x v="0"/>
  </r>
  <r>
    <s v="Quicksilver"/>
    <x v="451"/>
    <n v="-30"/>
    <x v="257"/>
    <s v="_Home Depot"/>
    <s v="THE HOME DEPOT #4706"/>
    <x v="7"/>
    <x v="13"/>
    <x v="13"/>
    <x v="30"/>
    <m/>
    <x v="0"/>
    <m/>
    <m/>
    <x v="7"/>
    <s v=""/>
    <s v="Lattice for on top of trailer #trailer#"/>
    <x v="0"/>
    <s v="Low"/>
    <x v="3"/>
    <s v="reconciled"/>
    <m/>
    <x v="0"/>
  </r>
  <r>
    <s v="Cash"/>
    <x v="451"/>
    <n v="1000"/>
    <x v="955"/>
    <s v="_Microsoft (Charity)"/>
    <s v="_Microsoft (Charity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Cash"/>
    <x v="451"/>
    <n v="-1000"/>
    <x v="956"/>
    <s v="_University Cooperative School (Donation)"/>
    <s v="_University Co-op (Donation)"/>
    <x v="12"/>
    <x v="19"/>
    <x v="19"/>
    <x v="31"/>
    <s v=""/>
    <x v="2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51"/>
    <n v="-5.76"/>
    <x v="721"/>
    <s v="_Hobby Lobby"/>
    <s v="HOBBY-LOBBY #625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451"/>
    <n v="446.6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1"/>
    <n v="-106.89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merican Funds"/>
    <x v="451"/>
    <n v="20.05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451"/>
    <n v="15.36"/>
    <x v="257"/>
    <s v="_Home Depot"/>
    <s v="THE HOME DEPOT #4706"/>
    <x v="19"/>
    <x v="71"/>
    <x v="69"/>
    <x v="0"/>
    <m/>
    <x v="0"/>
    <m/>
    <m/>
    <x v="19"/>
    <s v=""/>
    <s v="Wash hose return"/>
    <x v="0"/>
    <s v="Medium"/>
    <x v="3"/>
    <s v="reconciled"/>
    <m/>
    <x v="0"/>
  </r>
  <r>
    <s v="Quicksilver"/>
    <x v="451"/>
    <n v="-75"/>
    <x v="652"/>
    <s v="_Billings Middle School"/>
    <s v="PB *BILLINGS MID"/>
    <x v="4"/>
    <x v="112"/>
    <x v="106"/>
    <x v="0"/>
    <m/>
    <x v="0"/>
    <m/>
    <m/>
    <x v="4"/>
    <s v=""/>
    <s v=""/>
    <x v="2"/>
    <s v="NA"/>
    <x v="2"/>
    <s v="reconciled"/>
    <m/>
    <x v="0"/>
  </r>
  <r>
    <s v="Amazon"/>
    <x v="451"/>
    <n v="-154.33000000000001"/>
    <x v="112"/>
    <s v="_Amazon"/>
    <s v="Amazon.com*785UW8WK3"/>
    <x v="19"/>
    <x v="101"/>
    <x v="97"/>
    <x v="0"/>
    <s v=""/>
    <x v="2"/>
    <s v="112-0320554-4419473"/>
    <m/>
    <x v="19"/>
    <s v=""/>
    <s v="Parlor desk_x000a_#|||112-0320554-4419473#"/>
    <x v="0"/>
    <s v="Low"/>
    <x v="3"/>
    <s v="reconciled"/>
    <m/>
    <x v="0"/>
  </r>
  <r>
    <s v="American Funds"/>
    <x v="452"/>
    <n v="181.5"/>
    <x v="361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61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56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56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29.9"/>
    <x v="356"/>
    <s v="_American Funds (Dividend)"/>
    <s v="INCOME DIVIDEND 0.1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56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452"/>
    <n v="53.42"/>
    <x v="356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.76"/>
    <x v="356"/>
    <s v="_American Funds (Dividend)"/>
    <s v="SPECIAL DIVIDEND 0.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61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0.73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Staging - 7338"/>
    <x v="452"/>
    <n v="-100"/>
    <x v="7"/>
    <s v="_Venmo"/>
    <s v="ACH Electronic Debit - VENMO            PAYMEN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52"/>
    <n v="-121.18"/>
    <x v="957"/>
    <s v="_Din Tai Fung"/>
    <s v="DINTAIFUNG UNIVERSITY HTTPSDINTAIFU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52"/>
    <n v="5626.9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52"/>
    <n v="-0.24"/>
    <x v="958"/>
    <s v="_Etsy"/>
    <s v="BCF Etsy Uplift"/>
    <x v="12"/>
    <x v="39"/>
    <x v="38"/>
    <x v="0"/>
    <m/>
    <x v="0"/>
    <m/>
    <m/>
    <x v="12"/>
    <s v=""/>
    <s v="Round up"/>
    <x v="0"/>
    <s v="High"/>
    <x v="3"/>
    <s v="reconciled"/>
    <m/>
    <x v="0"/>
  </r>
  <r>
    <s v="Quicksilver"/>
    <x v="452"/>
    <n v="-21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2"/>
    <n v="-125.76"/>
    <x v="959"/>
    <s v="_Etsy.com"/>
    <s v="ETSY.COM - DITTMANDESI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452"/>
    <n v="53.42"/>
    <x v="356"/>
    <s v="_American Funds (Dividend)"/>
    <s v="INCOME DIVIDEND 0.1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81.5"/>
    <x v="361"/>
    <s v="_American Funds (Capital Gains)"/>
    <s v="CAPITAL GAIN 0.98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80.77"/>
    <x v="356"/>
    <s v="_American Funds (Dividend)"/>
    <s v="INCOME DIVIDEND 0.09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1416.05"/>
    <x v="361"/>
    <s v="_American Funds (Capital Gains)"/>
    <s v="CAPITAL GAIN 3.31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722.09"/>
    <x v="361"/>
    <s v="_American Funds (Capital Gains)"/>
    <s v="CAPITAL GAIN 0.8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52"/>
    <n v="64.099999999999994"/>
    <x v="356"/>
    <s v="_American Funds (Dividend)"/>
    <s v="SPECIAL DIVIDEND 0.1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453"/>
    <n v="44.08"/>
    <x v="150"/>
    <s v="_Costco"/>
    <s v="COSTCO WHSE #0008 KIRKLAND WA"/>
    <x v="2"/>
    <x v="8"/>
    <x v="8"/>
    <x v="0"/>
    <m/>
    <x v="0"/>
    <m/>
    <m/>
    <x v="2"/>
    <s v=""/>
    <s v="Refund on air fryer price difference"/>
    <x v="0"/>
    <s v="Low"/>
    <x v="0"/>
    <s v="reconciled"/>
    <m/>
    <x v="0"/>
  </r>
  <r>
    <s v="Costco Visa"/>
    <x v="453"/>
    <n v="-77.099999999999994"/>
    <x v="150"/>
    <s v="_Costco"/>
    <s v="COSTCO WHSE #0008 KIRKLAND WA"/>
    <x v="18"/>
    <x v="72"/>
    <x v="70"/>
    <x v="27"/>
    <m/>
    <x v="0"/>
    <m/>
    <m/>
    <x v="18"/>
    <s v=""/>
    <s v="Lights for #game room#"/>
    <x v="0"/>
    <s v="High"/>
    <x v="3"/>
    <s v="reconciled"/>
    <s v="Home - Capital Expense"/>
    <x v="0"/>
  </r>
  <r>
    <s v="Costco Visa"/>
    <x v="453"/>
    <n v="-48.5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53"/>
    <n v="-0.61"/>
    <x v="948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53"/>
    <n v="-24.24"/>
    <x v="112"/>
    <s v="_Amazon"/>
    <s v="AMZN Mktp US*7F5B42PZ3"/>
    <x v="19"/>
    <x v="89"/>
    <x v="86"/>
    <x v="0"/>
    <s v=""/>
    <x v="2"/>
    <s v="114-3866762-0461037"/>
    <m/>
    <x v="19"/>
    <s v=""/>
    <s v="Christmas napkins #|||114-3866762-0461037#"/>
    <x v="0"/>
    <s v="Low"/>
    <x v="3"/>
    <s v="reconciled"/>
    <m/>
    <x v="0"/>
  </r>
  <r>
    <s v="Amazon"/>
    <x v="453"/>
    <n v="-24.24"/>
    <x v="112"/>
    <s v="_Amazon"/>
    <s v="AMZN Mktp US*LH7YN65H3"/>
    <x v="19"/>
    <x v="89"/>
    <x v="86"/>
    <x v="0"/>
    <s v=""/>
    <x v="2"/>
    <s v="114-6905453-9099417"/>
    <m/>
    <x v="19"/>
    <s v=""/>
    <s v="Christmas napkins #|||114-6905453-9099417#"/>
    <x v="0"/>
    <s v="Low"/>
    <x v="3"/>
    <s v="reconciled"/>
    <m/>
    <x v="0"/>
  </r>
  <r>
    <s v="Costco Visa"/>
    <x v="453"/>
    <n v="-32.369999999999997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453"/>
    <n v="-18.73"/>
    <x v="112"/>
    <s v="_Amazon"/>
    <s v="Amzn Mktp Us*j80so45d3 Amzn.com/bill Wa"/>
    <x v="19"/>
    <x v="49"/>
    <x v="48"/>
    <x v="0"/>
    <m/>
    <x v="0"/>
    <m/>
    <m/>
    <x v="19"/>
    <s v=""/>
    <s v="Desk pad for Dave"/>
    <x v="0"/>
    <s v="Low"/>
    <x v="0"/>
    <s v="reconciled"/>
    <m/>
    <x v="0"/>
  </r>
  <r>
    <s v="Quicksilver"/>
    <x v="453"/>
    <n v="-2.75"/>
    <x v="96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5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ash"/>
    <x v="453"/>
    <n v="19.829999999999998"/>
    <x v="250"/>
    <s v="_Amazon (Cashback)"/>
    <s v="_Amazon (Cashback)"/>
    <x v="5"/>
    <x v="21"/>
    <x v="21"/>
    <x v="0"/>
    <s v=""/>
    <x v="2"/>
    <s v="114-9703014-8969039"/>
    <m/>
    <x v="5"/>
    <s v=""/>
    <s v="To offset purchase with points #|||114-9703014-8969039#  Masks"/>
    <x v="4"/>
    <s v="Low"/>
    <x v="0"/>
    <s v="reconciled"/>
    <m/>
    <x v="0"/>
  </r>
  <r>
    <s v="Quicksilver"/>
    <x v="453"/>
    <n v="-27.7"/>
    <x v="961"/>
    <s v="_Washington State Ferries"/>
    <s v="WSFERRIES-EDMONDS"/>
    <x v="0"/>
    <x v="29"/>
    <x v="28"/>
    <x v="0"/>
    <m/>
    <x v="0"/>
    <m/>
    <m/>
    <x v="0"/>
    <s v=""/>
    <s v=""/>
    <x v="2"/>
    <s v="NA"/>
    <x v="2"/>
    <s v="reconciled"/>
    <m/>
    <x v="0"/>
  </r>
  <r>
    <s v="Quicksilver"/>
    <x v="453"/>
    <n v="-3.29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53"/>
    <n v="-20.25"/>
    <x v="193"/>
    <s v="_Bartell Drug"/>
    <s v="BARTELL DRUG 06914"/>
    <x v="19"/>
    <x v="89"/>
    <x v="86"/>
    <x v="0"/>
    <m/>
    <x v="0"/>
    <m/>
    <m/>
    <x v="19"/>
    <s v=""/>
    <s v=""/>
    <x v="0"/>
    <s v="Low"/>
    <x v="3"/>
    <s v="reconciled"/>
    <m/>
    <x v="0"/>
  </r>
  <r>
    <s v="Staging - 7338"/>
    <x v="453"/>
    <n v="23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453"/>
    <n v="-124.05"/>
    <x v="96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53"/>
    <n v="-2.25"/>
    <x v="960"/>
    <s v="_Washington State Ferries Galley"/>
    <s v="VOLUME SERVICS VEND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54"/>
    <n v="-15"/>
    <x v="112"/>
    <s v="_Amazon"/>
    <s v="AMZN Mktp US*QG1EB3DK3"/>
    <x v="12"/>
    <x v="53"/>
    <x v="52"/>
    <x v="0"/>
    <s v=""/>
    <x v="2"/>
    <s v="114-3368382-0113812"/>
    <m/>
    <x v="12"/>
    <s v=""/>
    <s v="Lights for halley #|||114-3368382-0113812#"/>
    <x v="0"/>
    <s v="Low"/>
    <x v="3"/>
    <s v="reconciled"/>
    <m/>
    <x v="0"/>
  </r>
  <r>
    <s v="Amazon"/>
    <x v="454"/>
    <n v="-20.81"/>
    <x v="112"/>
    <s v="_Amazon"/>
    <s v="AMZN Mktp US*QG1EB3DK3"/>
    <x v="19"/>
    <x v="89"/>
    <x v="86"/>
    <x v="0"/>
    <s v=""/>
    <x v="2"/>
    <s v="114-3368382-0113812"/>
    <m/>
    <x v="19"/>
    <s v=""/>
    <s v="Napkin ring holders #|||114-3368382-0113812#"/>
    <x v="0"/>
    <s v="Low"/>
    <x v="3"/>
    <s v="reconciled"/>
    <m/>
    <x v="0"/>
  </r>
  <r>
    <s v="Quicksilver"/>
    <x v="455"/>
    <n v="-182.5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5"/>
    <n v="-163.11000000000001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455"/>
    <n v="-29.18"/>
    <x v="948"/>
    <s v="_Costco (Photos)"/>
    <s v="COSTCO *PHOTO CENTER 800-955-2292 WA"/>
    <x v="19"/>
    <x v="89"/>
    <x v="86"/>
    <x v="0"/>
    <m/>
    <x v="0"/>
    <m/>
    <m/>
    <x v="19"/>
    <s v=""/>
    <s v=""/>
    <x v="0"/>
    <s v="Low"/>
    <x v="3"/>
    <s v="reconciled"/>
    <m/>
    <x v="0"/>
  </r>
  <r>
    <s v="Costco Visa"/>
    <x v="455"/>
    <n v="-66.680000000000007"/>
    <x v="963"/>
    <s v="_Jaime Les Crepes"/>
    <s v="J'AIME LES CREPES 3602970544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55"/>
    <n v="-77.16"/>
    <x v="876"/>
    <s v="_Whole Foods"/>
    <s v="WHOLEFDS RSQ 101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5"/>
    <n v="-82.79"/>
    <x v="193"/>
    <s v="_Bartell Drug"/>
    <s v="BARTELL DRUG 06909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ash"/>
    <x v="456"/>
    <n v="-150"/>
    <x v="964"/>
    <s v="_Maria Baghave"/>
    <s v="_Maria Baghave"/>
    <x v="18"/>
    <x v="72"/>
    <x v="70"/>
    <x v="27"/>
    <m/>
    <x v="0"/>
    <m/>
    <m/>
    <x v="18"/>
    <s v=""/>
    <s v="Futon through craigslist #game room#"/>
    <x v="0"/>
    <s v="High"/>
    <x v="3"/>
    <s v="reconciled"/>
    <s v="Home - Capital Expense"/>
    <x v="0"/>
  </r>
  <r>
    <s v="Quicksilver"/>
    <x v="456"/>
    <n v="-119.85"/>
    <x v="96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456"/>
    <n v="200"/>
    <x v="910"/>
    <s v="_Tony Peterson"/>
    <s v="_Tony Peterson"/>
    <x v="5"/>
    <x v="30"/>
    <x v="29"/>
    <x v="23"/>
    <s v=""/>
    <x v="3"/>
    <m/>
    <m/>
    <x v="5"/>
    <s v="Tax Related"/>
    <s v="Partial payment from Venmo #Rent||9602#"/>
    <x v="4"/>
    <s v="Low"/>
    <x v="0"/>
    <s v="reconciled"/>
    <s v="Rental Income"/>
    <x v="1"/>
  </r>
  <r>
    <s v="Cash"/>
    <x v="456"/>
    <n v="-50"/>
    <x v="966"/>
    <s v="_Jessica Lord"/>
    <s v="_Jessica Lord"/>
    <x v="12"/>
    <x v="53"/>
    <x v="52"/>
    <x v="0"/>
    <m/>
    <x v="0"/>
    <m/>
    <m/>
    <x v="12"/>
    <s v=""/>
    <s v="Youthcare items donation"/>
    <x v="0"/>
    <s v="Low"/>
    <x v="3"/>
    <s v="reconciled"/>
    <m/>
    <x v="0"/>
  </r>
  <r>
    <s v="Quicksilver"/>
    <x v="456"/>
    <n v="-12.1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56"/>
    <n v="-440"/>
    <x v="150"/>
    <s v="_Costco"/>
    <s v="COSTCO WHSE #0008 KIRKLAND WA"/>
    <x v="7"/>
    <x v="45"/>
    <x v="44"/>
    <x v="0"/>
    <m/>
    <x v="0"/>
    <m/>
    <m/>
    <x v="7"/>
    <s v=""/>
    <s v="Oculus Quest 2"/>
    <x v="0"/>
    <s v="High"/>
    <x v="3"/>
    <s v="reconciled"/>
    <m/>
    <x v="0"/>
  </r>
  <r>
    <s v="Costco Visa"/>
    <x v="456"/>
    <n v="-247.98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456"/>
    <n v="126.02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56"/>
    <n v="99.26"/>
    <x v="150"/>
    <s v="_Costco"/>
    <s v="COSTCO WHSE #0008 KIRKLAND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Costco Visa"/>
    <x v="456"/>
    <n v="-11.8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57"/>
    <n v="-22.03"/>
    <x v="721"/>
    <s v="_Hobby Lobby"/>
    <s v="HOBBY-LOBBY #625"/>
    <x v="19"/>
    <x v="89"/>
    <x v="86"/>
    <x v="0"/>
    <m/>
    <x v="0"/>
    <m/>
    <m/>
    <x v="19"/>
    <s v=""/>
    <s v="Christmas pillows"/>
    <x v="0"/>
    <s v="Low"/>
    <x v="3"/>
    <s v="reconciled"/>
    <m/>
    <x v="0"/>
  </r>
  <r>
    <s v="REI Visa"/>
    <x v="457"/>
    <n v="-55.06"/>
    <x v="257"/>
    <s v="_Home Depot"/>
    <s v="The Home Depot #4706 Seattle Wa"/>
    <x v="19"/>
    <x v="61"/>
    <x v="60"/>
    <x v="0"/>
    <m/>
    <x v="0"/>
    <m/>
    <m/>
    <x v="19"/>
    <s v=""/>
    <s v="Powerstation for Dave and Aim-n-Flame"/>
    <x v="0"/>
    <s v="Low"/>
    <x v="0"/>
    <s v="reconciled"/>
    <m/>
    <x v="0"/>
  </r>
  <r>
    <s v="Checking"/>
    <x v="45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458"/>
    <n v="-138.0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59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d Card"/>
    <x v="460"/>
    <n v="138.0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460"/>
    <n v="-9.99"/>
    <x v="382"/>
    <s v="_Angie's List"/>
    <s v="ANGI 888-870-2644 INF3969148-T-197115716"/>
    <x v="9"/>
    <x v="113"/>
    <x v="107"/>
    <x v="0"/>
    <m/>
    <x v="0"/>
    <m/>
    <m/>
    <x v="9"/>
    <s v=""/>
    <s v=""/>
    <x v="2"/>
    <s v="NA"/>
    <x v="2"/>
    <s v="reconciled"/>
    <m/>
    <x v="0"/>
  </r>
  <r>
    <s v="Quicksilver"/>
    <x v="460"/>
    <n v="-6.76"/>
    <x v="967"/>
    <s v="_Beer Wine and More"/>
    <s v="BEER WINE &amp; MORE OF GO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61"/>
    <n v="-38.549999999999997"/>
    <x v="112"/>
    <s v="_Amazon"/>
    <s v="Amazon.com*OE35L90V3"/>
    <x v="10"/>
    <x v="76"/>
    <x v="74"/>
    <x v="0"/>
    <s v=""/>
    <x v="2"/>
    <s v="114-6054109-3881858"/>
    <m/>
    <x v="10"/>
    <s v=""/>
    <s v="#|||114-6054109-3881858# Jumanji game"/>
    <x v="0"/>
    <s v="Low"/>
    <x v="0"/>
    <s v="reconciled"/>
    <m/>
    <x v="0"/>
  </r>
  <r>
    <s v="Amazon"/>
    <x v="461"/>
    <n v="-8.81"/>
    <x v="112"/>
    <s v="_Amazon"/>
    <s v="Amazon.com*GH7818193"/>
    <x v="10"/>
    <x v="76"/>
    <x v="74"/>
    <x v="0"/>
    <s v=""/>
    <x v="2"/>
    <s v="114-2215280-5242608"/>
    <m/>
    <x v="10"/>
    <s v=""/>
    <s v="#|||114-2215280-5242608# Nerf gun and games"/>
    <x v="0"/>
    <s v="Low"/>
    <x v="0"/>
    <s v="reconciled"/>
    <m/>
    <x v="0"/>
  </r>
  <r>
    <s v="Amazon"/>
    <x v="461"/>
    <n v="-40.71"/>
    <x v="112"/>
    <s v="_Amazon"/>
    <s v="Amazon.com*PF58128O3"/>
    <x v="10"/>
    <x v="76"/>
    <x v="74"/>
    <x v="0"/>
    <s v=""/>
    <x v="2"/>
    <s v="114-2215280-5242608"/>
    <m/>
    <x v="10"/>
    <s v=""/>
    <s v="#|||114-2215280-5242608# Nerf gun and games"/>
    <x v="0"/>
    <s v="Low"/>
    <x v="0"/>
    <s v="reconciled"/>
    <m/>
    <x v="0"/>
  </r>
  <r>
    <s v="Costco Visa"/>
    <x v="461"/>
    <n v="-60.72"/>
    <x v="132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9.91"/>
    <x v="246"/>
    <s v="_Taco Del Mar"/>
    <s v="TACO DEL MAR RITZ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1"/>
    <n v="-16.829999999999998"/>
    <x v="968"/>
    <s v="_Conoco"/>
    <s v="CONOCO - DIVINE 2ND AVE SPOKAN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461"/>
    <n v="-4.87"/>
    <x v="132"/>
    <s v="_Shell"/>
    <s v="SHELL OIL 12498048003 MOSES LAK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6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462"/>
    <n v="-17.2399999999999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0.5"/>
    <x v="212"/>
    <s v="_PayByPhone Parking"/>
    <s v="SDOT PAYBYPHONE PARKIN"/>
    <x v="15"/>
    <x v="48"/>
    <x v="47"/>
    <x v="0"/>
    <m/>
    <x v="0"/>
    <m/>
    <m/>
    <x v="15"/>
    <s v=""/>
    <s v="Parking downtown for light sculpture park"/>
    <x v="0"/>
    <s v="Low"/>
    <x v="0"/>
    <s v="reconciled"/>
    <m/>
    <x v="0"/>
  </r>
  <r>
    <s v="Quicksilver"/>
    <x v="462"/>
    <n v="-53.82"/>
    <x v="922"/>
    <s v="_Greenwood Physical Therapy"/>
    <s v="GREENWOOD PHYSICAL TH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462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62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462"/>
    <n v="-25.26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0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Costco Visa"/>
    <x v="462"/>
    <n v="-17.8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62"/>
    <n v="-9.92"/>
    <x v="150"/>
    <s v="_Costco"/>
    <s v="COSTCO WHSE #0106 SEATTLE WA"/>
    <x v="19"/>
    <x v="49"/>
    <x v="48"/>
    <x v="0"/>
    <m/>
    <x v="0"/>
    <m/>
    <m/>
    <x v="19"/>
    <s v=""/>
    <s v="Throw blanket"/>
    <x v="0"/>
    <s v="Low"/>
    <x v="0"/>
    <s v="reconciled"/>
    <m/>
    <x v="0"/>
  </r>
  <r>
    <s v="Quicksilver"/>
    <x v="462"/>
    <n v="-44.7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62"/>
    <n v="-90.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6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463"/>
    <n v="-139.51"/>
    <x v="112"/>
    <s v="_Amazon"/>
    <s v="AMZN Mktp US*HF0UJ8JJ3"/>
    <x v="12"/>
    <x v="53"/>
    <x v="52"/>
    <x v="0"/>
    <s v=""/>
    <x v="2"/>
    <s v="112-2240735-9450632"/>
    <m/>
    <x v="12"/>
    <s v=""/>
    <s v="#|||112-2240735-9450632# Fitbit Charge for Eric"/>
    <x v="0"/>
    <s v="Low"/>
    <x v="3"/>
    <s v="reconciled"/>
    <m/>
    <x v="0"/>
  </r>
  <r>
    <s v="Buffer - Nxt Year - 8754"/>
    <x v="463"/>
    <n v="102.2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63"/>
    <n v="-109.23"/>
    <x v="316"/>
    <s v="_Transamerica"/>
    <s v="ACH Debit TRANSAMERICA LIF E INS"/>
    <x v="17"/>
    <x v="37"/>
    <x v="36"/>
    <x v="0"/>
    <m/>
    <x v="0"/>
    <m/>
    <m/>
    <x v="17"/>
    <s v=""/>
    <s v="LTC insurance"/>
    <x v="0"/>
    <s v="Low"/>
    <x v="3"/>
    <s v="reconciled"/>
    <m/>
    <x v="0"/>
  </r>
  <r>
    <s v="Amazon"/>
    <x v="463"/>
    <n v="-40.630000000000003"/>
    <x v="112"/>
    <s v="_Amazon"/>
    <s v="AMZN Mktp US*X38I94B13"/>
    <x v="10"/>
    <x v="76"/>
    <x v="74"/>
    <x v="0"/>
    <s v=""/>
    <x v="2"/>
    <s v="114-7201856-6665012"/>
    <m/>
    <x v="10"/>
    <s v=""/>
    <s v="#|||114-7201856-6665012# NERF Dart Target"/>
    <x v="0"/>
    <s v="Low"/>
    <x v="0"/>
    <s v="reconciled"/>
    <m/>
    <x v="0"/>
  </r>
  <r>
    <s v="Retirement - 3377"/>
    <x v="463"/>
    <n v="0.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118.11"/>
    <x v="970"/>
    <s v="_Madison Inn"/>
    <s v="THE MADISON INN SPOKANE WA"/>
    <x v="18"/>
    <x v="47"/>
    <x v="46"/>
    <x v="33"/>
    <m/>
    <x v="0"/>
    <m/>
    <m/>
    <x v="18"/>
    <s v=""/>
    <s v="#Spokane - 2021#"/>
    <x v="0"/>
    <s v="High"/>
    <x v="3"/>
    <s v="reconciled"/>
    <m/>
    <x v="0"/>
  </r>
  <r>
    <s v="Amazon"/>
    <x v="463"/>
    <n v="-7.71"/>
    <x v="112"/>
    <s v="_Amazon"/>
    <s v="Amazon.com*ZA50I31L3"/>
    <x v="12"/>
    <x v="53"/>
    <x v="52"/>
    <x v="0"/>
    <s v=""/>
    <x v="2"/>
    <s v="112-1255077-0614648"/>
    <m/>
    <x v="12"/>
    <s v=""/>
    <s v="Coloring book #|||112-1255077-0614648#"/>
    <x v="0"/>
    <s v="Low"/>
    <x v="3"/>
    <s v="reconciled"/>
    <m/>
    <x v="0"/>
  </r>
  <r>
    <s v="Costco Visa"/>
    <x v="463"/>
    <n v="-4.17"/>
    <x v="799"/>
    <s v="_Cowen Park Grocery"/>
    <s v="SQ *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463"/>
    <n v="19.9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63"/>
    <n v="-26.3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4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64"/>
    <n v="-3547.2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6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64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464"/>
    <n v="-35.21"/>
    <x v="112"/>
    <s v="_Amazon"/>
    <s v="AMZN Mktp US*WA83R88S3"/>
    <x v="7"/>
    <x v="10"/>
    <x v="10"/>
    <x v="0"/>
    <s v=""/>
    <x v="2"/>
    <s v="114-1791418-1415458"/>
    <m/>
    <x v="7"/>
    <s v=""/>
    <s v="#|||114-1791418-1415458# Zach hoodie"/>
    <x v="0"/>
    <s v="Low"/>
    <x v="3"/>
    <s v="reconciled"/>
    <m/>
    <x v="0"/>
  </r>
  <r>
    <s v="Costco Visa"/>
    <x v="465"/>
    <n v="-66.040000000000006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465"/>
    <n v="-327.69"/>
    <x v="316"/>
    <s v="_Transamerica"/>
    <s v="ACH Debit TRANSAMERICA LIF E INS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Quicksilver"/>
    <x v="465"/>
    <n v="3547.23"/>
    <x v="315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65"/>
    <n v="-71.29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Dormant Account 3"/>
    <x v="46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5"/>
    <n v="-5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Red Card"/>
    <x v="465"/>
    <n v="-33.31"/>
    <x v="201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American Funds"/>
    <x v="466"/>
    <n v="0.7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66"/>
    <n v="0.7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466"/>
    <n v="12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466"/>
    <n v="38.6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466"/>
    <n v="0.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466"/>
    <n v="-179"/>
    <x v="7"/>
    <s v="_Venmo"/>
    <s v="ACH Electronic Debit - VENMO            PAYMENT"/>
    <x v="18"/>
    <x v="47"/>
    <x v="46"/>
    <x v="34"/>
    <m/>
    <x v="0"/>
    <m/>
    <m/>
    <x v="18"/>
    <s v=""/>
    <s v="#Girls Weekend - Feb 2022#"/>
    <x v="0"/>
    <s v="High"/>
    <x v="3"/>
    <s v="reconciled"/>
    <m/>
    <x v="0"/>
  </r>
  <r>
    <s v="American Funds"/>
    <x v="466"/>
    <n v="12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66"/>
    <n v="2.4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46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67"/>
    <n v="-167.26"/>
    <x v="97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67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67"/>
    <n v="-121.72"/>
    <x v="974"/>
    <s v="_Trustmark LTC Insurance"/>
    <s v="ACH Debit TRUSTMARKBENEFIT BATCH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467"/>
    <n v="4478.14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67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67"/>
    <n v="-160.41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467"/>
    <n v="2000"/>
    <x v="287"/>
    <s v="_Microsoft (Paycheck)"/>
    <s v="_Microsoft (Paycheck)"/>
    <x v="5"/>
    <x v="50"/>
    <x v="49"/>
    <x v="0"/>
    <m/>
    <x v="0"/>
    <m/>
    <m/>
    <x v="5"/>
    <s v=""/>
    <s v="Offset for donation to University Cooperative School"/>
    <x v="4"/>
    <s v="Low"/>
    <x v="0"/>
    <s v="reconciled"/>
    <m/>
    <x v="0"/>
  </r>
  <r>
    <s v="Staging - 7338"/>
    <x v="467"/>
    <n v="11565"/>
    <x v="7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467"/>
    <n v="23435"/>
    <x v="29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ash"/>
    <x v="467"/>
    <n v="-2000"/>
    <x v="956"/>
    <s v="_University Cooperative School (Donation)"/>
    <s v="_University Co-op (Donation)"/>
    <x v="12"/>
    <x v="19"/>
    <x v="19"/>
    <x v="31"/>
    <s v=""/>
    <x v="2"/>
    <s v=""/>
    <s v="university cooperative school (donation)"/>
    <x v="12"/>
    <s v="Manual Tax Related"/>
    <s v="#Annual Fund||||University Cooperative School (Donation)#"/>
    <x v="0"/>
    <s v="High"/>
    <x v="3"/>
    <s v="reconciled"/>
    <s v="Charitable Contributions"/>
    <x v="1"/>
  </r>
  <r>
    <s v="Quicksilver"/>
    <x v="467"/>
    <n v="-22.03"/>
    <x v="257"/>
    <s v="_Home Depot"/>
    <s v="THE HOME DEPOT #4707"/>
    <x v="19"/>
    <x v="71"/>
    <x v="69"/>
    <x v="0"/>
    <m/>
    <x v="0"/>
    <m/>
    <m/>
    <x v="19"/>
    <s v=""/>
    <s v="Ryobi high pressure inflator"/>
    <x v="0"/>
    <s v="Medium"/>
    <x v="3"/>
    <s v="reconciled"/>
    <m/>
    <x v="0"/>
  </r>
  <r>
    <s v="Quicksilver"/>
    <x v="467"/>
    <n v="-29.76"/>
    <x v="959"/>
    <s v="_Etsy.com"/>
    <s v="Etsy.com - Evolutionkn"/>
    <x v="12"/>
    <x v="53"/>
    <x v="52"/>
    <x v="0"/>
    <m/>
    <x v="0"/>
    <m/>
    <m/>
    <x v="12"/>
    <s v=""/>
    <s v="PeeChee T shirt for Linda"/>
    <x v="0"/>
    <s v="Low"/>
    <x v="3"/>
    <s v="reconciled"/>
    <m/>
    <x v="0"/>
  </r>
  <r>
    <s v="Quicksilver"/>
    <x v="467"/>
    <n v="-29.7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67"/>
    <n v="-2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68"/>
    <n v="135"/>
    <x v="975"/>
    <s v="_Chuck Smith"/>
    <s v="Deposit Shared Branch Mobile Dep"/>
    <x v="3"/>
    <x v="12"/>
    <x v="12"/>
    <x v="0"/>
    <m/>
    <x v="0"/>
    <m/>
    <m/>
    <x v="3"/>
    <s v=""/>
    <s v="Reimbursement for charges Ruby made on Schwab cash card"/>
    <x v="3"/>
    <s v="NA"/>
    <x v="0"/>
    <s v="reconciled"/>
    <s v="To Be Determined"/>
    <x v="0"/>
  </r>
  <r>
    <s v="Costco Visa"/>
    <x v="468"/>
    <n v="-68.8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468"/>
    <n v="-18.21"/>
    <x v="112"/>
    <s v="_Amazon"/>
    <s v="AMZN Mktp US*FX49M4JZ3"/>
    <x v="9"/>
    <x v="109"/>
    <x v="103"/>
    <x v="17"/>
    <s v=""/>
    <x v="2"/>
    <s v="112-4867601-1927468"/>
    <m/>
    <x v="9"/>
    <s v=""/>
    <s v="External DVD drive_x000a_ORDER #office equipment|||112-4867601-1927468#"/>
    <x v="0"/>
    <s v="Low"/>
    <x v="3"/>
    <s v="reconciled"/>
    <s v="Misc Expenses - Office equipment"/>
    <x v="0"/>
  </r>
  <r>
    <s v="Amazon"/>
    <x v="468"/>
    <n v="-1.0900000000000001"/>
    <x v="976"/>
    <s v="_Amazon Kindle"/>
    <s v="AMZN Digital*WR8QX51J3"/>
    <x v="7"/>
    <x v="66"/>
    <x v="65"/>
    <x v="0"/>
    <s v=""/>
    <x v="2"/>
    <s v="d01-9033896-9126646"/>
    <m/>
    <x v="7"/>
    <s v=""/>
    <s v="#|||D01-9033896-9126646#  Hands-on Python book"/>
    <x v="0"/>
    <s v="Medium"/>
    <x v="0"/>
    <s v="reconciled"/>
    <m/>
    <x v="0"/>
  </r>
  <r>
    <s v="Costco Visa"/>
    <x v="469"/>
    <n v="-19.84"/>
    <x v="865"/>
    <s v="_Menchies"/>
    <s v="MENCHIES B529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0"/>
    <n v="-104.35"/>
    <x v="939"/>
    <s v="_City of Lynden (R)"/>
    <s v="CITY OF LYNDEN UTILITI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Amazon"/>
    <x v="470"/>
    <n v="-44.09"/>
    <x v="977"/>
    <s v="_Woot LLC"/>
    <s v="AMZ*Woot LLC"/>
    <x v="7"/>
    <x v="45"/>
    <x v="44"/>
    <x v="0"/>
    <s v=""/>
    <x v="2"/>
    <s v="p01-5921920-4653225"/>
    <m/>
    <x v="7"/>
    <s v=""/>
    <s v="Security cameras #|||P01-5921920-4653225#"/>
    <x v="0"/>
    <s v="High"/>
    <x v="3"/>
    <s v="reconciled"/>
    <m/>
    <x v="0"/>
  </r>
  <r>
    <s v="Quicksilver"/>
    <x v="470"/>
    <n v="-5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0"/>
    <n v="-11.4"/>
    <x v="6"/>
    <s v="_McDonald's"/>
    <s v="MCDONALD'S F14635 ARLING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70"/>
    <n v="-99.26"/>
    <x v="150"/>
    <s v="_Costco"/>
    <s v="COSTCO WHSE #0106 SEATTLE WA"/>
    <x v="12"/>
    <x v="53"/>
    <x v="52"/>
    <x v="0"/>
    <m/>
    <x v="0"/>
    <m/>
    <m/>
    <x v="12"/>
    <s v=""/>
    <s v="Eric's fitbit"/>
    <x v="0"/>
    <s v="Low"/>
    <x v="3"/>
    <s v="reconciled"/>
    <m/>
    <x v="0"/>
  </r>
  <r>
    <s v="Discover"/>
    <x v="470"/>
    <n v="-14.32"/>
    <x v="118"/>
    <s v="_Hulu"/>
    <s v="HLU*HULU 740232880950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470"/>
    <n v="-52.9"/>
    <x v="193"/>
    <s v="_Bartell Drug"/>
    <s v="BARTELL DRUG 06909"/>
    <x v="11"/>
    <x v="58"/>
    <x v="57"/>
    <x v="0"/>
    <m/>
    <x v="0"/>
    <m/>
    <m/>
    <x v="11"/>
    <s v=""/>
    <s v="COVID tests"/>
    <x v="0"/>
    <s v="Low"/>
    <x v="0"/>
    <s v="reconciled"/>
    <s v="Family - Medical Expenses"/>
    <x v="0"/>
  </r>
  <r>
    <s v="Quicksilver"/>
    <x v="470"/>
    <n v="-12.2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71"/>
    <n v="-34.659999999999997"/>
    <x v="112"/>
    <s v="_Amazon"/>
    <s v="Amazon.com*0P42Y7N43"/>
    <x v="11"/>
    <x v="25"/>
    <x v="25"/>
    <x v="0"/>
    <s v=""/>
    <x v="2"/>
    <s v="114-4356377-3168245"/>
    <m/>
    <x v="11"/>
    <s v=""/>
    <s v="Ski bib #|||114-4356377-3168245#"/>
    <x v="0"/>
    <s v="Medium"/>
    <x v="3"/>
    <s v="reconciled"/>
    <m/>
    <x v="0"/>
  </r>
  <r>
    <s v="Costco Visa"/>
    <x v="471"/>
    <n v="-86.97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471"/>
    <n v="-50"/>
    <x v="978"/>
    <s v="_Starbucks"/>
    <s v="STARBUCKS STORE 03290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471"/>
    <n v="-14.3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1"/>
    <n v="-29.76"/>
    <x v="112"/>
    <s v="_Amazon"/>
    <s v="AMZN Mktp US*UI9ED5QU3"/>
    <x v="19"/>
    <x v="49"/>
    <x v="48"/>
    <x v="0"/>
    <s v=""/>
    <x v="2"/>
    <s v="112-1759786-0295419"/>
    <m/>
    <x v="19"/>
    <s v=""/>
    <s v="Smart scale later returned #|||112-1759786-0295419#"/>
    <x v="0"/>
    <s v="Low"/>
    <x v="0"/>
    <s v="reconciled"/>
    <m/>
    <x v="0"/>
  </r>
  <r>
    <s v="Checking"/>
    <x v="471"/>
    <n v="1716.5"/>
    <x v="452"/>
    <s v="_Connect Your Care - DCA"/>
    <s v="ACH Deposit connectyourcare   SV"/>
    <x v="5"/>
    <x v="88"/>
    <x v="85"/>
    <x v="0"/>
    <m/>
    <x v="0"/>
    <m/>
    <m/>
    <x v="5"/>
    <s v=""/>
    <s v="Reimbursement for camps"/>
    <x v="4"/>
    <s v="Low"/>
    <x v="3"/>
    <s v="reconciled"/>
    <s v="Family - Dependent Care"/>
    <x v="0"/>
  </r>
  <r>
    <s v="Discover"/>
    <x v="472"/>
    <n v="14.3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472"/>
    <n v="40"/>
    <x v="979"/>
    <s v="_Harry Hwang"/>
    <s v="ACH Deposit PAYPAL TRANSFER  TR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472"/>
    <n v="-7.89"/>
    <x v="948"/>
    <s v="_Costco (Photos)"/>
    <s v="COSTCO *PHOTO CENTER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2"/>
    <n v="-100"/>
    <x v="407"/>
    <s v="_Mox Boarding House"/>
    <s v="MOX BOARDING HOUS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-13.63"/>
    <x v="980"/>
    <s v="_The Cellar Homebrew"/>
    <s v="THE CELLAR HOMEBREW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472"/>
    <n v="-17.690000000000001"/>
    <x v="981"/>
    <s v="_Sunrise Donuts"/>
    <s v="SUNRISE DONUTS 425-885-6112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2"/>
    <n v="-46.48"/>
    <x v="982"/>
    <s v="_Hilltop Ale House Inc"/>
    <s v="HILLTOP ALE HOUSE 206-2853877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472"/>
    <n v="100000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d Card"/>
    <x v="473"/>
    <n v="-90.55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73"/>
    <n v="-7.71"/>
    <x v="942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.39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473"/>
    <n v="25"/>
    <x v="7"/>
    <s v="_Elyse DeVries"/>
    <s v="ACH Electronic Credit"/>
    <x v="0"/>
    <x v="29"/>
    <x v="28"/>
    <x v="0"/>
    <m/>
    <x v="0"/>
    <m/>
    <m/>
    <x v="0"/>
    <s v=""/>
    <s v="Elyse paying me for wine event"/>
    <x v="2"/>
    <s v="NA"/>
    <x v="2"/>
    <s v="reconciled"/>
    <m/>
    <x v="0"/>
  </r>
  <r>
    <s v="REI Visa"/>
    <x v="473"/>
    <n v="-16.43"/>
    <x v="983"/>
    <s v="_Blue Highway Games, Inc."/>
    <s v="Blue Highway Games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473"/>
    <n v="-16.64"/>
    <x v="112"/>
    <s v="_Amazon"/>
    <s v="AMZN Mktp US*2S2LM3DA3"/>
    <x v="10"/>
    <x v="76"/>
    <x v="74"/>
    <x v="0"/>
    <s v=""/>
    <x v="2"/>
    <s v="114-0571103-6378663"/>
    <m/>
    <x v="10"/>
    <s v=""/>
    <s v="#|||114-0571103-6378663# Bamboo back scratcher"/>
    <x v="0"/>
    <s v="Low"/>
    <x v="0"/>
    <s v="reconciled"/>
    <m/>
    <x v="0"/>
  </r>
  <r>
    <s v="Staging - 7338"/>
    <x v="473"/>
    <n v="100000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473"/>
    <n v="-10"/>
    <x v="407"/>
    <s v="_Mox Boarding House"/>
    <s v="MOX BOARDING HOUSE"/>
    <x v="10"/>
    <x v="17"/>
    <x v="17"/>
    <x v="0"/>
    <m/>
    <x v="0"/>
    <m/>
    <m/>
    <x v="10"/>
    <s v=""/>
    <s v="Ravine game"/>
    <x v="0"/>
    <s v="Low"/>
    <x v="0"/>
    <s v="reconciled"/>
    <m/>
    <x v="0"/>
  </r>
  <r>
    <s v="Quicksilver"/>
    <x v="473"/>
    <n v="-10"/>
    <x v="984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6.53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473"/>
    <n v="-44.8"/>
    <x v="985"/>
    <s v="_Beverages &amp; More"/>
    <s v="BEVERAGES &amp; MORE #152"/>
    <x v="12"/>
    <x v="53"/>
    <x v="52"/>
    <x v="0"/>
    <m/>
    <x v="0"/>
    <m/>
    <m/>
    <x v="12"/>
    <s v=""/>
    <s v="Aquavit for Glogg"/>
    <x v="0"/>
    <s v="Low"/>
    <x v="3"/>
    <s v="reconciled"/>
    <m/>
    <x v="0"/>
  </r>
  <r>
    <s v="Quicksilver"/>
    <x v="473"/>
    <n v="-11"/>
    <x v="985"/>
    <s v="_Beverages &amp; More"/>
    <s v="BEVERAGES &amp; MORE #15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260"/>
    <x v="986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Quicksilver"/>
    <x v="473"/>
    <n v="-10.46"/>
    <x v="193"/>
    <s v="_Bartell Drug"/>
    <s v="BARTELL DRUG 06909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473"/>
    <n v="-33.06"/>
    <x v="843"/>
    <s v="_Math 'n' Stuff"/>
    <s v="MATH  N  STUFF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473"/>
    <n v="-46.17"/>
    <x v="942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3"/>
    <n v="-50"/>
    <x v="258"/>
    <s v="_Good To Go"/>
    <s v="WSDOT-GOODTOGO CSC"/>
    <x v="15"/>
    <x v="85"/>
    <x v="82"/>
    <x v="0"/>
    <m/>
    <x v="0"/>
    <m/>
    <m/>
    <x v="15"/>
    <s v=""/>
    <s v=""/>
    <x v="2"/>
    <s v="NA"/>
    <x v="2"/>
    <s v="reconciled"/>
    <m/>
    <x v="0"/>
  </r>
  <r>
    <s v="Costco Visa"/>
    <x v="474"/>
    <n v="-139.2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74"/>
    <n v="-49.66"/>
    <x v="132"/>
    <s v="_Shell"/>
    <s v="SHELL OIL 57444039507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474"/>
    <n v="-71.27"/>
    <x v="112"/>
    <s v="_Amazon"/>
    <s v="AMZN Mktp US*UN5GB2F93"/>
    <x v="10"/>
    <x v="76"/>
    <x v="74"/>
    <x v="0"/>
    <s v=""/>
    <x v="2"/>
    <s v="114-2831295-0814640"/>
    <m/>
    <x v="10"/>
    <s v=""/>
    <s v="Christmas gifts for boys (Books) #|||114-2831295-0814640#"/>
    <x v="0"/>
    <s v="Low"/>
    <x v="0"/>
    <s v="reconciled"/>
    <m/>
    <x v="0"/>
  </r>
  <r>
    <s v="Costco Visa"/>
    <x v="475"/>
    <n v="-96.44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5"/>
    <n v="-150.80000000000001"/>
    <x v="97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75"/>
    <n v="-145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75"/>
    <n v="-0.17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76"/>
    <n v="-67.7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476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6"/>
    <n v="-5.5"/>
    <x v="156"/>
    <s v="_Apple TV+"/>
    <s v="APPLE.COM/BILL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477"/>
    <n v="67.7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77"/>
    <n v="-27.55"/>
    <x v="988"/>
    <s v="_Jack in the Box"/>
    <s v="SP * JACKBOX GAM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77"/>
    <n v="-256.89999999999998"/>
    <x v="90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477"/>
    <n v="-256.89999999999998"/>
    <x v="905"/>
    <s v="_The Summit at Snoqualmie"/>
    <s v="The Summit at Snoqualm"/>
    <x v="4"/>
    <x v="116"/>
    <x v="110"/>
    <x v="0"/>
    <m/>
    <x v="0"/>
    <m/>
    <m/>
    <x v="4"/>
    <s v=""/>
    <s v=""/>
    <x v="0"/>
    <s v="Low"/>
    <x v="3"/>
    <s v="reconciled"/>
    <m/>
    <x v="0"/>
  </r>
  <r>
    <s v="Amazon"/>
    <x v="478"/>
    <n v="-30.36"/>
    <x v="112"/>
    <s v="_Amazon"/>
    <s v="Amazon.com*596KF02Z3"/>
    <x v="9"/>
    <x v="86"/>
    <x v="83"/>
    <x v="26"/>
    <s v=""/>
    <x v="2"/>
    <s v="112-1660523-6734643"/>
    <m/>
    <x v="9"/>
    <s v=""/>
    <s v="Dishwasher parts (drain hose) #Repairs|||112-1660523-6734643#"/>
    <x v="0"/>
    <s v="Medium"/>
    <x v="3"/>
    <s v="reconciled"/>
    <s v="TurboTax - Maintenance Expenses"/>
    <x v="0"/>
  </r>
  <r>
    <s v="Amazon"/>
    <x v="478"/>
    <n v="-7.71"/>
    <x v="112"/>
    <s v="_Amazon"/>
    <s v="AMZN Mktp US*YR4AL3503"/>
    <x v="9"/>
    <x v="86"/>
    <x v="83"/>
    <x v="26"/>
    <s v=""/>
    <x v="2"/>
    <s v="112-7015571-5252266"/>
    <m/>
    <x v="9"/>
    <s v=""/>
    <s v="Dishwasher parts (mounting brackets) #Repairs|||112-7015571-5252266#"/>
    <x v="0"/>
    <s v="Medium"/>
    <x v="3"/>
    <s v="reconciled"/>
    <s v="TurboTax - Maintenance Expenses"/>
    <x v="0"/>
  </r>
  <r>
    <s v="Checking"/>
    <x v="478"/>
    <n v="-4345.4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8"/>
    <n v="-32.82"/>
    <x v="112"/>
    <s v="_Amazon"/>
    <s v="Amazon.com*161B450N3"/>
    <x v="9"/>
    <x v="86"/>
    <x v="83"/>
    <x v="26"/>
    <s v=""/>
    <x v="2"/>
    <s v="112-9048530-4641038"/>
    <m/>
    <x v="9"/>
    <s v=""/>
    <s v="Dishwasher parts (Silverware basket) #Repairs|||112-9048530-4641038#"/>
    <x v="0"/>
    <s v="Medium"/>
    <x v="3"/>
    <s v="reconciled"/>
    <s v="TurboTax - Maintenance Expenses"/>
    <x v="0"/>
  </r>
  <r>
    <s v="Quicksilver"/>
    <x v="478"/>
    <n v="-2.87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478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47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78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ostco Visa"/>
    <x v="478"/>
    <n v="-125.68"/>
    <x v="942"/>
    <s v="_Trader Joe's"/>
    <s v="TRADER JOE'S #140 QPS REDMOND WA"/>
    <x v="12"/>
    <x v="53"/>
    <x v="52"/>
    <x v="0"/>
    <m/>
    <x v="0"/>
    <m/>
    <m/>
    <x v="12"/>
    <s v=""/>
    <s v="For Pam and Jim"/>
    <x v="0"/>
    <s v="Low"/>
    <x v="3"/>
    <s v="reconciled"/>
    <m/>
    <x v="0"/>
  </r>
  <r>
    <s v="Costco Visa"/>
    <x v="478"/>
    <n v="-62.61"/>
    <x v="990"/>
    <s v="_Senor Moose"/>
    <s v="TST* SENOR MOOSE CAFE 206-784-556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78"/>
    <n v="-327.89"/>
    <x v="991"/>
    <s v="_Manns Welding"/>
    <s v="MANNS WELDING WEST"/>
    <x v="7"/>
    <x v="13"/>
    <x v="13"/>
    <x v="35"/>
    <m/>
    <x v="0"/>
    <m/>
    <m/>
    <x v="7"/>
    <s v=""/>
    <s v="Trailer check-up and packed wheel bearings #Camping#"/>
    <x v="0"/>
    <s v="Low"/>
    <x v="3"/>
    <s v="reconciled"/>
    <m/>
    <x v="0"/>
  </r>
  <r>
    <s v="Checking"/>
    <x v="479"/>
    <n v="-24.81"/>
    <x v="442"/>
    <s v="_Espresso Dental"/>
    <s v="ACH Debit ESPRESSO DENTAL FIRS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hecking"/>
    <x v="479"/>
    <n v="-590.34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479"/>
    <n v="4345.4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79"/>
    <n v="-143.31"/>
    <x v="112"/>
    <s v="_Amazon"/>
    <s v="AMZN Mktp US*QQ77W4QJ3"/>
    <x v="18"/>
    <x v="72"/>
    <x v="70"/>
    <x v="27"/>
    <s v=""/>
    <x v="2"/>
    <s v="114-3273410-2873813"/>
    <m/>
    <x v="18"/>
    <s v=""/>
    <s v="TV stand for gaming room #game room|||114-3273410-2873813#"/>
    <x v="0"/>
    <s v="High"/>
    <x v="3"/>
    <s v="reconciled"/>
    <s v="Home - Capital Expense"/>
    <x v="0"/>
  </r>
  <r>
    <s v="Quicksilver"/>
    <x v="479"/>
    <n v="-4.3"/>
    <x v="788"/>
    <s v="_Greenwood Hardware"/>
    <s v="GREENWOOD TRUE VALUE H"/>
    <x v="7"/>
    <x v="13"/>
    <x v="13"/>
    <x v="29"/>
    <m/>
    <x v="0"/>
    <m/>
    <m/>
    <x v="7"/>
    <s v=""/>
    <s v="#Community Service# Fixed Road Closed sign"/>
    <x v="0"/>
    <s v="Low"/>
    <x v="3"/>
    <s v="reconciled"/>
    <m/>
    <x v="0"/>
  </r>
  <r>
    <s v="Quicksilver"/>
    <x v="479"/>
    <n v="6.54"/>
    <x v="257"/>
    <s v="_Home Depot"/>
    <s v="THE HOME DEPOT #4706"/>
    <x v="19"/>
    <x v="71"/>
    <x v="69"/>
    <x v="0"/>
    <m/>
    <x v="0"/>
    <m/>
    <m/>
    <x v="19"/>
    <s v=""/>
    <s v="&quot;Waste arm&quot; return"/>
    <x v="0"/>
    <s v="Medium"/>
    <x v="3"/>
    <s v="reconciled"/>
    <m/>
    <x v="0"/>
  </r>
  <r>
    <s v="Quicksilver"/>
    <x v="479"/>
    <n v="-5.5"/>
    <x v="362"/>
    <s v="_Apple Arcade"/>
    <s v="APPLE.COM/BILL"/>
    <x v="0"/>
    <x v="0"/>
    <x v="0"/>
    <x v="0"/>
    <m/>
    <x v="0"/>
    <m/>
    <m/>
    <x v="0"/>
    <s v=""/>
    <s v="Apple arcade (Josh)"/>
    <x v="0"/>
    <s v="Low"/>
    <x v="0"/>
    <s v="reconciled"/>
    <m/>
    <x v="0"/>
  </r>
  <r>
    <s v="Amazon"/>
    <x v="479"/>
    <n v="-19.829999999999998"/>
    <x v="112"/>
    <s v="_Amazon"/>
    <s v="AMZN Mktp US*FO3UF9AP3"/>
    <x v="7"/>
    <x v="66"/>
    <x v="65"/>
    <x v="0"/>
    <s v=""/>
    <x v="2"/>
    <s v="114-7954541-6538643"/>
    <m/>
    <x v="7"/>
    <s v=""/>
    <s v="masks #|||114-7954541-6538643#"/>
    <x v="0"/>
    <s v="Medium"/>
    <x v="0"/>
    <s v="reconciled"/>
    <m/>
    <x v="0"/>
  </r>
  <r>
    <s v="Quicksilver"/>
    <x v="479"/>
    <n v="-55.07"/>
    <x v="992"/>
    <s v="_Entertainment Weekly"/>
    <s v="MDC*ENT WKLY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479"/>
    <n v="-2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80"/>
    <n v="-75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590.34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480"/>
    <n v="-121.25"/>
    <x v="112"/>
    <s v="_Amazon"/>
    <s v="AMZN Mktp US*B09CI2QH3"/>
    <x v="18"/>
    <x v="72"/>
    <x v="70"/>
    <x v="27"/>
    <s v=""/>
    <x v="2"/>
    <s v="114-1770534-4745868"/>
    <m/>
    <x v="18"/>
    <s v=""/>
    <s v="Desk for gaming room #game room|||114-1770534-4745868#"/>
    <x v="0"/>
    <s v="High"/>
    <x v="3"/>
    <s v="reconciled"/>
    <s v="Home - Capital Expense"/>
    <x v="0"/>
  </r>
  <r>
    <s v="Checking"/>
    <x v="480"/>
    <n v="-75.09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480"/>
    <n v="-29.91"/>
    <x v="257"/>
    <s v="_Home Depot"/>
    <s v="THE HOME DEPOT #4706"/>
    <x v="19"/>
    <x v="71"/>
    <x v="69"/>
    <x v="0"/>
    <m/>
    <x v="0"/>
    <m/>
    <m/>
    <x v="19"/>
    <s v=""/>
    <s v="Waste arm (later returned)_x000a_wash hose (later returned)_x000a_garbage grabber"/>
    <x v="0"/>
    <s v="Medium"/>
    <x v="3"/>
    <s v="reconciled"/>
    <m/>
    <x v="0"/>
  </r>
  <r>
    <s v="Quicksilver"/>
    <x v="480"/>
    <n v="-7.54"/>
    <x v="260"/>
    <s v="_Lowe's"/>
    <s v="LOWES #00252*"/>
    <x v="9"/>
    <x v="16"/>
    <x v="16"/>
    <x v="0"/>
    <m/>
    <x v="0"/>
    <m/>
    <m/>
    <x v="9"/>
    <s v=""/>
    <s v="Easy off blue ltd-u"/>
    <x v="0"/>
    <s v="Medium"/>
    <x v="3"/>
    <s v="reconciled"/>
    <s v="To Be Determined"/>
    <x v="0"/>
  </r>
  <r>
    <s v="Quicksilver"/>
    <x v="480"/>
    <n v="-10.93"/>
    <x v="994"/>
    <s v="_PCC Greenlake"/>
    <s v="PCC - GREENLAKE AURO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0"/>
    <n v="-65.489999999999995"/>
    <x v="995"/>
    <s v="Eddie Bauer"/>
    <s v="EDDIEBAUER.COM"/>
    <x v="7"/>
    <x v="10"/>
    <x v="10"/>
    <x v="0"/>
    <m/>
    <x v="0"/>
    <m/>
    <m/>
    <x v="7"/>
    <s v=""/>
    <s v=""/>
    <x v="0"/>
    <s v="Low"/>
    <x v="3"/>
    <s v="unreconciled"/>
    <m/>
    <x v="0"/>
  </r>
  <r>
    <s v="Quicksilver"/>
    <x v="480"/>
    <n v="-110.24"/>
    <x v="996"/>
    <s v="_Solo Stove"/>
    <s v="SOLOSTOVE.COM"/>
    <x v="7"/>
    <x v="13"/>
    <x v="13"/>
    <x v="35"/>
    <m/>
    <x v="0"/>
    <m/>
    <m/>
    <x v="7"/>
    <s v=""/>
    <s v="#Camping#"/>
    <x v="0"/>
    <s v="Low"/>
    <x v="3"/>
    <s v="reconciled"/>
    <m/>
    <x v="0"/>
  </r>
  <r>
    <s v="Quicksilver"/>
    <x v="480"/>
    <n v="-8.15"/>
    <x v="788"/>
    <s v="_Greenwood Hardware"/>
    <s v="GREENWOOD TRUE VALUE H"/>
    <x v="19"/>
    <x v="61"/>
    <x v="60"/>
    <x v="0"/>
    <m/>
    <x v="0"/>
    <m/>
    <m/>
    <x v="19"/>
    <s v=""/>
    <s v=""/>
    <x v="0"/>
    <s v="Low"/>
    <x v="0"/>
    <s v="reconciled"/>
    <m/>
    <x v="0"/>
  </r>
  <r>
    <s v="Amazon"/>
    <x v="481"/>
    <n v="-4.4000000000000004"/>
    <x v="997"/>
    <s v="_Prime Video"/>
    <s v="Prime Video*F85XM4Q73"/>
    <x v="0"/>
    <x v="0"/>
    <x v="0"/>
    <x v="0"/>
    <s v=""/>
    <x v="2"/>
    <s v="d01-3133383-2003442"/>
    <m/>
    <x v="0"/>
    <s v=""/>
    <s v="#|||D01-3133383-2003442# The LEGO Ninjago movie"/>
    <x v="0"/>
    <s v="Low"/>
    <x v="0"/>
    <s v="reconciled"/>
    <m/>
    <x v="0"/>
  </r>
  <r>
    <s v="Checking"/>
    <x v="481"/>
    <n v="4478.14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82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2"/>
    <n v="-145.4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2"/>
    <n v="-32.8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82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482"/>
    <n v="74.97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483"/>
    <n v="-43.31"/>
    <x v="112"/>
    <s v="_Amazon"/>
    <s v="Amazon.com*0p16q0oa3 Amzn.com/bill Wa"/>
    <x v="7"/>
    <x v="66"/>
    <x v="65"/>
    <x v="0"/>
    <m/>
    <x v="0"/>
    <m/>
    <m/>
    <x v="7"/>
    <s v=""/>
    <s v="Gift for Dave"/>
    <x v="0"/>
    <s v="Medium"/>
    <x v="0"/>
    <s v="reconciled"/>
    <m/>
    <x v="0"/>
  </r>
  <r>
    <s v="Alaska Airlines Visa Signature - 8981"/>
    <x v="483"/>
    <n v="75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483"/>
    <n v="-50"/>
    <x v="998"/>
    <s v="_Association for Multiple Endocrine Neoplasia Disorders (AMEND)"/>
    <s v="PAYPAL *AMEND"/>
    <x v="12"/>
    <x v="19"/>
    <x v="19"/>
    <x v="0"/>
    <s v=""/>
    <x v="2"/>
    <s v=""/>
    <s v="association for multiple endocrine neoplasia disorders"/>
    <x v="12"/>
    <s v=""/>
    <s v="#||||Association for Multiple Endocrine Neoplasia Disorders# Donation to https://www.amend.org.uk/"/>
    <x v="0"/>
    <s v="High"/>
    <x v="3"/>
    <s v="reconciled"/>
    <s v="Charitable Contributions"/>
    <x v="1"/>
  </r>
  <r>
    <s v="Quicksilver"/>
    <x v="483"/>
    <n v="-3.82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83"/>
    <n v="-11.63"/>
    <x v="114"/>
    <s v="_Fred Meyer"/>
    <s v="FRED-MEYER #0122 SEATTLE WA"/>
    <x v="19"/>
    <x v="61"/>
    <x v="60"/>
    <x v="0"/>
    <m/>
    <x v="0"/>
    <m/>
    <m/>
    <x v="19"/>
    <s v=""/>
    <s v="New tall drinking glasses"/>
    <x v="0"/>
    <s v="Low"/>
    <x v="0"/>
    <s v="reconciled"/>
    <m/>
    <x v="0"/>
  </r>
  <r>
    <s v="Costco Visa"/>
    <x v="483"/>
    <n v="-17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484"/>
    <n v="-159.81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484"/>
    <n v="-75.040000000000006"/>
    <x v="288"/>
    <s v="_Safeway"/>
    <s v="_Safeway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Quicksilver"/>
    <x v="484"/>
    <n v="-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4"/>
    <n v="-163.11000000000001"/>
    <x v="839"/>
    <s v="_Comcast (Bellingham) (R)"/>
    <s v="COMCAST CABLE COMM"/>
    <x v="3"/>
    <x v="12"/>
    <x v="12"/>
    <x v="0"/>
    <m/>
    <x v="0"/>
    <m/>
    <m/>
    <x v="3"/>
    <s v=""/>
    <s v="Check sent 1/31/2022"/>
    <x v="3"/>
    <s v="NA"/>
    <x v="0"/>
    <s v="reconciled"/>
    <s v="To Be Determined"/>
    <x v="0"/>
  </r>
  <r>
    <s v="Cash"/>
    <x v="484"/>
    <n v="-40.130000000000003"/>
    <x v="1000"/>
    <s v="_Sprout's Farmers Market"/>
    <s v="_Sprout's Farmers Market"/>
    <x v="12"/>
    <x v="53"/>
    <x v="52"/>
    <x v="0"/>
    <m/>
    <x v="0"/>
    <m/>
    <m/>
    <x v="12"/>
    <s v="Manual"/>
    <s v="From Charles Schwab"/>
    <x v="0"/>
    <s v="Low"/>
    <x v="3"/>
    <s v="reconciled"/>
    <m/>
    <x v="0"/>
  </r>
  <r>
    <s v="Cash"/>
    <x v="484"/>
    <n v="-0.03"/>
    <x v="245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Quicksilver"/>
    <x v="484"/>
    <n v="-4.41"/>
    <x v="252"/>
    <s v="_Microsoft (Store)"/>
    <s v="MICROSOFT*STORE"/>
    <x v="10"/>
    <x v="17"/>
    <x v="17"/>
    <x v="0"/>
    <m/>
    <x v="0"/>
    <m/>
    <m/>
    <x v="10"/>
    <s v=""/>
    <s v="Zach's purchase of Among Us for Windows"/>
    <x v="0"/>
    <s v="Low"/>
    <x v="0"/>
    <s v="reconciled"/>
    <m/>
    <x v="0"/>
  </r>
  <r>
    <s v="Checking"/>
    <x v="485"/>
    <n v="-14250"/>
    <x v="1001"/>
    <s v="Tuition"/>
    <m/>
    <x v="4"/>
    <x v="5"/>
    <x v="5"/>
    <x v="36"/>
    <s v=""/>
    <x v="4"/>
    <m/>
    <m/>
    <x v="4"/>
    <m/>
    <s v="#2020/2021 School Year||projected#"/>
    <x v="0"/>
    <s v="Low"/>
    <x v="3"/>
    <s v="projected"/>
    <m/>
    <x v="0"/>
  </r>
  <r>
    <s v="Costco Visa"/>
    <x v="485"/>
    <n v="-20"/>
    <x v="564"/>
    <s v="_Delta"/>
    <s v="DELTA AIR 0062483254290DELTA.COM CANAME: SMITH/JOHN DAVI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64"/>
    <s v="_Delta"/>
    <s v="DELTA AIR 0062483254289DELTA.COM CANAME: SMITH/JOSHUA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Quicksilver"/>
    <x v="485"/>
    <n v="-13.23"/>
    <x v="421"/>
    <s v="_Google Domains"/>
    <s v="GOOGLE*DOMAINS"/>
    <x v="7"/>
    <x v="45"/>
    <x v="44"/>
    <x v="0"/>
    <m/>
    <x v="0"/>
    <m/>
    <m/>
    <x v="7"/>
    <s v=""/>
    <s v="CivicDoody.com"/>
    <x v="0"/>
    <s v="High"/>
    <x v="3"/>
    <s v="reconciled"/>
    <m/>
    <x v="0"/>
  </r>
  <r>
    <s v="Cash"/>
    <x v="485"/>
    <n v="-16.2"/>
    <x v="1002"/>
    <s v="_Pinnacle Peak Ace Hardware"/>
    <s v="_Pinnacle Peak Ace Hardware"/>
    <x v="12"/>
    <x v="53"/>
    <x v="52"/>
    <x v="0"/>
    <m/>
    <x v="0"/>
    <m/>
    <m/>
    <x v="12"/>
    <s v="Manual"/>
    <s v="Schwab Checking"/>
    <x v="0"/>
    <s v="Low"/>
    <x v="3"/>
    <s v="reconciled"/>
    <m/>
    <x v="0"/>
  </r>
  <r>
    <s v="CD - June 11 2022"/>
    <x v="485"/>
    <n v="129.91999999999999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485"/>
    <n v="-93.76"/>
    <x v="1003"/>
    <s v="_Megan Hooks Photography"/>
    <s v="MEGANHOOKSPHOTOGRAPHY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485"/>
    <n v="-20"/>
    <x v="564"/>
    <s v="_Delta"/>
    <s v="DELTA AIR 0062483254288DELTA.COM CANAME: SMITH/ZACHARY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Costco Visa"/>
    <x v="485"/>
    <n v="-20"/>
    <x v="564"/>
    <s v="_Delta"/>
    <s v="DELTA AIR 0062483254287DELTA.COM CANAME: SMITH/ANGELA DEPART:02/18/2022 SEA TO PHX: DL: CLASS:K : STOP: O  TO SEA: DL: CLASS:K : STOP:   TO : : CLASS: : STOP: O"/>
    <x v="18"/>
    <x v="47"/>
    <x v="46"/>
    <x v="37"/>
    <s v="travel"/>
    <x v="0"/>
    <m/>
    <m/>
    <x v="18"/>
    <s v=""/>
    <s v="#Scottsdale - Feb 2022|Travel#"/>
    <x v="0"/>
    <s v="High"/>
    <x v="3"/>
    <s v="reconciled"/>
    <m/>
    <x v="0"/>
  </r>
  <r>
    <s v="Quicksilver"/>
    <x v="486"/>
    <n v="-8.81"/>
    <x v="252"/>
    <s v="_Microsoft (Store)"/>
    <s v="MICROSOFT*REALMS PLUS"/>
    <x v="10"/>
    <x v="17"/>
    <x v="17"/>
    <x v="0"/>
    <m/>
    <x v="0"/>
    <m/>
    <m/>
    <x v="10"/>
    <s v=""/>
    <s v="Realms+ subscription"/>
    <x v="0"/>
    <s v="Low"/>
    <x v="0"/>
    <s v="reconciled"/>
    <m/>
    <x v="0"/>
  </r>
  <r>
    <s v="Checking"/>
    <x v="486"/>
    <n v="-240"/>
    <x v="1004"/>
    <s v="Vehicle Tabs"/>
    <m/>
    <x v="15"/>
    <x v="28"/>
    <x v="27"/>
    <x v="0"/>
    <s v=""/>
    <x v="4"/>
    <m/>
    <m/>
    <x v="15"/>
    <m/>
    <s v="#||projected# RAV including emissions"/>
    <x v="0"/>
    <s v="Low"/>
    <x v="3"/>
    <s v="projected"/>
    <m/>
    <x v="0"/>
  </r>
  <r>
    <s v="Quicksilver"/>
    <x v="486"/>
    <n v="-13.23"/>
    <x v="421"/>
    <s v="_Google Domains"/>
    <s v="GOOGLE*DOMAINS"/>
    <x v="7"/>
    <x v="45"/>
    <x v="44"/>
    <x v="0"/>
    <m/>
    <x v="0"/>
    <m/>
    <m/>
    <x v="7"/>
    <s v=""/>
    <s v="FixMyCity.com"/>
    <x v="0"/>
    <s v="High"/>
    <x v="3"/>
    <s v="reconciled"/>
    <m/>
    <x v="0"/>
  </r>
  <r>
    <s v="Amazon"/>
    <x v="486"/>
    <n v="-33.06"/>
    <x v="112"/>
    <s v="_Amazon"/>
    <s v="AMZN Mktp US*WP68C1A33"/>
    <x v="4"/>
    <x v="60"/>
    <x v="59"/>
    <x v="0"/>
    <s v=""/>
    <x v="2"/>
    <s v="114-9418510-9160248"/>
    <m/>
    <x v="4"/>
    <s v=""/>
    <s v="Lunch box #|||114-9418510-9160248#"/>
    <x v="0"/>
    <s v="Low"/>
    <x v="0"/>
    <s v="reconciled"/>
    <m/>
    <x v="0"/>
  </r>
  <r>
    <s v="Cash"/>
    <x v="487"/>
    <n v="-11271.62"/>
    <x v="307"/>
    <s v="_Schwab Donor Advised Fund"/>
    <s v="_Schwab Donor Advised Fund"/>
    <x v="12"/>
    <x v="19"/>
    <x v="19"/>
    <x v="0"/>
    <m/>
    <x v="0"/>
    <m/>
    <m/>
    <x v="12"/>
    <s v="Manual"/>
    <s v="Transfer of 33 FB shares to DAF"/>
    <x v="0"/>
    <s v="High"/>
    <x v="3"/>
    <s v="reconciled"/>
    <s v="Charitable Contributions"/>
    <x v="1"/>
  </r>
  <r>
    <s v="Quicksilver"/>
    <x v="487"/>
    <n v="-1.1599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48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487"/>
    <n v="-13.49"/>
    <x v="1005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7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488"/>
    <n v="-14.32"/>
    <x v="112"/>
    <s v="_Amazon"/>
    <s v="Amazon.com*8R3I50VM3"/>
    <x v="19"/>
    <x v="61"/>
    <x v="60"/>
    <x v="0"/>
    <s v=""/>
    <x v="2"/>
    <s v="111-6840106-7042631"/>
    <m/>
    <x v="19"/>
    <s v=""/>
    <s v="Batteries for blink cameras #|||111-6840106-7042631#"/>
    <x v="0"/>
    <s v="Low"/>
    <x v="0"/>
    <s v="reconciled"/>
    <m/>
    <x v="0"/>
  </r>
  <r>
    <s v="Amazon"/>
    <x v="488"/>
    <n v="-7.66"/>
    <x v="112"/>
    <s v="_Amazon"/>
    <s v="AMZN Mktp US*OY9FH3K93"/>
    <x v="4"/>
    <x v="60"/>
    <x v="59"/>
    <x v="0"/>
    <s v=""/>
    <x v="2"/>
    <s v="111-7423910-0839455"/>
    <m/>
    <x v="4"/>
    <s v=""/>
    <s v="Ukulele fingertip protectors #|||111-7423910-0839455#"/>
    <x v="0"/>
    <s v="Low"/>
    <x v="0"/>
    <s v="reconciled"/>
    <m/>
    <x v="0"/>
  </r>
  <r>
    <s v="Costco Visa"/>
    <x v="489"/>
    <n v="-31.42"/>
    <x v="865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1.66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489"/>
    <n v="-33.22"/>
    <x v="1006"/>
    <s v="_Rockaway Bar &amp; Grill Inc"/>
    <s v="SQ *ROCKAWAY BAR+GRILL Camano WA"/>
    <x v="18"/>
    <x v="47"/>
    <x v="46"/>
    <x v="38"/>
    <m/>
    <x v="0"/>
    <m/>
    <m/>
    <x v="18"/>
    <s v=""/>
    <s v="#Girls Weekend - Nov 2021#"/>
    <x v="0"/>
    <s v="High"/>
    <x v="3"/>
    <s v="reconciled"/>
    <m/>
    <x v="0"/>
  </r>
  <r>
    <s v="Quicksilver"/>
    <x v="489"/>
    <n v="-11.94"/>
    <x v="1005"/>
    <s v="_Camano Plaza"/>
    <s v="CAMANO PLAZA M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89"/>
    <n v="-1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0"/>
    <n v="-9.300000000000000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0"/>
    <n v="-19.55"/>
    <x v="1007"/>
    <s v="_Jimmy's Pizza &amp; Pasta Inc"/>
    <s v="JIMMY'S PIZZA PASTA INC. STANWOOD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490"/>
    <n v="22.04"/>
    <x v="112"/>
    <s v="_Amazon"/>
    <s v="AMZN Mktp US"/>
    <x v="19"/>
    <x v="89"/>
    <x v="86"/>
    <x v="0"/>
    <s v=""/>
    <x v="2"/>
    <s v="114-4796309-2764249"/>
    <m/>
    <x v="19"/>
    <s v=""/>
    <s v="Return lab coat #|||114-4796309-2764249#"/>
    <x v="0"/>
    <s v="Low"/>
    <x v="3"/>
    <s v="reconciled"/>
    <m/>
    <x v="0"/>
  </r>
  <r>
    <s v="Retirement - 3377"/>
    <x v="490"/>
    <n v="6.5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490"/>
    <n v="120.4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490"/>
    <n v="23.5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0"/>
    <n v="-188.45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490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491"/>
    <n v="-7.65"/>
    <x v="1009"/>
    <s v="_Paper Source"/>
    <s v="PAPER SOURCE -SEATTLE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491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Staging - 7338"/>
    <x v="491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491"/>
    <n v="-69.01000000000000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492"/>
    <n v="-5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492"/>
    <n v="-18.399999999999999"/>
    <x v="865"/>
    <s v="_Menchies"/>
    <s v="MENCHIES - MENB5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49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493"/>
    <n v="-5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493"/>
    <n v="-32.9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493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493"/>
    <n v="-2887.57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493"/>
    <n v="-20724.78"/>
    <x v="7"/>
    <s v="_Schwab (Investment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494"/>
    <n v="-170.3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494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Koolikai"/>
    <x v="494"/>
    <n v="-71.29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Quicksilver"/>
    <x v="494"/>
    <n v="-43.7"/>
    <x v="973"/>
    <s v="_IKEA"/>
    <s v="IKEA SEATLE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494"/>
    <n v="-9.91"/>
    <x v="112"/>
    <s v="_Amazon"/>
    <s v="AMZN Mktp US*4X6808CS3"/>
    <x v="9"/>
    <x v="75"/>
    <x v="73"/>
    <x v="25"/>
    <s v=""/>
    <x v="2"/>
    <s v="114-4187771-1175425"/>
    <m/>
    <x v="9"/>
    <s v=""/>
    <s v="Label maker tape_x000a_ORDER #supplies|||114-4187771-1175425#"/>
    <x v="0"/>
    <s v="Medium"/>
    <x v="3"/>
    <s v="reconciled"/>
    <s v="TurboTax - Supply Expenses"/>
    <x v="0"/>
  </r>
  <r>
    <s v="Quicksilver"/>
    <x v="494"/>
    <n v="-52"/>
    <x v="1010"/>
    <s v="_Suspended Stone Design"/>
    <s v="SUSPENDED STONE DESIGN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494"/>
    <n v="-58.95"/>
    <x v="82"/>
    <s v="_Barking Dog Alehouse"/>
    <s v="SQ *THE BARKING DOG A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494"/>
    <n v="-23.27"/>
    <x v="114"/>
    <s v="_Fred Meyer"/>
    <s v="FRED-MEYER #0122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4"/>
    <n v="-6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2"/>
    <x v="114"/>
    <s v="_Fred Meyer"/>
    <s v="FRED-MEYER #0122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494"/>
    <n v="-16.309999999999999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494"/>
    <n v="-3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49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494"/>
    <n v="2887.57"/>
    <x v="315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49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495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495"/>
    <n v="-1600"/>
    <x v="1012"/>
    <s v="Activity Fees"/>
    <m/>
    <x v="4"/>
    <x v="116"/>
    <x v="110"/>
    <x v="0"/>
    <s v=""/>
    <x v="4"/>
    <m/>
    <m/>
    <x v="4"/>
    <m/>
    <s v="#||projected#"/>
    <x v="0"/>
    <s v="Low"/>
    <x v="3"/>
    <s v="projected"/>
    <m/>
    <x v="0"/>
  </r>
  <r>
    <s v="Checking"/>
    <x v="495"/>
    <n v="2.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495"/>
    <n v="39.95000000000000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495"/>
    <n v="-22.04"/>
    <x v="112"/>
    <s v="_Amazon"/>
    <s v="AMZN Mktp US*G83ZP6F73"/>
    <x v="19"/>
    <x v="89"/>
    <x v="86"/>
    <x v="0"/>
    <m/>
    <x v="0"/>
    <m/>
    <m/>
    <x v="19"/>
    <s v=""/>
    <s v="Lab coat"/>
    <x v="0"/>
    <s v="Low"/>
    <x v="3"/>
    <s v="reconciled"/>
    <m/>
    <x v="0"/>
  </r>
  <r>
    <s v="Checking"/>
    <x v="495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495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Buffer (Current Year)"/>
    <x v="495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496"/>
    <n v="-19.45"/>
    <x v="973"/>
    <s v="_IKEA"/>
    <s v="IKEA SEATLE REST RENTON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496"/>
    <n v="-144.54"/>
    <x v="965"/>
    <s v="_Rayne Nutrition"/>
    <s v="SP * RAYNE NUTRITION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496"/>
    <n v="-464.08"/>
    <x v="723"/>
    <s v="_Dermatology Center for Animals"/>
    <s v="DCA"/>
    <x v="8"/>
    <x v="64"/>
    <x v="63"/>
    <x v="0"/>
    <m/>
    <x v="0"/>
    <m/>
    <m/>
    <x v="8"/>
    <s v=""/>
    <s v=""/>
    <x v="0"/>
    <s v="Low"/>
    <x v="0"/>
    <s v="reconciled"/>
    <m/>
    <x v="0"/>
  </r>
  <r>
    <s v="Staging - 7338"/>
    <x v="497"/>
    <n v="20724.78"/>
    <x v="7"/>
    <s v="_From Citibank (Retirement)"/>
    <s v="Transfer From Money Market 07:24p #5761"/>
    <x v="3"/>
    <x v="4"/>
    <x v="4"/>
    <x v="0"/>
    <m/>
    <x v="0"/>
    <m/>
    <m/>
    <x v="3"/>
    <s v=""/>
    <s v=""/>
    <x v="2"/>
    <s v="NA"/>
    <x v="2"/>
    <s v="reconciled"/>
    <m/>
    <x v="0"/>
  </r>
  <r>
    <s v="Retirement - 3377"/>
    <x v="497"/>
    <n v="-20724.78"/>
    <x v="728"/>
    <s v="_To Citibank (Staging)"/>
    <s v="Transfer to Checking 07:24p #5761"/>
    <x v="3"/>
    <x v="4"/>
    <x v="4"/>
    <x v="0"/>
    <m/>
    <x v="0"/>
    <m/>
    <m/>
    <x v="3"/>
    <s v=""/>
    <s v=""/>
    <x v="2"/>
    <s v="NA"/>
    <x v="2"/>
    <s v="reconciled"/>
    <m/>
    <x v="0"/>
  </r>
  <r>
    <s v="American Funds"/>
    <x v="497"/>
    <n v="0.4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497"/>
    <n v="0.03"/>
    <x v="245"/>
    <s v="_Schwab (Interest)"/>
    <s v="_Schwab (Interest)"/>
    <x v="5"/>
    <x v="40"/>
    <x v="39"/>
    <x v="0"/>
    <m/>
    <x v="0"/>
    <m/>
    <m/>
    <x v="5"/>
    <s v="Manual"/>
    <s v="Schwab Checking"/>
    <x v="4"/>
    <s v="Low"/>
    <x v="0"/>
    <s v="reconciled"/>
    <m/>
    <x v="0"/>
  </r>
  <r>
    <s v="Cash"/>
    <x v="497"/>
    <n v="3"/>
    <x v="1014"/>
    <s v="_Schwab Checking (ATM Fee Rebate)"/>
    <s v="_Schwab Checking (ATM Fee Rebate)"/>
    <x v="20"/>
    <x v="51"/>
    <x v="50"/>
    <x v="0"/>
    <m/>
    <x v="0"/>
    <m/>
    <m/>
    <x v="20"/>
    <s v="Manual"/>
    <s v="From: Schwab Checking.  P363867 13817 SHORT SCH SNOHOMISH"/>
    <x v="0"/>
    <s v="Low"/>
    <x v="0"/>
    <s v="reconciled"/>
    <m/>
    <x v="0"/>
  </r>
  <r>
    <s v="Quicksilver"/>
    <x v="497"/>
    <n v="-19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497"/>
    <n v="0.4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497"/>
    <n v="11.8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498"/>
    <n v="6478.1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49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49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498"/>
    <n v="-121.72"/>
    <x v="1015"/>
    <s v="_Northern Trust"/>
    <s v="ACH Debit NORTHERN TRUST C BATCH"/>
    <x v="17"/>
    <x v="37"/>
    <x v="36"/>
    <x v="0"/>
    <m/>
    <x v="0"/>
    <m/>
    <m/>
    <x v="17"/>
    <s v=""/>
    <s v="Long term care insurance - This should be refunded"/>
    <x v="0"/>
    <s v="Low"/>
    <x v="3"/>
    <s v="reconciled"/>
    <m/>
    <x v="0"/>
  </r>
  <r>
    <s v="Checking"/>
    <x v="498"/>
    <n v="-69"/>
    <x v="1016"/>
    <s v="_Tads Tuition Aid"/>
    <s v="ACH Debit TADS TUITION AID   TAD"/>
    <x v="10"/>
    <x v="118"/>
    <x v="112"/>
    <x v="0"/>
    <s v=""/>
    <x v="2"/>
    <s v=""/>
    <s v="university cooperative school (edp)"/>
    <x v="10"/>
    <s v=""/>
    <s v="#||||University Cooperative School (EDP)#"/>
    <x v="0"/>
    <s v="Low"/>
    <x v="0"/>
    <s v="reconciled"/>
    <s v="Family - Dependent Care"/>
    <x v="0"/>
  </r>
  <r>
    <s v="Quicksilver"/>
    <x v="499"/>
    <n v="-102.54"/>
    <x v="939"/>
    <s v="_City of Lynden (R)"/>
    <s v="CITY OF LYNDEN UTILITI"/>
    <x v="3"/>
    <x v="12"/>
    <x v="12"/>
    <x v="0"/>
    <m/>
    <x v="0"/>
    <m/>
    <m/>
    <x v="3"/>
    <s v=""/>
    <s v="Check sent Jan 28 2021"/>
    <x v="3"/>
    <s v="NA"/>
    <x v="0"/>
    <s v="reconciled"/>
    <s v="To Be Determined"/>
    <x v="0"/>
  </r>
  <r>
    <s v="Costco Visa"/>
    <x v="500"/>
    <n v="-66.23"/>
    <x v="676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00"/>
    <n v="-55.07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Discover"/>
    <x v="500"/>
    <n v="-14.32"/>
    <x v="118"/>
    <s v="_Hulu"/>
    <s v="HLU*HULU 7402328844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00"/>
    <n v="-256.56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500"/>
    <n v="-1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ash"/>
    <x v="500"/>
    <n v="2000"/>
    <x v="955"/>
    <s v="_Microsoft (Charity)"/>
    <s v="_Microsoft (Charity)"/>
    <x v="5"/>
    <x v="50"/>
    <x v="49"/>
    <x v="0"/>
    <m/>
    <x v="0"/>
    <m/>
    <m/>
    <x v="5"/>
    <s v="Manual Tax Related"/>
    <s v="Offset for donation to University Cooperative School"/>
    <x v="4"/>
    <s v="Low"/>
    <x v="0"/>
    <s v="reconciled"/>
    <m/>
    <x v="1"/>
  </r>
  <r>
    <s v="Cash"/>
    <x v="500"/>
    <n v="-2000"/>
    <x v="956"/>
    <s v="_University Cooperative School (Donation)"/>
    <s v="_University Co-op (Donation)"/>
    <x v="12"/>
    <x v="19"/>
    <x v="19"/>
    <x v="31"/>
    <s v=""/>
    <x v="2"/>
    <s v=""/>
    <s v="university cooperative school (donation)"/>
    <x v="12"/>
    <s v=""/>
    <s v="#Annual Fund||||University Cooperative School (Donation)#"/>
    <x v="0"/>
    <s v="High"/>
    <x v="3"/>
    <s v="reconciled"/>
    <s v="Charitable Contributions"/>
    <x v="1"/>
  </r>
  <r>
    <s v="Quicksilver"/>
    <x v="501"/>
    <n v="-26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01"/>
    <n v="-56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1"/>
    <n v="-5.49"/>
    <x v="257"/>
    <s v="_Home Depot"/>
    <s v="THE HOME DEPOT #4706"/>
    <x v="19"/>
    <x v="61"/>
    <x v="60"/>
    <x v="0"/>
    <m/>
    <x v="0"/>
    <m/>
    <m/>
    <x v="19"/>
    <s v=""/>
    <s v="Paint sample for magnet map"/>
    <x v="0"/>
    <s v="Low"/>
    <x v="0"/>
    <s v="reconciled"/>
    <m/>
    <x v="0"/>
  </r>
  <r>
    <s v="Quicksilver"/>
    <x v="501"/>
    <n v="-0.8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01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01"/>
    <n v="25"/>
    <x v="7"/>
    <s v="_Venmo Cashout"/>
    <s v="ACH Electronic Credit"/>
    <x v="0"/>
    <x v="69"/>
    <x v="67"/>
    <x v="0"/>
    <m/>
    <x v="0"/>
    <m/>
    <m/>
    <x v="0"/>
    <s v=""/>
    <s v="Elyse paying me back for wine tasting"/>
    <x v="0"/>
    <s v="Low"/>
    <x v="0"/>
    <s v="reconciled"/>
    <m/>
    <x v="0"/>
  </r>
  <r>
    <s v="Costco Visa"/>
    <x v="502"/>
    <n v="-157.19999999999999"/>
    <x v="889"/>
    <s v="_TST* THE PINK DOOR SEATTLE WA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02"/>
    <n v="-55.71"/>
    <x v="1018"/>
    <s v="_DELILLE CELLARS WOODINVILLE WA"/>
    <s v="DELILLE CELLAR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03"/>
    <n v="56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03"/>
    <n v="-10"/>
    <x v="114"/>
    <s v="_Fred Meyer"/>
    <s v="FRED-MEYER #0122 SEATTLE WA"/>
    <x v="19"/>
    <x v="89"/>
    <x v="86"/>
    <x v="0"/>
    <m/>
    <x v="0"/>
    <m/>
    <m/>
    <x v="19"/>
    <s v=""/>
    <s v="pumpkins"/>
    <x v="0"/>
    <s v="Low"/>
    <x v="3"/>
    <s v="reconciled"/>
    <m/>
    <x v="0"/>
  </r>
  <r>
    <s v="Quicksilver"/>
    <x v="503"/>
    <n v="-158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3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03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504"/>
    <n v="-37.270000000000003"/>
    <x v="1019"/>
    <s v="_Fred Meyer"/>
    <s v="FRED-MEYER #0122 SEATTLE WA"/>
    <x v="12"/>
    <x v="19"/>
    <x v="19"/>
    <x v="39"/>
    <s v=""/>
    <x v="2"/>
    <s v=""/>
    <s v="familyworks"/>
    <x v="12"/>
    <s v=""/>
    <s v="Food for #Hunger Goblin food drive||||FamilyWorks#  https://familyworksseattle.org/"/>
    <x v="0"/>
    <s v="High"/>
    <x v="3"/>
    <s v="reconciled"/>
    <s v="Charitable Contributions"/>
    <x v="1"/>
  </r>
  <r>
    <s v="Quicksilver"/>
    <x v="504"/>
    <n v="-25"/>
    <x v="1020"/>
    <s v="_Friends of Robert Eaglestaff"/>
    <s v="PAYPAL *FRIENDSROBE"/>
    <x v="19"/>
    <x v="89"/>
    <x v="86"/>
    <x v="0"/>
    <m/>
    <x v="0"/>
    <m/>
    <m/>
    <x v="19"/>
    <s v=""/>
    <s v=""/>
    <x v="0"/>
    <s v="Low"/>
    <x v="3"/>
    <s v="reconciled"/>
    <m/>
    <x v="0"/>
  </r>
  <r>
    <s v="Quicksilver"/>
    <x v="505"/>
    <n v="-7.7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5"/>
    <n v="-7.6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06"/>
    <n v="-3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0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7"/>
    <n v="-169.58"/>
    <x v="962"/>
    <s v="_Snapdoodle Toys LLC"/>
    <s v="SNAPDOODLE TOYS &amp; GAM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507"/>
    <n v="-67.62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07"/>
    <n v="-4040.85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07"/>
    <n v="3.56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08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508"/>
    <n v="-264.58"/>
    <x v="220"/>
    <s v="_Verizon Wireless"/>
    <s v="VERIZON*TELESALE 04231"/>
    <x v="7"/>
    <x v="45"/>
    <x v="44"/>
    <x v="0"/>
    <m/>
    <x v="0"/>
    <m/>
    <m/>
    <x v="7"/>
    <s v=""/>
    <s v="Gizmo gadgets"/>
    <x v="0"/>
    <s v="High"/>
    <x v="3"/>
    <s v="reconciled"/>
    <m/>
    <x v="0"/>
  </r>
  <r>
    <s v="Cash"/>
    <x v="508"/>
    <n v="5.5"/>
    <x v="250"/>
    <s v="_Amazon (Cashback)"/>
    <s v="_Amazon (Cashback)"/>
    <x v="5"/>
    <x v="21"/>
    <x v="21"/>
    <x v="0"/>
    <s v=""/>
    <x v="2"/>
    <s v="114-0849577-7120209"/>
    <m/>
    <x v="5"/>
    <s v=""/>
    <s v="To offset purchase made with points #|||114-0849577-7120209# batteries"/>
    <x v="4"/>
    <s v="Low"/>
    <x v="0"/>
    <s v="reconciled"/>
    <m/>
    <x v="0"/>
  </r>
  <r>
    <s v="Cash"/>
    <x v="508"/>
    <n v="-10.18"/>
    <x v="112"/>
    <s v="_Amazon"/>
    <s v="_Amazon"/>
    <x v="7"/>
    <x v="45"/>
    <x v="44"/>
    <x v="0"/>
    <s v=""/>
    <x v="2"/>
    <s v="114-0849577-7120209"/>
    <m/>
    <x v="7"/>
    <s v=""/>
    <s v="Batteries #|||114-0849577-7120209#"/>
    <x v="0"/>
    <s v="High"/>
    <x v="3"/>
    <s v="reconciled"/>
    <m/>
    <x v="0"/>
  </r>
  <r>
    <s v="Quicksilver"/>
    <x v="508"/>
    <n v="-130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08"/>
    <n v="-169.67"/>
    <x v="112"/>
    <s v="_Amazon"/>
    <s v="AMZN Mktp US*2Y2R05361"/>
    <x v="12"/>
    <x v="53"/>
    <x v="52"/>
    <x v="0"/>
    <s v=""/>
    <x v="2"/>
    <s v="111-7404942-9817856"/>
    <m/>
    <x v="12"/>
    <s v=""/>
    <s v="wind chime #|||111-7404942-9817856#"/>
    <x v="0"/>
    <s v="Low"/>
    <x v="3"/>
    <s v="reconciled"/>
    <m/>
    <x v="0"/>
  </r>
  <r>
    <s v="Checking"/>
    <x v="508"/>
    <n v="-25.9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08"/>
    <n v="-262.39999999999998"/>
    <x v="1021"/>
    <s v="_STITCH FIX, INC.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508"/>
    <n v="67.62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09"/>
    <n v="-3"/>
    <x v="201"/>
    <s v="_Target"/>
    <s v="CENTRAL CHECKOUT"/>
    <x v="12"/>
    <x v="53"/>
    <x v="52"/>
    <x v="0"/>
    <m/>
    <x v="0"/>
    <m/>
    <m/>
    <x v="12"/>
    <s v=""/>
    <s v="Card for Markku"/>
    <x v="0"/>
    <s v="Low"/>
    <x v="3"/>
    <s v="reconciled"/>
    <m/>
    <x v="0"/>
  </r>
  <r>
    <s v="Red Card"/>
    <x v="509"/>
    <n v="-10"/>
    <x v="201"/>
    <s v="_Target"/>
    <s v="CENTRAL CHECKOUT"/>
    <x v="7"/>
    <x v="10"/>
    <x v="10"/>
    <x v="0"/>
    <m/>
    <x v="0"/>
    <m/>
    <m/>
    <x v="7"/>
    <s v=""/>
    <s v="Boy socks"/>
    <x v="0"/>
    <s v="Low"/>
    <x v="3"/>
    <s v="reconciled"/>
    <m/>
    <x v="0"/>
  </r>
  <r>
    <s v="Red Card"/>
    <x v="509"/>
    <n v="-11"/>
    <x v="201"/>
    <s v="_Target"/>
    <s v="CENTRAL CHECKOUT"/>
    <x v="10"/>
    <x v="17"/>
    <x v="17"/>
    <x v="0"/>
    <m/>
    <x v="0"/>
    <m/>
    <m/>
    <x v="10"/>
    <s v=""/>
    <s v="Marvel toy"/>
    <x v="0"/>
    <s v="Low"/>
    <x v="0"/>
    <s v="reconciled"/>
    <m/>
    <x v="0"/>
  </r>
  <r>
    <s v="Red Card"/>
    <x v="509"/>
    <n v="-21.52"/>
    <x v="201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Red Card"/>
    <x v="509"/>
    <n v="-33.72"/>
    <x v="201"/>
    <s v="_Target"/>
    <s v="CENTRAL CHECKOUT"/>
    <x v="10"/>
    <x v="17"/>
    <x v="17"/>
    <x v="0"/>
    <m/>
    <x v="0"/>
    <m/>
    <m/>
    <x v="10"/>
    <s v=""/>
    <s v="Marvel toys"/>
    <x v="0"/>
    <s v="Low"/>
    <x v="0"/>
    <s v="reconciled"/>
    <m/>
    <x v="0"/>
  </r>
  <r>
    <s v="Red Card"/>
    <x v="509"/>
    <n v="-12"/>
    <x v="201"/>
    <s v="_Target"/>
    <s v="CENTRAL CHECKOUT"/>
    <x v="7"/>
    <x v="10"/>
    <x v="10"/>
    <x v="0"/>
    <m/>
    <x v="0"/>
    <m/>
    <m/>
    <x v="7"/>
    <s v=""/>
    <s v="Minecraft sweatshirt (for Christmas)"/>
    <x v="0"/>
    <s v="Low"/>
    <x v="3"/>
    <s v="reconciled"/>
    <m/>
    <x v="0"/>
  </r>
  <r>
    <s v="Costco Visa"/>
    <x v="509"/>
    <n v="-1.99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509"/>
    <n v="-6.8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09"/>
    <n v="-2289.86"/>
    <x v="1022"/>
    <s v="_WA PARKSRESERVATIONSWEB OLYMPIA WA"/>
    <s v="WA PARKSRESERVATIONSWEB OLYMPIA WA"/>
    <x v="3"/>
    <x v="12"/>
    <x v="12"/>
    <x v="0"/>
    <m/>
    <x v="0"/>
    <m/>
    <m/>
    <x v="3"/>
    <s v=""/>
    <s v="Rasar 2022. Will get reimbursed when truncate days, and when get paid back by hosts or campers."/>
    <x v="3"/>
    <s v="NA"/>
    <x v="0"/>
    <s v="reconciled"/>
    <s v="To Be Determined"/>
    <x v="0"/>
  </r>
  <r>
    <s v="Red Card"/>
    <x v="509"/>
    <n v="-46.83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509"/>
    <n v="-169.67"/>
    <x v="112"/>
    <s v="_Amazon"/>
    <s v="AMZN Mktp US*273RS7612"/>
    <x v="12"/>
    <x v="53"/>
    <x v="52"/>
    <x v="0"/>
    <s v=""/>
    <x v="2"/>
    <s v="111-7614329-0968206"/>
    <m/>
    <x v="12"/>
    <s v=""/>
    <s v="Wind chime #|||111-7614329-0968206#"/>
    <x v="0"/>
    <s v="Low"/>
    <x v="3"/>
    <s v="reconciled"/>
    <m/>
    <x v="0"/>
  </r>
  <r>
    <s v="Quicksilver"/>
    <x v="510"/>
    <n v="-26.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10"/>
    <n v="4040.85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10"/>
    <n v="-138"/>
    <x v="484"/>
    <s v="_RISE UP THERAPEUTI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510"/>
    <n v="-31.63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0"/>
    <n v="-702.06"/>
    <x v="1023"/>
    <s v="_CANLIS SEATTLE WA"/>
    <s v="CANLI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11"/>
    <n v="-197"/>
    <x v="90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Checking"/>
    <x v="511"/>
    <n v="-100"/>
    <x v="1024"/>
    <s v="_Sara Nelson Campaign"/>
    <s v="Check 2490"/>
    <x v="12"/>
    <x v="39"/>
    <x v="38"/>
    <x v="0"/>
    <m/>
    <x v="0"/>
    <m/>
    <m/>
    <x v="12"/>
    <s v=""/>
    <s v=""/>
    <x v="0"/>
    <s v="High"/>
    <x v="3"/>
    <s v="reconciled"/>
    <m/>
    <x v="0"/>
  </r>
  <r>
    <s v="Amazon"/>
    <x v="511"/>
    <n v="25.9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11"/>
    <n v="-22.04"/>
    <x v="112"/>
    <s v="_Amazon"/>
    <s v="Amazon.com*2Y5OC8CH1"/>
    <x v="0"/>
    <x v="57"/>
    <x v="56"/>
    <x v="0"/>
    <s v=""/>
    <x v="2"/>
    <s v="114-0758782-2605844"/>
    <m/>
    <x v="0"/>
    <s v=""/>
    <s v="Caesar book #|||114-0758782-2605844#"/>
    <x v="0"/>
    <s v="Low"/>
    <x v="0"/>
    <s v="reconciled"/>
    <m/>
    <x v="0"/>
  </r>
  <r>
    <s v="Checking"/>
    <x v="512"/>
    <n v="-43.9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Staging - 7338"/>
    <x v="512"/>
    <n v="-20"/>
    <x v="7"/>
    <s v="_Venmo"/>
    <s v="ACH Electronic Debit - VENMO            PAYMENT"/>
    <x v="12"/>
    <x v="53"/>
    <x v="52"/>
    <x v="0"/>
    <m/>
    <x v="0"/>
    <m/>
    <m/>
    <x v="12"/>
    <s v=""/>
    <s v="Donation for Dalya's family"/>
    <x v="0"/>
    <s v="Low"/>
    <x v="3"/>
    <s v="reconciled"/>
    <m/>
    <x v="0"/>
  </r>
  <r>
    <s v="Checking"/>
    <x v="512"/>
    <n v="8683.29000000000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13"/>
    <n v="-202.8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514"/>
    <n v="10"/>
    <x v="7"/>
    <s v="_Venmo Cashout"/>
    <s v="ACH Electronic Credit"/>
    <x v="2"/>
    <x v="3"/>
    <x v="3"/>
    <x v="0"/>
    <m/>
    <x v="0"/>
    <m/>
    <m/>
    <x v="2"/>
    <s v=""/>
    <s v="Izzy paying me back for borrowing $10 at pumpkin patch"/>
    <x v="0"/>
    <s v="Low"/>
    <x v="0"/>
    <s v="reconciled"/>
    <m/>
    <x v="0"/>
  </r>
  <r>
    <s v="Alaska Airlines Visa Signature - 8981"/>
    <x v="514"/>
    <n v="202.8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514"/>
    <n v="-100"/>
    <x v="1025"/>
    <s v="_Wikipedia"/>
    <s v="_Wikipedia"/>
    <x v="18"/>
    <x v="107"/>
    <x v="101"/>
    <x v="0"/>
    <m/>
    <x v="0"/>
    <m/>
    <m/>
    <x v="18"/>
    <s v="Manual"/>
    <s v=""/>
    <x v="0"/>
    <s v="High"/>
    <x v="3"/>
    <s v="reconciled"/>
    <m/>
    <x v="0"/>
  </r>
  <r>
    <s v="Quicksilver"/>
    <x v="515"/>
    <n v="-96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.52"/>
    <x v="646"/>
    <s v="_Goodwill Industries"/>
    <s v="GOODWILL - BALLARD"/>
    <x v="10"/>
    <x v="31"/>
    <x v="30"/>
    <x v="0"/>
    <m/>
    <x v="0"/>
    <m/>
    <m/>
    <x v="10"/>
    <s v=""/>
    <s v="Cars for mudfest"/>
    <x v="0"/>
    <s v="Low"/>
    <x v="0"/>
    <s v="reconciled"/>
    <m/>
    <x v="0"/>
  </r>
  <r>
    <s v="Quicksilver"/>
    <x v="515"/>
    <n v="-8.8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15"/>
    <n v="-16"/>
    <x v="1026"/>
    <s v="_K&amp;C FARMS"/>
    <s v="SQ *K&amp;C FARM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5"/>
    <n v="-163.08000000000001"/>
    <x v="839"/>
    <s v="_Comcast (Bellingham) (R)"/>
    <s v="COMCAST CABLE COMM"/>
    <x v="3"/>
    <x v="12"/>
    <x v="12"/>
    <x v="0"/>
    <m/>
    <x v="0"/>
    <m/>
    <m/>
    <x v="3"/>
    <s v=""/>
    <s v="Check sent January 31, 2022"/>
    <x v="3"/>
    <s v="NA"/>
    <x v="0"/>
    <s v="reconciled"/>
    <s v="To Be Determined"/>
    <x v="0"/>
  </r>
  <r>
    <s v="Amazon"/>
    <x v="515"/>
    <n v="-15.14"/>
    <x v="112"/>
    <s v="_Amazon"/>
    <s v="AMZN Mktp US*271A06VI0"/>
    <x v="19"/>
    <x v="89"/>
    <x v="86"/>
    <x v="0"/>
    <s v=""/>
    <x v="2"/>
    <s v="114-4149149-2913006"/>
    <m/>
    <x v="19"/>
    <s v=""/>
    <s v="Mad scientist wig #|||114-4149149-2913006#"/>
    <x v="0"/>
    <s v="Low"/>
    <x v="3"/>
    <s v="reconciled"/>
    <m/>
    <x v="0"/>
  </r>
  <r>
    <s v="Amazon"/>
    <x v="515"/>
    <n v="-7.04"/>
    <x v="112"/>
    <s v="_Amazon"/>
    <s v="AMZN Mktp US*276V58851"/>
    <x v="4"/>
    <x v="60"/>
    <x v="59"/>
    <x v="0"/>
    <s v=""/>
    <x v="2"/>
    <s v="114-4822271-3359418"/>
    <m/>
    <x v="4"/>
    <s v=""/>
    <s v="Dots for ukulele practice #|||114-4822271-3359418#"/>
    <x v="0"/>
    <s v="Low"/>
    <x v="0"/>
    <s v="reconciled"/>
    <m/>
    <x v="0"/>
  </r>
  <r>
    <s v="Costco Visa"/>
    <x v="516"/>
    <n v="-3"/>
    <x v="824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16"/>
    <n v="-64.42"/>
    <x v="1027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17"/>
    <n v="-25"/>
    <x v="1028"/>
    <s v="_GG *PHINNEY NEIGHBORHO"/>
    <s v="GG *PHINNEY NEIGHBORHO"/>
    <x v="19"/>
    <x v="49"/>
    <x v="48"/>
    <x v="0"/>
    <m/>
    <x v="0"/>
    <m/>
    <m/>
    <x v="19"/>
    <s v=""/>
    <s v="Art walk poster"/>
    <x v="0"/>
    <s v="Low"/>
    <x v="0"/>
    <s v="reconciled"/>
    <m/>
    <x v="0"/>
  </r>
  <r>
    <s v="Costco Visa"/>
    <x v="517"/>
    <n v="-18.399999999999999"/>
    <x v="824"/>
    <s v="_A La Mode Pies"/>
    <s v="SQ *A LA MODE PIES - BALL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17"/>
    <n v="-4.4000000000000004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17"/>
    <n v="-5.35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7.43"/>
    <x v="463"/>
    <s v="_Craven Farm Inc"/>
    <s v="SQ *CRAVEN FARM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17"/>
    <n v="-7.55"/>
    <x v="1029"/>
    <s v="_Chadwick Fc Inc"/>
    <s v="SQ *CHADWICK FC,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7"/>
    <n v="-48.6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18"/>
    <n v="-200"/>
    <x v="1030"/>
    <s v="_BOOK-IT REP THEATRE"/>
    <s v="BOOK-IT REP THEATRE"/>
    <x v="0"/>
    <x v="79"/>
    <x v="76"/>
    <x v="0"/>
    <m/>
    <x v="0"/>
    <m/>
    <m/>
    <x v="0"/>
    <s v=""/>
    <s v=""/>
    <x v="0"/>
    <s v="Low"/>
    <x v="0"/>
    <s v="reconciled"/>
    <m/>
    <x v="0"/>
  </r>
  <r>
    <s v="Cash"/>
    <x v="518"/>
    <n v="-43"/>
    <x v="610"/>
    <s v="_Cash"/>
    <s v="A_Cash"/>
    <x v="2"/>
    <x v="3"/>
    <x v="3"/>
    <x v="0"/>
    <m/>
    <x v="0"/>
    <m/>
    <m/>
    <x v="2"/>
    <s v="Manual"/>
    <s v="From Charles Schwab Checking: P363867 13817 SHORT SCH SNOHOMISH"/>
    <x v="0"/>
    <s v="Low"/>
    <x v="0"/>
    <s v="reconciled"/>
    <m/>
    <x v="0"/>
  </r>
  <r>
    <s v="CD - June 11 2022"/>
    <x v="518"/>
    <n v="125.42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18"/>
    <n v="-21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1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518"/>
    <n v="-6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519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19"/>
    <n v="-40"/>
    <x v="1031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19"/>
    <n v="-380"/>
    <x v="7"/>
    <s v="_Venmo"/>
    <s v="ACH Electronic Debit - VENMO            PAYMENT"/>
    <x v="10"/>
    <x v="31"/>
    <x v="30"/>
    <x v="0"/>
    <m/>
    <x v="0"/>
    <m/>
    <m/>
    <x v="10"/>
    <s v=""/>
    <s v="Art class with Claire"/>
    <x v="0"/>
    <s v="Low"/>
    <x v="0"/>
    <s v="reconciled"/>
    <m/>
    <x v="0"/>
  </r>
  <r>
    <s v="Quicksilver"/>
    <x v="520"/>
    <n v="-40.61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520"/>
    <n v="21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20"/>
    <n v="-29.9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521"/>
    <n v="22.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521"/>
    <n v="81.7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21"/>
    <n v="-85.97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Retirement - 3377"/>
    <x v="521"/>
    <n v="9.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21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521"/>
    <n v="-218.8"/>
    <x v="854"/>
    <s v="_Transamerica Long-term Care Insurance"/>
    <s v="ACH Debit TRANSAMER  1176   CONS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522"/>
    <n v="-126.89"/>
    <x v="959"/>
    <s v="_Etsy.com"/>
    <s v="ETSY.COM - STICKERHOG"/>
    <x v="19"/>
    <x v="49"/>
    <x v="48"/>
    <x v="0"/>
    <m/>
    <x v="0"/>
    <m/>
    <m/>
    <x v="19"/>
    <s v=""/>
    <s v="USA map decal"/>
    <x v="0"/>
    <s v="Low"/>
    <x v="0"/>
    <s v="reconciled"/>
    <m/>
    <x v="0"/>
  </r>
  <r>
    <s v="Quicksilver"/>
    <x v="52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22"/>
    <n v="-65"/>
    <x v="210"/>
    <s v="_CenturyLink"/>
    <s v="CENTURYLINK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522"/>
    <n v="-0.11"/>
    <x v="958"/>
    <s v="_Etsy"/>
    <s v="BCF Etsy Uplift"/>
    <x v="12"/>
    <x v="39"/>
    <x v="38"/>
    <x v="0"/>
    <m/>
    <x v="0"/>
    <m/>
    <m/>
    <x v="12"/>
    <s v=""/>
    <s v="Rounding up for Etsy charity"/>
    <x v="0"/>
    <s v="High"/>
    <x v="3"/>
    <s v="reconciled"/>
    <m/>
    <x v="0"/>
  </r>
  <r>
    <s v="Quicksilver"/>
    <x v="522"/>
    <n v="-72.569999999999993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522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22"/>
    <n v="-2004.1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22"/>
    <n v="160"/>
    <x v="975"/>
    <s v="_Chuck Smith"/>
    <s v="Deposit Shared Branch Mobile Dep"/>
    <x v="3"/>
    <x v="12"/>
    <x v="12"/>
    <x v="0"/>
    <m/>
    <x v="0"/>
    <m/>
    <m/>
    <x v="3"/>
    <s v=""/>
    <s v="Reimbursement for Costco run for Dad"/>
    <x v="3"/>
    <s v="NA"/>
    <x v="0"/>
    <s v="reconciled"/>
    <s v="To Be Determined"/>
    <x v="0"/>
  </r>
  <r>
    <s v="Amazon"/>
    <x v="523"/>
    <n v="-26.45"/>
    <x v="112"/>
    <s v="_Amazon"/>
    <s v="AMZN Mktp US*2C95F89F1"/>
    <x v="7"/>
    <x v="66"/>
    <x v="65"/>
    <x v="0"/>
    <s v=""/>
    <x v="2"/>
    <s v="114-2048797-9711427"/>
    <m/>
    <x v="7"/>
    <s v=""/>
    <s v="masks #|||114-2048797-9711427#"/>
    <x v="0"/>
    <s v="Medium"/>
    <x v="0"/>
    <s v="reconciled"/>
    <m/>
    <x v="0"/>
  </r>
  <r>
    <s v="Amazon"/>
    <x v="523"/>
    <n v="-39.020000000000003"/>
    <x v="112"/>
    <s v="_Amazon"/>
    <s v="AMZN Mktp US*2C1A227L1"/>
    <x v="7"/>
    <x v="13"/>
    <x v="13"/>
    <x v="40"/>
    <s v=""/>
    <x v="2"/>
    <s v="114-6237748-8545027"/>
    <m/>
    <x v="7"/>
    <s v=""/>
    <s v="violin books and tuner #instruments|||114-6237748-8545027#"/>
    <x v="0"/>
    <s v="Low"/>
    <x v="3"/>
    <s v="reconciled"/>
    <m/>
    <x v="0"/>
  </r>
  <r>
    <s v="Amazon"/>
    <x v="523"/>
    <n v="-49.47"/>
    <x v="112"/>
    <s v="_Amazon"/>
    <s v="AMZN Mktp US*2C1BH3PM2"/>
    <x v="7"/>
    <x v="66"/>
    <x v="65"/>
    <x v="0"/>
    <s v=""/>
    <x v="2"/>
    <s v="114-6076285-6900210"/>
    <m/>
    <x v="7"/>
    <s v=""/>
    <s v="masks #|||114-6076285-6900210#"/>
    <x v="0"/>
    <s v="Medium"/>
    <x v="0"/>
    <s v="reconciled"/>
    <m/>
    <x v="0"/>
  </r>
  <r>
    <s v="Costco Visa"/>
    <x v="523"/>
    <n v="-53.91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523"/>
    <n v="-66.150000000000006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2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24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24"/>
    <n v="-63.95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24"/>
    <n v="-24.27"/>
    <x v="136"/>
    <s v="_Taco Bell"/>
    <s v="TACO BELL 735315 425-486-6336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24"/>
    <n v="-50"/>
    <x v="1032"/>
    <s v="_WSDOT-GOODTOGO CSC"/>
    <s v="WSDOT-GOODTOGO CSC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524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24"/>
    <n v="-134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5"/>
    <n v="-23.08"/>
    <x v="114"/>
    <s v="_Fred Meyer"/>
    <s v="FRED-MEYER #0122 SEATTLE WA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Checking"/>
    <x v="52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Koolikai"/>
    <x v="525"/>
    <n v="-71.19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525"/>
    <n v="53.88"/>
    <x v="1033"/>
    <s v="THE COCA-COLA CO"/>
    <s v="THE COCA-COLA CO"/>
    <x v="13"/>
    <x v="44"/>
    <x v="43"/>
    <x v="0"/>
    <m/>
    <x v="0"/>
    <m/>
    <m/>
    <x v="13"/>
    <s v=""/>
    <s v=""/>
    <x v="3"/>
    <s v="Low"/>
    <x v="3"/>
    <s v="unreconciled"/>
    <m/>
    <x v="0"/>
  </r>
  <r>
    <s v="Aggressive Stocks"/>
    <x v="525"/>
    <n v="-133.78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25"/>
    <n v="-5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5"/>
    <n v="2004.13"/>
    <x v="315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25"/>
    <n v="-6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526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2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526"/>
    <n v="11.8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26"/>
    <n v="133.78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26"/>
    <n v="1.4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26"/>
    <n v="1.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1.8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26"/>
    <n v="1.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526"/>
    <n v="38.6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526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26"/>
    <n v="5.1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2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526"/>
    <n v="-75"/>
    <x v="1034"/>
    <s v="_Bank of America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527"/>
    <n v="-17.59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527"/>
    <n v="-13.99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527"/>
    <n v="5421.2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27"/>
    <n v="0.3"/>
    <x v="1035"/>
    <s v="SCHWAB1 INT 08/30-09/28"/>
    <s v="SCHWAB1 INT 08/30-09/28"/>
    <x v="13"/>
    <x v="22"/>
    <x v="22"/>
    <x v="0"/>
    <m/>
    <x v="0"/>
    <m/>
    <m/>
    <x v="13"/>
    <s v=""/>
    <s v=""/>
    <x v="2"/>
    <s v="NA"/>
    <x v="2"/>
    <s v="unreconciled"/>
    <m/>
    <x v="0"/>
  </r>
  <r>
    <s v="Checking"/>
    <x v="527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527"/>
    <n v="-187.0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28"/>
    <n v="-67.989999999999995"/>
    <x v="1027"/>
    <s v="_Blue Star"/>
    <s v="BLUE STAR * BLUE STAR WWW.BLUESTARC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28"/>
    <n v="-5.5"/>
    <x v="112"/>
    <s v="_Amazon"/>
    <s v="AMZN Mktp US*2C23O10N0"/>
    <x v="7"/>
    <x v="13"/>
    <x v="13"/>
    <x v="35"/>
    <s v=""/>
    <x v="2"/>
    <s v="111-0550804-7641849"/>
    <m/>
    <x v="7"/>
    <s v=""/>
    <s v="Fire color stuff #camping|||111-0550804-7641849#"/>
    <x v="0"/>
    <s v="Low"/>
    <x v="3"/>
    <s v="reconciled"/>
    <m/>
    <x v="0"/>
  </r>
  <r>
    <s v="Quicksilver"/>
    <x v="528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52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Staging - 7338"/>
    <x v="529"/>
    <n v="-100000"/>
    <x v="7"/>
    <s v="_To Citibank (Buffer - Next Year)"/>
    <s v="Transfer to Money Market 09/26 06:0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29"/>
    <n v="100000"/>
    <x v="580"/>
    <s v="_From Citibank (Staging)"/>
    <s v="Transfer From Checking 09/26 06:0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529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529"/>
    <n v="-20"/>
    <x v="159"/>
    <s v="_Umpqua Bank"/>
    <s v="UMPQUA BANK 7120 GREENW SEATTLE"/>
    <x v="7"/>
    <x v="10"/>
    <x v="10"/>
    <x v="0"/>
    <m/>
    <x v="0"/>
    <m/>
    <m/>
    <x v="7"/>
    <s v=""/>
    <s v="kid boots"/>
    <x v="0"/>
    <s v="Low"/>
    <x v="3"/>
    <s v="reconciled"/>
    <m/>
    <x v="0"/>
  </r>
  <r>
    <s v="Checking"/>
    <x v="529"/>
    <n v="157.4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6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29"/>
    <n v="60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4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63.02000000000001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826.7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529"/>
    <n v="157.38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529"/>
    <n v="-18.760000000000002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29"/>
    <n v="-98.94"/>
    <x v="939"/>
    <s v="_City of Lynden (R)"/>
    <s v="CITY OF LYNDEN UTILITI"/>
    <x v="3"/>
    <x v="12"/>
    <x v="12"/>
    <x v="0"/>
    <m/>
    <x v="0"/>
    <m/>
    <m/>
    <x v="3"/>
    <s v=""/>
    <s v="Check sent Jan 28"/>
    <x v="3"/>
    <s v="NA"/>
    <x v="0"/>
    <s v="reconciled"/>
    <s v="To Be Determined"/>
    <x v="0"/>
  </r>
  <r>
    <s v="Quicksilver"/>
    <x v="529"/>
    <n v="-110.25"/>
    <x v="1036"/>
    <s v="_Olsen Violins Inc"/>
    <s v="OLSEN VIOLINS"/>
    <x v="7"/>
    <x v="13"/>
    <x v="13"/>
    <x v="40"/>
    <m/>
    <x v="0"/>
    <m/>
    <m/>
    <x v="7"/>
    <s v=""/>
    <s v="#Instruments#"/>
    <x v="0"/>
    <s v="Low"/>
    <x v="3"/>
    <s v="reconciled"/>
    <m/>
    <x v="0"/>
  </r>
  <r>
    <s v="Costco Visa"/>
    <x v="530"/>
    <n v="-90.18"/>
    <x v="253"/>
    <s v="_TUTTA BELLA STONE WAY 206-633-3800 W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30"/>
    <n v="-13.22"/>
    <x v="118"/>
    <s v="_Hulu"/>
    <s v="HLU*HULU 74023288394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530"/>
    <n v="-25.34"/>
    <x v="112"/>
    <s v="_Amazon"/>
    <s v="AMZN Mktp US*2G8Z79I02"/>
    <x v="19"/>
    <x v="49"/>
    <x v="48"/>
    <x v="0"/>
    <s v=""/>
    <x v="2"/>
    <s v="114-7952868-8646647"/>
    <m/>
    <x v="19"/>
    <s v=""/>
    <s v="Clip lights for kid beds #|||114-7952868-8646647#"/>
    <x v="0"/>
    <s v="Low"/>
    <x v="0"/>
    <s v="reconciled"/>
    <m/>
    <x v="0"/>
  </r>
  <r>
    <s v="Costco Visa"/>
    <x v="531"/>
    <n v="-11.61"/>
    <x v="1037"/>
    <s v="_WAPITI OUTDOORS ENUMCLAW WA"/>
    <s v="WAPITI OUTDOORS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1"/>
    <n v="-34"/>
    <x v="1037"/>
    <s v="_WAPITI OUTDOORS ENUMCLAW WA"/>
    <s v="WAPITI OUTDOORS ENUMCLAW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31"/>
    <n v="-18.11"/>
    <x v="1037"/>
    <s v="_WAPITI OUTDOORS ENUMCLAW WA"/>
    <s v="WAPITI OUTDOORS ENUMCLAW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31"/>
    <n v="-14.65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31"/>
    <n v="-127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31"/>
    <n v="-10.84"/>
    <x v="6"/>
    <s v="_McDonald's"/>
    <s v="MCDONALD'S F4673 ENUMCLAW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32"/>
    <n v="-106.95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2"/>
    <n v="-15.95"/>
    <x v="124"/>
    <s v="_BrainPOP"/>
    <s v="BRAINPOP.COM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533"/>
    <n v="-26.38"/>
    <x v="1038"/>
    <s v="_Costco (Gas)"/>
    <s v="COSTCO GAS #0427 SCOTTSDALE AZ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533"/>
    <n v="16.48"/>
    <x v="112"/>
    <s v="_Amazon"/>
    <s v="AMZN Mktp US"/>
    <x v="8"/>
    <x v="15"/>
    <x v="15"/>
    <x v="0"/>
    <s v=""/>
    <x v="2"/>
    <s v="111-1827535-3924267"/>
    <m/>
    <x v="8"/>
    <s v=""/>
    <s v="fish heater return #|||111-1827535-3924267#"/>
    <x v="0"/>
    <s v="Low"/>
    <x v="0"/>
    <s v="reconciled"/>
    <m/>
    <x v="0"/>
  </r>
  <r>
    <s v="Costco Visa"/>
    <x v="533"/>
    <n v="-130.22"/>
    <x v="150"/>
    <s v="_Costco"/>
    <s v="COSTCO WHSE #0427 SCOTTSDALE AZ"/>
    <x v="3"/>
    <x v="12"/>
    <x v="12"/>
    <x v="0"/>
    <m/>
    <x v="0"/>
    <m/>
    <m/>
    <x v="3"/>
    <s v=""/>
    <s v="Costco run for Dad"/>
    <x v="3"/>
    <s v="NA"/>
    <x v="0"/>
    <s v="reconciled"/>
    <s v="To Be Determined"/>
    <x v="0"/>
  </r>
  <r>
    <s v="Discover"/>
    <x v="533"/>
    <n v="106.95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4"/>
    <n v="-48.23"/>
    <x v="71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34"/>
    <n v="-8.76"/>
    <x v="426"/>
    <s v="_STEAM PURCHASE"/>
    <s v="STEAM PURCHASE"/>
    <x v="0"/>
    <x v="73"/>
    <x v="71"/>
    <x v="0"/>
    <m/>
    <x v="0"/>
    <m/>
    <m/>
    <x v="0"/>
    <s v=""/>
    <s v="Beat saber songs"/>
    <x v="0"/>
    <s v="Low"/>
    <x v="0"/>
    <s v="reconciled"/>
    <m/>
    <x v="0"/>
  </r>
  <r>
    <s v="Costco Visa"/>
    <x v="534"/>
    <n v="-6"/>
    <x v="458"/>
    <s v="_Herkimer Coffee"/>
    <s v="SQ *HERKIMER COFFEE - RAV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35"/>
    <n v="-11.99"/>
    <x v="1039"/>
    <s v="_LARSENS BAKERY SEATTLE WA"/>
    <s v="LARSENS BAKERY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19.260000000000002"/>
    <x v="112"/>
    <s v="_Amazon"/>
    <s v="AMZN Mktp US"/>
    <x v="8"/>
    <x v="15"/>
    <x v="15"/>
    <x v="0"/>
    <s v=""/>
    <x v="2"/>
    <s v="111-3714826-3061043"/>
    <m/>
    <x v="8"/>
    <s v=""/>
    <s v="#|||111-3714826-3061043# Fish tank heater"/>
    <x v="0"/>
    <s v="Low"/>
    <x v="0"/>
    <s v="reconciled"/>
    <m/>
    <x v="0"/>
  </r>
  <r>
    <s v="Costco Visa"/>
    <x v="535"/>
    <n v="-8.81"/>
    <x v="1040"/>
    <s v="_Safeway (Gas)"/>
    <s v="SAFEWAY #1143 SEATTLE WA"/>
    <x v="12"/>
    <x v="53"/>
    <x v="52"/>
    <x v="0"/>
    <m/>
    <x v="0"/>
    <m/>
    <m/>
    <x v="12"/>
    <s v=""/>
    <s v="Michelle's birthday"/>
    <x v="0"/>
    <s v="Low"/>
    <x v="3"/>
    <s v="reconciled"/>
    <m/>
    <x v="0"/>
  </r>
  <r>
    <s v="Amazon"/>
    <x v="535"/>
    <n v="-19.87"/>
    <x v="112"/>
    <s v="_Amazon"/>
    <s v="AMZN Mktp US*2G4JM2MR2"/>
    <x v="12"/>
    <x v="53"/>
    <x v="52"/>
    <x v="0"/>
    <s v=""/>
    <x v="2"/>
    <s v="114-5533562-6682618"/>
    <m/>
    <x v="12"/>
    <s v=""/>
    <s v="ORDER #|||114-5533562-6682618# Battery for Dad's computer"/>
    <x v="0"/>
    <s v="Low"/>
    <x v="3"/>
    <s v="reconciled"/>
    <m/>
    <x v="0"/>
  </r>
  <r>
    <s v="Quicksilver"/>
    <x v="536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536"/>
    <n v="-67.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37"/>
    <n v="-27.43"/>
    <x v="112"/>
    <s v="_Amazon"/>
    <s v="AMZN Mktp US*2G73H02M0"/>
    <x v="7"/>
    <x v="66"/>
    <x v="65"/>
    <x v="0"/>
    <s v=""/>
    <x v="2"/>
    <s v="114-2883879-4305834"/>
    <m/>
    <x v="7"/>
    <s v=""/>
    <s v="disposable masks for josh #|||114-2883879-4305834#"/>
    <x v="0"/>
    <s v="Medium"/>
    <x v="0"/>
    <s v="reconciled"/>
    <m/>
    <x v="0"/>
  </r>
  <r>
    <s v="Koolikai"/>
    <x v="537"/>
    <n v="3.57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537"/>
    <n v="-19.260000000000002"/>
    <x v="112"/>
    <s v="_Amazon"/>
    <s v="AMZN Mktp US*2G1OE7291"/>
    <x v="8"/>
    <x v="15"/>
    <x v="15"/>
    <x v="0"/>
    <s v=""/>
    <x v="2"/>
    <s v="111-3714826-3061043"/>
    <m/>
    <x v="8"/>
    <s v=""/>
    <s v="Fish heater that was returned #|||111-3714826-3061043#"/>
    <x v="0"/>
    <s v="Low"/>
    <x v="0"/>
    <s v="reconciled"/>
    <m/>
    <x v="0"/>
  </r>
  <r>
    <s v="Amazon"/>
    <x v="537"/>
    <n v="-16.48"/>
    <x v="112"/>
    <s v="_Amazon"/>
    <s v="AMZN Mktp US*2G1678EV2"/>
    <x v="8"/>
    <x v="15"/>
    <x v="15"/>
    <x v="0"/>
    <s v=""/>
    <x v="2"/>
    <s v="111-1827535-3924267"/>
    <m/>
    <x v="8"/>
    <s v=""/>
    <s v="fish heater that was returned #|||111-1827535-3924267#"/>
    <x v="0"/>
    <s v="Low"/>
    <x v="0"/>
    <s v="reconciled"/>
    <m/>
    <x v="0"/>
  </r>
  <r>
    <s v="Costco Visa"/>
    <x v="538"/>
    <n v="-26.35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538"/>
    <n v="67.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38"/>
    <n v="-32.57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39"/>
    <n v="-61.87"/>
    <x v="114"/>
    <s v="_Fred Meyer"/>
    <s v="FRED-MEYER #0122 SEATTLE WA"/>
    <x v="12"/>
    <x v="20"/>
    <x v="20"/>
    <x v="0"/>
    <m/>
    <x v="0"/>
    <m/>
    <m/>
    <x v="12"/>
    <s v=""/>
    <s v="Food for auction bike ride"/>
    <x v="2"/>
    <s v="NA"/>
    <x v="2"/>
    <s v="reconciled"/>
    <m/>
    <x v="0"/>
  </r>
  <r>
    <s v="Costco Visa"/>
    <x v="539"/>
    <n v="-127.1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56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39"/>
    <n v="-77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539"/>
    <n v="9.65"/>
    <x v="356"/>
    <s v="_American Funds (Dividend)"/>
    <s v="INCOME DIVIDEND 0.078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539"/>
    <n v="-2408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3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Checking"/>
    <x v="540"/>
    <n v="-495.4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55.45"/>
    <x v="568"/>
    <s v="_Eva Smith"/>
    <s v="Deposit Shared Branch Mobile Dep"/>
    <x v="3"/>
    <x v="12"/>
    <x v="12"/>
    <x v="0"/>
    <m/>
    <x v="0"/>
    <m/>
    <m/>
    <x v="3"/>
    <s v=""/>
    <s v="Citi Visa bill for June 2021 for Mom"/>
    <x v="3"/>
    <s v="NA"/>
    <x v="0"/>
    <s v="reconciled"/>
    <s v="To Be Determined"/>
    <x v="0"/>
  </r>
  <r>
    <s v="Quicksilver"/>
    <x v="540"/>
    <n v="-52.49"/>
    <x v="1042"/>
    <s v="_Oakiwear"/>
    <s v="SP * OTD ADVEKID"/>
    <x v="7"/>
    <x v="10"/>
    <x v="10"/>
    <x v="0"/>
    <m/>
    <x v="0"/>
    <m/>
    <m/>
    <x v="7"/>
    <s v=""/>
    <s v="Rain pants"/>
    <x v="0"/>
    <s v="Low"/>
    <x v="3"/>
    <s v="reconciled"/>
    <m/>
    <x v="0"/>
  </r>
  <r>
    <s v="Cash"/>
    <x v="540"/>
    <n v="696"/>
    <x v="568"/>
    <s v="_Eva Smith"/>
    <s v="_Eva Smith"/>
    <x v="14"/>
    <x v="24"/>
    <x v="24"/>
    <x v="0"/>
    <m/>
    <x v="0"/>
    <m/>
    <m/>
    <x v="14"/>
    <s v=""/>
    <s v="This is a reimbursable expense for $100.75 which First Tech logged as $696.00 then fixed by removing $595.25.  Mint logged the actual $696.00 deposit (for insurance), then failed to get the second $696.00 transaction, then DID log the $595.25 withdrawal.  This tracks the erroneous $696.  Mint will not allow this to be entered as Reimbursable expense, so the two transactions are logged as Utilities."/>
    <x v="0"/>
    <s v="Low"/>
    <x v="0"/>
    <s v="reconciled"/>
    <s v="Home Office - Utilities"/>
    <x v="0"/>
  </r>
  <r>
    <s v="Costco Visa"/>
    <x v="540"/>
    <n v="2408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40"/>
    <n v="696"/>
    <x v="568"/>
    <s v="_Eva Smith"/>
    <s v="Deposit Shared Branch Mobile Dep"/>
    <x v="3"/>
    <x v="12"/>
    <x v="12"/>
    <x v="0"/>
    <m/>
    <x v="0"/>
    <m/>
    <m/>
    <x v="3"/>
    <s v=""/>
    <s v="Check for $100.75 deposited as $696.00, followed by a deduction of $595.25.  For Lynden utilities in August 2021."/>
    <x v="3"/>
    <s v="NA"/>
    <x v="0"/>
    <s v="reconciled"/>
    <s v="To Be Determined"/>
    <x v="0"/>
  </r>
  <r>
    <s v="Dividend Stocks"/>
    <x v="540"/>
    <n v="0.21"/>
    <x v="1043"/>
    <s v="BANK INT 081621-091521 SCHWAB BANK"/>
    <s v="BANK INT 081621-091521 SCHWAB BANK"/>
    <x v="13"/>
    <x v="22"/>
    <x v="22"/>
    <x v="0"/>
    <m/>
    <x v="0"/>
    <m/>
    <m/>
    <x v="13"/>
    <s v=""/>
    <s v=""/>
    <x v="2"/>
    <s v="NA"/>
    <x v="2"/>
    <s v="unreconciled"/>
    <m/>
    <x v="0"/>
  </r>
  <r>
    <s v="Dividend Stocks"/>
    <x v="540"/>
    <n v="-29.15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0"/>
    <n v="-595.25"/>
    <x v="568"/>
    <s v="_Eva Smith"/>
    <s v="Descriptive Withdrawal Mobile De"/>
    <x v="14"/>
    <x v="24"/>
    <x v="24"/>
    <x v="0"/>
    <m/>
    <x v="0"/>
    <m/>
    <m/>
    <x v="14"/>
    <s v=""/>
    <s v="Check for $100.75 deposited as $696.00, followed by a deduction of $595.25.  For Lynden utilities in August 2021."/>
    <x v="0"/>
    <s v="Low"/>
    <x v="0"/>
    <s v="reconciled"/>
    <s v="Home Office - Utilities"/>
    <x v="0"/>
  </r>
  <r>
    <s v="Checking"/>
    <x v="540"/>
    <n v="8"/>
    <x v="610"/>
    <s v="_Cash"/>
    <s v="Deposit"/>
    <x v="12"/>
    <x v="53"/>
    <x v="52"/>
    <x v="0"/>
    <m/>
    <x v="0"/>
    <m/>
    <m/>
    <x v="12"/>
    <s v=""/>
    <s v="Pennies for boys to buy fish"/>
    <x v="0"/>
    <s v="Low"/>
    <x v="3"/>
    <s v="reconciled"/>
    <m/>
    <x v="0"/>
  </r>
  <r>
    <s v="American Funds"/>
    <x v="541"/>
    <n v="19.88"/>
    <x v="356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1"/>
    <n v="-229.59"/>
    <x v="905"/>
    <s v="_The Summit at Snoqualmie"/>
    <s v="The Summit at Snoqualmie 425-434-7669 WA"/>
    <x v="11"/>
    <x v="95"/>
    <x v="92"/>
    <x v="0"/>
    <m/>
    <x v="0"/>
    <m/>
    <m/>
    <x v="11"/>
    <s v=""/>
    <s v="Part of Dave's ski pass"/>
    <x v="0"/>
    <s v="Medium"/>
    <x v="3"/>
    <s v="reconciled"/>
    <m/>
    <x v="0"/>
  </r>
  <r>
    <s v="American Funds"/>
    <x v="541"/>
    <n v="71.98"/>
    <x v="356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71.98"/>
    <x v="356"/>
    <s v="_American Funds (Dividend)"/>
    <s v="INCOME DIVIDEND 0.20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1"/>
    <n v="19.88"/>
    <x v="356"/>
    <s v="_American Funds (Dividend)"/>
    <s v="INCOME DIVIDEND 0.1491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41"/>
    <n v="495.4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41"/>
    <n v="29.15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42"/>
    <n v="-75.05"/>
    <x v="676"/>
    <s v="_THE RIDGE SEATTLE WA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542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42"/>
    <n v="38991.230000000003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542"/>
    <n v="-44.7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542"/>
    <n v="-55.11"/>
    <x v="962"/>
    <s v="_Snapdoodle Toys LLC"/>
    <s v="SNAPDOODLE TOYS &amp; GAME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543"/>
    <n v="80.62"/>
    <x v="356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9.77"/>
    <x v="356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22.92"/>
    <x v="356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Staging - 7338"/>
    <x v="543"/>
    <n v="-20261.490000000002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43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43"/>
    <n v="-35.36"/>
    <x v="983"/>
    <s v="_Blue Highway Games, Inc."/>
    <s v="BLUE HIGHWAY GAME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543"/>
    <n v="-17"/>
    <x v="983"/>
    <s v="_Blue Highway Games, Inc."/>
    <s v="BLUE HIGHWAY GAME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43"/>
    <n v="-60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Aggressive Stocks"/>
    <x v="543"/>
    <n v="-10000"/>
    <x v="1044"/>
    <s v="SCHWAB TOTAL STOCK MKT INDEX"/>
    <s v="SCHWAB TOTAL STOCK MKT INDEX"/>
    <x v="13"/>
    <x v="23"/>
    <x v="23"/>
    <x v="0"/>
    <m/>
    <x v="0"/>
    <m/>
    <m/>
    <x v="13"/>
    <s v=""/>
    <s v=""/>
    <x v="3"/>
    <s v="Low"/>
    <x v="3"/>
    <s v="unreconciled"/>
    <m/>
    <x v="0"/>
  </r>
  <r>
    <s v="American Funds"/>
    <x v="543"/>
    <n v="29.77"/>
    <x v="356"/>
    <s v="_American Funds (Dividend)"/>
    <s v="INCOME DIVIDEND 0.162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0.62"/>
    <x v="356"/>
    <s v="_American Funds (Dividend)"/>
    <s v="INCOME DIVIDEND 0.09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56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43"/>
    <n v="82.83"/>
    <x v="356"/>
    <s v="_American Funds (Dividend)"/>
    <s v="INCOME DIVIDEND 0.1944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43"/>
    <n v="20261.490000000002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3"/>
    <n v="-249.97"/>
    <x v="363"/>
    <s v="_Investment (IBM)"/>
    <s v="IBM CORP"/>
    <x v="13"/>
    <x v="22"/>
    <x v="22"/>
    <x v="0"/>
    <m/>
    <x v="0"/>
    <m/>
    <m/>
    <x v="13"/>
    <s v=""/>
    <s v=""/>
    <x v="2"/>
    <s v="NA"/>
    <x v="2"/>
    <s v="reconciled"/>
    <m/>
    <x v="0"/>
  </r>
  <r>
    <s v="American Funds"/>
    <x v="543"/>
    <n v="22.92"/>
    <x v="356"/>
    <s v="_American Funds (Dividend)"/>
    <s v="INCOME DIVIDEND 0.393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44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44"/>
    <n v="-173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44"/>
    <n v="-163.08000000000001"/>
    <x v="839"/>
    <s v="_Comcast (Bellingham) (R)"/>
    <s v="COMCAST CABLE COMM"/>
    <x v="3"/>
    <x v="12"/>
    <x v="12"/>
    <x v="0"/>
    <m/>
    <x v="0"/>
    <m/>
    <m/>
    <x v="3"/>
    <s v=""/>
    <s v="Check sent Jan 28, 2021"/>
    <x v="3"/>
    <s v="NA"/>
    <x v="0"/>
    <s v="reconciled"/>
    <s v="To Be Determined"/>
    <x v="0"/>
  </r>
  <r>
    <s v="Quicksilver"/>
    <x v="544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Retirement - 3377"/>
    <x v="545"/>
    <n v="-20261.490000000002"/>
    <x v="728"/>
    <s v="_To Citibank (Staging)"/>
    <s v="Transfer to Checking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545"/>
    <n v="249.97"/>
    <x v="363"/>
    <s v="_Investment (IBM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545"/>
    <n v="20261.490000000002"/>
    <x v="7"/>
    <s v="_From Citibank (Retirement)"/>
    <s v="Transfer From Money Market 08:5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545"/>
    <n v="129.30000000000001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aritable Gift Account"/>
    <x v="546"/>
    <n v="-500"/>
    <x v="1045"/>
    <s v="_DAF(Taproot Theater)"/>
    <s v="CLIENT REQUEST #6227654"/>
    <x v="3"/>
    <x v="82"/>
    <x v="79"/>
    <x v="0"/>
    <m/>
    <x v="0"/>
    <m/>
    <m/>
    <x v="3"/>
    <s v=""/>
    <s v="Check 6227654"/>
    <x v="3"/>
    <s v="NA"/>
    <x v="2"/>
    <s v="reconciled"/>
    <m/>
    <x v="0"/>
  </r>
  <r>
    <s v="Charitable Gift Account"/>
    <x v="546"/>
    <n v="-500"/>
    <x v="1046"/>
    <s v="_DAF(Fred Hutchinson Cancer Research Center)"/>
    <s v="CLIENT REQUEST #6227655"/>
    <x v="3"/>
    <x v="82"/>
    <x v="79"/>
    <x v="0"/>
    <m/>
    <x v="0"/>
    <m/>
    <m/>
    <x v="3"/>
    <s v=""/>
    <s v="Check 6227655"/>
    <x v="3"/>
    <s v="NA"/>
    <x v="2"/>
    <s v="reconciled"/>
    <m/>
    <x v="0"/>
  </r>
  <r>
    <s v="Quicksilver"/>
    <x v="547"/>
    <n v="-7.2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47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547"/>
    <n v="-64.5"/>
    <x v="712"/>
    <s v="_ROSITAS ME* ROSITAS ME WWW.ROSITASREWA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547"/>
    <n v="-43"/>
    <x v="534"/>
    <s v="_Consumer Reports"/>
    <s v="CONSUMERREPORTS.ORG 800-333-0663 NY119369471"/>
    <x v="0"/>
    <x v="74"/>
    <x v="72"/>
    <x v="0"/>
    <m/>
    <x v="0"/>
    <m/>
    <m/>
    <x v="0"/>
    <s v=""/>
    <s v=""/>
    <x v="0"/>
    <s v="Low"/>
    <x v="3"/>
    <s v="reconciled"/>
    <m/>
    <x v="0"/>
  </r>
  <r>
    <s v="Charitable Gift Account"/>
    <x v="547"/>
    <n v="510"/>
    <x v="1047"/>
    <s v="_Total Market Equity Index Pool (Investment)L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47"/>
    <n v="490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547"/>
    <n v="-204.7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547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48"/>
    <n v="-39940.86"/>
    <x v="1048"/>
    <s v="_Transfer to Money Market 09/05 07:48p #5761 ONLINE Reference # 005622"/>
    <s v="Transfer to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Red Card"/>
    <x v="548"/>
    <n v="-137.38999999999999"/>
    <x v="1049"/>
    <s v="_CENTRAL CHECKOUT 79999991250099608130213"/>
    <s v="CENTRAL CHECKOUT"/>
    <x v="7"/>
    <x v="10"/>
    <x v="10"/>
    <x v="0"/>
    <m/>
    <x v="0"/>
    <m/>
    <m/>
    <x v="7"/>
    <s v=""/>
    <s v="Kids' clothing"/>
    <x v="0"/>
    <s v="Low"/>
    <x v="3"/>
    <s v="reconciled"/>
    <m/>
    <x v="0"/>
  </r>
  <r>
    <s v="Dividend Stocks"/>
    <x v="548"/>
    <n v="29228.76"/>
    <x v="1050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Buffer - This Year - 3033"/>
    <x v="548"/>
    <n v="-65000"/>
    <x v="1051"/>
    <s v="_Transfer to Money Market 09/05 10:19p #5761 ONLINE Reference # 005651"/>
    <s v="Transfer to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8"/>
    <x v="7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Staging - 7338"/>
    <x v="548"/>
    <n v="87504.05"/>
    <x v="29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Vacation &amp; Projects"/>
    <x v="548"/>
    <n v="-61282.19"/>
    <x v="1052"/>
    <s v="_IIT CITIBANK CITIXFR 210907"/>
    <s v="IIT CITIBANK"/>
    <x v="3"/>
    <x v="4"/>
    <x v="4"/>
    <x v="0"/>
    <m/>
    <x v="0"/>
    <m/>
    <m/>
    <x v="3"/>
    <s v=""/>
    <s v=""/>
    <x v="2"/>
    <s v="NA"/>
    <x v="2"/>
    <s v="reconciled"/>
    <m/>
    <x v="0"/>
  </r>
  <r>
    <s v="Staging - 7338"/>
    <x v="548"/>
    <n v="6247.97"/>
    <x v="7"/>
    <s v="_Fidelity Brokerage Account"/>
    <s v="ACH Electronic Credit"/>
    <x v="5"/>
    <x v="115"/>
    <x v="109"/>
    <x v="0"/>
    <m/>
    <x v="0"/>
    <m/>
    <m/>
    <x v="5"/>
    <s v=""/>
    <s v=""/>
    <x v="4"/>
    <s v="Low"/>
    <x v="3"/>
    <s v="reconciled"/>
    <m/>
    <x v="0"/>
  </r>
  <r>
    <s v="Quicksilver"/>
    <x v="548"/>
    <n v="-9.98"/>
    <x v="498"/>
    <s v="_GREENWOOD TRUE VALUE H"/>
    <s v="GREENWOOD TRUE VALUE H"/>
    <x v="19"/>
    <x v="61"/>
    <x v="60"/>
    <x v="0"/>
    <m/>
    <x v="0"/>
    <m/>
    <m/>
    <x v="19"/>
    <s v=""/>
    <s v="extra house keys"/>
    <x v="0"/>
    <s v="Low"/>
    <x v="0"/>
    <s v="reconciled"/>
    <m/>
    <x v="0"/>
  </r>
  <r>
    <s v="Quicksilver"/>
    <x v="548"/>
    <n v="-40"/>
    <x v="1031"/>
    <s v="_NAKEDWINES.COM INC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548"/>
    <n v="12.4"/>
    <x v="1050"/>
    <s v="A T &amp; T INC"/>
    <s v="A T &amp; T INC"/>
    <x v="13"/>
    <x v="41"/>
    <x v="40"/>
    <x v="0"/>
    <m/>
    <x v="0"/>
    <m/>
    <m/>
    <x v="13"/>
    <s v=""/>
    <s v=""/>
    <x v="3"/>
    <s v="Low"/>
    <x v="3"/>
    <s v="unreconciled"/>
    <m/>
    <x v="0"/>
  </r>
  <r>
    <s v="Dividend Stocks"/>
    <x v="548"/>
    <n v="-29227.8"/>
    <x v="363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48"/>
    <n v="-153.9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Buffer - Nxt Year - 8754"/>
    <x v="548"/>
    <n v="65000"/>
    <x v="1053"/>
    <s v="_Transfer From Money Market 09/05 10:19p #5761 ONLINE Reference # 005651"/>
    <s v="Transfer From Money Market 09/05 10:19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This Year - 3033"/>
    <x v="548"/>
    <n v="117014.54"/>
    <x v="1054"/>
    <s v="_Transfer From Money Market 09/05 07:44p #5761 ONLINE Reference # 005621"/>
    <s v="Transfer From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61282.19"/>
    <x v="1055"/>
    <s v="_Iitcitdn Vgwjb"/>
    <s v="ACH Electronic Credit"/>
    <x v="5"/>
    <x v="14"/>
    <x v="14"/>
    <x v="0"/>
    <m/>
    <x v="0"/>
    <m/>
    <m/>
    <x v="5"/>
    <s v=""/>
    <s v=""/>
    <x v="2"/>
    <s v="NA"/>
    <x v="2"/>
    <s v="reconciled"/>
    <m/>
    <x v="0"/>
  </r>
  <r>
    <s v="Buffer - Nxt Year - 8754"/>
    <x v="548"/>
    <n v="39940.86"/>
    <x v="1056"/>
    <s v="_Transfer From Money Market 09/05 07:48p #5761 ONLINE Reference # 005622"/>
    <s v="Transfer From Money Market 09/05 07:48p #5761"/>
    <x v="3"/>
    <x v="4"/>
    <x v="4"/>
    <x v="0"/>
    <m/>
    <x v="0"/>
    <m/>
    <m/>
    <x v="3"/>
    <s v=""/>
    <s v=""/>
    <x v="2"/>
    <s v="NA"/>
    <x v="2"/>
    <s v="reconciled"/>
    <m/>
    <x v="0"/>
  </r>
  <r>
    <s v="Buffer - Nxt Year - 8754"/>
    <x v="548"/>
    <n v="-117014.54"/>
    <x v="1057"/>
    <s v="_Transfer to Money Market 09/05 07:44p #5761 ONLINE Reference # 005621"/>
    <s v="Transfer to Money Market 09/05 07:44p #5761"/>
    <x v="3"/>
    <x v="4"/>
    <x v="4"/>
    <x v="0"/>
    <m/>
    <x v="0"/>
    <m/>
    <m/>
    <x v="3"/>
    <s v=""/>
    <s v=""/>
    <x v="2"/>
    <s v="NA"/>
    <x v="2"/>
    <s v="reconciled"/>
    <m/>
    <x v="0"/>
  </r>
  <r>
    <s v="Amazon"/>
    <x v="549"/>
    <n v="-37.46"/>
    <x v="112"/>
    <s v="_Amazon"/>
    <s v="AMZN Mktp US*2571M8RA1"/>
    <x v="19"/>
    <x v="49"/>
    <x v="48"/>
    <x v="0"/>
    <s v=""/>
    <x v="2"/>
    <s v="114-3976104-7761052"/>
    <m/>
    <x v="19"/>
    <s v=""/>
    <s v="Water bottles for boys. #|||114-3976104-7761052#"/>
    <x v="0"/>
    <s v="Low"/>
    <x v="0"/>
    <s v="reconciled"/>
    <m/>
    <x v="0"/>
  </r>
  <r>
    <s v="Red Card"/>
    <x v="549"/>
    <n v="153.9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49"/>
    <n v="-3.6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50"/>
    <n v="63.11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ostco Visa"/>
    <x v="551"/>
    <n v="-76.400000000000006"/>
    <x v="1058"/>
    <s v="_THAIKU 206-409-3835 WA"/>
    <s v="THAIKU 206-409-3835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51"/>
    <n v="-65"/>
    <x v="210"/>
    <s v="_CenturyLink"/>
    <s v="CENTURYLINK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551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51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and Proj - 8345"/>
    <x v="552"/>
    <n v="17.51000000000000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552"/>
    <n v="22.1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2"/>
    <n v="-130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552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552"/>
    <n v="35"/>
    <x v="1059"/>
    <s v="_Hyatt Regenc Missnbay"/>
    <s v="HYATT REGENC MISSNBAY&amp;RE 8885884384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2"/>
    <n v="-29.53"/>
    <x v="1060"/>
    <s v="_TST* RED MILL BURGERS - P206-795-2285 WA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Buffer - Nxt Year - 8754"/>
    <x v="552"/>
    <n v="51.2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5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553"/>
    <n v="-70.36"/>
    <x v="150"/>
    <s v="_Costco"/>
    <s v="COSTCO WHSE #0106 SEATTLE WA"/>
    <x v="2"/>
    <x v="8"/>
    <x v="8"/>
    <x v="0"/>
    <m/>
    <x v="0"/>
    <m/>
    <m/>
    <x v="2"/>
    <s v=""/>
    <s v="Cherries, berries, flowers, nut clusters"/>
    <x v="0"/>
    <s v="Low"/>
    <x v="0"/>
    <s v="reconciled"/>
    <m/>
    <x v="0"/>
  </r>
  <r>
    <s v="Staging - 7338"/>
    <x v="553"/>
    <n v="-225"/>
    <x v="7"/>
    <s v="_Lilli Espinosa"/>
    <s v="ACH Electronic Debit - VENMO            PAYMENT"/>
    <x v="18"/>
    <x v="47"/>
    <x v="46"/>
    <x v="41"/>
    <s v="lodging"/>
    <x v="0"/>
    <m/>
    <m/>
    <x v="18"/>
    <s v=""/>
    <s v="#Road Trip Aug 2021|Lodging# Pay Lili for dog sitting"/>
    <x v="0"/>
    <s v="High"/>
    <x v="3"/>
    <s v="reconciled"/>
    <m/>
    <x v="0"/>
  </r>
  <r>
    <s v="Quicksilver"/>
    <x v="553"/>
    <n v="-20"/>
    <x v="929"/>
    <s v="_Patreon (Allie Odds)"/>
    <s v="CKO*PATREON* MEMBERSHI"/>
    <x v="12"/>
    <x v="39"/>
    <x v="38"/>
    <x v="42"/>
    <m/>
    <x v="0"/>
    <m/>
    <m/>
    <x v="12"/>
    <s v=""/>
    <s v="#Allie Odds#"/>
    <x v="0"/>
    <s v="High"/>
    <x v="3"/>
    <s v="reconciled"/>
    <m/>
    <x v="0"/>
  </r>
  <r>
    <s v="Costco Visa"/>
    <x v="553"/>
    <n v="-10.47"/>
    <x v="150"/>
    <s v="_Costco"/>
    <s v="COSTCO WHSE #0106 SEATTLE WA"/>
    <x v="2"/>
    <x v="8"/>
    <x v="8"/>
    <x v="0"/>
    <m/>
    <x v="0"/>
    <m/>
    <m/>
    <x v="2"/>
    <s v=""/>
    <s v="Hand sanitizer"/>
    <x v="0"/>
    <s v="Low"/>
    <x v="0"/>
    <s v="reconciled"/>
    <m/>
    <x v="0"/>
  </r>
  <r>
    <s v="Checking"/>
    <x v="553"/>
    <n v="79.989999999999995"/>
    <x v="877"/>
    <s v="_Premera (Claim)"/>
    <s v="Deposit Shared Branch Mobile Dep"/>
    <x v="11"/>
    <x v="80"/>
    <x v="77"/>
    <x v="0"/>
    <m/>
    <x v="0"/>
    <m/>
    <m/>
    <x v="11"/>
    <s v=""/>
    <s v="Refund for Dave's eyeglass frames"/>
    <x v="0"/>
    <s v="Low"/>
    <x v="3"/>
    <s v="reconciled"/>
    <s v="Family - Medical Expenses"/>
    <x v="0"/>
  </r>
  <r>
    <s v="Checking"/>
    <x v="553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553"/>
    <n v="-4609.149999999999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4.96"/>
    <x v="1061"/>
    <s v="_Corner Bakery"/>
    <s v="CORNER BAKERY 0237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hecking"/>
    <x v="554"/>
    <n v="-1250"/>
    <x v="1062"/>
    <s v="Clothing"/>
    <m/>
    <x v="7"/>
    <x v="10"/>
    <x v="10"/>
    <x v="0"/>
    <s v=""/>
    <x v="4"/>
    <m/>
    <m/>
    <x v="7"/>
    <m/>
    <s v="#||projected#"/>
    <x v="0"/>
    <s v="Low"/>
    <x v="3"/>
    <s v="projected"/>
    <m/>
    <x v="0"/>
  </r>
  <r>
    <s v="Checking"/>
    <x v="554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ostco Visa"/>
    <x v="554"/>
    <n v="-10.63"/>
    <x v="6"/>
    <s v="_McDonald's"/>
    <s v="MCDONALD'S F24113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REI Visa"/>
    <x v="554"/>
    <n v="63.15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54"/>
    <n v="4609.1499999999996"/>
    <x v="315"/>
    <s v="_Capital One (Autopay)"/>
    <s v="CAPITAL ONE AUTOPAY PYMT AuthDate 01-S ep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554"/>
    <n v="-63.15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54"/>
    <n v="-17.87"/>
    <x v="1038"/>
    <s v="_Costco (Gas)"/>
    <s v="COSTCO GAS #0488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4"/>
    <n v="-175"/>
    <x v="1063"/>
    <s v="_Hyatt"/>
    <s v="HYATT REGENC MISSNBAY&amp;RE SAN DIEGO CA"/>
    <x v="18"/>
    <x v="47"/>
    <x v="46"/>
    <x v="41"/>
    <s v="lodging"/>
    <x v="0"/>
    <m/>
    <m/>
    <x v="18"/>
    <s v=""/>
    <s v="#Road Trip Aug 2021|Lodging# For parking.  Expect $35 back."/>
    <x v="0"/>
    <s v="High"/>
    <x v="3"/>
    <s v="reconciled"/>
    <m/>
    <x v="0"/>
  </r>
  <r>
    <s v="Koolikai"/>
    <x v="554"/>
    <n v="-71.3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merican Funds"/>
    <x v="555"/>
    <n v="2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555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Quicksilver"/>
    <x v="555"/>
    <n v="-37.9"/>
    <x v="1064"/>
    <s v="_Fleet Science Museum"/>
    <s v="REUBEN H FLEET BOX OFF"/>
    <x v="18"/>
    <x v="47"/>
    <x v="46"/>
    <x v="41"/>
    <s v="entertainment"/>
    <x v="0"/>
    <m/>
    <m/>
    <x v="18"/>
    <s v=""/>
    <s v="#Road Trip Aug 2021|Entertainment# Fleet science museum"/>
    <x v="0"/>
    <s v="High"/>
    <x v="3"/>
    <s v="reconciled"/>
    <m/>
    <x v="0"/>
  </r>
  <r>
    <s v="Costco Visa"/>
    <x v="555"/>
    <n v="-96.57"/>
    <x v="1065"/>
    <s v="_Casa Guadalajara Inc"/>
    <s v="CASA GUADALAJARA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5"/>
    <n v="-32.86"/>
    <x v="406"/>
    <s v="_Cold Stone Creamery"/>
    <s v="COLD STONE IN OLD TOWN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hecking"/>
    <x v="555"/>
    <n v="0.6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30.35"/>
    <x v="1066"/>
    <s v="_Sea World"/>
    <s v="SEAWORLD SAN DIEGO FS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American Funds"/>
    <x v="555"/>
    <n v="12.2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555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55"/>
    <n v="-64.83"/>
    <x v="1067"/>
    <s v="_Fred's Mexican Cafe"/>
    <s v="TST* FRED S MEXICAN CAFE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Dormant Account 2"/>
    <x v="55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2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555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555"/>
    <n v="26.56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55"/>
    <n v="-8"/>
    <x v="7"/>
    <s v="_Manuel Salazar"/>
    <s v="ACH Electronic Debit - VENMO            PAYMENT"/>
    <x v="18"/>
    <x v="47"/>
    <x v="46"/>
    <x v="41"/>
    <s v="food"/>
    <x v="0"/>
    <m/>
    <m/>
    <x v="18"/>
    <s v=""/>
    <s v="ice creams #Road Trip Aug 2021|Food#"/>
    <x v="0"/>
    <s v="High"/>
    <x v="3"/>
    <s v="reconciled"/>
    <m/>
    <x v="0"/>
  </r>
  <r>
    <s v="Staging - 7338"/>
    <x v="555"/>
    <n v="-15"/>
    <x v="1068"/>
    <s v="_Big Squeeze"/>
    <s v="ACH Electronic Debit - VENMO            PAYMENT"/>
    <x v="18"/>
    <x v="47"/>
    <x v="46"/>
    <x v="41"/>
    <s v="food"/>
    <x v="0"/>
    <m/>
    <m/>
    <x v="18"/>
    <s v=""/>
    <s v="Hot dog &amp; lemonades #Road Trip Aug 2021|Food#"/>
    <x v="0"/>
    <s v="High"/>
    <x v="3"/>
    <s v="reconciled"/>
    <m/>
    <x v="0"/>
  </r>
  <r>
    <s v="Cash Reserve"/>
    <x v="555"/>
    <n v="40.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555"/>
    <n v="12.2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56"/>
    <n v="-6.59"/>
    <x v="1069"/>
    <s v="_Mickey &amp; Me"/>
    <s v="MICKEY AND ME OUTLET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56"/>
    <n v="-30.15"/>
    <x v="1070"/>
    <s v="_CVS"/>
    <s v="CVS/PHARMACY #09922"/>
    <x v="11"/>
    <x v="58"/>
    <x v="57"/>
    <x v="0"/>
    <m/>
    <x v="0"/>
    <m/>
    <m/>
    <x v="11"/>
    <s v=""/>
    <s v="Thermometer &amp; pedialax"/>
    <x v="0"/>
    <s v="Low"/>
    <x v="0"/>
    <s v="reconciled"/>
    <s v="Family - Medical Expenses"/>
    <x v="0"/>
  </r>
  <r>
    <s v="Checking"/>
    <x v="556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56"/>
    <n v="0.06"/>
    <x v="245"/>
    <s v="_Schwab (Interest)"/>
    <s v="SCHWAB1 INT 07/29-08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56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556"/>
    <n v="-11.82"/>
    <x v="1071"/>
    <s v="_Disneyland"/>
    <s v="DLR SHIP TO SHORE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6"/>
    <n v="-8.6"/>
    <x v="1072"/>
    <s v="_Legoland"/>
    <s v="LEGOLAND CALIFORNIA LLC 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5.39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6"/>
    <n v="-12.98"/>
    <x v="1073"/>
    <s v="_Vons"/>
    <s v="VONS #2053 SAN DIEGO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Quicksilver"/>
    <x v="556"/>
    <n v="-32.31"/>
    <x v="1071"/>
    <s v="_Disneyland"/>
    <s v="DLR FIRST ORDER"/>
    <x v="10"/>
    <x v="17"/>
    <x v="17"/>
    <x v="0"/>
    <m/>
    <x v="0"/>
    <m/>
    <m/>
    <x v="10"/>
    <s v=""/>
    <s v="At At Walker"/>
    <x v="0"/>
    <s v="Low"/>
    <x v="0"/>
    <s v="reconciled"/>
    <m/>
    <x v="0"/>
  </r>
  <r>
    <s v="Costco Visa"/>
    <x v="556"/>
    <n v="-3.98"/>
    <x v="201"/>
    <s v="_Target"/>
    <s v="TARGET 00002014 SAN DIEGO CA"/>
    <x v="2"/>
    <x v="8"/>
    <x v="8"/>
    <x v="0"/>
    <m/>
    <x v="0"/>
    <m/>
    <m/>
    <x v="2"/>
    <s v=""/>
    <s v="Cold medicine for Josh"/>
    <x v="0"/>
    <s v="Low"/>
    <x v="0"/>
    <s v="reconciled"/>
    <m/>
    <x v="0"/>
  </r>
  <r>
    <s v="Costco Visa"/>
    <x v="557"/>
    <n v="-35.81"/>
    <x v="1061"/>
    <s v="_Corner Bakery"/>
    <s v="CORNER BAKERY 0237 SAN DIEGO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7"/>
    <n v="-130.06"/>
    <x v="1063"/>
    <s v="_Hyatt"/>
    <s v="HYATT RGCY MISSION BAYF&amp; SAN DIEGO CA"/>
    <x v="18"/>
    <x v="47"/>
    <x v="46"/>
    <x v="41"/>
    <s v="food"/>
    <x v="5"/>
    <m/>
    <m/>
    <x v="18"/>
    <s v=""/>
    <s v="#Road Trip Aug 2021|Food|San Diego# Dinner by the pool"/>
    <x v="0"/>
    <s v="High"/>
    <x v="3"/>
    <s v="reconciled"/>
    <m/>
    <x v="0"/>
  </r>
  <r>
    <s v="Amazon"/>
    <x v="557"/>
    <n v="-4.4000000000000004"/>
    <x v="997"/>
    <s v="_Prime Video"/>
    <s v="Prime Video*2D8986RH2"/>
    <x v="0"/>
    <x v="0"/>
    <x v="0"/>
    <x v="41"/>
    <s v="entertainment"/>
    <x v="6"/>
    <m/>
    <m/>
    <x v="0"/>
    <s v=""/>
    <s v="#Road Trip Aug 2021|Entertainment|D01-5445964-3302642#  Sing!"/>
    <x v="0"/>
    <s v="Low"/>
    <x v="0"/>
    <s v="reconciled"/>
    <m/>
    <x v="0"/>
  </r>
  <r>
    <s v="Costco Visa"/>
    <x v="557"/>
    <n v="-12.39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2.39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8.6"/>
    <x v="1072"/>
    <s v="_Legoland"/>
    <s v="FnB - Fun Town Urban Kitc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11.26"/>
    <x v="1072"/>
    <s v="_Legoland"/>
    <s v="FnB - Everything Is RamenCarlsbad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7"/>
    <n v="-25"/>
    <x v="1072"/>
    <s v="_Legoland"/>
    <s v="LEGOLAND California Carlsbad CA"/>
    <x v="18"/>
    <x v="47"/>
    <x v="46"/>
    <x v="41"/>
    <s v="entertainment"/>
    <x v="0"/>
    <m/>
    <m/>
    <x v="18"/>
    <s v=""/>
    <s v="#Road Trip Aug 2021|Entertainment# Parking"/>
    <x v="0"/>
    <s v="High"/>
    <x v="3"/>
    <s v="reconciled"/>
    <m/>
    <x v="0"/>
  </r>
  <r>
    <s v="Quicksilver"/>
    <x v="558"/>
    <n v="-11.0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558"/>
    <n v="-44.18"/>
    <x v="1038"/>
    <s v="_Costco (Gas)"/>
    <s v="COSTCO GAS #0462 CARLSBAD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8"/>
    <n v="-69.31"/>
    <x v="1074"/>
    <s v="_IHOP"/>
    <s v="IHOP #0933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8"/>
    <n v="-232.83"/>
    <x v="1075"/>
    <s v="_Park Vue Inn"/>
    <s v="PARK VUE INN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8"/>
    <n v="-6"/>
    <x v="1076"/>
    <s v="_Midway Classic Malt Shop"/>
    <s v="MIDWAY CLASSIC MALT SHOP SAN DIEGO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8"/>
    <n v="-43.2"/>
    <x v="1076"/>
    <s v="_Midway Classic Malt Shop"/>
    <s v="MIDWAY CLASSIC MALT SHOP SAN DIEGO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44.17"/>
    <x v="1071"/>
    <s v="_Disneyland"/>
    <s v="DLR EMPORIUM ANAHEIM CA"/>
    <x v="7"/>
    <x v="10"/>
    <x v="10"/>
    <x v="0"/>
    <m/>
    <x v="0"/>
    <m/>
    <m/>
    <x v="7"/>
    <s v=""/>
    <s v="Angela's disneyland shirt"/>
    <x v="0"/>
    <s v="Low"/>
    <x v="3"/>
    <s v="reconciled"/>
    <m/>
    <x v="0"/>
  </r>
  <r>
    <s v="Costco Visa"/>
    <x v="559"/>
    <n v="-9"/>
    <x v="1071"/>
    <s v="_Disneyland"/>
    <s v="DLR NEW ORLEANS ANAHEIM CA"/>
    <x v="18"/>
    <x v="47"/>
    <x v="46"/>
    <x v="41"/>
    <s v="food"/>
    <x v="7"/>
    <m/>
    <m/>
    <x v="18"/>
    <s v=""/>
    <s v="#Road Trip Aug 2021|Food|Disneyland#"/>
    <x v="0"/>
    <s v="High"/>
    <x v="3"/>
    <s v="reconciled"/>
    <m/>
    <x v="0"/>
  </r>
  <r>
    <s v="Costco Visa"/>
    <x v="559"/>
    <n v="-5"/>
    <x v="1071"/>
    <s v="_Disneyland"/>
    <s v="DLR FRONTIERLAND ANAHEIM CA"/>
    <x v="18"/>
    <x v="47"/>
    <x v="46"/>
    <x v="41"/>
    <s v="food"/>
    <x v="7"/>
    <m/>
    <m/>
    <x v="18"/>
    <s v=""/>
    <s v="#Road Trip Aug 2021|Food|Disneyland#"/>
    <x v="0"/>
    <s v="High"/>
    <x v="3"/>
    <s v="reconciled"/>
    <m/>
    <x v="0"/>
  </r>
  <r>
    <s v="Costco Visa"/>
    <x v="559"/>
    <n v="-65.790000000000006"/>
    <x v="1071"/>
    <s v="_Disneyland"/>
    <s v="DLR CLOTHIERS-CHINA ANAHEIM CA"/>
    <x v="7"/>
    <x v="10"/>
    <x v="10"/>
    <x v="0"/>
    <m/>
    <x v="0"/>
    <m/>
    <m/>
    <x v="7"/>
    <s v=""/>
    <s v="Dave's mickey shirt"/>
    <x v="0"/>
    <s v="Low"/>
    <x v="3"/>
    <s v="reconciled"/>
    <m/>
    <x v="0"/>
  </r>
  <r>
    <s v="Costco Visa"/>
    <x v="559"/>
    <n v="-15"/>
    <x v="1071"/>
    <s v="_Disneyland"/>
    <s v="DLR CLOTHIERS-CHINA ANAHEIM CA"/>
    <x v="12"/>
    <x v="53"/>
    <x v="52"/>
    <x v="0"/>
    <m/>
    <x v="0"/>
    <m/>
    <m/>
    <x v="12"/>
    <s v=""/>
    <s v="plaque for Diz"/>
    <x v="0"/>
    <s v="Low"/>
    <x v="3"/>
    <s v="reconciled"/>
    <m/>
    <x v="0"/>
  </r>
  <r>
    <s v="Costco Visa"/>
    <x v="559"/>
    <n v="-43.58"/>
    <x v="1071"/>
    <s v="_Disneyland"/>
    <s v="DLR GOLDEN HORSESHO ANAHEIM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7.32"/>
    <x v="1071"/>
    <s v="_Disneyland"/>
    <s v="TIKI JUICE BAR DLR 714-781-4669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24.57"/>
    <x v="6"/>
    <s v="_McDonald's"/>
    <s v="MCDONALD'S F7329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59"/>
    <n v="-32.76"/>
    <x v="1077"/>
    <s v="_Monterey Bay Aquarium Gift Shop"/>
    <s v="SSA MONTEREY GIFT &amp; BO"/>
    <x v="7"/>
    <x v="10"/>
    <x v="10"/>
    <x v="0"/>
    <m/>
    <x v="0"/>
    <m/>
    <m/>
    <x v="7"/>
    <s v=""/>
    <s v="Angela's shirt"/>
    <x v="0"/>
    <s v="Low"/>
    <x v="3"/>
    <s v="reconciled"/>
    <m/>
    <x v="0"/>
  </r>
  <r>
    <s v="Quicksilver"/>
    <x v="559"/>
    <n v="-100.75"/>
    <x v="939"/>
    <s v="_City of Lynden (R)"/>
    <s v="CITY OF LYNDEN UTILITI"/>
    <x v="14"/>
    <x v="24"/>
    <x v="24"/>
    <x v="0"/>
    <m/>
    <x v="0"/>
    <m/>
    <m/>
    <x v="14"/>
    <s v="Reimbursed"/>
    <s v="August Utilities.  Deposited 9/16, but erroneously as $696.00 with a subsequent withdrawal of $595.25.  All transactions related to this mixup are categorized as Utilities, but should net out to $0.00"/>
    <x v="0"/>
    <s v="Low"/>
    <x v="0"/>
    <s v="reconciled"/>
    <s v="Home Office - Utilities"/>
    <x v="0"/>
  </r>
  <r>
    <s v="Costco Visa"/>
    <x v="559"/>
    <n v="-4.75"/>
    <x v="1071"/>
    <s v="_Disneyland"/>
    <s v="DLR FRONTIERLAND ANAHEIM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59"/>
    <n v="-137.44999999999999"/>
    <x v="1078"/>
    <s v="_Tortilla Joe's"/>
    <s v="TORTILLA JOS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59"/>
    <n v="-519.54"/>
    <x v="1079"/>
    <s v="_Best Western"/>
    <s v="BEST WESTERN HOTELS MONTEREY CA"/>
    <x v="18"/>
    <x v="47"/>
    <x v="46"/>
    <x v="41"/>
    <s v="lodging"/>
    <x v="0"/>
    <m/>
    <m/>
    <x v="18"/>
    <s v=""/>
    <s v="#Road Trip Aug 2021|Lodging#"/>
    <x v="0"/>
    <s v="High"/>
    <x v="3"/>
    <s v="reconciled"/>
    <m/>
    <x v="0"/>
  </r>
  <r>
    <s v="Costco Visa"/>
    <x v="560"/>
    <n v="-8.01"/>
    <x v="6"/>
    <s v="_McDonald's"/>
    <s v="MCDONALDS F25987 LEBEC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Discover"/>
    <x v="560"/>
    <n v="-13.22"/>
    <x v="118"/>
    <s v="_Hulu"/>
    <s v="HLU*HULU 74023288345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60"/>
    <n v="-352.41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560"/>
    <n v="-21.54"/>
    <x v="1080"/>
    <s v="_Disney"/>
    <s v="DLR WORLD OF DISNEY ANAHEI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0"/>
    <n v="-20.75"/>
    <x v="1081"/>
    <s v="_Petro Wheeler Ridge"/>
    <s v="PETRO WHEELER RIDGE LEBEC CA"/>
    <x v="18"/>
    <x v="47"/>
    <x v="46"/>
    <x v="41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35.770000000000003"/>
    <x v="1082"/>
    <s v="_Marathon"/>
    <s v="MARATHON PETRO253971 SALINAS CA"/>
    <x v="18"/>
    <x v="47"/>
    <x v="46"/>
    <x v="41"/>
    <s v="fuel"/>
    <x v="0"/>
    <m/>
    <m/>
    <x v="18"/>
    <s v=""/>
    <s v="#Road Trip Aug 2021|Fuel#"/>
    <x v="0"/>
    <s v="High"/>
    <x v="3"/>
    <s v="reconciled"/>
    <m/>
    <x v="0"/>
  </r>
  <r>
    <s v="Costco Visa"/>
    <x v="560"/>
    <n v="-16.149999999999999"/>
    <x v="1069"/>
    <s v="_Mickey &amp; Me"/>
    <s v="MICKEY AND ME OUTLET ANAHEIM CA"/>
    <x v="7"/>
    <x v="10"/>
    <x v="10"/>
    <x v="0"/>
    <m/>
    <x v="0"/>
    <m/>
    <m/>
    <x v="7"/>
    <s v=""/>
    <s v="Shirt for Josh"/>
    <x v="0"/>
    <s v="Low"/>
    <x v="3"/>
    <s v="reconciled"/>
    <m/>
    <x v="0"/>
  </r>
  <r>
    <s v="Quicksilver"/>
    <x v="560"/>
    <n v="-28"/>
    <x v="1083"/>
    <s v="_Monterey Mirror Maze"/>
    <s v="MONTEREY MIRROR MAZE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0"/>
    <n v="-8.5299999999999994"/>
    <x v="1084"/>
    <s v="_The Eternal Treehouse"/>
    <s v="THE ETERNAL TREEHOUSE"/>
    <x v="10"/>
    <x v="17"/>
    <x v="17"/>
    <x v="0"/>
    <m/>
    <x v="0"/>
    <m/>
    <m/>
    <x v="10"/>
    <s v=""/>
    <s v="Zach's token holder"/>
    <x v="0"/>
    <s v="Low"/>
    <x v="0"/>
    <s v="reconciled"/>
    <m/>
    <x v="0"/>
  </r>
  <r>
    <s v="Costco Visa"/>
    <x v="561"/>
    <n v="-30.95"/>
    <x v="1085"/>
    <s v="_Chopstix"/>
    <s v="CHOPSTIX MONTEREY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1"/>
    <n v="-39.44"/>
    <x v="1086"/>
    <s v="_Picante"/>
    <s v="TST* PICANTE - BERKELEY C510-710-1666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1"/>
    <n v="-72.75"/>
    <x v="1087"/>
    <s v="_California Pizza Kitchen"/>
    <s v="CPK OLO #213 olo.com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1"/>
    <n v="-45.1"/>
    <x v="1088"/>
    <s v="_Crepes on the Row"/>
    <s v="CREPES ON THE ROW CAFE MONTEREY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1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562"/>
    <n v="-1000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2"/>
    <n v="-20000"/>
    <x v="1089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562"/>
    <n v="-14.21"/>
    <x v="1090"/>
    <s v="_Trees of Mystery"/>
    <s v="TREES OF MYSTERY"/>
    <x v="18"/>
    <x v="47"/>
    <x v="46"/>
    <x v="41"/>
    <s v="souvenirs"/>
    <x v="8"/>
    <m/>
    <m/>
    <x v="18"/>
    <s v=""/>
    <s v="#Road Trip Aug 2021|Souvenirs|Redwoods#"/>
    <x v="0"/>
    <s v="High"/>
    <x v="3"/>
    <s v="reconciled"/>
    <m/>
    <x v="0"/>
  </r>
  <r>
    <s v="Costco Visa"/>
    <x v="562"/>
    <n v="-45.62"/>
    <x v="1038"/>
    <s v="_Costco (Gas)"/>
    <s v="COSTCO GAS #1297 UKIAH CA"/>
    <x v="18"/>
    <x v="47"/>
    <x v="46"/>
    <x v="41"/>
    <s v="fuel"/>
    <x v="0"/>
    <m/>
    <m/>
    <x v="18"/>
    <s v=""/>
    <s v="#Road Trip Aug 2021|Fuel#"/>
    <x v="0"/>
    <s v="High"/>
    <x v="3"/>
    <s v="reconciled"/>
    <m/>
    <x v="0"/>
  </r>
  <r>
    <s v="Quicksilver"/>
    <x v="562"/>
    <n v="-7.88"/>
    <x v="1091"/>
    <s v="_Ray's Food Place"/>
    <s v="RAYS FOOD PLACE #64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Aggressive Stocks"/>
    <x v="562"/>
    <n v="20000"/>
    <x v="580"/>
    <s v="_From Citibank (Staging)"/>
    <s v="Tfr CITIBANK NA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562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2"/>
    <n v="-37.31"/>
    <x v="1092"/>
    <s v="_Humboldt Redwoods"/>
    <s v="HUMBOLDT REDWOODS"/>
    <x v="18"/>
    <x v="47"/>
    <x v="46"/>
    <x v="41"/>
    <s v="souvenirs"/>
    <x v="0"/>
    <m/>
    <m/>
    <x v="18"/>
    <s v=""/>
    <s v="#Road Trip Aug 2021|Souvenirs# Dave's shirt, poster, and post cards"/>
    <x v="0"/>
    <s v="High"/>
    <x v="3"/>
    <s v="reconciled"/>
    <m/>
    <x v="0"/>
  </r>
  <r>
    <s v="Aggressive Stocks"/>
    <x v="562"/>
    <n v="-10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562"/>
    <n v="-6.19"/>
    <x v="1091"/>
    <s v="_Ray's Food Place"/>
    <s v="RAYS FOOD PLACE #64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2"/>
    <n v="-62"/>
    <x v="1090"/>
    <s v="_Trees of Mystery"/>
    <s v="TREES OF MYSTERY"/>
    <x v="18"/>
    <x v="47"/>
    <x v="46"/>
    <x v="41"/>
    <s v="entertainment"/>
    <x v="0"/>
    <m/>
    <m/>
    <x v="18"/>
    <s v=""/>
    <s v="#Road Trip Aug 2021|Entertainment#"/>
    <x v="0"/>
    <s v="High"/>
    <x v="3"/>
    <s v="reconciled"/>
    <m/>
    <x v="0"/>
  </r>
  <r>
    <s v="Costco Visa"/>
    <x v="563"/>
    <n v="-30.54"/>
    <x v="285"/>
    <s v="_Subway"/>
    <s v="Subway 23069 Eureka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Costco Visa"/>
    <x v="563"/>
    <n v="-46.63"/>
    <x v="1084"/>
    <s v="_The Eternal Treehouse"/>
    <s v="THE ETERNAL TREEHOUSE REDCREST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Discover"/>
    <x v="563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63"/>
    <n v="-53.59"/>
    <x v="1094"/>
    <s v="_Pineapple Express Inc"/>
    <s v="SQ *PINEAPPLE EXPRESS HAWGarberville CA"/>
    <x v="18"/>
    <x v="47"/>
    <x v="46"/>
    <x v="41"/>
    <s v="food"/>
    <x v="0"/>
    <m/>
    <m/>
    <x v="18"/>
    <s v=""/>
    <s v="#Road Trip Aug 2021|Food#"/>
    <x v="0"/>
    <s v="High"/>
    <x v="3"/>
    <s v="reconciled"/>
    <m/>
    <x v="0"/>
  </r>
  <r>
    <s v="Retirement - 3377"/>
    <x v="563"/>
    <n v="-20000"/>
    <x v="728"/>
    <s v="_To Citibank (Staging)"/>
    <s v="Transfer to Checking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563"/>
    <n v="152.80000000000001"/>
    <x v="149"/>
    <s v="_Alaska Air"/>
    <s v="ALASKA AIR  0272112001636SEATTLE      WA"/>
    <x v="18"/>
    <x v="47"/>
    <x v="46"/>
    <x v="43"/>
    <m/>
    <x v="0"/>
    <m/>
    <m/>
    <x v="18"/>
    <s v=""/>
    <s v="#Scottsdate - Sep 2021# Refund for ticket change"/>
    <x v="0"/>
    <s v="High"/>
    <x v="3"/>
    <s v="reconciled"/>
    <m/>
    <x v="0"/>
  </r>
  <r>
    <s v="Investor Checking"/>
    <x v="563"/>
    <n v="1000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563"/>
    <n v="20000"/>
    <x v="7"/>
    <s v="_From Citibank (Retirement)"/>
    <s v="Transfer From Money Market 08/21 12:37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564"/>
    <n v="-424.08"/>
    <x v="1079"/>
    <s v="_Best Western"/>
    <s v="BEST WESTERN PLUS HUMB GARBERVILLE CA"/>
    <x v="18"/>
    <x v="47"/>
    <x v="46"/>
    <x v="41"/>
    <s v="lodging"/>
    <x v="8"/>
    <m/>
    <m/>
    <x v="18"/>
    <s v=""/>
    <s v="#Road Trip Aug 2021|Lodging|Redwoods#"/>
    <x v="0"/>
    <s v="High"/>
    <x v="3"/>
    <s v="reconciled"/>
    <m/>
    <x v="0"/>
  </r>
  <r>
    <s v="Costco Visa"/>
    <x v="564"/>
    <n v="-3.78"/>
    <x v="1090"/>
    <s v="_Trees of Mystery"/>
    <s v="TREES OF MYSTERY KLAMATH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4"/>
    <n v="-42"/>
    <x v="132"/>
    <s v="_Shell"/>
    <s v="SHELL OIL 10083908003 ROGUE RIVER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5"/>
    <n v="-8.85"/>
    <x v="1095"/>
    <s v="_Mariner Market"/>
    <s v="MARINER MARKET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Quicksilver"/>
    <x v="565"/>
    <n v="-28"/>
    <x v="1096"/>
    <s v="_Cannon Beach Leather"/>
    <s v="CANNON BEACH LEATHER"/>
    <x v="7"/>
    <x v="66"/>
    <x v="65"/>
    <x v="0"/>
    <m/>
    <x v="0"/>
    <m/>
    <m/>
    <x v="7"/>
    <s v=""/>
    <s v="Angela's hair clip"/>
    <x v="0"/>
    <s v="Medium"/>
    <x v="0"/>
    <s v="reconciled"/>
    <m/>
    <x v="0"/>
  </r>
  <r>
    <s v="Quicksilver"/>
    <x v="565"/>
    <n v="-8.5"/>
    <x v="1097"/>
    <s v="_Oregon Gallery"/>
    <s v="OREGON GALLERY"/>
    <x v="19"/>
    <x v="49"/>
    <x v="48"/>
    <x v="0"/>
    <m/>
    <x v="0"/>
    <m/>
    <m/>
    <x v="19"/>
    <s v=""/>
    <s v="Cannon beach ornament"/>
    <x v="0"/>
    <s v="Low"/>
    <x v="0"/>
    <s v="reconciled"/>
    <m/>
    <x v="0"/>
  </r>
  <r>
    <s v="Quicksilver"/>
    <x v="56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5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565"/>
    <n v="-6.95"/>
    <x v="1098"/>
    <s v="_Bruce's Candy Kitchen"/>
    <s v="SQ *BRUCE'S CANDY KITC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5"/>
    <n v="-17.399999999999999"/>
    <x v="6"/>
    <s v="_McDonald's"/>
    <s v="MCDONALD'S F10354 SPRINGFIELD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20.81"/>
    <x v="1099"/>
    <s v="_Del Taco"/>
    <s v="DEL TACO #1263 LACEY W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Staging - 7338"/>
    <x v="566"/>
    <n v="-150"/>
    <x v="7"/>
    <s v="_Lou Yardley"/>
    <s v="ACH Electronic Debit - VENMO            PAYMENT"/>
    <x v="18"/>
    <x v="47"/>
    <x v="46"/>
    <x v="41"/>
    <s v="lodging"/>
    <x v="0"/>
    <m/>
    <m/>
    <x v="18"/>
    <s v=""/>
    <s v="#Road Trip Aug 2021|Lodging# Pay Lou for dog sitting"/>
    <x v="0"/>
    <s v="High"/>
    <x v="3"/>
    <s v="reconciled"/>
    <m/>
    <x v="0"/>
  </r>
  <r>
    <s v="Costco Visa"/>
    <x v="566"/>
    <n v="-56.5"/>
    <x v="1100"/>
    <s v="_Pig n Pancake"/>
    <s v="PIG 'N PANCAKE-CANNON BE CANNON BEACH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23.06"/>
    <x v="132"/>
    <s v="_Shell"/>
    <s v="SHELL OIL 10015782005 NASELLE W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64.400000000000006"/>
    <x v="1101"/>
    <s v="_Fultano's Pizza"/>
    <s v="FULTANO`S PIZZA CANNON BEACH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68.430000000000007"/>
    <x v="1102"/>
    <s v="_Ecola Seafood Restaurant"/>
    <s v="ECOLA SEAFOOD RESTAURA 503-4369130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-24.15"/>
    <x v="1103"/>
    <s v="_Crepe Neptune"/>
    <s v="CREPE NEPTUNE CANNON BEACH OR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Costco Visa"/>
    <x v="566"/>
    <n v="11.0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566"/>
    <n v="-202.8"/>
    <x v="149"/>
    <s v="_Alaska Air"/>
    <s v="ALASKA AIR  0272112091695SEATTLE      WA"/>
    <x v="18"/>
    <x v="47"/>
    <x v="46"/>
    <x v="43"/>
    <m/>
    <x v="0"/>
    <m/>
    <m/>
    <x v="18"/>
    <s v=""/>
    <s v="#Scottsdate - Sep 2021#"/>
    <x v="0"/>
    <s v="High"/>
    <x v="3"/>
    <s v="reconciled"/>
    <m/>
    <x v="0"/>
  </r>
  <r>
    <s v="Quicksilver"/>
    <x v="566"/>
    <n v="-183.11"/>
    <x v="1104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566"/>
    <n v="-44.31"/>
    <x v="82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567"/>
    <n v="-152.80000000000001"/>
    <x v="149"/>
    <s v="_Alaska Air"/>
    <s v="ALASKA AIR  0272112001636SEATTLE      WA"/>
    <x v="18"/>
    <x v="47"/>
    <x v="46"/>
    <x v="43"/>
    <m/>
    <x v="0"/>
    <m/>
    <m/>
    <x v="18"/>
    <s v=""/>
    <s v="#Scottsdate - Sep 2021# Original booking for Scottsdale trip, later cancelled and refunded"/>
    <x v="0"/>
    <s v="High"/>
    <x v="3"/>
    <s v="reconciled"/>
    <m/>
    <x v="0"/>
  </r>
  <r>
    <s v="Checking"/>
    <x v="567"/>
    <n v="-73.5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567"/>
    <n v="3.8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67"/>
    <n v="-36.29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67"/>
    <n v="-19.829999999999998"/>
    <x v="112"/>
    <s v="_Amazon"/>
    <s v="AMZN Mktp US*2D7K22JJ2"/>
    <x v="7"/>
    <x v="66"/>
    <x v="65"/>
    <x v="0"/>
    <s v=""/>
    <x v="2"/>
    <s v="114-4219758-4520229"/>
    <m/>
    <x v="7"/>
    <s v=""/>
    <s v="Kids masks for school #|||114-4219758-4520229#"/>
    <x v="0"/>
    <s v="Medium"/>
    <x v="0"/>
    <s v="reconciled"/>
    <m/>
    <x v="0"/>
  </r>
  <r>
    <s v="Checking"/>
    <x v="568"/>
    <n v="230"/>
    <x v="1105"/>
    <s v="_From Paypal"/>
    <s v="ACH Deposit PAYPAL TRANSFER  TRA"/>
    <x v="3"/>
    <x v="11"/>
    <x v="11"/>
    <x v="0"/>
    <m/>
    <x v="0"/>
    <m/>
    <m/>
    <x v="3"/>
    <s v=""/>
    <s v="Sweep of Paypal money to First Tech Checking"/>
    <x v="3"/>
    <s v="NA"/>
    <x v="2"/>
    <s v="reconciled"/>
    <s v="To Be Determined"/>
    <x v="0"/>
  </r>
  <r>
    <s v="Checking"/>
    <x v="568"/>
    <n v="60"/>
    <x v="1106"/>
    <s v="_Paypal"/>
    <s v="ACH Deposit PAYPAL TRANSFER  TRA"/>
    <x v="19"/>
    <x v="101"/>
    <x v="97"/>
    <x v="0"/>
    <m/>
    <x v="0"/>
    <m/>
    <m/>
    <x v="19"/>
    <s v=""/>
    <s v=""/>
    <x v="0"/>
    <s v="Low"/>
    <x v="3"/>
    <s v="reconciled"/>
    <m/>
    <x v="0"/>
  </r>
  <r>
    <s v="Quicksilver"/>
    <x v="568"/>
    <n v="-162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568"/>
    <n v="-40.299999999999997"/>
    <x v="114"/>
    <s v="_Fred Meyer"/>
    <s v="FRED-MEYER #0122 SEATTLE WA"/>
    <x v="18"/>
    <x v="47"/>
    <x v="46"/>
    <x v="41"/>
    <s v="food"/>
    <x v="0"/>
    <m/>
    <m/>
    <x v="18"/>
    <s v=""/>
    <s v="#Road Trip Aug 2021|Food# Snacks for the road"/>
    <x v="0"/>
    <s v="High"/>
    <x v="3"/>
    <s v="reconciled"/>
    <m/>
    <x v="0"/>
  </r>
  <r>
    <s v="Koolikai"/>
    <x v="568"/>
    <n v="73.5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6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ggressive Stocks"/>
    <x v="569"/>
    <n v="-54.96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69"/>
    <n v="-419.71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69"/>
    <n v="-2652.4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570"/>
    <n v="0.21"/>
    <x v="245"/>
    <s v="_Schwab (Interest)"/>
    <s v="BANK INT 071621-08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570"/>
    <n v="419.71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570"/>
    <n v="-29.0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570"/>
    <n v="54.96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70"/>
    <n v="-24.63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70"/>
    <n v="-60"/>
    <x v="1106"/>
    <s v="_Paypal"/>
    <s v="ACH Debit PAYPAL INSTANT TRANSFE"/>
    <x v="19"/>
    <x v="101"/>
    <x v="97"/>
    <x v="0"/>
    <m/>
    <x v="0"/>
    <m/>
    <m/>
    <x v="19"/>
    <s v=""/>
    <s v="Pay back guy who didn't want to buy the bed"/>
    <x v="0"/>
    <s v="Low"/>
    <x v="3"/>
    <s v="reconciled"/>
    <m/>
    <x v="0"/>
  </r>
  <r>
    <s v="Quicksilver"/>
    <x v="570"/>
    <n v="-2.54"/>
    <x v="1108"/>
    <s v="_Vashon Market Fresh"/>
    <s v="VASHON MARKET FRESH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0"/>
    <n v="-88.22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570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70"/>
    <n v="-393.6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70"/>
    <n v="2652.4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571"/>
    <n v="-7.5"/>
    <x v="201"/>
    <s v="_Target"/>
    <s v="CENTRAL CHECKOUT"/>
    <x v="7"/>
    <x v="66"/>
    <x v="65"/>
    <x v="0"/>
    <m/>
    <x v="0"/>
    <m/>
    <m/>
    <x v="7"/>
    <s v=""/>
    <s v="Masks"/>
    <x v="0"/>
    <s v="Medium"/>
    <x v="0"/>
    <s v="reconciled"/>
    <m/>
    <x v="0"/>
  </r>
  <r>
    <s v="Checking"/>
    <x v="571"/>
    <n v="67905"/>
    <x v="1109"/>
    <s v="Signing Award"/>
    <m/>
    <x v="22"/>
    <x v="119"/>
    <x v="113"/>
    <x v="0"/>
    <s v=""/>
    <x v="4"/>
    <m/>
    <m/>
    <x v="22"/>
    <m/>
    <s v="#||projected#"/>
    <x v="4"/>
    <s v="Low"/>
    <x v="3"/>
    <s v="projected"/>
    <m/>
    <x v="0"/>
  </r>
  <r>
    <s v="Checking"/>
    <x v="571"/>
    <n v="17010"/>
    <x v="1109"/>
    <s v="Signing Award"/>
    <m/>
    <x v="22"/>
    <x v="119"/>
    <x v="113"/>
    <x v="0"/>
    <s v=""/>
    <x v="4"/>
    <m/>
    <m/>
    <x v="22"/>
    <m/>
    <s v="#||projected#"/>
    <x v="4"/>
    <s v="Low"/>
    <x v="3"/>
    <s v="projected"/>
    <m/>
    <x v="0"/>
  </r>
  <r>
    <s v="Amazon"/>
    <x v="571"/>
    <n v="393.6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571"/>
    <n v="-64.599999999999994"/>
    <x v="112"/>
    <s v="_Amazon"/>
    <s v="AMZN Mktp US*2P75H4IN2"/>
    <x v="18"/>
    <x v="47"/>
    <x v="46"/>
    <x v="41"/>
    <s v=""/>
    <x v="2"/>
    <s v="114-5415557-0234626"/>
    <m/>
    <x v="18"/>
    <s v=""/>
    <s v="#Road trip Aug 2021|||114-5415557-0234626# Neck pillows, maps"/>
    <x v="0"/>
    <s v="High"/>
    <x v="3"/>
    <s v="reconciled"/>
    <m/>
    <x v="0"/>
  </r>
  <r>
    <s v="Amazon"/>
    <x v="571"/>
    <n v="-10"/>
    <x v="112"/>
    <s v="_Amazon"/>
    <s v="AMZN Mktp US*2P75H4IN2"/>
    <x v="10"/>
    <x v="76"/>
    <x v="74"/>
    <x v="0"/>
    <s v=""/>
    <x v="2"/>
    <s v="114-5415557-0234626"/>
    <m/>
    <x v="10"/>
    <s v=""/>
    <s v="#|||114-5415557-0234626# KenKen For Kids book"/>
    <x v="0"/>
    <s v="Low"/>
    <x v="0"/>
    <s v="reconciled"/>
    <m/>
    <x v="0"/>
  </r>
  <r>
    <s v="Red Card"/>
    <x v="571"/>
    <n v="-74.1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572"/>
    <n v="-36.11"/>
    <x v="1110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2"/>
    <n v="-138.08000000000001"/>
    <x v="815"/>
    <s v="_Picolinos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56.04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72"/>
    <n v="-31.9"/>
    <x v="961"/>
    <s v="_Washington State Ferries"/>
    <s v="WSFERRIES-FAUNTLEROY SEATTLE WA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2"/>
    <n v="-129.94999999999999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48.5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72"/>
    <n v="-71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2"/>
    <n v="-74.8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573"/>
    <n v="-159.88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573"/>
    <n v="-90.28"/>
    <x v="1112"/>
    <s v="_Ray's Boat House, Inc"/>
    <s v="RAYS BOAT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573"/>
    <n v="29.06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60"/>
    <x v="1113"/>
    <s v="_Disneyland Tickets Hollywood"/>
    <s v="DISNEYLAND TICKETS HOLLYWOOD CA"/>
    <x v="18"/>
    <x v="47"/>
    <x v="46"/>
    <x v="41"/>
    <m/>
    <x v="0"/>
    <m/>
    <m/>
    <x v="18"/>
    <s v=""/>
    <s v="#Road trip Aug 2021#"/>
    <x v="0"/>
    <s v="High"/>
    <x v="3"/>
    <s v="reconciled"/>
    <m/>
    <x v="0"/>
  </r>
  <r>
    <s v="Aggressive Stocks"/>
    <x v="573"/>
    <n v="24.63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573"/>
    <n v="-18.399999999999999"/>
    <x v="824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4"/>
    <n v="-400"/>
    <x v="1114"/>
    <s v="_Canlis"/>
    <s v="TOCK ATCANLIS CANLIS.COM IL"/>
    <x v="18"/>
    <x v="120"/>
    <x v="114"/>
    <x v="0"/>
    <m/>
    <x v="0"/>
    <m/>
    <m/>
    <x v="18"/>
    <s v=""/>
    <s v=""/>
    <x v="0"/>
    <s v="High"/>
    <x v="3"/>
    <s v="reconciled"/>
    <m/>
    <x v="0"/>
  </r>
  <r>
    <s v="Costco Visa"/>
    <x v="574"/>
    <n v="-97.03"/>
    <x v="82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74"/>
    <n v="88.19"/>
    <x v="112"/>
    <s v="_Amazon"/>
    <s v="AMZN Mktp US"/>
    <x v="7"/>
    <x v="13"/>
    <x v="13"/>
    <x v="30"/>
    <s v=""/>
    <x v="2"/>
    <s v="112-9343722-6092200"/>
    <m/>
    <x v="7"/>
    <s v=""/>
    <s v="#Trailer|||112-9343722-6092200# Return adjustable trailer hitch"/>
    <x v="0"/>
    <s v="Low"/>
    <x v="3"/>
    <s v="reconciled"/>
    <m/>
    <x v="0"/>
  </r>
  <r>
    <s v="Quicksilver"/>
    <x v="574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4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574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574"/>
    <n v="-18.73"/>
    <x v="112"/>
    <s v="_Amazon"/>
    <s v="Amazon.com*2D0FC7FN0"/>
    <x v="8"/>
    <x v="15"/>
    <x v="15"/>
    <x v="0"/>
    <s v=""/>
    <x v="2"/>
    <s v="114-7879543-1263425"/>
    <m/>
    <x v="8"/>
    <s v=""/>
    <s v="poop bags #|||114-7879543-1263425#"/>
    <x v="0"/>
    <s v="Low"/>
    <x v="0"/>
    <s v="reconciled"/>
    <m/>
    <x v="0"/>
  </r>
  <r>
    <s v="Costco Visa"/>
    <x v="574"/>
    <n v="-29.58"/>
    <x v="114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574"/>
    <n v="-41.74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574"/>
    <n v="-11"/>
    <x v="114"/>
    <s v="_Fred Meyer"/>
    <s v="FRED-MEYER #0122 SEATTLE WA"/>
    <x v="7"/>
    <x v="45"/>
    <x v="44"/>
    <x v="0"/>
    <m/>
    <x v="0"/>
    <m/>
    <m/>
    <x v="7"/>
    <s v=""/>
    <s v="Outlet splitters"/>
    <x v="0"/>
    <s v="High"/>
    <x v="3"/>
    <s v="reconciled"/>
    <m/>
    <x v="0"/>
  </r>
  <r>
    <s v="Amazon"/>
    <x v="574"/>
    <n v="-11"/>
    <x v="112"/>
    <s v="_Amazon"/>
    <s v="AMZN Mktp US*2P7AW8DU2"/>
    <x v="7"/>
    <x v="45"/>
    <x v="44"/>
    <x v="0"/>
    <s v=""/>
    <x v="2"/>
    <s v="112-6024856-7643427"/>
    <m/>
    <x v="7"/>
    <s v=""/>
    <s v="USB C Cables #|||112-6024856-7643427#"/>
    <x v="0"/>
    <s v="High"/>
    <x v="3"/>
    <s v="reconciled"/>
    <m/>
    <x v="0"/>
  </r>
  <r>
    <s v="Aggressive Stocks"/>
    <x v="574"/>
    <n v="159.88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75"/>
    <n v="-5"/>
    <x v="1115"/>
    <s v="_Vashon Pharmacy"/>
    <s v="VASHON PHARMACY"/>
    <x v="7"/>
    <x v="66"/>
    <x v="65"/>
    <x v="0"/>
    <m/>
    <x v="0"/>
    <m/>
    <m/>
    <x v="7"/>
    <s v=""/>
    <s v=""/>
    <x v="0"/>
    <s v="Medium"/>
    <x v="0"/>
    <s v="reconciled"/>
    <m/>
    <x v="0"/>
  </r>
  <r>
    <s v="Investor Checking"/>
    <x v="575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D - June 11 2022"/>
    <x v="575"/>
    <n v="128.97999999999999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75"/>
    <n v="-71.069999999999993"/>
    <x v="1115"/>
    <s v="_Vashon Pharmacy"/>
    <s v="VASHON PHARMACY"/>
    <x v="10"/>
    <x v="76"/>
    <x v="74"/>
    <x v="0"/>
    <m/>
    <x v="0"/>
    <m/>
    <m/>
    <x v="10"/>
    <s v=""/>
    <s v=""/>
    <x v="0"/>
    <s v="Low"/>
    <x v="0"/>
    <s v="reconciled"/>
    <m/>
    <x v="0"/>
  </r>
  <r>
    <s v="Investor Checking"/>
    <x v="575"/>
    <n v="-100"/>
    <x v="159"/>
    <s v="_Umpqua Bank"/>
    <s v="UMPQUA BANK 7120 GREENW SEATTLE"/>
    <x v="18"/>
    <x v="47"/>
    <x v="46"/>
    <x v="41"/>
    <m/>
    <x v="0"/>
    <m/>
    <m/>
    <x v="18"/>
    <s v=""/>
    <s v="#Road Trip Aug 2021# cash for vacation"/>
    <x v="0"/>
    <s v="High"/>
    <x v="3"/>
    <s v="reconciled"/>
    <m/>
    <x v="0"/>
  </r>
  <r>
    <s v="Quicksilver"/>
    <x v="575"/>
    <n v="-31.85"/>
    <x v="961"/>
    <s v="_Washington State Ferries"/>
    <s v="WSFERRIES-FAUNTLEROY"/>
    <x v="10"/>
    <x v="31"/>
    <x v="30"/>
    <x v="0"/>
    <m/>
    <x v="0"/>
    <m/>
    <m/>
    <x v="10"/>
    <s v=""/>
    <s v="Ferry to camp sealth"/>
    <x v="0"/>
    <s v="Low"/>
    <x v="0"/>
    <s v="reconciled"/>
    <m/>
    <x v="0"/>
  </r>
  <r>
    <s v="Quicksilver"/>
    <x v="575"/>
    <n v="-163.04"/>
    <x v="839"/>
    <s v="_Comcast (Bellingham) (R)"/>
    <s v="COMCAST CABLE COMM"/>
    <x v="3"/>
    <x v="12"/>
    <x v="12"/>
    <x v="0"/>
    <m/>
    <x v="0"/>
    <m/>
    <m/>
    <x v="3"/>
    <s v=""/>
    <s v="August Comcast bill.  Check sent 9/13."/>
    <x v="3"/>
    <s v="NA"/>
    <x v="0"/>
    <s v="reconciled"/>
    <s v="To Be Determined"/>
    <x v="0"/>
  </r>
  <r>
    <s v="Charitable Gift Account"/>
    <x v="575"/>
    <n v="-10.44"/>
    <x v="1116"/>
    <s v="_Schwab (Account Fee)"/>
    <s v="ANNUAL ADMIN FEE"/>
    <x v="13"/>
    <x v="121"/>
    <x v="115"/>
    <x v="0"/>
    <m/>
    <x v="0"/>
    <m/>
    <m/>
    <x v="13"/>
    <s v=""/>
    <s v=""/>
    <x v="3"/>
    <s v="Low"/>
    <x v="3"/>
    <s v="reconciled"/>
    <m/>
    <x v="0"/>
  </r>
  <r>
    <s v="Amazon"/>
    <x v="575"/>
    <n v="21.79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75"/>
    <n v="183.08"/>
    <x v="810"/>
    <s v="_Airbnb"/>
    <s v="AIRBNB HM88XF8AY2 AIRBNB.COM CA"/>
    <x v="18"/>
    <x v="47"/>
    <x v="46"/>
    <x v="41"/>
    <s v="lodging"/>
    <x v="8"/>
    <m/>
    <m/>
    <x v="18"/>
    <s v=""/>
    <s v="#Road Trip Aug 2021|Lodging|Redwoods# Refund for cancelled room"/>
    <x v="0"/>
    <s v="High"/>
    <x v="3"/>
    <s v="reconciled"/>
    <m/>
    <x v="0"/>
  </r>
  <r>
    <s v="Amazon"/>
    <x v="575"/>
    <n v="-6.6"/>
    <x v="112"/>
    <s v="_Amazon"/>
    <s v="AMZN Mktp US*2P3QS1BH2"/>
    <x v="7"/>
    <x v="13"/>
    <x v="13"/>
    <x v="44"/>
    <s v=""/>
    <x v="2"/>
    <s v="112-0004259-6163460"/>
    <m/>
    <x v="7"/>
    <s v=""/>
    <s v="#Electronics|||112-0004259-6163460# Solder"/>
    <x v="0"/>
    <s v="Low"/>
    <x v="3"/>
    <s v="reconciled"/>
    <m/>
    <x v="0"/>
  </r>
  <r>
    <s v="Amazon"/>
    <x v="576"/>
    <n v="-44.09"/>
    <x v="112"/>
    <s v="_Amazon"/>
    <s v="AMZN Mktp US*2D1A73OF1"/>
    <x v="19"/>
    <x v="49"/>
    <x v="48"/>
    <x v="0"/>
    <s v=""/>
    <x v="2"/>
    <s v="114-4768050-7506654"/>
    <m/>
    <x v="19"/>
    <s v=""/>
    <s v="#|||114-4768050-7506654# Hanging drawers for front closet"/>
    <x v="0"/>
    <s v="Low"/>
    <x v="0"/>
    <s v="reconciled"/>
    <m/>
    <x v="0"/>
  </r>
  <r>
    <s v="Quicksilver"/>
    <x v="576"/>
    <n v="-13.23"/>
    <x v="1117"/>
    <s v="_U-Haul"/>
    <s v="U HAUL STORE 0070146"/>
    <x v="18"/>
    <x v="47"/>
    <x v="46"/>
    <x v="45"/>
    <m/>
    <x v="0"/>
    <m/>
    <m/>
    <x v="18"/>
    <s v=""/>
    <s v="#Camping - Ohanapecosh# Propane"/>
    <x v="0"/>
    <s v="High"/>
    <x v="3"/>
    <s v="reconciled"/>
    <m/>
    <x v="0"/>
  </r>
  <r>
    <s v="Checking"/>
    <x v="576"/>
    <n v="-60"/>
    <x v="1118"/>
    <s v="_Costco Visa (Mom) (R)"/>
    <s v="ACH Debit CITI AUTOPAY   PAYMENT"/>
    <x v="3"/>
    <x v="12"/>
    <x v="12"/>
    <x v="0"/>
    <m/>
    <x v="0"/>
    <m/>
    <m/>
    <x v="3"/>
    <s v="Reimbursed"/>
    <s v="Citi Visa for August.  Scheduled 9/5 for payment 9/13"/>
    <x v="3"/>
    <s v="NA"/>
    <x v="0"/>
    <s v="reconciled"/>
    <s v="To Be Determined"/>
    <x v="0"/>
  </r>
  <r>
    <s v="Charitable Gift Account"/>
    <x v="576"/>
    <n v="5.12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Charitable Gift Account"/>
    <x v="576"/>
    <n v="5.32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576"/>
    <n v="-2"/>
    <x v="1119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6"/>
    <n v="-85"/>
    <x v="1120"/>
    <s v="_TSA Precheck"/>
    <s v="IDENTOGO-IDEMIA TSA PRECHBILLERICA MA"/>
    <x v="18"/>
    <x v="47"/>
    <x v="46"/>
    <x v="46"/>
    <m/>
    <x v="0"/>
    <m/>
    <m/>
    <x v="18"/>
    <s v=""/>
    <s v="#General# Fee for TSA Pre-check (5 years)"/>
    <x v="0"/>
    <s v="High"/>
    <x v="3"/>
    <s v="reconciled"/>
    <m/>
    <x v="0"/>
  </r>
  <r>
    <s v="Costco Visa"/>
    <x v="576"/>
    <n v="-62.93"/>
    <x v="1121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6"/>
    <n v="-4"/>
    <x v="1119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576"/>
    <n v="-2"/>
    <x v="1119"/>
    <s v="_USA Volume Services"/>
    <s v="USA*VOLUME SERVICS VE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77"/>
    <n v="-10.93"/>
    <x v="1110"/>
    <s v="_Cafe Luna (Vashon)"/>
    <s v="CAFE LUNA VASHON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577"/>
    <n v="-60.51"/>
    <x v="802"/>
    <s v="_El Chupacabra"/>
    <s v="EL CHUPACABRA GREENWOOD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7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577"/>
    <n v="-41.33"/>
    <x v="446"/>
    <s v="_The Week Junior"/>
    <s v="THE WEEK JUNIOR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577"/>
    <n v="-3.98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78"/>
    <n v="-23.07"/>
    <x v="112"/>
    <s v="_Amazon"/>
    <s v="AMZN Mktp US*2P9MM7UX1"/>
    <x v="10"/>
    <x v="31"/>
    <x v="30"/>
    <x v="0"/>
    <s v=""/>
    <x v="2"/>
    <s v="114-4205311-0480247"/>
    <m/>
    <x v="10"/>
    <s v=""/>
    <s v="#|||114-4205311-0480247# Post cards for camp"/>
    <x v="0"/>
    <s v="Low"/>
    <x v="0"/>
    <s v="reconciled"/>
    <m/>
    <x v="0"/>
  </r>
  <r>
    <s v="Quicksilver"/>
    <x v="579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79"/>
    <n v="-19.850000000000001"/>
    <x v="1117"/>
    <s v="_U-Haul"/>
    <s v="U HAUL STORE 0070146"/>
    <x v="18"/>
    <x v="47"/>
    <x v="46"/>
    <x v="45"/>
    <m/>
    <x v="0"/>
    <m/>
    <m/>
    <x v="18"/>
    <s v=""/>
    <s v="#Camping - Ohanapecosh# Propane"/>
    <x v="0"/>
    <s v="High"/>
    <x v="3"/>
    <s v="reconciled"/>
    <m/>
    <x v="0"/>
  </r>
  <r>
    <s v="Quicksilver"/>
    <x v="57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79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579"/>
    <n v="-51.84"/>
    <x v="1122"/>
    <s v="_76 Packwood Food &amp; Gas"/>
    <s v="76 - PACKWOOD FOOD &amp; GAS PACKWOOD WA"/>
    <x v="18"/>
    <x v="47"/>
    <x v="46"/>
    <x v="45"/>
    <s v="fuel"/>
    <x v="0"/>
    <m/>
    <m/>
    <x v="18"/>
    <s v=""/>
    <s v="#Camping - Ohanapecosh|Fuel#"/>
    <x v="0"/>
    <s v="High"/>
    <x v="3"/>
    <s v="reconciled"/>
    <m/>
    <x v="0"/>
  </r>
  <r>
    <s v="Costco Visa"/>
    <x v="579"/>
    <n v="-2.4700000000000002"/>
    <x v="1122"/>
    <s v="_76 Packwood Food &amp; Gas"/>
    <s v="76 - PACKWOOD FOOD &amp; GAS PACKWOOD WA"/>
    <x v="18"/>
    <x v="47"/>
    <x v="46"/>
    <x v="45"/>
    <m/>
    <x v="0"/>
    <m/>
    <m/>
    <x v="18"/>
    <s v=""/>
    <s v="#Camping - Ohanapecosh# Lantern mantles"/>
    <x v="0"/>
    <s v="High"/>
    <x v="3"/>
    <s v="reconciled"/>
    <m/>
    <x v="0"/>
  </r>
  <r>
    <s v="Quicksilver"/>
    <x v="580"/>
    <n v="-370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580"/>
    <n v="-297.8399999999999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80"/>
    <n v="-16.53"/>
    <x v="1123"/>
    <s v="_Top Ten Toys"/>
    <s v="TOP TEN TOYS"/>
    <x v="10"/>
    <x v="76"/>
    <x v="74"/>
    <x v="0"/>
    <m/>
    <x v="0"/>
    <m/>
    <m/>
    <x v="10"/>
    <s v=""/>
    <s v="Stuffie for Zach"/>
    <x v="0"/>
    <s v="Low"/>
    <x v="0"/>
    <s v="reconciled"/>
    <m/>
    <x v="0"/>
  </r>
  <r>
    <s v="Quicksilver"/>
    <x v="580"/>
    <n v="-120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Checking"/>
    <x v="580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580"/>
    <n v="-33.22"/>
    <x v="1124"/>
    <s v="_The Pink Door"/>
    <s v="TST* THE PINK DOO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580"/>
    <n v="-51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1"/>
    <n v="-3.68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581"/>
    <n v="25.9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581"/>
    <n v="-269.39"/>
    <x v="810"/>
    <s v="_Airbnb"/>
    <s v="AIRBNB HMAZMMEX5P AIRBNB.COM CA"/>
    <x v="18"/>
    <x v="47"/>
    <x v="46"/>
    <x v="41"/>
    <s v="lodging"/>
    <x v="9"/>
    <m/>
    <m/>
    <x v="18"/>
    <s v=""/>
    <s v="#Road Trip Aug 2021|Lodging|Cannon Beach#"/>
    <x v="0"/>
    <s v="High"/>
    <x v="3"/>
    <s v="reconciled"/>
    <m/>
    <x v="0"/>
  </r>
  <r>
    <s v="Buffer - Nxt Year - 8754"/>
    <x v="581"/>
    <n v="49.6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581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581"/>
    <n v="-113.6"/>
    <x v="150"/>
    <s v="_Costco"/>
    <s v="COSTCO WHSE #0106 SEATTLE WA"/>
    <x v="7"/>
    <x v="13"/>
    <x v="13"/>
    <x v="30"/>
    <m/>
    <x v="0"/>
    <m/>
    <m/>
    <x v="7"/>
    <s v=""/>
    <s v="#Trailer# Battery"/>
    <x v="0"/>
    <s v="Low"/>
    <x v="3"/>
    <s v="reconciled"/>
    <m/>
    <x v="0"/>
  </r>
  <r>
    <s v="Costco Visa"/>
    <x v="581"/>
    <n v="-33.08"/>
    <x v="150"/>
    <s v="_Costco"/>
    <s v="COSTCO WHSE #0106 SEATTLE WA"/>
    <x v="7"/>
    <x v="13"/>
    <x v="13"/>
    <x v="30"/>
    <m/>
    <x v="0"/>
    <m/>
    <m/>
    <x v="7"/>
    <s v=""/>
    <s v="#Trailer# Propane tank"/>
    <x v="0"/>
    <s v="Low"/>
    <x v="3"/>
    <s v="reconciled"/>
    <m/>
    <x v="0"/>
  </r>
  <r>
    <s v="Amazon"/>
    <x v="581"/>
    <n v="-34.17"/>
    <x v="112"/>
    <s v="_Amazon"/>
    <s v="AMZN Mktp US*2P8VP65D0"/>
    <x v="7"/>
    <x v="66"/>
    <x v="65"/>
    <x v="0"/>
    <s v=""/>
    <x v="2"/>
    <s v="114-3021910-2408245"/>
    <m/>
    <x v="7"/>
    <s v=""/>
    <s v="Face masks #|||114-3021910-2408245#"/>
    <x v="0"/>
    <s v="Medium"/>
    <x v="0"/>
    <s v="reconciled"/>
    <m/>
    <x v="0"/>
  </r>
  <r>
    <s v="Checking"/>
    <x v="581"/>
    <n v="-4356.7700000000004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Vacation and Proj - 8345"/>
    <x v="581"/>
    <n v="16.9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582"/>
    <n v="8.6300000000000008"/>
    <x v="112"/>
    <s v="_Amazon"/>
    <s v="AMZN Mktp US"/>
    <x v="7"/>
    <x v="13"/>
    <x v="13"/>
    <x v="44"/>
    <s v=""/>
    <x v="2"/>
    <s v="112-5293835-0369804"/>
    <m/>
    <x v="7"/>
    <s v=""/>
    <s v="#Electronics|||112-5293835-0369804# Crimp on connectors"/>
    <x v="0"/>
    <s v="Low"/>
    <x v="3"/>
    <s v="reconciled"/>
    <m/>
    <x v="0"/>
  </r>
  <r>
    <s v="Costco Visa"/>
    <x v="582"/>
    <n v="-6.3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582"/>
    <n v="-10.039999999999999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582"/>
    <n v="22.52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Dividend Stocks"/>
    <x v="582"/>
    <n v="-156.31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2"/>
    <n v="-33.07"/>
    <x v="579"/>
    <s v="_Groundspeak Membership"/>
    <s v="Groundspeak Membership"/>
    <x v="7"/>
    <x v="13"/>
    <x v="13"/>
    <x v="47"/>
    <m/>
    <x v="0"/>
    <m/>
    <m/>
    <x v="7"/>
    <s v=""/>
    <s v="#Geocaching#"/>
    <x v="0"/>
    <s v="Low"/>
    <x v="3"/>
    <s v="reconciled"/>
    <m/>
    <x v="0"/>
  </r>
  <r>
    <s v="Quicksilver"/>
    <x v="583"/>
    <n v="-15.3"/>
    <x v="1126"/>
    <s v="_Katterman's Pharmacy"/>
    <s v="KATTERMANS SAND POIN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3"/>
    <n v="-19.399999999999999"/>
    <x v="1127"/>
    <s v="_Coleman Popup Parts"/>
    <s v="SP * COLEMANPOPUPPARTS"/>
    <x v="7"/>
    <x v="13"/>
    <x v="13"/>
    <x v="30"/>
    <m/>
    <x v="0"/>
    <m/>
    <m/>
    <x v="7"/>
    <s v=""/>
    <s v="#Trailer#"/>
    <x v="0"/>
    <s v="Low"/>
    <x v="3"/>
    <s v="reconciled"/>
    <m/>
    <x v="0"/>
  </r>
  <r>
    <s v="Red Card"/>
    <x v="583"/>
    <n v="-166.47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83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583"/>
    <n v="-2372.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83"/>
    <n v="-27.44"/>
    <x v="136"/>
    <s v="_Taco Bell"/>
    <s v="TACO BELL 735315 MILTON WA"/>
    <x v="2"/>
    <x v="3"/>
    <x v="3"/>
    <x v="0"/>
    <m/>
    <x v="0"/>
    <m/>
    <m/>
    <x v="2"/>
    <s v=""/>
    <s v=""/>
    <x v="0"/>
    <s v="Low"/>
    <x v="0"/>
    <s v="reconciled"/>
    <m/>
    <x v="0"/>
  </r>
  <r>
    <s v="Dividend Stocks"/>
    <x v="583"/>
    <n v="-548.58000000000004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583"/>
    <n v="156.31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4"/>
    <n v="2372.6"/>
    <x v="315"/>
    <s v="_Capital One (Autopay)"/>
    <s v="CAPITAL ONE AUTOPAY PYMT AuthDate 0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8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17.07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584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584"/>
    <n v="-8.56"/>
    <x v="201"/>
    <s v="_Target"/>
    <s v="TARGET        00033274"/>
    <x v="7"/>
    <x v="10"/>
    <x v="10"/>
    <x v="0"/>
    <m/>
    <x v="0"/>
    <m/>
    <m/>
    <x v="7"/>
    <s v=""/>
    <s v="White t-shirts for kids' camp"/>
    <x v="0"/>
    <s v="Low"/>
    <x v="3"/>
    <s v="reconciled"/>
    <m/>
    <x v="0"/>
  </r>
  <r>
    <s v="Quicksilver"/>
    <x v="584"/>
    <n v="-696"/>
    <x v="1129"/>
    <s v="_Farmers Insurance (R)"/>
    <s v="FARMERS INS BILLING"/>
    <x v="3"/>
    <x v="12"/>
    <x v="12"/>
    <x v="0"/>
    <m/>
    <x v="0"/>
    <m/>
    <m/>
    <x v="3"/>
    <s v=""/>
    <s v="Home insurance.  Scheduled check on 9/5 for 9/13 delivery.  Deposited 9/16."/>
    <x v="3"/>
    <s v="NA"/>
    <x v="0"/>
    <s v="reconciled"/>
    <s v="To Be Determined"/>
    <x v="0"/>
  </r>
  <r>
    <s v="Quicksilver"/>
    <x v="584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ggressive Stocks"/>
    <x v="584"/>
    <n v="-13.91"/>
    <x v="1130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584"/>
    <n v="-2238.4699999999998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584"/>
    <n v="548.58000000000004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584"/>
    <n v="-10.91"/>
    <x v="112"/>
    <s v="_Amazon"/>
    <s v="AMZN Mktp US*2P5XS74K2"/>
    <x v="7"/>
    <x v="13"/>
    <x v="13"/>
    <x v="30"/>
    <s v=""/>
    <x v="2"/>
    <s v="112-2026207-0058657"/>
    <m/>
    <x v="7"/>
    <s v=""/>
    <s v="#Trailer|||112-2026207-0058657# Circuit breaker for 12V battery"/>
    <x v="0"/>
    <s v="Low"/>
    <x v="3"/>
    <s v="reconciled"/>
    <m/>
    <x v="0"/>
  </r>
  <r>
    <s v="Amazon"/>
    <x v="584"/>
    <n v="-8.6300000000000008"/>
    <x v="112"/>
    <s v="_Amazon"/>
    <s v="AMZN Mktp US*2P4QU4EV0"/>
    <x v="7"/>
    <x v="13"/>
    <x v="13"/>
    <x v="44"/>
    <s v=""/>
    <x v="2"/>
    <s v="112-5293835-0369804"/>
    <m/>
    <x v="7"/>
    <s v=""/>
    <s v="Hilitchi 100Pcs 12-10AWG Insulated Terminals Ring Electrical Wire Crimp Connectors (Yellow, M5) (Yellow - M5)_x000a_ORDER #Electronics|||112-5293835-0369804#"/>
    <x v="0"/>
    <s v="Low"/>
    <x v="3"/>
    <s v="reconciled"/>
    <m/>
    <x v="0"/>
  </r>
  <r>
    <s v="Checking"/>
    <x v="585"/>
    <n v="-410"/>
    <x v="1131"/>
    <s v="Semi-Annual Expenses"/>
    <m/>
    <x v="22"/>
    <x v="122"/>
    <x v="116"/>
    <x v="0"/>
    <s v=""/>
    <x v="4"/>
    <m/>
    <m/>
    <x v="22"/>
    <m/>
    <s v="#||projected#"/>
    <x v="0"/>
    <s v="Low"/>
    <x v="3"/>
    <s v="projected"/>
    <m/>
    <x v="0"/>
  </r>
  <r>
    <s v="Checking"/>
    <x v="58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ostco Visa"/>
    <x v="585"/>
    <n v="-65.680000000000007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585"/>
    <n v="-33.06"/>
    <x v="112"/>
    <s v="_Amazon"/>
    <s v="AMZN Mktp US*2E6WQ5RC2"/>
    <x v="19"/>
    <x v="49"/>
    <x v="48"/>
    <x v="0"/>
    <s v=""/>
    <x v="2"/>
    <s v="114-0899264-5013856"/>
    <m/>
    <x v="19"/>
    <s v=""/>
    <s v="Outdoor tablecloth #|||114-0899264-5013856#"/>
    <x v="0"/>
    <s v="Low"/>
    <x v="0"/>
    <s v="reconciled"/>
    <m/>
    <x v="0"/>
  </r>
  <r>
    <s v="Koolikai"/>
    <x v="585"/>
    <n v="-77.12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586"/>
    <n v="-47.55"/>
    <x v="1038"/>
    <s v="_Costco (Gas)"/>
    <s v="COSTCO GAS #0106 SEATTLE WA"/>
    <x v="18"/>
    <x v="47"/>
    <x v="46"/>
    <x v="45"/>
    <s v="fuel"/>
    <x v="0"/>
    <m/>
    <m/>
    <x v="18"/>
    <s v=""/>
    <s v="#Camping - Ohanapecosh|Fuel#"/>
    <x v="0"/>
    <s v="High"/>
    <x v="3"/>
    <s v="reconciled"/>
    <m/>
    <x v="0"/>
  </r>
  <r>
    <s v="Costco Visa"/>
    <x v="586"/>
    <n v="-97.05"/>
    <x v="150"/>
    <s v="_Costco"/>
    <s v="COSTCO WHSE #0106 SEATTLE WA"/>
    <x v="7"/>
    <x v="13"/>
    <x v="13"/>
    <x v="30"/>
    <m/>
    <x v="0"/>
    <m/>
    <m/>
    <x v="7"/>
    <s v=""/>
    <s v="#Trailer# Battery for trailer"/>
    <x v="0"/>
    <s v="Low"/>
    <x v="3"/>
    <s v="reconciled"/>
    <m/>
    <x v="0"/>
  </r>
  <r>
    <s v="Costco Visa"/>
    <x v="586"/>
    <n v="-20.3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8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Checking"/>
    <x v="586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586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586"/>
    <n v="12500"/>
    <x v="1132"/>
    <s v="ESPP"/>
    <m/>
    <x v="5"/>
    <x v="50"/>
    <x v="49"/>
    <x v="0"/>
    <s v=""/>
    <x v="4"/>
    <m/>
    <m/>
    <x v="5"/>
    <m/>
    <s v="#||projected#"/>
    <x v="4"/>
    <s v="Low"/>
    <x v="0"/>
    <s v="projected"/>
    <m/>
    <x v="0"/>
  </r>
  <r>
    <s v="Quicksilver"/>
    <x v="586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Vacation &amp; Projects"/>
    <x v="586"/>
    <n v="28.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ash Reserve"/>
    <x v="586"/>
    <n v="42.6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58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6"/>
    <n v="0.6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6"/>
    <n v="-202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20.14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5.0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6"/>
    <n v="-10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586"/>
    <n v="-72.77"/>
    <x v="1133"/>
    <s v="_Phinney Neighborhood Association"/>
    <s v="GG *PHINNEY NEIGHBORHO"/>
    <x v="12"/>
    <x v="19"/>
    <x v="19"/>
    <x v="0"/>
    <s v=""/>
    <x v="2"/>
    <s v=""/>
    <s v="phinney neighborhood association"/>
    <x v="12"/>
    <s v=""/>
    <s v="#||||Phinney Neighborhood Association#"/>
    <x v="0"/>
    <s v="High"/>
    <x v="3"/>
    <s v="reconciled"/>
    <s v="Charitable Contributions"/>
    <x v="1"/>
  </r>
  <r>
    <s v="Checking"/>
    <x v="587"/>
    <n v="-135"/>
    <x v="1134"/>
    <s v="Amazon Prime Membership"/>
    <m/>
    <x v="7"/>
    <x v="91"/>
    <x v="88"/>
    <x v="0"/>
    <s v=""/>
    <x v="4"/>
    <m/>
    <m/>
    <x v="7"/>
    <m/>
    <s v="#||projected#"/>
    <x v="0"/>
    <s v="Low"/>
    <x v="3"/>
    <s v="projected"/>
    <m/>
    <x v="0"/>
  </r>
  <r>
    <s v="Investor Checking"/>
    <x v="587"/>
    <n v="3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587"/>
    <n v="1.5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587"/>
    <n v="13.91"/>
    <x v="1130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0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587"/>
    <n v="1.5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587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587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587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587"/>
    <n v="-131.19999999999999"/>
    <x v="1135"/>
    <s v="_Amazon Prime Membership"/>
    <s v="Amazon Prime*2P0LH14R0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58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58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588"/>
    <n v="5713.01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588"/>
    <n v="0.14000000000000001"/>
    <x v="245"/>
    <s v="_Schwab (Interest)"/>
    <s v="SCHWAB1 INT 06/29-07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588"/>
    <n v="490"/>
    <x v="1136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88"/>
    <n v="-229"/>
    <x v="1137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229"/>
    <x v="1137"/>
    <s v="_Kong Academy"/>
    <s v="6CRIC*KONG ACADEMY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88"/>
    <n v="-0.4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589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58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89"/>
    <n v="-60"/>
    <x v="410"/>
    <s v="_Camp Fire Central Puget Sound"/>
    <s v="CAMP FIRE CENTRAL PUGE"/>
    <x v="10"/>
    <x v="31"/>
    <x v="30"/>
    <x v="0"/>
    <m/>
    <x v="0"/>
    <m/>
    <m/>
    <x v="10"/>
    <s v=""/>
    <s v="Store spending money for kids' overnight camp"/>
    <x v="0"/>
    <s v="Low"/>
    <x v="0"/>
    <s v="reconciled"/>
    <m/>
    <x v="0"/>
  </r>
  <r>
    <s v="Costco Visa"/>
    <x v="589"/>
    <n v="-4.6900000000000004"/>
    <x v="978"/>
    <s v="_Starbucks"/>
    <s v="STARBUCKS STORE 032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9.61"/>
    <x v="1138"/>
    <s v="_Ceres Roasting Company LLC"/>
    <s v="TST* CERES ROASTING COMP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589"/>
    <n v="-59.07"/>
    <x v="1125"/>
    <s v="_Red Mill Burgers"/>
    <s v="TST* RED MILL BURGERS - T206-783-636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589"/>
    <n v="490"/>
    <x v="1136"/>
    <s v="_Glass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590"/>
    <n v="-3.04"/>
    <x v="257"/>
    <s v="_Home Depot"/>
    <s v="THE HOME DEPOT #4706"/>
    <x v="7"/>
    <x v="13"/>
    <x v="13"/>
    <x v="30"/>
    <m/>
    <x v="0"/>
    <m/>
    <m/>
    <x v="7"/>
    <s v=""/>
    <s v="#Trailer# Washers"/>
    <x v="0"/>
    <s v="Low"/>
    <x v="3"/>
    <s v="reconciled"/>
    <m/>
    <x v="0"/>
  </r>
  <r>
    <s v="Amazon"/>
    <x v="590"/>
    <n v="-13.17"/>
    <x v="112"/>
    <s v="_Amazon"/>
    <s v="AMZN Mktp US*2P5Y14L71"/>
    <x v="7"/>
    <x v="13"/>
    <x v="13"/>
    <x v="44"/>
    <s v=""/>
    <x v="2"/>
    <s v="112-4719772-2029819"/>
    <m/>
    <x v="7"/>
    <s v=""/>
    <s v="Insulated wire connectors #Electronics|||112-4719772-2029819#"/>
    <x v="0"/>
    <s v="Low"/>
    <x v="3"/>
    <s v="reconciled"/>
    <m/>
    <x v="0"/>
  </r>
  <r>
    <s v="Quicksilver"/>
    <x v="590"/>
    <n v="-2.6"/>
    <x v="257"/>
    <s v="_Home Depot"/>
    <s v="THE HOME DEPOT #4707"/>
    <x v="7"/>
    <x v="13"/>
    <x v="13"/>
    <x v="30"/>
    <m/>
    <x v="0"/>
    <m/>
    <m/>
    <x v="7"/>
    <s v=""/>
    <s v="#Trailer#"/>
    <x v="0"/>
    <s v="Low"/>
    <x v="3"/>
    <s v="reconciled"/>
    <m/>
    <x v="0"/>
  </r>
  <r>
    <s v="Quicksilver"/>
    <x v="590"/>
    <n v="33.06"/>
    <x v="257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Quicksilver"/>
    <x v="590"/>
    <n v="-15.42"/>
    <x v="257"/>
    <s v="_Home Depot"/>
    <s v="THE HOME DEPOT #4707"/>
    <x v="19"/>
    <x v="49"/>
    <x v="48"/>
    <x v="0"/>
    <m/>
    <x v="0"/>
    <m/>
    <m/>
    <x v="19"/>
    <s v=""/>
    <s v="Surge protector"/>
    <x v="0"/>
    <s v="Low"/>
    <x v="0"/>
    <s v="reconciled"/>
    <m/>
    <x v="0"/>
  </r>
  <r>
    <s v="Quicksilver"/>
    <x v="591"/>
    <n v="-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591"/>
    <n v="-8.0399999999999991"/>
    <x v="112"/>
    <s v="_Amazon"/>
    <s v="AMZN Mktp US*2E0JN8HX2"/>
    <x v="7"/>
    <x v="13"/>
    <x v="13"/>
    <x v="44"/>
    <s v=""/>
    <x v="2"/>
    <s v="111-4254258-3319416"/>
    <m/>
    <x v="7"/>
    <s v=""/>
    <s v="12v Light bulb sockets #Electronics|||111-4254258-3319416#"/>
    <x v="0"/>
    <s v="Low"/>
    <x v="3"/>
    <s v="reconciled"/>
    <m/>
    <x v="0"/>
  </r>
  <r>
    <s v="Discover"/>
    <x v="591"/>
    <n v="-13.22"/>
    <x v="118"/>
    <s v="_Hulu"/>
    <s v="HLU*HULU 74023288342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591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591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1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591"/>
    <n v="-108"/>
    <x v="1139"/>
    <s v="_Pediatric Speech and Language Therapy"/>
    <s v="PAYPAL *PED SPEEC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591"/>
    <n v="-20"/>
    <x v="1140"/>
    <s v="_Brett Hanson"/>
    <s v="ACH Debit PAYPAL INSTANT TRANSFE"/>
    <x v="18"/>
    <x v="47"/>
    <x v="46"/>
    <x v="48"/>
    <m/>
    <x v="0"/>
    <m/>
    <m/>
    <x v="18"/>
    <s v=""/>
    <s v="#Camping - Kalaloch# Paypal transaction to Brett for campsite refund"/>
    <x v="0"/>
    <s v="High"/>
    <x v="3"/>
    <s v="reconciled"/>
    <m/>
    <x v="0"/>
  </r>
  <r>
    <s v="Amazon"/>
    <x v="592"/>
    <n v="-61.68"/>
    <x v="112"/>
    <s v="_Amazon"/>
    <s v="AMZN Mktp US*2E2H69D40"/>
    <x v="19"/>
    <x v="49"/>
    <x v="48"/>
    <x v="0"/>
    <s v=""/>
    <x v="2"/>
    <s v="114-9376699-5554658"/>
    <m/>
    <x v="19"/>
    <s v=""/>
    <s v="Bedwetting alarm #|||114-9376699-5554658#"/>
    <x v="0"/>
    <s v="Low"/>
    <x v="0"/>
    <s v="reconciled"/>
    <m/>
    <x v="0"/>
  </r>
  <r>
    <s v="Costco Visa"/>
    <x v="592"/>
    <n v="-20.98"/>
    <x v="150"/>
    <s v="_Costco"/>
    <s v="COSTCO WHSE #0106 SEATTLE WA"/>
    <x v="2"/>
    <x v="8"/>
    <x v="8"/>
    <x v="0"/>
    <m/>
    <x v="0"/>
    <m/>
    <m/>
    <x v="2"/>
    <s v=""/>
    <s v="Frozen cherries (2x)"/>
    <x v="0"/>
    <s v="Low"/>
    <x v="0"/>
    <s v="reconciled"/>
    <m/>
    <x v="0"/>
  </r>
  <r>
    <s v="Costco Visa"/>
    <x v="592"/>
    <n v="20"/>
    <x v="119"/>
    <s v="_Recreation.gov"/>
    <s v="RECREATION.GOV ALBUQUERQUE NM"/>
    <x v="18"/>
    <x v="47"/>
    <x v="46"/>
    <x v="48"/>
    <m/>
    <x v="0"/>
    <m/>
    <m/>
    <x v="18"/>
    <s v=""/>
    <s v="Campsite refund for Brett #Camping - Kalaloch#"/>
    <x v="0"/>
    <s v="High"/>
    <x v="3"/>
    <s v="reconciled"/>
    <m/>
    <x v="0"/>
  </r>
  <r>
    <s v="Quicksilver"/>
    <x v="593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38.590000000000003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122.2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3"/>
    <n v="-2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594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594"/>
    <n v="-90"/>
    <x v="1141"/>
    <s v="_Cannon Beach Escape Room"/>
    <s v="HTTP//WWW.CANNONBEACH"/>
    <x v="18"/>
    <x v="47"/>
    <x v="46"/>
    <x v="41"/>
    <s v="entertainment"/>
    <x v="9"/>
    <m/>
    <m/>
    <x v="18"/>
    <s v=""/>
    <s v="#Road Trip Aug 2021|Entertainment|Cannon Beach#"/>
    <x v="0"/>
    <s v="High"/>
    <x v="3"/>
    <s v="reconciled"/>
    <m/>
    <x v="0"/>
  </r>
  <r>
    <s v="Costco Visa"/>
    <x v="594"/>
    <n v="-25.73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594"/>
    <n v="-16.53"/>
    <x v="112"/>
    <s v="_Amazon"/>
    <s v="AMZN Mktp US*2E4S59IH1"/>
    <x v="7"/>
    <x v="13"/>
    <x v="13"/>
    <x v="30"/>
    <s v=""/>
    <x v="2"/>
    <s v="112-6822100-3812209"/>
    <m/>
    <x v="7"/>
    <s v=""/>
    <s v="#Trailer|||112-6822100-3812209# DC Battery Monitor"/>
    <x v="0"/>
    <s v="Low"/>
    <x v="3"/>
    <s v="reconciled"/>
    <m/>
    <x v="0"/>
  </r>
  <r>
    <s v="Quicksilver"/>
    <x v="595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595"/>
    <n v="-2122.31"/>
    <x v="1142"/>
    <s v="_Seattle Tree Care"/>
    <s v="ACH Debit SEATTLE TREE CAR   SAL"/>
    <x v="18"/>
    <x v="72"/>
    <x v="70"/>
    <x v="49"/>
    <m/>
    <x v="0"/>
    <m/>
    <m/>
    <x v="18"/>
    <s v="Capital Expense"/>
    <s v="#Tree trimming#"/>
    <x v="0"/>
    <s v="High"/>
    <x v="3"/>
    <s v="reconciled"/>
    <s v="Home - Capital Expense"/>
    <x v="0"/>
  </r>
  <r>
    <s v="Quicksilver"/>
    <x v="595"/>
    <n v="-140.97999999999999"/>
    <x v="1072"/>
    <s v="_Legoland"/>
    <s v="Legoland California"/>
    <x v="18"/>
    <x v="47"/>
    <x v="46"/>
    <x v="41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5"/>
    <n v="-52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5"/>
    <n v="-15"/>
    <x v="152"/>
    <s v="_Walgreens"/>
    <s v="WALGREENS #6389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596"/>
    <n v="-21.3"/>
    <x v="1143"/>
    <s v="_National Geographic Kids"/>
    <s v="NATGEO KIDS null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596"/>
    <n v="-140.97999999999999"/>
    <x v="1072"/>
    <s v="_Legoland"/>
    <s v="Legoland California 760-9185346 CA"/>
    <x v="18"/>
    <x v="47"/>
    <x v="46"/>
    <x v="41"/>
    <s v="entertainment"/>
    <x v="0"/>
    <m/>
    <m/>
    <x v="18"/>
    <s v=""/>
    <s v="#Road Trip Aug 2021|Entertainment# Legoland tickets"/>
    <x v="0"/>
    <s v="High"/>
    <x v="3"/>
    <s v="reconciled"/>
    <m/>
    <x v="0"/>
  </r>
  <r>
    <s v="Quicksilver"/>
    <x v="596"/>
    <n v="-37"/>
    <x v="611"/>
    <s v="_City of Seattle"/>
    <s v="CITY OF SEATTLE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596"/>
    <n v="-84.23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596"/>
    <n v="-16.53"/>
    <x v="114"/>
    <s v="_Fred Meyer"/>
    <s v="FRED-MEYER #0122 SEATTLE WA"/>
    <x v="7"/>
    <x v="13"/>
    <x v="13"/>
    <x v="30"/>
    <m/>
    <x v="0"/>
    <m/>
    <m/>
    <x v="7"/>
    <s v=""/>
    <s v="#Trailer# Oil spritzer for trailer"/>
    <x v="0"/>
    <s v="Low"/>
    <x v="3"/>
    <s v="reconciled"/>
    <m/>
    <x v="0"/>
  </r>
  <r>
    <s v="Checking"/>
    <x v="596"/>
    <n v="44.1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596"/>
    <n v="-31.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ostco Visa"/>
    <x v="596"/>
    <n v="-249.95"/>
    <x v="1066"/>
    <s v="_Sea World"/>
    <s v="SEAWORLD SAN DIEGO ORLANDO FL"/>
    <x v="18"/>
    <x v="47"/>
    <x v="46"/>
    <x v="41"/>
    <s v="entertainment"/>
    <x v="5"/>
    <m/>
    <m/>
    <x v="18"/>
    <s v=""/>
    <s v="#Road Trip Aug 2021|Entertainment|San Diego#"/>
    <x v="0"/>
    <s v="High"/>
    <x v="3"/>
    <s v="reconciled"/>
    <m/>
    <x v="0"/>
  </r>
  <r>
    <s v="Checking"/>
    <x v="596"/>
    <n v="-250"/>
    <x v="1144"/>
    <s v="_Eric Smith"/>
    <s v="Check 2487"/>
    <x v="12"/>
    <x v="53"/>
    <x v="52"/>
    <x v="0"/>
    <m/>
    <x v="0"/>
    <m/>
    <m/>
    <x v="12"/>
    <s v=""/>
    <s v="Ericâ€™s condo damage"/>
    <x v="0"/>
    <s v="Low"/>
    <x v="3"/>
    <s v="reconciled"/>
    <m/>
    <x v="0"/>
  </r>
  <r>
    <s v="Cash"/>
    <x v="597"/>
    <n v="33.06"/>
    <x v="250"/>
    <s v="_Amazon (Cashback)"/>
    <s v="_Amazon (Cashback)"/>
    <x v="5"/>
    <x v="21"/>
    <x v="21"/>
    <x v="0"/>
    <s v=""/>
    <x v="2"/>
    <s v="114-5593408-8153039"/>
    <m/>
    <x v="5"/>
    <s v=""/>
    <s v="Offset for lunchbox purchased with points #|||114-5593408-8153039#"/>
    <x v="4"/>
    <s v="Low"/>
    <x v="0"/>
    <s v="reconciled"/>
    <m/>
    <x v="0"/>
  </r>
  <r>
    <s v="Cash"/>
    <x v="597"/>
    <n v="-33.06"/>
    <x v="112"/>
    <s v="_Amazon"/>
    <s v="_Amazon"/>
    <x v="19"/>
    <x v="49"/>
    <x v="48"/>
    <x v="0"/>
    <s v=""/>
    <x v="2"/>
    <s v="114-5593408-8153039"/>
    <m/>
    <x v="19"/>
    <s v=""/>
    <s v="#|||114-5593408-8153039# Lunch box"/>
    <x v="0"/>
    <s v="Low"/>
    <x v="0"/>
    <s v="reconciled"/>
    <m/>
    <x v="0"/>
  </r>
  <r>
    <s v="REI Visa"/>
    <x v="597"/>
    <n v="-63.15"/>
    <x v="713"/>
    <s v="_REI"/>
    <s v="Rei.com 800-426-4840 Wa"/>
    <x v="7"/>
    <x v="13"/>
    <x v="13"/>
    <x v="35"/>
    <m/>
    <x v="0"/>
    <m/>
    <m/>
    <x v="7"/>
    <s v=""/>
    <s v="#Camping# Zachâ€™s sleeping bag"/>
    <x v="0"/>
    <s v="Low"/>
    <x v="3"/>
    <s v="reconciled"/>
    <m/>
    <x v="0"/>
  </r>
  <r>
    <s v="Checking"/>
    <x v="598"/>
    <n v="-67.8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598"/>
    <n v="-40.7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598"/>
    <n v="-6.9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598"/>
    <n v="-138.7700000000000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598"/>
    <n v="-19.989999999999998"/>
    <x v="1145"/>
    <s v="_Fetch"/>
    <s v="FETCH-ID.COM NANOCHIP_"/>
    <x v="8"/>
    <x v="15"/>
    <x v="15"/>
    <x v="0"/>
    <m/>
    <x v="0"/>
    <m/>
    <m/>
    <x v="8"/>
    <s v=""/>
    <s v="Microchip"/>
    <x v="0"/>
    <s v="Low"/>
    <x v="0"/>
    <s v="reconciled"/>
    <m/>
    <x v="0"/>
  </r>
  <r>
    <s v="Quicksilver"/>
    <x v="598"/>
    <n v="-7.69"/>
    <x v="1146"/>
    <s v="_Kalaloch General Store"/>
    <s v="DNPSATKALALOCH RETAIL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Quicksilver"/>
    <x v="598"/>
    <n v="-10"/>
    <x v="1146"/>
    <s v="_Kalaloch General Store"/>
    <s v="DNPSATKALALOCH RETAIL"/>
    <x v="19"/>
    <x v="49"/>
    <x v="48"/>
    <x v="48"/>
    <s v="souvenirs"/>
    <x v="0"/>
    <m/>
    <m/>
    <x v="19"/>
    <s v=""/>
    <s v="Mug #Camping - Kalaloch|Souvenirs#"/>
    <x v="0"/>
    <s v="Low"/>
    <x v="0"/>
    <s v="reconciled"/>
    <m/>
    <x v="0"/>
  </r>
  <r>
    <s v="Checking"/>
    <x v="598"/>
    <n v="230"/>
    <x v="678"/>
    <s v="_Amy Vandervoort"/>
    <s v="Deposit Shared Branch Mobile Dep"/>
    <x v="18"/>
    <x v="47"/>
    <x v="46"/>
    <x v="38"/>
    <m/>
    <x v="0"/>
    <m/>
    <m/>
    <x v="18"/>
    <s v=""/>
    <s v="#Girls Weekend - Nov 2021#"/>
    <x v="0"/>
    <s v="High"/>
    <x v="3"/>
    <s v="reconciled"/>
    <m/>
    <x v="0"/>
  </r>
  <r>
    <s v="Costco Visa"/>
    <x v="599"/>
    <n v="-5.86"/>
    <x v="1146"/>
    <s v="_Kalaloch General Store"/>
    <s v="DNPSATKALALOCH RETAIL FORKS WA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Costco Visa"/>
    <x v="599"/>
    <n v="-2.4900000000000002"/>
    <x v="615"/>
    <s v="_Queets Trading Post"/>
    <s v="QUEETS TRADING POST FORKS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9.6199999999999992"/>
    <x v="285"/>
    <s v="_Subway"/>
    <s v="Subway 31086 Hoquiam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Costco Visa"/>
    <x v="599"/>
    <n v="-47.42"/>
    <x v="615"/>
    <s v="_Queets Trading Post"/>
    <s v="QUEETS TRADING POST FORKS WA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Koolikai"/>
    <x v="599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599"/>
    <n v="-31.52"/>
    <x v="285"/>
    <s v="_Subway"/>
    <s v="Subway 31086 Hoquiam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Koolikai"/>
    <x v="600"/>
    <n v="67.8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0"/>
    <n v="-5.99"/>
    <x v="1147"/>
    <s v="_Tractor Supply"/>
    <s v="TRACTOR SUPPLY #2074"/>
    <x v="7"/>
    <x v="13"/>
    <x v="13"/>
    <x v="30"/>
    <m/>
    <x v="0"/>
    <m/>
    <m/>
    <x v="7"/>
    <s v=""/>
    <s v="#Trailer# Funnel for trailer"/>
    <x v="0"/>
    <s v="Low"/>
    <x v="3"/>
    <s v="reconciled"/>
    <m/>
    <x v="0"/>
  </r>
  <r>
    <s v="Quicksilver"/>
    <x v="600"/>
    <n v="-19.53"/>
    <x v="1146"/>
    <s v="_Kalaloch General Store"/>
    <s v="DNPSATKALALOCH RETAIL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Quicksilver"/>
    <x v="600"/>
    <n v="-43.35"/>
    <x v="615"/>
    <s v="_Queets Trading Post"/>
    <s v="QUEETS TRADING POST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Costco Visa"/>
    <x v="600"/>
    <n v="-12.33"/>
    <x v="1146"/>
    <s v="_Kalaloch General Store"/>
    <s v="DNPSATKALALOCH RETAIL FORKS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Quicksilver"/>
    <x v="601"/>
    <n v="-4.38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1"/>
    <n v="-68.33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601"/>
    <n v="-13.2"/>
    <x v="112"/>
    <s v="_Amazon"/>
    <s v="AMZN Mktp US*2E9NR8LQ0"/>
    <x v="7"/>
    <x v="13"/>
    <x v="13"/>
    <x v="30"/>
    <s v=""/>
    <x v="2"/>
    <s v="112-8139033-4794650"/>
    <m/>
    <x v="7"/>
    <s v=""/>
    <s v="#Trailer|||112-8139033-4794650# Collapsible water jug"/>
    <x v="0"/>
    <s v="Low"/>
    <x v="3"/>
    <s v="reconciled"/>
    <m/>
    <x v="0"/>
  </r>
  <r>
    <s v="Checking"/>
    <x v="601"/>
    <n v="-126.8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01"/>
    <n v="0.2"/>
    <x v="245"/>
    <s v="_Schwab (Interest)"/>
    <s v="BANK INT 061621-07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1"/>
    <n v="-3.78"/>
    <x v="257"/>
    <s v="_Home Depot"/>
    <s v="THE HOME DEPOT #4707"/>
    <x v="19"/>
    <x v="56"/>
    <x v="55"/>
    <x v="0"/>
    <m/>
    <x v="0"/>
    <m/>
    <m/>
    <x v="19"/>
    <s v=""/>
    <s v="Brush for shower sealant"/>
    <x v="0"/>
    <s v="High"/>
    <x v="3"/>
    <s v="reconciled"/>
    <m/>
    <x v="0"/>
  </r>
  <r>
    <s v="Dividend Stocks"/>
    <x v="601"/>
    <n v="-28.9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602"/>
    <n v="-21.79"/>
    <x v="858"/>
    <s v="_KFC"/>
    <s v="KFC E080075 ABERDEEN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Staging - 7338"/>
    <x v="602"/>
    <n v="-42.25"/>
    <x v="7"/>
    <s v="_Therese Bitondo"/>
    <s v="ACH Electronic Debit - VENMO            PAYMENT"/>
    <x v="12"/>
    <x v="19"/>
    <x v="19"/>
    <x v="50"/>
    <s v="rasar state park"/>
    <x v="2"/>
    <s v=""/>
    <s v="university cooperative school (donation)"/>
    <x v="12"/>
    <s v=""/>
    <s v="#Auction|Rasar State Park|||University Cooperative School (Donation)#  Reimburse Teres for food for camping trip"/>
    <x v="0"/>
    <s v="High"/>
    <x v="3"/>
    <s v="reconciled"/>
    <s v="Charitable Contributions"/>
    <x v="1"/>
  </r>
  <r>
    <s v="Costco Visa"/>
    <x v="602"/>
    <n v="-15.98"/>
    <x v="136"/>
    <s v="_Taco Bell"/>
    <s v="TACO BELL 031333 ABERDEEN WA"/>
    <x v="18"/>
    <x v="47"/>
    <x v="46"/>
    <x v="48"/>
    <s v="food"/>
    <x v="0"/>
    <m/>
    <m/>
    <x v="18"/>
    <s v=""/>
    <s v="#Camping - Kalaloch|Food#"/>
    <x v="0"/>
    <s v="High"/>
    <x v="3"/>
    <s v="reconciled"/>
    <m/>
    <x v="0"/>
  </r>
  <r>
    <s v="Amazon"/>
    <x v="602"/>
    <n v="126.8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02"/>
    <n v="-25.35"/>
    <x v="112"/>
    <s v="_Amazon"/>
    <s v="AMZN Mktp US*2E28P8ET1"/>
    <x v="7"/>
    <x v="13"/>
    <x v="13"/>
    <x v="30"/>
    <s v=""/>
    <x v="2"/>
    <s v="112-2609612-6977810"/>
    <m/>
    <x v="7"/>
    <s v=""/>
    <s v="Trailer hitch_x000a_ORDER #Trailer|||112-2609612-6977810#"/>
    <x v="0"/>
    <s v="Low"/>
    <x v="3"/>
    <s v="reconciled"/>
    <m/>
    <x v="0"/>
  </r>
  <r>
    <s v="Amazon"/>
    <x v="602"/>
    <n v="-22.71"/>
    <x v="112"/>
    <s v="_Amazon"/>
    <s v="AMZN Mktp US*295U29UA2"/>
    <x v="9"/>
    <x v="16"/>
    <x v="16"/>
    <x v="0"/>
    <s v=""/>
    <x v="2"/>
    <s v="112-3304501-2183435"/>
    <m/>
    <x v="9"/>
    <s v=""/>
    <s v="#|||112-3304501-2183435# Digital clamp voltage/current meter"/>
    <x v="0"/>
    <s v="Medium"/>
    <x v="3"/>
    <s v="reconciled"/>
    <s v="To Be Determined"/>
    <x v="0"/>
  </r>
  <r>
    <s v="Quicksilver"/>
    <x v="602"/>
    <n v="-0.99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02"/>
    <n v="28.96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03"/>
    <n v="-12.12"/>
    <x v="112"/>
    <s v="_Amazon"/>
    <s v="AMZN Mktp US*2993C8I70"/>
    <x v="7"/>
    <x v="13"/>
    <x v="13"/>
    <x v="44"/>
    <s v=""/>
    <x v="2"/>
    <s v="112-7909096-0669008"/>
    <m/>
    <x v="7"/>
    <s v=""/>
    <s v="#Electronics|||112-7909096-0669008# 12v lights for experiments"/>
    <x v="0"/>
    <s v="Low"/>
    <x v="3"/>
    <s v="reconciled"/>
    <m/>
    <x v="0"/>
  </r>
  <r>
    <s v="Costco Visa"/>
    <x v="603"/>
    <n v="-75.6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03"/>
    <n v="-54.0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603"/>
    <n v="-40.07"/>
    <x v="1038"/>
    <s v="_Costco (Gas)"/>
    <s v="COSTCO GAS #0106 SEATTLE WA"/>
    <x v="18"/>
    <x v="47"/>
    <x v="46"/>
    <x v="48"/>
    <s v="fuel"/>
    <x v="0"/>
    <m/>
    <m/>
    <x v="18"/>
    <s v=""/>
    <s v="#Camping - Kalaloch|Fuel#"/>
    <x v="0"/>
    <s v="High"/>
    <x v="3"/>
    <s v="reconciled"/>
    <m/>
    <x v="0"/>
  </r>
  <r>
    <s v="Checking"/>
    <x v="603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603"/>
    <n v="-88.19"/>
    <x v="112"/>
    <s v="_Amazon"/>
    <s v="AMZN Mktp US*2E2E46TM1"/>
    <x v="7"/>
    <x v="13"/>
    <x v="13"/>
    <x v="30"/>
    <s v=""/>
    <x v="2"/>
    <s v="112-9343722-6092200"/>
    <m/>
    <x v="7"/>
    <s v=""/>
    <s v="Adjustable trailer hitch_x000a_#Trailer|||112-9343722-6092200#"/>
    <x v="0"/>
    <s v="Low"/>
    <x v="3"/>
    <s v="reconciled"/>
    <m/>
    <x v="0"/>
  </r>
  <r>
    <s v="Checking"/>
    <x v="603"/>
    <n v="-1895.46"/>
    <x v="1148"/>
    <s v="_Cultivar LLC"/>
    <s v="Check 2486"/>
    <x v="18"/>
    <x v="72"/>
    <x v="70"/>
    <x v="51"/>
    <m/>
    <x v="0"/>
    <m/>
    <m/>
    <x v="18"/>
    <s v="Capital Expense"/>
    <s v="#Backyard - Landscaping (2020)# Finish climbing wall and ground plantings"/>
    <x v="0"/>
    <s v="High"/>
    <x v="3"/>
    <s v="reconciled"/>
    <s v="Home - Capital Expense"/>
    <x v="0"/>
  </r>
  <r>
    <s v="Investor Checking"/>
    <x v="603"/>
    <n v="-40"/>
    <x v="1149"/>
    <s v="_Cardtronics (ATM)"/>
    <s v="Cardtronics CCS 1175 N SHORELINE"/>
    <x v="18"/>
    <x v="47"/>
    <x v="46"/>
    <x v="48"/>
    <m/>
    <x v="0"/>
    <m/>
    <m/>
    <x v="18"/>
    <s v=""/>
    <s v="#Camping - Kalaloch#"/>
    <x v="0"/>
    <s v="High"/>
    <x v="3"/>
    <s v="reconciled"/>
    <m/>
    <x v="0"/>
  </r>
  <r>
    <s v="Costco Visa"/>
    <x v="603"/>
    <n v="-23.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03"/>
    <n v="-22.5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03"/>
    <n v="-873.35"/>
    <x v="1150"/>
    <s v="_Costco (Travel)"/>
    <s v="COSTCO TRAVE*TRAVEL SEATTLE WA"/>
    <x v="18"/>
    <x v="47"/>
    <x v="46"/>
    <x v="41"/>
    <s v=""/>
    <x v="5"/>
    <m/>
    <m/>
    <x v="18"/>
    <s v=""/>
    <s v="#Road Trip Aug 2021||San Diego#"/>
    <x v="0"/>
    <s v="High"/>
    <x v="3"/>
    <s v="reconciled"/>
    <m/>
    <x v="0"/>
  </r>
  <r>
    <s v="Costco Visa"/>
    <x v="604"/>
    <n v="-13.6"/>
    <x v="136"/>
    <s v="_Taco Bell"/>
    <s v="TACO BELL 03531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04"/>
    <n v="-145.3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04"/>
    <n v="-10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04"/>
    <n v="-353.6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04"/>
    <n v="-45.65"/>
    <x v="1151"/>
    <s v="_The Dock"/>
    <s v="THE DOCK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04"/>
    <n v="-13.8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605"/>
    <n v="353.6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05"/>
    <n v="-12.07"/>
    <x v="1152"/>
    <s v="_Concrete Market"/>
    <s v="CONCRETE MARKET FRES"/>
    <x v="18"/>
    <x v="47"/>
    <x v="46"/>
    <x v="52"/>
    <m/>
    <x v="0"/>
    <m/>
    <m/>
    <x v="18"/>
    <s v=""/>
    <s v="#Camping - Rasar State Park#"/>
    <x v="0"/>
    <s v="High"/>
    <x v="3"/>
    <s v="reconciled"/>
    <m/>
    <x v="0"/>
  </r>
  <r>
    <s v="Costco Visa"/>
    <x v="605"/>
    <n v="-10"/>
    <x v="114"/>
    <s v="_Fred Meyer"/>
    <s v="FRED-MEYER #0122 SEATTLE WA"/>
    <x v="19"/>
    <x v="49"/>
    <x v="48"/>
    <x v="0"/>
    <m/>
    <x v="0"/>
    <m/>
    <m/>
    <x v="19"/>
    <s v=""/>
    <s v="Flour sifter"/>
    <x v="0"/>
    <s v="Low"/>
    <x v="0"/>
    <s v="reconciled"/>
    <m/>
    <x v="0"/>
  </r>
  <r>
    <s v="Quicksilver"/>
    <x v="605"/>
    <n v="-163.02000000000001"/>
    <x v="839"/>
    <s v="_Comcast (Bellingham) (R)"/>
    <s v="COMCAST CABLE COMM"/>
    <x v="3"/>
    <x v="12"/>
    <x v="12"/>
    <x v="0"/>
    <m/>
    <x v="0"/>
    <m/>
    <m/>
    <x v="3"/>
    <s v="Reimbursed"/>
    <s v="Comcast bill for July 2021.  Check sent 9/13."/>
    <x v="3"/>
    <s v="NA"/>
    <x v="0"/>
    <s v="reconciled"/>
    <s v="To Be Determined"/>
    <x v="0"/>
  </r>
  <r>
    <s v="Costco Visa"/>
    <x v="605"/>
    <n v="-21.06"/>
    <x v="114"/>
    <s v="_Fred Meyer"/>
    <s v="FRED-MEYER #0122 SEATTLE WA"/>
    <x v="11"/>
    <x v="25"/>
    <x v="25"/>
    <x v="0"/>
    <m/>
    <x v="0"/>
    <m/>
    <m/>
    <x v="11"/>
    <s v=""/>
    <s v="5lb weights"/>
    <x v="0"/>
    <s v="Medium"/>
    <x v="3"/>
    <s v="reconciled"/>
    <m/>
    <x v="0"/>
  </r>
  <r>
    <s v="Costco Visa"/>
    <x v="606"/>
    <n v="-28.3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07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7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08"/>
    <n v="-78.9899999999999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08"/>
    <n v="-11.01"/>
    <x v="152"/>
    <s v="_Walgreens"/>
    <s v="WALGREENS #6389"/>
    <x v="2"/>
    <x v="8"/>
    <x v="8"/>
    <x v="0"/>
    <m/>
    <x v="0"/>
    <m/>
    <m/>
    <x v="2"/>
    <s v=""/>
    <s v="Pedialax"/>
    <x v="0"/>
    <s v="Low"/>
    <x v="0"/>
    <s v="reconciled"/>
    <m/>
    <x v="0"/>
  </r>
  <r>
    <s v="CD - June 11 2022"/>
    <x v="608"/>
    <n v="124.53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08"/>
    <n v="-56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08"/>
    <n v="-83.59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Investor Checking"/>
    <x v="60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08"/>
    <n v="-11400"/>
    <x v="1001"/>
    <s v="Tuition"/>
    <m/>
    <x v="4"/>
    <x v="5"/>
    <x v="5"/>
    <x v="36"/>
    <s v=""/>
    <x v="4"/>
    <m/>
    <m/>
    <x v="4"/>
    <m/>
    <s v="#2020/2021 School Year||projected#"/>
    <x v="0"/>
    <s v="Low"/>
    <x v="3"/>
    <s v="projected"/>
    <m/>
    <x v="0"/>
  </r>
  <r>
    <s v="Costco Visa"/>
    <x v="608"/>
    <n v="-42.35"/>
    <x v="132"/>
    <s v="_Shell"/>
    <s v="SHELL OIL 57444040406 SEATTLE WA"/>
    <x v="18"/>
    <x v="47"/>
    <x v="46"/>
    <x v="52"/>
    <m/>
    <x v="0"/>
    <m/>
    <m/>
    <x v="18"/>
    <s v=""/>
    <s v="#Camping - Rasar State Park#"/>
    <x v="0"/>
    <s v="High"/>
    <x v="3"/>
    <s v="reconciled"/>
    <m/>
    <x v="0"/>
  </r>
  <r>
    <s v="Investor Checking"/>
    <x v="608"/>
    <n v="-8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09"/>
    <n v="-13.22"/>
    <x v="112"/>
    <s v="_Amazon"/>
    <s v="AMZN Mktp US*2978N0E22"/>
    <x v="7"/>
    <x v="13"/>
    <x v="13"/>
    <x v="30"/>
    <s v=""/>
    <x v="2"/>
    <s v="112-2878564-9582644"/>
    <m/>
    <x v="7"/>
    <s v=""/>
    <s v="Digital thermometer_x000a_#Trailer|||112-2878564-9582644#"/>
    <x v="0"/>
    <s v="Low"/>
    <x v="3"/>
    <s v="reconciled"/>
    <m/>
    <x v="0"/>
  </r>
  <r>
    <s v="Checking"/>
    <x v="60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09"/>
    <n v="59"/>
    <x v="1153"/>
    <s v="_CSA Trip Insurance"/>
    <s v="CSA-GGA-DAM/TRIPINSURA 888-501-3025 CA"/>
    <x v="18"/>
    <x v="47"/>
    <x v="46"/>
    <x v="38"/>
    <m/>
    <x v="0"/>
    <m/>
    <m/>
    <x v="18"/>
    <s v=""/>
    <s v="Trip insurance refund #Girls Weekend - Nov 2021#"/>
    <x v="0"/>
    <s v="High"/>
    <x v="3"/>
    <s v="reconciled"/>
    <m/>
    <x v="0"/>
  </r>
  <r>
    <s v="Staging - 7338"/>
    <x v="609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609"/>
    <n v="-133.13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09"/>
    <n v="-158.05000000000001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ostco Visa"/>
    <x v="610"/>
    <n v="-66.33"/>
    <x v="1074"/>
    <s v="_IHOP"/>
    <s v="IHOP #1755 206-517-4467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10"/>
    <n v="-899.11"/>
    <x v="840"/>
    <s v="_VRBO"/>
    <s v="Vrbo HA5F26RP 512-759-0902 TX"/>
    <x v="18"/>
    <x v="47"/>
    <x v="46"/>
    <x v="38"/>
    <m/>
    <x v="0"/>
    <m/>
    <m/>
    <x v="18"/>
    <s v=""/>
    <s v="#Girls weekend - Nov 2021# Divided across 4 people ($224.77 each)"/>
    <x v="0"/>
    <s v="High"/>
    <x v="3"/>
    <s v="reconciled"/>
    <m/>
    <x v="0"/>
  </r>
  <r>
    <s v="Staging - 7338"/>
    <x v="610"/>
    <n v="220"/>
    <x v="7"/>
    <s v="_Izzy Duenholfer"/>
    <s v="ACH Electronic Credit"/>
    <x v="12"/>
    <x v="19"/>
    <x v="19"/>
    <x v="50"/>
    <s v="rasar state park"/>
    <x v="2"/>
    <s v=""/>
    <s v="university cooperative school (donation)"/>
    <x v="12"/>
    <s v=""/>
    <s v="#Auction|Rasar State Park|||University Cooperative School (Donation)#  Izzy/Grant reimbursement for auction event"/>
    <x v="0"/>
    <s v="High"/>
    <x v="3"/>
    <s v="reconciled"/>
    <s v="Charitable Contributions"/>
    <x v="1"/>
  </r>
  <r>
    <s v="Staging - 7338"/>
    <x v="610"/>
    <n v="220"/>
    <x v="956"/>
    <s v="_Therese Bitondo"/>
    <s v="ACH Electronic Credit"/>
    <x v="12"/>
    <x v="19"/>
    <x v="19"/>
    <x v="50"/>
    <s v="rasar state park"/>
    <x v="2"/>
    <s v=""/>
    <s v="university cooperative school (donation)"/>
    <x v="12"/>
    <s v=""/>
    <s v="#Auction|Rasar State Park|||University Cooperative School (Donation)#  Teres/Mike reimbursement for auction event"/>
    <x v="0"/>
    <s v="High"/>
    <x v="3"/>
    <s v="reconciled"/>
    <s v="Charitable Contributions"/>
    <x v="1"/>
  </r>
  <r>
    <s v="Checking"/>
    <x v="610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610"/>
    <n v="-7.7"/>
    <x v="112"/>
    <s v="_Amazon"/>
    <s v="_Amazon"/>
    <x v="7"/>
    <x v="66"/>
    <x v="65"/>
    <x v="0"/>
    <s v=""/>
    <x v="2"/>
    <s v="114-0390766-9265837"/>
    <m/>
    <x v="7"/>
    <s v=""/>
    <s v="#|||114-0390766-9265837# jewelry cleaning cloth purchased with points"/>
    <x v="0"/>
    <s v="Medium"/>
    <x v="0"/>
    <s v="reconciled"/>
    <m/>
    <x v="0"/>
  </r>
  <r>
    <s v="Cash"/>
    <x v="610"/>
    <n v="7.7"/>
    <x v="250"/>
    <s v="_Amazon (Cashback)"/>
    <s v="_Amazon (Cashback)"/>
    <x v="5"/>
    <x v="21"/>
    <x v="21"/>
    <x v="0"/>
    <s v=""/>
    <x v="2"/>
    <s v="114-0390766-9265837"/>
    <m/>
    <x v="5"/>
    <s v=""/>
    <s v="Offset for #|||114-0390766-9265837# purchased with points.  Jewelry cleaning cloth"/>
    <x v="4"/>
    <s v="Low"/>
    <x v="0"/>
    <s v="reconciled"/>
    <m/>
    <x v="0"/>
  </r>
  <r>
    <s v="Cash"/>
    <x v="610"/>
    <n v="-9.8699999999999992"/>
    <x v="112"/>
    <s v="_Amazon"/>
    <s v="_Amazon"/>
    <x v="7"/>
    <x v="66"/>
    <x v="65"/>
    <x v="0"/>
    <s v=""/>
    <x v="2"/>
    <s v="114-0390766-9265837"/>
    <m/>
    <x v="7"/>
    <s v=""/>
    <s v="Jewelry polishing cloth #|||114-0390766-9265837#"/>
    <x v="0"/>
    <s v="Medium"/>
    <x v="0"/>
    <s v="reconciled"/>
    <m/>
    <x v="0"/>
  </r>
  <r>
    <s v="Costco Visa"/>
    <x v="610"/>
    <n v="860.5"/>
    <x v="840"/>
    <s v="_VRBO"/>
    <s v="Vrbo HAHBD42W 512-759-0902 TX"/>
    <x v="18"/>
    <x v="47"/>
    <x v="46"/>
    <x v="38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10"/>
    <n v="-26.46"/>
    <x v="617"/>
    <s v="_Zoho"/>
    <s v="ZOHO-WORKPLACE"/>
    <x v="9"/>
    <x v="87"/>
    <x v="84"/>
    <x v="19"/>
    <m/>
    <x v="0"/>
    <m/>
    <m/>
    <x v="9"/>
    <s v=""/>
    <s v="#software#"/>
    <x v="0"/>
    <s v="Low"/>
    <x v="3"/>
    <s v="reconciled"/>
    <s v="TurboTax - Supply Expenses"/>
    <x v="0"/>
  </r>
  <r>
    <s v="Quicksilver"/>
    <x v="611"/>
    <n v="-4.389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11"/>
    <n v="133.13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11"/>
    <n v="-14.32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611"/>
    <n v="50"/>
    <x v="7"/>
    <s v="_Pete Graham"/>
    <s v="ACH Electronic Credit"/>
    <x v="2"/>
    <x v="8"/>
    <x v="8"/>
    <x v="0"/>
    <m/>
    <x v="0"/>
    <m/>
    <m/>
    <x v="2"/>
    <s v=""/>
    <s v="Reimbursement for Costco purchase"/>
    <x v="0"/>
    <s v="Low"/>
    <x v="0"/>
    <s v="reconciled"/>
    <m/>
    <x v="0"/>
  </r>
  <r>
    <s v="Quicksilver"/>
    <x v="612"/>
    <n v="-11.03"/>
    <x v="1154"/>
    <s v="_Cynch"/>
    <s v="PROPANE SERV*PRODUCT"/>
    <x v="7"/>
    <x v="13"/>
    <x v="13"/>
    <x v="30"/>
    <m/>
    <x v="0"/>
    <m/>
    <m/>
    <x v="7"/>
    <s v=""/>
    <s v="#Trailer# Propane for camping"/>
    <x v="0"/>
    <s v="Low"/>
    <x v="3"/>
    <s v="reconciled"/>
    <m/>
    <x v="0"/>
  </r>
  <r>
    <s v="Quicksilver"/>
    <x v="612"/>
    <n v="-6.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Quicksilver"/>
    <x v="61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13"/>
    <n v="-11.57"/>
    <x v="1155"/>
    <s v="_Yum E Yogurt"/>
    <s v="YUM E YOGURT ISSAQUAH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13"/>
    <n v="-29.9"/>
    <x v="1156"/>
    <s v="_Yonder Bar"/>
    <s v="SQ *YONDER BAR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13"/>
    <n v="-2.74"/>
    <x v="132"/>
    <s v="_Shell"/>
    <s v="SHELL OIL 57444029003 ISSAQUAH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13"/>
    <n v="-22.02"/>
    <x v="1157"/>
    <s v="_Issaquah History Museum"/>
    <s v="SQ *ISSAQUAH HISTORY MUSEIssaquah WA"/>
    <x v="10"/>
    <x v="31"/>
    <x v="30"/>
    <x v="0"/>
    <m/>
    <x v="0"/>
    <m/>
    <m/>
    <x v="10"/>
    <s v=""/>
    <s v="Train museum in Issaquah"/>
    <x v="0"/>
    <s v="Low"/>
    <x v="0"/>
    <s v="reconciled"/>
    <m/>
    <x v="0"/>
  </r>
  <r>
    <s v="Quicksilver"/>
    <x v="614"/>
    <n v="-63.5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4"/>
    <n v="-41.49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15"/>
    <n v="-1.07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15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15"/>
    <n v="-40.99"/>
    <x v="1158"/>
    <s v="_Sportnara"/>
    <s v="sportnara"/>
    <x v="7"/>
    <x v="66"/>
    <x v="65"/>
    <x v="0"/>
    <m/>
    <x v="0"/>
    <m/>
    <m/>
    <x v="7"/>
    <s v=""/>
    <s v="Angelaâ€™s backpack purse"/>
    <x v="0"/>
    <s v="Medium"/>
    <x v="0"/>
    <s v="reconciled"/>
    <m/>
    <x v="0"/>
  </r>
  <r>
    <s v="Aggressive Stocks"/>
    <x v="615"/>
    <n v="-53.46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15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hecking"/>
    <x v="615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Retirement - 3377"/>
    <x v="615"/>
    <n v="24.2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15"/>
    <n v="-6.58"/>
    <x v="114"/>
    <s v="_Fred Meyer"/>
    <s v="FRED-MEYER #0122 SEATTLE WA"/>
    <x v="19"/>
    <x v="49"/>
    <x v="48"/>
    <x v="0"/>
    <m/>
    <x v="0"/>
    <m/>
    <m/>
    <x v="19"/>
    <s v=""/>
    <s v="Plastic bowls for outdoors"/>
    <x v="0"/>
    <s v="Low"/>
    <x v="0"/>
    <s v="reconciled"/>
    <m/>
    <x v="0"/>
  </r>
  <r>
    <s v="Buffer - Nxt Year - 8754"/>
    <x v="615"/>
    <n v="46.4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5"/>
    <n v="-3945.04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Vacation and Proj - 8345"/>
    <x v="615"/>
    <n v="15.7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16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Quicksilver"/>
    <x v="616"/>
    <n v="-10"/>
    <x v="539"/>
    <s v="_Ridwell"/>
    <s v="RIDWELL"/>
    <x v="14"/>
    <x v="24"/>
    <x v="24"/>
    <x v="0"/>
    <m/>
    <x v="0"/>
    <m/>
    <m/>
    <x v="14"/>
    <s v=""/>
    <s v=""/>
    <x v="0"/>
    <s v="Low"/>
    <x v="0"/>
    <s v="reconciled"/>
    <s v="Home Office - Utilities"/>
    <x v="0"/>
  </r>
  <r>
    <s v="Quicksilver"/>
    <x v="616"/>
    <n v="-146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616"/>
    <n v="-71.40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616"/>
    <n v="-128.0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616"/>
    <n v="53.46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6"/>
    <n v="3945.04"/>
    <x v="315"/>
    <s v="_Capital One (Autopay)"/>
    <s v="CAPITAL ONE AUTOPAY PYMT AuthDate 01-J ul"/>
    <x v="3"/>
    <x v="6"/>
    <x v="6"/>
    <x v="0"/>
    <m/>
    <x v="0"/>
    <m/>
    <m/>
    <x v="3"/>
    <s v=""/>
    <s v=""/>
    <x v="3"/>
    <s v="NA"/>
    <x v="0"/>
    <s v="reconciled"/>
    <m/>
    <x v="0"/>
  </r>
  <r>
    <s v="Cash Reserve"/>
    <x v="617"/>
    <n v="43.0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17"/>
    <n v="28.8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17"/>
    <n v="1.5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.5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17"/>
    <n v="10.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7"/>
    <n v="1.4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17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17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617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17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617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617"/>
    <n v="10.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18"/>
    <n v="-33.06"/>
    <x v="257"/>
    <s v="_Home Depot"/>
    <s v="THE HOME DEPOT #4707"/>
    <x v="19"/>
    <x v="71"/>
    <x v="69"/>
    <x v="0"/>
    <m/>
    <x v="0"/>
    <m/>
    <m/>
    <x v="19"/>
    <s v=""/>
    <s v="Carbon monoxide detector"/>
    <x v="0"/>
    <s v="Medium"/>
    <x v="3"/>
    <s v="reconciled"/>
    <m/>
    <x v="0"/>
  </r>
  <r>
    <s v="Costco Visa"/>
    <x v="618"/>
    <n v="-115.23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618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18"/>
    <n v="0.22"/>
    <x v="245"/>
    <s v="_Schwab (Interest)"/>
    <s v="SCHWAB1 INT 05/27-06/28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18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618"/>
    <n v="-19.440000000000001"/>
    <x v="112"/>
    <s v="_Amazon"/>
    <s v="_Amazon"/>
    <x v="4"/>
    <x v="60"/>
    <x v="59"/>
    <x v="0"/>
    <s v=""/>
    <x v="2"/>
    <s v="114-7248949-0274603"/>
    <m/>
    <x v="4"/>
    <s v=""/>
    <s v="Mathshark learning tool #|||114-7248949-0274603#"/>
    <x v="0"/>
    <s v="Low"/>
    <x v="0"/>
    <s v="reconciled"/>
    <m/>
    <x v="0"/>
  </r>
  <r>
    <s v="Cash"/>
    <x v="618"/>
    <n v="-6.6"/>
    <x v="112"/>
    <s v="_Amazon"/>
    <s v="_Amazon"/>
    <x v="7"/>
    <x v="66"/>
    <x v="65"/>
    <x v="0"/>
    <s v=""/>
    <x v="2"/>
    <s v="114-3082214-6366616"/>
    <m/>
    <x v="7"/>
    <s v=""/>
    <s v="Watch band #|||114-3082214-6366616# bought with points"/>
    <x v="0"/>
    <s v="Medium"/>
    <x v="0"/>
    <s v="reconciled"/>
    <m/>
    <x v="0"/>
  </r>
  <r>
    <s v="Cash"/>
    <x v="618"/>
    <n v="6.6"/>
    <x v="250"/>
    <s v="_Amazon (Cashback)"/>
    <s v="_Amazon (Cashback)"/>
    <x v="5"/>
    <x v="21"/>
    <x v="21"/>
    <x v="0"/>
    <s v=""/>
    <x v="2"/>
    <s v="114-3082214-6366616"/>
    <m/>
    <x v="5"/>
    <s v=""/>
    <s v="Offset for #|||114-3082214-6366616#"/>
    <x v="4"/>
    <s v="Low"/>
    <x v="0"/>
    <s v="reconciled"/>
    <m/>
    <x v="0"/>
  </r>
  <r>
    <s v="Cash"/>
    <x v="618"/>
    <n v="15.42"/>
    <x v="250"/>
    <s v="_Amazon (Cashback)"/>
    <s v="_Amazon (Cashback)"/>
    <x v="5"/>
    <x v="21"/>
    <x v="21"/>
    <x v="0"/>
    <s v=""/>
    <x v="2"/>
    <s v="114-5355585-3873034"/>
    <m/>
    <x v="5"/>
    <s v=""/>
    <s v="Offset for #|||114-5355585-3873034# reusable ziplock bags"/>
    <x v="4"/>
    <s v="Low"/>
    <x v="0"/>
    <s v="reconciled"/>
    <m/>
    <x v="0"/>
  </r>
  <r>
    <s v="Cash"/>
    <x v="618"/>
    <n v="19.440000000000001"/>
    <x v="250"/>
    <s v="_Amazon (Cashback)"/>
    <s v="_Amazon (Cashback)"/>
    <x v="5"/>
    <x v="21"/>
    <x v="21"/>
    <x v="0"/>
    <s v=""/>
    <x v="2"/>
    <s v="114-7248949-0274603"/>
    <m/>
    <x v="5"/>
    <s v=""/>
    <s v="Offset for #|||114-7248949-0274603# Mathshark learning tool"/>
    <x v="4"/>
    <s v="Low"/>
    <x v="0"/>
    <s v="reconciled"/>
    <m/>
    <x v="0"/>
  </r>
  <r>
    <s v="Cash"/>
    <x v="618"/>
    <n v="-15.42"/>
    <x v="112"/>
    <s v="_Amazon"/>
    <s v="_Amazon"/>
    <x v="19"/>
    <x v="49"/>
    <x v="48"/>
    <x v="0"/>
    <s v=""/>
    <x v="2"/>
    <s v="114-5355585-3873034"/>
    <m/>
    <x v="19"/>
    <s v=""/>
    <s v="reusable ziplock bags #|||114-5355585-3873034#"/>
    <x v="0"/>
    <s v="Low"/>
    <x v="0"/>
    <s v="reconciled"/>
    <m/>
    <x v="0"/>
  </r>
  <r>
    <s v="Quicksilver"/>
    <x v="619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19"/>
    <n v="-4.49"/>
    <x v="1160"/>
    <s v="_Lake Erie Grocery LLC"/>
    <s v="LAKE ERIE GROCERY LLC"/>
    <x v="18"/>
    <x v="47"/>
    <x v="46"/>
    <x v="53"/>
    <m/>
    <x v="0"/>
    <m/>
    <m/>
    <x v="18"/>
    <s v=""/>
    <s v="#Camping - Deception Pass#"/>
    <x v="0"/>
    <s v="High"/>
    <x v="3"/>
    <s v="reconciled"/>
    <m/>
    <x v="0"/>
  </r>
  <r>
    <s v="Amazon"/>
    <x v="620"/>
    <n v="-110.19"/>
    <x v="112"/>
    <s v="_Amazon"/>
    <s v="Amazon.com*210AW9HM2"/>
    <x v="7"/>
    <x v="66"/>
    <x v="65"/>
    <x v="0"/>
    <s v=""/>
    <x v="2"/>
    <s v="112-5262933-9065017"/>
    <m/>
    <x v="7"/>
    <s v=""/>
    <s v="Angela's Fitbit Charge 4 #|||112-5262933-9065017#"/>
    <x v="0"/>
    <s v="Medium"/>
    <x v="0"/>
    <s v="reconciled"/>
    <m/>
    <x v="0"/>
  </r>
  <r>
    <s v="Costco Visa"/>
    <x v="620"/>
    <n v="-88.22"/>
    <x v="150"/>
    <s v="_Costco"/>
    <s v="COSTCO WHSE #0106 SEATTLE WA"/>
    <x v="9"/>
    <x v="86"/>
    <x v="83"/>
    <x v="54"/>
    <s v="smoke/co2 detectors"/>
    <x v="3"/>
    <m/>
    <m/>
    <x v="9"/>
    <s v=""/>
    <s v="#Plumbing &amp; Electrical|Smoke/CO2 Detectors|9602# Smoke alarms"/>
    <x v="0"/>
    <s v="Medium"/>
    <x v="3"/>
    <s v="reconciled"/>
    <s v="TurboTax - Maintenance Expenses"/>
    <x v="0"/>
  </r>
  <r>
    <s v="Costco Visa"/>
    <x v="620"/>
    <n v="-95.3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0"/>
    <n v="81.56"/>
    <x v="112"/>
    <s v="_Amazon"/>
    <s v="Amazon.com"/>
    <x v="11"/>
    <x v="25"/>
    <x v="25"/>
    <x v="0"/>
    <s v=""/>
    <x v="2"/>
    <s v="114-4046027-8802633"/>
    <m/>
    <x v="11"/>
    <s v=""/>
    <s v="Camelbacks for kids (returned) #|||114-4046027-8802633#"/>
    <x v="0"/>
    <s v="Medium"/>
    <x v="3"/>
    <s v="reconciled"/>
    <m/>
    <x v="0"/>
  </r>
  <r>
    <s v="Amazon"/>
    <x v="620"/>
    <n v="24.18"/>
    <x v="112"/>
    <s v="_Amazon"/>
    <s v="Amazon.com"/>
    <x v="8"/>
    <x v="15"/>
    <x v="15"/>
    <x v="0"/>
    <s v=""/>
    <x v="2"/>
    <s v="112-0876526-2560267"/>
    <m/>
    <x v="8"/>
    <s v=""/>
    <s v="Fish feeder (that we returned)_x000a_ORDER #|||112-0876526-2560267#"/>
    <x v="0"/>
    <s v="Low"/>
    <x v="0"/>
    <s v="reconciled"/>
    <m/>
    <x v="0"/>
  </r>
  <r>
    <s v="Quicksilver"/>
    <x v="621"/>
    <n v="-26.52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621"/>
    <n v="-13.22"/>
    <x v="118"/>
    <s v="_Hulu"/>
    <s v="HLU*HULU 7402328803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22"/>
    <n v="-5.68"/>
    <x v="748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2"/>
    <n v="-29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622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622"/>
    <n v="-4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22"/>
    <n v="-38.1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azon"/>
    <x v="622"/>
    <n v="-71.650000000000006"/>
    <x v="112"/>
    <s v="_Amazon"/>
    <s v="Amazon.com*2126A6X72"/>
    <x v="12"/>
    <x v="53"/>
    <x v="52"/>
    <x v="0"/>
    <s v=""/>
    <x v="2"/>
    <s v="112-8206174-0645008"/>
    <m/>
    <x v="12"/>
    <s v=""/>
    <s v="Echo Show for Eva_x000a_ORDER #|||112-8206174-0645008#"/>
    <x v="0"/>
    <s v="Low"/>
    <x v="3"/>
    <s v="reconciled"/>
    <m/>
    <x v="0"/>
  </r>
  <r>
    <s v="Amazon"/>
    <x v="622"/>
    <n v="-19.47"/>
    <x v="112"/>
    <s v="_Amazon"/>
    <s v="AMZN Mktp US*219BE2Y41"/>
    <x v="7"/>
    <x v="13"/>
    <x v="13"/>
    <x v="44"/>
    <s v=""/>
    <x v="2"/>
    <s v="112-4520128-0691423"/>
    <m/>
    <x v="7"/>
    <s v=""/>
    <s v="#Electronics|||112-4520128-0691423# Circuit tester"/>
    <x v="0"/>
    <s v="Low"/>
    <x v="3"/>
    <s v="reconciled"/>
    <m/>
    <x v="0"/>
  </r>
  <r>
    <s v="Quicksilver"/>
    <x v="622"/>
    <n v="-7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23"/>
    <n v="-326.66000000000003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623"/>
    <n v="-26496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623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3"/>
    <n v="-11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4"/>
    <n v="-305.98"/>
    <x v="257"/>
    <s v="_Home Depot"/>
    <s v="HOMEDEPOT.COM"/>
    <x v="19"/>
    <x v="92"/>
    <x v="89"/>
    <x v="0"/>
    <m/>
    <x v="0"/>
    <m/>
    <m/>
    <x v="19"/>
    <s v=""/>
    <s v="Wood splitter"/>
    <x v="0"/>
    <s v="Low"/>
    <x v="0"/>
    <s v="reconciled"/>
    <m/>
    <x v="0"/>
  </r>
  <r>
    <s v="Discover"/>
    <x v="624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624"/>
    <n v="-12.34"/>
    <x v="112"/>
    <s v="_Amazon"/>
    <s v="AMZN Mktp US*212406XP0"/>
    <x v="9"/>
    <x v="16"/>
    <x v="16"/>
    <x v="0"/>
    <s v=""/>
    <x v="2"/>
    <s v="112-6731396-2800226"/>
    <m/>
    <x v="9"/>
    <s v=""/>
    <s v="Sandpaper_x000a_#|||112-6731396-2800226#"/>
    <x v="0"/>
    <s v="Medium"/>
    <x v="3"/>
    <s v="reconciled"/>
    <s v="To Be Determined"/>
    <x v="0"/>
  </r>
  <r>
    <s v="Amazon"/>
    <x v="624"/>
    <n v="-11.5"/>
    <x v="112"/>
    <s v="_Amazon"/>
    <s v="Amazon.com*218KY3951"/>
    <x v="7"/>
    <x v="13"/>
    <x v="13"/>
    <x v="30"/>
    <s v=""/>
    <x v="2"/>
    <s v="112-2215206-7985033"/>
    <m/>
    <x v="7"/>
    <s v=""/>
    <s v="7-pin circuit tester #Trailer|||112-2215206-7985033#"/>
    <x v="0"/>
    <s v="Low"/>
    <x v="3"/>
    <s v="reconciled"/>
    <m/>
    <x v="0"/>
  </r>
  <r>
    <s v="Checking"/>
    <x v="624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24"/>
    <n v="-28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25"/>
    <n v="-17.52"/>
    <x v="112"/>
    <s v="_Amazon"/>
    <s v="AMZN Mktp US*2139052N1"/>
    <x v="19"/>
    <x v="49"/>
    <x v="48"/>
    <x v="0"/>
    <s v=""/>
    <x v="2"/>
    <s v="114-8858580-7612263"/>
    <m/>
    <x v="19"/>
    <s v=""/>
    <s v="Pillows for boys' rooms #|||114-8858580-7612263#"/>
    <x v="0"/>
    <s v="Low"/>
    <x v="0"/>
    <s v="reconciled"/>
    <m/>
    <x v="0"/>
  </r>
  <r>
    <s v="Amazon"/>
    <x v="625"/>
    <n v="-31.83"/>
    <x v="112"/>
    <s v="_Amazon"/>
    <s v="AMZN Mktp US*218ZQ32F1"/>
    <x v="19"/>
    <x v="49"/>
    <x v="48"/>
    <x v="0"/>
    <s v=""/>
    <x v="2"/>
    <s v="114-4450630-9269836"/>
    <m/>
    <x v="19"/>
    <s v=""/>
    <s v="Pillows and lights for boys' rooms #|||114-4450630-9269836#"/>
    <x v="0"/>
    <s v="Low"/>
    <x v="0"/>
    <s v="reconciled"/>
    <m/>
    <x v="0"/>
  </r>
  <r>
    <s v="Quicksilver"/>
    <x v="625"/>
    <n v="-17.28"/>
    <x v="260"/>
    <s v="_Lowe's"/>
    <s v="LOWES #00252*"/>
    <x v="19"/>
    <x v="71"/>
    <x v="69"/>
    <x v="0"/>
    <m/>
    <x v="0"/>
    <m/>
    <m/>
    <x v="19"/>
    <s v=""/>
    <s v="Jasco Green OMS 1-Gal"/>
    <x v="0"/>
    <s v="Medium"/>
    <x v="3"/>
    <s v="reconciled"/>
    <m/>
    <x v="0"/>
  </r>
  <r>
    <s v="Amazon"/>
    <x v="625"/>
    <n v="-25.5"/>
    <x v="112"/>
    <s v="_Amazon"/>
    <s v="AMZN Mktp US*218750SN1"/>
    <x v="19"/>
    <x v="49"/>
    <x v="48"/>
    <x v="0"/>
    <s v=""/>
    <x v="2"/>
    <s v="114-7014952-4555408"/>
    <m/>
    <x v="19"/>
    <s v=""/>
    <s v="Rug for Josh's room_x000a_ORDER #|||114-7014952-4555408#"/>
    <x v="0"/>
    <s v="Low"/>
    <x v="0"/>
    <s v="reconciled"/>
    <m/>
    <x v="0"/>
  </r>
  <r>
    <s v="Quicksilver"/>
    <x v="625"/>
    <n v="-5.04"/>
    <x v="748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25"/>
    <n v="-2.52"/>
    <x v="748"/>
    <s v="_7-Eleven"/>
    <s v="7-ELEVEN 21776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625"/>
    <n v="-37.47"/>
    <x v="112"/>
    <s v="_Amazon"/>
    <s v="Amazon.com*211JF0JE2"/>
    <x v="19"/>
    <x v="101"/>
    <x v="97"/>
    <x v="0"/>
    <s v=""/>
    <x v="2"/>
    <s v="114-4067949-6868203"/>
    <m/>
    <x v="19"/>
    <s v=""/>
    <s v="Bean bag chair for Josh's room #|||114-4067949-6868203#"/>
    <x v="0"/>
    <s v="Low"/>
    <x v="3"/>
    <s v="reconciled"/>
    <m/>
    <x v="0"/>
  </r>
  <r>
    <s v="Quicksilver"/>
    <x v="626"/>
    <n v="-51.16"/>
    <x v="260"/>
    <s v="_Lowe's"/>
    <s v="LOWES #00252*"/>
    <x v="18"/>
    <x v="72"/>
    <x v="70"/>
    <x v="51"/>
    <m/>
    <x v="0"/>
    <m/>
    <m/>
    <x v="18"/>
    <s v=""/>
    <s v="#Backyard - Landscaping (2020)# Fence stain"/>
    <x v="0"/>
    <s v="High"/>
    <x v="3"/>
    <s v="reconciled"/>
    <s v="Home - Capital Expense"/>
    <x v="0"/>
  </r>
  <r>
    <s v="Quicksilver"/>
    <x v="626"/>
    <n v="-5.89"/>
    <x v="1162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Checking"/>
    <x v="626"/>
    <n v="122.1"/>
    <x v="926"/>
    <s v="_Freedom Mortgage (9602)"/>
    <s v="Deposit Shared Branch Mobile Dep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26"/>
    <n v="-14.31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626"/>
    <n v="-64.26000000000000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26"/>
    <n v="-14.3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81.20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26"/>
    <n v="-24.78"/>
    <x v="257"/>
    <s v="_Home Depot"/>
    <s v="THE HOME DEPOT #4707"/>
    <x v="2"/>
    <x v="8"/>
    <x v="8"/>
    <x v="0"/>
    <m/>
    <x v="0"/>
    <m/>
    <m/>
    <x v="2"/>
    <s v=""/>
    <s v="Propane for BBQ"/>
    <x v="0"/>
    <s v="Low"/>
    <x v="0"/>
    <s v="reconciled"/>
    <m/>
    <x v="0"/>
  </r>
  <r>
    <s v="Quicksilver"/>
    <x v="626"/>
    <n v="-4.3899999999999997"/>
    <x v="1162"/>
    <s v="_KeyMe Locksmiths"/>
    <s v="KEYMELOCKSMITHS.COM"/>
    <x v="19"/>
    <x v="49"/>
    <x v="48"/>
    <x v="0"/>
    <m/>
    <x v="0"/>
    <m/>
    <m/>
    <x v="19"/>
    <s v=""/>
    <s v="Keys"/>
    <x v="0"/>
    <s v="Low"/>
    <x v="0"/>
    <s v="reconciled"/>
    <m/>
    <x v="0"/>
  </r>
  <r>
    <s v="Quicksilver"/>
    <x v="626"/>
    <n v="-209.87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26"/>
    <n v="-33.9"/>
    <x v="257"/>
    <s v="_Home Depot"/>
    <s v="THE HOME DEPOT #4707"/>
    <x v="19"/>
    <x v="56"/>
    <x v="55"/>
    <x v="0"/>
    <m/>
    <x v="0"/>
    <m/>
    <m/>
    <x v="19"/>
    <s v=""/>
    <s v="Shower impregnator"/>
    <x v="0"/>
    <s v="High"/>
    <x v="3"/>
    <s v="reconciled"/>
    <m/>
    <x v="0"/>
  </r>
  <r>
    <s v="Quicksilver"/>
    <x v="627"/>
    <n v="-5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627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256.95999999999998"/>
    <x v="150"/>
    <s v="_Costco"/>
    <s v="COSTCO WHSE #0106 SEATTLE WA"/>
    <x v="11"/>
    <x v="80"/>
    <x v="77"/>
    <x v="0"/>
    <m/>
    <x v="0"/>
    <m/>
    <m/>
    <x v="11"/>
    <s v=""/>
    <s v="Angela glasses"/>
    <x v="0"/>
    <s v="Low"/>
    <x v="3"/>
    <s v="reconciled"/>
    <s v="Family - Medical Expenses"/>
    <x v="0"/>
  </r>
  <r>
    <s v="Quicksilver"/>
    <x v="627"/>
    <n v="-146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7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27"/>
    <n v="-81.28"/>
    <x v="1164"/>
    <s v="_Papa Murphy's"/>
    <s v="PAPA MURPHY'S WA158 OLO olo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27"/>
    <n v="-18.7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7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627"/>
    <n v="-109.8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28"/>
    <n v="-13.23"/>
    <x v="421"/>
    <s v="_Google Domains"/>
    <s v="GOOGLE* Domains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628"/>
    <n v="-5.16"/>
    <x v="748"/>
    <s v="_7-Eleven"/>
    <s v="7-ELEVEN 16022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628"/>
    <n v="64.26000000000000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28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628"/>
    <n v="9.61"/>
    <x v="356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28"/>
    <n v="9.61"/>
    <x v="356"/>
    <s v="_American Funds (Dividend)"/>
    <s v="INCOME DIVIDEND 0.079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28"/>
    <n v="-4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erican Funds"/>
    <x v="628"/>
    <n v="14.99"/>
    <x v="361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628"/>
    <n v="-24.18"/>
    <x v="112"/>
    <s v="_Amazon"/>
    <s v="Amazon.com*218OK4OZ0"/>
    <x v="8"/>
    <x v="15"/>
    <x v="15"/>
    <x v="0"/>
    <s v=""/>
    <x v="2"/>
    <s v="112-0876526-2560267"/>
    <m/>
    <x v="8"/>
    <s v=""/>
    <s v="Fish feeder (that we returned)_x000a_ORDER #|||112-0876526-2560267#"/>
    <x v="0"/>
    <s v="Low"/>
    <x v="0"/>
    <s v="reconciled"/>
    <m/>
    <x v="0"/>
  </r>
  <r>
    <s v="American Funds"/>
    <x v="628"/>
    <n v="14.99"/>
    <x v="361"/>
    <s v="_American Funds (Capital Gains)"/>
    <s v="CAPITAL GAIN 0.123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628"/>
    <n v="170"/>
    <x v="1161"/>
    <s v="_Carbon Heal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ggressive Stocks"/>
    <x v="629"/>
    <n v="-96.51"/>
    <x v="351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29"/>
    <n v="347.93"/>
    <x v="669"/>
    <s v="_Wells Fargo Home Mortgage (7015)"/>
    <s v="Deposit Shared Branch Mobile Dep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629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2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American Funds"/>
    <x v="630"/>
    <n v="19.7"/>
    <x v="356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61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56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61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3025.05"/>
    <x v="361"/>
    <s v="_American Funds (Capital Gains)"/>
    <s v="CAPITAL GAIN 1.5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54.46"/>
    <x v="361"/>
    <s v="_American Funds (Capital Gains)"/>
    <s v="CAPITAL GAIN 0.4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19.7"/>
    <x v="356"/>
    <s v="_American Funds (Dividend)"/>
    <s v="INCOME DIVIDEND 0.1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0"/>
    <n v="71.95"/>
    <x v="356"/>
    <s v="_American Funds (Dividend)"/>
    <s v="INCOME DIVIDEND 0.200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30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0"/>
    <n v="-21.34"/>
    <x v="112"/>
    <s v="_Amazon"/>
    <s v="Amazon.com*2X5EB5IP0"/>
    <x v="4"/>
    <x v="60"/>
    <x v="59"/>
    <x v="0"/>
    <s v=""/>
    <x v="2"/>
    <s v="114-8831914-8953866"/>
    <m/>
    <x v="4"/>
    <s v=""/>
    <s v="Summer workbooks_x000a_ORDER #|||114-8831914-8953866#"/>
    <x v="0"/>
    <s v="Low"/>
    <x v="0"/>
    <s v="reconciled"/>
    <m/>
    <x v="0"/>
  </r>
  <r>
    <s v="Vacation &amp; Projects"/>
    <x v="630"/>
    <n v="-1000"/>
    <x v="913"/>
    <s v="_To Citibank (Vacation &amp; Projects)"/>
    <s v="IIT CITIBA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630"/>
    <n v="1000"/>
    <x v="1165"/>
    <s v="_From Vio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630"/>
    <n v="-28.8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30"/>
    <n v="0.21"/>
    <x v="245"/>
    <s v="_Schwab (Interest)"/>
    <s v="BANK INT 051621-06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0"/>
    <n v="-300.0299999999999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30"/>
    <n v="96.51"/>
    <x v="351"/>
    <s v="_Investment (IShares Core S&amp;P 500 ETF)"/>
    <s v="ISHARES CORE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31"/>
    <n v="28.8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1"/>
    <n v="300.0299999999999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31"/>
    <n v="-35.3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31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32"/>
    <n v="-210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20.44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2"/>
    <n v="-8.6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32"/>
    <n v="5228.850000000000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32"/>
    <n v="-169.8"/>
    <x v="1166"/>
    <s v="_Monteray Bay Aquarium"/>
    <s v="MONTEREY BAY AQUARIUM - 3831-648-4800 CA"/>
    <x v="18"/>
    <x v="47"/>
    <x v="46"/>
    <x v="41"/>
    <s v="entertainment"/>
    <x v="10"/>
    <m/>
    <m/>
    <x v="18"/>
    <s v=""/>
    <s v="#Road Trip Aug 2021|Entertainment|Monterey# Aquarium tickets"/>
    <x v="0"/>
    <s v="High"/>
    <x v="3"/>
    <s v="reconciled"/>
    <m/>
    <x v="0"/>
  </r>
  <r>
    <s v="Quicksilver"/>
    <x v="632"/>
    <n v="-55"/>
    <x v="1167"/>
    <s v="_Betty Zou"/>
    <s v="PP*BETTYZOU"/>
    <x v="19"/>
    <x v="49"/>
    <x v="48"/>
    <x v="0"/>
    <m/>
    <x v="0"/>
    <m/>
    <m/>
    <x v="19"/>
    <s v=""/>
    <s v="Phinney art walk flower pots"/>
    <x v="0"/>
    <s v="Low"/>
    <x v="0"/>
    <s v="reconciled"/>
    <m/>
    <x v="0"/>
  </r>
  <r>
    <s v="Checking"/>
    <x v="632"/>
    <n v="-62.08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merican Funds"/>
    <x v="632"/>
    <n v="80.53"/>
    <x v="356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61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56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56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2.78"/>
    <x v="356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29.67"/>
    <x v="356"/>
    <s v="_American Funds (Dividend)"/>
    <s v="INCOME DIVIDEND 0.16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5.94"/>
    <x v="356"/>
    <s v="_American Funds (Dividend)"/>
    <s v="INCOME DIVIDEND 0.3443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12.1"/>
    <x v="7"/>
    <s v="_Kela Designs"/>
    <s v="ACH Electronic Debit - VENMO            PAYMENT"/>
    <x v="19"/>
    <x v="49"/>
    <x v="48"/>
    <x v="0"/>
    <m/>
    <x v="0"/>
    <m/>
    <m/>
    <x v="19"/>
    <s v=""/>
    <s v="Phinney Art Walk Daruma card and pin"/>
    <x v="0"/>
    <s v="Low"/>
    <x v="0"/>
    <s v="reconciled"/>
    <m/>
    <x v="0"/>
  </r>
  <r>
    <s v="Staging - 7338"/>
    <x v="632"/>
    <n v="-35"/>
    <x v="1168"/>
    <s v="_Ginger Nordberg"/>
    <s v="ACH Electronic Debit - VENMO            PAYMENT"/>
    <x v="19"/>
    <x v="49"/>
    <x v="48"/>
    <x v="0"/>
    <m/>
    <x v="0"/>
    <m/>
    <m/>
    <x v="19"/>
    <s v=""/>
    <s v="Phinney Art Walk pottery tray"/>
    <x v="0"/>
    <s v="Low"/>
    <x v="0"/>
    <s v="reconciled"/>
    <m/>
    <x v="0"/>
  </r>
  <r>
    <s v="American Funds"/>
    <x v="632"/>
    <n v="22.78"/>
    <x v="356"/>
    <s v="_American Funds (Dividend)"/>
    <s v="INCOME DIVIDEND 0.39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147.78"/>
    <x v="361"/>
    <s v="_American Funds (Capital Gains)"/>
    <s v="CAPITAL GAIN 0.1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32"/>
    <n v="80.53"/>
    <x v="356"/>
    <s v="_American Funds (Dividend)"/>
    <s v="INCOME DIVIDEND 0.097"/>
    <x v="13"/>
    <x v="44"/>
    <x v="43"/>
    <x v="0"/>
    <m/>
    <x v="0"/>
    <m/>
    <m/>
    <x v="13"/>
    <s v=""/>
    <s v=""/>
    <x v="3"/>
    <s v="Low"/>
    <x v="3"/>
    <s v="reconciled"/>
    <m/>
    <x v="0"/>
  </r>
  <r>
    <s v="Staging - 7338"/>
    <x v="632"/>
    <n v="-20"/>
    <x v="7"/>
    <s v="_Elyse DeVries"/>
    <s v="ACH Electronic Debit - VENMO            PAYMENT"/>
    <x v="12"/>
    <x v="53"/>
    <x v="52"/>
    <x v="0"/>
    <m/>
    <x v="0"/>
    <m/>
    <m/>
    <x v="12"/>
    <s v=""/>
    <s v="Carolyn car detail fund"/>
    <x v="0"/>
    <s v="Low"/>
    <x v="3"/>
    <s v="reconciled"/>
    <m/>
    <x v="0"/>
  </r>
  <r>
    <s v="Costco Visa"/>
    <x v="633"/>
    <n v="-42.29"/>
    <x v="150"/>
    <s v="_Costco"/>
    <s v="COSTCO WHSE #0006 TUKWILA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3"/>
    <n v="-10.43"/>
    <x v="112"/>
    <s v="_Amazon"/>
    <s v="AMZN Mktp US*2X86W8550"/>
    <x v="7"/>
    <x v="13"/>
    <x v="13"/>
    <x v="35"/>
    <s v=""/>
    <x v="2"/>
    <s v="114-3261576-1735426"/>
    <m/>
    <x v="7"/>
    <s v=""/>
    <s v="#Camping|||114-3261576-1735426# Headlamp for camping"/>
    <x v="0"/>
    <s v="Low"/>
    <x v="3"/>
    <s v="reconciled"/>
    <m/>
    <x v="0"/>
  </r>
  <r>
    <s v="Costco Visa"/>
    <x v="634"/>
    <n v="-88.97"/>
    <x v="290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vidend Stocks"/>
    <x v="635"/>
    <n v="-214.84"/>
    <x v="171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35"/>
    <n v="-49.85"/>
    <x v="961"/>
    <s v="_Washington State Ferries"/>
    <s v="WSFERRIES-ANACORTES"/>
    <x v="4"/>
    <x v="116"/>
    <x v="110"/>
    <x v="0"/>
    <m/>
    <x v="0"/>
    <m/>
    <m/>
    <x v="4"/>
    <s v=""/>
    <s v="Ferry to bike trip"/>
    <x v="0"/>
    <s v="Low"/>
    <x v="3"/>
    <s v="reconciled"/>
    <m/>
    <x v="0"/>
  </r>
  <r>
    <s v="Quicksilver"/>
    <x v="635"/>
    <n v="-157.4"/>
    <x v="839"/>
    <s v="_Comcast (Bellingham) (R)"/>
    <s v="COMCAST CABLE COMM"/>
    <x v="3"/>
    <x v="12"/>
    <x v="12"/>
    <x v="0"/>
    <m/>
    <x v="0"/>
    <m/>
    <m/>
    <x v="3"/>
    <s v="Reimbursed"/>
    <s v="June Comcast Bill.  Check sent 9/13."/>
    <x v="3"/>
    <s v="NA"/>
    <x v="0"/>
    <s v="reconciled"/>
    <s v="To Be Determined"/>
    <x v="0"/>
  </r>
  <r>
    <s v="CD - June 11 2022"/>
    <x v="635"/>
    <n v="128.36000000000001"/>
    <x v="841"/>
    <s v="_Amerant (Interest)"/>
    <s v="Transaction 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36"/>
    <n v="-55.45"/>
    <x v="1118"/>
    <s v="_Costco Visa (Mom) (R)"/>
    <s v="ACH Debit CITI AUTOPAY   PAYMENT"/>
    <x v="3"/>
    <x v="12"/>
    <x v="12"/>
    <x v="0"/>
    <m/>
    <x v="0"/>
    <m/>
    <m/>
    <x v="3"/>
    <s v="Reimbursed"/>
    <s v="Citi Visa bill for June.  Scheduled check 9/5 for 9/13."/>
    <x v="3"/>
    <s v="NA"/>
    <x v="0"/>
    <s v="reconciled"/>
    <s v="To Be Determined"/>
    <x v="0"/>
  </r>
  <r>
    <s v="Dividend Stocks"/>
    <x v="636"/>
    <n v="214.84"/>
    <x v="171"/>
    <s v="_Investment (Realty Income REIT)"/>
    <s v="IBM CORP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36"/>
    <n v="-18.82"/>
    <x v="112"/>
    <s v="_Amazon"/>
    <s v="AMZN Mktp US*2X0T47AK2"/>
    <x v="7"/>
    <x v="13"/>
    <x v="13"/>
    <x v="35"/>
    <s v=""/>
    <x v="2"/>
    <s v="114-2944514-2180248"/>
    <m/>
    <x v="7"/>
    <s v=""/>
    <s v="#Camping|||114-2944514-2180248# Headlights for camping"/>
    <x v="0"/>
    <s v="Low"/>
    <x v="3"/>
    <s v="reconciled"/>
    <m/>
    <x v="0"/>
  </r>
  <r>
    <s v="Quicksilver"/>
    <x v="636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36"/>
    <n v="-1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24.5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37"/>
    <n v="-6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38"/>
    <n v="-62.78"/>
    <x v="112"/>
    <s v="_Amazon"/>
    <s v="AMZN Mktp US*2X7WO7ZR2"/>
    <x v="0"/>
    <x v="73"/>
    <x v="71"/>
    <x v="0"/>
    <s v=""/>
    <x v="2"/>
    <s v="114-5906949-4129831"/>
    <m/>
    <x v="0"/>
    <s v=""/>
    <s v="Takenoko and cribbage #|||114-5906949-4129831#"/>
    <x v="0"/>
    <s v="Low"/>
    <x v="0"/>
    <s v="reconciled"/>
    <m/>
    <x v="0"/>
  </r>
  <r>
    <s v="Costco Visa"/>
    <x v="638"/>
    <n v="-32.340000000000003"/>
    <x v="132"/>
    <s v="_Shell"/>
    <s v="SHELL OIL 57444040901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Investor Checking"/>
    <x v="63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638"/>
    <n v="-9.42"/>
    <x v="112"/>
    <s v="_Amazon"/>
    <s v="AMZN Mktp US*2X7N20Q51"/>
    <x v="7"/>
    <x v="13"/>
    <x v="13"/>
    <x v="35"/>
    <s v=""/>
    <x v="2"/>
    <s v="114-6411665-4530653"/>
    <m/>
    <x v="7"/>
    <s v=""/>
    <s v="#Camping|||114-6411665-4530653# Headlight for camping"/>
    <x v="0"/>
    <s v="Low"/>
    <x v="3"/>
    <s v="reconciled"/>
    <m/>
    <x v="0"/>
  </r>
  <r>
    <s v="Checking"/>
    <x v="63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Investor Checking"/>
    <x v="638"/>
    <n v="-8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38"/>
    <n v="-85"/>
    <x v="7"/>
    <s v="_Caleb Schlauderaff"/>
    <s v="ACH Electronic Debit - VENMO            PAYMENT"/>
    <x v="0"/>
    <x v="69"/>
    <x v="67"/>
    <x v="0"/>
    <m/>
    <x v="0"/>
    <m/>
    <m/>
    <x v="0"/>
    <s v=""/>
    <s v="Wood for fire pit"/>
    <x v="0"/>
    <s v="Low"/>
    <x v="0"/>
    <s v="reconciled"/>
    <m/>
    <x v="0"/>
  </r>
  <r>
    <s v="Checking"/>
    <x v="638"/>
    <n v="75"/>
    <x v="322"/>
    <s v="_Microsoft"/>
    <s v="ACH Deposit MICROSOFT   10376955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639"/>
    <n v="-174.3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39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Aggressive Stocks"/>
    <x v="639"/>
    <n v="2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39"/>
    <n v="-51.2"/>
    <x v="7"/>
    <s v="_Amara Monillas"/>
    <s v="ACH Electronic Debit - VENMO            PAYMENT"/>
    <x v="4"/>
    <x v="116"/>
    <x v="110"/>
    <x v="55"/>
    <m/>
    <x v="0"/>
    <m/>
    <m/>
    <x v="4"/>
    <s v=""/>
    <s v="#Bike Trip - 2021# Pay back Amara for cancelled campsite (she decided to share with others)"/>
    <x v="0"/>
    <s v="Low"/>
    <x v="3"/>
    <s v="reconciled"/>
    <m/>
    <x v="0"/>
  </r>
  <r>
    <s v="Aggressive Stocks"/>
    <x v="639"/>
    <n v="-10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639"/>
    <n v="-20000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639"/>
    <n v="-1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639"/>
    <n v="-37.03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39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39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640"/>
    <n v="174.3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40"/>
    <n v="-2.69"/>
    <x v="114"/>
    <s v="_Fred Meyer"/>
    <s v="FRED-MEYER #0122 SEATTLE WA"/>
    <x v="2"/>
    <x v="8"/>
    <x v="8"/>
    <x v="0"/>
    <m/>
    <x v="0"/>
    <m/>
    <m/>
    <x v="2"/>
    <s v=""/>
    <s v="Tablecloth clips"/>
    <x v="0"/>
    <s v="Low"/>
    <x v="0"/>
    <s v="reconciled"/>
    <m/>
    <x v="0"/>
  </r>
  <r>
    <s v="Quicksilver"/>
    <x v="641"/>
    <n v="-11.85"/>
    <x v="1169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1"/>
    <n v="-106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-20.09"/>
    <x v="956"/>
    <s v="_Fred Meyer"/>
    <s v="FRED-MEYER #0122 SEATTLE WA"/>
    <x v="12"/>
    <x v="19"/>
    <x v="19"/>
    <x v="50"/>
    <s v="game night"/>
    <x v="2"/>
    <s v=""/>
    <s v="university cooperative school (donation)"/>
    <x v="12"/>
    <s v="Tax Related"/>
    <s v="Game night expenses #Auction|game night|||University Cooperative School (Donation)#"/>
    <x v="0"/>
    <s v="High"/>
    <x v="3"/>
    <s v="reconciled"/>
    <s v="Charitable Contributions"/>
    <x v="1"/>
  </r>
  <r>
    <s v="Quicksilver"/>
    <x v="64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641"/>
    <n v="-49.73"/>
    <x v="150"/>
    <s v="_Costco"/>
    <s v="COSTCO WHSE #0106 SEATTLE WA"/>
    <x v="3"/>
    <x v="12"/>
    <x v="12"/>
    <x v="0"/>
    <m/>
    <x v="0"/>
    <m/>
    <m/>
    <x v="3"/>
    <s v=""/>
    <s v="Gin and popcorn for Pete"/>
    <x v="3"/>
    <s v="NA"/>
    <x v="0"/>
    <s v="reconciled"/>
    <s v="To Be Determined"/>
    <x v="0"/>
  </r>
  <r>
    <s v="Costco Visa"/>
    <x v="641"/>
    <n v="-34.2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1"/>
    <n v="51.2"/>
    <x v="1170"/>
    <s v="_Washington State Parks"/>
    <s v="WA PARKSRESERVATIONSWEB OLYMPIA WA"/>
    <x v="18"/>
    <x v="47"/>
    <x v="46"/>
    <x v="52"/>
    <m/>
    <x v="0"/>
    <m/>
    <m/>
    <x v="18"/>
    <s v=""/>
    <s v="#Camping - Rasar State Park# Cancelled Amara's site"/>
    <x v="0"/>
    <s v="High"/>
    <x v="3"/>
    <s v="reconciled"/>
    <m/>
    <x v="0"/>
  </r>
  <r>
    <s v="Quicksilver"/>
    <x v="642"/>
    <n v="-50"/>
    <x v="1171"/>
    <s v="_Fred Hutchinson Cancer Center"/>
    <s v="FRED HUTCHINSON CA"/>
    <x v="12"/>
    <x v="19"/>
    <x v="19"/>
    <x v="0"/>
    <s v=""/>
    <x v="2"/>
    <s v=""/>
    <s v="fred hutchinson cancer research"/>
    <x v="12"/>
    <s v=""/>
    <s v="Obliteride donation #||||Fred Hutchinson Cancer Research#"/>
    <x v="0"/>
    <s v="High"/>
    <x v="3"/>
    <s v="reconciled"/>
    <s v="Charitable Contributions"/>
    <x v="1"/>
  </r>
  <r>
    <s v="Quicksilver"/>
    <x v="64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42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2"/>
    <n v="43.2"/>
    <x v="1170"/>
    <s v="_Washington State Parks"/>
    <s v="WA PARKSRESERVATIONSWEB OLYMPIA WA"/>
    <x v="18"/>
    <x v="47"/>
    <x v="46"/>
    <x v="52"/>
    <m/>
    <x v="0"/>
    <m/>
    <m/>
    <x v="18"/>
    <s v=""/>
    <s v="#Camping - Rasar State Park# Cancelled site"/>
    <x v="0"/>
    <s v="High"/>
    <x v="3"/>
    <s v="reconciled"/>
    <m/>
    <x v="0"/>
  </r>
  <r>
    <s v="Costco Visa"/>
    <x v="642"/>
    <n v="-22.1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642"/>
    <n v="1890.8"/>
    <x v="7"/>
    <s v="_From Citibank (Buffer - Next Year)"/>
    <s v="Transfer From Money Market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42"/>
    <n v="2500"/>
    <x v="910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Vacation and Proj - 8345"/>
    <x v="642"/>
    <n v="17.0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42"/>
    <n v="-5.0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42"/>
    <n v="-9138.43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2"/>
    <n v="20000"/>
    <x v="7"/>
    <s v="_From Citibank (Retirement)"/>
    <s v="Transfer from Money Market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642"/>
    <n v="-20000"/>
    <x v="728"/>
    <s v="_To Citibank (Staging)"/>
    <s v="Transfer to Checking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Nxt Year - 8754"/>
    <x v="642"/>
    <n v="51.2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642"/>
    <n v="34.6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42"/>
    <n v="-1890.8"/>
    <x v="728"/>
    <s v="_To Citibank (Staging)"/>
    <s v="Transfer to Checking 04:5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642"/>
    <n v="0.7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3"/>
    <n v="-650"/>
    <x v="1004"/>
    <s v="Vehicle Tabs"/>
    <m/>
    <x v="15"/>
    <x v="28"/>
    <x v="27"/>
    <x v="0"/>
    <s v=""/>
    <x v="4"/>
    <m/>
    <m/>
    <x v="15"/>
    <m/>
    <s v="#||projected# Blue Leaf"/>
    <x v="0"/>
    <s v="Low"/>
    <x v="3"/>
    <s v="projected"/>
    <m/>
    <x v="0"/>
  </r>
  <r>
    <s v="REI Visa"/>
    <x v="643"/>
    <n v="0"/>
    <x v="884"/>
    <s v="_REI Visa (Autopay)"/>
    <s v="Annual Membership Fe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643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643"/>
    <n v="9138.43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43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644"/>
    <n v="-3904.94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644"/>
    <n v="-50"/>
    <x v="7"/>
    <s v="_Christine Hoang"/>
    <s v="ACH Electronic Debit - VENMO            PAYMENT"/>
    <x v="19"/>
    <x v="101"/>
    <x v="97"/>
    <x v="0"/>
    <m/>
    <x v="0"/>
    <m/>
    <m/>
    <x v="19"/>
    <s v=""/>
    <s v="Josh's loft bed"/>
    <x v="0"/>
    <s v="Low"/>
    <x v="3"/>
    <s v="reconciled"/>
    <m/>
    <x v="0"/>
  </r>
  <r>
    <s v="Checking"/>
    <x v="644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64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45"/>
    <n v="-79.25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45"/>
    <n v="3904.94"/>
    <x v="315"/>
    <s v="_Capital One (Autopay)"/>
    <s v="CAPITAL ONE AUTOPAY PYMT AuthDate 01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645"/>
    <n v="-71.40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hecking"/>
    <x v="645"/>
    <n v="-4000"/>
    <x v="1172"/>
    <s v="Camp"/>
    <m/>
    <x v="10"/>
    <x v="62"/>
    <x v="61"/>
    <x v="0"/>
    <s v=""/>
    <x v="4"/>
    <m/>
    <m/>
    <x v="10"/>
    <m/>
    <s v="#||projected#"/>
    <x v="0"/>
    <s v="Low"/>
    <x v="3"/>
    <s v="projected"/>
    <s v="Family - Dependent Care"/>
    <x v="0"/>
  </r>
  <r>
    <s v="Checking"/>
    <x v="64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hecking"/>
    <x v="64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Dormant Account 1"/>
    <x v="646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646"/>
    <n v="30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646"/>
    <n v="-88.4"/>
    <x v="149"/>
    <s v="_Alaska Air"/>
    <s v="ALASKA AIR  0272184381331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49"/>
    <s v="_Alaska Air"/>
    <s v="ALASKA AIR  0272184381332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Buffer (Current Year)"/>
    <x v="64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46"/>
    <n v="0.7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46"/>
    <n v="44.4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6"/>
    <n v="-3116.46"/>
    <x v="840"/>
    <s v="_VRBO"/>
    <s v="Vrbo HALWRB28 512-759-0902 TX"/>
    <x v="18"/>
    <x v="47"/>
    <x v="46"/>
    <x v="56"/>
    <m/>
    <x v="0"/>
    <m/>
    <m/>
    <x v="18"/>
    <s v=""/>
    <s v="#Eclipse - 2024#"/>
    <x v="0"/>
    <s v="High"/>
    <x v="3"/>
    <s v="reconciled"/>
    <m/>
    <x v="0"/>
  </r>
  <r>
    <s v="Costco Visa"/>
    <x v="646"/>
    <n v="-12.86"/>
    <x v="1173"/>
    <s v="_Baskin Robbins"/>
    <s v="BASKIN #360711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46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laska Airlines Visa Signature - 8981"/>
    <x v="646"/>
    <n v="-88.4"/>
    <x v="149"/>
    <s v="_Alaska Air"/>
    <s v="ALASKA AIR  0272184381333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Alaska Airlines Visa Signature - 8981"/>
    <x v="646"/>
    <n v="-88.4"/>
    <x v="149"/>
    <s v="_Alaska Air"/>
    <s v="ALASKA AIR  0272184381334SEATTLE      W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Costco Visa"/>
    <x v="646"/>
    <n v="-540.95000000000005"/>
    <x v="840"/>
    <s v="_VRBO"/>
    <s v="Vrbo HA40BK1C 512-759-0902 TX"/>
    <x v="18"/>
    <x v="47"/>
    <x v="46"/>
    <x v="56"/>
    <s v="lodging"/>
    <x v="0"/>
    <m/>
    <m/>
    <x v="18"/>
    <s v=""/>
    <s v="#Eclipse - 2024|Lodging#"/>
    <x v="0"/>
    <s v="High"/>
    <x v="3"/>
    <s v="reconciled"/>
    <m/>
    <x v="0"/>
  </r>
  <r>
    <s v="Costco Visa"/>
    <x v="647"/>
    <n v="323.54000000000002"/>
    <x v="1174"/>
    <s v="_Hyatt Regency - Mission Bay"/>
    <s v="HYATT REGENC MISSNBAY&amp;RE 8885884384 CA"/>
    <x v="18"/>
    <x v="47"/>
    <x v="46"/>
    <x v="41"/>
    <s v="lodging"/>
    <x v="5"/>
    <m/>
    <m/>
    <x v="18"/>
    <s v=""/>
    <s v="#Road Trip Aug 2021|Lodging|San Diego#"/>
    <x v="0"/>
    <s v="High"/>
    <x v="3"/>
    <s v="reconciled"/>
    <m/>
    <x v="0"/>
  </r>
  <r>
    <s v="Quicksilver"/>
    <x v="648"/>
    <n v="-10.84"/>
    <x v="1175"/>
    <s v="_Van Wingerden Greenhouse Inc"/>
    <s v="VAN WINGERDEN GREENHOU"/>
    <x v="12"/>
    <x v="53"/>
    <x v="52"/>
    <x v="0"/>
    <m/>
    <x v="0"/>
    <m/>
    <m/>
    <x v="12"/>
    <s v=""/>
    <s v="Birthday present for Mom"/>
    <x v="0"/>
    <s v="Low"/>
    <x v="3"/>
    <s v="reconciled"/>
    <m/>
    <x v="0"/>
  </r>
  <r>
    <s v="Quicksilver"/>
    <x v="648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48"/>
    <n v="-184.1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48"/>
    <n v="-400"/>
    <x v="1150"/>
    <s v="_Costco (Travel)"/>
    <s v="COSTCO TRAVE*TRAVEL SEATTLE WA"/>
    <x v="18"/>
    <x v="47"/>
    <x v="46"/>
    <x v="41"/>
    <s v=""/>
    <x v="5"/>
    <m/>
    <m/>
    <x v="18"/>
    <s v=""/>
    <s v="#Road Trip Aug 2021||San Diego# Hyatt and Budget rental"/>
    <x v="0"/>
    <s v="High"/>
    <x v="3"/>
    <s v="reconciled"/>
    <m/>
    <x v="0"/>
  </r>
  <r>
    <s v="Costco Visa"/>
    <x v="648"/>
    <n v="-1316.05"/>
    <x v="1176"/>
    <s v="_Budget Rental Cars"/>
    <s v="BUDGET.COM PREPAY 8006212844 VA"/>
    <x v="18"/>
    <x v="47"/>
    <x v="46"/>
    <x v="41"/>
    <s v="transportation"/>
    <x v="0"/>
    <m/>
    <m/>
    <x v="18"/>
    <s v=""/>
    <s v="#Road Trip Aug 2021|Transportation#"/>
    <x v="0"/>
    <s v="High"/>
    <x v="3"/>
    <s v="reconciled"/>
    <m/>
    <x v="0"/>
  </r>
  <r>
    <s v="Quicksilver"/>
    <x v="648"/>
    <n v="-6.7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48"/>
    <n v="-2.8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48"/>
    <n v="-137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American Funds"/>
    <x v="649"/>
    <n v="11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.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49"/>
    <n v="11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49"/>
    <n v="-81.56"/>
    <x v="112"/>
    <s v="_Amazon"/>
    <s v="Amazon.com*2R7X50WG1"/>
    <x v="11"/>
    <x v="25"/>
    <x v="25"/>
    <x v="0"/>
    <s v=""/>
    <x v="2"/>
    <s v="114-4046027-8802633"/>
    <m/>
    <x v="11"/>
    <s v=""/>
    <s v="Camelbacks for kids (returned) #|||114-4046027-8802633#"/>
    <x v="0"/>
    <s v="Medium"/>
    <x v="3"/>
    <s v="reconciled"/>
    <m/>
    <x v="0"/>
  </r>
  <r>
    <s v="Investor Checking"/>
    <x v="649"/>
    <n v="0.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49"/>
    <n v="-323.54000000000002"/>
    <x v="1174"/>
    <s v="_Hyatt Regency - Mission Bay"/>
    <s v="HYATT REGENC MISSNBAY&amp;RE 8885884384 CA"/>
    <x v="18"/>
    <x v="47"/>
    <x v="46"/>
    <x v="41"/>
    <s v="lodging"/>
    <x v="5"/>
    <m/>
    <m/>
    <x v="18"/>
    <s v=""/>
    <s v="#Road Trip Aug 2021|Lodging|San Diego#"/>
    <x v="0"/>
    <s v="High"/>
    <x v="3"/>
    <s v="reconciled"/>
    <m/>
    <x v="0"/>
  </r>
  <r>
    <s v="Quicksilver"/>
    <x v="649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650"/>
    <n v="-50"/>
    <x v="258"/>
    <s v="_Good To Go"/>
    <s v="GOOD2GO-SEATTLE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650"/>
    <n v="-17.02"/>
    <x v="788"/>
    <s v="_Greenwood Hardware"/>
    <s v="GREENWOOD TRUE VALUE H"/>
    <x v="12"/>
    <x v="53"/>
    <x v="52"/>
    <x v="0"/>
    <m/>
    <x v="0"/>
    <m/>
    <m/>
    <x v="12"/>
    <s v=""/>
    <s v="Gift for Mom's birthday (Seeds and bulbs)"/>
    <x v="0"/>
    <s v="Low"/>
    <x v="3"/>
    <s v="reconciled"/>
    <m/>
    <x v="0"/>
  </r>
  <r>
    <s v="Checking"/>
    <x v="650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650"/>
    <n v="4578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650"/>
    <n v="-24.96"/>
    <x v="1177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0"/>
    <n v="-84.44"/>
    <x v="1178"/>
    <s v="_Hearthfire Grill"/>
    <s v="HEARTHFIRE GRILL SQUAL BELLINGHA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50"/>
    <n v="-31.63"/>
    <x v="1179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651"/>
    <n v="-13.22"/>
    <x v="118"/>
    <s v="_Hulu"/>
    <s v="HLU*HULU 740232887959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1"/>
    <n v="-14.5"/>
    <x v="1180"/>
    <s v="_City of Kirkland"/>
    <s v="PP*KIRKLANDCIT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651"/>
    <n v="-45.01"/>
    <x v="455"/>
    <s v="_Taco Time"/>
    <s v="LEVELUPTACOTIMENW3998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51"/>
    <n v="-556"/>
    <x v="1080"/>
    <s v="_Disney"/>
    <s v="DISNEYLAND TICKETS 714-781-4669 CA"/>
    <x v="18"/>
    <x v="47"/>
    <x v="46"/>
    <x v="41"/>
    <s v="entertainment"/>
    <x v="7"/>
    <m/>
    <m/>
    <x v="18"/>
    <s v=""/>
    <s v="#Road Trip Aug 2021|Entertainment|Disneyland# Disneyland tickets"/>
    <x v="0"/>
    <s v="High"/>
    <x v="3"/>
    <s v="reconciled"/>
    <m/>
    <x v="0"/>
  </r>
  <r>
    <s v="Costco Visa"/>
    <x v="651"/>
    <n v="-232.83"/>
    <x v="1075"/>
    <s v="_Park Vue Inn"/>
    <s v="PARK VUE INN 7147723691 CA"/>
    <x v="3"/>
    <x v="11"/>
    <x v="11"/>
    <x v="57"/>
    <m/>
    <x v="0"/>
    <m/>
    <m/>
    <x v="3"/>
    <s v=""/>
    <s v="#San Diego 2021#"/>
    <x v="3"/>
    <s v="NA"/>
    <x v="2"/>
    <s v="reconciled"/>
    <s v="To Be Determined"/>
    <x v="0"/>
  </r>
  <r>
    <s v="Costco Visa"/>
    <x v="651"/>
    <n v="51.2"/>
    <x v="1170"/>
    <s v="_Washington State Parks"/>
    <s v="WA PARKSRESERVATIONSWEB OLYMPIA WA"/>
    <x v="18"/>
    <x v="47"/>
    <x v="46"/>
    <x v="58"/>
    <m/>
    <x v="0"/>
    <m/>
    <m/>
    <x v="18"/>
    <s v=""/>
    <s v="#Camping - Spencer Spit#"/>
    <x v="0"/>
    <s v="High"/>
    <x v="3"/>
    <s v="reconciled"/>
    <m/>
    <x v="0"/>
  </r>
  <r>
    <s v="Amazon"/>
    <x v="652"/>
    <n v="17.03"/>
    <x v="112"/>
    <s v="_Amazon"/>
    <s v="Amazon.com"/>
    <x v="19"/>
    <x v="49"/>
    <x v="48"/>
    <x v="0"/>
    <s v=""/>
    <x v="2"/>
    <s v="111-8796957-8253814"/>
    <m/>
    <x v="19"/>
    <s v=""/>
    <s v="Refund of restocking fee for Blink cameras (may be categorized as Electronics) #|||111-8796957-8253814#"/>
    <x v="0"/>
    <s v="Low"/>
    <x v="0"/>
    <s v="reconciled"/>
    <m/>
    <x v="0"/>
  </r>
  <r>
    <s v="Checking"/>
    <x v="652"/>
    <n v="40668.82"/>
    <x v="772"/>
    <s v="_Internal Revenue Service"/>
    <s v="ACH Deposit IRS  TREAS 310     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652"/>
    <n v="-6.59"/>
    <x v="962"/>
    <s v="_Snapdoodle Toys LLC"/>
    <s v="SNAPDOODLE TOYS-REDM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65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653"/>
    <n v="-13.86"/>
    <x v="257"/>
    <s v="_Home Depot"/>
    <s v="THE HOME DEPOT #4706"/>
    <x v="19"/>
    <x v="71"/>
    <x v="69"/>
    <x v="0"/>
    <m/>
    <x v="0"/>
    <m/>
    <m/>
    <x v="19"/>
    <s v=""/>
    <s v="Grout and float for tub"/>
    <x v="0"/>
    <s v="Medium"/>
    <x v="3"/>
    <s v="reconciled"/>
    <m/>
    <x v="0"/>
  </r>
  <r>
    <s v="Costco Visa"/>
    <x v="653"/>
    <n v="254.75"/>
    <x v="840"/>
    <s v="_VRBO"/>
    <s v="VRBO HAFXM817 WWW.HOMEAWAY.TX"/>
    <x v="18"/>
    <x v="47"/>
    <x v="46"/>
    <x v="41"/>
    <s v="lodging"/>
    <x v="10"/>
    <m/>
    <m/>
    <x v="18"/>
    <s v=""/>
    <s v="#Road Trip Aug 2021|Lodging|Monterey#"/>
    <x v="0"/>
    <s v="High"/>
    <x v="3"/>
    <s v="reconciled"/>
    <m/>
    <x v="0"/>
  </r>
  <r>
    <s v="Costco Visa"/>
    <x v="653"/>
    <n v="-10.4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3"/>
    <n v="-79.989999999999995"/>
    <x v="150"/>
    <s v="_Costco"/>
    <s v="COSTCO WHSE #0106 SEATTLE WA"/>
    <x v="11"/>
    <x v="80"/>
    <x v="77"/>
    <x v="0"/>
    <m/>
    <x v="0"/>
    <m/>
    <m/>
    <x v="11"/>
    <s v=""/>
    <s v="Dave's eyeglass frames"/>
    <x v="0"/>
    <s v="Low"/>
    <x v="3"/>
    <s v="reconciled"/>
    <s v="Family - Medical Expenses"/>
    <x v="0"/>
  </r>
  <r>
    <s v="Amazon"/>
    <x v="653"/>
    <n v="-4.07"/>
    <x v="112"/>
    <s v="_Amazon"/>
    <s v="Amazon.com*2R05D9JP0"/>
    <x v="9"/>
    <x v="75"/>
    <x v="73"/>
    <x v="25"/>
    <s v=""/>
    <x v="2"/>
    <s v="112-9856165-6689869"/>
    <m/>
    <x v="9"/>
    <s v=""/>
    <s v="Envelopes #supplies|||112-9856165-6689869#"/>
    <x v="0"/>
    <s v="Medium"/>
    <x v="3"/>
    <s v="reconciled"/>
    <s v="TurboTax - Supply Expenses"/>
    <x v="0"/>
  </r>
  <r>
    <s v="Costco Visa"/>
    <x v="653"/>
    <n v="-269.39"/>
    <x v="810"/>
    <s v="_Airbnb"/>
    <s v="AIRBNB HMAZMMEX5P AIRBNB.COM CA"/>
    <x v="18"/>
    <x v="47"/>
    <x v="46"/>
    <x v="41"/>
    <s v="lodging"/>
    <x v="9"/>
    <m/>
    <m/>
    <x v="18"/>
    <s v=""/>
    <s v="#Road Trip Aug 2021|Lodging|Cannon Beach#"/>
    <x v="0"/>
    <s v="High"/>
    <x v="3"/>
    <s v="reconciled"/>
    <m/>
    <x v="0"/>
  </r>
  <r>
    <s v="Checking"/>
    <x v="653"/>
    <n v="-13.2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3"/>
    <n v="-254.75"/>
    <x v="840"/>
    <s v="_VRBO"/>
    <s v="VRBO HAFXM817 WWW.HOMEAWAY.TX"/>
    <x v="18"/>
    <x v="47"/>
    <x v="46"/>
    <x v="41"/>
    <s v="lodging"/>
    <x v="10"/>
    <m/>
    <m/>
    <x v="18"/>
    <s v=""/>
    <s v="#Road Trip Aug 2021|Lodging|Monterey# Monterey lodging that we cancelled in favor of Best Western"/>
    <x v="0"/>
    <s v="High"/>
    <x v="3"/>
    <s v="reconciled"/>
    <m/>
    <x v="0"/>
  </r>
  <r>
    <s v="Costco Visa"/>
    <x v="653"/>
    <n v="-183.08"/>
    <x v="810"/>
    <s v="_Airbnb"/>
    <s v="AIRBNB HM88XF8AY2 AIRBNB.COM CA"/>
    <x v="18"/>
    <x v="47"/>
    <x v="46"/>
    <x v="41"/>
    <s v="lodging"/>
    <x v="8"/>
    <m/>
    <m/>
    <x v="18"/>
    <s v=""/>
    <s v="#Road Trip Aug 2021|Lodging|Redwoods# Redwoods VRBO.  Cancelled in favor of Best Western."/>
    <x v="0"/>
    <s v="High"/>
    <x v="3"/>
    <s v="reconciled"/>
    <m/>
    <x v="0"/>
  </r>
  <r>
    <s v="Quicksilver"/>
    <x v="653"/>
    <n v="-20.93"/>
    <x v="721"/>
    <s v="_Hobby Lobby"/>
    <s v="HOBBY-LOBBY #625"/>
    <x v="19"/>
    <x v="49"/>
    <x v="48"/>
    <x v="0"/>
    <m/>
    <x v="0"/>
    <m/>
    <m/>
    <x v="19"/>
    <s v=""/>
    <s v="Frame and puzzle glue "/>
    <x v="0"/>
    <s v="Low"/>
    <x v="0"/>
    <s v="reconciled"/>
    <m/>
    <x v="0"/>
  </r>
  <r>
    <s v="Quicksilver"/>
    <x v="653"/>
    <n v="-24.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3"/>
    <n v="-5.49"/>
    <x v="1181"/>
    <s v="_Uncles Games Puzzles &amp; More"/>
    <s v="UNCLES GAMES PUZZLES M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653"/>
    <n v="-229.39"/>
    <x v="840"/>
    <s v="_VRBO"/>
    <s v="Vrbo HA4CJTSM 512-759-0902 TX"/>
    <x v="18"/>
    <x v="47"/>
    <x v="46"/>
    <x v="41"/>
    <s v="lodging"/>
    <x v="11"/>
    <m/>
    <m/>
    <x v="18"/>
    <s v=""/>
    <s v="#Road Trip Aug 2021|Lodging|Grants Pass# The trailer"/>
    <x v="0"/>
    <s v="High"/>
    <x v="3"/>
    <s v="reconciled"/>
    <m/>
    <x v="0"/>
  </r>
  <r>
    <s v="Quicksilver"/>
    <x v="653"/>
    <n v="-6.46"/>
    <x v="260"/>
    <s v="_Lowe's"/>
    <s v="LOWES #00252*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Quicksilver"/>
    <x v="653"/>
    <n v="-68.06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653"/>
    <n v="-4.17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653"/>
    <n v="-27.55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654"/>
    <n v="-40.729999999999997"/>
    <x v="82"/>
    <s v="_Barking Dog Alehouse"/>
    <s v="THE BARKING DOG ALE HOUSE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654"/>
    <n v="13.2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4"/>
    <n v="-18.63"/>
    <x v="983"/>
    <s v="_Blue Highway Games, Inc."/>
    <s v="BLUE HIGHWAY GAMES SEATTLE WA"/>
    <x v="18"/>
    <x v="47"/>
    <x v="46"/>
    <x v="41"/>
    <s v="entertainment"/>
    <x v="0"/>
    <m/>
    <m/>
    <x v="18"/>
    <s v=""/>
    <s v="#Road Trip Aug 2021|Entertainment# Activity books"/>
    <x v="0"/>
    <s v="High"/>
    <x v="3"/>
    <s v="reconciled"/>
    <m/>
    <x v="0"/>
  </r>
  <r>
    <s v="Quicksilver"/>
    <x v="655"/>
    <n v="-137.36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5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55"/>
    <n v="-22.05"/>
    <x v="931"/>
    <s v="_Company Store"/>
    <s v="ECOMPANYSTORE"/>
    <x v="9"/>
    <x v="87"/>
    <x v="84"/>
    <x v="19"/>
    <m/>
    <x v="0"/>
    <m/>
    <m/>
    <x v="9"/>
    <s v=""/>
    <s v="#software#"/>
    <x v="0"/>
    <s v="Low"/>
    <x v="3"/>
    <s v="reconciled"/>
    <s v="TurboTax - Supply Expenses"/>
    <x v="0"/>
  </r>
  <r>
    <s v="Quicksilver"/>
    <x v="655"/>
    <n v="-14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55"/>
    <n v="-11.3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5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55"/>
    <n v="-2.490000000000000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5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657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57"/>
    <n v="-67.8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7"/>
    <n v="-1440"/>
    <x v="986"/>
    <s v="_Camp Fire"/>
    <s v="CAMP FIRE CENTRAL PUGE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Checking"/>
    <x v="658"/>
    <n v="-5438.5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58"/>
    <n v="-81.099999999999994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58"/>
    <n v="-20"/>
    <x v="1123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658"/>
    <n v="-54.61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58"/>
    <n v="-35.08"/>
    <x v="1123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Koolikai"/>
    <x v="658"/>
    <n v="67.8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58"/>
    <n v="-2.94"/>
    <x v="30"/>
    <s v="_Kens Market Inc"/>
    <s v="KEN'S MARKET #75-116"/>
    <x v="2"/>
    <x v="8"/>
    <x v="8"/>
    <x v="0"/>
    <m/>
    <x v="0"/>
    <m/>
    <m/>
    <x v="2"/>
    <s v=""/>
    <s v="Eggs"/>
    <x v="0"/>
    <s v="Low"/>
    <x v="0"/>
    <s v="reconciled"/>
    <m/>
    <x v="0"/>
  </r>
  <r>
    <s v="Quicksilver"/>
    <x v="659"/>
    <n v="-24.21"/>
    <x v="260"/>
    <s v="_Lowe's"/>
    <s v="LOWES #00252*"/>
    <x v="9"/>
    <x v="16"/>
    <x v="16"/>
    <x v="0"/>
    <m/>
    <x v="0"/>
    <m/>
    <m/>
    <x v="9"/>
    <s v=""/>
    <s v="Paint brushes"/>
    <x v="0"/>
    <s v="Medium"/>
    <x v="3"/>
    <s v="reconciled"/>
    <s v="To Be Determined"/>
    <x v="0"/>
  </r>
  <r>
    <s v="Red Card"/>
    <x v="659"/>
    <n v="-96.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5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59"/>
    <n v="-16.9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659"/>
    <n v="-15"/>
    <x v="7"/>
    <s v="_Zac Bauermeister"/>
    <s v="ACH Electronic Debit - VENMO            PAYMENT"/>
    <x v="0"/>
    <x v="73"/>
    <x v="71"/>
    <x v="0"/>
    <m/>
    <x v="0"/>
    <m/>
    <m/>
    <x v="0"/>
    <s v=""/>
    <s v="Bots game"/>
    <x v="0"/>
    <s v="Low"/>
    <x v="0"/>
    <s v="reconciled"/>
    <m/>
    <x v="0"/>
  </r>
  <r>
    <s v="Quicksilver"/>
    <x v="659"/>
    <n v="-1.3"/>
    <x v="257"/>
    <s v="_Home Depot"/>
    <s v="THE HOME DEPOT #4706"/>
    <x v="19"/>
    <x v="71"/>
    <x v="69"/>
    <x v="0"/>
    <m/>
    <x v="0"/>
    <m/>
    <m/>
    <x v="19"/>
    <s v=""/>
    <s v="Screw for shower fixture"/>
    <x v="0"/>
    <s v="Medium"/>
    <x v="3"/>
    <s v="reconciled"/>
    <m/>
    <x v="0"/>
  </r>
  <r>
    <s v="Dividend Stocks"/>
    <x v="659"/>
    <n v="0.22"/>
    <x v="245"/>
    <s v="_Schwab (Interest)"/>
    <s v="BANK INT 041621-05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659"/>
    <n v="-415.09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-24.58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59"/>
    <n v="54.61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59"/>
    <n v="-90"/>
    <x v="260"/>
    <s v="_Lowe's"/>
    <s v="LOWES #00252*"/>
    <x v="18"/>
    <x v="72"/>
    <x v="70"/>
    <x v="51"/>
    <m/>
    <x v="0"/>
    <m/>
    <m/>
    <x v="18"/>
    <s v=""/>
    <s v="#Backyard - Landscaping (2020)# Stain and paint brushes"/>
    <x v="0"/>
    <s v="High"/>
    <x v="3"/>
    <s v="reconciled"/>
    <s v="Home - Capital Expense"/>
    <x v="0"/>
  </r>
  <r>
    <s v="Quicksilver"/>
    <x v="659"/>
    <n v="-45"/>
    <x v="984"/>
    <s v="_Cherry Picked Games"/>
    <s v="SQ *CHERRY PICKED GAME"/>
    <x v="0"/>
    <x v="73"/>
    <x v="71"/>
    <x v="0"/>
    <m/>
    <x v="0"/>
    <m/>
    <m/>
    <x v="0"/>
    <s v=""/>
    <s v=""/>
    <x v="0"/>
    <s v="Low"/>
    <x v="0"/>
    <s v="reconciled"/>
    <m/>
    <x v="0"/>
  </r>
  <r>
    <s v="Dividend Stocks"/>
    <x v="659"/>
    <n v="-28.7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659"/>
    <n v="-138.9799999999999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660"/>
    <n v="-4.4000000000000004"/>
    <x v="997"/>
    <s v="_Prime Video"/>
    <s v="Prime Video*2L7757D20"/>
    <x v="0"/>
    <x v="0"/>
    <x v="0"/>
    <x v="0"/>
    <s v=""/>
    <x v="2"/>
    <s v="d01-2878852-2624216"/>
    <m/>
    <x v="0"/>
    <s v=""/>
    <s v="Jumanji #|||D01-2878852-2624216#"/>
    <x v="0"/>
    <s v="Low"/>
    <x v="0"/>
    <s v="reconciled"/>
    <m/>
    <x v="0"/>
  </r>
  <r>
    <s v="Costco Visa"/>
    <x v="660"/>
    <n v="5438.5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61"/>
    <n v="16965"/>
    <x v="1109"/>
    <s v="Signing Award"/>
    <m/>
    <x v="22"/>
    <x v="119"/>
    <x v="113"/>
    <x v="0"/>
    <s v=""/>
    <x v="4"/>
    <m/>
    <m/>
    <x v="22"/>
    <m/>
    <s v="#||projected#"/>
    <x v="4"/>
    <s v="Low"/>
    <x v="3"/>
    <s v="projected"/>
    <m/>
    <x v="0"/>
  </r>
  <r>
    <s v="Quicksilver"/>
    <x v="661"/>
    <n v="-14.87"/>
    <x v="956"/>
    <s v="_Fred Meyer"/>
    <s v="FRED-MEYER #0122"/>
    <x v="12"/>
    <x v="19"/>
    <x v="19"/>
    <x v="50"/>
    <s v="mojito kit"/>
    <x v="2"/>
    <s v=""/>
    <s v="university cooperative school (donation)"/>
    <x v="12"/>
    <s v=""/>
    <s v="Auction donation (Mojito ingredients) #Auction|Mojito Kit|||University Cooperative School (Donation)#"/>
    <x v="0"/>
    <s v="High"/>
    <x v="3"/>
    <s v="reconciled"/>
    <s v="Charitable Contributions"/>
    <x v="1"/>
  </r>
  <r>
    <s v="Costco Visa"/>
    <x v="661"/>
    <n v="-34.71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1"/>
    <n v="-9.2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61"/>
    <n v="-22"/>
    <x v="150"/>
    <s v="_Costco"/>
    <s v="COSTCO WHSE #0106 SEATTLE WA"/>
    <x v="19"/>
    <x v="71"/>
    <x v="69"/>
    <x v="0"/>
    <m/>
    <x v="0"/>
    <m/>
    <m/>
    <x v="19"/>
    <s v=""/>
    <s v="LED Can lights"/>
    <x v="0"/>
    <s v="Medium"/>
    <x v="3"/>
    <s v="reconciled"/>
    <m/>
    <x v="0"/>
  </r>
  <r>
    <s v="Quicksilver"/>
    <x v="661"/>
    <n v="-100.1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1"/>
    <n v="-16.440000000000001"/>
    <x v="956"/>
    <s v="_Fred Meyer"/>
    <s v="FRED-MEYER #0122"/>
    <x v="12"/>
    <x v="19"/>
    <x v="19"/>
    <x v="50"/>
    <s v="mojito kit"/>
    <x v="2"/>
    <s v=""/>
    <s v="university cooperative school (donation)"/>
    <x v="12"/>
    <s v="Have receipt Tax Related"/>
    <s v="#Auction|Mojito Kit|||University Cooperative School (Donation)#"/>
    <x v="0"/>
    <s v="High"/>
    <x v="3"/>
    <s v="reconciled"/>
    <s v="Charitable Contributions"/>
    <x v="1"/>
  </r>
  <r>
    <s v="Costco Visa"/>
    <x v="661"/>
    <n v="-172.0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662"/>
    <n v="415.09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24.58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62"/>
    <n v="-159.6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62"/>
    <n v="-4.7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2"/>
    <n v="138.9799999999999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662"/>
    <n v="28.7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663"/>
    <n v="-22.04"/>
    <x v="112"/>
    <s v="_Amazon"/>
    <s v="AMZN Mktp US*2L5CD21M2"/>
    <x v="19"/>
    <x v="49"/>
    <x v="48"/>
    <x v="0"/>
    <s v=""/>
    <x v="2"/>
    <s v="114-4914199-4762657"/>
    <m/>
    <x v="19"/>
    <s v=""/>
    <s v="Grill cover #|||114-4914199-4762657#"/>
    <x v="0"/>
    <s v="Low"/>
    <x v="0"/>
    <s v="reconciled"/>
    <m/>
    <x v="0"/>
  </r>
  <r>
    <s v="Checking"/>
    <x v="663"/>
    <n v="-81.099999999999994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Staging - 7338"/>
    <x v="663"/>
    <n v="-50"/>
    <x v="7"/>
    <s v="_Amara Monillas"/>
    <s v="ACH Electronic Debit - VENMO            PAYMENT"/>
    <x v="12"/>
    <x v="53"/>
    <x v="52"/>
    <x v="0"/>
    <m/>
    <x v="0"/>
    <m/>
    <m/>
    <x v="12"/>
    <s v=""/>
    <s v="Doula support for teacher Emily"/>
    <x v="0"/>
    <s v="Low"/>
    <x v="3"/>
    <s v="reconciled"/>
    <m/>
    <x v="0"/>
  </r>
  <r>
    <s v="Quicksilver"/>
    <x v="663"/>
    <n v="-50"/>
    <x v="1182"/>
    <s v="_SixKiller For Seattle"/>
    <s v="BT SIXKILLER4SEA"/>
    <x v="12"/>
    <x v="39"/>
    <x v="38"/>
    <x v="0"/>
    <m/>
    <x v="0"/>
    <m/>
    <m/>
    <x v="12"/>
    <s v=""/>
    <s v="Sixkiller donation"/>
    <x v="0"/>
    <s v="High"/>
    <x v="3"/>
    <s v="reconciled"/>
    <m/>
    <x v="0"/>
  </r>
  <r>
    <s v="Checking"/>
    <x v="663"/>
    <n v="4659.4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63"/>
    <n v="159.6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aritable Gift Account"/>
    <x v="664"/>
    <n v="-3600"/>
    <x v="1183"/>
    <s v="_University Co-op (Donation)"/>
    <s v="CLIENT REQUEST #5930233"/>
    <x v="3"/>
    <x v="82"/>
    <x v="79"/>
    <x v="0"/>
    <m/>
    <x v="0"/>
    <m/>
    <m/>
    <x v="3"/>
    <s v=""/>
    <s v="Client request 5930233"/>
    <x v="3"/>
    <s v="NA"/>
    <x v="2"/>
    <s v="reconciled"/>
    <m/>
    <x v="0"/>
  </r>
  <r>
    <s v="Costco Visa"/>
    <x v="664"/>
    <n v="-50"/>
    <x v="1184"/>
    <s v="_American Lung Association"/>
    <s v="AMERICAN LUNG WWW.LUNG.ORG IL"/>
    <x v="12"/>
    <x v="19"/>
    <x v="19"/>
    <x v="0"/>
    <s v=""/>
    <x v="2"/>
    <s v=""/>
    <s v="american lung association"/>
    <x v="12"/>
    <s v=""/>
    <s v="#||||American Lung Association#"/>
    <x v="0"/>
    <s v="High"/>
    <x v="3"/>
    <s v="reconciled"/>
    <s v="Charitable Contributions"/>
    <x v="1"/>
  </r>
  <r>
    <s v="Quicksilver"/>
    <x v="66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aritable Gift Account"/>
    <x v="665"/>
    <n v="1800"/>
    <x v="309"/>
    <s v="_Total Market Equity Index Pool (Investment)"/>
    <s v="TOTAL MARKET EQUITY INDEX POOL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665"/>
    <n v="-189.5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665"/>
    <n v="100"/>
    <x v="1185"/>
    <s v="_Microsoft (Reimbursement)"/>
    <s v="ACH Deposit MICROSOFT   10368196"/>
    <x v="5"/>
    <x v="93"/>
    <x v="90"/>
    <x v="0"/>
    <m/>
    <x v="0"/>
    <m/>
    <m/>
    <x v="5"/>
    <s v=""/>
    <s v="Morale money"/>
    <x v="4"/>
    <s v="Medium"/>
    <x v="3"/>
    <s v="reconciled"/>
    <m/>
    <x v="0"/>
  </r>
  <r>
    <s v="Charitable Gift Account"/>
    <x v="665"/>
    <n v="1800"/>
    <x v="308"/>
    <s v="_Small Cap Equity Pool (Investment)"/>
    <s v="SMALL CAP EQUITY POOL"/>
    <x v="13"/>
    <x v="41"/>
    <x v="40"/>
    <x v="0"/>
    <m/>
    <x v="0"/>
    <m/>
    <m/>
    <x v="13"/>
    <s v=""/>
    <s v=""/>
    <x v="3"/>
    <s v="Low"/>
    <x v="3"/>
    <s v="reconciled"/>
    <m/>
    <x v="0"/>
  </r>
  <r>
    <s v="Dividend Stocks"/>
    <x v="665"/>
    <n v="-2880.15"/>
    <x v="171"/>
    <s v="_Investment (Realty Income REIT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665"/>
    <n v="-5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D - June 11 2022"/>
    <x v="665"/>
    <n v="123.9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65"/>
    <n v="-157.38"/>
    <x v="839"/>
    <s v="_Comcast (Bellingham) (R)"/>
    <s v="COMCAST CABLE COMM"/>
    <x v="3"/>
    <x v="12"/>
    <x v="12"/>
    <x v="0"/>
    <m/>
    <x v="0"/>
    <m/>
    <m/>
    <x v="3"/>
    <s v="Reimbursed"/>
    <s v="May Comcast bill.  Check sent 9/13/21."/>
    <x v="3"/>
    <s v="NA"/>
    <x v="0"/>
    <s v="reconciled"/>
    <s v="To Be Determined"/>
    <x v="0"/>
  </r>
  <r>
    <s v="Quicksilver"/>
    <x v="665"/>
    <n v="-39.6"/>
    <x v="257"/>
    <s v="_Home Depot"/>
    <s v="THE HOME DEPOT #4706"/>
    <x v="19"/>
    <x v="92"/>
    <x v="89"/>
    <x v="0"/>
    <m/>
    <x v="0"/>
    <m/>
    <m/>
    <x v="19"/>
    <s v=""/>
    <s v="Plants"/>
    <x v="0"/>
    <s v="Low"/>
    <x v="0"/>
    <s v="reconciled"/>
    <m/>
    <x v="0"/>
  </r>
  <r>
    <s v="Quicksilver"/>
    <x v="665"/>
    <n v="-329.65"/>
    <x v="257"/>
    <s v="_Home Depot"/>
    <s v="THE HOME DEPOT 4706"/>
    <x v="19"/>
    <x v="49"/>
    <x v="48"/>
    <x v="0"/>
    <m/>
    <x v="0"/>
    <m/>
    <m/>
    <x v="19"/>
    <s v=""/>
    <s v="BBQ grill"/>
    <x v="0"/>
    <s v="Low"/>
    <x v="0"/>
    <s v="reconciled"/>
    <m/>
    <x v="0"/>
  </r>
  <r>
    <s v="Costco Visa"/>
    <x v="665"/>
    <n v="-63.8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665"/>
    <n v="-100"/>
    <x v="956"/>
    <s v="_Mojito"/>
    <s v="MOJITO SEATTLE WA"/>
    <x v="12"/>
    <x v="19"/>
    <x v="19"/>
    <x v="50"/>
    <s v="mojito kit"/>
    <x v="2"/>
    <s v=""/>
    <s v="university cooperative school (donation)"/>
    <x v="12"/>
    <s v=""/>
    <s v="Gift certificate for the auction #Auction|Mojito Kit|||University Cooperative School (Donation)#"/>
    <x v="0"/>
    <s v="High"/>
    <x v="3"/>
    <s v="reconciled"/>
    <s v="Charitable Contributions"/>
    <x v="1"/>
  </r>
  <r>
    <s v="Costco Visa"/>
    <x v="665"/>
    <n v="-10.53"/>
    <x v="817"/>
    <s v="_Wendy's"/>
    <s v="WENDYS 153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666"/>
    <n v="-25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6"/>
    <n v="45"/>
    <x v="112"/>
    <s v="_Amazon"/>
    <s v="AMZN Mktp US"/>
    <x v="3"/>
    <x v="12"/>
    <x v="12"/>
    <x v="0"/>
    <s v=""/>
    <x v="2"/>
    <s v="114-6610150-7449008"/>
    <m/>
    <x v="3"/>
    <s v=""/>
    <s v="Mint cell phone service #|||114-6610150-7449008#"/>
    <x v="3"/>
    <s v="NA"/>
    <x v="0"/>
    <s v="reconciled"/>
    <s v="To Be Determined"/>
    <x v="0"/>
  </r>
  <r>
    <s v="Checking"/>
    <x v="666"/>
    <n v="-36"/>
    <x v="1139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66"/>
    <n v="-76.95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66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66"/>
    <n v="-6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4.4000000000000004"/>
    <x v="997"/>
    <s v="_Prime Video"/>
    <s v="Prime Video*2L58W73C0"/>
    <x v="0"/>
    <x v="0"/>
    <x v="0"/>
    <x v="0"/>
    <s v=""/>
    <x v="2"/>
    <s v="d01-3953810-9485002"/>
    <m/>
    <x v="0"/>
    <s v=""/>
    <s v="Crimes of Grindelwald #|||D01-3953810-9485002#"/>
    <x v="0"/>
    <s v="Low"/>
    <x v="0"/>
    <s v="reconciled"/>
    <m/>
    <x v="0"/>
  </r>
  <r>
    <s v="Amazon"/>
    <x v="667"/>
    <n v="-45"/>
    <x v="112"/>
    <s v="_Amazon"/>
    <s v="AMZN Mktp US*2L47P8NJ0"/>
    <x v="3"/>
    <x v="12"/>
    <x v="12"/>
    <x v="0"/>
    <s v=""/>
    <x v="2"/>
    <s v="114-6610150-7449008"/>
    <m/>
    <x v="3"/>
    <s v=""/>
    <s v="Mint cell phone for dad.  Will get refunded #|||114-6610150-7449008#"/>
    <x v="3"/>
    <s v="NA"/>
    <x v="0"/>
    <s v="reconciled"/>
    <s v="To Be Determined"/>
    <x v="0"/>
  </r>
  <r>
    <s v="Costco Visa"/>
    <x v="667"/>
    <n v="-8.2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667"/>
    <n v="-8.6300000000000008"/>
    <x v="112"/>
    <s v="_Amazon"/>
    <s v="AMZN Mktp US*2L5AE3T30"/>
    <x v="12"/>
    <x v="53"/>
    <x v="52"/>
    <x v="0"/>
    <s v=""/>
    <x v="2"/>
    <s v="112-4292575-1961026"/>
    <m/>
    <x v="12"/>
    <s v=""/>
    <s v="#|||112-4292575-1961026# Phone case for Dad"/>
    <x v="0"/>
    <s v="Low"/>
    <x v="3"/>
    <s v="reconciled"/>
    <m/>
    <x v="0"/>
  </r>
  <r>
    <s v="Red Card"/>
    <x v="667"/>
    <n v="24.86"/>
    <x v="201"/>
    <s v="_Target"/>
    <s v="CENTRAL CHECKOUT"/>
    <x v="0"/>
    <x v="0"/>
    <x v="0"/>
    <x v="0"/>
    <m/>
    <x v="0"/>
    <m/>
    <m/>
    <x v="0"/>
    <s v=""/>
    <s v="Returned Moana"/>
    <x v="0"/>
    <s v="Low"/>
    <x v="0"/>
    <s v="reconciled"/>
    <m/>
    <x v="0"/>
  </r>
  <r>
    <s v="Red Card"/>
    <x v="667"/>
    <n v="-26"/>
    <x v="201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667"/>
    <n v="-3.87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67"/>
    <n v="18.52"/>
    <x v="114"/>
    <s v="_Fred Meyer"/>
    <s v="FRED-MEYER #0122 SEATTLE WA"/>
    <x v="19"/>
    <x v="49"/>
    <x v="48"/>
    <x v="0"/>
    <m/>
    <x v="0"/>
    <m/>
    <m/>
    <x v="19"/>
    <s v=""/>
    <s v="table cloth return"/>
    <x v="0"/>
    <s v="Low"/>
    <x v="0"/>
    <s v="reconciled"/>
    <m/>
    <x v="0"/>
  </r>
  <r>
    <s v="Quicksilver"/>
    <x v="668"/>
    <n v="-137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8.63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2.31999999999999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68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68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668"/>
    <n v="-5"/>
    <x v="1187"/>
    <s v="_Stia Public Parking"/>
    <s v="STIA PUBLIC PARKING SEATTLE WA"/>
    <x v="15"/>
    <x v="48"/>
    <x v="47"/>
    <x v="0"/>
    <m/>
    <x v="0"/>
    <m/>
    <m/>
    <x v="15"/>
    <s v=""/>
    <s v="Seatac parking"/>
    <x v="0"/>
    <s v="Low"/>
    <x v="0"/>
    <s v="reconciled"/>
    <m/>
    <x v="0"/>
  </r>
  <r>
    <s v="Quicksilver"/>
    <x v="668"/>
    <n v="-12.94"/>
    <x v="288"/>
    <s v="_Safeway"/>
    <s v="SAFEWAY #1253"/>
    <x v="18"/>
    <x v="47"/>
    <x v="46"/>
    <x v="59"/>
    <s v="food"/>
    <x v="0"/>
    <m/>
    <m/>
    <x v="18"/>
    <s v=""/>
    <s v="#Scottsdale - May 2021|Food#"/>
    <x v="0"/>
    <s v="High"/>
    <x v="3"/>
    <s v="reconciled"/>
    <m/>
    <x v="0"/>
  </r>
  <r>
    <s v="Costco Visa"/>
    <x v="668"/>
    <n v="-52.1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68"/>
    <n v="-9.6999999999999993"/>
    <x v="201"/>
    <s v="_Target"/>
    <s v="TARGET        00013276"/>
    <x v="9"/>
    <x v="75"/>
    <x v="73"/>
    <x v="0"/>
    <m/>
    <x v="0"/>
    <m/>
    <m/>
    <x v="9"/>
    <s v=""/>
    <s v="RPG x 2 (?)"/>
    <x v="0"/>
    <s v="Medium"/>
    <x v="3"/>
    <s v="reconciled"/>
    <s v="TurboTax - Supply Expenses"/>
    <x v="0"/>
  </r>
  <r>
    <s v="Costco Visa"/>
    <x v="668"/>
    <n v="-14.75"/>
    <x v="114"/>
    <s v="_Fred Meyer"/>
    <s v="FRED-MEYER #0122 SEATTLE WA"/>
    <x v="19"/>
    <x v="49"/>
    <x v="48"/>
    <x v="0"/>
    <m/>
    <x v="0"/>
    <m/>
    <m/>
    <x v="19"/>
    <s v=""/>
    <s v="outdoor ware"/>
    <x v="0"/>
    <s v="Low"/>
    <x v="0"/>
    <s v="reconciled"/>
    <m/>
    <x v="0"/>
  </r>
  <r>
    <s v="Quicksilver"/>
    <x v="66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669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69"/>
    <n v="-39.28"/>
    <x v="114"/>
    <s v="_Fred Meyer"/>
    <s v="FRED-MEYER #0122 SEATTLE WA"/>
    <x v="19"/>
    <x v="49"/>
    <x v="48"/>
    <x v="0"/>
    <m/>
    <x v="0"/>
    <m/>
    <m/>
    <x v="19"/>
    <s v=""/>
    <s v="Outdoor dinnerware"/>
    <x v="0"/>
    <s v="Low"/>
    <x v="0"/>
    <s v="reconciled"/>
    <m/>
    <x v="0"/>
  </r>
  <r>
    <s v="Quicksilver"/>
    <x v="669"/>
    <n v="-47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670"/>
    <n v="-220.48"/>
    <x v="112"/>
    <s v="_Amazon"/>
    <s v="AMZN Mktp US*LB0DC67C3"/>
    <x v="19"/>
    <x v="101"/>
    <x v="97"/>
    <x v="0"/>
    <s v=""/>
    <x v="2"/>
    <s v="114-0063602-4067458"/>
    <m/>
    <x v="19"/>
    <s v=""/>
    <s v="kid desks #|||114-0063602-4067458#"/>
    <x v="0"/>
    <s v="Low"/>
    <x v="3"/>
    <s v="reconciled"/>
    <m/>
    <x v="0"/>
  </r>
  <r>
    <s v="Red Card"/>
    <x v="670"/>
    <n v="76.95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Retirement - 3377"/>
    <x v="671"/>
    <n v="33.27000000000000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671"/>
    <n v="2.240000000000000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Vacation and Proj - 8345"/>
    <x v="671"/>
    <n v="15.9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1"/>
    <n v="-1.0900000000000001"/>
    <x v="589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1"/>
    <n v="-21"/>
    <x v="1188"/>
    <s v="_SFOM"/>
    <s v="PY *SEATTLE FAMILIES O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671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671"/>
    <n v="-26.5"/>
    <x v="458"/>
    <s v="_Herkimer Coffee"/>
    <s v="SQ *HERKIMER COFFEE - RAVBellevue WA"/>
    <x v="12"/>
    <x v="53"/>
    <x v="52"/>
    <x v="0"/>
    <m/>
    <x v="0"/>
    <m/>
    <m/>
    <x v="12"/>
    <s v=""/>
    <s v="teacher appreciation week gifts"/>
    <x v="0"/>
    <s v="Low"/>
    <x v="3"/>
    <s v="reconciled"/>
    <m/>
    <x v="0"/>
  </r>
  <r>
    <s v="Buffer - Nxt Year - 8754"/>
    <x v="671"/>
    <n v="4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671"/>
    <n v="-91.92"/>
    <x v="150"/>
    <s v="_Costco"/>
    <s v="COSTCO WHSE #0738 PHOENIX AZ"/>
    <x v="18"/>
    <x v="47"/>
    <x v="46"/>
    <x v="59"/>
    <s v="food"/>
    <x v="0"/>
    <m/>
    <m/>
    <x v="18"/>
    <s v=""/>
    <s v="#Scottsdale - May 2021|Food# Groceries"/>
    <x v="0"/>
    <s v="High"/>
    <x v="3"/>
    <s v="reconciled"/>
    <m/>
    <x v="0"/>
  </r>
  <r>
    <s v="Costco Visa"/>
    <x v="671"/>
    <n v="-86.87"/>
    <x v="150"/>
    <s v="_Costco"/>
    <s v="COSTCO WHSE #0738 PHOENIX AZ"/>
    <x v="12"/>
    <x v="53"/>
    <x v="52"/>
    <x v="0"/>
    <m/>
    <x v="0"/>
    <m/>
    <m/>
    <x v="12"/>
    <s v=""/>
    <s v="Instant pot for Eric"/>
    <x v="0"/>
    <s v="Low"/>
    <x v="3"/>
    <s v="reconciled"/>
    <m/>
    <x v="0"/>
  </r>
  <r>
    <s v="Dividend Stocks"/>
    <x v="672"/>
    <n v="-154.6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2"/>
    <n v="-539.77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72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672"/>
    <n v="-66.23"/>
    <x v="1189"/>
    <s v="_Razzis Pizzeria"/>
    <s v="RAZZIS PIZZERIA - ONL 206-782-9005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672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673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673"/>
    <n v="-18.71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673"/>
    <n v="18.71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3"/>
    <n v="-3564.5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673"/>
    <n v="-12.88"/>
    <x v="1130"/>
    <s v="_Investment (SPDR S&amp;P 500 ETF IV)"/>
    <s v="SPDR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673"/>
    <n v="154.65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673"/>
    <n v="539.77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7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673"/>
    <n v="-3.15"/>
    <x v="257"/>
    <s v="_Home Depot"/>
    <s v="THE HOME DEPOT #4706"/>
    <x v="19"/>
    <x v="71"/>
    <x v="69"/>
    <x v="0"/>
    <m/>
    <x v="0"/>
    <m/>
    <m/>
    <x v="19"/>
    <s v=""/>
    <s v="Awning parts"/>
    <x v="0"/>
    <s v="Medium"/>
    <x v="3"/>
    <s v="reconciled"/>
    <m/>
    <x v="0"/>
  </r>
  <r>
    <s v="Staging - 7338"/>
    <x v="673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673"/>
    <n v="-2"/>
    <x v="1190"/>
    <s v="_Sky Harbor"/>
    <s v="SKYHARBORPARKINGTERM3"/>
    <x v="18"/>
    <x v="47"/>
    <x v="46"/>
    <x v="59"/>
    <m/>
    <x v="0"/>
    <m/>
    <m/>
    <x v="18"/>
    <s v=""/>
    <s v="#Scottsdale - May 2021#"/>
    <x v="0"/>
    <s v="High"/>
    <x v="3"/>
    <s v="reconciled"/>
    <m/>
    <x v="0"/>
  </r>
  <r>
    <s v="Quicksilver"/>
    <x v="673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673"/>
    <n v="-147.06"/>
    <x v="114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674"/>
    <n v="-20.67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3"/>
    <x v="675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Quicksilver"/>
    <x v="675"/>
    <n v="-31.98"/>
    <x v="1191"/>
    <s v="_LovePopCards"/>
    <s v="SP * LOVEPOPCARDS.COM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675"/>
    <n v="-71.40000000000000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Quicksilver"/>
    <x v="675"/>
    <n v="3564.58"/>
    <x v="315"/>
    <s v="_Capital One (Autopay)"/>
    <s v="CAPITAL ONE AUTOPAY PYMT AuthDate 01-M 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7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American Funds"/>
    <x v="676"/>
    <n v="1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676"/>
    <n v="12.88"/>
    <x v="1130"/>
    <s v="_Investment (SPDR S&amp;P 500 ETF IV)"/>
    <s v="SPDR S&amp;P 500 ETF IV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676"/>
    <n v="0.0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676"/>
    <n v="0.06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676"/>
    <n v="10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676"/>
    <n v="1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676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676"/>
    <n v="11.2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676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676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Vacation &amp; Projects"/>
    <x v="676"/>
    <n v="29.0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6"/>
    <n v="0.3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676"/>
    <n v="43.0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677"/>
    <n v="-3.27"/>
    <x v="257"/>
    <s v="_Home Depot"/>
    <s v="THE HOME DEPOT #4706"/>
    <x v="19"/>
    <x v="71"/>
    <x v="69"/>
    <x v="0"/>
    <m/>
    <x v="0"/>
    <m/>
    <m/>
    <x v="19"/>
    <s v=""/>
    <s v="1/16&quot; cobalt bit"/>
    <x v="0"/>
    <s v="Medium"/>
    <x v="3"/>
    <s v="reconciled"/>
    <m/>
    <x v="0"/>
  </r>
  <r>
    <s v="Quicksilver"/>
    <x v="677"/>
    <n v="-22.04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677"/>
    <n v="-69.45"/>
    <x v="1192"/>
    <s v="_Swan Island Dahlias"/>
    <s v="SWAN ISLAND DAHLIAS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677"/>
    <n v="-88.14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Checking"/>
    <x v="677"/>
    <n v="4769.1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677"/>
    <n v="7.0000000000000007E-2"/>
    <x v="245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677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677"/>
    <n v="-133.66999999999999"/>
    <x v="114"/>
    <s v="_Fred Meyer"/>
    <s v="FRED MEYER #5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77"/>
    <n v="-1.32"/>
    <x v="257"/>
    <s v="_Home Depot"/>
    <s v="THE HOME DEPOT #4706"/>
    <x v="19"/>
    <x v="71"/>
    <x v="69"/>
    <x v="0"/>
    <m/>
    <x v="0"/>
    <m/>
    <m/>
    <x v="19"/>
    <s v=""/>
    <s v="mach screw _x000a_mtr mach scw ft hd phi ss 4m"/>
    <x v="0"/>
    <s v="Medium"/>
    <x v="3"/>
    <s v="reconciled"/>
    <m/>
    <x v="0"/>
  </r>
  <r>
    <s v="Quicksilver"/>
    <x v="678"/>
    <n v="-113.41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78"/>
    <n v="-17.8500000000000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78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679"/>
    <n v="2500"/>
    <x v="670"/>
    <s v="_From First Tech (Short Term Emergency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68"/>
    <s v="_Eva Smith"/>
    <s v="Deposit Shared Branch Mobile Dep"/>
    <x v="3"/>
    <x v="12"/>
    <x v="12"/>
    <x v="0"/>
    <m/>
    <x v="0"/>
    <m/>
    <m/>
    <x v="3"/>
    <s v="Reimbursed"/>
    <s v="Feb 2021 Comcast bill"/>
    <x v="3"/>
    <s v="NA"/>
    <x v="0"/>
    <s v="reconciled"/>
    <s v="To Be Determined"/>
    <x v="0"/>
  </r>
  <r>
    <s v="Short Term Emergency"/>
    <x v="679"/>
    <n v="-25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679"/>
    <n v="157.08000000000001"/>
    <x v="568"/>
    <s v="_Eva Smith"/>
    <s v="Deposit Shared Branch Mobile Dep"/>
    <x v="3"/>
    <x v="12"/>
    <x v="12"/>
    <x v="0"/>
    <m/>
    <x v="0"/>
    <m/>
    <m/>
    <x v="3"/>
    <s v="Reimbursed"/>
    <s v="March 2021 Comcast Bill"/>
    <x v="3"/>
    <s v="NA"/>
    <x v="0"/>
    <s v="reconciled"/>
    <s v="To Be Determined"/>
    <x v="0"/>
  </r>
  <r>
    <s v="Quicksilver"/>
    <x v="679"/>
    <n v="-20.93"/>
    <x v="1193"/>
    <s v="_ABC"/>
    <s v="ABC #75 HAWAII"/>
    <x v="18"/>
    <x v="47"/>
    <x v="46"/>
    <x v="60"/>
    <s v="souvenirs"/>
    <x v="0"/>
    <m/>
    <m/>
    <x v="18"/>
    <s v=""/>
    <s v="#Hawaii 2021|Souvenirs#"/>
    <x v="0"/>
    <s v="High"/>
    <x v="3"/>
    <s v="reconciled"/>
    <m/>
    <x v="0"/>
  </r>
  <r>
    <s v="Costco Visa"/>
    <x v="679"/>
    <n v="-214.29"/>
    <x v="150"/>
    <s v="_Costco"/>
    <s v="WWW COSTCO COM 800-955-2292 WA"/>
    <x v="12"/>
    <x v="53"/>
    <x v="52"/>
    <x v="0"/>
    <m/>
    <x v="0"/>
    <m/>
    <m/>
    <x v="12"/>
    <s v=""/>
    <s v="Pasta maker for Dad/Eric"/>
    <x v="0"/>
    <s v="Low"/>
    <x v="3"/>
    <s v="reconciled"/>
    <m/>
    <x v="0"/>
  </r>
  <r>
    <s v="Checking"/>
    <x v="679"/>
    <n v="157.08000000000001"/>
    <x v="568"/>
    <s v="_Eva Smith"/>
    <s v="Deposit Shared Branch Mobile Dep"/>
    <x v="3"/>
    <x v="12"/>
    <x v="12"/>
    <x v="0"/>
    <m/>
    <x v="0"/>
    <m/>
    <m/>
    <x v="3"/>
    <s v="Reimbursed"/>
    <s v="April Comcast Bill"/>
    <x v="3"/>
    <s v="NA"/>
    <x v="0"/>
    <s v="reconciled"/>
    <s v="To Be Determined"/>
    <x v="0"/>
  </r>
  <r>
    <s v="Quicksilver"/>
    <x v="680"/>
    <n v="-62.3"/>
    <x v="1194"/>
    <s v="_Honolua #147"/>
    <s v="HONOLUA #147 H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0"/>
    <n v="-20.03"/>
    <x v="1195"/>
    <s v="_Longs Drugs"/>
    <s v="LONGS #09936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0"/>
    <n v="-4.18"/>
    <x v="1196"/>
    <s v="_KTA Super Stores"/>
    <s v="KTA SUPER STORES 07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Checking"/>
    <x v="680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80"/>
    <n v="-320.8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680"/>
    <n v="-71.2"/>
    <x v="1197"/>
    <s v="_Blue Water Fantasies"/>
    <s v="BLUE WATER FANTASIES I"/>
    <x v="7"/>
    <x v="66"/>
    <x v="65"/>
    <x v="60"/>
    <m/>
    <x v="0"/>
    <m/>
    <m/>
    <x v="7"/>
    <s v=""/>
    <s v="#Hawaii 2021#"/>
    <x v="0"/>
    <s v="Medium"/>
    <x v="0"/>
    <s v="reconciled"/>
    <m/>
    <x v="0"/>
  </r>
  <r>
    <s v="Costco Visa"/>
    <x v="680"/>
    <n v="-38.22"/>
    <x v="1198"/>
    <s v="_Kona Airport Restaurants"/>
    <s v="KONA AIRPORT REST 79160 KAILUA KONA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0"/>
    <n v="-124.88"/>
    <x v="1199"/>
    <s v="_Shuttlepark 2"/>
    <s v="SHUTTLEPARK2 TUKWILA WA"/>
    <x v="18"/>
    <x v="47"/>
    <x v="46"/>
    <x v="60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0"/>
    <n v="-12.29"/>
    <x v="132"/>
    <s v="_Shell"/>
    <s v="SHELL OIL 12544558005 KAILUA KONA HI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680"/>
    <n v="-79.08"/>
    <x v="1200"/>
    <s v="_Foster's Kitchen"/>
    <s v="FOSTER'S KITCHEN KAILUA KONA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Discover"/>
    <x v="680"/>
    <n v="-13.22"/>
    <x v="118"/>
    <s v="_Hulu"/>
    <s v="HLU*HULU 74023288251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681"/>
    <n v="-38.520000000000003"/>
    <x v="1038"/>
    <s v="_Costco (Gas)"/>
    <s v="COSTCO GAS #0140 KAILUA KONA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Red Card"/>
    <x v="681"/>
    <n v="-25"/>
    <x v="201"/>
    <s v="_Target"/>
    <s v="CENTRAL CHECKOUT"/>
    <x v="0"/>
    <x v="0"/>
    <x v="0"/>
    <x v="0"/>
    <m/>
    <x v="0"/>
    <m/>
    <m/>
    <x v="0"/>
    <s v=""/>
    <s v="returned Moana DVD"/>
    <x v="0"/>
    <s v="Low"/>
    <x v="0"/>
    <s v="reconciled"/>
    <m/>
    <x v="0"/>
  </r>
  <r>
    <s v="Red Card"/>
    <x v="681"/>
    <n v="-26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682"/>
    <n v="-111.21"/>
    <x v="1201"/>
    <s v="_Island Lava Java"/>
    <s v="TST* ISLAND LAVA JAVA KAILUA KONA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Investor Checking"/>
    <x v="682"/>
    <n v="-100"/>
    <x v="610"/>
    <s v="_Cash"/>
    <s v="VZ000621 78-6831 ALII D KAILUA-KON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Investor Checking"/>
    <x v="682"/>
    <n v="-3.75"/>
    <x v="610"/>
    <s v="_Cash"/>
    <s v="VZ000621 78-6831 ALII D KAILUA-KONA"/>
    <x v="20"/>
    <x v="51"/>
    <x v="50"/>
    <x v="0"/>
    <m/>
    <x v="0"/>
    <m/>
    <m/>
    <x v="20"/>
    <s v=""/>
    <s v=""/>
    <x v="0"/>
    <s v="Low"/>
    <x v="0"/>
    <s v="reconciled"/>
    <m/>
    <x v="0"/>
  </r>
  <r>
    <s v="Red Card"/>
    <x v="682"/>
    <n v="-11.93"/>
    <x v="201"/>
    <s v="_Target"/>
    <s v="CENTRAL CHECKOUT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2"/>
    <n v="-20"/>
    <x v="1202"/>
    <s v="_Akaka Falls State Park"/>
    <s v="DIAMOND PARKING HK30"/>
    <x v="18"/>
    <x v="47"/>
    <x v="46"/>
    <x v="60"/>
    <s v="activities"/>
    <x v="0"/>
    <m/>
    <m/>
    <x v="18"/>
    <s v=""/>
    <s v="#Hawaii 2021|Activities# Admission fee charged through the parking lot"/>
    <x v="0"/>
    <s v="High"/>
    <x v="3"/>
    <s v="reconciled"/>
    <m/>
    <x v="0"/>
  </r>
  <r>
    <s v="Red Card"/>
    <x v="682"/>
    <n v="-21.87"/>
    <x v="1203"/>
    <s v="_Target.com"/>
    <s v="TARGET.COM"/>
    <x v="7"/>
    <x v="45"/>
    <x v="44"/>
    <x v="0"/>
    <m/>
    <x v="0"/>
    <m/>
    <m/>
    <x v="7"/>
    <s v=""/>
    <s v="HDMI dongle for laptop"/>
    <x v="0"/>
    <s v="High"/>
    <x v="3"/>
    <s v="reconciled"/>
    <m/>
    <x v="0"/>
  </r>
  <r>
    <s v="Quicksilver"/>
    <x v="683"/>
    <n v="-25.94"/>
    <x v="1195"/>
    <s v="_Longs Drugs"/>
    <s v="LONGS #09620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Discover"/>
    <x v="683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3"/>
    <n v="-79.180000000000007"/>
    <x v="1204"/>
    <s v="_Kens House of Pancakes"/>
    <s v="SQ *KENS HOUSE OF PANCAKEHILO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3"/>
    <n v="-49.44"/>
    <x v="132"/>
    <s v="_Shell"/>
    <s v="SHELL OIL 10010212008 HILO HI"/>
    <x v="18"/>
    <x v="47"/>
    <x v="46"/>
    <x v="60"/>
    <s v="fuel"/>
    <x v="0"/>
    <m/>
    <m/>
    <x v="18"/>
    <s v=""/>
    <s v="#Hawaii 2021|Fuel#"/>
    <x v="0"/>
    <s v="High"/>
    <x v="3"/>
    <s v="reconciled"/>
    <m/>
    <x v="0"/>
  </r>
  <r>
    <s v="Quicksilver"/>
    <x v="684"/>
    <n v="-17.79"/>
    <x v="1205"/>
    <s v="_Volcano House Gift Shop"/>
    <s v="VOLCANOES HSE GIFT SHO"/>
    <x v="12"/>
    <x v="53"/>
    <x v="52"/>
    <x v="0"/>
    <m/>
    <x v="0"/>
    <m/>
    <m/>
    <x v="12"/>
    <s v=""/>
    <s v="earrings for lou"/>
    <x v="0"/>
    <s v="Low"/>
    <x v="3"/>
    <s v="reconciled"/>
    <m/>
    <x v="0"/>
  </r>
  <r>
    <s v="Quicksilver"/>
    <x v="684"/>
    <n v="-3.13"/>
    <x v="1206"/>
    <s v="_ABC Stores"/>
    <s v="ABC #75 HAWAII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684"/>
    <n v="-13.61"/>
    <x v="1207"/>
    <s v="_Hawaiian Brain Freeze"/>
    <s v="DA HAWAIIAN BRAIN FREEZE HILO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Costco Visa"/>
    <x v="684"/>
    <n v="-25.1"/>
    <x v="858"/>
    <s v="_KFC"/>
    <s v="KFC H730288 HILO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4"/>
    <n v="-72.62"/>
    <x v="1204"/>
    <s v="_Kens House of Pancakes"/>
    <s v="SQ *KENS HOUSE OF PANCAKEHILO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4"/>
    <n v="-35"/>
    <x v="1206"/>
    <s v="_ABC Stores"/>
    <s v="ABC #75 HAWAII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84"/>
    <n v="-14.59"/>
    <x v="1206"/>
    <s v="_ABC Stores"/>
    <s v="ABC #75 HAWAI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84"/>
    <n v="-9.41"/>
    <x v="1205"/>
    <s v="_Volcano House Gift Shop"/>
    <s v="VOLCANOES HSE GIFT SHO"/>
    <x v="7"/>
    <x v="66"/>
    <x v="65"/>
    <x v="0"/>
    <m/>
    <x v="0"/>
    <m/>
    <m/>
    <x v="7"/>
    <s v=""/>
    <s v="keychain for daddy"/>
    <x v="0"/>
    <s v="Medium"/>
    <x v="0"/>
    <s v="reconciled"/>
    <m/>
    <x v="0"/>
  </r>
  <r>
    <s v="Quicksilver"/>
    <x v="684"/>
    <n v="-17.79"/>
    <x v="1205"/>
    <s v="_Volcano House Gift Shop"/>
    <s v="VOLCANOES HSE GIFT SHO"/>
    <x v="7"/>
    <x v="66"/>
    <x v="65"/>
    <x v="0"/>
    <m/>
    <x v="0"/>
    <m/>
    <m/>
    <x v="7"/>
    <s v=""/>
    <s v=""/>
    <x v="0"/>
    <s v="Medium"/>
    <x v="0"/>
    <s v="reconciled"/>
    <m/>
    <x v="0"/>
  </r>
  <r>
    <s v="Quicksilver"/>
    <x v="685"/>
    <n v="-96"/>
    <x v="1208"/>
    <s v="_Kula Kai Caverns LLC"/>
    <s v="KULA KAI CAVERNS LLC"/>
    <x v="18"/>
    <x v="47"/>
    <x v="46"/>
    <x v="60"/>
    <s v="entertaiment"/>
    <x v="0"/>
    <m/>
    <m/>
    <x v="18"/>
    <s v=""/>
    <s v="#Hawaii 2021|Entertaiment#"/>
    <x v="0"/>
    <s v="High"/>
    <x v="3"/>
    <s v="reconciled"/>
    <m/>
    <x v="0"/>
  </r>
  <r>
    <s v="Quicksilver"/>
    <x v="685"/>
    <n v="-43.98"/>
    <x v="1197"/>
    <s v="_Blue Water Fantasies"/>
    <s v="BLUE WATER FANTASIES I"/>
    <x v="12"/>
    <x v="53"/>
    <x v="52"/>
    <x v="0"/>
    <m/>
    <x v="0"/>
    <m/>
    <m/>
    <x v="12"/>
    <s v=""/>
    <s v="Necklace for Izzy"/>
    <x v="0"/>
    <s v="Low"/>
    <x v="3"/>
    <s v="reconciled"/>
    <m/>
    <x v="0"/>
  </r>
  <r>
    <s v="Costco Visa"/>
    <x v="685"/>
    <n v="-45.86"/>
    <x v="1209"/>
    <s v="_Humpys Big Island Ale House"/>
    <s v="HUMPYS BIG ISLAND ALEHOUSKAILUA KONA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5"/>
    <n v="-41.73"/>
    <x v="1210"/>
    <s v="_Kings View Cafe"/>
    <s v="KINGS VIEW CAFE KAPAAU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5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685"/>
    <n v="-63.82"/>
    <x v="1211"/>
    <s v="_Volcano House Restaurant"/>
    <s v="VOLCANOES HOUSE RESTAURA HAWAII NATION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Costco Visa"/>
    <x v="685"/>
    <n v="-34.090000000000003"/>
    <x v="1038"/>
    <s v="_Costco (Gas)"/>
    <s v="COSTCO GAS #0140 KAILUA KONA HI"/>
    <x v="18"/>
    <x v="47"/>
    <x v="46"/>
    <x v="60"/>
    <s v="transportation"/>
    <x v="0"/>
    <m/>
    <m/>
    <x v="18"/>
    <s v=""/>
    <s v="#Hawaii 2021|Transportation#"/>
    <x v="0"/>
    <s v="High"/>
    <x v="3"/>
    <s v="reconciled"/>
    <m/>
    <x v="0"/>
  </r>
  <r>
    <s v="Costco Visa"/>
    <x v="685"/>
    <n v="-31.4"/>
    <x v="150"/>
    <s v="_Costco"/>
    <s v="COSTCO WHSE #0140 KAILUA KONA HI"/>
    <x v="7"/>
    <x v="45"/>
    <x v="44"/>
    <x v="0"/>
    <m/>
    <x v="0"/>
    <m/>
    <m/>
    <x v="7"/>
    <s v=""/>
    <s v="iphone cables"/>
    <x v="0"/>
    <s v="High"/>
    <x v="3"/>
    <s v="reconciled"/>
    <m/>
    <x v="0"/>
  </r>
  <r>
    <s v="Charitable Gift Account"/>
    <x v="686"/>
    <n v="-5085.47"/>
    <x v="308"/>
    <s v="_Small Cap Equity Pool (Investment)"/>
    <s v="SMALL CAP EQUITY POOL"/>
    <x v="13"/>
    <x v="23"/>
    <x v="23"/>
    <x v="0"/>
    <m/>
    <x v="0"/>
    <m/>
    <m/>
    <x v="13"/>
    <s v=""/>
    <s v=""/>
    <x v="3"/>
    <s v="Low"/>
    <x v="3"/>
    <s v="reconciled"/>
    <m/>
    <x v="0"/>
  </r>
  <r>
    <s v="Charitable Gift Account"/>
    <x v="686"/>
    <n v="-5085.47"/>
    <x v="309"/>
    <s v="_Total Market Equity Index Pool (Investment)"/>
    <s v="TOTAL MARKET EQUITY INDEX POOL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86"/>
    <n v="-6.37"/>
    <x v="1212"/>
    <s v="_Choice Mart"/>
    <s v="CHOICE MART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Amazon"/>
    <x v="686"/>
    <n v="-4.4000000000000004"/>
    <x v="997"/>
    <s v="_Prime Video"/>
    <s v="Prime Video*1583U62V3"/>
    <x v="0"/>
    <x v="0"/>
    <x v="0"/>
    <x v="0"/>
    <s v=""/>
    <x v="2"/>
    <s v="d01-5780146-3561839"/>
    <m/>
    <x v="0"/>
    <s v=""/>
    <s v="#|||D01-5780146-3561839# Video Games: The Movie"/>
    <x v="0"/>
    <s v="Low"/>
    <x v="0"/>
    <s v="reconciled"/>
    <m/>
    <x v="0"/>
  </r>
  <r>
    <s v="Quicksilver"/>
    <x v="686"/>
    <n v="-6.59"/>
    <x v="1213"/>
    <s v="_M Nakahara Store"/>
    <s v="M NAKAHARA STORE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686"/>
    <n v="-15.95"/>
    <x v="1214"/>
    <s v="_Hawaiian Pacific Parks"/>
    <s v="HAWAII PACIFIC PARKS A"/>
    <x v="10"/>
    <x v="17"/>
    <x v="17"/>
    <x v="0"/>
    <m/>
    <x v="0"/>
    <m/>
    <m/>
    <x v="10"/>
    <s v=""/>
    <s v="puzzle for mommy"/>
    <x v="0"/>
    <s v="Low"/>
    <x v="0"/>
    <s v="reconciled"/>
    <m/>
    <x v="0"/>
  </r>
  <r>
    <s v="Quicksilver"/>
    <x v="686"/>
    <n v="-5.88"/>
    <x v="1213"/>
    <s v="_M Nakahara Store"/>
    <s v="M NAKAHARA STORE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Staging - 7338"/>
    <x v="687"/>
    <n v="-10638.38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687"/>
    <n v="994"/>
    <x v="1215"/>
    <s v="_Stephie Vest"/>
    <s v="ACH Electronic Credit"/>
    <x v="3"/>
    <x v="12"/>
    <x v="12"/>
    <x v="61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Investor Checking"/>
    <x v="687"/>
    <n v="-100"/>
    <x v="610"/>
    <s v="_Cash"/>
    <s v="PAI ISO 54-3897 AKONI P HAW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Checking"/>
    <x v="687"/>
    <n v="-1959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687"/>
    <n v="-3.95"/>
    <x v="610"/>
    <s v="_Cash"/>
    <s v="PAI ISO 54-3897 AKONI P HAWI"/>
    <x v="20"/>
    <x v="51"/>
    <x v="50"/>
    <x v="0"/>
    <m/>
    <x v="0"/>
    <m/>
    <m/>
    <x v="20"/>
    <s v=""/>
    <s v=""/>
    <x v="0"/>
    <s v="Low"/>
    <x v="0"/>
    <s v="reconciled"/>
    <m/>
    <x v="0"/>
  </r>
  <r>
    <s v="Charitable Gift Account"/>
    <x v="687"/>
    <n v="10170.94"/>
    <x v="1216"/>
    <s v="_Investment (Amazon)"/>
    <s v="AMAZON.COM INC"/>
    <x v="3"/>
    <x v="82"/>
    <x v="79"/>
    <x v="0"/>
    <s v=""/>
    <x v="2"/>
    <s v=""/>
    <s v="donor advised fund"/>
    <x v="3"/>
    <s v="Tax Related"/>
    <s v="Sold 3 shares of AMZN for $10,170.94 #||||Donor Advised Fund#"/>
    <x v="3"/>
    <s v="NA"/>
    <x v="2"/>
    <s v="reconciled"/>
    <m/>
    <x v="1"/>
  </r>
  <r>
    <s v="Aggressive Stocks"/>
    <x v="687"/>
    <n v="10638.38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687"/>
    <n v="-7.71"/>
    <x v="112"/>
    <s v="_Amazon"/>
    <s v="AMZN Mktp US*N48VW5C73"/>
    <x v="9"/>
    <x v="109"/>
    <x v="103"/>
    <x v="17"/>
    <s v=""/>
    <x v="2"/>
    <s v="112-0532412-8022606"/>
    <m/>
    <x v="9"/>
    <s v=""/>
    <s v="bluetooth mouse_x000a_ORDER #office equipment|||112-0532412-8022606#"/>
    <x v="0"/>
    <s v="Low"/>
    <x v="3"/>
    <s v="reconciled"/>
    <s v="Misc Expenses - Office equipment"/>
    <x v="0"/>
  </r>
  <r>
    <s v="Checking"/>
    <x v="687"/>
    <n v="-67.75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8"/>
    <n v="-55.4"/>
    <x v="1217"/>
    <s v="_Shaka Tacos"/>
    <s v="SHAKA TACOZ CAPTAIN COOK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Amazon"/>
    <x v="688"/>
    <n v="-4.4000000000000004"/>
    <x v="997"/>
    <s v="_Prime Video"/>
    <s v="Prime Video*U82PC3GJ3"/>
    <x v="0"/>
    <x v="0"/>
    <x v="0"/>
    <x v="0"/>
    <s v=""/>
    <x v="2"/>
    <s v="d01-6737188-6518629"/>
    <m/>
    <x v="0"/>
    <s v=""/>
    <s v="#|||D01-6737188-6518629# Fantastic Beasts and Where to Find Them"/>
    <x v="0"/>
    <s v="Low"/>
    <x v="0"/>
    <s v="reconciled"/>
    <m/>
    <x v="0"/>
  </r>
  <r>
    <s v="Quicksilver"/>
    <x v="689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8"/>
    <x v="1170"/>
    <s v="_Washington State Parks"/>
    <s v="WA PARKSRESERVATIONSWE"/>
    <x v="3"/>
    <x v="12"/>
    <x v="12"/>
    <x v="0"/>
    <m/>
    <x v="0"/>
    <m/>
    <m/>
    <x v="3"/>
    <s v=""/>
    <s v="transferring labor day rasar reservation to new person"/>
    <x v="3"/>
    <s v="NA"/>
    <x v="0"/>
    <s v="reconciled"/>
    <s v="To Be Determined"/>
    <x v="0"/>
  </r>
  <r>
    <s v="Quicksilver"/>
    <x v="689"/>
    <n v="-70.55"/>
    <x v="646"/>
    <s v="_Goodwill Industries"/>
    <s v="GOODWILL BALLARD - DIR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689"/>
    <n v="-59.35"/>
    <x v="1218"/>
    <s v="_The New Stand"/>
    <s v="THE NEW STAND TN SEA SEATTLE WA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9"/>
    <n v="-40.75"/>
    <x v="193"/>
    <s v="_Bartell Drug"/>
    <s v="BARTELL DRUG 14 WALLIN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Koolikai"/>
    <x v="689"/>
    <n v="67.7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689"/>
    <n v="-107.63"/>
    <x v="150"/>
    <s v="_Costco"/>
    <s v="COSTCO WHSE #0140 KAILUA KONA HI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Quicksilver"/>
    <x v="689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689"/>
    <n v="-17.13"/>
    <x v="1070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689"/>
    <n v="-2.35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Quicksilver"/>
    <x v="689"/>
    <n v="-36.65"/>
    <x v="246"/>
    <s v="_Taco Del Mar"/>
    <s v="TACO DEL MAR #46-140 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0"/>
    <n v="1959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Dividend Stocks"/>
    <x v="690"/>
    <n v="0.19"/>
    <x v="245"/>
    <s v="_Schwab (Interest)"/>
    <s v="BANK INT 031621-04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690"/>
    <n v="-84.58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Dividend Stocks"/>
    <x v="690"/>
    <n v="-28.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6.74"/>
    <x v="632"/>
    <s v="_UW Medicine"/>
    <s v="UW MEDICIN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690"/>
    <n v="-1594.8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170"/>
    <x v="1161"/>
    <s v="_Carbon Health"/>
    <s v="CARBON HEALTH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690"/>
    <n v="-41.99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ash"/>
    <x v="690"/>
    <n v="-10143.58"/>
    <x v="307"/>
    <s v="_Schwab Donor Advised Fund"/>
    <s v="_Schwab Donor Advised Fund"/>
    <x v="12"/>
    <x v="19"/>
    <x v="19"/>
    <x v="0"/>
    <m/>
    <x v="0"/>
    <m/>
    <m/>
    <x v="12"/>
    <s v="Manual Tax Related"/>
    <s v="Transfer of 3 AMZN shares to DAF"/>
    <x v="0"/>
    <s v="High"/>
    <x v="3"/>
    <s v="reconciled"/>
    <s v="Charitable Contributions"/>
    <x v="1"/>
  </r>
  <r>
    <s v="Amazon"/>
    <x v="691"/>
    <n v="1594.8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691"/>
    <n v="-10000"/>
    <x v="1219"/>
    <s v="Federal Tax"/>
    <m/>
    <x v="21"/>
    <x v="105"/>
    <x v="100"/>
    <x v="0"/>
    <s v=""/>
    <x v="4"/>
    <m/>
    <m/>
    <x v="21"/>
    <m/>
    <s v="#||projected#"/>
    <x v="0"/>
    <s v="Low"/>
    <x v="3"/>
    <s v="projected"/>
    <s v="Federal Tax Payments - Previous Year"/>
    <x v="0"/>
  </r>
  <r>
    <s v="Cash"/>
    <x v="691"/>
    <n v="1500"/>
    <x v="955"/>
    <s v="_Microsoft (Charity)"/>
    <s v="_Microsoft (Charity)"/>
    <x v="5"/>
    <x v="50"/>
    <x v="49"/>
    <x v="62"/>
    <s v=""/>
    <x v="2"/>
    <s v="2n73mljeqh"/>
    <m/>
    <x v="5"/>
    <s v=""/>
    <s v="Charity donation offset for #University Cooperative School|||2N73MLJEQH#"/>
    <x v="4"/>
    <s v="Low"/>
    <x v="0"/>
    <s v="reconciled"/>
    <m/>
    <x v="0"/>
  </r>
  <r>
    <s v="Cash"/>
    <x v="691"/>
    <n v="-1500"/>
    <x v="956"/>
    <s v="_University Cooperative School (Donation)"/>
    <s v="_University Co-op (Donation)"/>
    <x v="12"/>
    <x v="19"/>
    <x v="19"/>
    <x v="50"/>
    <s v="fund-a-need"/>
    <x v="2"/>
    <s v="2n73mljeqh"/>
    <s v="university cooperative school (donation)"/>
    <x v="12"/>
    <s v=""/>
    <s v="Payroll deduction #Auction|Fund-A-Need||2N73MLJEQH|University Cooperative School (Donation)#"/>
    <x v="0"/>
    <s v="High"/>
    <x v="3"/>
    <s v="reconciled"/>
    <s v="Charitable Contributions"/>
    <x v="1"/>
  </r>
  <r>
    <s v="Dividend Stocks"/>
    <x v="691"/>
    <n v="28.6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69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692"/>
    <n v="-136.25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692"/>
    <n v="3159.4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692"/>
    <n v="-200"/>
    <x v="1220"/>
    <s v="_Lilli Espinosa"/>
    <s v="UMPQUA BANK 7120 GREENW SEATTLE"/>
    <x v="18"/>
    <x v="47"/>
    <x v="46"/>
    <x v="0"/>
    <m/>
    <x v="0"/>
    <m/>
    <m/>
    <x v="18"/>
    <s v="Tax Related"/>
    <s v="dog sitting by Lou"/>
    <x v="0"/>
    <s v="High"/>
    <x v="3"/>
    <s v="reconciled"/>
    <m/>
    <x v="1"/>
  </r>
  <r>
    <s v="Investor Checking"/>
    <x v="692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692"/>
    <n v="-692.86"/>
    <x v="905"/>
    <s v="_The Summit at Snoqualmie"/>
    <s v="The Summit at Snoqualm"/>
    <x v="4"/>
    <x v="116"/>
    <x v="110"/>
    <x v="0"/>
    <m/>
    <x v="0"/>
    <m/>
    <m/>
    <x v="4"/>
    <s v=""/>
    <s v="Kid ski passes for 2021-22 season"/>
    <x v="0"/>
    <s v="Low"/>
    <x v="3"/>
    <s v="reconciled"/>
    <m/>
    <x v="0"/>
  </r>
  <r>
    <s v="Quicksilver"/>
    <x v="693"/>
    <n v="-5.5"/>
    <x v="589"/>
    <s v="_Appl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693"/>
    <n v="-100.75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693"/>
    <n v="810.4"/>
    <x v="568"/>
    <s v="_Eva Smith"/>
    <s v="Deposit Shared Branch Mobile Dep"/>
    <x v="3"/>
    <x v="12"/>
    <x v="12"/>
    <x v="0"/>
    <m/>
    <x v="0"/>
    <m/>
    <m/>
    <x v="3"/>
    <s v=""/>
    <s v="Car insurance reimbursement"/>
    <x v="3"/>
    <s v="NA"/>
    <x v="0"/>
    <s v="reconciled"/>
    <s v="To Be Determined"/>
    <x v="0"/>
  </r>
  <r>
    <s v="Quicksilver"/>
    <x v="693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694"/>
    <n v="-25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4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694"/>
    <n v="-143.33000000000001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Costco Visa"/>
    <x v="694"/>
    <n v="-437.14"/>
    <x v="840"/>
    <s v="_VRBO"/>
    <s v="Vrbo HAWNDJYD 512-759-0902 TX"/>
    <x v="18"/>
    <x v="47"/>
    <x v="46"/>
    <x v="60"/>
    <s v="lodging"/>
    <x v="12"/>
    <m/>
    <m/>
    <x v="18"/>
    <s v=""/>
    <s v="#Hawaii 2021|Lodging|Volcano#"/>
    <x v="0"/>
    <s v="High"/>
    <x v="3"/>
    <s v="reconciled"/>
    <m/>
    <x v="0"/>
  </r>
  <r>
    <s v="Checking"/>
    <x v="694"/>
    <n v="-96"/>
    <x v="1139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694"/>
    <n v="-157.08000000000001"/>
    <x v="839"/>
    <s v="_Comcast (Bellingham) (R)"/>
    <s v="COMCAST CABLE COMM"/>
    <x v="3"/>
    <x v="12"/>
    <x v="12"/>
    <x v="0"/>
    <m/>
    <x v="0"/>
    <m/>
    <m/>
    <x v="3"/>
    <s v=""/>
    <s v="Mom's April Comcast Bill (deposited April 27 2021) Check sent 4/20/21"/>
    <x v="3"/>
    <s v="NA"/>
    <x v="0"/>
    <s v="reconciled"/>
    <s v="To Be Determined"/>
    <x v="0"/>
  </r>
  <r>
    <s v="Quicksilver"/>
    <x v="694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694"/>
    <n v="-120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Amazon"/>
    <x v="695"/>
    <n v="-2.19"/>
    <x v="976"/>
    <s v="_Amazon Kindle"/>
    <s v="Kindle Svcs*XO5982AM3"/>
    <x v="0"/>
    <x v="57"/>
    <x v="56"/>
    <x v="0"/>
    <s v=""/>
    <x v="2"/>
    <s v="d01-6932251-3341020"/>
    <m/>
    <x v="0"/>
    <s v=""/>
    <s v="#|||D01-6932251-3341020# The Body"/>
    <x v="0"/>
    <s v="Low"/>
    <x v="0"/>
    <s v="reconciled"/>
    <m/>
    <x v="0"/>
  </r>
  <r>
    <s v="Costco Visa"/>
    <x v="695"/>
    <n v="-8.2100000000000009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695"/>
    <n v="-37.4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696"/>
    <n v="41.38"/>
    <x v="250"/>
    <s v="_Amazon (Cashback)"/>
    <s v="_Amazon (Cashback)"/>
    <x v="5"/>
    <x v="21"/>
    <x v="21"/>
    <x v="63"/>
    <m/>
    <x v="0"/>
    <m/>
    <m/>
    <x v="5"/>
    <s v=""/>
    <s v="Offset for #114-0503748-6479436#  Swimming shoes and eyeglass defogger"/>
    <x v="4"/>
    <s v="Low"/>
    <x v="0"/>
    <s v="reconciled"/>
    <m/>
    <x v="0"/>
  </r>
  <r>
    <s v="Cash"/>
    <x v="696"/>
    <n v="-41.38"/>
    <x v="112"/>
    <s v="_Amazon"/>
    <s v="_Amazon"/>
    <x v="11"/>
    <x v="25"/>
    <x v="25"/>
    <x v="0"/>
    <s v=""/>
    <x v="2"/>
    <s v="114-0503748-6479436"/>
    <m/>
    <x v="11"/>
    <s v=""/>
    <s v="#|||114-0503748-6479436# purchased with points_x000a_Swimming shoes and eyeglass defogger"/>
    <x v="0"/>
    <s v="Medium"/>
    <x v="3"/>
    <s v="reconciled"/>
    <m/>
    <x v="0"/>
  </r>
  <r>
    <s v="Cash"/>
    <x v="696"/>
    <n v="-17.53"/>
    <x v="112"/>
    <s v="_Amazon"/>
    <s v="_Amazon"/>
    <x v="11"/>
    <x v="25"/>
    <x v="25"/>
    <x v="0"/>
    <s v=""/>
    <x v="2"/>
    <s v="114-8987158-9909835"/>
    <m/>
    <x v="11"/>
    <s v=""/>
    <s v="#|||114-8987158-9909835# Swim shirt for Dave"/>
    <x v="0"/>
    <s v="Medium"/>
    <x v="3"/>
    <s v="reconciled"/>
    <m/>
    <x v="0"/>
  </r>
  <r>
    <s v="Quicksilver"/>
    <x v="696"/>
    <n v="-117.5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696"/>
    <n v="17.53"/>
    <x v="250"/>
    <s v="_Amazon (Cashback)"/>
    <s v="_Amazon (Cashback)"/>
    <x v="5"/>
    <x v="21"/>
    <x v="21"/>
    <x v="0"/>
    <s v=""/>
    <x v="2"/>
    <s v="114-8987158-9909835"/>
    <m/>
    <x v="5"/>
    <s v=""/>
    <s v="#|||114-8987158-9909835# Offset for swim shirt purchase made with points"/>
    <x v="4"/>
    <s v="Low"/>
    <x v="0"/>
    <s v="reconciled"/>
    <m/>
    <x v="0"/>
  </r>
  <r>
    <s v="Amazon"/>
    <x v="697"/>
    <n v="-9.91"/>
    <x v="112"/>
    <s v="_Amazon"/>
    <s v="AMZN Mktp US*5R4NA3WF3"/>
    <x v="10"/>
    <x v="76"/>
    <x v="74"/>
    <x v="0"/>
    <s v=""/>
    <x v="2"/>
    <s v="114-2965138-4585056"/>
    <m/>
    <x v="10"/>
    <s v=""/>
    <s v="replacement cord for night light #|||114-2965138-4585056#"/>
    <x v="0"/>
    <s v="Low"/>
    <x v="0"/>
    <s v="reconciled"/>
    <m/>
    <x v="0"/>
  </r>
  <r>
    <s v="CD - June 11 2022"/>
    <x v="697"/>
    <n v="127.75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69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Staging - 7338"/>
    <x v="698"/>
    <n v="82"/>
    <x v="1221"/>
    <s v="_Pete Graham"/>
    <s v="ACH Electronic Credit"/>
    <x v="3"/>
    <x v="12"/>
    <x v="12"/>
    <x v="55"/>
    <m/>
    <x v="0"/>
    <m/>
    <m/>
    <x v="3"/>
    <s v=""/>
    <s v="Pete paying me back for a campsite #Bike Trip - 2021#"/>
    <x v="3"/>
    <s v="NA"/>
    <x v="0"/>
    <s v="reconciled"/>
    <s v="To Be Determined"/>
    <x v="0"/>
  </r>
  <r>
    <s v="Costco Visa"/>
    <x v="698"/>
    <n v="-59"/>
    <x v="1153"/>
    <s v="_CSA Trip Insurance"/>
    <s v="CSA-GGA-DAM/TRIPINSURA 888-501-3025 CA"/>
    <x v="18"/>
    <x v="47"/>
    <x v="46"/>
    <x v="38"/>
    <m/>
    <x v="0"/>
    <m/>
    <m/>
    <x v="18"/>
    <s v=""/>
    <s v="Trip insurance for girls weekend #Girls Weekend - Nov 2021#"/>
    <x v="0"/>
    <s v="High"/>
    <x v="3"/>
    <s v="reconciled"/>
    <m/>
    <x v="0"/>
  </r>
  <r>
    <s v="Checking"/>
    <x v="69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698"/>
    <n v="-860.5"/>
    <x v="840"/>
    <s v="_VRBO"/>
    <s v="Vrbo HAHBD42W 512-759-0902 TX"/>
    <x v="18"/>
    <x v="47"/>
    <x v="46"/>
    <x v="38"/>
    <m/>
    <x v="0"/>
    <m/>
    <m/>
    <x v="18"/>
    <s v=""/>
    <s v="#Girls Weekend - Nov 2021# First date cancelled"/>
    <x v="0"/>
    <s v="High"/>
    <x v="3"/>
    <s v="reconciled"/>
    <m/>
    <x v="0"/>
  </r>
  <r>
    <s v="Quicksilver"/>
    <x v="699"/>
    <n v="-10.46"/>
    <x v="193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699"/>
    <n v="-7.71"/>
    <x v="112"/>
    <s v="_Amazon"/>
    <s v="Amazon.com*PN7YZ34S3"/>
    <x v="12"/>
    <x v="53"/>
    <x v="52"/>
    <x v="0"/>
    <s v=""/>
    <x v="2"/>
    <s v="114-4353446-2184206"/>
    <m/>
    <x v="12"/>
    <s v=""/>
    <s v="book for emily #|||114-4353446-2184206#"/>
    <x v="0"/>
    <s v="Low"/>
    <x v="3"/>
    <s v="reconciled"/>
    <m/>
    <x v="0"/>
  </r>
  <r>
    <s v="Investor Checking"/>
    <x v="699"/>
    <n v="-5872.52"/>
    <x v="1148"/>
    <s v="_Cultivar LLC"/>
    <s v="Check Paid #1128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ostco Visa"/>
    <x v="699"/>
    <n v="-54.26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699"/>
    <n v="-5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699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0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00"/>
    <n v="2750"/>
    <x v="414"/>
    <s v="_Connect Your Care - FSA"/>
    <s v="ACH Deposit connectyourcare   SV"/>
    <x v="11"/>
    <x v="63"/>
    <x v="62"/>
    <x v="0"/>
    <m/>
    <x v="0"/>
    <m/>
    <m/>
    <x v="11"/>
    <s v=""/>
    <s v="Reimbursement from Dental/Optical FSA"/>
    <x v="0"/>
    <s v="Low"/>
    <x v="3"/>
    <s v="reconciled"/>
    <s v="Family - Medical Expenses"/>
    <x v="0"/>
  </r>
  <r>
    <s v="Amazon"/>
    <x v="700"/>
    <n v="-27.63"/>
    <x v="112"/>
    <s v="_Amazon"/>
    <s v="Amazon.com*MV1TH06K3"/>
    <x v="12"/>
    <x v="53"/>
    <x v="52"/>
    <x v="0"/>
    <s v=""/>
    <x v="2"/>
    <s v="114-6397697-5452265"/>
    <m/>
    <x v="12"/>
    <s v=""/>
    <s v="books for emily #|||114-6397697-5452265#"/>
    <x v="0"/>
    <s v="Low"/>
    <x v="3"/>
    <s v="reconciled"/>
    <m/>
    <x v="0"/>
  </r>
  <r>
    <s v="Quicksilver"/>
    <x v="700"/>
    <n v="-11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01"/>
    <n v="-44.09"/>
    <x v="112"/>
    <s v="_Amazon"/>
    <s v="Amazon.com*WN77T97F3"/>
    <x v="9"/>
    <x v="109"/>
    <x v="103"/>
    <x v="17"/>
    <s v=""/>
    <x v="2"/>
    <s v="112-9175106-0544254"/>
    <m/>
    <x v="9"/>
    <s v=""/>
    <s v="mouse_x000a_#office equipment|||112-9175106-0544254#"/>
    <x v="0"/>
    <s v="Low"/>
    <x v="3"/>
    <s v="reconciled"/>
    <s v="Misc Expenses - Office equipment"/>
    <x v="0"/>
  </r>
  <r>
    <s v="Vacation and Proj - 8345"/>
    <x v="701"/>
    <n v="17.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01"/>
    <n v="4.98000000000000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Investor Checking"/>
    <x v="701"/>
    <n v="-5872.52"/>
    <x v="1089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01"/>
    <n v="37.0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53.04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Buffer - Nxt Year - 8754"/>
    <x v="701"/>
    <n v="47.3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01"/>
    <n v="-9720.9599999999991"/>
    <x v="351"/>
    <s v="_Investment (IShares Core S&amp;P 500 ETF)"/>
    <s v="ISHARES CORE S&amp;P 500 ETF IV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01"/>
    <n v="5872.52"/>
    <x v="1222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1"/>
    <n v="-5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02"/>
    <n v="-24.1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02"/>
    <n v="-76.95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02"/>
    <n v="197.2"/>
    <x v="814"/>
    <s v="_University Cooperative School"/>
    <s v="Deposit Shared Branch Mobile Dep"/>
    <x v="4"/>
    <x v="116"/>
    <x v="110"/>
    <x v="55"/>
    <m/>
    <x v="0"/>
    <m/>
    <m/>
    <x v="4"/>
    <s v=""/>
    <s v="#Bike Trip - 2021# Reimbursement for bike trip camp sites"/>
    <x v="0"/>
    <s v="Low"/>
    <x v="3"/>
    <s v="reconciled"/>
    <m/>
    <x v="0"/>
  </r>
  <r>
    <s v="Quicksilver"/>
    <x v="70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2"/>
    <n v="-15.42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02"/>
    <n v="-109.38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02"/>
    <n v="-106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02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02"/>
    <n v="-338.13"/>
    <x v="1223"/>
    <s v="_Hawaii Discount"/>
    <s v="HAWAII DISCOUNT 866-482-9775 HI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703"/>
    <n v="-3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703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03"/>
    <n v="-860"/>
    <x v="1224"/>
    <s v="_Stockwell, Stave &amp; Company"/>
    <s v="STOCKWELL STAVE &amp; CO"/>
    <x v="9"/>
    <x v="103"/>
    <x v="99"/>
    <x v="64"/>
    <m/>
    <x v="0"/>
    <m/>
    <m/>
    <x v="9"/>
    <s v=""/>
    <s v="#legal &amp; professional fees#"/>
    <x v="0"/>
    <s v="Medium"/>
    <x v="3"/>
    <s v="reconciled"/>
    <s v="To Be Determined"/>
    <x v="0"/>
  </r>
  <r>
    <s v="Quicksilver"/>
    <x v="703"/>
    <n v="-17.8500000000000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703"/>
    <n v="-11"/>
    <x v="112"/>
    <s v="_Amazon"/>
    <s v="AMZN Mktp US*SU2DE3RD3"/>
    <x v="10"/>
    <x v="76"/>
    <x v="74"/>
    <x v="0"/>
    <s v=""/>
    <x v="2"/>
    <s v="114-8974727-3202652"/>
    <m/>
    <x v="10"/>
    <s v=""/>
    <s v="#|||114-8974727-3202652# Parent order: 112-0337677-5175410_x000a_Darts purchased with gift certificate from return of whittling glove"/>
    <x v="0"/>
    <s v="Low"/>
    <x v="0"/>
    <s v="reconciled"/>
    <m/>
    <x v="0"/>
  </r>
  <r>
    <s v="Quicksilver"/>
    <x v="703"/>
    <n v="-44.66"/>
    <x v="952"/>
    <s v="_Gameworks"/>
    <s v="GAMEWORKS SEATTLE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03"/>
    <n v="-1.1000000000000001"/>
    <x v="933"/>
    <s v="_Patreon (Gen-Z Media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703"/>
    <n v="-15.35"/>
    <x v="114"/>
    <s v="_Fred Meyer"/>
    <s v="FRED-MEYER #0122 SEATTLE WA"/>
    <x v="19"/>
    <x v="89"/>
    <x v="86"/>
    <x v="0"/>
    <m/>
    <x v="0"/>
    <m/>
    <m/>
    <x v="19"/>
    <s v=""/>
    <s v=""/>
    <x v="0"/>
    <s v="Low"/>
    <x v="3"/>
    <s v="reconciled"/>
    <m/>
    <x v="0"/>
  </r>
  <r>
    <s v="Checking"/>
    <x v="703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03"/>
    <n v="-40"/>
    <x v="1225"/>
    <s v="Financial Advisor"/>
    <m/>
    <x v="17"/>
    <x v="123"/>
    <x v="117"/>
    <x v="0"/>
    <s v=""/>
    <x v="4"/>
    <m/>
    <m/>
    <x v="17"/>
    <m/>
    <s v="#||projected#"/>
    <x v="0"/>
    <s v="Low"/>
    <x v="3"/>
    <s v="projected"/>
    <m/>
    <x v="0"/>
  </r>
  <r>
    <s v="Checking"/>
    <x v="703"/>
    <n v="-180"/>
    <x v="1004"/>
    <s v="Vehicle Tabs"/>
    <m/>
    <x v="15"/>
    <x v="28"/>
    <x v="27"/>
    <x v="0"/>
    <s v=""/>
    <x v="4"/>
    <m/>
    <m/>
    <x v="15"/>
    <m/>
    <s v="#||projected# Tent trailer"/>
    <x v="0"/>
    <s v="Low"/>
    <x v="3"/>
    <s v="projected"/>
    <m/>
    <x v="0"/>
  </r>
  <r>
    <s v="Amazon"/>
    <x v="703"/>
    <n v="-0.01"/>
    <x v="112"/>
    <s v="_Amazon"/>
    <s v="AMZN Mktp US*QP4VW2HX3"/>
    <x v="10"/>
    <x v="76"/>
    <x v="74"/>
    <x v="0"/>
    <s v=""/>
    <x v="2"/>
    <s v="114-8974727-3202652"/>
    <m/>
    <x v="10"/>
    <s v=""/>
    <s v="#|||114-8974727-3202652# Nerf darts for Zach.  Plus $11.00 from gift card for return of whittling glove"/>
    <x v="0"/>
    <s v="Low"/>
    <x v="0"/>
    <s v="reconciled"/>
    <m/>
    <x v="0"/>
  </r>
  <r>
    <s v="Checking"/>
    <x v="703"/>
    <n v="-3793.1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04"/>
    <n v="53.04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04"/>
    <n v="-3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04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hecking"/>
    <x v="704"/>
    <n v="-3125"/>
    <x v="1226"/>
    <s v="Doctor"/>
    <m/>
    <x v="11"/>
    <x v="52"/>
    <x v="51"/>
    <x v="0"/>
    <s v=""/>
    <x v="4"/>
    <m/>
    <m/>
    <x v="11"/>
    <m/>
    <s v="#||projected#"/>
    <x v="0"/>
    <s v="Low"/>
    <x v="3"/>
    <s v="projected"/>
    <s v="Family - Medical Expenses"/>
    <x v="0"/>
  </r>
  <r>
    <s v="Koolikai"/>
    <x v="704"/>
    <n v="-71.31999999999999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ggressive Stocks"/>
    <x v="704"/>
    <n v="-71.61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04"/>
    <n v="3793.16"/>
    <x v="315"/>
    <s v="_Capital One (Autopay)"/>
    <s v="CAPITAL ONE AUTOPAY PYMT AuthDate 01-A pr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05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Short Term Emergency"/>
    <x v="705"/>
    <n v="0.1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05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05"/>
    <n v="0.4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.5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05"/>
    <n v="71.61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05"/>
    <n v="0.2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05"/>
    <n v="-41.94"/>
    <x v="1227"/>
    <s v="_Cheesecake Factory"/>
    <s v="CHEESECAKE 043 ONLINE olo.com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705"/>
    <n v="44.4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05"/>
    <n v="-6.5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705"/>
    <n v="29.9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705"/>
    <n v="13.6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05"/>
    <n v="-45.68"/>
    <x v="95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05"/>
    <n v="-18.41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705"/>
    <n v="13.6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05"/>
    <n v="1.5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06"/>
    <n v="-3312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Aggressive Stocks"/>
    <x v="706"/>
    <n v="0.01"/>
    <x v="245"/>
    <s v="_Schwab (Interest)"/>
    <s v="SCHWAB1 INT 02/25-03/29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706"/>
    <n v="-5872.52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6"/>
    <n v="-30.83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06"/>
    <n v="4659.4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06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07"/>
    <n v="-46.26"/>
    <x v="385"/>
    <s v="_Half Moon Bouldering"/>
    <s v="HALF MOON BOULDERING"/>
    <x v="10"/>
    <x v="31"/>
    <x v="30"/>
    <x v="0"/>
    <m/>
    <x v="0"/>
    <m/>
    <m/>
    <x v="10"/>
    <s v=""/>
    <s v=""/>
    <x v="0"/>
    <s v="Low"/>
    <x v="0"/>
    <s v="reconciled"/>
    <m/>
    <x v="0"/>
  </r>
  <r>
    <s v="Staging - 7338"/>
    <x v="707"/>
    <n v="-659.96"/>
    <x v="7"/>
    <s v="_Jonathan Foster"/>
    <s v="ACH Electronic Debit - VENMO            PAYMENT"/>
    <x v="12"/>
    <x v="19"/>
    <x v="19"/>
    <x v="50"/>
    <s v="rasar state park"/>
    <x v="2"/>
    <s v=""/>
    <s v="university cooperative school (donation)"/>
    <x v="12"/>
    <s v="Tax Related"/>
    <s v="#Auction|Rasar State Park|||University Cooperative School (Donation)# Reimbursement for Jonathan Foster"/>
    <x v="0"/>
    <s v="High"/>
    <x v="3"/>
    <s v="reconciled"/>
    <s v="Charitable Contributions"/>
    <x v="1"/>
  </r>
  <r>
    <s v="Staging - 7338"/>
    <x v="707"/>
    <n v="-20000"/>
    <x v="1089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07"/>
    <n v="-5872.52"/>
    <x v="728"/>
    <s v="_To Citibank (Staging)"/>
    <s v="Transfer to Checking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07"/>
    <n v="-6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07"/>
    <n v="-5872.52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07"/>
    <n v="2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584.37"/>
    <x v="845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707"/>
    <n v="5872.52"/>
    <x v="7"/>
    <s v="_From Citibank (Vacation &amp; Projects)"/>
    <s v="Transfer From Money Market 03/28 01:4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07"/>
    <n v="-80"/>
    <x v="956"/>
    <s v="_University Cooperative School (Donation)"/>
    <s v="Check 2485"/>
    <x v="12"/>
    <x v="19"/>
    <x v="19"/>
    <x v="50"/>
    <s v="video"/>
    <x v="2"/>
    <s v=""/>
    <s v="university cooperative school (donation)"/>
    <x v="12"/>
    <s v=""/>
    <s v="#Auction|Video|||University Cooperative School (Donation)#"/>
    <x v="0"/>
    <s v="High"/>
    <x v="3"/>
    <s v="reconciled"/>
    <s v="Charitable Contributions"/>
    <x v="1"/>
  </r>
  <r>
    <s v="Quicksilver"/>
    <x v="707"/>
    <n v="-30"/>
    <x v="956"/>
    <s v="_University Cooperative School (Donation)"/>
    <s v="GG *UNIVERSITY COOPERA"/>
    <x v="12"/>
    <x v="19"/>
    <x v="19"/>
    <x v="50"/>
    <s v="cowen park adventure"/>
    <x v="2"/>
    <s v=""/>
    <s v="university cooperative school (donation)"/>
    <x v="12"/>
    <s v="Tax Related"/>
    <s v="Cowen park adventure #Auction|Cowen Park Adventure|||University Cooperative School (Donation)#"/>
    <x v="0"/>
    <s v="High"/>
    <x v="3"/>
    <s v="reconciled"/>
    <s v="Charitable Contributions"/>
    <x v="1"/>
  </r>
  <r>
    <s v="Quicksilver"/>
    <x v="707"/>
    <n v="-85"/>
    <x v="814"/>
    <s v="_University Cooperative School"/>
    <s v="GG *UNIVERSITY COOPERA"/>
    <x v="19"/>
    <x v="49"/>
    <x v="48"/>
    <x v="0"/>
    <m/>
    <x v="0"/>
    <m/>
    <m/>
    <x v="19"/>
    <s v=""/>
    <s v="Bike painting"/>
    <x v="0"/>
    <s v="Low"/>
    <x v="0"/>
    <s v="reconciled"/>
    <m/>
    <x v="0"/>
  </r>
  <r>
    <s v="Investor Checking"/>
    <x v="707"/>
    <n v="5872.52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07"/>
    <n v="-21.89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707"/>
    <n v="5872.52"/>
    <x v="781"/>
    <s v="_From Schwab (Brokerage)"/>
    <s v="Funds Transfer from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0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07"/>
    <n v="-116.58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07"/>
    <n v="-26.68"/>
    <x v="257"/>
    <s v="_Home Depot"/>
    <s v="THE HOME DEPOT #4706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707"/>
    <n v="-2.19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08"/>
    <n v="-112.9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810.4"/>
    <x v="1129"/>
    <s v="_Farmers Insurance (R)"/>
    <s v="FARMERS INS BILLING"/>
    <x v="3"/>
    <x v="12"/>
    <x v="12"/>
    <x v="0"/>
    <m/>
    <x v="0"/>
    <m/>
    <m/>
    <x v="3"/>
    <s v=""/>
    <s v="Reimbursed on 4/18"/>
    <x v="3"/>
    <s v="NA"/>
    <x v="0"/>
    <s v="reconciled"/>
    <s v="To Be Determined"/>
    <x v="0"/>
  </r>
  <r>
    <s v="Quicksilver"/>
    <x v="709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hecking"/>
    <x v="709"/>
    <n v="-10345"/>
    <x v="1228"/>
    <s v="Life Insurance"/>
    <m/>
    <x v="17"/>
    <x v="37"/>
    <x v="36"/>
    <x v="0"/>
    <s v=""/>
    <x v="4"/>
    <m/>
    <m/>
    <x v="17"/>
    <m/>
    <s v="#||projected#"/>
    <x v="0"/>
    <s v="Low"/>
    <x v="3"/>
    <s v="projected"/>
    <m/>
    <x v="0"/>
  </r>
  <r>
    <s v="Quicksilver"/>
    <x v="709"/>
    <n v="-199.4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09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09"/>
    <n v="-47.08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ash"/>
    <x v="709"/>
    <n v="-37.409999999999997"/>
    <x v="257"/>
    <s v="_Home Depot"/>
    <s v="_Home Depot"/>
    <x v="7"/>
    <x v="13"/>
    <x v="13"/>
    <x v="30"/>
    <m/>
    <x v="0"/>
    <m/>
    <m/>
    <x v="7"/>
    <s v=""/>
    <s v="#Trailer# Lattice for trailer cover paid with gift and return cards"/>
    <x v="0"/>
    <s v="Low"/>
    <x v="3"/>
    <s v="reconciled"/>
    <m/>
    <x v="0"/>
  </r>
  <r>
    <s v="Cash"/>
    <x v="709"/>
    <n v="-101.86"/>
    <x v="257"/>
    <s v="_Home Depot"/>
    <s v="_Home Depot"/>
    <x v="19"/>
    <x v="92"/>
    <x v="89"/>
    <x v="0"/>
    <m/>
    <x v="0"/>
    <m/>
    <m/>
    <x v="19"/>
    <s v=""/>
    <s v="Plants paid with gift cards"/>
    <x v="0"/>
    <s v="Low"/>
    <x v="0"/>
    <s v="reconciled"/>
    <m/>
    <x v="0"/>
  </r>
  <r>
    <s v="Dividend Stocks"/>
    <x v="710"/>
    <n v="10345"/>
    <x v="1222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10"/>
    <n v="20000"/>
    <x v="7"/>
    <s v="_From Citibank (Staging)"/>
    <s v="Transfer From Money Market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10"/>
    <n v="-14965.02"/>
    <x v="363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10"/>
    <n v="-5700"/>
    <x v="1001"/>
    <s v="Tuition"/>
    <m/>
    <x v="4"/>
    <x v="5"/>
    <x v="5"/>
    <x v="36"/>
    <s v=""/>
    <x v="4"/>
    <m/>
    <m/>
    <x v="4"/>
    <m/>
    <s v="#2020/2021 School Year||projected#"/>
    <x v="0"/>
    <s v="Low"/>
    <x v="3"/>
    <s v="projected"/>
    <m/>
    <x v="0"/>
  </r>
  <r>
    <s v="Dividend Stocks"/>
    <x v="710"/>
    <n v="14499.18"/>
    <x v="229"/>
    <s v="_Investment (Verizon Communicatn)"/>
    <s v="VERIZON COMMUNICATN"/>
    <x v="13"/>
    <x v="41"/>
    <x v="40"/>
    <x v="0"/>
    <m/>
    <x v="0"/>
    <m/>
    <m/>
    <x v="13"/>
    <s v=""/>
    <s v=""/>
    <x v="3"/>
    <s v="Low"/>
    <x v="3"/>
    <s v="reconciled"/>
    <m/>
    <x v="0"/>
  </r>
  <r>
    <s v="Retirement - 3377"/>
    <x v="710"/>
    <n v="-20000"/>
    <x v="728"/>
    <s v="_To Citibank (Staging)"/>
    <s v="Transfer to Checking 02:28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10"/>
    <n v="-9.4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710"/>
    <n v="-7.7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0"/>
    <n v="-22.36"/>
    <x v="114"/>
    <s v="_Fred Meyer"/>
    <s v="FRED-MEYER #0122 SEATTLE WA"/>
    <x v="18"/>
    <x v="47"/>
    <x v="46"/>
    <x v="60"/>
    <s v="food"/>
    <x v="0"/>
    <m/>
    <m/>
    <x v="18"/>
    <s v=""/>
    <s v="#Hawaii 2021|Food#"/>
    <x v="0"/>
    <s v="High"/>
    <x v="3"/>
    <s v="reconciled"/>
    <m/>
    <x v="0"/>
  </r>
  <r>
    <s v="Discover"/>
    <x v="710"/>
    <n v="-13.2"/>
    <x v="118"/>
    <s v="_Hulu"/>
    <s v="HLU*HULU 74023288939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10"/>
    <n v="-10345"/>
    <x v="1089"/>
    <s v="_To Schwab (Brokerage)"/>
    <s v="Funds Transfer to Brokerage -502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11"/>
    <n v="-4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1"/>
    <n v="-23.82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711"/>
    <n v="-10345"/>
    <x v="819"/>
    <s v="_Prudential Insurance"/>
    <s v="Check Paid #1127"/>
    <x v="17"/>
    <x v="37"/>
    <x v="36"/>
    <x v="0"/>
    <m/>
    <x v="0"/>
    <m/>
    <m/>
    <x v="17"/>
    <s v=""/>
    <s v=""/>
    <x v="0"/>
    <s v="Low"/>
    <x v="3"/>
    <s v="reconciled"/>
    <m/>
    <x v="0"/>
  </r>
  <r>
    <s v="Checking"/>
    <x v="712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12"/>
    <n v="177"/>
    <x v="7"/>
    <s v="_Jonathan Foster"/>
    <s v="ACH Electronic Credit"/>
    <x v="3"/>
    <x v="12"/>
    <x v="12"/>
    <x v="55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Quicksilver"/>
    <x v="712"/>
    <n v="-18.760000000000002"/>
    <x v="817"/>
    <s v="_Wendy's"/>
    <s v="WENDYS 1532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713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3"/>
    <n v="-7.73"/>
    <x v="136"/>
    <s v="_Taco Bell"/>
    <s v="TACO BELL 031336 EVERETT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4"/>
    <n v="-2.5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14"/>
    <n v="72"/>
    <x v="7"/>
    <s v="_Elise DeVries"/>
    <s v="ACH Electronic Credit"/>
    <x v="3"/>
    <x v="12"/>
    <x v="12"/>
    <x v="55"/>
    <m/>
    <x v="0"/>
    <m/>
    <m/>
    <x v="3"/>
    <s v=""/>
    <s v="#Bike Trip - 2021# Reimbursement for bike trip camp sites"/>
    <x v="3"/>
    <s v="NA"/>
    <x v="0"/>
    <s v="reconciled"/>
    <s v="To Be Determined"/>
    <x v="0"/>
  </r>
  <r>
    <s v="Amazon"/>
    <x v="714"/>
    <n v="-16.5"/>
    <x v="112"/>
    <s v="_Amazon"/>
    <s v="Amazon.com*BP5FO5783"/>
    <x v="7"/>
    <x v="45"/>
    <x v="44"/>
    <x v="0"/>
    <s v=""/>
    <x v="2"/>
    <s v="112-1633745-5281009"/>
    <m/>
    <x v="7"/>
    <s v=""/>
    <s v="batteries_x000a_ORDER #|||112-1633745-5281009#"/>
    <x v="0"/>
    <s v="High"/>
    <x v="3"/>
    <s v="reconciled"/>
    <m/>
    <x v="0"/>
  </r>
  <r>
    <s v="Quicksilver"/>
    <x v="714"/>
    <n v="-27.5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14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14"/>
    <n v="-5.49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15"/>
    <n v="-1099.01"/>
    <x v="1176"/>
    <s v="_Budget Rental Cars"/>
    <s v="BUDGET.COM PREPAY 8006212844 VA PHONE NUMBER:  NAME:  PICKUP:  RETURN:  AGREEMENT NUMBER:"/>
    <x v="18"/>
    <x v="47"/>
    <x v="46"/>
    <x v="60"/>
    <s v="transportation"/>
    <x v="0"/>
    <m/>
    <m/>
    <x v="18"/>
    <s v=""/>
    <s v="#Hawaii 2021|Transportation#"/>
    <x v="0"/>
    <s v="High"/>
    <x v="3"/>
    <s v="reconciled"/>
    <m/>
    <x v="0"/>
  </r>
  <r>
    <s v="Amazon"/>
    <x v="715"/>
    <n v="-38.520000000000003"/>
    <x v="112"/>
    <s v="_Amazon"/>
    <s v="AMZN Mktp US*108S49LT3"/>
    <x v="18"/>
    <x v="72"/>
    <x v="70"/>
    <x v="65"/>
    <s v=""/>
    <x v="2"/>
    <s v="114-9368771-3805023"/>
    <m/>
    <x v="18"/>
    <s v=""/>
    <s v="#Backyard - Decor|||114-9368771-3805023# outdoor sofa cover"/>
    <x v="0"/>
    <s v="High"/>
    <x v="3"/>
    <s v="reconciled"/>
    <s v="Home - Capital Expense"/>
    <x v="0"/>
  </r>
  <r>
    <s v="Quicksilver"/>
    <x v="716"/>
    <n v="-167.4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6"/>
    <n v="-55.91"/>
    <x v="1229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17"/>
    <n v="-67.76000000000000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7"/>
    <n v="-33.020000000000003"/>
    <x v="112"/>
    <s v="_Amazon"/>
    <s v="AMZN Mktp US*HA0DK4SR3"/>
    <x v="7"/>
    <x v="45"/>
    <x v="44"/>
    <x v="0"/>
    <s v=""/>
    <x v="2"/>
    <s v="112-0749599-2950665"/>
    <m/>
    <x v="7"/>
    <s v=""/>
    <s v="battery charger_x000a_ORDER #|||112-0749599-2950665#"/>
    <x v="0"/>
    <s v="High"/>
    <x v="3"/>
    <s v="reconciled"/>
    <m/>
    <x v="0"/>
  </r>
  <r>
    <s v="American Funds"/>
    <x v="717"/>
    <n v="9.4499999999999993"/>
    <x v="356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7"/>
    <n v="9.4499999999999993"/>
    <x v="356"/>
    <s v="_American Funds (Dividend)"/>
    <s v="INCOME DIVIDEND 0.07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7"/>
    <n v="-325.98"/>
    <x v="1170"/>
    <s v="_Washington State Parks"/>
    <s v="WA PARKSRESERVATIONSWEB OLYMPIA WA"/>
    <x v="3"/>
    <x v="12"/>
    <x v="12"/>
    <x v="61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Quicksilver"/>
    <x v="717"/>
    <n v="-10.8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17"/>
    <n v="-68.72"/>
    <x v="824"/>
    <s v="_A La Mode Pies"/>
    <s v="SQ *A LA MODE PIES - PHIN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7"/>
    <n v="-691.72"/>
    <x v="840"/>
    <s v="_VRBO"/>
    <s v="Vrbo HAH482CZ 512-759-0902 TX"/>
    <x v="18"/>
    <x v="47"/>
    <x v="46"/>
    <x v="60"/>
    <s v="lodging"/>
    <x v="13"/>
    <m/>
    <m/>
    <x v="18"/>
    <s v=""/>
    <s v="#Hawaii 2021|Lodging|Kona#"/>
    <x v="0"/>
    <s v="High"/>
    <x v="3"/>
    <s v="reconciled"/>
    <m/>
    <x v="0"/>
  </r>
  <r>
    <s v="Costco Visa"/>
    <x v="717"/>
    <n v="-659.96"/>
    <x v="1170"/>
    <s v="_Washington State Parks"/>
    <s v="WA PARKSRESERVATIONSWEB OLYMPIA WA"/>
    <x v="3"/>
    <x v="12"/>
    <x v="12"/>
    <x v="61"/>
    <s v="rasar state park - labor day 2021"/>
    <x v="0"/>
    <m/>
    <m/>
    <x v="3"/>
    <s v=""/>
    <s v="#University Cooperative|Rasar State Park - Labor Day 2021#  This trip was cancelled, and we were reimbursed."/>
    <x v="3"/>
    <s v="NA"/>
    <x v="0"/>
    <s v="reconciled"/>
    <s v="To Be Determined"/>
    <x v="0"/>
  </r>
  <r>
    <s v="Amazon"/>
    <x v="718"/>
    <n v="-41.83"/>
    <x v="112"/>
    <s v="_Amazon"/>
    <s v="AMZN Mktp US*JY0H60X13"/>
    <x v="18"/>
    <x v="72"/>
    <x v="70"/>
    <x v="65"/>
    <s v=""/>
    <x v="2"/>
    <s v="114-2322487-0465036"/>
    <m/>
    <x v="18"/>
    <s v=""/>
    <s v="#Backyard - Decor|||114-2322487-0465036# outdoor sofa cover"/>
    <x v="0"/>
    <s v="High"/>
    <x v="3"/>
    <s v="reconciled"/>
    <s v="Home - Capital Expense"/>
    <x v="0"/>
  </r>
  <r>
    <s v="Checking"/>
    <x v="718"/>
    <n v="300"/>
    <x v="877"/>
    <s v="_Premera (Claim)"/>
    <s v="Deposit Shared Branch Mobile Dep"/>
    <x v="11"/>
    <x v="80"/>
    <x v="77"/>
    <x v="0"/>
    <m/>
    <x v="0"/>
    <m/>
    <m/>
    <x v="11"/>
    <s v=""/>
    <s v="Reimbursement for glasses hardware for Dave"/>
    <x v="0"/>
    <s v="Low"/>
    <x v="3"/>
    <s v="reconciled"/>
    <s v="Family - Medical Expenses"/>
    <x v="0"/>
  </r>
  <r>
    <s v="Koolikai"/>
    <x v="718"/>
    <n v="67.76000000000000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18"/>
    <n v="0"/>
    <x v="165"/>
    <s v="_Costco Visa (Autopay)"/>
    <s v="MEMBERSHIP FEE MAR 21-FEB 22"/>
    <x v="7"/>
    <x v="91"/>
    <x v="88"/>
    <x v="0"/>
    <m/>
    <x v="0"/>
    <m/>
    <m/>
    <x v="7"/>
    <s v=""/>
    <s v=""/>
    <x v="0"/>
    <s v="Low"/>
    <x v="3"/>
    <s v="reconciled"/>
    <m/>
    <x v="0"/>
  </r>
  <r>
    <s v="American Funds"/>
    <x v="719"/>
    <n v="19.7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19"/>
    <n v="-1362.56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19"/>
    <n v="-11"/>
    <x v="112"/>
    <s v="_Amazon"/>
    <s v="AMZN Mktp US*O75RB54C3"/>
    <x v="10"/>
    <x v="76"/>
    <x v="74"/>
    <x v="0"/>
    <s v=""/>
    <x v="2"/>
    <s v="114-3471698-2625814"/>
    <m/>
    <x v="10"/>
    <s v=""/>
    <s v="#|||114-3471698-2625814# Whittling gloves"/>
    <x v="0"/>
    <s v="Low"/>
    <x v="0"/>
    <s v="reconciled"/>
    <m/>
    <x v="0"/>
  </r>
  <r>
    <s v="American Funds"/>
    <x v="719"/>
    <n v="19.7"/>
    <x v="356"/>
    <s v="_American Funds (Dividend)"/>
    <s v="INCOME DIVIDEND 0.149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19"/>
    <n v="71.75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19"/>
    <n v="-10.94"/>
    <x v="1230"/>
    <s v="_Santorini Greek Grill"/>
    <s v="SANTORINI GREEK GRILL KIRKLA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19"/>
    <n v="-6.92"/>
    <x v="1173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19"/>
    <n v="-2.34"/>
    <x v="164"/>
    <s v="_Numberbarn"/>
    <s v="NUMBERBARN"/>
    <x v="9"/>
    <x v="59"/>
    <x v="58"/>
    <x v="0"/>
    <m/>
    <x v="0"/>
    <m/>
    <m/>
    <x v="9"/>
    <s v="Tax Related"/>
    <s v=""/>
    <x v="0"/>
    <s v="Low"/>
    <x v="0"/>
    <s v="reconciled"/>
    <s v="Misc Expenses - Services"/>
    <x v="1"/>
  </r>
  <r>
    <s v="REI Visa"/>
    <x v="719"/>
    <n v="-18.71"/>
    <x v="112"/>
    <s v="_Amazon"/>
    <s v="Amazon.com*5d6ea6fo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719"/>
    <n v="-10345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4.389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20"/>
    <n v="10345"/>
    <x v="781"/>
    <s v="_From Schwab (Brokerage)"/>
    <s v="Funds Transfer from Brokerage -5023"/>
    <x v="3"/>
    <x v="11"/>
    <x v="11"/>
    <x v="0"/>
    <m/>
    <x v="0"/>
    <m/>
    <m/>
    <x v="3"/>
    <s v=""/>
    <s v="Backup for insurance premium in case transfer didn't occur in time"/>
    <x v="3"/>
    <s v="NA"/>
    <x v="2"/>
    <s v="reconciled"/>
    <s v="To Be Determined"/>
    <x v="0"/>
  </r>
  <r>
    <s v="Buffer - Nxt Year - 8754"/>
    <x v="720"/>
    <n v="-10345"/>
    <x v="728"/>
    <s v="_To Citibank (Staging)"/>
    <s v="Transfer to Checking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20"/>
    <n v="-25.93"/>
    <x v="956"/>
    <s v="_The Cellar Homebrew"/>
    <s v="THE CELLAR HOMEBREW"/>
    <x v="12"/>
    <x v="19"/>
    <x v="19"/>
    <x v="50"/>
    <s v="glog"/>
    <x v="2"/>
    <s v=""/>
    <s v="university cooperative school (donation)"/>
    <x v="12"/>
    <s v="Tax Related"/>
    <s v="#Auction|Glog|||University Cooperative School (Donation)#"/>
    <x v="0"/>
    <s v="High"/>
    <x v="3"/>
    <s v="reconciled"/>
    <s v="Charitable Contributions"/>
    <x v="1"/>
  </r>
  <r>
    <s v="Investor Checking"/>
    <x v="720"/>
    <n v="10345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-29.74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20"/>
    <n v="10345"/>
    <x v="7"/>
    <s v="_From Citibank (Buffer - Next Year)"/>
    <s v="Transfer From Money Market 03/15 11:05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20"/>
    <n v="1362.56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20"/>
    <n v="-8.1199999999999992"/>
    <x v="817"/>
    <s v="_Wendy's"/>
    <s v="WENDYS 1532 615-850-0578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0"/>
    <n v="-3312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Dividend Stocks"/>
    <x v="720"/>
    <n v="-28.43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20"/>
    <n v="-10345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720"/>
    <n v="0.26"/>
    <x v="245"/>
    <s v="_Schwab (Interest)"/>
    <s v="BANK INT 021621-03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20"/>
    <n v="-511.53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21"/>
    <n v="-5"/>
    <x v="1231"/>
    <s v="_Bill Charters"/>
    <s v="_Bill Charters"/>
    <x v="0"/>
    <x v="69"/>
    <x v="67"/>
    <x v="0"/>
    <m/>
    <x v="0"/>
    <m/>
    <m/>
    <x v="0"/>
    <s v=""/>
    <s v="NCAA Bracket fee (from Venmo)"/>
    <x v="0"/>
    <s v="Low"/>
    <x v="0"/>
    <s v="reconciled"/>
    <m/>
    <x v="0"/>
  </r>
  <r>
    <s v="Amazon"/>
    <x v="721"/>
    <n v="-23.11"/>
    <x v="112"/>
    <s v="_Amazon"/>
    <s v="AMZN Mktp US*JN6FY3TT3"/>
    <x v="7"/>
    <x v="45"/>
    <x v="44"/>
    <x v="0"/>
    <s v=""/>
    <x v="2"/>
    <s v="112-4142527-6277069"/>
    <m/>
    <x v="7"/>
    <s v=""/>
    <s v="battery charger and tester_x000a_ORDER #|||112-4142527-6277069#"/>
    <x v="0"/>
    <s v="High"/>
    <x v="3"/>
    <s v="reconciled"/>
    <m/>
    <x v="0"/>
  </r>
  <r>
    <s v="American Funds"/>
    <x v="721"/>
    <n v="22.66"/>
    <x v="356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2.35"/>
    <x v="356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21"/>
    <n v="511.53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721"/>
    <n v="29.42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2.66"/>
    <x v="356"/>
    <s v="_American Funds (Dividend)"/>
    <s v="INCOME DIVIDEND 0.39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80.36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21"/>
    <n v="29.42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21"/>
    <n v="110.04"/>
    <x v="13"/>
    <s v="_Zappos"/>
    <s v="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21"/>
    <n v="-130.58000000000001"/>
    <x v="255"/>
    <s v="_Puget Sound Energy"/>
    <s v="ACH Debit PUGET SOUND ENER DIREC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American Funds"/>
    <x v="721"/>
    <n v="82.35"/>
    <x v="356"/>
    <s v="_American Funds (Dividend)"/>
    <s v="INCOME DIVIDEND 0.194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21"/>
    <n v="28.43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722"/>
    <n v="-12"/>
    <x v="150"/>
    <s v="_Costco"/>
    <s v="COSTCO WHSE #0106 SEATTLE WA"/>
    <x v="15"/>
    <x v="84"/>
    <x v="81"/>
    <x v="0"/>
    <m/>
    <x v="0"/>
    <m/>
    <m/>
    <x v="15"/>
    <s v=""/>
    <s v="windshield wiper blades"/>
    <x v="0"/>
    <s v="Medium"/>
    <x v="3"/>
    <s v="reconciled"/>
    <m/>
    <x v="0"/>
  </r>
  <r>
    <s v="Checking"/>
    <x v="722"/>
    <n v="4659.4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22"/>
    <n v="-115.3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25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3"/>
    <n v="-173.8"/>
    <x v="1232"/>
    <s v="_Seattle Children's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ostco Visa"/>
    <x v="723"/>
    <n v="-30.67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3"/>
    <n v="-19.88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24"/>
    <n v="-10.1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24"/>
    <n v="-266.91000000000003"/>
    <x v="1008"/>
    <s v="_Seattle City Light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Quicksilver"/>
    <x v="724"/>
    <n v="-5.78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725"/>
    <n v="115.1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Dividend Stocks"/>
    <x v="725"/>
    <n v="-2544.9"/>
    <x v="363"/>
    <s v="_Investment (IBM)"/>
    <s v="IBM CORP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25"/>
    <n v="-157.08000000000001"/>
    <x v="839"/>
    <s v="_Comcast (Bellingham) (R)"/>
    <s v="COMCAST CABLE COMM"/>
    <x v="3"/>
    <x v="12"/>
    <x v="12"/>
    <x v="0"/>
    <m/>
    <x v="0"/>
    <m/>
    <m/>
    <x v="3"/>
    <s v="Reimbursed"/>
    <s v="Mom's March Comcast Bill.  Check sent 4/19/21"/>
    <x v="3"/>
    <s v="NA"/>
    <x v="0"/>
    <s v="reconciled"/>
    <s v="To Be Determined"/>
    <x v="0"/>
  </r>
  <r>
    <s v="Costco Visa"/>
    <x v="726"/>
    <n v="-20.89"/>
    <x v="1233"/>
    <s v="_BASKIN #360703 SEATTLE WA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27"/>
    <n v="72"/>
    <x v="1140"/>
    <s v="_Brett Hanson"/>
    <s v="ACH Deposit PAYPAL TRANSFER  TRA"/>
    <x v="18"/>
    <x v="47"/>
    <x v="46"/>
    <x v="66"/>
    <m/>
    <x v="0"/>
    <m/>
    <m/>
    <x v="18"/>
    <s v=""/>
    <s v="#Camping - Unknown 2021# Brett paying us back for a site"/>
    <x v="0"/>
    <s v="High"/>
    <x v="3"/>
    <s v="reconciled"/>
    <m/>
    <x v="0"/>
  </r>
  <r>
    <s v="Checking"/>
    <x v="727"/>
    <n v="60"/>
    <x v="1140"/>
    <s v="_Brett Hanson"/>
    <s v="ACH Deposit PAYPAL TRANSFER  TRA"/>
    <x v="18"/>
    <x v="47"/>
    <x v="46"/>
    <x v="66"/>
    <m/>
    <x v="0"/>
    <m/>
    <m/>
    <x v="18"/>
    <s v=""/>
    <s v="#Camping - Unknown 2021# Brett paying us back for a site"/>
    <x v="0"/>
    <s v="High"/>
    <x v="3"/>
    <s v="reconciled"/>
    <m/>
    <x v="0"/>
  </r>
  <r>
    <s v="Costco Visa"/>
    <x v="727"/>
    <n v="-18.39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27"/>
    <n v="-73.069999999999993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28"/>
    <n v="-58.49"/>
    <x v="581"/>
    <s v="_GameStop"/>
    <s v="GAMESTOP #2210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28"/>
    <n v="-98.78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28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28"/>
    <n v="-17.85000000000000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28"/>
    <n v="-30"/>
    <x v="1234"/>
    <s v="_Sam Bell"/>
    <s v="_Sam Bell"/>
    <x v="12"/>
    <x v="53"/>
    <x v="52"/>
    <x v="0"/>
    <m/>
    <x v="0"/>
    <m/>
    <m/>
    <x v="12"/>
    <s v=""/>
    <s v="Teacher meals (from Venmo)"/>
    <x v="0"/>
    <s v="Low"/>
    <x v="3"/>
    <s v="reconciled"/>
    <m/>
    <x v="0"/>
  </r>
  <r>
    <s v="Checking"/>
    <x v="728"/>
    <n v="-284.2799999999999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28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28"/>
    <n v="-9.97000000000000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29"/>
    <n v="52.8"/>
    <x v="1170"/>
    <s v="_Washington State Parks"/>
    <s v="WA PARKSRESERVATIONSWEB OLYMPIA WA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azon"/>
    <x v="729"/>
    <n v="-104.58"/>
    <x v="112"/>
    <s v="_Amazon"/>
    <s v="AMZN Mktp US*VC7WO90E3"/>
    <x v="10"/>
    <x v="76"/>
    <x v="74"/>
    <x v="0"/>
    <s v=""/>
    <x v="2"/>
    <s v="112-2633754-9459435"/>
    <m/>
    <x v="10"/>
    <s v=""/>
    <s v="Giant bunny for Josh's birthday #|||112-2633754-9459435#"/>
    <x v="0"/>
    <s v="Low"/>
    <x v="0"/>
    <s v="reconciled"/>
    <m/>
    <x v="0"/>
  </r>
  <r>
    <s v="Amazon"/>
    <x v="729"/>
    <n v="-42.38"/>
    <x v="112"/>
    <s v="_Amazon"/>
    <s v="AMZN Mktp US*9P8572VL3"/>
    <x v="19"/>
    <x v="49"/>
    <x v="48"/>
    <x v="0"/>
    <s v=""/>
    <x v="2"/>
    <s v="114-0854752-0858639"/>
    <m/>
    <x v="19"/>
    <s v=""/>
    <s v="Clear glass bowls #|||114-0854752-0858639#"/>
    <x v="0"/>
    <s v="Low"/>
    <x v="0"/>
    <s v="reconciled"/>
    <m/>
    <x v="0"/>
  </r>
  <r>
    <s v="Red Card"/>
    <x v="730"/>
    <n v="284.2799999999999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30"/>
    <n v="-105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0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30"/>
    <n v="-10.8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30"/>
    <n v="-12.5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30"/>
    <n v="-38.46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731"/>
    <n v="4.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31"/>
    <n v="38.6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31"/>
    <n v="48.7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31"/>
    <n v="-148.88"/>
    <x v="112"/>
    <s v="_Amazon"/>
    <s v="AMZN Mktp US*SU2DE3RD3"/>
    <x v="10"/>
    <x v="76"/>
    <x v="74"/>
    <x v="0"/>
    <s v=""/>
    <x v="2"/>
    <s v="112-0337677-5175410"/>
    <m/>
    <x v="10"/>
    <s v=""/>
    <s v="Boy birthday presents #|||112-0337677-5175410#"/>
    <x v="0"/>
    <s v="Low"/>
    <x v="0"/>
    <s v="reconciled"/>
    <m/>
    <x v="0"/>
  </r>
  <r>
    <s v="Checking"/>
    <x v="731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731"/>
    <n v="-65"/>
    <x v="210"/>
    <s v="_CenturyLink"/>
    <s v="CENTURYLINK SIMPLE"/>
    <x v="14"/>
    <x v="34"/>
    <x v="33"/>
    <x v="16"/>
    <m/>
    <x v="0"/>
    <m/>
    <m/>
    <x v="14"/>
    <s v=""/>
    <s v="#internet#"/>
    <x v="0"/>
    <s v="Low"/>
    <x v="0"/>
    <s v="reconciled"/>
    <s v="Misc Expenses - Internet"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Vacation and Proj - 8345"/>
    <x v="731"/>
    <n v="17.14999999999999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731"/>
    <n v="35"/>
    <x v="1235"/>
    <s v="_Venmo (Cash out)"/>
    <s v="_Venmo (Cash out)"/>
    <x v="4"/>
    <x v="116"/>
    <x v="110"/>
    <x v="55"/>
    <m/>
    <x v="0"/>
    <m/>
    <m/>
    <x v="4"/>
    <s v=""/>
    <s v="#Bike Trip - 2021# Reimbursement for bike trip camp sites (spent on other things)_x000a_(Mint will not let me categorize this as reimbursable expense)"/>
    <x v="0"/>
    <s v="Low"/>
    <x v="3"/>
    <s v="reconciled"/>
    <m/>
    <x v="0"/>
  </r>
  <r>
    <s v="Costco Visa"/>
    <x v="731"/>
    <n v="-8"/>
    <x v="1170"/>
    <s v="_Washington State Parks"/>
    <s v="WA PARKSRESERVATIONSWEB OLYMPIA WA"/>
    <x v="3"/>
    <x v="12"/>
    <x v="12"/>
    <x v="0"/>
    <m/>
    <x v="0"/>
    <m/>
    <m/>
    <x v="3"/>
    <s v=""/>
    <s v="fee to change campsite to new name"/>
    <x v="3"/>
    <s v="NA"/>
    <x v="0"/>
    <s v="reconciled"/>
    <s v="To Be Determined"/>
    <x v="0"/>
  </r>
  <r>
    <s v="Costco Visa"/>
    <x v="732"/>
    <n v="200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32"/>
    <n v="100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Koolikai"/>
    <x v="732"/>
    <n v="3.5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32"/>
    <n v="-2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732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73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33"/>
    <n v="-239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733"/>
    <n v="-15.4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34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734"/>
    <n v="-2298.4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34"/>
    <n v="-60"/>
    <x v="150"/>
    <s v="_Costco"/>
    <s v="Costco Membership Renewal 1 800 774 2678"/>
    <x v="7"/>
    <x v="91"/>
    <x v="88"/>
    <x v="0"/>
    <m/>
    <x v="0"/>
    <m/>
    <m/>
    <x v="7"/>
    <s v=""/>
    <s v=""/>
    <x v="0"/>
    <s v="Low"/>
    <x v="3"/>
    <s v="reconciled"/>
    <m/>
    <x v="0"/>
  </r>
  <r>
    <s v="Checking"/>
    <x v="734"/>
    <n v="66.41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Quicksilver"/>
    <x v="734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34"/>
    <n v="-421.4"/>
    <x v="1236"/>
    <s v="_Marcia Wiley Glass Camp"/>
    <s v="WPY*MASIA Inc"/>
    <x v="10"/>
    <x v="62"/>
    <x v="61"/>
    <x v="0"/>
    <m/>
    <x v="0"/>
    <m/>
    <m/>
    <x v="10"/>
    <s v=""/>
    <s v=""/>
    <x v="0"/>
    <s v="Low"/>
    <x v="3"/>
    <s v="reconciled"/>
    <s v="Family - Dependent Care"/>
    <x v="0"/>
  </r>
  <r>
    <s v="Amazon"/>
    <x v="734"/>
    <n v="-879.7"/>
    <x v="112"/>
    <s v="_Amazon"/>
    <s v="AMZN Mktp US*U33OV5JI3"/>
    <x v="18"/>
    <x v="72"/>
    <x v="70"/>
    <x v="65"/>
    <s v=""/>
    <x v="2"/>
    <s v="111-2863885-0067440"/>
    <m/>
    <x v="18"/>
    <s v=""/>
    <s v="#Backyard - Decor|||111-2863885-0067440# Outdoor furniture"/>
    <x v="0"/>
    <s v="High"/>
    <x v="3"/>
    <s v="reconciled"/>
    <s v="Home - Capital Expense"/>
    <x v="0"/>
  </r>
  <r>
    <s v="Dividend Stocks"/>
    <x v="735"/>
    <n v="-2824.58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Checking"/>
    <x v="735"/>
    <n v="-1250"/>
    <x v="1062"/>
    <s v="Clothing"/>
    <m/>
    <x v="7"/>
    <x v="10"/>
    <x v="10"/>
    <x v="0"/>
    <s v=""/>
    <x v="4"/>
    <m/>
    <m/>
    <x v="7"/>
    <m/>
    <s v="#||projected#"/>
    <x v="0"/>
    <s v="Low"/>
    <x v="3"/>
    <s v="projected"/>
    <m/>
    <x v="0"/>
  </r>
  <r>
    <s v="Quicksilver"/>
    <x v="735"/>
    <n v="2298.42"/>
    <x v="315"/>
    <s v="_Capital One (Autopay)"/>
    <s v="CAPITAL ONE AUTOPAY PYMT AuthDate 01-M ar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35"/>
    <n v="-2725.32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35"/>
    <n v="-54"/>
    <x v="1237"/>
    <s v="_Department of Licensing"/>
    <s v="ACH Debit WA STATE DOL 240 DOL A"/>
    <x v="15"/>
    <x v="124"/>
    <x v="118"/>
    <x v="0"/>
    <m/>
    <x v="0"/>
    <m/>
    <m/>
    <x v="15"/>
    <s v=""/>
    <s v=""/>
    <x v="0"/>
    <s v="Low"/>
    <x v="3"/>
    <s v="reconciled"/>
    <m/>
    <x v="0"/>
  </r>
  <r>
    <s v="Aggressive Stocks"/>
    <x v="735"/>
    <n v="-10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735"/>
    <n v="-71.31999999999999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735"/>
    <n v="-541.36"/>
    <x v="1238"/>
    <s v="_Aloha VIP Tours"/>
    <s v="ALOHA VIP TOURS 808-955-5900 HI"/>
    <x v="18"/>
    <x v="47"/>
    <x v="46"/>
    <x v="60"/>
    <s v="entertainment"/>
    <x v="0"/>
    <m/>
    <m/>
    <x v="18"/>
    <s v=""/>
    <s v="#Hawaii 2021|Entertainment# ziplining"/>
    <x v="0"/>
    <s v="High"/>
    <x v="3"/>
    <s v="reconciled"/>
    <m/>
    <x v="0"/>
  </r>
  <r>
    <s v="Checking"/>
    <x v="735"/>
    <n v="-82.25"/>
    <x v="1237"/>
    <s v="_Department of Licensing"/>
    <s v="ACH Debit WA STATE DOL 240 DOL O"/>
    <x v="15"/>
    <x v="28"/>
    <x v="27"/>
    <x v="0"/>
    <m/>
    <x v="0"/>
    <m/>
    <m/>
    <x v="15"/>
    <s v=""/>
    <s v="For trailer"/>
    <x v="0"/>
    <s v="Low"/>
    <x v="3"/>
    <s v="reconciled"/>
    <m/>
    <x v="0"/>
  </r>
  <r>
    <s v="Quicksilver"/>
    <x v="735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735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735"/>
    <n v="-29.73"/>
    <x v="857"/>
    <s v="_Log Me In"/>
    <s v="LOGMEIN*LastPass"/>
    <x v="9"/>
    <x v="87"/>
    <x v="84"/>
    <x v="19"/>
    <m/>
    <x v="0"/>
    <m/>
    <m/>
    <x v="9"/>
    <s v=""/>
    <s v="Last Pass #software#"/>
    <x v="0"/>
    <s v="Low"/>
    <x v="3"/>
    <s v="reconciled"/>
    <s v="TurboTax - Supply Expenses"/>
    <x v="0"/>
  </r>
  <r>
    <s v="Cash Reserve"/>
    <x v="736"/>
    <n v="40.11999999999999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736"/>
    <n v="27.06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Short Term Emergency"/>
    <x v="736"/>
    <n v="7.0000000000000007E-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36"/>
    <n v="0.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6"/>
    <n v="0.6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37"/>
    <n v="-161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37"/>
    <n v="-4.3899999999999997"/>
    <x v="126"/>
    <s v="_Fandango"/>
    <s v="FANDANGONOW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37"/>
    <n v="-19.34"/>
    <x v="1239"/>
    <s v="_Celine Patisserie LLC"/>
    <s v="SP * CELINE PATISSERIE HTTPSCELINEPA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37"/>
    <n v="-4.4000000000000004"/>
    <x v="396"/>
    <s v="_Microsoft XBox Live"/>
    <s v="Microsoft*Xbox"/>
    <x v="10"/>
    <x v="17"/>
    <x v="17"/>
    <x v="0"/>
    <m/>
    <x v="0"/>
    <m/>
    <m/>
    <x v="10"/>
    <s v=""/>
    <s v="Ultra food smash"/>
    <x v="0"/>
    <s v="Low"/>
    <x v="0"/>
    <s v="reconciled"/>
    <m/>
    <x v="0"/>
  </r>
  <r>
    <s v="Quicksilver"/>
    <x v="737"/>
    <n v="-10.56"/>
    <x v="1070"/>
    <s v="_CVS"/>
    <s v="CVS/PHARMACY #10387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38"/>
    <n v="0.2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iscover"/>
    <x v="738"/>
    <n v="-13.2"/>
    <x v="118"/>
    <s v="_Hulu"/>
    <s v="HLU*HULU 74023288015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Investor Checking"/>
    <x v="738"/>
    <n v="4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738"/>
    <n v="1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38"/>
    <n v="13.3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I Visa"/>
    <x v="738"/>
    <n v="-110.04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738"/>
    <n v="1.1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38"/>
    <n v="-44.03"/>
    <x v="112"/>
    <s v="_Amazon"/>
    <s v="AMZN Mktp US*ME9D16LW3"/>
    <x v="18"/>
    <x v="72"/>
    <x v="70"/>
    <x v="65"/>
    <s v=""/>
    <x v="2"/>
    <s v="111-8451049-3768221"/>
    <m/>
    <x v="18"/>
    <s v=""/>
    <s v="#Backyard - Decor|||111-8451049-3768221# Outdoor table cover"/>
    <x v="0"/>
    <s v="High"/>
    <x v="3"/>
    <s v="reconciled"/>
    <s v="Home - Capital Expense"/>
    <x v="0"/>
  </r>
  <r>
    <s v="Amazon"/>
    <x v="738"/>
    <n v="-279.57"/>
    <x v="112"/>
    <s v="_Amazon"/>
    <s v="Amazon.com*FS2Q99RK3"/>
    <x v="18"/>
    <x v="72"/>
    <x v="70"/>
    <x v="65"/>
    <s v=""/>
    <x v="2"/>
    <s v="111-7002538-3716259"/>
    <m/>
    <x v="18"/>
    <s v=""/>
    <s v="#Backyard - Decor|||111-7002538-3716259# Outdoor table"/>
    <x v="0"/>
    <s v="High"/>
    <x v="3"/>
    <s v="reconciled"/>
    <s v="Home - Capital Expense"/>
    <x v="0"/>
  </r>
  <r>
    <s v="American Funds"/>
    <x v="738"/>
    <n v="13.3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739"/>
    <n v="7.0000000000000007E-2"/>
    <x v="245"/>
    <s v="_Schwab (Interest)"/>
    <s v="SCHWAB1 INT 01/28-02/24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39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739"/>
    <n v="-22.8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39"/>
    <n v="4100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40"/>
    <n v="-341.16"/>
    <x v="542"/>
    <s v="_Seattle Public Utilities"/>
    <s v="ACH Debit SEATTLEUTILTIES   WEBP"/>
    <x v="14"/>
    <x v="24"/>
    <x v="24"/>
    <x v="20"/>
    <m/>
    <x v="0"/>
    <m/>
    <m/>
    <x v="14"/>
    <s v=""/>
    <s v="#utilities#"/>
    <x v="0"/>
    <s v="Low"/>
    <x v="0"/>
    <s v="reconciled"/>
    <s v="Home Office - Utilities"/>
    <x v="0"/>
  </r>
  <r>
    <s v="Checking"/>
    <x v="740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0"/>
    <n v="-78.5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40"/>
    <n v="-499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74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4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6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41"/>
    <n v="-7.15"/>
    <x v="999"/>
    <s v="_Living Well"/>
    <s v="LIVING WELL HEALTH CEN"/>
    <x v="2"/>
    <x v="8"/>
    <x v="8"/>
    <x v="0"/>
    <m/>
    <x v="0"/>
    <m/>
    <m/>
    <x v="2"/>
    <s v=""/>
    <s v="Pharmacy items"/>
    <x v="0"/>
    <s v="Low"/>
    <x v="0"/>
    <s v="reconciled"/>
    <m/>
    <x v="0"/>
  </r>
  <r>
    <s v="Quicksilver"/>
    <x v="741"/>
    <n v="-4.3899999999999997"/>
    <x v="589"/>
    <s v="_Apple"/>
    <s v="APPLE.COM/BILL"/>
    <x v="10"/>
    <x v="17"/>
    <x v="17"/>
    <x v="0"/>
    <m/>
    <x v="0"/>
    <m/>
    <m/>
    <x v="10"/>
    <s v=""/>
    <s v="Stardew valley for Josh"/>
    <x v="0"/>
    <s v="Low"/>
    <x v="0"/>
    <s v="reconciled"/>
    <m/>
    <x v="0"/>
  </r>
  <r>
    <s v="Quicksilver"/>
    <x v="741"/>
    <n v="-285"/>
    <x v="1240"/>
    <s v="_Wedgewood Drama"/>
    <s v="WEDGWOODDRA"/>
    <x v="10"/>
    <x v="62"/>
    <x v="61"/>
    <x v="67"/>
    <s v="camp"/>
    <x v="0"/>
    <m/>
    <m/>
    <x v="10"/>
    <s v="Tax Related"/>
    <s v="#Dependent Care|Camp#"/>
    <x v="0"/>
    <s v="Low"/>
    <x v="3"/>
    <s v="reconciled"/>
    <s v="Family - Dependent Care"/>
    <x v="1"/>
  </r>
  <r>
    <s v="Discover"/>
    <x v="741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1"/>
    <n v="-425"/>
    <x v="1137"/>
    <s v="_Kong Academy"/>
    <s v="6CRIC*KONG ACADEMY"/>
    <x v="10"/>
    <x v="62"/>
    <x v="61"/>
    <x v="67"/>
    <s v="camp"/>
    <x v="0"/>
    <m/>
    <m/>
    <x v="10"/>
    <s v="Tax Related"/>
    <s v="#Dependent Care|Camp#"/>
    <x v="0"/>
    <s v="Low"/>
    <x v="3"/>
    <s v="reconciled"/>
    <s v="Family - Dependent Care"/>
    <x v="1"/>
  </r>
  <r>
    <s v="Costco Visa"/>
    <x v="742"/>
    <n v="-82"/>
    <x v="1170"/>
    <s v="_Washington State Parks"/>
    <s v="WA PARKSRESERVATIONSWEB OLYMPIA WA"/>
    <x v="4"/>
    <x v="116"/>
    <x v="110"/>
    <x v="55"/>
    <m/>
    <x v="0"/>
    <m/>
    <m/>
    <x v="4"/>
    <s v=""/>
    <s v="4th grade bike trip #Bike Trip - 2021#"/>
    <x v="0"/>
    <s v="Low"/>
    <x v="3"/>
    <s v="reconciled"/>
    <m/>
    <x v="0"/>
  </r>
  <r>
    <s v="Quicksilver"/>
    <x v="742"/>
    <n v="-157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Aggressive Stocks"/>
    <x v="742"/>
    <n v="-21.74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4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742"/>
    <n v="-466.82"/>
    <x v="1241"/>
    <s v="_Roto-Rooter"/>
    <s v="ROTO-ROOTER 10217"/>
    <x v="9"/>
    <x v="86"/>
    <x v="83"/>
    <x v="54"/>
    <s v="kitchen drain"/>
    <x v="3"/>
    <m/>
    <m/>
    <x v="9"/>
    <s v="Tax Related"/>
    <s v="#Plumbing &amp; Electrical|Kitchen Drain|9602# Kitchen sink clean out"/>
    <x v="0"/>
    <s v="Medium"/>
    <x v="3"/>
    <s v="reconciled"/>
    <s v="TurboTax - Maintenance Expenses"/>
    <x v="1"/>
  </r>
  <r>
    <s v="Quicksilver"/>
    <x v="742"/>
    <n v="-15.93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6.35"/>
    <x v="136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Costco Visa"/>
    <x v="742"/>
    <n v="-82"/>
    <x v="1170"/>
    <s v="_Washington State Parks"/>
    <s v="WA PARKSRESERVATIONSWEB OLYMPIA WA"/>
    <x v="3"/>
    <x v="12"/>
    <x v="12"/>
    <x v="55"/>
    <m/>
    <x v="0"/>
    <m/>
    <m/>
    <x v="3"/>
    <s v=""/>
    <s v="4th grade bike trip #Bike Trip - 2021#"/>
    <x v="3"/>
    <s v="NA"/>
    <x v="0"/>
    <s v="reconciled"/>
    <s v="To Be Determined"/>
    <x v="0"/>
  </r>
  <r>
    <s v="Costco Visa"/>
    <x v="742"/>
    <n v="-72"/>
    <x v="1170"/>
    <s v="_Washington State Parks"/>
    <s v="WA PARKSRESERVATIONSWEB OLYMPIA WA"/>
    <x v="3"/>
    <x v="12"/>
    <x v="12"/>
    <x v="0"/>
    <m/>
    <x v="0"/>
    <m/>
    <m/>
    <x v="3"/>
    <s v=""/>
    <s v="4th grade bike trip"/>
    <x v="3"/>
    <s v="NA"/>
    <x v="0"/>
    <s v="reconciled"/>
    <s v="To Be Determined"/>
    <x v="0"/>
  </r>
  <r>
    <s v="Amazon"/>
    <x v="743"/>
    <n v="-4.3899999999999997"/>
    <x v="997"/>
    <s v="_Prime Video"/>
    <s v="Prime Video*7P5NW80M3"/>
    <x v="0"/>
    <x v="0"/>
    <x v="0"/>
    <x v="0"/>
    <s v=""/>
    <x v="2"/>
    <s v="d01-5874780-1497846"/>
    <m/>
    <x v="0"/>
    <s v=""/>
    <s v="Harry Potter and the Deathly Hallows - Part 2 #|||D01-5874780-1497846#"/>
    <x v="0"/>
    <s v="Low"/>
    <x v="0"/>
    <s v="reconciled"/>
    <m/>
    <x v="0"/>
  </r>
  <r>
    <s v="Amazon"/>
    <x v="743"/>
    <n v="-4.3899999999999997"/>
    <x v="997"/>
    <s v="_Prime Video"/>
    <s v="Prime Video*1O4783BD3"/>
    <x v="0"/>
    <x v="0"/>
    <x v="0"/>
    <x v="0"/>
    <s v=""/>
    <x v="2"/>
    <s v="d01-8238673-0640248"/>
    <m/>
    <x v="0"/>
    <s v=""/>
    <s v="Harry Potter and the Deathly Hallows - Part 1 #|||D01-8238673-0640248#"/>
    <x v="0"/>
    <s v="Low"/>
    <x v="0"/>
    <s v="reconciled"/>
    <m/>
    <x v="0"/>
  </r>
  <r>
    <s v="Aggressive Stocks"/>
    <x v="744"/>
    <n v="21.74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4"/>
    <n v="-67.76000000000000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4"/>
    <n v="-41.71"/>
    <x v="132"/>
    <s v="_Shell"/>
    <s v="SHELL OIL 57443126503 CLE ELUM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44"/>
    <n v="-22.75"/>
    <x v="288"/>
    <s v="_Safeway"/>
    <s v="SAFEWAY #1135 CLE ELUM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4"/>
    <n v="-39.369999999999997"/>
    <x v="1242"/>
    <s v="_Carek's Meat Market"/>
    <s v="CAREK'S MEAT MARKET ROSLYN WA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745"/>
    <n v="67.760000000000005"/>
    <x v="1243"/>
    <s v="_America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46"/>
    <n v="-49.34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746"/>
    <n v="-101.28"/>
    <x v="112"/>
    <s v="_Amazon"/>
    <s v="AMZN Mktp US*R14PC9MT3"/>
    <x v="7"/>
    <x v="13"/>
    <x v="13"/>
    <x v="44"/>
    <s v=""/>
    <x v="2"/>
    <s v="112-2712847-4169024"/>
    <m/>
    <x v="7"/>
    <s v=""/>
    <s v="signal generator_x000a_ORDER #electronics|||112-2712847-4169024#"/>
    <x v="0"/>
    <s v="Low"/>
    <x v="3"/>
    <s v="reconciled"/>
    <m/>
    <x v="0"/>
  </r>
  <r>
    <s v="Dividend Stocks"/>
    <x v="746"/>
    <n v="-336.88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46"/>
    <n v="-15.48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46"/>
    <n v="-3452.9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4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46"/>
    <n v="-110.09"/>
    <x v="1244"/>
    <s v="_O'Reilly Auto Parts"/>
    <s v="O'REILLY AUTO PARTS 25"/>
    <x v="15"/>
    <x v="84"/>
    <x v="81"/>
    <x v="0"/>
    <m/>
    <x v="0"/>
    <m/>
    <m/>
    <x v="15"/>
    <s v=""/>
    <s v="Tire chains for Kia"/>
    <x v="0"/>
    <s v="Medium"/>
    <x v="3"/>
    <s v="reconciled"/>
    <m/>
    <x v="0"/>
  </r>
  <r>
    <s v="Quicksilver"/>
    <x v="746"/>
    <n v="-213.85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47"/>
    <n v="-7.43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47"/>
    <n v="8.44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47"/>
    <n v="-1771.2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7"/>
    <n v="3452.9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747"/>
    <n v="-30405.17"/>
    <x v="1148"/>
    <s v="_Cultivar LLC"/>
    <s v="Check Paid #1126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Dividend Stocks"/>
    <x v="747"/>
    <n v="336.88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47"/>
    <n v="-53.9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47"/>
    <n v="0.32"/>
    <x v="245"/>
    <s v="_Schwab (Interest)"/>
    <s v="BANK INT 011621-02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47"/>
    <n v="49.34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747"/>
    <n v="15.48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47"/>
    <n v="-21.69"/>
    <x v="112"/>
    <s v="_Amazon"/>
    <s v="Amazon.com*068T43X83"/>
    <x v="12"/>
    <x v="53"/>
    <x v="52"/>
    <x v="0"/>
    <s v=""/>
    <x v="2"/>
    <s v="111-8989208-9573028"/>
    <m/>
    <x v="12"/>
    <s v=""/>
    <s v="Puzzle for Ruby #|||111-8989208-9573028#"/>
    <x v="0"/>
    <s v="Low"/>
    <x v="3"/>
    <s v="reconciled"/>
    <m/>
    <x v="0"/>
  </r>
  <r>
    <s v="Checking"/>
    <x v="747"/>
    <n v="100.27"/>
    <x v="1185"/>
    <s v="_Microsoft (Reimbursement)"/>
    <s v="ACH Deposit MICROSOFT   10342493"/>
    <x v="3"/>
    <x v="12"/>
    <x v="12"/>
    <x v="0"/>
    <m/>
    <x v="0"/>
    <m/>
    <m/>
    <x v="3"/>
    <s v=""/>
    <s v="Keyboard and mouse"/>
    <x v="3"/>
    <s v="NA"/>
    <x v="0"/>
    <s v="reconciled"/>
    <s v="To Be Determined"/>
    <x v="0"/>
  </r>
  <r>
    <s v="Amazon"/>
    <x v="747"/>
    <n v="-4.3899999999999997"/>
    <x v="997"/>
    <s v="_Prime Video"/>
    <s v="Prime Video*HE7ZX3C03"/>
    <x v="0"/>
    <x v="0"/>
    <x v="0"/>
    <x v="0"/>
    <s v=""/>
    <x v="2"/>
    <s v="d01-7782403-3581069"/>
    <m/>
    <x v="0"/>
    <s v=""/>
    <s v="#|||D01-7782403-3581069# Bill and Ted's Excellent Adventure"/>
    <x v="0"/>
    <s v="Low"/>
    <x v="0"/>
    <s v="reconciled"/>
    <m/>
    <x v="0"/>
  </r>
  <r>
    <s v="Quicksilver"/>
    <x v="747"/>
    <n v="-41.4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9.9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48"/>
    <n v="-58.31"/>
    <x v="1123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48"/>
    <n v="53.9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48"/>
    <n v="-124.6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5.51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748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48"/>
    <n v="-8.44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49"/>
    <n v="-22.01"/>
    <x v="112"/>
    <s v="_Amazon"/>
    <s v="AMZN Mktp US*RN7WB69S3"/>
    <x v="18"/>
    <x v="72"/>
    <x v="70"/>
    <x v="65"/>
    <s v=""/>
    <x v="2"/>
    <s v="111-3496075-4647460"/>
    <m/>
    <x v="18"/>
    <s v=""/>
    <s v="#Backyard - Decor|||111-3496075-4647460# Fire pit cover"/>
    <x v="0"/>
    <s v="High"/>
    <x v="3"/>
    <s v="reconciled"/>
    <s v="Home - Capital Expense"/>
    <x v="0"/>
  </r>
  <r>
    <s v="Costco Visa"/>
    <x v="749"/>
    <n v="-108"/>
    <x v="1245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50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50"/>
    <n v="-102.6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6.97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44.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0"/>
    <n v="-26.75"/>
    <x v="1246"/>
    <s v="_Flat Six Graphics"/>
    <s v="FLATSIXGRAPHICS"/>
    <x v="12"/>
    <x v="53"/>
    <x v="52"/>
    <x v="0"/>
    <m/>
    <x v="0"/>
    <m/>
    <m/>
    <x v="12"/>
    <s v=""/>
    <s v="T-shirt for mom"/>
    <x v="0"/>
    <s v="Low"/>
    <x v="3"/>
    <s v="reconciled"/>
    <m/>
    <x v="0"/>
  </r>
  <r>
    <s v="Quicksilver"/>
    <x v="750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Alaska Airlines Visa Signature - 8981"/>
    <x v="751"/>
    <n v="1771.2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51"/>
    <n v="-121.01"/>
    <x v="255"/>
    <s v="_Puget Sound Energy"/>
    <s v="ACH Debit PUGET SOUND ENER DIREC"/>
    <x v="14"/>
    <x v="24"/>
    <x v="24"/>
    <x v="20"/>
    <m/>
    <x v="0"/>
    <m/>
    <m/>
    <x v="14"/>
    <s v="Tax Related"/>
    <s v="#utilities#"/>
    <x v="0"/>
    <s v="Low"/>
    <x v="0"/>
    <s v="reconciled"/>
    <s v="Home Office - Utilities"/>
    <x v="1"/>
  </r>
  <r>
    <s v="Aggressive Stocks"/>
    <x v="751"/>
    <n v="-148.49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751"/>
    <n v="-11.55"/>
    <x v="114"/>
    <s v="_Fred Meyer"/>
    <s v="FRED-MEYER #0122 SEATTLE WA"/>
    <x v="19"/>
    <x v="49"/>
    <x v="48"/>
    <x v="0"/>
    <m/>
    <x v="0"/>
    <m/>
    <m/>
    <x v="19"/>
    <s v=""/>
    <s v="valentine's blanket for zach"/>
    <x v="0"/>
    <s v="Low"/>
    <x v="0"/>
    <s v="reconciled"/>
    <m/>
    <x v="0"/>
  </r>
  <r>
    <s v="Staging - 7338"/>
    <x v="751"/>
    <n v="-20"/>
    <x v="7"/>
    <s v="_Elyse DeVries"/>
    <s v="ACH Electronic Debit - VENMO            PAYMENT"/>
    <x v="12"/>
    <x v="53"/>
    <x v="52"/>
    <x v="0"/>
    <m/>
    <x v="0"/>
    <m/>
    <m/>
    <x v="12"/>
    <s v=""/>
    <s v="Gift for Kyra"/>
    <x v="0"/>
    <s v="Low"/>
    <x v="3"/>
    <s v="reconciled"/>
    <m/>
    <x v="0"/>
  </r>
  <r>
    <s v="Checking"/>
    <x v="752"/>
    <n v="4100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D - June 11 2022"/>
    <x v="752"/>
    <n v="127.16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752"/>
    <n v="148.49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52"/>
    <n v="-157.08000000000001"/>
    <x v="839"/>
    <s v="_Comcast (Bellingham) (R)"/>
    <s v="COMCAST CABLE COMM"/>
    <x v="3"/>
    <x v="12"/>
    <x v="12"/>
    <x v="0"/>
    <m/>
    <x v="0"/>
    <m/>
    <m/>
    <x v="3"/>
    <s v="Reimbursed"/>
    <s v="Mom's February Comcast bill (deposited April 27 2021) (Check sent 4/16/21)"/>
    <x v="3"/>
    <s v="NA"/>
    <x v="0"/>
    <s v="reconciled"/>
    <s v="To Be Determined"/>
    <x v="0"/>
  </r>
  <r>
    <s v="Quicksilver"/>
    <x v="752"/>
    <n v="-15.03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3"/>
    <n v="-44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753"/>
    <n v="25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3"/>
    <n v="-18.09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754"/>
    <n v="-15.7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754"/>
    <n v="-30405.17"/>
    <x v="7"/>
    <s v="_To Schwab (Checking)"/>
    <s v="ACH Electronic Debit - SCHWAB BANK   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54"/>
    <n v="-38.47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4"/>
    <n v="-231.09"/>
    <x v="112"/>
    <s v="_Amazon"/>
    <s v="AMZN Mktp US*G65G03663"/>
    <x v="18"/>
    <x v="72"/>
    <x v="70"/>
    <x v="65"/>
    <s v=""/>
    <x v="2"/>
    <s v="111-7094674-6466613"/>
    <m/>
    <x v="18"/>
    <s v=""/>
    <s v="Chairs/table for deck_x000a_ORDER #Backyard - Decor|||111-7094674-6466613#"/>
    <x v="0"/>
    <s v="High"/>
    <x v="3"/>
    <s v="reconciled"/>
    <s v="Home - Capital Expense"/>
    <x v="0"/>
  </r>
  <r>
    <s v="Costco Visa"/>
    <x v="754"/>
    <n v="-6.04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55"/>
    <n v="-40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Vacation and Proj - 8345"/>
    <x v="755"/>
    <n v="-30405.17"/>
    <x v="728"/>
    <s v="_To Citibank (Staging)"/>
    <s v="Transfer to Checking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-4.3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5"/>
    <n v="-73.78"/>
    <x v="721"/>
    <s v="_Hobby Lobby"/>
    <s v="HOBBY-LOBBY #625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755"/>
    <n v="-16.5"/>
    <x v="1123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Staging - 7338"/>
    <x v="755"/>
    <n v="30405.17"/>
    <x v="7"/>
    <s v="_From Citibank (Vacation &amp; Projects)"/>
    <s v="Transfer From Money Market 02/06 03:56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755"/>
    <n v="30405.17"/>
    <x v="580"/>
    <s v="_From Citibank (Stag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5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755"/>
    <n v="-54.83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755"/>
    <n v="-2500"/>
    <x v="7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755"/>
    <n v="-301.39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Red Card"/>
    <x v="756"/>
    <n v="-53.3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56"/>
    <n v="-5.35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756"/>
    <n v="-2.19"/>
    <x v="976"/>
    <s v="_Amazon Kindle"/>
    <s v="Kindle Svcs*2G9I08CC3"/>
    <x v="0"/>
    <x v="57"/>
    <x v="56"/>
    <x v="0"/>
    <s v=""/>
    <x v="2"/>
    <s v="d01-9997791-7318629"/>
    <m/>
    <x v="0"/>
    <s v=""/>
    <s v="#|||D01-9997791-7318629# A Gentleman in Moscow"/>
    <x v="0"/>
    <s v="Low"/>
    <x v="0"/>
    <s v="reconciled"/>
    <m/>
    <x v="0"/>
  </r>
  <r>
    <s v="Quicksilver"/>
    <x v="757"/>
    <n v="-134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0.91"/>
    <x v="201"/>
    <s v="_Target"/>
    <s v="CENTRAL CHECKOUT"/>
    <x v="10"/>
    <x v="17"/>
    <x v="17"/>
    <x v="0"/>
    <m/>
    <x v="0"/>
    <m/>
    <m/>
    <x v="10"/>
    <s v=""/>
    <s v="Harry Potter Xbox game"/>
    <x v="0"/>
    <s v="Low"/>
    <x v="0"/>
    <s v="reconciled"/>
    <m/>
    <x v="0"/>
  </r>
  <r>
    <s v="Investor Checking"/>
    <x v="757"/>
    <n v="-80"/>
    <x v="610"/>
    <s v="_Cash"/>
    <s v="LK657685 7231 GREENWOOD SEATTLE"/>
    <x v="2"/>
    <x v="3"/>
    <x v="3"/>
    <x v="0"/>
    <m/>
    <x v="0"/>
    <m/>
    <m/>
    <x v="2"/>
    <s v=""/>
    <s v="Cash for craigslist table/chairs set that I didn't end up buying."/>
    <x v="0"/>
    <s v="Low"/>
    <x v="0"/>
    <s v="reconciled"/>
    <m/>
    <x v="0"/>
  </r>
  <r>
    <s v="Quicksilver"/>
    <x v="757"/>
    <n v="-7.67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57"/>
    <n v="-25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57"/>
    <n v="-2"/>
    <x v="610"/>
    <s v="_Cash"/>
    <s v="LK657685 7231 GREENWOOD SEATTLE"/>
    <x v="20"/>
    <x v="51"/>
    <x v="50"/>
    <x v="0"/>
    <m/>
    <x v="0"/>
    <m/>
    <m/>
    <x v="20"/>
    <s v=""/>
    <s v="Cash for craigslist table/chairs set that I didn't end up buying."/>
    <x v="0"/>
    <s v="Low"/>
    <x v="0"/>
    <s v="reconciled"/>
    <m/>
    <x v="0"/>
  </r>
  <r>
    <s v="Costco Visa"/>
    <x v="757"/>
    <n v="-34.86"/>
    <x v="132"/>
    <s v="_Shell"/>
    <s v="SHELL OIL 57444029409 WOODINVILLE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757"/>
    <n v="54.83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58"/>
    <n v="-9.3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58"/>
    <n v="-36.25"/>
    <x v="1247"/>
    <s v="_Eggs and Us"/>
    <s v="EGGS AND US - SEATTLE SEATTLE WA"/>
    <x v="2"/>
    <x v="2"/>
    <x v="2"/>
    <x v="0"/>
    <m/>
    <x v="0"/>
    <m/>
    <m/>
    <x v="2"/>
    <s v=""/>
    <s v="Breakfast with Diz"/>
    <x v="0"/>
    <s v="Low"/>
    <x v="0"/>
    <s v="reconciled"/>
    <m/>
    <x v="0"/>
  </r>
  <r>
    <s v="Vacation and Proj - 8345"/>
    <x v="758"/>
    <n v="6.1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58"/>
    <n v="1.9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58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Buffer - Nxt Year - 8754"/>
    <x v="758"/>
    <n v="57.4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758"/>
    <n v="23.2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58"/>
    <n v="-10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8.4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5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758"/>
    <n v="-1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Staging - 7338"/>
    <x v="759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Amazon"/>
    <x v="759"/>
    <n v="-16.5"/>
    <x v="112"/>
    <s v="_Amazon"/>
    <s v="AMZN Mktp US*789TK60E3"/>
    <x v="9"/>
    <x v="75"/>
    <x v="73"/>
    <x v="25"/>
    <s v=""/>
    <x v="2"/>
    <s v="112-1109341-9924233"/>
    <m/>
    <x v="9"/>
    <s v=""/>
    <s v="Desk pad_x000a_ORDER #supplies|||112-1109341-9924233#"/>
    <x v="0"/>
    <s v="Medium"/>
    <x v="3"/>
    <s v="reconciled"/>
    <s v="TurboTax - Supply Expenses"/>
    <x v="0"/>
  </r>
  <r>
    <s v="Quicksilver"/>
    <x v="759"/>
    <n v="-10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59"/>
    <n v="-34.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759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60"/>
    <n v="-68.34999999999999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0"/>
    <n v="-4"/>
    <x v="1248"/>
    <s v="_Seattle Recreative"/>
    <s v="SQ *SEATTLE RECREATIVE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760"/>
    <n v="-3.51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60"/>
    <n v="76.73"/>
    <x v="112"/>
    <s v="_Amazon"/>
    <s v="Amazon.com"/>
    <x v="19"/>
    <x v="49"/>
    <x v="48"/>
    <x v="0"/>
    <s v=""/>
    <x v="2"/>
    <s v="111-8796957-8253814"/>
    <m/>
    <x v="19"/>
    <s v=""/>
    <s v="Return for Blink Security cameras #|||111-8796957-8253814#"/>
    <x v="0"/>
    <s v="Low"/>
    <x v="0"/>
    <s v="reconciled"/>
    <m/>
    <x v="0"/>
  </r>
  <r>
    <s v="Checking"/>
    <x v="760"/>
    <n v="-120"/>
    <x v="1139"/>
    <s v="_Pediatric Speech and Language Therapy"/>
    <s v="ACH Debit PAYPAL INSTANT TRANSFE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60"/>
    <n v="-3805.08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Investor Checking"/>
    <x v="760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760"/>
    <n v="-20"/>
    <x v="610"/>
    <s v="_Cash"/>
    <s v="LK657685 7231 GREENWOOD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0"/>
    <n v="-15.4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761"/>
    <n v="-502.24"/>
    <x v="840"/>
    <s v="_VRBO"/>
    <s v="Vrbo HAYHRF86 512-759-0902 TX"/>
    <x v="18"/>
    <x v="47"/>
    <x v="46"/>
    <x v="69"/>
    <s v="lodging"/>
    <x v="0"/>
    <m/>
    <m/>
    <x v="18"/>
    <s v=""/>
    <s v="#mid-winter break - Feb 2021|Lodging#"/>
    <x v="0"/>
    <s v="High"/>
    <x v="3"/>
    <s v="reconciled"/>
    <m/>
    <x v="0"/>
  </r>
  <r>
    <s v="Aggressive Stocks"/>
    <x v="761"/>
    <n v="-3307.09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10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761"/>
    <n v="-5180.979999999999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761"/>
    <n v="-3292.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3329.32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420.36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761"/>
    <n v="-3321.85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1"/>
    <n v="-270.77999999999997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61"/>
    <n v="-12000"/>
    <x v="7"/>
    <s v="_To Citibank (Buffer - This Year)"/>
    <s v="Transfer to Money Market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75000"/>
    <x v="913"/>
    <s v="_To Citibank (Vacation &amp; Projects)"/>
    <s v="Transfer to Money Market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61"/>
    <n v="62500"/>
    <x v="580"/>
    <s v="_From Citibank (Staging)"/>
    <s v="Transfer From Checking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100"/>
    <x v="7"/>
    <s v="_To Citibank (Vacation &amp; Projects)"/>
    <s v="Transfer to Money Market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61"/>
    <n v="-62500"/>
    <x v="1249"/>
    <s v="_To Citibank (Retirement)"/>
    <s v="Transfer to Money Market 06:1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100"/>
    <x v="580"/>
    <s v="_From Citibank (Staging)"/>
    <s v="Transfer From Checking 06:1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761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Buffer - This Year - 3033"/>
    <x v="761"/>
    <n v="12000"/>
    <x v="580"/>
    <s v="_From Citibank (Staging)"/>
    <s v="Transfer From Checking 06:14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Vacation and Proj - 8345"/>
    <x v="761"/>
    <n v="75000"/>
    <x v="580"/>
    <s v="_From Citibank (Staging)"/>
    <s v="Transfer From Checking 06:2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762"/>
    <n v="-15.86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62"/>
    <n v="270.77999999999997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762"/>
    <n v="33.01"/>
    <x v="112"/>
    <s v="_Amazon"/>
    <s v="AMZN Mktp US"/>
    <x v="7"/>
    <x v="45"/>
    <x v="44"/>
    <x v="0"/>
    <s v=""/>
    <x v="2"/>
    <s v="113-0563469-0297850"/>
    <m/>
    <x v="7"/>
    <s v=""/>
    <s v="Credit for portable monitor #|||113-0563469-0297850#"/>
    <x v="0"/>
    <s v="High"/>
    <x v="3"/>
    <s v="reconciled"/>
    <m/>
    <x v="0"/>
  </r>
  <r>
    <s v="Checking"/>
    <x v="762"/>
    <n v="-12.1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2"/>
    <n v="-4000"/>
    <x v="1172"/>
    <s v="Camp"/>
    <m/>
    <x v="10"/>
    <x v="62"/>
    <x v="61"/>
    <x v="0"/>
    <s v=""/>
    <x v="4"/>
    <m/>
    <m/>
    <x v="10"/>
    <m/>
    <s v="#||projected#"/>
    <x v="0"/>
    <s v="Low"/>
    <x v="3"/>
    <s v="projected"/>
    <s v="Family - Dependent Care"/>
    <x v="0"/>
  </r>
  <r>
    <s v="Checking"/>
    <x v="762"/>
    <n v="-410"/>
    <x v="1131"/>
    <s v="Semi-Annual Expenses"/>
    <m/>
    <x v="22"/>
    <x v="122"/>
    <x v="116"/>
    <x v="0"/>
    <s v=""/>
    <x v="4"/>
    <m/>
    <m/>
    <x v="22"/>
    <m/>
    <s v="#||projected#"/>
    <x v="0"/>
    <s v="Low"/>
    <x v="3"/>
    <s v="projected"/>
    <m/>
    <x v="0"/>
  </r>
  <r>
    <s v="Dividend Stocks"/>
    <x v="762"/>
    <n v="420.36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762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Staging - 7338"/>
    <x v="762"/>
    <n v="-1340"/>
    <x v="7"/>
    <s v="_Duan Orthodontics"/>
    <s v="ACH Electronic Debit - VENMO            PAYMENT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REI Visa"/>
    <x v="762"/>
    <n v="12.1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762"/>
    <n v="-71.319999999999993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Costco Visa"/>
    <x v="762"/>
    <n v="-140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Amazon"/>
    <x v="762"/>
    <n v="-44.03"/>
    <x v="112"/>
    <s v="_Amazon"/>
    <s v="Amazon.com*FS7SM9253"/>
    <x v="9"/>
    <x v="109"/>
    <x v="103"/>
    <x v="17"/>
    <s v=""/>
    <x v="2"/>
    <s v="111-1142860-9013849"/>
    <m/>
    <x v="9"/>
    <s v=""/>
    <s v="Wireless mouse_x000a_ORDER #office equipment|||111-1142860-9013849#"/>
    <x v="0"/>
    <s v="Low"/>
    <x v="3"/>
    <s v="reconciled"/>
    <s v="Misc Expenses - Office equipment"/>
    <x v="0"/>
  </r>
  <r>
    <s v="Amazon"/>
    <x v="762"/>
    <n v="-5.51"/>
    <x v="112"/>
    <s v="_Amazon"/>
    <s v="AMZN Mktp US*KM8EG0PF3"/>
    <x v="7"/>
    <x v="45"/>
    <x v="44"/>
    <x v="0"/>
    <s v=""/>
    <x v="2"/>
    <s v="112-6493218-5913861"/>
    <m/>
    <x v="7"/>
    <s v=""/>
    <s v="batteries_x000a_ORDER #|||112-6493218-5913861#"/>
    <x v="0"/>
    <s v="High"/>
    <x v="3"/>
    <s v="reconciled"/>
    <m/>
    <x v="0"/>
  </r>
  <r>
    <s v="Quicksilver"/>
    <x v="762"/>
    <n v="-94.5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62"/>
    <n v="5180.9799999999996"/>
    <x v="315"/>
    <s v="_Capital One (Autopay)"/>
    <s v="CAPITAL ONE AUTOPAY PYMT AuthDate 01-F eb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63"/>
    <n v="-485"/>
    <x v="1011"/>
    <s v="Unplanned Expense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Vacation &amp; Projects"/>
    <x v="763"/>
    <n v="31.4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63"/>
    <n v="46.6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63"/>
    <n v="-39.74"/>
    <x v="112"/>
    <s v="_Amazon"/>
    <s v="AMZN Mktp US*A73UV14X3"/>
    <x v="9"/>
    <x v="109"/>
    <x v="103"/>
    <x v="17"/>
    <s v=""/>
    <x v="2"/>
    <s v="111-2610899-3941068"/>
    <m/>
    <x v="9"/>
    <s v=""/>
    <s v="wireless keyboard_x000a_ORDER #office equipment|||111-2610899-3941068#"/>
    <x v="0"/>
    <s v="Low"/>
    <x v="3"/>
    <s v="reconciled"/>
    <s v="Misc Expenses - Office equipment"/>
    <x v="0"/>
  </r>
  <r>
    <s v="Buffer (Current Year)"/>
    <x v="763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1.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3"/>
    <n v="-250"/>
    <x v="1013"/>
    <s v="Electronics"/>
    <m/>
    <x v="22"/>
    <x v="117"/>
    <x v="111"/>
    <x v="0"/>
    <s v=""/>
    <x v="4"/>
    <m/>
    <m/>
    <x v="22"/>
    <m/>
    <s v="#||projected#"/>
    <x v="0"/>
    <s v="Low"/>
    <x v="3"/>
    <s v="projected"/>
    <m/>
    <x v="0"/>
  </r>
  <r>
    <s v="Checking"/>
    <x v="763"/>
    <n v="12500"/>
    <x v="1132"/>
    <s v="ESPP"/>
    <m/>
    <x v="5"/>
    <x v="50"/>
    <x v="49"/>
    <x v="0"/>
    <s v=""/>
    <x v="4"/>
    <m/>
    <m/>
    <x v="5"/>
    <m/>
    <s v="#||projected#"/>
    <x v="4"/>
    <s v="Low"/>
    <x v="0"/>
    <s v="projected"/>
    <m/>
    <x v="0"/>
  </r>
  <r>
    <s v="Checking"/>
    <x v="763"/>
    <n v="13573"/>
    <x v="934"/>
    <s v="Monthly Income"/>
    <m/>
    <x v="22"/>
    <x v="111"/>
    <x v="105"/>
    <x v="0"/>
    <s v=""/>
    <x v="4"/>
    <m/>
    <m/>
    <x v="22"/>
    <m/>
    <s v="#||projected#"/>
    <x v="4"/>
    <s v="Low"/>
    <x v="0"/>
    <s v="projected"/>
    <m/>
    <x v="0"/>
  </r>
  <r>
    <s v="Investor Checking"/>
    <x v="764"/>
    <n v="-20"/>
    <x v="610"/>
    <s v="_Cash"/>
    <s v="7ELEVEN-FCTI 3233 156TH BELLEVUE"/>
    <x v="2"/>
    <x v="3"/>
    <x v="3"/>
    <x v="0"/>
    <m/>
    <x v="0"/>
    <m/>
    <m/>
    <x v="2"/>
    <s v=""/>
    <s v="Cash withdrawal for slurpee and other fast food"/>
    <x v="0"/>
    <s v="Low"/>
    <x v="0"/>
    <s v="reconciled"/>
    <m/>
    <x v="0"/>
  </r>
  <r>
    <s v="Quicksilver"/>
    <x v="764"/>
    <n v="-164.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64"/>
    <n v="-11.01"/>
    <x v="1250"/>
    <s v="_University Village Shoe Repair"/>
    <s v="UNIVERSITY VILLAGE SHO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764"/>
    <n v="-86.3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64"/>
    <n v="-26.33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764"/>
    <n v="221.15"/>
    <x v="877"/>
    <s v="_Premera (Claim)"/>
    <s v="Deposit Shared Branch Mobile Dep"/>
    <x v="11"/>
    <x v="58"/>
    <x v="57"/>
    <x v="0"/>
    <m/>
    <x v="0"/>
    <m/>
    <m/>
    <x v="11"/>
    <s v=""/>
    <s v="Reimbursement for Rx in 2020"/>
    <x v="0"/>
    <s v="Low"/>
    <x v="0"/>
    <s v="reconciled"/>
    <s v="Family - Medical Expenses"/>
    <x v="0"/>
  </r>
  <r>
    <s v="American Funds"/>
    <x v="765"/>
    <n v="1.3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.3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65"/>
    <n v="12.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0.0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65"/>
    <n v="-20.74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765"/>
    <n v="15.86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765"/>
    <n v="2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766"/>
    <n v="0.28999999999999998"/>
    <x v="245"/>
    <s v="_Schwab (Interest)"/>
    <s v="SCHWAB1 INT 12/30-01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66"/>
    <n v="4100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6"/>
    <n v="-11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66"/>
    <n v="4043.04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67"/>
    <n v="-71.68000000000000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767"/>
    <n v="-353.89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Costco Visa"/>
    <x v="767"/>
    <n v="96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67"/>
    <n v="96"/>
    <x v="119"/>
    <s v="_Recreation.gov"/>
    <s v="RECREATION.GOV ALBUQUERQUE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Quicksilver"/>
    <x v="767"/>
    <n v="-23.85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Staging - 7338"/>
    <x v="768"/>
    <n v="72"/>
    <x v="7"/>
    <s v="_Grant Bachman"/>
    <s v="ACH Electronic Credit"/>
    <x v="18"/>
    <x v="47"/>
    <x v="46"/>
    <x v="48"/>
    <m/>
    <x v="0"/>
    <m/>
    <m/>
    <x v="18"/>
    <s v=""/>
    <s v="#Camping - Kalaloch# Reimbursement for camp site"/>
    <x v="0"/>
    <s v="High"/>
    <x v="3"/>
    <s v="reconciled"/>
    <m/>
    <x v="0"/>
  </r>
  <r>
    <s v="Costco Visa"/>
    <x v="768"/>
    <n v="-260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68"/>
    <n v="-43.8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68"/>
    <n v="-15.1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68"/>
    <n v="-15"/>
    <x v="264"/>
    <s v="_Girl Scout Cookies"/>
    <s v="GIRL SCOUT COOKIES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68"/>
    <n v="-72"/>
    <x v="1251"/>
    <s v="_Jessie Keough"/>
    <s v="ACH Debit PAYPAL INSTANT TRANSFE"/>
    <x v="18"/>
    <x v="47"/>
    <x v="46"/>
    <x v="48"/>
    <m/>
    <x v="0"/>
    <m/>
    <m/>
    <x v="18"/>
    <s v=""/>
    <s v="#Camping - Kalaloch# Paying Jessie for her site, then Grant paid me."/>
    <x v="0"/>
    <s v="High"/>
    <x v="3"/>
    <s v="reconciled"/>
    <m/>
    <x v="0"/>
  </r>
  <r>
    <s v="Discover"/>
    <x v="768"/>
    <n v="-13.2"/>
    <x v="118"/>
    <s v="_Hulu"/>
    <s v="HLU*HULU 74023288326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69"/>
    <n v="-67.95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hecking"/>
    <x v="769"/>
    <n v="-23.19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69"/>
    <n v="-12.1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770"/>
    <n v="-4.3899999999999997"/>
    <x v="997"/>
    <s v="_Prime Video"/>
    <s v="Prime Video*2W2WS86J3"/>
    <x v="0"/>
    <x v="0"/>
    <x v="0"/>
    <x v="0"/>
    <s v=""/>
    <x v="2"/>
    <s v="d01-0322303-8374667"/>
    <m/>
    <x v="0"/>
    <s v=""/>
    <s v="#|||D01-0322303-8374667# Harry Potter and the Half Blood Prince"/>
    <x v="0"/>
    <s v="Low"/>
    <x v="0"/>
    <s v="reconciled"/>
    <m/>
    <x v="0"/>
  </r>
  <r>
    <s v="Discover"/>
    <x v="771"/>
    <n v="23.19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71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771"/>
    <n v="-10.99"/>
    <x v="6"/>
    <s v="_McDonald's"/>
    <s v="MCDONALD'S F644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1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71"/>
    <n v="-142.61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771"/>
    <n v="-27.6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71"/>
    <n v="694.86"/>
    <x v="1253"/>
    <s v="_Costco Visa (Cashback)"/>
    <s v="COSTCO WHSE #0106 SEATTLE WA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1"/>
    <n v="-12.9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771"/>
    <n v="-35"/>
    <x v="1252"/>
    <s v="_Kens Market (ATM)"/>
    <s v="LK657685 7231 GREENWOOD SEATTLE"/>
    <x v="18"/>
    <x v="72"/>
    <x v="70"/>
    <x v="51"/>
    <m/>
    <x v="0"/>
    <m/>
    <m/>
    <x v="18"/>
    <s v=""/>
    <s v="Fire pit #Backyard - Landscaping (2020)#"/>
    <x v="0"/>
    <s v="High"/>
    <x v="3"/>
    <s v="reconciled"/>
    <s v="Home - Capital Expense"/>
    <x v="0"/>
  </r>
  <r>
    <s v="Investor Checking"/>
    <x v="771"/>
    <n v="-5"/>
    <x v="125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2"/>
    <n v="-5500"/>
    <x v="1254"/>
    <s v="Auto Insurance"/>
    <m/>
    <x v="15"/>
    <x v="78"/>
    <x v="75"/>
    <x v="0"/>
    <s v=""/>
    <x v="4"/>
    <m/>
    <m/>
    <x v="15"/>
    <m/>
    <s v="#||projected# 2 Leafs and a RAV"/>
    <x v="0"/>
    <s v="Low"/>
    <x v="3"/>
    <s v="projected"/>
    <m/>
    <x v="0"/>
  </r>
  <r>
    <s v="Quicksilver"/>
    <x v="772"/>
    <n v="-14.5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72"/>
    <n v="-18.71"/>
    <x v="112"/>
    <s v="_Amazon"/>
    <s v="Amazon.com*J19JK3FS3"/>
    <x v="8"/>
    <x v="15"/>
    <x v="15"/>
    <x v="0"/>
    <s v=""/>
    <x v="2"/>
    <s v="112-5516282-3930612"/>
    <m/>
    <x v="8"/>
    <s v=""/>
    <s v="poop bags_x000a_ORDER #|||112-5516282-3930612#"/>
    <x v="0"/>
    <s v="Low"/>
    <x v="0"/>
    <s v="reconciled"/>
    <m/>
    <x v="0"/>
  </r>
  <r>
    <s v="Costco Visa"/>
    <x v="773"/>
    <n v="-9.9600000000000009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773"/>
    <n v="-16.760000000000002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3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773"/>
    <n v="-4.28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73"/>
    <n v="-14.15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74"/>
    <n v="-500"/>
    <x v="1255"/>
    <s v="_Goedecke Builders"/>
    <s v="Check 2482"/>
    <x v="18"/>
    <x v="72"/>
    <x v="70"/>
    <x v="70"/>
    <m/>
    <x v="0"/>
    <m/>
    <m/>
    <x v="18"/>
    <s v="Capital Expense"/>
    <s v="#Deck - Oct 2020# Gutter work"/>
    <x v="0"/>
    <s v="High"/>
    <x v="3"/>
    <s v="reconciled"/>
    <s v="Home - Capital Expense"/>
    <x v="0"/>
  </r>
  <r>
    <s v="Staging - 7338"/>
    <x v="774"/>
    <n v="-1500"/>
    <x v="7"/>
    <s v="_Duan Orthodontics"/>
    <s v="ACH Electronic Debit - VENMO            PAYMENT"/>
    <x v="11"/>
    <x v="63"/>
    <x v="62"/>
    <x v="0"/>
    <m/>
    <x v="0"/>
    <m/>
    <m/>
    <x v="11"/>
    <s v=""/>
    <s v="Dave orthodontist"/>
    <x v="0"/>
    <s v="Low"/>
    <x v="3"/>
    <s v="reconciled"/>
    <s v="Family - Medical Expenses"/>
    <x v="0"/>
  </r>
  <r>
    <s v="Checking"/>
    <x v="775"/>
    <n v="-67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ividend Stocks"/>
    <x v="775"/>
    <n v="0.32"/>
    <x v="245"/>
    <s v="_Schwab (Interest)"/>
    <s v="BANK INT 121620-011521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75"/>
    <n v="-1994.93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75"/>
    <n v="-948.4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776"/>
    <n v="125"/>
    <x v="955"/>
    <s v="_Microsoft (Charity)"/>
    <s v="_Microsoft (Charity)"/>
    <x v="5"/>
    <x v="50"/>
    <x v="49"/>
    <x v="0"/>
    <m/>
    <x v="0"/>
    <m/>
    <m/>
    <x v="5"/>
    <s v=""/>
    <s v="Charity donation offset for The Against Malaria Foundation"/>
    <x v="4"/>
    <s v="Low"/>
    <x v="0"/>
    <s v="reconciled"/>
    <m/>
    <x v="0"/>
  </r>
  <r>
    <s v="Cash"/>
    <x v="776"/>
    <n v="-125"/>
    <x v="1256"/>
    <s v="_The Against Malaria Foundation"/>
    <s v="_The Against Malaria Foundation"/>
    <x v="12"/>
    <x v="19"/>
    <x v="19"/>
    <x v="0"/>
    <s v=""/>
    <x v="2"/>
    <s v=""/>
    <s v="against malaria foundation"/>
    <x v="12"/>
    <s v=""/>
    <s v="Payroll deduction #||||Against Malaria Foundation#"/>
    <x v="0"/>
    <s v="High"/>
    <x v="3"/>
    <s v="reconciled"/>
    <s v="Charitable Contributions"/>
    <x v="1"/>
  </r>
  <r>
    <s v="Cash"/>
    <x v="776"/>
    <n v="500"/>
    <x v="955"/>
    <s v="_Microsoft (Charity)"/>
    <s v="_Microsoft (Charity)"/>
    <x v="5"/>
    <x v="50"/>
    <x v="49"/>
    <x v="0"/>
    <m/>
    <x v="0"/>
    <m/>
    <m/>
    <x v="5"/>
    <s v=""/>
    <s v="Charity donation offset for Camfed USA"/>
    <x v="4"/>
    <s v="Low"/>
    <x v="0"/>
    <s v="reconciled"/>
    <m/>
    <x v="0"/>
  </r>
  <r>
    <s v="Cash"/>
    <x v="776"/>
    <n v="500"/>
    <x v="955"/>
    <s v="_Microsoft (Charity)"/>
    <s v="_Microsoft (Charity)"/>
    <x v="5"/>
    <x v="50"/>
    <x v="49"/>
    <x v="0"/>
    <m/>
    <x v="0"/>
    <m/>
    <m/>
    <x v="5"/>
    <s v=""/>
    <s v="Charity donation offset for The Pike Place Market Foundation"/>
    <x v="4"/>
    <s v="Low"/>
    <x v="0"/>
    <s v="reconciled"/>
    <m/>
    <x v="0"/>
  </r>
  <r>
    <s v="Cash"/>
    <x v="776"/>
    <n v="500"/>
    <x v="955"/>
    <s v="_Microsoft (Charity)"/>
    <s v="_Microsoft (Charity)"/>
    <x v="5"/>
    <x v="50"/>
    <x v="49"/>
    <x v="0"/>
    <m/>
    <x v="0"/>
    <m/>
    <m/>
    <x v="5"/>
    <s v=""/>
    <s v="Charity donation offset for Kiva Microfunds"/>
    <x v="4"/>
    <s v="Low"/>
    <x v="0"/>
    <s v="reconciled"/>
    <m/>
    <x v="0"/>
  </r>
  <r>
    <s v="Cash"/>
    <x v="776"/>
    <n v="-500"/>
    <x v="1257"/>
    <s v="_Camfed USA"/>
    <s v="_Camfed USA"/>
    <x v="12"/>
    <x v="19"/>
    <x v="19"/>
    <x v="0"/>
    <s v=""/>
    <x v="2"/>
    <s v=""/>
    <s v="camfed usa"/>
    <x v="12"/>
    <s v=""/>
    <s v="Payroll deduction #||||Camfed USA#"/>
    <x v="0"/>
    <s v="High"/>
    <x v="3"/>
    <s v="reconciled"/>
    <s v="Charitable Contributions"/>
    <x v="1"/>
  </r>
  <r>
    <s v="Quicksilver"/>
    <x v="77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776"/>
    <n v="-14.29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76"/>
    <n v="20"/>
    <x v="1258"/>
    <s v="_Ruby"/>
    <s v="Deposit Shared Branch Mobile Dep"/>
    <x v="3"/>
    <x v="12"/>
    <x v="12"/>
    <x v="0"/>
    <m/>
    <x v="0"/>
    <m/>
    <m/>
    <x v="3"/>
    <s v=""/>
    <s v="Book for Angela"/>
    <x v="3"/>
    <s v="NA"/>
    <x v="0"/>
    <s v="reconciled"/>
    <s v="To Be Determined"/>
    <x v="0"/>
  </r>
  <r>
    <s v="Checking"/>
    <x v="776"/>
    <n v="148.93"/>
    <x v="568"/>
    <s v="_Eva Smith"/>
    <s v="Deposit Shared Branch Mobile Dep"/>
    <x v="3"/>
    <x v="12"/>
    <x v="12"/>
    <x v="0"/>
    <m/>
    <x v="0"/>
    <m/>
    <m/>
    <x v="3"/>
    <s v="Reimbursed"/>
    <s v="January XFinity bill for mom"/>
    <x v="3"/>
    <s v="NA"/>
    <x v="0"/>
    <s v="reconciled"/>
    <s v="To Be Determined"/>
    <x v="0"/>
  </r>
  <r>
    <s v="Quicksilver"/>
    <x v="776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ash"/>
    <x v="776"/>
    <n v="-500"/>
    <x v="1259"/>
    <s v="_Pike Place Market Foundation"/>
    <s v="_Pike Place Market Foundation"/>
    <x v="12"/>
    <x v="19"/>
    <x v="19"/>
    <x v="0"/>
    <s v=""/>
    <x v="2"/>
    <s v=""/>
    <s v="pike place market foundation"/>
    <x v="12"/>
    <s v=""/>
    <s v="Payroll deduction #||||Pike Place Market Foundation#"/>
    <x v="0"/>
    <s v="High"/>
    <x v="3"/>
    <s v="reconciled"/>
    <s v="Charitable Contributions"/>
    <x v="1"/>
  </r>
  <r>
    <s v="Cash"/>
    <x v="776"/>
    <n v="-500"/>
    <x v="1260"/>
    <s v="_Kiva Microfunds"/>
    <s v="_Kiva Microfunds"/>
    <x v="12"/>
    <x v="19"/>
    <x v="19"/>
    <x v="0"/>
    <s v=""/>
    <x v="2"/>
    <s v=""/>
    <s v="kiva microfunds"/>
    <x v="12"/>
    <s v=""/>
    <s v="Payroll deduction #||||Kiva Microfunds#"/>
    <x v="0"/>
    <s v="High"/>
    <x v="3"/>
    <s v="reconciled"/>
    <s v="Charitable Contributions"/>
    <x v="1"/>
  </r>
  <r>
    <s v="Koolikai"/>
    <x v="776"/>
    <n v="67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76"/>
    <n v="-17.12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777"/>
    <n v="-185.06"/>
    <x v="201"/>
    <s v="_Target"/>
    <s v="CENTRAL CHECKOUT"/>
    <x v="7"/>
    <x v="10"/>
    <x v="10"/>
    <x v="0"/>
    <m/>
    <x v="0"/>
    <m/>
    <m/>
    <x v="7"/>
    <s v=""/>
    <s v="All the pants for boys"/>
    <x v="0"/>
    <s v="Low"/>
    <x v="3"/>
    <s v="reconciled"/>
    <m/>
    <x v="0"/>
  </r>
  <r>
    <s v="Costco Visa"/>
    <x v="777"/>
    <n v="-20.3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78"/>
    <n v="-167.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78"/>
    <n v="-37.68"/>
    <x v="942"/>
    <s v="_Trader Joe's"/>
    <s v="TRADER JOE'S #13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78"/>
    <n v="-21.19"/>
    <x v="132"/>
    <s v="_Shell"/>
    <s v="SHELL OIL 57444029102 FEDERAL WAY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778"/>
    <n v="1994.93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779"/>
    <n v="948.4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779"/>
    <n v="15.48"/>
    <x v="171"/>
    <s v="_Investment (Realty Income REIT)"/>
    <s v="REALTY INCM CORP REIT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779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779"/>
    <n v="148.91"/>
    <x v="568"/>
    <s v="_Eva Smith"/>
    <s v="Deposit Shared Branch Mobile Dep"/>
    <x v="3"/>
    <x v="12"/>
    <x v="12"/>
    <x v="0"/>
    <m/>
    <x v="0"/>
    <m/>
    <m/>
    <x v="3"/>
    <s v=""/>
    <s v="December Xfinity bill @@to:account 1|date:12/31/2020@@"/>
    <x v="3"/>
    <s v="NA"/>
    <x v="0"/>
    <s v="reconciled"/>
    <s v="To Be Determined"/>
    <x v="0"/>
  </r>
  <r>
    <s v="Checking"/>
    <x v="779"/>
    <n v="805"/>
    <x v="568"/>
    <s v="_Eva Smith"/>
    <s v="Deposit Shared Branch Mobile Dep"/>
    <x v="3"/>
    <x v="12"/>
    <x v="12"/>
    <x v="0"/>
    <m/>
    <x v="0"/>
    <m/>
    <m/>
    <x v="3"/>
    <s v=""/>
    <s v="Insurance @@name2:args@@"/>
    <x v="3"/>
    <s v="NA"/>
    <x v="0"/>
    <s v="reconciled"/>
    <s v="To Be Determined"/>
    <x v="0"/>
  </r>
  <r>
    <s v="Quicksilver"/>
    <x v="780"/>
    <n v="-154.13999999999999"/>
    <x v="286"/>
    <s v="_Super Jock'n Jill L.L.C."/>
    <s v="SUPER JOCK N JILL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780"/>
    <n v="-22.01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780"/>
    <n v="-115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780"/>
    <n v="-115.45"/>
    <x v="255"/>
    <s v="_Puget Sound Energy"/>
    <s v="ACH Debit PUGET SOUND ENER DIREC"/>
    <x v="14"/>
    <x v="24"/>
    <x v="24"/>
    <x v="20"/>
    <m/>
    <x v="0"/>
    <m/>
    <m/>
    <x v="14"/>
    <s v="Tax Related"/>
    <s v="#utilities#"/>
    <x v="0"/>
    <s v="Low"/>
    <x v="0"/>
    <s v="reconciled"/>
    <s v="Home Office - Utilities"/>
    <x v="1"/>
  </r>
  <r>
    <s v="Checking"/>
    <x v="780"/>
    <n v="2475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780"/>
    <n v="-2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0"/>
    <n v="-329.58"/>
    <x v="840"/>
    <s v="_VRBO"/>
    <s v="Vrbo HAH482CZ 512-759-0902 TX"/>
    <x v="18"/>
    <x v="47"/>
    <x v="46"/>
    <x v="60"/>
    <s v="lodging"/>
    <x v="13"/>
    <m/>
    <m/>
    <x v="18"/>
    <s v=""/>
    <s v="#Hawaii 2021|Lodging|Kona#"/>
    <x v="0"/>
    <s v="High"/>
    <x v="3"/>
    <s v="reconciled"/>
    <m/>
    <x v="0"/>
  </r>
  <r>
    <s v="Costco Visa"/>
    <x v="780"/>
    <n v="-1012.94"/>
    <x v="840"/>
    <s v="_VRBO"/>
    <s v="Vrbo HANFB9SV 512-759-0902 TX"/>
    <x v="18"/>
    <x v="47"/>
    <x v="46"/>
    <x v="60"/>
    <s v="lodging"/>
    <x v="13"/>
    <m/>
    <m/>
    <x v="18"/>
    <s v=""/>
    <s v="#Hawaii 2021|Lodging|Kona#"/>
    <x v="0"/>
    <s v="High"/>
    <x v="3"/>
    <s v="reconciled"/>
    <m/>
    <x v="0"/>
  </r>
  <r>
    <s v="Costco Visa"/>
    <x v="780"/>
    <n v="-210.72"/>
    <x v="840"/>
    <s v="_VRBO"/>
    <s v="Vrbo HAWNDJYD 512-759-0902 TX"/>
    <x v="18"/>
    <x v="47"/>
    <x v="46"/>
    <x v="60"/>
    <s v="lodging"/>
    <x v="12"/>
    <m/>
    <m/>
    <x v="18"/>
    <s v=""/>
    <s v="#Hawaii 2021|Lodging|Volcano#"/>
    <x v="0"/>
    <s v="High"/>
    <x v="3"/>
    <s v="reconciled"/>
    <m/>
    <x v="0"/>
  </r>
  <r>
    <s v="Costco Visa"/>
    <x v="780"/>
    <n v="-12.1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0"/>
    <n v="-1.97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781"/>
    <n v="-3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1"/>
    <n v="-19.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vidend Stocks"/>
    <x v="781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781"/>
    <n v="-7.91"/>
    <x v="824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1"/>
    <n v="-48.23"/>
    <x v="1261"/>
    <s v="_Mr Gyro's"/>
    <s v="MR GYROS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781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782"/>
    <n v="-8755.84"/>
    <x v="728"/>
    <s v="_To Citibank (Staging)"/>
    <s v="Transfer to Checking 01:13a #5761"/>
    <x v="3"/>
    <x v="11"/>
    <x v="11"/>
    <x v="0"/>
    <m/>
    <x v="0"/>
    <m/>
    <m/>
    <x v="3"/>
    <s v=""/>
    <s v="Reconciling 2020 charity/good deeds"/>
    <x v="3"/>
    <s v="NA"/>
    <x v="2"/>
    <s v="reconciled"/>
    <s v="To Be Determined"/>
    <x v="0"/>
  </r>
  <r>
    <s v="Aggressive Stocks"/>
    <x v="782"/>
    <n v="-8000"/>
    <x v="1262"/>
    <s v="_Schwab (Investment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782"/>
    <n v="8755.84"/>
    <x v="7"/>
    <s v="_From Citibank (Good Deeds)"/>
    <s v="Transfer From Money Market 01:1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782"/>
    <n v="10000"/>
    <x v="923"/>
    <s v="_From Citibank (Retirement)"/>
    <s v="Transfer From Money Market 12:20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782"/>
    <n v="-10000"/>
    <x v="728"/>
    <s v="_To Citibank (Staging)"/>
    <s v="Transfer to Checking 12:20a #5761"/>
    <x v="3"/>
    <x v="11"/>
    <x v="11"/>
    <x v="0"/>
    <m/>
    <x v="0"/>
    <m/>
    <m/>
    <x v="3"/>
    <s v=""/>
    <s v="Moving Retirement money to Schwab"/>
    <x v="3"/>
    <s v="NA"/>
    <x v="2"/>
    <s v="reconciled"/>
    <s v="To Be Determined"/>
    <x v="0"/>
  </r>
  <r>
    <s v="Staging - 7338"/>
    <x v="782"/>
    <n v="14047.23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783"/>
    <n v="1.58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Quicksilver"/>
    <x v="783"/>
    <n v="-148.93"/>
    <x v="839"/>
    <s v="_Comcast (Bellingham) (R)"/>
    <s v="COMCAST CABLE COMM"/>
    <x v="3"/>
    <x v="12"/>
    <x v="12"/>
    <x v="0"/>
    <m/>
    <x v="0"/>
    <m/>
    <m/>
    <x v="3"/>
    <s v="Reimbursed"/>
    <s v="Mom's January Xfinity bill (Deposited January 18 2021)_x000a_Check sent 1/15/21"/>
    <x v="3"/>
    <s v="NA"/>
    <x v="0"/>
    <s v="reconciled"/>
    <s v="To Be Determined"/>
    <x v="0"/>
  </r>
  <r>
    <s v="Amazon"/>
    <x v="783"/>
    <n v="-9.7799999999999994"/>
    <x v="112"/>
    <s v="_Amazon"/>
    <s v="Amazon.com*WA2CD3TW3"/>
    <x v="2"/>
    <x v="8"/>
    <x v="8"/>
    <x v="0"/>
    <s v=""/>
    <x v="2"/>
    <s v="112-3307448-4152269"/>
    <m/>
    <x v="2"/>
    <s v=""/>
    <s v="#|||112-3307448-4152269# Razor blades"/>
    <x v="0"/>
    <s v="Low"/>
    <x v="0"/>
    <s v="reconciled"/>
    <m/>
    <x v="0"/>
  </r>
  <r>
    <s v="CD - June 11 2022"/>
    <x v="783"/>
    <n v="126.63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83"/>
    <n v="-22.0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783"/>
    <n v="-168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Costco Visa"/>
    <x v="783"/>
    <n v="-168"/>
    <x v="119"/>
    <s v="_Recreation.gov"/>
    <s v="RECREATION.GOV 877-444-6777 NM"/>
    <x v="18"/>
    <x v="47"/>
    <x v="46"/>
    <x v="66"/>
    <m/>
    <x v="0"/>
    <m/>
    <m/>
    <x v="18"/>
    <s v=""/>
    <s v="#Camping - Unknown 2021#"/>
    <x v="0"/>
    <s v="High"/>
    <x v="3"/>
    <s v="reconciled"/>
    <m/>
    <x v="0"/>
  </r>
  <r>
    <s v="Quicksilver"/>
    <x v="783"/>
    <n v="-60"/>
    <x v="303"/>
    <s v="_Backblaze"/>
    <s v="BACKBLAZE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783"/>
    <n v="-41.92"/>
    <x v="152"/>
    <s v="_Walgreens"/>
    <s v="WALGREENS #6389"/>
    <x v="11"/>
    <x v="58"/>
    <x v="57"/>
    <x v="0"/>
    <m/>
    <x v="0"/>
    <m/>
    <m/>
    <x v="11"/>
    <s v=""/>
    <s v="Josh's prescription"/>
    <x v="0"/>
    <s v="Low"/>
    <x v="0"/>
    <s v="reconciled"/>
    <s v="Family - Medical Expenses"/>
    <x v="0"/>
  </r>
  <r>
    <s v="Amazon"/>
    <x v="784"/>
    <n v="-61.63"/>
    <x v="112"/>
    <s v="_Amazon"/>
    <s v="AMZN Mktp US*VQ3303083"/>
    <x v="10"/>
    <x v="76"/>
    <x v="74"/>
    <x v="0"/>
    <s v=""/>
    <x v="2"/>
    <s v="112-4539716-5485049"/>
    <m/>
    <x v="10"/>
    <s v=""/>
    <s v="#|||112-4539716-5485049#"/>
    <x v="0"/>
    <s v="Low"/>
    <x v="0"/>
    <s v="reconciled"/>
    <m/>
    <x v="0"/>
  </r>
  <r>
    <s v="Cash"/>
    <x v="784"/>
    <n v="-10"/>
    <x v="112"/>
    <s v="_Amazon"/>
    <s v="_Amazon"/>
    <x v="2"/>
    <x v="8"/>
    <x v="8"/>
    <x v="0"/>
    <s v=""/>
    <x v="2"/>
    <s v="112-3307448-4152269"/>
    <m/>
    <x v="2"/>
    <s v=""/>
    <s v="Gift card applied toward #|||112-3307448-4152269#"/>
    <x v="0"/>
    <s v="Low"/>
    <x v="0"/>
    <s v="reconciled"/>
    <m/>
    <x v="0"/>
  </r>
  <r>
    <s v="Quicksilver"/>
    <x v="785"/>
    <n v="-2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5"/>
    <n v="-143.1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85"/>
    <n v="-24.1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785"/>
    <n v="-71.02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785"/>
    <n v="-49.1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15"/>
    <x v="1264"/>
    <s v="_DailyOM.com"/>
    <s v="DAILYOM.COM"/>
    <x v="11"/>
    <x v="95"/>
    <x v="92"/>
    <x v="0"/>
    <m/>
    <x v="0"/>
    <m/>
    <m/>
    <x v="11"/>
    <s v=""/>
    <s v=""/>
    <x v="0"/>
    <s v="Medium"/>
    <x v="3"/>
    <s v="reconciled"/>
    <m/>
    <x v="0"/>
  </r>
  <r>
    <s v="Quicksilver"/>
    <x v="786"/>
    <n v="-10.95"/>
    <x v="1265"/>
    <s v="_Lovable Lables"/>
    <s v="LOVABLE LABELS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786"/>
    <n v="-119.1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786"/>
    <n v="-4.2699999999999996"/>
    <x v="114"/>
    <s v="_Fred Meyer"/>
    <s v="FRED-MEYER #0122 SEATTLE WA"/>
    <x v="9"/>
    <x v="75"/>
    <x v="73"/>
    <x v="25"/>
    <m/>
    <x v="0"/>
    <m/>
    <m/>
    <x v="9"/>
    <s v=""/>
    <s v="#supplies#"/>
    <x v="0"/>
    <s v="Medium"/>
    <x v="3"/>
    <s v="reconciled"/>
    <s v="TurboTax - Supply Expenses"/>
    <x v="0"/>
  </r>
  <r>
    <s v="Quicksilver"/>
    <x v="786"/>
    <n v="-44.03"/>
    <x v="987"/>
    <s v="_Naked Wines"/>
    <s v="NAKEDWINES.COM INC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86"/>
    <n v="-54.43"/>
    <x v="1266"/>
    <s v="_Wal-Mart"/>
    <s v="WALMART.COM A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787"/>
    <n v="41.57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787"/>
    <n v="-41.17"/>
    <x v="112"/>
    <s v="_Amazon"/>
    <s v="AMZN Mktp US*BM3TQ66I3"/>
    <x v="7"/>
    <x v="45"/>
    <x v="44"/>
    <x v="0"/>
    <s v=""/>
    <x v="2"/>
    <s v="112-0242747-1603422"/>
    <m/>
    <x v="7"/>
    <s v=""/>
    <s v="#|||112-0242747-1603422# Ear buds"/>
    <x v="0"/>
    <s v="High"/>
    <x v="3"/>
    <s v="reconciled"/>
    <m/>
    <x v="0"/>
  </r>
  <r>
    <s v="Quicksilver"/>
    <x v="787"/>
    <n v="-333.76"/>
    <x v="1267"/>
    <s v="_Seattle Children's Hospital"/>
    <s v="SEATTLE CHILDRENS H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Checking"/>
    <x v="787"/>
    <n v="-216.72"/>
    <x v="1008"/>
    <s v="_Seattle City Light"/>
    <s v="ACH Debit SEATTLEUTILTIES   WEBP"/>
    <x v="14"/>
    <x v="24"/>
    <x v="24"/>
    <x v="20"/>
    <m/>
    <x v="0"/>
    <m/>
    <m/>
    <x v="14"/>
    <s v="Tax Related"/>
    <s v="#utilities#"/>
    <x v="0"/>
    <s v="Low"/>
    <x v="0"/>
    <s v="reconciled"/>
    <s v="Home Office - Utilities"/>
    <x v="1"/>
  </r>
  <r>
    <s v="Costco Visa"/>
    <x v="787"/>
    <n v="-16.11"/>
    <x v="6"/>
    <s v="_McDonald's"/>
    <s v="MCDONALD'S F3850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787"/>
    <n v="10"/>
    <x v="112"/>
    <s v="_Amazon"/>
    <s v="_Amazon"/>
    <x v="12"/>
    <x v="53"/>
    <x v="52"/>
    <x v="0"/>
    <m/>
    <x v="0"/>
    <m/>
    <m/>
    <x v="12"/>
    <s v=""/>
    <s v="Gift card for Angela from work"/>
    <x v="0"/>
    <s v="Low"/>
    <x v="3"/>
    <s v="reconciled"/>
    <m/>
    <x v="0"/>
  </r>
  <r>
    <s v="Staging - 7338"/>
    <x v="787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788"/>
    <n v="-60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788"/>
    <n v="-22.02"/>
    <x v="322"/>
    <s v="_Microsoft"/>
    <s v="ECOMPANYSTORE COM"/>
    <x v="12"/>
    <x v="53"/>
    <x v="52"/>
    <x v="0"/>
    <m/>
    <x v="0"/>
    <m/>
    <m/>
    <x v="12"/>
    <s v=""/>
    <s v="Software for Ruby and Kurt"/>
    <x v="0"/>
    <s v="Low"/>
    <x v="3"/>
    <s v="reconciled"/>
    <m/>
    <x v="0"/>
  </r>
  <r>
    <s v="Costco Visa"/>
    <x v="788"/>
    <n v="-52.0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788"/>
    <n v="-19.760000000000002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Red Card"/>
    <x v="788"/>
    <n v="119.1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89"/>
    <n v="-347.92"/>
    <x v="131"/>
    <s v="_Liberty Mutual"/>
    <s v="ACH Debit LIBERTY MUTUAL   PAYME"/>
    <x v="15"/>
    <x v="78"/>
    <x v="75"/>
    <x v="0"/>
    <m/>
    <x v="0"/>
    <m/>
    <m/>
    <x v="15"/>
    <s v=""/>
    <s v=""/>
    <x v="0"/>
    <s v="Low"/>
    <x v="3"/>
    <s v="reconciled"/>
    <m/>
    <x v="0"/>
  </r>
  <r>
    <s v="Checking"/>
    <x v="789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789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Dividend Stocks"/>
    <x v="789"/>
    <n v="-3119.5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176.5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789"/>
    <n v="-3304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789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789"/>
    <n v="-10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Dividend Stocks"/>
    <x v="789"/>
    <n v="-3583.94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Retirement - 3377"/>
    <x v="789"/>
    <n v="21.3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789"/>
    <n v="52.8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789"/>
    <n v="4.4800000000000004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0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790"/>
    <n v="-87.01"/>
    <x v="1169"/>
    <s v="_Ballard Marke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790"/>
    <n v="520.47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2702.97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790"/>
    <n v="-520.47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0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Staging - 7338"/>
    <x v="790"/>
    <n v="-1500"/>
    <x v="7"/>
    <s v="_Duan Orthodontics"/>
    <s v="ACH Electronic Debit - VENMO            PAYMENT"/>
    <x v="11"/>
    <x v="63"/>
    <x v="62"/>
    <x v="0"/>
    <m/>
    <x v="0"/>
    <m/>
    <m/>
    <x v="11"/>
    <s v=""/>
    <s v="Down payment on aligners"/>
    <x v="0"/>
    <s v="Low"/>
    <x v="3"/>
    <s v="reconciled"/>
    <s v="Family - Medical Expenses"/>
    <x v="0"/>
  </r>
  <r>
    <s v="Koolikai"/>
    <x v="790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790"/>
    <n v="-23.3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.3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7.47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2702.97"/>
    <x v="315"/>
    <s v="_Capital One (Autopay)"/>
    <s v="CAPITAL ONE AUTOPAY PYMT AuthDate 01-J an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1"/>
    <n v="-17.60000000000000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1"/>
    <n v="-258.98"/>
    <x v="1268"/>
    <s v="_Urban Rest Stop (LIHI)"/>
    <s v="GG *LOW INCOME HOUSING"/>
    <x v="12"/>
    <x v="19"/>
    <x v="19"/>
    <x v="0"/>
    <s v=""/>
    <x v="2"/>
    <s v=""/>
    <s v="low-income housing institute"/>
    <x v="12"/>
    <s v="Tax Related"/>
    <s v="#||||Low-income housing institute#"/>
    <x v="0"/>
    <s v="High"/>
    <x v="3"/>
    <s v="reconciled"/>
    <s v="Charitable Contributions"/>
    <x v="1"/>
  </r>
  <r>
    <s v="Quicksilver"/>
    <x v="791"/>
    <n v="-20"/>
    <x v="929"/>
    <s v="_Patreon (Allie Odds)"/>
    <s v="CKO*PATREON* MEMBERSHI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791"/>
    <n v="-214.9"/>
    <x v="1269"/>
    <s v="_B &amp; D Sheet Metal LLC"/>
    <s v="B AND D SHEET METAL IN"/>
    <x v="19"/>
    <x v="49"/>
    <x v="48"/>
    <x v="0"/>
    <m/>
    <x v="0"/>
    <m/>
    <m/>
    <x v="19"/>
    <s v=""/>
    <s v="Sheet metal for magnets"/>
    <x v="0"/>
    <s v="Low"/>
    <x v="0"/>
    <s v="reconciled"/>
    <m/>
    <x v="0"/>
  </r>
  <r>
    <s v="Dormant Account 2"/>
    <x v="79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79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2"/>
    <n v="-3125"/>
    <x v="1226"/>
    <s v="Doctor"/>
    <m/>
    <x v="11"/>
    <x v="52"/>
    <x v="51"/>
    <x v="0"/>
    <s v=""/>
    <x v="4"/>
    <m/>
    <m/>
    <x v="11"/>
    <m/>
    <s v="#||projected#"/>
    <x v="0"/>
    <s v="Low"/>
    <x v="3"/>
    <s v="projected"/>
    <s v="Family - Medical Expenses"/>
    <x v="0"/>
  </r>
  <r>
    <s v="Checking"/>
    <x v="792"/>
    <n v="-11122.95"/>
    <x v="971"/>
    <s v="Monthly Expenses"/>
    <m/>
    <x v="22"/>
    <x v="114"/>
    <x v="108"/>
    <x v="0"/>
    <s v=""/>
    <x v="4"/>
    <m/>
    <m/>
    <x v="22"/>
    <m/>
    <s v="#||projected# Includes all expenses with frequency set to monthly"/>
    <x v="0"/>
    <s v="Low"/>
    <x v="0"/>
    <s v="projected"/>
    <m/>
    <x v="0"/>
  </r>
  <r>
    <s v="Amazon"/>
    <x v="792"/>
    <n v="-22.2"/>
    <x v="112"/>
    <s v="_Amazon"/>
    <s v="Amazon.com*ZA50I31L3"/>
    <x v="9"/>
    <x v="109"/>
    <x v="103"/>
    <x v="17"/>
    <s v=""/>
    <x v="2"/>
    <s v="111-6372753-6259460"/>
    <m/>
    <x v="9"/>
    <s v=""/>
    <s v="#office equipment|||111-6372753-6259460# Parent order: 112-1255077-0614648_x000a_Part of a computer speaker"/>
    <x v="0"/>
    <s v="Low"/>
    <x v="3"/>
    <s v="reconciled"/>
    <s v="Misc Expenses - Office equipment"/>
    <x v="0"/>
  </r>
  <r>
    <s v="Koolikai"/>
    <x v="792"/>
    <n v="-71.16"/>
    <x v="220"/>
    <s v="_Verizon Wireless"/>
    <s v="VZW APOCC           800-922-0204        FL"/>
    <x v="14"/>
    <x v="42"/>
    <x v="41"/>
    <x v="18"/>
    <m/>
    <x v="0"/>
    <m/>
    <m/>
    <x v="14"/>
    <s v=""/>
    <s v="#telephone#"/>
    <x v="0"/>
    <s v="Low"/>
    <x v="0"/>
    <s v="reconciled"/>
    <s v="Misc Expenses - Telephone"/>
    <x v="0"/>
  </r>
  <r>
    <s v="American Funds"/>
    <x v="793"/>
    <n v="1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61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61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5.16"/>
    <x v="356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.4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36.22"/>
    <x v="361"/>
    <s v="_American Funds (Capital Gains)"/>
    <s v="SHORT TERM GAIN 0.084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1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793"/>
    <n v="5.66"/>
    <x v="361"/>
    <s v="_American Funds (Capital Gains)"/>
    <s v="CAPITAL GAIN 0.0132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793"/>
    <n v="0.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793"/>
    <n v="0.1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-4453.46"/>
    <x v="1148"/>
    <s v="_Cultivar LLC"/>
    <s v="Check 2481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Investor Checking"/>
    <x v="79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793"/>
    <n v="0.8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793"/>
    <n v="-16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793"/>
    <n v="-30.82"/>
    <x v="112"/>
    <s v="_Amazon"/>
    <s v="AMZN Mktp US*RA3EZ6RY3"/>
    <x v="19"/>
    <x v="49"/>
    <x v="48"/>
    <x v="0"/>
    <s v=""/>
    <x v="2"/>
    <s v="114-7670808-6208256"/>
    <m/>
    <x v="19"/>
    <s v=""/>
    <s v="Picture frames_x000a_ORDER #|||114-7670808-6208256#"/>
    <x v="0"/>
    <s v="Low"/>
    <x v="0"/>
    <s v="reconciled"/>
    <m/>
    <x v="0"/>
  </r>
  <r>
    <s v="American Funds"/>
    <x v="793"/>
    <n v="15.16"/>
    <x v="356"/>
    <s v="_American Funds (Dividend)"/>
    <s v="SPECIAL DIVIDEND 0.0478"/>
    <x v="13"/>
    <x v="44"/>
    <x v="43"/>
    <x v="0"/>
    <m/>
    <x v="0"/>
    <m/>
    <m/>
    <x v="13"/>
    <s v=""/>
    <s v=""/>
    <x v="3"/>
    <s v="Low"/>
    <x v="3"/>
    <s v="reconciled"/>
    <m/>
    <x v="0"/>
  </r>
  <r>
    <s v="Vacation &amp; Projects"/>
    <x v="793"/>
    <n v="41.0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793"/>
    <n v="51.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794"/>
    <n v="-339.96"/>
    <x v="150"/>
    <s v="_Costco"/>
    <s v="COSTCO WHSE #0106 SEATTLE WA"/>
    <x v="11"/>
    <x v="80"/>
    <x v="77"/>
    <x v="0"/>
    <m/>
    <x v="0"/>
    <m/>
    <m/>
    <x v="11"/>
    <s v=""/>
    <s v="Dave glasses"/>
    <x v="0"/>
    <s v="Low"/>
    <x v="3"/>
    <s v="reconciled"/>
    <s v="Family - Medical Expenses"/>
    <x v="0"/>
  </r>
  <r>
    <s v="Costco Visa"/>
    <x v="794"/>
    <n v="-501.48"/>
    <x v="150"/>
    <s v="_Costco"/>
    <s v="COSTCO WHSE #0106 SEATTLE WA"/>
    <x v="19"/>
    <x v="61"/>
    <x v="60"/>
    <x v="0"/>
    <m/>
    <x v="0"/>
    <m/>
    <m/>
    <x v="19"/>
    <s v=""/>
    <s v="Kwikset locks (x 2) and batteries"/>
    <x v="0"/>
    <s v="Low"/>
    <x v="0"/>
    <s v="reconciled"/>
    <m/>
    <x v="0"/>
  </r>
  <r>
    <s v="Costco Visa"/>
    <x v="794"/>
    <n v="-9.6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79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794"/>
    <n v="6551.11"/>
    <x v="811"/>
    <s v="_CRAB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794"/>
    <n v="0.33"/>
    <x v="245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794"/>
    <n v="-20.32"/>
    <x v="112"/>
    <s v="_Amazon"/>
    <s v="Amazon.com*ZL9T95OK3"/>
    <x v="7"/>
    <x v="10"/>
    <x v="10"/>
    <x v="0"/>
    <s v=""/>
    <x v="2"/>
    <s v="114-1753602-5216236"/>
    <m/>
    <x v="7"/>
    <s v=""/>
    <s v="Socks for Dave #|||114-1753602-5216236#"/>
    <x v="0"/>
    <s v="Low"/>
    <x v="3"/>
    <s v="reconciled"/>
    <m/>
    <x v="0"/>
  </r>
  <r>
    <s v="Red Card"/>
    <x v="795"/>
    <n v="-15.44"/>
    <x v="201"/>
    <s v="_Target"/>
    <s v="TARGET.COM"/>
    <x v="10"/>
    <x v="76"/>
    <x v="74"/>
    <x v="0"/>
    <m/>
    <x v="0"/>
    <m/>
    <m/>
    <x v="10"/>
    <s v=""/>
    <s v="Flipside game"/>
    <x v="0"/>
    <s v="Low"/>
    <x v="0"/>
    <s v="reconciled"/>
    <m/>
    <x v="0"/>
  </r>
  <r>
    <s v="Costco Visa"/>
    <x v="795"/>
    <n v="-50.22"/>
    <x v="978"/>
    <s v="_Starbucks"/>
    <s v="SAFEWAY #0414 MOUNTLAKE TERWA"/>
    <x v="2"/>
    <x v="3"/>
    <x v="3"/>
    <x v="0"/>
    <m/>
    <x v="0"/>
    <m/>
    <m/>
    <x v="2"/>
    <s v=""/>
    <s v="Recharge the Starbucks card in Safeway"/>
    <x v="0"/>
    <s v="Low"/>
    <x v="0"/>
    <s v="reconciled"/>
    <m/>
    <x v="0"/>
  </r>
  <r>
    <s v="Checking"/>
    <x v="795"/>
    <n v="-324.3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795"/>
    <n v="-100"/>
    <x v="1270"/>
    <s v="_Larry McCool"/>
    <s v="ACH Debit PAYPAL INSTANT TRANSFE"/>
    <x v="12"/>
    <x v="39"/>
    <x v="38"/>
    <x v="0"/>
    <m/>
    <x v="0"/>
    <m/>
    <m/>
    <x v="12"/>
    <s v=""/>
    <s v="For Caesar the Llama"/>
    <x v="0"/>
    <s v="High"/>
    <x v="3"/>
    <s v="reconciled"/>
    <m/>
    <x v="0"/>
  </r>
  <r>
    <s v="Quicksilver"/>
    <x v="795"/>
    <n v="-112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795"/>
    <n v="-16"/>
    <x v="201"/>
    <s v="_Target"/>
    <s v="TARGET.COM"/>
    <x v="0"/>
    <x v="73"/>
    <x v="71"/>
    <x v="0"/>
    <m/>
    <x v="0"/>
    <m/>
    <m/>
    <x v="0"/>
    <s v=""/>
    <s v="Ghost Castle"/>
    <x v="0"/>
    <s v="Low"/>
    <x v="0"/>
    <s v="reconciled"/>
    <m/>
    <x v="0"/>
  </r>
  <r>
    <s v="Quicksilver"/>
    <x v="796"/>
    <n v="-18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24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796"/>
    <n v="-6.54"/>
    <x v="1271"/>
    <s v="_Pilot Travel Center"/>
    <s v="PILOT         00011031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796"/>
    <n v="-9.91"/>
    <x v="1123"/>
    <s v="_Top Ten Toys"/>
    <s v="TOP TEN TOYS"/>
    <x v="10"/>
    <x v="76"/>
    <x v="74"/>
    <x v="0"/>
    <m/>
    <x v="0"/>
    <m/>
    <m/>
    <x v="10"/>
    <s v=""/>
    <s v="Return bubble gum maker, buy gravitrax expansion"/>
    <x v="0"/>
    <s v="Low"/>
    <x v="0"/>
    <s v="reconciled"/>
    <m/>
    <x v="0"/>
  </r>
  <r>
    <s v="Quicksilver"/>
    <x v="796"/>
    <n v="-13.75"/>
    <x v="1272"/>
    <s v="_Nintendo Digital"/>
    <s v="NINTENDO    *AMERICAUS"/>
    <x v="0"/>
    <x v="73"/>
    <x v="71"/>
    <x v="0"/>
    <m/>
    <x v="0"/>
    <m/>
    <m/>
    <x v="0"/>
    <s v=""/>
    <s v="Jackbox party pack"/>
    <x v="0"/>
    <s v="Low"/>
    <x v="0"/>
    <s v="reconciled"/>
    <m/>
    <x v="0"/>
  </r>
  <r>
    <s v="Quicksilver"/>
    <x v="796"/>
    <n v="-52.32"/>
    <x v="1273"/>
    <s v="_Current Catalog"/>
    <s v="CURRENT CATALOG"/>
    <x v="19"/>
    <x v="89"/>
    <x v="86"/>
    <x v="0"/>
    <m/>
    <x v="0"/>
    <m/>
    <m/>
    <x v="19"/>
    <s v=""/>
    <s v="Christmas wrapping"/>
    <x v="0"/>
    <s v="Low"/>
    <x v="3"/>
    <s v="reconciled"/>
    <m/>
    <x v="0"/>
  </r>
  <r>
    <s v="Quicksilver"/>
    <x v="796"/>
    <n v="-88.7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796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797"/>
    <n v="25"/>
    <x v="568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797"/>
    <n v="-35.659999999999997"/>
    <x v="1271"/>
    <s v="_Pilot Travel Center"/>
    <s v="PILOT_01103 ARLINGTON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797"/>
    <n v="75.400000000000006"/>
    <x v="1274"/>
    <s v="_Somogyi v Freedom Mortgage"/>
    <s v="Deposit Shared Branch Mobile Dep"/>
    <x v="5"/>
    <x v="108"/>
    <x v="102"/>
    <x v="0"/>
    <m/>
    <x v="0"/>
    <m/>
    <m/>
    <x v="5"/>
    <s v=""/>
    <s v="Lawsuit proceedings"/>
    <x v="4"/>
    <s v="Low"/>
    <x v="3"/>
    <s v="reconciled"/>
    <m/>
    <x v="0"/>
  </r>
  <r>
    <s v="Checking"/>
    <x v="797"/>
    <n v="25"/>
    <x v="568"/>
    <s v="_Eva Smith"/>
    <s v="Deposit Shared Branch Mobile Dep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798"/>
    <n v="-15.62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21.99"/>
    <x v="114"/>
    <s v="_Fred Meyer"/>
    <s v="FRED-MEYER #0122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798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798"/>
    <n v="-8.82"/>
    <x v="114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ostco Visa"/>
    <x v="798"/>
    <n v="26.41"/>
    <x v="114"/>
    <s v="_Fred Meyer"/>
    <s v="FRED-MEYER #0122 SEATTLE WA"/>
    <x v="10"/>
    <x v="76"/>
    <x v="74"/>
    <x v="0"/>
    <m/>
    <x v="0"/>
    <m/>
    <m/>
    <x v="10"/>
    <s v=""/>
    <s v="Bakugan return"/>
    <x v="0"/>
    <s v="Low"/>
    <x v="0"/>
    <s v="reconciled"/>
    <m/>
    <x v="0"/>
  </r>
  <r>
    <s v="Discover"/>
    <x v="798"/>
    <n v="-13.2"/>
    <x v="118"/>
    <s v="_Hulu"/>
    <s v="HLU*HULU 7402328885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799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799"/>
    <n v="-10.18"/>
    <x v="978"/>
    <s v="_Starbucks"/>
    <s v="STARBUCKS STORE 03255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799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799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799"/>
    <n v="-5.49"/>
    <x v="362"/>
    <s v="_Apple Arcade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799"/>
    <n v="-4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hort Term Emergency"/>
    <x v="800"/>
    <n v="3138.84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00"/>
    <n v="13138.84"/>
    <x v="927"/>
    <s v="_From First Tech (Buffer Current Year)"/>
    <s v="Deposit Transfer From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scover"/>
    <x v="800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00"/>
    <n v="-25.97"/>
    <x v="1177"/>
    <s v="_Edaleen Dairy"/>
    <s v="EDALEEN DAIRY - BLAINE BLAIN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0"/>
    <n v="-3.3"/>
    <x v="1123"/>
    <s v="_Top Ten Toys"/>
    <s v="TOP TEN TOYS"/>
    <x v="10"/>
    <x v="76"/>
    <x v="74"/>
    <x v="0"/>
    <m/>
    <x v="0"/>
    <m/>
    <m/>
    <x v="10"/>
    <s v=""/>
    <s v="Return Magic cards, buy bubble gum kit"/>
    <x v="0"/>
    <s v="Low"/>
    <x v="0"/>
    <s v="reconciled"/>
    <m/>
    <x v="0"/>
  </r>
  <r>
    <s v="Short Term Emergency"/>
    <x v="800"/>
    <n v="-13138.84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0"/>
    <n v="-14.35"/>
    <x v="1179"/>
    <s v="_Border Town Mexican Food"/>
    <s v="SQ *BORDERTOWN MEXICAN GRBla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01"/>
    <n v="-15.02"/>
    <x v="257"/>
    <s v="_Home Depot"/>
    <s v="THE HOME DEPOT #4706"/>
    <x v="19"/>
    <x v="71"/>
    <x v="69"/>
    <x v="0"/>
    <m/>
    <x v="0"/>
    <m/>
    <m/>
    <x v="19"/>
    <s v=""/>
    <s v="3&quot; PVC for 7015"/>
    <x v="0"/>
    <s v="Medium"/>
    <x v="3"/>
    <s v="reconciled"/>
    <m/>
    <x v="0"/>
  </r>
  <r>
    <s v="Quicksilver"/>
    <x v="801"/>
    <n v="-35.200000000000003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01"/>
    <n v="-5.29"/>
    <x v="193"/>
    <s v="_Bartell Drug"/>
    <s v="BARTELL DRUG 09-GREENW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1"/>
    <n v="-39.01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1"/>
    <n v="-2.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01"/>
    <n v="-5.21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1"/>
    <n v="15.02"/>
    <x v="257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01"/>
    <n v="-40.72"/>
    <x v="150"/>
    <s v="_Costco"/>
    <s v="COSTCO WHSE #0008 KIRKLAND WA"/>
    <x v="11"/>
    <x v="25"/>
    <x v="25"/>
    <x v="0"/>
    <m/>
    <x v="0"/>
    <m/>
    <m/>
    <x v="11"/>
    <s v=""/>
    <s v="Gloves and face coverings"/>
    <x v="0"/>
    <s v="Medium"/>
    <x v="3"/>
    <s v="reconciled"/>
    <m/>
    <x v="0"/>
  </r>
  <r>
    <s v="Costco Visa"/>
    <x v="801"/>
    <n v="-115.68"/>
    <x v="150"/>
    <s v="_Costco"/>
    <s v="COSTCO WHSE #0008 KIRKLAND WA"/>
    <x v="2"/>
    <x v="8"/>
    <x v="8"/>
    <x v="0"/>
    <m/>
    <x v="0"/>
    <m/>
    <m/>
    <x v="2"/>
    <s v=""/>
    <s v="Berries, crackers, etc."/>
    <x v="0"/>
    <s v="Low"/>
    <x v="0"/>
    <s v="reconciled"/>
    <m/>
    <x v="0"/>
  </r>
  <r>
    <s v="Alaska Airlines Visa Signature - 8981"/>
    <x v="802"/>
    <n v="-412.9"/>
    <x v="149"/>
    <s v="_Alaska Air"/>
    <s v="ALASKA AIR  0272170804867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802"/>
    <n v="-15.95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Buffer - This Year - 3033"/>
    <x v="802"/>
    <n v="-3138.84"/>
    <x v="668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2"/>
    <n v="-15"/>
    <x v="1276"/>
    <s v="_Click 4 Tix"/>
    <s v="TICKETS* CLICK4TIX"/>
    <x v="0"/>
    <x v="79"/>
    <x v="76"/>
    <x v="0"/>
    <m/>
    <x v="0"/>
    <m/>
    <m/>
    <x v="0"/>
    <s v=""/>
    <s v="14/48 tickets"/>
    <x v="0"/>
    <s v="Low"/>
    <x v="0"/>
    <s v="reconciled"/>
    <m/>
    <x v="0"/>
  </r>
  <r>
    <s v="Alaska Airlines Visa Signature - 8981"/>
    <x v="802"/>
    <n v="-119.6"/>
    <x v="149"/>
    <s v="_Alaska Air"/>
    <s v="ALASKA AIR  0272170804565SEATTLE      WA"/>
    <x v="18"/>
    <x v="47"/>
    <x v="46"/>
    <x v="72"/>
    <m/>
    <x v="0"/>
    <m/>
    <m/>
    <x v="18"/>
    <s v=""/>
    <s v="#Scottsdale - Feb 2021#"/>
    <x v="0"/>
    <s v="High"/>
    <x v="3"/>
    <s v="reconciled"/>
    <m/>
    <x v="0"/>
  </r>
  <r>
    <s v="Quicksilver"/>
    <x v="802"/>
    <n v="-95.3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802"/>
    <n v="-412.9"/>
    <x v="149"/>
    <s v="_Alaska Air"/>
    <s v="ALASKA AIR  0272170804865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49"/>
    <s v="_Alaska Air"/>
    <s v="ALASKA AIR  0272170804868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Alaska Airlines Visa Signature - 8981"/>
    <x v="802"/>
    <n v="-412.9"/>
    <x v="149"/>
    <s v="_Alaska Air"/>
    <s v="ALASKA AIR  0272170804866SEATTLE      WA"/>
    <x v="18"/>
    <x v="47"/>
    <x v="46"/>
    <x v="60"/>
    <m/>
    <x v="0"/>
    <m/>
    <m/>
    <x v="18"/>
    <s v=""/>
    <s v="#Hawaii 2021#"/>
    <x v="0"/>
    <s v="High"/>
    <x v="3"/>
    <s v="reconciled"/>
    <m/>
    <x v="0"/>
  </r>
  <r>
    <s v="Quicksilver"/>
    <x v="802"/>
    <n v="-3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02"/>
    <n v="-67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802"/>
    <n v="0.1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61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56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2"/>
    <n v="-9.8800000000000008"/>
    <x v="114"/>
    <s v="_Fred Meyer"/>
    <s v="FRED-MEYER #0122 SEATTLE WA"/>
    <x v="19"/>
    <x v="89"/>
    <x v="86"/>
    <x v="0"/>
    <m/>
    <x v="0"/>
    <m/>
    <m/>
    <x v="19"/>
    <s v=""/>
    <s v="Wrapping paper and boxes"/>
    <x v="0"/>
    <s v="Low"/>
    <x v="3"/>
    <s v="reconciled"/>
    <m/>
    <x v="0"/>
  </r>
  <r>
    <s v="American Funds"/>
    <x v="802"/>
    <n v="29.8"/>
    <x v="361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29.8"/>
    <x v="361"/>
    <s v="_American Funds (Capital Gains)"/>
    <s v="CAPITAL GAIN 0.2512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2"/>
    <n v="-87.56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2"/>
    <n v="0.1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2"/>
    <n v="2.74"/>
    <x v="361"/>
    <s v="_American Funds (Capital Gains)"/>
    <s v="SHORT TERM GAIN 0.023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2"/>
    <n v="11.57"/>
    <x v="356"/>
    <s v="_American Funds (Dividend)"/>
    <s v="INCOME DIVIDEND 0.0975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3"/>
    <n v="-36.799999999999997"/>
    <x v="824"/>
    <s v="_A La Mode Pies"/>
    <s v="SQ *A LA MODE PIES - PHINgosq.com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803"/>
    <n v="-42.23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03"/>
    <n v="82.56"/>
    <x v="250"/>
    <s v="_Amazon (Cashback)"/>
    <s v="_Amazon (Cashback)"/>
    <x v="5"/>
    <x v="21"/>
    <x v="21"/>
    <x v="0"/>
    <s v=""/>
    <x v="2"/>
    <s v="111-4725677-7272233"/>
    <m/>
    <x v="5"/>
    <s v="Manual"/>
    <s v="Offset for purchase of #|||111-4725677-7272233# using rewards points"/>
    <x v="4"/>
    <s v="Low"/>
    <x v="0"/>
    <s v="reconciled"/>
    <m/>
    <x v="0"/>
  </r>
  <r>
    <s v="Cash"/>
    <x v="803"/>
    <n v="-82.56"/>
    <x v="112"/>
    <s v="_Amazon"/>
    <s v="_Amazon"/>
    <x v="19"/>
    <x v="56"/>
    <x v="55"/>
    <x v="0"/>
    <s v=""/>
    <x v="2"/>
    <s v="111-4725677-7272233"/>
    <m/>
    <x v="19"/>
    <s v=""/>
    <s v="#|||111-4725677-7272233#  Wall mount ski storage.  Paid for with points."/>
    <x v="0"/>
    <s v="High"/>
    <x v="3"/>
    <s v="reconciled"/>
    <m/>
    <x v="0"/>
  </r>
  <r>
    <s v="Quicksilver"/>
    <x v="804"/>
    <n v="-208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12"/>
    <x v="1070"/>
    <s v="_CVS"/>
    <s v="CVS/PHARMACY #10387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804"/>
    <n v="-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4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04"/>
    <n v="-747.27"/>
    <x v="840"/>
    <s v="_VRBO"/>
    <s v="Vrbo HAYHRF86 512-759-0902 TX"/>
    <x v="18"/>
    <x v="47"/>
    <x v="46"/>
    <x v="69"/>
    <s v="lodging"/>
    <x v="0"/>
    <m/>
    <m/>
    <x v="18"/>
    <s v=""/>
    <s v="#mid-winter break - feb 2021|lodging#"/>
    <x v="0"/>
    <s v="High"/>
    <x v="3"/>
    <s v="reconciled"/>
    <m/>
    <x v="0"/>
  </r>
  <r>
    <s v="Costco Visa"/>
    <x v="804"/>
    <n v="-9.99"/>
    <x v="114"/>
    <s v="_Fred Meyer"/>
    <s v="FRED-MEYER #0122 SEATTLE WA"/>
    <x v="12"/>
    <x v="53"/>
    <x v="52"/>
    <x v="0"/>
    <m/>
    <x v="0"/>
    <m/>
    <m/>
    <x v="12"/>
    <s v=""/>
    <s v="Chocolate for Devin"/>
    <x v="0"/>
    <s v="Low"/>
    <x v="3"/>
    <s v="reconciled"/>
    <m/>
    <x v="0"/>
  </r>
  <r>
    <s v="Quicksilver"/>
    <x v="80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04"/>
    <n v="-3.7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805"/>
    <n v="622.62"/>
    <x v="1186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131.02000000000001"/>
    <x v="1093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622.62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117.36"/>
    <x v="1277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131.02000000000001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805"/>
    <n v="-117.36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7.4"/>
    <x v="356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-72.650000000000006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56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5"/>
    <n v="28.11"/>
    <x v="356"/>
    <s v="_American Funds (Dividend)"/>
    <s v="INCOME DIVIDEND 0.4935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5"/>
    <n v="72.650000000000006"/>
    <x v="1277"/>
    <s v="_Investment (Schwab 1000 Index Fund)"/>
    <s v="SCHWAB 1000 INDEX FU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5"/>
    <n v="-11.55"/>
    <x v="944"/>
    <s v="_USPS"/>
    <s v="USPS PO 5476130015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805"/>
    <n v="-58.66"/>
    <x v="1278"/>
    <s v="_Total Wine and More"/>
    <s v="TOTAL WINE AND MORE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805"/>
    <n v="-2500"/>
    <x v="1279"/>
    <s v="_University Cooperative School (Donation)"/>
    <s v="_University Co-op (Donatioin)"/>
    <x v="12"/>
    <x v="19"/>
    <x v="19"/>
    <x v="73"/>
    <m/>
    <x v="0"/>
    <m/>
    <m/>
    <x v="12"/>
    <s v="Tax Related"/>
    <s v="#Charitable contributions# Matched 12/18/2020"/>
    <x v="0"/>
    <s v="High"/>
    <x v="3"/>
    <s v="reconciled"/>
    <s v="Charitable Contributions"/>
    <x v="1"/>
  </r>
  <r>
    <s v="American Funds"/>
    <x v="805"/>
    <n v="7.4"/>
    <x v="356"/>
    <s v="_American Funds (Dividend)"/>
    <s v="SPECIAL DIVIDEND 0.13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05"/>
    <n v="2500"/>
    <x v="95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Checking"/>
    <x v="805"/>
    <n v="-73.81"/>
    <x v="1139"/>
    <s v="_Pediatric Speech and Language Therapy"/>
    <s v="ACH Debit PEDIATRIC SPEECH FIRST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ggressive Stocks"/>
    <x v="805"/>
    <n v="87.56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05"/>
    <n v="67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5"/>
    <n v="-16.48"/>
    <x v="788"/>
    <s v="_Greenwood Hardware"/>
    <s v="GREENWOOD TRUE VALUE H"/>
    <x v="19"/>
    <x v="89"/>
    <x v="86"/>
    <x v="0"/>
    <m/>
    <x v="0"/>
    <m/>
    <m/>
    <x v="19"/>
    <s v=""/>
    <s v="Christmas lights"/>
    <x v="0"/>
    <s v="Low"/>
    <x v="3"/>
    <s v="reconciled"/>
    <m/>
    <x v="0"/>
  </r>
  <r>
    <s v="Quicksilver"/>
    <x v="805"/>
    <n v="-962.46"/>
    <x v="1104"/>
    <s v="_Express Scripts"/>
    <s v="EXPRESS SCRIPTS PHRMCY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806"/>
    <n v="629.42999999999995"/>
    <x v="361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11.4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Quicksilver"/>
    <x v="806"/>
    <n v="-23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Short Term Emergency"/>
    <x v="806"/>
    <n v="50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6"/>
    <n v="629.42999999999995"/>
    <x v="361"/>
    <s v="_American Funds (Capital Gains)"/>
    <s v="CAPITAL GAIN 1.2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2.6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56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6"/>
    <n v="3.45"/>
    <x v="356"/>
    <s v="_American Funds (Dividend)"/>
    <s v="INCOME DIVIDEND 0.0788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06"/>
    <n v="22.01"/>
    <x v="150"/>
    <s v="_Costco"/>
    <s v="COSTCO WHSE #0008 KIRKLAND WA"/>
    <x v="19"/>
    <x v="71"/>
    <x v="69"/>
    <x v="0"/>
    <m/>
    <x v="0"/>
    <m/>
    <m/>
    <x v="19"/>
    <s v=""/>
    <s v="Returned smart switch"/>
    <x v="0"/>
    <s v="Medium"/>
    <x v="3"/>
    <s v="reconciled"/>
    <m/>
    <x v="0"/>
  </r>
  <r>
    <s v="Checking"/>
    <x v="806"/>
    <n v="61.96"/>
    <x v="568"/>
    <s v="_Eva Smith"/>
    <s v="Deposit Shared Branch Mobile Dep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American Funds"/>
    <x v="806"/>
    <n v="11.4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Costco Visa"/>
    <x v="806"/>
    <n v="-21.57"/>
    <x v="201"/>
    <s v="_Target"/>
    <s v="TARGET 00012849 SEATTLE WA"/>
    <x v="12"/>
    <x v="53"/>
    <x v="52"/>
    <x v="0"/>
    <m/>
    <x v="0"/>
    <m/>
    <m/>
    <x v="12"/>
    <s v=""/>
    <s v="Stuff you should know book for Kurt"/>
    <x v="0"/>
    <s v="Low"/>
    <x v="3"/>
    <s v="reconciled"/>
    <m/>
    <x v="0"/>
  </r>
  <r>
    <s v="Quicksilver"/>
    <x v="806"/>
    <n v="-21.4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06"/>
    <n v="-22.3"/>
    <x v="980"/>
    <s v="_The Cellar Homebrew"/>
    <s v="THE CELLAR HOMEBREW"/>
    <x v="12"/>
    <x v="53"/>
    <x v="52"/>
    <x v="0"/>
    <m/>
    <x v="0"/>
    <m/>
    <m/>
    <x v="12"/>
    <s v=""/>
    <s v="Bottles for glug we gave as gifts"/>
    <x v="0"/>
    <s v="Low"/>
    <x v="3"/>
    <s v="reconciled"/>
    <m/>
    <x v="0"/>
  </r>
  <r>
    <s v="Checking"/>
    <x v="806"/>
    <n v="1656.39"/>
    <x v="811"/>
    <s v="_CRAB (Paycheck)"/>
    <s v="ACH Deposit Cancer Research   Pa"/>
    <x v="5"/>
    <x v="93"/>
    <x v="90"/>
    <x v="0"/>
    <m/>
    <x v="0"/>
    <m/>
    <m/>
    <x v="5"/>
    <s v=""/>
    <s v=""/>
    <x v="4"/>
    <s v="Medium"/>
    <x v="3"/>
    <s v="reconciled"/>
    <m/>
    <x v="0"/>
  </r>
  <r>
    <s v="Quicksilver"/>
    <x v="80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807"/>
    <n v="13.14"/>
    <x v="356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.14"/>
    <x v="356"/>
    <s v="_American Funds (Dividend)"/>
    <s v="SPECIAL DIVIDEND 0.03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56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9.559999999999999"/>
    <x v="356"/>
    <s v="_American Funds (Dividend)"/>
    <s v="INCOME DIVIDEND 0.14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33.25"/>
    <x v="356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61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07"/>
    <n v="-217.5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07"/>
    <n v="-34.049999999999997"/>
    <x v="112"/>
    <s v="_Amazon"/>
    <s v="AMZN Mktp US*OQ6220EQ3"/>
    <x v="12"/>
    <x v="53"/>
    <x v="52"/>
    <x v="0"/>
    <s v=""/>
    <x v="2"/>
    <s v="111-1867983-8357061"/>
    <m/>
    <x v="12"/>
    <s v=""/>
    <s v="#|||111-1867983-8357061#"/>
    <x v="0"/>
    <s v="Low"/>
    <x v="3"/>
    <s v="reconciled"/>
    <m/>
    <x v="0"/>
  </r>
  <r>
    <s v="American Funds"/>
    <x v="807"/>
    <n v="133.25"/>
    <x v="356"/>
    <s v="_American Funds (Dividend)"/>
    <s v="INCOME DIVIDEND 0.06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07"/>
    <n v="-51.39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807"/>
    <n v="1658.89"/>
    <x v="361"/>
    <s v="_American Funds (Capital Gains)"/>
    <s v="CAPITAL GAIN 0.8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7"/>
    <n v="71.3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7"/>
    <n v="0.23"/>
    <x v="245"/>
    <s v="_Schwab (Interest)"/>
    <s v="BANK INT 111620-12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08"/>
    <n v="77.94"/>
    <x v="356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08"/>
    <n v="2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08"/>
    <n v="52.28"/>
    <x v="356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Short Term Emergency"/>
    <x v="808"/>
    <n v="50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08"/>
    <n v="51.39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61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52.28"/>
    <x v="356"/>
    <s v="_American Funds (Dividend)"/>
    <s v="INCOME DIVIDEND 0.1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77.94"/>
    <x v="356"/>
    <s v="_American Funds (Dividend)"/>
    <s v="INCOME DIVIDEND 0.096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616.91999999999996"/>
    <x v="361"/>
    <s v="_American Funds (Capital Gains)"/>
    <s v="CAPITAL GAIN 0.76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56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16.48"/>
    <x v="356"/>
    <s v="_American Funds (Dividend)"/>
    <s v="SPECIAL DIVIDEND 0.0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08"/>
    <n v="29.1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08"/>
    <n v="217.5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08"/>
    <n v="-20"/>
    <x v="1123"/>
    <s v="_Top Ten Toys"/>
    <s v="TOP TEN TOYS"/>
    <x v="12"/>
    <x v="53"/>
    <x v="52"/>
    <x v="0"/>
    <m/>
    <x v="0"/>
    <m/>
    <m/>
    <x v="12"/>
    <s v=""/>
    <s v="Mandalorian LEGO for Jasper"/>
    <x v="0"/>
    <s v="Low"/>
    <x v="3"/>
    <s v="reconciled"/>
    <m/>
    <x v="0"/>
  </r>
  <r>
    <s v="Costco Visa"/>
    <x v="808"/>
    <n v="-30.12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808"/>
    <n v="-33.67"/>
    <x v="1280"/>
    <s v="_Three Cranes Gallery"/>
    <s v="THREECRANESGALLERY"/>
    <x v="12"/>
    <x v="53"/>
    <x v="52"/>
    <x v="0"/>
    <m/>
    <x v="0"/>
    <m/>
    <m/>
    <x v="12"/>
    <s v=""/>
    <s v="Fingerless mittens for Devin"/>
    <x v="0"/>
    <s v="Low"/>
    <x v="3"/>
    <s v="reconciled"/>
    <m/>
    <x v="0"/>
  </r>
  <r>
    <s v="American Funds"/>
    <x v="808"/>
    <n v="29.1"/>
    <x v="356"/>
    <s v="_American Funds (Dividend)"/>
    <s v="INCOME DIVIDEND 0.162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08"/>
    <n v="-32.119999999999997"/>
    <x v="1123"/>
    <s v="_Top Ten Toys"/>
    <s v="TOP TEN TOYS"/>
    <x v="10"/>
    <x v="76"/>
    <x v="74"/>
    <x v="0"/>
    <m/>
    <x v="0"/>
    <m/>
    <m/>
    <x v="10"/>
    <s v=""/>
    <s v="Magic the Gathering x 2"/>
    <x v="0"/>
    <s v="Low"/>
    <x v="0"/>
    <s v="reconciled"/>
    <m/>
    <x v="0"/>
  </r>
  <r>
    <s v="Quicksilver"/>
    <x v="808"/>
    <n v="-15"/>
    <x v="1123"/>
    <s v="_Top Ten Toys"/>
    <s v="TOP TEN TOYS"/>
    <x v="0"/>
    <x v="73"/>
    <x v="71"/>
    <x v="0"/>
    <m/>
    <x v="0"/>
    <m/>
    <m/>
    <x v="0"/>
    <s v=""/>
    <s v="Exit game for Dave"/>
    <x v="0"/>
    <s v="Low"/>
    <x v="0"/>
    <s v="reconciled"/>
    <m/>
    <x v="0"/>
  </r>
  <r>
    <s v="Quicksilver"/>
    <x v="808"/>
    <n v="-27.85"/>
    <x v="1281"/>
    <s v="_Artsonia Kid's Art"/>
    <s v="ARTSONIA KID'S ART MUS"/>
    <x v="19"/>
    <x v="49"/>
    <x v="48"/>
    <x v="0"/>
    <m/>
    <x v="0"/>
    <m/>
    <m/>
    <x v="19"/>
    <s v=""/>
    <s v="Note cards"/>
    <x v="0"/>
    <s v="Low"/>
    <x v="0"/>
    <s v="reconciled"/>
    <m/>
    <x v="0"/>
  </r>
  <r>
    <s v="Staging - 7338"/>
    <x v="808"/>
    <n v="-2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Staging - 7338"/>
    <x v="808"/>
    <n v="-5000"/>
    <x v="699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08"/>
    <n v="-51.75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08"/>
    <n v="-22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08"/>
    <n v="-10.4"/>
    <x v="1025"/>
    <s v="_Wikipedia"/>
    <s v="DONATION TO THE WIKIME"/>
    <x v="12"/>
    <x v="19"/>
    <x v="19"/>
    <x v="73"/>
    <m/>
    <x v="0"/>
    <m/>
    <m/>
    <x v="12"/>
    <s v="Tax Related"/>
    <s v="#Charitable contributions# Matched 12/15/2020"/>
    <x v="0"/>
    <s v="High"/>
    <x v="3"/>
    <s v="reconciled"/>
    <s v="Charitable Contributions"/>
    <x v="1"/>
  </r>
  <r>
    <s v="Checking"/>
    <x v="808"/>
    <n v="-91.4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809"/>
    <n v="-23"/>
    <x v="646"/>
    <s v="_Goodwill Industries"/>
    <s v="GOODWILL BALLARD - DIR"/>
    <x v="19"/>
    <x v="89"/>
    <x v="86"/>
    <x v="0"/>
    <m/>
    <x v="0"/>
    <m/>
    <m/>
    <x v="19"/>
    <s v=""/>
    <s v="Gift wrapping"/>
    <x v="0"/>
    <s v="Low"/>
    <x v="3"/>
    <s v="reconciled"/>
    <m/>
    <x v="0"/>
  </r>
  <r>
    <s v="Quicksilver"/>
    <x v="809"/>
    <n v="-7.98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09"/>
    <n v="24290.6"/>
    <x v="7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11.16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Amazon"/>
    <x v="809"/>
    <n v="-80.36"/>
    <x v="112"/>
    <s v="_Amazon"/>
    <s v="AMZN Mktp US*CG0ZY6NX3"/>
    <x v="19"/>
    <x v="49"/>
    <x v="48"/>
    <x v="0"/>
    <s v=""/>
    <x v="2"/>
    <s v="112-3245122-8375465"/>
    <m/>
    <x v="19"/>
    <s v=""/>
    <s v="Phive lamp for puzzle table #|||112-3245122-8375465#"/>
    <x v="0"/>
    <s v="Low"/>
    <x v="0"/>
    <s v="reconciled"/>
    <m/>
    <x v="0"/>
  </r>
  <r>
    <s v="Quicksilver"/>
    <x v="809"/>
    <n v="-49.53"/>
    <x v="876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Quicksilver"/>
    <x v="809"/>
    <n v="-60.53"/>
    <x v="1123"/>
    <s v="_Top Ten Toys"/>
    <s v="TOP TEN TOYS"/>
    <x v="10"/>
    <x v="76"/>
    <x v="74"/>
    <x v="0"/>
    <m/>
    <x v="0"/>
    <m/>
    <m/>
    <x v="10"/>
    <s v=""/>
    <s v="Oregon Trail game and Wolf stuffie"/>
    <x v="0"/>
    <s v="Low"/>
    <x v="0"/>
    <s v="reconciled"/>
    <m/>
    <x v="0"/>
  </r>
  <r>
    <s v="Staging - 7338"/>
    <x v="809"/>
    <n v="15000"/>
    <x v="7"/>
    <s v="_From Vio Bank (Vacation &amp; Projects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09"/>
    <n v="-17"/>
    <x v="1282"/>
    <s v="_U Book Store"/>
    <s v="U BOOK STORE-U DISTRIC"/>
    <x v="10"/>
    <x v="76"/>
    <x v="74"/>
    <x v="0"/>
    <m/>
    <x v="0"/>
    <m/>
    <m/>
    <x v="10"/>
    <s v=""/>
    <s v="Totoro journal for Zach"/>
    <x v="0"/>
    <s v="Low"/>
    <x v="0"/>
    <s v="reconciled"/>
    <m/>
    <x v="0"/>
  </r>
  <r>
    <s v="Quicksilver"/>
    <x v="809"/>
    <n v="-92.63"/>
    <x v="1282"/>
    <s v="_U Book Store"/>
    <s v="U BOOK STORE-U DISTRIC"/>
    <x v="12"/>
    <x v="53"/>
    <x v="52"/>
    <x v="0"/>
    <m/>
    <x v="0"/>
    <m/>
    <m/>
    <x v="12"/>
    <s v=""/>
    <s v="Books for Michelle, Mug for Allen, License plate frame for Linda"/>
    <x v="0"/>
    <s v="Low"/>
    <x v="3"/>
    <s v="reconciled"/>
    <m/>
    <x v="0"/>
  </r>
  <r>
    <s v="Quicksilver"/>
    <x v="809"/>
    <n v="-4"/>
    <x v="1282"/>
    <s v="_U Book Store"/>
    <s v="U BOOK STORE-U DISTRIC"/>
    <x v="0"/>
    <x v="57"/>
    <x v="56"/>
    <x v="0"/>
    <m/>
    <x v="0"/>
    <m/>
    <m/>
    <x v="0"/>
    <s v=""/>
    <s v="Half of Josh's Minecraft book"/>
    <x v="0"/>
    <s v="Low"/>
    <x v="0"/>
    <s v="reconciled"/>
    <m/>
    <x v="0"/>
  </r>
  <r>
    <s v="Quicksilver"/>
    <x v="809"/>
    <n v="-4"/>
    <x v="1282"/>
    <s v="_U Book Store"/>
    <s v="U BOOK STORE-U DISTRIC"/>
    <x v="10"/>
    <x v="17"/>
    <x v="17"/>
    <x v="0"/>
    <m/>
    <x v="0"/>
    <m/>
    <m/>
    <x v="10"/>
    <s v=""/>
    <s v="Book for Josh"/>
    <x v="0"/>
    <s v="Low"/>
    <x v="0"/>
    <s v="reconciled"/>
    <m/>
    <x v="0"/>
  </r>
  <r>
    <s v="Checking"/>
    <x v="809"/>
    <n v="4051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09"/>
    <n v="-35"/>
    <x v="843"/>
    <s v="_Math 'n' Stuff"/>
    <s v="MATH  N  STUFF"/>
    <x v="0"/>
    <x v="73"/>
    <x v="71"/>
    <x v="0"/>
    <m/>
    <x v="0"/>
    <m/>
    <m/>
    <x v="0"/>
    <s v=""/>
    <s v="Runes and Regulations for Zach"/>
    <x v="0"/>
    <s v="Low"/>
    <x v="0"/>
    <s v="reconciled"/>
    <m/>
    <x v="0"/>
  </r>
  <r>
    <s v="Quicksilver"/>
    <x v="809"/>
    <n v="-59.65"/>
    <x v="843"/>
    <s v="_Math 'n' Stuff"/>
    <s v="MATH  N  STUFF"/>
    <x v="12"/>
    <x v="53"/>
    <x v="52"/>
    <x v="0"/>
    <m/>
    <x v="0"/>
    <m/>
    <m/>
    <x v="12"/>
    <s v=""/>
    <s v="Lego jewelry stand, elements toy, dragon's cave game for Nora &amp; Claire"/>
    <x v="0"/>
    <s v="Low"/>
    <x v="3"/>
    <s v="reconciled"/>
    <m/>
    <x v="0"/>
  </r>
  <r>
    <s v="Amazon"/>
    <x v="810"/>
    <n v="-24.99"/>
    <x v="112"/>
    <s v="_Amazon"/>
    <s v="AMZN Mktp US*8I90K1W93"/>
    <x v="19"/>
    <x v="61"/>
    <x v="60"/>
    <x v="0"/>
    <s v=""/>
    <x v="2"/>
    <s v="114-1985610-3849067"/>
    <m/>
    <x v="19"/>
    <s v=""/>
    <s v="Cast iron grill pan_x000a_ORDER #|||114-1985610-3849067#"/>
    <x v="0"/>
    <s v="Low"/>
    <x v="0"/>
    <s v="reconciled"/>
    <m/>
    <x v="0"/>
  </r>
  <r>
    <s v="Amazon"/>
    <x v="810"/>
    <n v="-16.989999999999998"/>
    <x v="112"/>
    <s v="_Amazon"/>
    <s v="AMZN Mktp US*8I90K1W93"/>
    <x v="11"/>
    <x v="25"/>
    <x v="25"/>
    <x v="0"/>
    <s v=""/>
    <x v="2"/>
    <s v="114-1985610-3849067"/>
    <m/>
    <x v="11"/>
    <s v=""/>
    <s v="Bike phone bag_x000a_ORDER #|||114-1985610-3849067#"/>
    <x v="0"/>
    <s v="Medium"/>
    <x v="3"/>
    <s v="reconciled"/>
    <m/>
    <x v="0"/>
  </r>
  <r>
    <s v="Amazon"/>
    <x v="810"/>
    <n v="-31.19"/>
    <x v="112"/>
    <s v="_Amazon"/>
    <s v="AMZN Mktp US*8I90K1W93"/>
    <x v="19"/>
    <x v="61"/>
    <x v="60"/>
    <x v="0"/>
    <s v=""/>
    <x v="2"/>
    <s v="114-1985610-3849067"/>
    <m/>
    <x v="19"/>
    <s v=""/>
    <s v="Car phone holder_x000a_ORDER #|||114-1985610-3849067#"/>
    <x v="0"/>
    <s v="Low"/>
    <x v="0"/>
    <s v="reconciled"/>
    <m/>
    <x v="0"/>
  </r>
  <r>
    <s v="Red Card"/>
    <x v="810"/>
    <n v="-4.9000000000000004"/>
    <x v="201"/>
    <s v="_Target"/>
    <s v="CENTRAL CHECKOUT"/>
    <x v="12"/>
    <x v="53"/>
    <x v="52"/>
    <x v="0"/>
    <m/>
    <x v="0"/>
    <m/>
    <m/>
    <x v="12"/>
    <s v=""/>
    <s v="Fuzzy socks for Michelle"/>
    <x v="0"/>
    <s v="Low"/>
    <x v="3"/>
    <s v="reconciled"/>
    <m/>
    <x v="0"/>
  </r>
  <r>
    <s v="Amazon"/>
    <x v="810"/>
    <n v="-66.05"/>
    <x v="112"/>
    <s v="_Amazon"/>
    <s v="AMZN Mktp US*DJ40H7O53"/>
    <x v="19"/>
    <x v="49"/>
    <x v="48"/>
    <x v="0"/>
    <s v=""/>
    <x v="2"/>
    <s v="112-3672063-7620235"/>
    <m/>
    <x v="19"/>
    <s v=""/>
    <s v="Eyeocean lamp for bedroom desk #|||112-3672063-7620235#"/>
    <x v="0"/>
    <s v="Low"/>
    <x v="0"/>
    <s v="reconciled"/>
    <m/>
    <x v="0"/>
  </r>
  <r>
    <s v="Amazon"/>
    <x v="810"/>
    <n v="-42.93"/>
    <x v="112"/>
    <s v="_Amazon"/>
    <s v="AMZN Mktp US*1P6OS4TX3"/>
    <x v="19"/>
    <x v="49"/>
    <x v="48"/>
    <x v="0"/>
    <s v=""/>
    <x v="2"/>
    <s v="112-7300062-9934609"/>
    <m/>
    <x v="19"/>
    <s v=""/>
    <s v="LED Desk Lamp_x000a_ORDER #|||112-7300062-9934609#"/>
    <x v="0"/>
    <s v="Low"/>
    <x v="0"/>
    <s v="reconciled"/>
    <m/>
    <x v="0"/>
  </r>
  <r>
    <s v="Red Card"/>
    <x v="810"/>
    <n v="-2.2799999999999998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10"/>
    <n v="-20.99"/>
    <x v="112"/>
    <s v="_Amazon"/>
    <s v="AMZN Mktp US*8I90K1W93"/>
    <x v="7"/>
    <x v="10"/>
    <x v="10"/>
    <x v="0"/>
    <s v=""/>
    <x v="2"/>
    <s v="114-1985610-3849067"/>
    <m/>
    <x v="7"/>
    <s v=""/>
    <s v="socks_x000a_ORDER #|||114-1985610-3849067#"/>
    <x v="0"/>
    <s v="Low"/>
    <x v="3"/>
    <s v="reconciled"/>
    <m/>
    <x v="0"/>
  </r>
  <r>
    <s v="Costco Visa"/>
    <x v="810"/>
    <n v="-12.29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10"/>
    <n v="-16.21"/>
    <x v="201"/>
    <s v="_Target"/>
    <s v="CENTRAL CHECKOUT"/>
    <x v="7"/>
    <x v="10"/>
    <x v="10"/>
    <x v="0"/>
    <m/>
    <x v="0"/>
    <m/>
    <m/>
    <x v="7"/>
    <s v=""/>
    <s v="Dave's long underwear top"/>
    <x v="0"/>
    <s v="Low"/>
    <x v="3"/>
    <s v="reconciled"/>
    <m/>
    <x v="0"/>
  </r>
  <r>
    <s v="Quicksilver"/>
    <x v="811"/>
    <n v="-210.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11"/>
    <n v="-0.7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1"/>
    <n v="-3.29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811"/>
    <n v="148.93"/>
    <x v="568"/>
    <s v="_Eva Smith"/>
    <s v="Deposit Shared Branch Mobile Dep"/>
    <x v="3"/>
    <x v="12"/>
    <x v="12"/>
    <x v="0"/>
    <m/>
    <x v="0"/>
    <m/>
    <m/>
    <x v="3"/>
    <s v=""/>
    <s v="November Xfinity bill"/>
    <x v="3"/>
    <s v="NA"/>
    <x v="0"/>
    <s v="reconciled"/>
    <s v="To Be Determined"/>
    <x v="0"/>
  </r>
  <r>
    <s v="Costco Visa"/>
    <x v="811"/>
    <n v="-25.09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11"/>
    <n v="-28.13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811"/>
    <n v="148.93"/>
    <x v="568"/>
    <s v="_Eva Smith"/>
    <s v="Deposit Shared Branch Mobile Dep"/>
    <x v="3"/>
    <x v="12"/>
    <x v="12"/>
    <x v="0"/>
    <m/>
    <x v="0"/>
    <m/>
    <m/>
    <x v="3"/>
    <s v=""/>
    <s v="December Xfinity bill"/>
    <x v="3"/>
    <s v="NA"/>
    <x v="0"/>
    <s v="reconciled"/>
    <s v="To Be Determined"/>
    <x v="0"/>
  </r>
  <r>
    <s v="Staging - 7338"/>
    <x v="812"/>
    <n v="20000"/>
    <x v="7"/>
    <s v="_From Citibank (Retirement)"/>
    <s v="Transfer From Money Market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812"/>
    <n v="-20000"/>
    <x v="728"/>
    <s v="_To Citibank (Staging)"/>
    <s v="Transfer to Checking 06:31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12"/>
    <n v="-5000"/>
    <x v="7"/>
    <s v="_To First Tech (Short Term Emergency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812"/>
    <n v="310.5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12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REI Visa"/>
    <x v="812"/>
    <n v="12.1"/>
    <x v="843"/>
    <s v="_Math 'n' Stuff"/>
    <s v="Paypal *mathnstuff 4029357733 Ca"/>
    <x v="0"/>
    <x v="73"/>
    <x v="71"/>
    <x v="0"/>
    <m/>
    <x v="0"/>
    <m/>
    <m/>
    <x v="0"/>
    <s v=""/>
    <s v="Hobbit Love letter refunded"/>
    <x v="0"/>
    <s v="Low"/>
    <x v="0"/>
    <s v="reconciled"/>
    <m/>
    <x v="0"/>
  </r>
  <r>
    <s v="CD - June 11 2022"/>
    <x v="812"/>
    <n v="122.1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2"/>
    <n v="-148.93"/>
    <x v="839"/>
    <s v="_Comcast (Bellingham) (R)"/>
    <s v="COMCAST CABLE COMM"/>
    <x v="3"/>
    <x v="12"/>
    <x v="12"/>
    <x v="0"/>
    <m/>
    <x v="0"/>
    <m/>
    <m/>
    <x v="3"/>
    <s v="Reimbursed"/>
    <s v="Check sent 12/11/2020"/>
    <x v="3"/>
    <s v="NA"/>
    <x v="0"/>
    <s v="reconciled"/>
    <s v="To Be Determined"/>
    <x v="0"/>
  </r>
  <r>
    <s v="Quicksilver"/>
    <x v="812"/>
    <n v="-341.2"/>
    <x v="128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Vacation &amp; Projects"/>
    <x v="813"/>
    <n v="-24290.6"/>
    <x v="728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13"/>
    <n v="-315"/>
    <x v="840"/>
    <s v="_VRBO"/>
    <s v="Vrbo HABDCCMS 512-759-0902 TX"/>
    <x v="18"/>
    <x v="47"/>
    <x v="46"/>
    <x v="74"/>
    <m/>
    <x v="0"/>
    <m/>
    <m/>
    <x v="18"/>
    <s v=""/>
    <s v="#Ang Birthday Get Away Jan 2021#"/>
    <x v="0"/>
    <s v="High"/>
    <x v="3"/>
    <s v="reconciled"/>
    <m/>
    <x v="0"/>
  </r>
  <r>
    <s v="Vacation &amp; Projects"/>
    <x v="813"/>
    <n v="-15000"/>
    <x v="728"/>
    <s v="_To Citibank (Staging)"/>
    <s v="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3"/>
    <n v="-15000"/>
    <x v="1148"/>
    <s v="_Cultivar LLC"/>
    <s v="Check 2480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Aggressive Stocks"/>
    <x v="813"/>
    <n v="-3987.06"/>
    <x v="171"/>
    <s v="_Investment (Realty Income REIT)"/>
    <s v="REALTY INCM CORP REIT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813"/>
    <n v="48382.9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813"/>
    <n v="800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12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3"/>
    <n v="-408.21"/>
    <x v="1284"/>
    <s v="_Nixplay"/>
    <s v="SP * NIXPLAY"/>
    <x v="12"/>
    <x v="53"/>
    <x v="52"/>
    <x v="0"/>
    <m/>
    <x v="0"/>
    <m/>
    <m/>
    <x v="12"/>
    <s v=""/>
    <s v="Digital frames"/>
    <x v="0"/>
    <s v="Low"/>
    <x v="3"/>
    <s v="reconciled"/>
    <m/>
    <x v="0"/>
  </r>
  <r>
    <s v="REI Visa"/>
    <x v="813"/>
    <n v="-12.1"/>
    <x v="843"/>
    <s v="_Math 'n' Stuff"/>
    <s v="Paypal *mathnstuff 4029357733 Ca"/>
    <x v="0"/>
    <x v="73"/>
    <x v="71"/>
    <x v="0"/>
    <m/>
    <x v="0"/>
    <m/>
    <m/>
    <x v="0"/>
    <s v=""/>
    <s v="Hobbit Love Letter"/>
    <x v="0"/>
    <s v="Low"/>
    <x v="0"/>
    <s v="reconciled"/>
    <m/>
    <x v="0"/>
  </r>
  <r>
    <s v="Checking"/>
    <x v="813"/>
    <n v="-61.96"/>
    <x v="1118"/>
    <s v="_Costco Visa (Mom) (R)"/>
    <s v="ACH Debit CITI AUTOPAY   PAYMENT"/>
    <x v="3"/>
    <x v="12"/>
    <x v="12"/>
    <x v="0"/>
    <m/>
    <x v="0"/>
    <m/>
    <m/>
    <x v="3"/>
    <s v="Reimbursed"/>
    <s v="Check sent 12/17/20"/>
    <x v="3"/>
    <s v="NA"/>
    <x v="0"/>
    <s v="reconciled"/>
    <s v="To Be Determined"/>
    <x v="0"/>
  </r>
  <r>
    <s v="Buffer (Current Year)"/>
    <x v="813"/>
    <n v="-8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13"/>
    <n v="-78.91"/>
    <x v="1285"/>
    <s v="_Turing Tumble"/>
    <s v="SP * TURING TUMBLE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14"/>
    <n v="-93.76"/>
    <x v="112"/>
    <s v="_Amazon"/>
    <s v="Amazon.com*2Y0Z130M3"/>
    <x v="19"/>
    <x v="49"/>
    <x v="48"/>
    <x v="0"/>
    <s v=""/>
    <x v="2"/>
    <s v="111-8796957-8253814"/>
    <m/>
    <x v="19"/>
    <s v=""/>
    <s v="Blink security cameras #|||111-8796957-8253814#"/>
    <x v="0"/>
    <s v="Low"/>
    <x v="0"/>
    <s v="reconciled"/>
    <m/>
    <x v="0"/>
  </r>
  <r>
    <s v="Quicksilver"/>
    <x v="814"/>
    <n v="-24.2"/>
    <x v="288"/>
    <s v="_Safeway"/>
    <s v="SAFEWAY #0423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814"/>
    <n v="6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14"/>
    <n v="-6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15"/>
    <n v="-3355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559.97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15"/>
    <n v="-3371.9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15"/>
    <n v="-4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5"/>
    <n v="-6.14"/>
    <x v="1232"/>
    <s v="_Seattle Children's"/>
    <s v="SEATTLE CHILDRENS H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815"/>
    <n v="-46.23"/>
    <x v="112"/>
    <s v="_Amazon"/>
    <s v="Amazon.com*2B8FR1OJ0"/>
    <x v="10"/>
    <x v="76"/>
    <x v="74"/>
    <x v="0"/>
    <s v=""/>
    <x v="2"/>
    <s v="112-4891446-4245816"/>
    <m/>
    <x v="10"/>
    <s v=""/>
    <s v="Gravitrax #|||112-4891446-4245816#"/>
    <x v="0"/>
    <s v="Low"/>
    <x v="0"/>
    <s v="reconciled"/>
    <m/>
    <x v="0"/>
  </r>
  <r>
    <s v="Amazon"/>
    <x v="816"/>
    <n v="-28.52"/>
    <x v="112"/>
    <s v="_Amazon"/>
    <s v="AMZN Mktp US*7E2QZ9FZ3"/>
    <x v="10"/>
    <x v="76"/>
    <x v="74"/>
    <x v="0"/>
    <s v=""/>
    <x v="2"/>
    <s v="112-8269363-4634649"/>
    <m/>
    <x v="10"/>
    <s v=""/>
    <s v="#|||112-8269363-4634649#"/>
    <x v="0"/>
    <s v="Low"/>
    <x v="0"/>
    <s v="reconciled"/>
    <m/>
    <x v="0"/>
  </r>
  <r>
    <s v="Checking"/>
    <x v="816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816"/>
    <n v="-465.89"/>
    <x v="905"/>
    <s v="_The Summit at Snoqualmie"/>
    <s v="The Summit at Snoqualm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16"/>
    <n v="-20.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816"/>
    <n v="-15.4"/>
    <x v="112"/>
    <s v="_Amazon"/>
    <s v="AMZN Mktp US*E55IL1203"/>
    <x v="10"/>
    <x v="76"/>
    <x v="74"/>
    <x v="0"/>
    <s v=""/>
    <x v="2"/>
    <s v="112-8269363-4634649"/>
    <m/>
    <x v="10"/>
    <s v=""/>
    <s v="#|||112-8269363-4634649#"/>
    <x v="0"/>
    <s v="Low"/>
    <x v="0"/>
    <s v="reconciled"/>
    <m/>
    <x v="0"/>
  </r>
  <r>
    <s v="Costco Visa"/>
    <x v="817"/>
    <n v="-61.66"/>
    <x v="1288"/>
    <s v="_Postmates"/>
    <s v="POSTMATES B4AD5 SENOR 8778877815 C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17"/>
    <n v="-37.42"/>
    <x v="112"/>
    <s v="_Amazon"/>
    <s v="AMZN Mktp US*I088I10P3"/>
    <x v="7"/>
    <x v="10"/>
    <x v="10"/>
    <x v="0"/>
    <s v=""/>
    <x v="2"/>
    <s v="112-4029830-9377017"/>
    <m/>
    <x v="7"/>
    <s v=""/>
    <s v="Kids gloves #|||112-4029830-9377017#"/>
    <x v="0"/>
    <s v="Low"/>
    <x v="3"/>
    <s v="reconciled"/>
    <m/>
    <x v="0"/>
  </r>
  <r>
    <s v="Discover"/>
    <x v="817"/>
    <n v="-9.99"/>
    <x v="382"/>
    <s v="_Angie's List"/>
    <s v="ANGIES LIST 888-828-5478 INCE64E54B-T-162053503"/>
    <x v="9"/>
    <x v="59"/>
    <x v="58"/>
    <x v="68"/>
    <s v="angie's list"/>
    <x v="0"/>
    <m/>
    <m/>
    <x v="9"/>
    <s v="Tax Related"/>
    <s v="#Services|Angie's List#"/>
    <x v="0"/>
    <s v="Low"/>
    <x v="0"/>
    <s v="reconciled"/>
    <s v="Misc Expenses - Services"/>
    <x v="1"/>
  </r>
  <r>
    <s v="Costco Visa"/>
    <x v="817"/>
    <n v="-66.099999999999994"/>
    <x v="150"/>
    <s v="_Costco"/>
    <s v="COSTCO WHSE #0106 SEATTLE WA"/>
    <x v="19"/>
    <x v="49"/>
    <x v="48"/>
    <x v="0"/>
    <m/>
    <x v="0"/>
    <m/>
    <m/>
    <x v="19"/>
    <s v=""/>
    <s v="Folding chairs"/>
    <x v="0"/>
    <s v="Low"/>
    <x v="0"/>
    <s v="reconciled"/>
    <m/>
    <x v="0"/>
  </r>
  <r>
    <s v="Costco Visa"/>
    <x v="817"/>
    <n v="-330.55"/>
    <x v="150"/>
    <s v="_Costco"/>
    <s v="COSTCO WHSE #0106 SEATTLE WA"/>
    <x v="19"/>
    <x v="61"/>
    <x v="60"/>
    <x v="0"/>
    <m/>
    <x v="0"/>
    <m/>
    <m/>
    <x v="19"/>
    <s v=""/>
    <s v="Kwikset lock + betteries + light bulbs + Feit Dimmer"/>
    <x v="0"/>
    <s v="Low"/>
    <x v="0"/>
    <s v="reconciled"/>
    <m/>
    <x v="0"/>
  </r>
  <r>
    <s v="Costco Visa"/>
    <x v="817"/>
    <n v="-29.8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17"/>
    <n v="-24.17"/>
    <x v="150"/>
    <s v="_Costco"/>
    <s v="COSTCO WHSE #0106 SEATTLE WA"/>
    <x v="19"/>
    <x v="49"/>
    <x v="48"/>
    <x v="0"/>
    <m/>
    <x v="0"/>
    <m/>
    <m/>
    <x v="19"/>
    <s v=""/>
    <s v="Photos"/>
    <x v="0"/>
    <s v="Low"/>
    <x v="0"/>
    <s v="reconciled"/>
    <m/>
    <x v="0"/>
  </r>
  <r>
    <s v="Quicksilver"/>
    <x v="818"/>
    <n v="-80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1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818"/>
    <n v="-44.03"/>
    <x v="843"/>
    <s v="_Math 'n' Stuff"/>
    <s v="MATH  N  STUFF"/>
    <x v="0"/>
    <x v="73"/>
    <x v="71"/>
    <x v="0"/>
    <m/>
    <x v="0"/>
    <m/>
    <m/>
    <x v="0"/>
    <s v=""/>
    <s v="Azul"/>
    <x v="0"/>
    <s v="Low"/>
    <x v="0"/>
    <s v="reconciled"/>
    <m/>
    <x v="0"/>
  </r>
  <r>
    <s v="Buffer - Nxt Year - 8754"/>
    <x v="819"/>
    <n v="75.43000000000000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819"/>
    <n v="-6.04"/>
    <x v="114"/>
    <s v="_Fred Meyer"/>
    <s v="FRED-MEYER #0122 SEATTLE WA"/>
    <x v="4"/>
    <x v="60"/>
    <x v="59"/>
    <x v="0"/>
    <m/>
    <x v="0"/>
    <m/>
    <m/>
    <x v="4"/>
    <s v=""/>
    <s v="water color paper"/>
    <x v="0"/>
    <s v="Low"/>
    <x v="0"/>
    <s v="reconciled"/>
    <m/>
    <x v="0"/>
  </r>
  <r>
    <s v="Koolikai"/>
    <x v="819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Buffer - This Year - 3033"/>
    <x v="819"/>
    <n v="7.3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19"/>
    <n v="-33.0200000000000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819"/>
    <n v="40.869999999999997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0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0"/>
    <n v="-33.6300000000000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20"/>
    <n v="-149.72"/>
    <x v="112"/>
    <s v="_Amazon"/>
    <s v="AMZN Mktp US*J95P27CQ3"/>
    <x v="7"/>
    <x v="45"/>
    <x v="44"/>
    <x v="0"/>
    <s v=""/>
    <x v="2"/>
    <s v="113-0563469-0297850"/>
    <m/>
    <x v="7"/>
    <s v=""/>
    <s v="Portable monitor #|||113-0563469-0297850#"/>
    <x v="0"/>
    <s v="High"/>
    <x v="3"/>
    <s v="reconciled"/>
    <m/>
    <x v="0"/>
  </r>
  <r>
    <s v="Staging - 7338"/>
    <x v="820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820"/>
    <n v="-52.34"/>
    <x v="959"/>
    <s v="_Etsy.com"/>
    <s v="MULTIPLE SHOPS"/>
    <x v="7"/>
    <x v="10"/>
    <x v="10"/>
    <x v="0"/>
    <m/>
    <x v="0"/>
    <m/>
    <m/>
    <x v="7"/>
    <s v=""/>
    <s v="Mandalorian T-shirts for boys"/>
    <x v="0"/>
    <s v="Low"/>
    <x v="3"/>
    <s v="reconciled"/>
    <m/>
    <x v="0"/>
  </r>
  <r>
    <s v="Quicksilver"/>
    <x v="820"/>
    <n v="-96.48"/>
    <x v="959"/>
    <s v="_Etsy.com"/>
    <s v="MULTIPLE SHOPS"/>
    <x v="12"/>
    <x v="53"/>
    <x v="52"/>
    <x v="0"/>
    <m/>
    <x v="0"/>
    <m/>
    <m/>
    <x v="12"/>
    <s v=""/>
    <s v="T-shirts for Alex, Mug for Halley, Mug for Tony"/>
    <x v="0"/>
    <s v="Low"/>
    <x v="3"/>
    <s v="reconciled"/>
    <m/>
    <x v="0"/>
  </r>
  <r>
    <s v="Quicksilver"/>
    <x v="820"/>
    <n v="-23.07"/>
    <x v="959"/>
    <s v="_Etsy.com"/>
    <s v="MULTIPLE SHOPS"/>
    <x v="19"/>
    <x v="49"/>
    <x v="48"/>
    <x v="0"/>
    <m/>
    <x v="0"/>
    <m/>
    <m/>
    <x v="19"/>
    <s v=""/>
    <s v="Zach's wolf mug"/>
    <x v="0"/>
    <s v="Low"/>
    <x v="0"/>
    <s v="reconciled"/>
    <m/>
    <x v="0"/>
  </r>
  <r>
    <s v="Buffer (Current Year)"/>
    <x v="821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21"/>
    <n v="-15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21"/>
    <n v="-38.35"/>
    <x v="112"/>
    <s v="_Amazon"/>
    <s v="Amazon.com*5B15K8Y83"/>
    <x v="7"/>
    <x v="45"/>
    <x v="44"/>
    <x v="0"/>
    <s v=""/>
    <x v="2"/>
    <s v="111-6385687-0012249"/>
    <m/>
    <x v="7"/>
    <s v=""/>
    <s v="Echo Show 5 #|||111-6385687-0012249#"/>
    <x v="0"/>
    <s v="High"/>
    <x v="3"/>
    <s v="reconciled"/>
    <m/>
    <x v="0"/>
  </r>
  <r>
    <s v="Checking"/>
    <x v="82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821"/>
    <n v="-3269.3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1"/>
    <n v="1500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21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21"/>
    <n v="-44.03"/>
    <x v="1123"/>
    <s v="_Top Ten Toys"/>
    <s v="TOP TEN TOYS"/>
    <x v="0"/>
    <x v="73"/>
    <x v="71"/>
    <x v="0"/>
    <m/>
    <x v="0"/>
    <m/>
    <m/>
    <x v="0"/>
    <s v=""/>
    <s v="Imhotep"/>
    <x v="0"/>
    <s v="Low"/>
    <x v="0"/>
    <s v="reconciled"/>
    <m/>
    <x v="0"/>
  </r>
  <r>
    <s v="Quicksilver"/>
    <x v="821"/>
    <n v="-71.540000000000006"/>
    <x v="843"/>
    <s v="_Math 'n' Stuff"/>
    <s v="MATH  N  STUFF"/>
    <x v="0"/>
    <x v="73"/>
    <x v="71"/>
    <x v="0"/>
    <m/>
    <x v="0"/>
    <m/>
    <m/>
    <x v="0"/>
    <s v=""/>
    <s v="Dungeon drop and Betrayal games"/>
    <x v="0"/>
    <s v="Low"/>
    <x v="0"/>
    <s v="reconciled"/>
    <m/>
    <x v="0"/>
  </r>
  <r>
    <s v="Quicksilver"/>
    <x v="821"/>
    <n v="-57.77"/>
    <x v="1289"/>
    <s v="_ShopNHL.com"/>
    <s v="FRG*SHOP.NHL.COM"/>
    <x v="12"/>
    <x v="53"/>
    <x v="52"/>
    <x v="0"/>
    <m/>
    <x v="0"/>
    <m/>
    <m/>
    <x v="12"/>
    <s v=""/>
    <s v="Kraken sweatshirt for Eric"/>
    <x v="0"/>
    <s v="Low"/>
    <x v="3"/>
    <s v="reconciled"/>
    <m/>
    <x v="0"/>
  </r>
  <r>
    <s v="Amazon"/>
    <x v="821"/>
    <n v="-119.21"/>
    <x v="112"/>
    <s v="_Amazon"/>
    <s v="AMZN Mktp US*L95ZB4OG3"/>
    <x v="10"/>
    <x v="76"/>
    <x v="74"/>
    <x v="0"/>
    <s v=""/>
    <x v="2"/>
    <s v="112-3184995-2873832"/>
    <m/>
    <x v="10"/>
    <s v=""/>
    <s v="#|||112-3184995-2873832#  Drone, Here to Slay, Not Parent Approved, Colt Express"/>
    <x v="0"/>
    <s v="Low"/>
    <x v="0"/>
    <s v="reconciled"/>
    <m/>
    <x v="0"/>
  </r>
  <r>
    <s v="Amazon"/>
    <x v="821"/>
    <n v="-64.62"/>
    <x v="112"/>
    <s v="_Amazon"/>
    <s v="AMZN Mktp US*999JN64H3"/>
    <x v="10"/>
    <x v="76"/>
    <x v="74"/>
    <x v="0"/>
    <s v=""/>
    <x v="2"/>
    <s v="112-7540685-6670658"/>
    <m/>
    <x v="10"/>
    <s v=""/>
    <s v="Luigi's Mansion #|||112-7540685-6670658#"/>
    <x v="0"/>
    <s v="Low"/>
    <x v="0"/>
    <s v="reconciled"/>
    <m/>
    <x v="0"/>
  </r>
  <r>
    <s v="Amazon"/>
    <x v="821"/>
    <n v="-64.95"/>
    <x v="112"/>
    <s v="_Amazon"/>
    <s v="AMZN Mktp US*9O0V739S3"/>
    <x v="10"/>
    <x v="76"/>
    <x v="74"/>
    <x v="0"/>
    <s v=""/>
    <x v="2"/>
    <s v="112-3044200-7875409"/>
    <m/>
    <x v="10"/>
    <s v=""/>
    <s v="#|||112-3044200-7875409# Nintendo Super Mario Party"/>
    <x v="0"/>
    <s v="Low"/>
    <x v="0"/>
    <s v="reconciled"/>
    <m/>
    <x v="0"/>
  </r>
  <r>
    <s v="Quicksilver"/>
    <x v="822"/>
    <n v="-24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2"/>
    <n v="-132.01"/>
    <x v="1283"/>
    <s v="_Seattle Ski and Snowboard"/>
    <s v="SEATTLE SKI"/>
    <x v="11"/>
    <x v="25"/>
    <x v="25"/>
    <x v="0"/>
    <m/>
    <x v="0"/>
    <m/>
    <m/>
    <x v="11"/>
    <s v=""/>
    <s v=""/>
    <x v="0"/>
    <s v="Medium"/>
    <x v="3"/>
    <s v="reconciled"/>
    <m/>
    <x v="0"/>
  </r>
  <r>
    <s v="Quicksilver"/>
    <x v="822"/>
    <n v="3269.36"/>
    <x v="315"/>
    <s v="_Capital One (Autopay)"/>
    <s v="CAPITAL ONE AUTOPAY PYMT AuthDate 01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22"/>
    <n v="-53.94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22"/>
    <n v="-38.83"/>
    <x v="1261"/>
    <s v="_Mr Gyro's"/>
    <s v="CAVIAR*MR. GYROS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22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Red Card"/>
    <x v="822"/>
    <n v="-34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22"/>
    <n v="-43.37"/>
    <x v="201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Koolikai"/>
    <x v="822"/>
    <n v="-71.16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REI Visa"/>
    <x v="822"/>
    <n v="53.94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823"/>
    <n v="3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82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23"/>
    <n v="-500"/>
    <x v="1291"/>
    <s v="_YWCA"/>
    <s v="_YWCA"/>
    <x v="12"/>
    <x v="19"/>
    <x v="19"/>
    <x v="73"/>
    <m/>
    <x v="0"/>
    <m/>
    <m/>
    <x v="12"/>
    <s v="Tax Related"/>
    <s v="#Charitable contributions# Matched 11/30/2020"/>
    <x v="0"/>
    <s v="High"/>
    <x v="3"/>
    <s v="reconciled"/>
    <s v="Charitable Contributions"/>
    <x v="1"/>
  </r>
  <r>
    <s v="Costco Visa"/>
    <x v="823"/>
    <n v="-26.41"/>
    <x v="114"/>
    <s v="_Fred Meyer"/>
    <s v="FRED-MEYER #0122 SEATTLE WA"/>
    <x v="10"/>
    <x v="76"/>
    <x v="74"/>
    <x v="0"/>
    <m/>
    <x v="0"/>
    <m/>
    <m/>
    <x v="10"/>
    <s v=""/>
    <s v="Bakugan toy"/>
    <x v="0"/>
    <s v="Low"/>
    <x v="0"/>
    <s v="reconciled"/>
    <m/>
    <x v="0"/>
  </r>
  <r>
    <s v="Cash"/>
    <x v="823"/>
    <n v="500"/>
    <x v="955"/>
    <s v="_Microsoft (Charity)"/>
    <s v="_Microsoft (Charity)"/>
    <x v="5"/>
    <x v="50"/>
    <x v="49"/>
    <x v="0"/>
    <m/>
    <x v="0"/>
    <m/>
    <m/>
    <x v="5"/>
    <s v=""/>
    <s v="Charity donation offset for YWCA"/>
    <x v="4"/>
    <s v="Low"/>
    <x v="0"/>
    <s v="reconciled"/>
    <m/>
    <x v="0"/>
  </r>
  <r>
    <s v="Checking"/>
    <x v="823"/>
    <n v="1.110000000000000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23"/>
    <n v="1.2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23"/>
    <n v="11.9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1.9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23"/>
    <n v="1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23"/>
    <n v="-14.3"/>
    <x v="112"/>
    <s v="_Amazon"/>
    <s v="Amazon.com*077KT4YJ3"/>
    <x v="7"/>
    <x v="45"/>
    <x v="44"/>
    <x v="0"/>
    <s v=""/>
    <x v="2"/>
    <s v="113-1836589-0562658"/>
    <m/>
    <x v="7"/>
    <s v=""/>
    <s v="Micro SD cards for Kano #|||113-1836589-0562658#"/>
    <x v="0"/>
    <s v="High"/>
    <x v="3"/>
    <s v="reconciled"/>
    <m/>
    <x v="0"/>
  </r>
  <r>
    <s v="Staging - 7338"/>
    <x v="823"/>
    <n v="-100"/>
    <x v="7"/>
    <s v="_Abby Karlovitz Potts"/>
    <s v="ACH Electronic Debit - VENMO            PAYMENT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American Funds"/>
    <x v="823"/>
    <n v="1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823"/>
    <n v="49.72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3"/>
    <n v="-17.6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Vacation &amp; Projects"/>
    <x v="823"/>
    <n v="54.7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24"/>
    <n v="6051.2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82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825"/>
    <n v="-213.42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25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25"/>
    <n v="-116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5"/>
    <n v="-110.1"/>
    <x v="1292"/>
    <s v="_Odette Allen Art"/>
    <s v="SP * ODETTE ALLEN AR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826"/>
    <n v="-6.94"/>
    <x v="257"/>
    <s v="_Home Depot"/>
    <s v="THE HOME DEPOT #4707"/>
    <x v="19"/>
    <x v="71"/>
    <x v="69"/>
    <x v="0"/>
    <m/>
    <x v="0"/>
    <m/>
    <m/>
    <x v="19"/>
    <s v=""/>
    <s v=""/>
    <x v="0"/>
    <s v="Medium"/>
    <x v="3"/>
    <s v="reconciled"/>
    <m/>
    <x v="0"/>
  </r>
  <r>
    <s v="Aggressive Stocks"/>
    <x v="826"/>
    <n v="0.28000000000000003"/>
    <x v="245"/>
    <s v="_Schwab (Interest)"/>
    <s v="SCHWAB1 INT 10/29-11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26"/>
    <n v="-6.01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827"/>
    <n v="-13.2"/>
    <x v="118"/>
    <s v="_Hulu"/>
    <s v="HLU*HULU 740232888365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28"/>
    <n v="-12.73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828"/>
    <n v="-78.61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28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28"/>
    <n v="-795.33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8"/>
    <n v="-110.04"/>
    <x v="13"/>
    <s v="_Zappos"/>
    <s v="Zap*zappos.com 800-927-7671 Nv"/>
    <x v="7"/>
    <x v="10"/>
    <x v="10"/>
    <x v="0"/>
    <m/>
    <x v="0"/>
    <m/>
    <m/>
    <x v="7"/>
    <s v=""/>
    <s v="Dave's Merrill Shoes"/>
    <x v="0"/>
    <s v="Low"/>
    <x v="3"/>
    <s v="reconciled"/>
    <m/>
    <x v="0"/>
  </r>
  <r>
    <s v="REI Visa"/>
    <x v="828"/>
    <n v="-197.63"/>
    <x v="1293"/>
    <s v="_Eddie Bauer"/>
    <s v="Eddiebauer.com 8004268020 Wa"/>
    <x v="7"/>
    <x v="10"/>
    <x v="10"/>
    <x v="0"/>
    <m/>
    <x v="0"/>
    <m/>
    <m/>
    <x v="7"/>
    <s v=""/>
    <s v="Dave's new coat"/>
    <x v="0"/>
    <s v="Low"/>
    <x v="3"/>
    <s v="reconciled"/>
    <m/>
    <x v="0"/>
  </r>
  <r>
    <s v="Quicksilver"/>
    <x v="829"/>
    <n v="-33"/>
    <x v="944"/>
    <s v="_USPS"/>
    <s v="USPS PO 5476130015"/>
    <x v="9"/>
    <x v="75"/>
    <x v="73"/>
    <x v="25"/>
    <m/>
    <x v="0"/>
    <m/>
    <m/>
    <x v="9"/>
    <s v="Tax Related"/>
    <s v="Stamps #Supplies#"/>
    <x v="0"/>
    <s v="Medium"/>
    <x v="3"/>
    <s v="reconciled"/>
    <s v="TurboTax - Supply Expenses"/>
    <x v="1"/>
  </r>
  <r>
    <s v="Quicksilver"/>
    <x v="829"/>
    <n v="-36.950000000000003"/>
    <x v="944"/>
    <s v="_USPS"/>
    <s v="USPS PO 5476130015"/>
    <x v="9"/>
    <x v="43"/>
    <x v="42"/>
    <x v="0"/>
    <m/>
    <x v="0"/>
    <m/>
    <m/>
    <x v="9"/>
    <s v=""/>
    <s v="Mailing cookies"/>
    <x v="0"/>
    <s v="Low"/>
    <x v="3"/>
    <s v="reconciled"/>
    <m/>
    <x v="0"/>
  </r>
  <r>
    <s v="Quicksilver"/>
    <x v="829"/>
    <n v="-12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29"/>
    <n v="-15.5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29"/>
    <n v="795.33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29"/>
    <n v="-23.06"/>
    <x v="1294"/>
    <s v="_Relevantriot"/>
    <s v="Relevantriot 844-6593879 Ny"/>
    <x v="7"/>
    <x v="10"/>
    <x v="10"/>
    <x v="0"/>
    <m/>
    <x v="0"/>
    <m/>
    <m/>
    <x v="7"/>
    <s v=""/>
    <s v="Dave's Oingo Boingo T Shirt"/>
    <x v="0"/>
    <s v="Low"/>
    <x v="3"/>
    <s v="reconciled"/>
    <m/>
    <x v="0"/>
  </r>
  <r>
    <s v="Checking"/>
    <x v="829"/>
    <n v="-13.2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29"/>
    <n v="-5.16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829"/>
    <n v="-79.66"/>
    <x v="150"/>
    <s v="_Costco"/>
    <s v="COSTCO WHSE #0106 SEATTLE WA"/>
    <x v="19"/>
    <x v="61"/>
    <x v="60"/>
    <x v="0"/>
    <m/>
    <x v="0"/>
    <m/>
    <m/>
    <x v="19"/>
    <s v=""/>
    <s v="Feit dimmer, lightbulbs, pictures"/>
    <x v="0"/>
    <s v="Low"/>
    <x v="0"/>
    <s v="reconciled"/>
    <m/>
    <x v="0"/>
  </r>
  <r>
    <s v="Costco Visa"/>
    <x v="829"/>
    <n v="-87.4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829"/>
    <n v="-7.7"/>
    <x v="112"/>
    <s v="_Amazon"/>
    <s v="Amzn Mktp Us*tj1yf7pp3 Amzn.com/bill Wa"/>
    <x v="19"/>
    <x v="49"/>
    <x v="48"/>
    <x v="0"/>
    <s v=""/>
    <x v="2"/>
    <s v="112-4648292-0853002"/>
    <m/>
    <x v="19"/>
    <s v=""/>
    <s v="Straws #|||112-4648292-0853002#"/>
    <x v="0"/>
    <s v="Low"/>
    <x v="0"/>
    <s v="reconciled"/>
    <m/>
    <x v="0"/>
  </r>
  <r>
    <s v="Costco Visa"/>
    <x v="829"/>
    <n v="-55.03"/>
    <x v="150"/>
    <s v="_Costco"/>
    <s v="WWW COSTCO COM 800-955-2292 WA"/>
    <x v="19"/>
    <x v="49"/>
    <x v="48"/>
    <x v="0"/>
    <m/>
    <x v="0"/>
    <m/>
    <m/>
    <x v="19"/>
    <s v=""/>
    <s v="Feit Electric Wi-Fi Smart Dimmer, 3-pack"/>
    <x v="0"/>
    <s v="Low"/>
    <x v="0"/>
    <s v="reconciled"/>
    <m/>
    <x v="0"/>
  </r>
  <r>
    <s v="REI Visa"/>
    <x v="829"/>
    <n v="-7.68"/>
    <x v="112"/>
    <s v="_Amazon"/>
    <s v="Amzn Mktp Us*hy0ke2733 Amzn.com/bill Wa"/>
    <x v="7"/>
    <x v="66"/>
    <x v="65"/>
    <x v="0"/>
    <s v=""/>
    <x v="2"/>
    <s v="112-6236096-7487445"/>
    <m/>
    <x v="7"/>
    <s v=""/>
    <s v="Dave's watch bands #|||112-6236096-7487445#"/>
    <x v="0"/>
    <s v="Medium"/>
    <x v="0"/>
    <s v="reconciled"/>
    <m/>
    <x v="0"/>
  </r>
  <r>
    <s v="REI Visa"/>
    <x v="829"/>
    <n v="-13.21"/>
    <x v="1295"/>
    <s v="_Blue Pine Shop"/>
    <s v="Bluepineshop 844-6593879 Ny"/>
    <x v="0"/>
    <x v="57"/>
    <x v="56"/>
    <x v="0"/>
    <m/>
    <x v="0"/>
    <m/>
    <m/>
    <x v="0"/>
    <s v=""/>
    <s v="Dave's LOTR bookmark"/>
    <x v="0"/>
    <s v="Low"/>
    <x v="0"/>
    <s v="reconciled"/>
    <m/>
    <x v="0"/>
  </r>
  <r>
    <s v="Discover"/>
    <x v="830"/>
    <n v="13.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0"/>
    <n v="-74.989999999999995"/>
    <x v="1042"/>
    <s v="_Oakiwear"/>
    <s v="SP * OTD ADVEKID"/>
    <x v="7"/>
    <x v="10"/>
    <x v="10"/>
    <x v="0"/>
    <m/>
    <x v="0"/>
    <m/>
    <m/>
    <x v="7"/>
    <s v=""/>
    <s v="Kid rain jackets"/>
    <x v="0"/>
    <s v="Low"/>
    <x v="3"/>
    <s v="reconciled"/>
    <m/>
    <x v="0"/>
  </r>
  <r>
    <s v="Costco Visa"/>
    <x v="830"/>
    <n v="-16.91"/>
    <x v="114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Quicksilver"/>
    <x v="83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831"/>
    <n v="-13.88"/>
    <x v="114"/>
    <s v="_Fred Meyer"/>
    <s v="FRED-MEYER #0122 SEATTLE WA"/>
    <x v="12"/>
    <x v="53"/>
    <x v="52"/>
    <x v="0"/>
    <m/>
    <x v="0"/>
    <m/>
    <m/>
    <x v="12"/>
    <s v=""/>
    <s v="Cookie tins"/>
    <x v="0"/>
    <s v="Low"/>
    <x v="3"/>
    <s v="reconciled"/>
    <m/>
    <x v="0"/>
  </r>
  <r>
    <s v="Investor Checking"/>
    <x v="831"/>
    <n v="-3.5"/>
    <x v="159"/>
    <s v="_Umpqua Bank"/>
    <s v="UMPQUA BANK 7120 GREENW SEATTLE"/>
    <x v="20"/>
    <x v="51"/>
    <x v="50"/>
    <x v="0"/>
    <m/>
    <x v="0"/>
    <m/>
    <m/>
    <x v="20"/>
    <s v=""/>
    <s v="Outdoor propane heater"/>
    <x v="0"/>
    <s v="Low"/>
    <x v="0"/>
    <s v="reconciled"/>
    <m/>
    <x v="0"/>
  </r>
  <r>
    <s v="Investor Checking"/>
    <x v="831"/>
    <n v="-100"/>
    <x v="159"/>
    <s v="_Umpqua Bank"/>
    <s v="UMPQUA BANK 7120 GREENW SEATTLE"/>
    <x v="19"/>
    <x v="49"/>
    <x v="48"/>
    <x v="0"/>
    <m/>
    <x v="0"/>
    <m/>
    <m/>
    <x v="19"/>
    <s v=""/>
    <s v="Outdoor propane heater"/>
    <x v="0"/>
    <s v="Low"/>
    <x v="0"/>
    <s v="reconciled"/>
    <m/>
    <x v="0"/>
  </r>
  <r>
    <s v="Costco Visa"/>
    <x v="832"/>
    <n v="-24.1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832"/>
    <n v="-41.8"/>
    <x v="201"/>
    <s v="_Target"/>
    <s v="CENTRAL CHECKOUT"/>
    <x v="10"/>
    <x v="17"/>
    <x v="17"/>
    <x v="0"/>
    <m/>
    <x v="0"/>
    <m/>
    <m/>
    <x v="10"/>
    <s v=""/>
    <s v="Bakugan toys"/>
    <x v="0"/>
    <s v="Low"/>
    <x v="0"/>
    <s v="reconciled"/>
    <m/>
    <x v="0"/>
  </r>
  <r>
    <s v="Quicksilver"/>
    <x v="832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32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32"/>
    <n v="-174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32"/>
    <n v="-33.020000000000003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83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Staging - 7338"/>
    <x v="834"/>
    <n v="-20"/>
    <x v="7"/>
    <s v="_Elyse DeVries"/>
    <s v="ACH Electronic Debit - VENMO            PAYMENT"/>
    <x v="12"/>
    <x v="53"/>
    <x v="52"/>
    <x v="0"/>
    <m/>
    <x v="0"/>
    <m/>
    <m/>
    <x v="12"/>
    <s v=""/>
    <s v="Donation to John's teacher gift"/>
    <x v="0"/>
    <s v="Low"/>
    <x v="3"/>
    <s v="reconciled"/>
    <m/>
    <x v="0"/>
  </r>
  <r>
    <s v="REI Visa"/>
    <x v="834"/>
    <n v="-76.53"/>
    <x v="112"/>
    <s v="_Amazon"/>
    <s v="Amazon.com*200l840t2 A Amzn.com/bill Wa"/>
    <x v="7"/>
    <x v="10"/>
    <x v="10"/>
    <x v="0"/>
    <s v=""/>
    <x v="2"/>
    <s v="112-7081680-1485854"/>
    <m/>
    <x v="7"/>
    <s v=""/>
    <s v="Kid swim suits #|||112-7081680-1485854#"/>
    <x v="0"/>
    <s v="Low"/>
    <x v="3"/>
    <s v="reconciled"/>
    <m/>
    <x v="0"/>
  </r>
  <r>
    <s v="Checking"/>
    <x v="834"/>
    <n v="-67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35"/>
    <n v="-44.02"/>
    <x v="112"/>
    <s v="_Amazon"/>
    <s v="Amzn Mktp Us*207zi50n2 Amzn.com/bill Wa"/>
    <x v="7"/>
    <x v="66"/>
    <x v="65"/>
    <x v="0"/>
    <s v=""/>
    <x v="2"/>
    <s v="112-5397453-7004227"/>
    <m/>
    <x v="7"/>
    <s v=""/>
    <s v="Kid hand warmers #|||112-5397453-7004227#"/>
    <x v="0"/>
    <s v="Medium"/>
    <x v="0"/>
    <s v="reconciled"/>
    <m/>
    <x v="0"/>
  </r>
  <r>
    <s v="Costco Visa"/>
    <x v="835"/>
    <n v="-88.19"/>
    <x v="1229"/>
    <s v="_Tutta Bella"/>
    <s v="TUTTA BELLA STONE WAY 206-633-3800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835"/>
    <n v="67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36"/>
    <n v="8.7799999999999994"/>
    <x v="721"/>
    <s v="_Hobby Lobby"/>
    <s v="HOBBY-LOBBY #625"/>
    <x v="19"/>
    <x v="89"/>
    <x v="86"/>
    <x v="0"/>
    <m/>
    <x v="0"/>
    <m/>
    <m/>
    <x v="19"/>
    <s v=""/>
    <s v="Halloween costume supply return"/>
    <x v="0"/>
    <s v="Low"/>
    <x v="3"/>
    <s v="reconciled"/>
    <m/>
    <x v="0"/>
  </r>
  <r>
    <s v="Aggressive Stocks"/>
    <x v="836"/>
    <n v="-49.07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6"/>
    <n v="-113.28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836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ash"/>
    <x v="836"/>
    <n v="-25"/>
    <x v="1296"/>
    <s v="_Farestart"/>
    <s v="_Farestart"/>
    <x v="12"/>
    <x v="19"/>
    <x v="19"/>
    <x v="73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55"/>
    <s v="_Microsoft (Charity)"/>
    <s v="_Microsoft (Charity)"/>
    <x v="5"/>
    <x v="50"/>
    <x v="49"/>
    <x v="0"/>
    <m/>
    <x v="0"/>
    <m/>
    <m/>
    <x v="5"/>
    <s v=""/>
    <s v="Donation to FareStart"/>
    <x v="4"/>
    <s v="Low"/>
    <x v="0"/>
    <s v="reconciled"/>
    <m/>
    <x v="0"/>
  </r>
  <r>
    <s v="Cash"/>
    <x v="836"/>
    <n v="-25"/>
    <x v="1297"/>
    <s v="_Urban Rest Stop (LIHI)"/>
    <s v="_Urban Rest Stop (LIHI)"/>
    <x v="12"/>
    <x v="19"/>
    <x v="19"/>
    <x v="73"/>
    <m/>
    <x v="0"/>
    <m/>
    <m/>
    <x v="12"/>
    <s v="Tax Related"/>
    <s v="#Charitable contributions#  Matched 11/17/2020"/>
    <x v="0"/>
    <s v="High"/>
    <x v="3"/>
    <s v="reconciled"/>
    <s v="Charitable Contributions"/>
    <x v="1"/>
  </r>
  <r>
    <s v="Cash"/>
    <x v="836"/>
    <n v="25"/>
    <x v="955"/>
    <s v="_Microsoft (Charity)"/>
    <s v="_Microsoft (Paycheck)"/>
    <x v="5"/>
    <x v="50"/>
    <x v="49"/>
    <x v="0"/>
    <m/>
    <x v="0"/>
    <m/>
    <m/>
    <x v="5"/>
    <s v=""/>
    <s v="Charity donation offset for LIHI"/>
    <x v="4"/>
    <s v="Low"/>
    <x v="0"/>
    <s v="reconciled"/>
    <m/>
    <x v="0"/>
  </r>
  <r>
    <s v="Aggressive Stocks"/>
    <x v="837"/>
    <n v="49.07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37"/>
    <n v="-21.7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37"/>
    <n v="0.21"/>
    <x v="245"/>
    <s v="_Schwab (Interest)"/>
    <s v="BANK INT 101620-11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REI Visa"/>
    <x v="837"/>
    <n v="-23"/>
    <x v="112"/>
    <s v="_Amazon"/>
    <s v="Amzn Mktp Us*204x88es1 Amzn.com/bill Wa"/>
    <x v="7"/>
    <x v="66"/>
    <x v="65"/>
    <x v="0"/>
    <s v=""/>
    <x v="2"/>
    <s v="112-7552087-1139431"/>
    <m/>
    <x v="7"/>
    <s v=""/>
    <s v="Kid umbrella hats #|||112-7552087-1139431#"/>
    <x v="0"/>
    <s v="Medium"/>
    <x v="0"/>
    <s v="reconciled"/>
    <m/>
    <x v="0"/>
  </r>
  <r>
    <s v="Dividend Stocks"/>
    <x v="837"/>
    <n v="113.28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837"/>
    <n v="-15"/>
    <x v="152"/>
    <s v="_Walgreens"/>
    <s v="WALGREENS #6389"/>
    <x v="11"/>
    <x v="58"/>
    <x v="57"/>
    <x v="0"/>
    <m/>
    <x v="0"/>
    <m/>
    <m/>
    <x v="11"/>
    <s v=""/>
    <s v="Medications and TP.  Needs to be split."/>
    <x v="0"/>
    <s v="Low"/>
    <x v="0"/>
    <s v="reconciled"/>
    <s v="Family - Medical Expenses"/>
    <x v="0"/>
  </r>
  <r>
    <s v="Quicksilver"/>
    <x v="837"/>
    <n v="-17.59"/>
    <x v="152"/>
    <s v="_Walgreens"/>
    <s v="WALGREENS #6389"/>
    <x v="2"/>
    <x v="8"/>
    <x v="8"/>
    <x v="0"/>
    <m/>
    <x v="0"/>
    <m/>
    <m/>
    <x v="2"/>
    <s v=""/>
    <s v="Medications and TP.  Needs to be split."/>
    <x v="0"/>
    <s v="Low"/>
    <x v="0"/>
    <s v="reconciled"/>
    <m/>
    <x v="0"/>
  </r>
  <r>
    <s v="Staging - 7338"/>
    <x v="837"/>
    <n v="-121.11"/>
    <x v="7"/>
    <s v="_Barking Dog Alehouse"/>
    <s v="ACH Electronic Debit - VENMO            PAYMENT"/>
    <x v="2"/>
    <x v="2"/>
    <x v="2"/>
    <x v="0"/>
    <m/>
    <x v="0"/>
    <m/>
    <m/>
    <x v="2"/>
    <s v=""/>
    <s v="Thanksgiving dinner"/>
    <x v="0"/>
    <s v="Low"/>
    <x v="0"/>
    <s v="reconciled"/>
    <m/>
    <x v="0"/>
  </r>
  <r>
    <s v="Aggressive Stocks"/>
    <x v="837"/>
    <n v="67.260000000000005"/>
    <x v="412"/>
    <s v="_Investment (Abbvie Inc)"/>
    <s v="ABBVI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37"/>
    <n v="-619.53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38"/>
    <n v="-4.3899999999999997"/>
    <x v="1298"/>
    <s v="_Amazon Prime Video"/>
    <s v="Prime Video*288QU4W82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38"/>
    <n v="619.53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39"/>
    <n v="-11"/>
    <x v="114"/>
    <s v="_Fred Meyer"/>
    <s v="FRED-MEYER #0122 SEATTLE WA"/>
    <x v="19"/>
    <x v="61"/>
    <x v="60"/>
    <x v="0"/>
    <m/>
    <x v="0"/>
    <m/>
    <m/>
    <x v="19"/>
    <s v=""/>
    <s v="Picture frame"/>
    <x v="0"/>
    <s v="Low"/>
    <x v="0"/>
    <s v="reconciled"/>
    <m/>
    <x v="0"/>
  </r>
  <r>
    <s v="Quicksilver"/>
    <x v="839"/>
    <n v="-107.3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39"/>
    <n v="-55.63"/>
    <x v="1299"/>
    <s v="_The Park Pub"/>
    <s v="THE PARK PUB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840"/>
    <n v="-29.7"/>
    <x v="112"/>
    <s v="_Amazon"/>
    <s v="Amzn Mktp Us*2070f54u1 Amzn.com/bill Wa"/>
    <x v="19"/>
    <x v="61"/>
    <x v="60"/>
    <x v="0"/>
    <s v=""/>
    <x v="2"/>
    <s v="112-6861430-6988253"/>
    <m/>
    <x v="19"/>
    <s v=""/>
    <s v="Blinky lights and dog collar for walks #|||112-6861430-6988253#"/>
    <x v="0"/>
    <s v="Low"/>
    <x v="0"/>
    <s v="reconciled"/>
    <m/>
    <x v="0"/>
  </r>
  <r>
    <s v="Checking"/>
    <x v="840"/>
    <n v="-75"/>
    <x v="993"/>
    <s v="_Bank of America (Alaska Airlines Visa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40"/>
    <n v="-148.22999999999999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40"/>
    <n v="-500"/>
    <x v="1300"/>
    <s v="_Sound Generations"/>
    <s v="Check 2478"/>
    <x v="12"/>
    <x v="19"/>
    <x v="19"/>
    <x v="73"/>
    <m/>
    <x v="0"/>
    <m/>
    <m/>
    <x v="12"/>
    <s v="Tax Related"/>
    <s v="#Charitable contributions#  Matched 11/8/2020"/>
    <x v="0"/>
    <s v="High"/>
    <x v="3"/>
    <s v="reconciled"/>
    <s v="Charitable Contributions"/>
    <x v="1"/>
  </r>
  <r>
    <s v="Aggressive Stocks"/>
    <x v="840"/>
    <n v="21.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40"/>
    <n v="-50.7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40"/>
    <n v="-12455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840"/>
    <n v="-5790.6"/>
    <x v="1255"/>
    <s v="_Goedecke Builders"/>
    <s v="Check 2479"/>
    <x v="18"/>
    <x v="72"/>
    <x v="70"/>
    <x v="70"/>
    <m/>
    <x v="0"/>
    <m/>
    <m/>
    <x v="18"/>
    <s v="Capital Expense"/>
    <s v="#deck - Oct 2020#"/>
    <x v="0"/>
    <s v="High"/>
    <x v="3"/>
    <s v="reconciled"/>
    <s v="Home - Capital Expense"/>
    <x v="0"/>
  </r>
  <r>
    <s v="Vacation &amp; Projects"/>
    <x v="841"/>
    <n v="0.36"/>
    <x v="580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41"/>
    <n v="-0.56000000000000005"/>
    <x v="103"/>
    <s v="_Vio Bank (Interest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41"/>
    <n v="148.22999999999999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41"/>
    <n v="-6.58"/>
    <x v="112"/>
    <s v="_Amazon"/>
    <s v="Amazon.com*208UY0C21"/>
    <x v="4"/>
    <x v="60"/>
    <x v="59"/>
    <x v="0"/>
    <s v=""/>
    <x v="2"/>
    <s v="113-5534279-6126667"/>
    <m/>
    <x v="4"/>
    <s v=""/>
    <s v="Flash cards #|||113-5534279-6126667#"/>
    <x v="0"/>
    <s v="Low"/>
    <x v="0"/>
    <s v="reconciled"/>
    <m/>
    <x v="0"/>
  </r>
  <r>
    <s v="Checking"/>
    <x v="841"/>
    <n v="6501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841"/>
    <n v="75"/>
    <x v="993"/>
    <s v="_Bank of America (Alaska Airlines Visa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841"/>
    <n v="0.2"/>
    <x v="580"/>
    <s v="_From Citibank (Staging)"/>
    <s v="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841"/>
    <n v="35000"/>
    <x v="7"/>
    <s v="_From First Tech (Short Term Emergency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2"/>
    <n v="-4.0999999999999996"/>
    <x v="455"/>
    <s v="_Taco Time"/>
    <s v="LEVELUPTACOTIMENW1789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2"/>
    <n v="-148.93"/>
    <x v="839"/>
    <s v="_Comcast (Bellingham) (R)"/>
    <s v="COMCAST CABLE COMM"/>
    <x v="3"/>
    <x v="12"/>
    <x v="12"/>
    <x v="0"/>
    <m/>
    <x v="0"/>
    <m/>
    <m/>
    <x v="3"/>
    <s v="Reimbursed"/>
    <s v="Check sent 12/10/20"/>
    <x v="3"/>
    <s v="NA"/>
    <x v="0"/>
    <s v="reconciled"/>
    <s v="To Be Determined"/>
    <x v="0"/>
  </r>
  <r>
    <s v="Costco Visa"/>
    <x v="842"/>
    <n v="-8.5500000000000007"/>
    <x v="458"/>
    <s v="_Herkimer Coffee"/>
    <s v="SQ *HERKIMER COFFE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42"/>
    <n v="-6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843"/>
    <n v="125.9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843"/>
    <n v="-6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3"/>
    <n v="6000"/>
    <x v="1286"/>
    <s v="_From First Tech (Checking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43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43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3"/>
    <n v="-46.33"/>
    <x v="1003"/>
    <s v="_Megan Hooks Photography"/>
    <s v="SPPMEGAN HOOKS PHOTOG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844"/>
    <n v="-28.67"/>
    <x v="1301"/>
    <s v="_Harland Clarke (Checks)"/>
    <s v="HARLANDCLARKECHECKPRNT 877-534-3769 TX"/>
    <x v="9"/>
    <x v="75"/>
    <x v="73"/>
    <x v="0"/>
    <m/>
    <x v="0"/>
    <m/>
    <m/>
    <x v="9"/>
    <s v=""/>
    <s v="Checks"/>
    <x v="0"/>
    <s v="Medium"/>
    <x v="3"/>
    <s v="reconciled"/>
    <s v="TurboTax - Supply Expenses"/>
    <x v="0"/>
  </r>
  <r>
    <s v="Staging - 7338"/>
    <x v="844"/>
    <n v="11133.37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Retirement - 3377"/>
    <x v="844"/>
    <n v="-10000"/>
    <x v="728"/>
    <s v="_To Citibank (Staging)"/>
    <s v="Transfer to Checking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44"/>
    <n v="-30.13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hort Term Emergency"/>
    <x v="844"/>
    <n v="-35000"/>
    <x v="728"/>
    <s v="_To Citibank (Staging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44"/>
    <n v="-11.03"/>
    <x v="581"/>
    <s v="_GameStop"/>
    <s v="GAMESTOP #2210"/>
    <x v="10"/>
    <x v="17"/>
    <x v="17"/>
    <x v="0"/>
    <m/>
    <x v="0"/>
    <m/>
    <m/>
    <x v="10"/>
    <s v=""/>
    <s v="P vs Z xbox game for Zach"/>
    <x v="0"/>
    <s v="Low"/>
    <x v="0"/>
    <s v="reconciled"/>
    <m/>
    <x v="0"/>
  </r>
  <r>
    <s v="Staging - 7338"/>
    <x v="844"/>
    <n v="10000"/>
    <x v="7"/>
    <s v="_From Citibank (Retirement)"/>
    <s v="Transfer From Money Market 11/08 11:39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36.17"/>
    <x v="150"/>
    <s v="_Costco"/>
    <s v="COSTCO WHSE #0106 SEATTLE WA"/>
    <x v="12"/>
    <x v="39"/>
    <x v="38"/>
    <x v="0"/>
    <m/>
    <x v="0"/>
    <m/>
    <m/>
    <x v="12"/>
    <s v=""/>
    <s v="Food pantry items"/>
    <x v="0"/>
    <s v="High"/>
    <x v="3"/>
    <s v="reconciled"/>
    <m/>
    <x v="0"/>
  </r>
  <r>
    <s v="Checking"/>
    <x v="845"/>
    <n v="-35000"/>
    <x v="699"/>
    <s v="_To First Tech (Short Term Emergency)"/>
    <s v="Withdrawal Transfer To 477554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40"/>
    <x v="150"/>
    <s v="_Costco"/>
    <s v="COSTCO WHSE #0106 SEATTLE WA"/>
    <x v="19"/>
    <x v="49"/>
    <x v="48"/>
    <x v="0"/>
    <m/>
    <x v="0"/>
    <m/>
    <m/>
    <x v="19"/>
    <s v=""/>
    <s v="lightbulbs"/>
    <x v="0"/>
    <s v="Low"/>
    <x v="0"/>
    <s v="reconciled"/>
    <m/>
    <x v="0"/>
  </r>
  <r>
    <s v="Short Term Emergency"/>
    <x v="845"/>
    <n v="3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45"/>
    <n v="-71.68000000000000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46"/>
    <n v="-51.04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46"/>
    <n v="-23.76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46"/>
    <n v="-98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47"/>
    <n v="-66.95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47"/>
    <n v="-8.029999999999999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847"/>
    <n v="30.13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47"/>
    <n v="-11.98"/>
    <x v="114"/>
    <s v="_Fred Meyer"/>
    <s v="FRED-MEYER #0122 SEATTLE WA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Checking"/>
    <x v="848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848"/>
    <n v="-173.31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Buffer - Nxt Year - 8754"/>
    <x v="848"/>
    <n v="75.3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17.78"/>
    <x v="1302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Staging - 7338"/>
    <x v="84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848"/>
    <n v="-6.74"/>
    <x v="1303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Retirement - 3377"/>
    <x v="848"/>
    <n v="49.4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848"/>
    <n v="7.3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4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Costco Visa"/>
    <x v="849"/>
    <n v="-78.06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49"/>
    <n v="-126.4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49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849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Dividend Stocks"/>
    <x v="850"/>
    <n v="-148.72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00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52.98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162.97999999999999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50"/>
    <n v="-3371.74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0"/>
    <n v="-2776.64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851"/>
    <n v="-13.39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5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Buffer (Current Year)"/>
    <x v="851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ividend Stocks"/>
    <x v="851"/>
    <n v="148.72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Dividend Stocks"/>
    <x v="851"/>
    <n v="162.97999999999999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51"/>
    <n v="91"/>
    <x v="1128"/>
    <s v="_Investment (A T &amp; T Inc)"/>
    <s v="A T &amp; T INC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851"/>
    <n v="-154.13"/>
    <x v="112"/>
    <s v="_Amazon"/>
    <s v="Amazon.com*283KM6N62"/>
    <x v="19"/>
    <x v="61"/>
    <x v="60"/>
    <x v="0"/>
    <s v=""/>
    <x v="2"/>
    <s v="113-8511962-5646653"/>
    <m/>
    <x v="19"/>
    <s v=""/>
    <s v="security cameras_x000a_ORDER #|||113-8511962-5646653#"/>
    <x v="0"/>
    <s v="Low"/>
    <x v="0"/>
    <s v="reconciled"/>
    <m/>
    <x v="0"/>
  </r>
  <r>
    <s v="Quicksilver"/>
    <x v="851"/>
    <n v="-163.8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10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1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51"/>
    <n v="-11.3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51"/>
    <n v="-26.4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851"/>
    <n v="2776.64"/>
    <x v="315"/>
    <s v="_Capital One (Autopay)"/>
    <s v="CAPITAL ONE AUTOPAY PYMT AuthDate 01-N ov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52"/>
    <n v="-6.06"/>
    <x v="112"/>
    <s v="_Amazon"/>
    <s v="Amazon.com*283DG23X0"/>
    <x v="9"/>
    <x v="75"/>
    <x v="73"/>
    <x v="0"/>
    <s v=""/>
    <x v="2"/>
    <s v="113-6651633-4279428"/>
    <m/>
    <x v="9"/>
    <s v=""/>
    <s v="Mailing labels #|||113-6651633-4279428#"/>
    <x v="0"/>
    <s v="Medium"/>
    <x v="3"/>
    <s v="reconciled"/>
    <s v="TurboTax - Supply Expenses"/>
    <x v="0"/>
  </r>
  <r>
    <s v="Koolikai"/>
    <x v="852"/>
    <n v="-71.16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853"/>
    <n v="-15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853"/>
    <n v="-10.25"/>
    <x v="1304"/>
    <s v="_Bakker's Fine Dry Cleaning"/>
    <s v="Bakkers Fine Drycleani"/>
    <x v="16"/>
    <x v="125"/>
    <x v="119"/>
    <x v="0"/>
    <m/>
    <x v="0"/>
    <m/>
    <m/>
    <x v="16"/>
    <s v=""/>
    <s v=""/>
    <x v="0"/>
    <s v="High"/>
    <x v="3"/>
    <s v="reconciled"/>
    <m/>
    <x v="0"/>
  </r>
  <r>
    <s v="Checking"/>
    <x v="853"/>
    <n v="2.180000000000000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853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53"/>
    <n v="63.3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53"/>
    <n v="57.5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53"/>
    <n v="0.1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53"/>
    <n v="-113.09"/>
    <x v="1305"/>
    <s v="_Spirit Halloween"/>
    <s v="SPIRIT HALLOWEEN 60904"/>
    <x v="12"/>
    <x v="53"/>
    <x v="52"/>
    <x v="0"/>
    <m/>
    <x v="0"/>
    <m/>
    <m/>
    <x v="12"/>
    <s v=""/>
    <s v=""/>
    <x v="0"/>
    <s v="Low"/>
    <x v="3"/>
    <s v="reconciled"/>
    <m/>
    <x v="0"/>
  </r>
  <r>
    <s v="Buffer (Current Year)"/>
    <x v="853"/>
    <n v="4.440000000000000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854"/>
    <n v="13.39"/>
    <x v="228"/>
    <s v="_Investment (SPDR S&amp;P 500 ETF)"/>
    <s v="SPDR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54"/>
    <n v="50"/>
    <x v="1185"/>
    <s v="_Microsoft (Reimbursement)"/>
    <s v="ACH Deposit MICROSOFT   10310972"/>
    <x v="5"/>
    <x v="108"/>
    <x v="102"/>
    <x v="0"/>
    <m/>
    <x v="0"/>
    <m/>
    <m/>
    <x v="5"/>
    <s v=""/>
    <s v=""/>
    <x v="4"/>
    <s v="Low"/>
    <x v="3"/>
    <s v="reconciled"/>
    <m/>
    <x v="0"/>
  </r>
  <r>
    <s v="Amazon"/>
    <x v="854"/>
    <n v="-5.51"/>
    <x v="112"/>
    <s v="_Amazon"/>
    <s v="Amazon.com*281U03LB1"/>
    <x v="7"/>
    <x v="45"/>
    <x v="44"/>
    <x v="0"/>
    <s v=""/>
    <x v="2"/>
    <s v="113-3931625-3876210"/>
    <m/>
    <x v="7"/>
    <s v=""/>
    <s v="Flash drive_x000a_ORDER #|||113-3931625-3876210"/>
    <x v="0"/>
    <s v="High"/>
    <x v="3"/>
    <s v="reconciled"/>
    <m/>
    <x v="0"/>
  </r>
  <r>
    <s v="American Funds"/>
    <x v="854"/>
    <n v="2.6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2.6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54"/>
    <n v="13.6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54"/>
    <n v="-35.7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854"/>
    <n v="500"/>
    <x v="955"/>
    <s v="_Microsoft (Charity)"/>
    <s v="_Microsoft (Charity)"/>
    <x v="5"/>
    <x v="50"/>
    <x v="49"/>
    <x v="0"/>
    <m/>
    <x v="0"/>
    <m/>
    <m/>
    <x v="5"/>
    <s v=""/>
    <s v="Charity donation offset for Farestart"/>
    <x v="4"/>
    <s v="Low"/>
    <x v="0"/>
    <s v="reconciled"/>
    <m/>
    <x v="0"/>
  </r>
  <r>
    <s v="American Funds"/>
    <x v="854"/>
    <n v="13.6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"/>
    <x v="854"/>
    <n v="-500"/>
    <x v="1296"/>
    <s v="_Farestart"/>
    <s v="_Farestart"/>
    <x v="12"/>
    <x v="19"/>
    <x v="19"/>
    <x v="73"/>
    <m/>
    <x v="0"/>
    <m/>
    <m/>
    <x v="12"/>
    <s v="Tax Related"/>
    <s v="#Charitable contributions#  Matched 11/30/2020"/>
    <x v="0"/>
    <s v="High"/>
    <x v="3"/>
    <s v="reconciled"/>
    <s v="Charitable Contributions"/>
    <x v="1"/>
  </r>
  <r>
    <s v="Investor Checking"/>
    <x v="854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854"/>
    <n v="-500"/>
    <x v="1306"/>
    <s v="_Washington Food Fund"/>
    <s v="_Washington Food Fund"/>
    <x v="12"/>
    <x v="19"/>
    <x v="19"/>
    <x v="73"/>
    <m/>
    <x v="0"/>
    <m/>
    <m/>
    <x v="12"/>
    <s v="Tax Related"/>
    <s v="#Charitable contributions#  Matched 10/30/2020"/>
    <x v="0"/>
    <s v="High"/>
    <x v="3"/>
    <s v="reconciled"/>
    <s v="Charitable Contributions"/>
    <x v="1"/>
  </r>
  <r>
    <s v="Cash"/>
    <x v="854"/>
    <n v="500"/>
    <x v="955"/>
    <s v="_Microsoft (Charity)"/>
    <s v="_Microsoft (Charity)"/>
    <x v="5"/>
    <x v="50"/>
    <x v="49"/>
    <x v="0"/>
    <m/>
    <x v="0"/>
    <m/>
    <m/>
    <x v="5"/>
    <s v=""/>
    <s v="Charity donation offset for Washington Food Fund (aka Philanthropy Northwest)"/>
    <x v="4"/>
    <s v="Low"/>
    <x v="0"/>
    <s v="reconciled"/>
    <m/>
    <x v="0"/>
  </r>
  <r>
    <s v="Checking"/>
    <x v="855"/>
    <n v="5551.2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REI Visa"/>
    <x v="855"/>
    <n v="-53.94"/>
    <x v="112"/>
    <s v="_Amazon"/>
    <s v="Amzn Mktp Us*288bk6lr1 Amzn.com/bill Wa"/>
    <x v="7"/>
    <x v="10"/>
    <x v="10"/>
    <x v="0"/>
    <s v=""/>
    <x v="2"/>
    <s v="112-3835472-4732207"/>
    <m/>
    <x v="7"/>
    <s v=""/>
    <s v="Dave's rain jacket #|||112-3835472-4732207#"/>
    <x v="0"/>
    <s v="Low"/>
    <x v="3"/>
    <s v="reconciled"/>
    <m/>
    <x v="0"/>
  </r>
  <r>
    <s v="Quicksilver"/>
    <x v="855"/>
    <n v="-13"/>
    <x v="1248"/>
    <s v="_Seattle Recreative"/>
    <s v="SQ *SEATTLE RECREATIVE"/>
    <x v="19"/>
    <x v="89"/>
    <x v="86"/>
    <x v="0"/>
    <m/>
    <x v="0"/>
    <m/>
    <m/>
    <x v="19"/>
    <s v=""/>
    <s v="Halloween costume stuff"/>
    <x v="0"/>
    <s v="Low"/>
    <x v="3"/>
    <s v="reconciled"/>
    <m/>
    <x v="0"/>
  </r>
  <r>
    <s v="Costco Visa"/>
    <x v="855"/>
    <n v="-10"/>
    <x v="114"/>
    <s v="_Fred Meyer"/>
    <s v="FRED-MEYER #0122 SEATTLE WA"/>
    <x v="4"/>
    <x v="116"/>
    <x v="110"/>
    <x v="0"/>
    <m/>
    <x v="0"/>
    <m/>
    <m/>
    <x v="4"/>
    <s v=""/>
    <s v="Pink pumpkin contest supplies"/>
    <x v="0"/>
    <s v="Low"/>
    <x v="3"/>
    <s v="reconciled"/>
    <m/>
    <x v="0"/>
  </r>
  <r>
    <s v="Costco Visa"/>
    <x v="855"/>
    <n v="-28.51"/>
    <x v="114"/>
    <s v="_Fred Meyer"/>
    <s v="FRED-MEYER #0122 SEATTLE WA"/>
    <x v="19"/>
    <x v="61"/>
    <x v="60"/>
    <x v="0"/>
    <m/>
    <x v="0"/>
    <m/>
    <m/>
    <x v="19"/>
    <s v=""/>
    <s v="Can opener"/>
    <x v="0"/>
    <s v="Low"/>
    <x v="0"/>
    <s v="reconciled"/>
    <m/>
    <x v="0"/>
  </r>
  <r>
    <s v="Checking"/>
    <x v="855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855"/>
    <n v="-34.409999999999997"/>
    <x v="246"/>
    <s v="_Taco Del Mar"/>
    <s v="TACO DEL MAR #46-140 O 206-331-8682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856"/>
    <n v="4049.91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552.14"/>
    <x v="1308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17127.61"/>
    <x v="1309"/>
    <s v="_Investment (Alphabet Inc. Class C)"/>
    <s v="ALPHABET INC. CLASS C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856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ggressive Stocks"/>
    <x v="856"/>
    <n v="2969.93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2159.9499999999998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6"/>
    <n v="-343.77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856"/>
    <n v="1619.42"/>
    <x v="1307"/>
    <s v="_Investment (Facebook Inc Class A)"/>
    <s v="FACEBOOK INC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3104.27"/>
    <x v="1308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856"/>
    <n v="9312.51"/>
    <x v="1308"/>
    <s v="_Investment (Alphabet Inc. Class A)"/>
    <s v="ALPHABET INC. CLASS A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857"/>
    <n v="-40000"/>
    <x v="1310"/>
    <s v="_Internal Revenue Service (IRS)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857"/>
    <n v="-4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7"/>
    <n v="-1136.410000000000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858"/>
    <n v="-12450"/>
    <x v="668"/>
    <s v="_To First Tech (Checking)"/>
    <s v="Withdrawal Transfer To 914775544"/>
    <x v="3"/>
    <x v="11"/>
    <x v="11"/>
    <x v="0"/>
    <m/>
    <x v="0"/>
    <m/>
    <m/>
    <x v="3"/>
    <s v=""/>
    <s v="School tuition"/>
    <x v="3"/>
    <s v="NA"/>
    <x v="2"/>
    <s v="reconciled"/>
    <s v="To Be Determined"/>
    <x v="0"/>
  </r>
  <r>
    <s v="Short Term Emergency"/>
    <x v="858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858"/>
    <n v="-40000"/>
    <x v="668"/>
    <s v="_To First Tech (Checking)"/>
    <s v="Withdrawal Transfer To 914775544"/>
    <x v="3"/>
    <x v="11"/>
    <x v="11"/>
    <x v="0"/>
    <m/>
    <x v="0"/>
    <m/>
    <m/>
    <x v="3"/>
    <s v=""/>
    <s v="Federal taxes"/>
    <x v="3"/>
    <s v="NA"/>
    <x v="2"/>
    <s v="reconciled"/>
    <s v="To Be Determined"/>
    <x v="0"/>
  </r>
  <r>
    <s v="Buffer (Current Year)"/>
    <x v="858"/>
    <n v="5000"/>
    <x v="1286"/>
    <s v="_From First Tech (Checking)"/>
    <s v="Deposit Transfer From 47755400 F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-392.49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858"/>
    <n v="-13.2"/>
    <x v="118"/>
    <s v="_Hulu"/>
    <s v="HLU*HULU 74023288029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858"/>
    <n v="258.39999999999998"/>
    <x v="1170"/>
    <s v="_Washington State Parks"/>
    <s v="WA PARKSRESERVATIONSWEB OLYMPIA WA"/>
    <x v="18"/>
    <x v="47"/>
    <x v="46"/>
    <x v="75"/>
    <m/>
    <x v="0"/>
    <m/>
    <m/>
    <x v="18"/>
    <s v=""/>
    <s v="Shortening Deception Pass days #Deception Pass - 2021#"/>
    <x v="0"/>
    <s v="High"/>
    <x v="3"/>
    <s v="reconciled"/>
    <m/>
    <x v="0"/>
  </r>
  <r>
    <s v="Quicksilver"/>
    <x v="858"/>
    <n v="-15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858"/>
    <n v="1245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58"/>
    <n v="4000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59"/>
    <n v="24.76"/>
    <x v="112"/>
    <s v="_Amazon"/>
    <s v="Amazon.com"/>
    <x v="19"/>
    <x v="61"/>
    <x v="60"/>
    <x v="0"/>
    <s v=""/>
    <x v="2"/>
    <s v="111-5089235-7650626"/>
    <m/>
    <x v="19"/>
    <s v=""/>
    <s v="Return electric can opener #|||111-5089235-7650626#"/>
    <x v="0"/>
    <s v="Low"/>
    <x v="0"/>
    <s v="reconciled"/>
    <m/>
    <x v="0"/>
  </r>
  <r>
    <s v="Costco Visa"/>
    <x v="860"/>
    <n v="-15.82"/>
    <x v="824"/>
    <s v="_A La Mode Pies"/>
    <s v="SQ *A LA MODE PIES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60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60"/>
    <n v="-159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0"/>
    <n v="-468.97"/>
    <x v="840"/>
    <s v="_VRBO"/>
    <s v="Vrbo HABDCCMS 512-759-0902 TX"/>
    <x v="18"/>
    <x v="47"/>
    <x v="46"/>
    <x v="74"/>
    <m/>
    <x v="0"/>
    <m/>
    <m/>
    <x v="18"/>
    <s v=""/>
    <s v="#Ang Birthday Get Away Jan 2021#"/>
    <x v="0"/>
    <s v="High"/>
    <x v="3"/>
    <s v="reconciled"/>
    <m/>
    <x v="0"/>
  </r>
  <r>
    <s v="Costco Visa"/>
    <x v="860"/>
    <n v="1136.410000000000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860"/>
    <n v="-12.12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861"/>
    <n v="392.49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1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vidend Stocks"/>
    <x v="861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61"/>
    <n v="-23.76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861"/>
    <n v="-44.43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61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61"/>
    <n v="-7.92"/>
    <x v="112"/>
    <s v="_Amazon"/>
    <s v="AMZN Mktp US*2T5TL0D91"/>
    <x v="7"/>
    <x v="13"/>
    <x v="13"/>
    <x v="44"/>
    <s v=""/>
    <x v="2"/>
    <s v="113-9824817-2116244"/>
    <m/>
    <x v="7"/>
    <s v=""/>
    <s v="copper wire_x000a_ORDER #electronics|||113-9824817-2116244#"/>
    <x v="0"/>
    <s v="Low"/>
    <x v="3"/>
    <s v="reconciled"/>
    <m/>
    <x v="0"/>
  </r>
  <r>
    <s v="Checking"/>
    <x v="862"/>
    <n v="148.91"/>
    <x v="568"/>
    <s v="_Eva Smith"/>
    <s v="Deposit Shared Branch Mobile Dep"/>
    <x v="3"/>
    <x v="12"/>
    <x v="12"/>
    <x v="0"/>
    <m/>
    <x v="0"/>
    <m/>
    <m/>
    <x v="3"/>
    <s v=""/>
    <s v="September Xfinity bill"/>
    <x v="3"/>
    <s v="NA"/>
    <x v="0"/>
    <s v="reconciled"/>
    <s v="To Be Determined"/>
    <x v="0"/>
  </r>
  <r>
    <s v="Retirement - 3377"/>
    <x v="862"/>
    <n v="-10000"/>
    <x v="728"/>
    <s v="_To Citibank (Staging)"/>
    <s v="Transfer to Checking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6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862"/>
    <n v="10000"/>
    <x v="7"/>
    <s v="_From Citibank (Retirement)"/>
    <s v="Transfer From Money Market 11:53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63"/>
    <n v="-13.2"/>
    <x v="112"/>
    <s v="_Amazon"/>
    <s v="AMZN Mktp US*2T64D5AG2"/>
    <x v="19"/>
    <x v="89"/>
    <x v="86"/>
    <x v="0"/>
    <s v=""/>
    <x v="2"/>
    <s v="112-1873791-0969829"/>
    <m/>
    <x v="19"/>
    <s v=""/>
    <s v="Tie for beaker costume_x000a_ORDER #|||112-1873791-0969829"/>
    <x v="0"/>
    <s v="Low"/>
    <x v="3"/>
    <s v="reconciled"/>
    <m/>
    <x v="0"/>
  </r>
  <r>
    <s v="Amazon"/>
    <x v="863"/>
    <n v="-9.9"/>
    <x v="112"/>
    <s v="_Amazon"/>
    <s v="AMZN Mktp US*2T39Z1A12"/>
    <x v="7"/>
    <x v="13"/>
    <x v="13"/>
    <x v="44"/>
    <s v=""/>
    <x v="2"/>
    <s v="113-7021130-0937059"/>
    <m/>
    <x v="7"/>
    <s v=""/>
    <s v="solder wire_x000a_ORDER #electronics|||113-7021130-0937059#"/>
    <x v="0"/>
    <s v="Low"/>
    <x v="3"/>
    <s v="reconciled"/>
    <m/>
    <x v="0"/>
  </r>
  <r>
    <s v="Quicksilver"/>
    <x v="863"/>
    <n v="-88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863"/>
    <n v="-18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4"/>
    <n v="-5.49"/>
    <x v="112"/>
    <s v="_Amazon"/>
    <s v="AMZN Mktp US*2T38Y73W2"/>
    <x v="7"/>
    <x v="13"/>
    <x v="13"/>
    <x v="44"/>
    <s v=""/>
    <x v="2"/>
    <s v="113-9821171-4923430"/>
    <m/>
    <x v="7"/>
    <s v=""/>
    <s v="copper foil tape_x000a_ORDER #electronics|||113-9821171-4923430#"/>
    <x v="0"/>
    <s v="Low"/>
    <x v="3"/>
    <s v="reconciled"/>
    <m/>
    <x v="0"/>
  </r>
  <r>
    <s v="Costco Visa"/>
    <x v="864"/>
    <n v="-49.32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864"/>
    <n v="-4.3899999999999997"/>
    <x v="112"/>
    <s v="_Amazon"/>
    <s v="AMZN Mktp US*2T4N60JK2"/>
    <x v="9"/>
    <x v="75"/>
    <x v="73"/>
    <x v="25"/>
    <s v=""/>
    <x v="2"/>
    <s v="113-0339298-8740201"/>
    <m/>
    <x v="9"/>
    <s v="Tax Related"/>
    <s v="Xacto knife_x000a_ORDER #Supplies|||113-0339298-8740201#"/>
    <x v="0"/>
    <s v="Medium"/>
    <x v="3"/>
    <s v="reconciled"/>
    <s v="TurboTax - Supply Expenses"/>
    <x v="1"/>
  </r>
  <r>
    <s v="Cash"/>
    <x v="864"/>
    <n v="-2500"/>
    <x v="1279"/>
    <s v="_University Cooperative School (Donation)"/>
    <s v="_University Co-op (Donatioin)"/>
    <x v="12"/>
    <x v="19"/>
    <x v="19"/>
    <x v="73"/>
    <m/>
    <x v="0"/>
    <m/>
    <m/>
    <x v="12"/>
    <s v="Tax Related"/>
    <s v="#Charitable contributions# Matched 10/20/2020"/>
    <x v="0"/>
    <s v="High"/>
    <x v="3"/>
    <s v="reconciled"/>
    <s v="Charitable Contributions"/>
    <x v="1"/>
  </r>
  <r>
    <s v="Cash"/>
    <x v="864"/>
    <n v="2500"/>
    <x v="95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64"/>
    <n v="-9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5"/>
    <n v="-50.56"/>
    <x v="646"/>
    <s v="_Goodwill Industries"/>
    <s v="GOODWILL BALLARD - DIR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24.75"/>
    <x v="463"/>
    <s v="_Craven Farm Inc"/>
    <s v="SQ *CRAVEN FARM INC"/>
    <x v="10"/>
    <x v="31"/>
    <x v="30"/>
    <x v="0"/>
    <m/>
    <x v="0"/>
    <m/>
    <m/>
    <x v="10"/>
    <s v=""/>
    <s v="Pumpkin patch activities"/>
    <x v="0"/>
    <s v="Low"/>
    <x v="0"/>
    <s v="reconciled"/>
    <m/>
    <x v="0"/>
  </r>
  <r>
    <s v="Checking"/>
    <x v="865"/>
    <n v="-67.31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5"/>
    <n v="-37.65"/>
    <x v="721"/>
    <s v="_Hobby Lobby"/>
    <s v="HOBBY-LOBBY #625"/>
    <x v="19"/>
    <x v="89"/>
    <x v="86"/>
    <x v="0"/>
    <m/>
    <x v="0"/>
    <m/>
    <m/>
    <x v="19"/>
    <s v=""/>
    <s v="Halloween costumes"/>
    <x v="0"/>
    <s v="Low"/>
    <x v="3"/>
    <s v="reconciled"/>
    <m/>
    <x v="0"/>
  </r>
  <r>
    <s v="Quicksilver"/>
    <x v="865"/>
    <n v="-4.93"/>
    <x v="396"/>
    <s v="_Microsoft XBox Live"/>
    <s v="MICROSOFT*XBOX"/>
    <x v="10"/>
    <x v="17"/>
    <x v="17"/>
    <x v="0"/>
    <m/>
    <x v="0"/>
    <m/>
    <m/>
    <x v="10"/>
    <s v=""/>
    <s v="Downloadable content for TRDS"/>
    <x v="0"/>
    <s v="Low"/>
    <x v="0"/>
    <s v="reconciled"/>
    <m/>
    <x v="0"/>
  </r>
  <r>
    <s v="Quicksilver"/>
    <x v="865"/>
    <n v="-13.2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Amazon"/>
    <x v="866"/>
    <n v="-12.29"/>
    <x v="112"/>
    <s v="_Amazon"/>
    <s v="AMZN Mktp US*2T2F90J71"/>
    <x v="19"/>
    <x v="49"/>
    <x v="48"/>
    <x v="0"/>
    <s v=""/>
    <x v="2"/>
    <s v="113-1036546-8000231"/>
    <m/>
    <x v="19"/>
    <s v=""/>
    <s v="wine aerators_x000a_ORDER #|||113-1036546-8000231"/>
    <x v="0"/>
    <s v="Low"/>
    <x v="0"/>
    <s v="reconciled"/>
    <m/>
    <x v="0"/>
  </r>
  <r>
    <s v="Amazon"/>
    <x v="866"/>
    <n v="-24.65"/>
    <x v="112"/>
    <s v="_Amazon"/>
    <s v="AMZN Mktp US*MK2EX1YX2"/>
    <x v="7"/>
    <x v="45"/>
    <x v="44"/>
    <x v="0"/>
    <s v=""/>
    <x v="2"/>
    <s v="113-3286633-5851465"/>
    <m/>
    <x v="7"/>
    <s v=""/>
    <s v="go pro accessories_x000a_ORDER #|||113-3286633-5851465#"/>
    <x v="0"/>
    <s v="High"/>
    <x v="3"/>
    <s v="reconciled"/>
    <m/>
    <x v="0"/>
  </r>
  <r>
    <s v="Amazon"/>
    <x v="866"/>
    <n v="-16.5"/>
    <x v="112"/>
    <s v="_Amazon"/>
    <s v="AMZN Mktp US*2T1D250U1"/>
    <x v="19"/>
    <x v="89"/>
    <x v="86"/>
    <x v="0"/>
    <s v=""/>
    <x v="2"/>
    <s v="112-2899186-5406658"/>
    <m/>
    <x v="19"/>
    <s v=""/>
    <s v="String lights for Halloween costumes_x000a_ORDER #|||112-2899186-5406658#"/>
    <x v="0"/>
    <s v="Low"/>
    <x v="3"/>
    <s v="reconciled"/>
    <m/>
    <x v="0"/>
  </r>
  <r>
    <s v="Costco Visa"/>
    <x v="866"/>
    <n v="-1.62"/>
    <x v="1311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Costco Visa"/>
    <x v="866"/>
    <n v="-12.94"/>
    <x v="1311"/>
    <s v="_Chadwick"/>
    <s v="SQ *CHADWICK FC, INC Snohomish WA"/>
    <x v="2"/>
    <x v="3"/>
    <x v="3"/>
    <x v="0"/>
    <m/>
    <x v="0"/>
    <m/>
    <m/>
    <x v="2"/>
    <s v=""/>
    <s v="Snacks at pumpkin patch"/>
    <x v="0"/>
    <s v="Low"/>
    <x v="0"/>
    <s v="reconciled"/>
    <m/>
    <x v="0"/>
  </r>
  <r>
    <s v="Amazon"/>
    <x v="866"/>
    <n v="-33.46"/>
    <x v="112"/>
    <s v="_Amazon"/>
    <s v="AMZN Mktp US*2T7YG7C90"/>
    <x v="7"/>
    <x v="13"/>
    <x v="13"/>
    <x v="76"/>
    <s v=""/>
    <x v="2"/>
    <s v="112-9007621-4029850"/>
    <m/>
    <x v="7"/>
    <s v=""/>
    <s v="Angela's pens_x000a_ORDER #crafts|||112-9007621-4029850#"/>
    <x v="0"/>
    <s v="Low"/>
    <x v="3"/>
    <s v="reconciled"/>
    <m/>
    <x v="0"/>
  </r>
  <r>
    <s v="Koolikai"/>
    <x v="867"/>
    <n v="67.31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67"/>
    <n v="-2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67"/>
    <n v="-33.03"/>
    <x v="931"/>
    <s v="_Company Store"/>
    <s v="ECOMPANYSTORE COM"/>
    <x v="0"/>
    <x v="73"/>
    <x v="71"/>
    <x v="0"/>
    <m/>
    <x v="0"/>
    <m/>
    <m/>
    <x v="0"/>
    <s v=""/>
    <s v="XBox controller"/>
    <x v="0"/>
    <s v="Low"/>
    <x v="0"/>
    <s v="reconciled"/>
    <m/>
    <x v="0"/>
  </r>
  <r>
    <s v="Quicksilver"/>
    <x v="867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867"/>
    <n v="-6.8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67"/>
    <n v="-16.75"/>
    <x v="1312"/>
    <s v="_First Union Restaurant"/>
    <s v="FIRST UNION RESTAURANT SNOHOMISH WA"/>
    <x v="2"/>
    <x v="2"/>
    <x v="2"/>
    <x v="0"/>
    <m/>
    <x v="0"/>
    <m/>
    <m/>
    <x v="2"/>
    <s v=""/>
    <s v="Snacks after pumpkin patch"/>
    <x v="0"/>
    <s v="Low"/>
    <x v="0"/>
    <s v="reconciled"/>
    <m/>
    <x v="0"/>
  </r>
  <r>
    <s v="Costco Visa"/>
    <x v="867"/>
    <n v="-67.44"/>
    <x v="1313"/>
    <s v="_Bizarro"/>
    <s v="CAVIAR*BIZZARRO ITALI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867"/>
    <n v="-97.7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68"/>
    <n v="-6.99"/>
    <x v="112"/>
    <s v="_Amazon"/>
    <s v="AMZN Mktp US*MK17F0R22"/>
    <x v="7"/>
    <x v="13"/>
    <x v="13"/>
    <x v="44"/>
    <s v=""/>
    <x v="2"/>
    <s v="113-4683559-3065009"/>
    <m/>
    <x v="7"/>
    <s v=""/>
    <s v="tip tinner_x000a_ORDER #electronics|||113-4683559-3065009#"/>
    <x v="0"/>
    <s v="Low"/>
    <x v="3"/>
    <s v="reconciled"/>
    <m/>
    <x v="0"/>
  </r>
  <r>
    <s v="Dividend Stocks"/>
    <x v="868"/>
    <n v="0.08"/>
    <x v="245"/>
    <s v="_Schwab (Interest)"/>
    <s v="BANK INT 091620-101520 SCHWAB BANK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868"/>
    <n v="-283.8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868"/>
    <n v="-7.92"/>
    <x v="112"/>
    <s v="_Amazon"/>
    <s v="AMZN Mktp US*MK0ZR9WK0"/>
    <x v="0"/>
    <x v="73"/>
    <x v="71"/>
    <x v="0"/>
    <s v=""/>
    <x v="2"/>
    <s v="113-8939089-2887404"/>
    <m/>
    <x v="0"/>
    <s v=""/>
    <s v="replacement xbox thumbsticks_x000a_ORDER #|||113-8939089-2887404#"/>
    <x v="0"/>
    <s v="Low"/>
    <x v="0"/>
    <s v="reconciled"/>
    <m/>
    <x v="0"/>
  </r>
  <r>
    <s v="Amazon"/>
    <x v="869"/>
    <n v="283.8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69"/>
    <n v="59.97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869"/>
    <n v="-45.2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869"/>
    <n v="-17.25"/>
    <x v="114"/>
    <s v="_Fred Meyer"/>
    <s v="FRED-MEYER #0122 SEATTLE WA"/>
    <x v="9"/>
    <x v="75"/>
    <x v="73"/>
    <x v="25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69"/>
    <n v="-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870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Dividend Stocks"/>
    <x v="870"/>
    <n v="10000"/>
    <x v="580"/>
    <s v="_From Citibank (Staging)"/>
    <s v="Tfr CITIBANK, N.A.,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870"/>
    <n v="-5.49"/>
    <x v="112"/>
    <s v="_Amazon"/>
    <s v="AMZN Mktp US*MK87F2SV0"/>
    <x v="7"/>
    <x v="13"/>
    <x v="13"/>
    <x v="44"/>
    <s v=""/>
    <x v="2"/>
    <s v="113-1025751-4122668"/>
    <m/>
    <x v="7"/>
    <s v=""/>
    <s v="chip capacitors_x000a_ORDER #electronics|||113-1025751-4122668#"/>
    <x v="0"/>
    <s v="Low"/>
    <x v="3"/>
    <s v="reconciled"/>
    <m/>
    <x v="0"/>
  </r>
  <r>
    <s v="Quicksilver"/>
    <x v="870"/>
    <n v="-59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870"/>
    <n v="8047.1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71"/>
    <n v="-5.0999999999999996"/>
    <x v="112"/>
    <s v="_Amazon"/>
    <s v="AMZN Mktp US*MK9D192G2"/>
    <x v="9"/>
    <x v="75"/>
    <x v="73"/>
    <x v="0"/>
    <s v=""/>
    <x v="2"/>
    <s v="113-1138662-0320256"/>
    <m/>
    <x v="9"/>
    <s v=""/>
    <s v="envelopes_x000a_ORDER #|||113-1138662-0320256#"/>
    <x v="0"/>
    <s v="Medium"/>
    <x v="3"/>
    <s v="reconciled"/>
    <s v="TurboTax - Supply Expenses"/>
    <x v="0"/>
  </r>
  <r>
    <s v="Costco Visa"/>
    <x v="871"/>
    <n v="-31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72"/>
    <n v="-42.6"/>
    <x v="1123"/>
    <s v="_Top Ten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872"/>
    <n v="-24.76"/>
    <x v="112"/>
    <s v="_Amazon"/>
    <s v="Amazon.com*MK8UQ5QO2"/>
    <x v="19"/>
    <x v="61"/>
    <x v="60"/>
    <x v="0"/>
    <s v=""/>
    <x v="2"/>
    <s v="111-5089235-7650626"/>
    <m/>
    <x v="19"/>
    <s v=""/>
    <s v="electric can opener #|||111-5089235-7650626# returned"/>
    <x v="0"/>
    <s v="Low"/>
    <x v="0"/>
    <s v="reconciled"/>
    <m/>
    <x v="0"/>
  </r>
  <r>
    <s v="Quicksilver"/>
    <x v="872"/>
    <n v="-16.48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72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872"/>
    <n v="-148.91"/>
    <x v="839"/>
    <s v="_Comcast (Bellingham) (R)"/>
    <s v="COMCAST CABLE COMM"/>
    <x v="3"/>
    <x v="12"/>
    <x v="12"/>
    <x v="0"/>
    <m/>
    <x v="0"/>
    <m/>
    <m/>
    <x v="3"/>
    <s v="Reimbursed"/>
    <s v="Check sent 1/12/21"/>
    <x v="3"/>
    <s v="NA"/>
    <x v="0"/>
    <s v="reconciled"/>
    <s v="To Be Determined"/>
    <x v="0"/>
  </r>
  <r>
    <s v="Quicksilver"/>
    <x v="873"/>
    <n v="-125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3"/>
    <n v="-805"/>
    <x v="500"/>
    <s v="_Farmers Insurance"/>
    <s v="FARMERS INS BILLING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Amazon"/>
    <x v="874"/>
    <n v="-2.06"/>
    <x v="112"/>
    <s v="_Amazon"/>
    <s v="AMZN Mktp US*MK08C4QO1"/>
    <x v="7"/>
    <x v="13"/>
    <x v="13"/>
    <x v="44"/>
    <s v=""/>
    <x v="2"/>
    <s v="113-8860615-2928213"/>
    <m/>
    <x v="7"/>
    <s v=""/>
    <s v="wire wrap tool_x000a_ORDER #electronics|||113-8860615-2928213#"/>
    <x v="0"/>
    <s v="Low"/>
    <x v="3"/>
    <s v="reconciled"/>
    <m/>
    <x v="0"/>
  </r>
  <r>
    <s v="Amazon"/>
    <x v="874"/>
    <n v="-7.31"/>
    <x v="112"/>
    <s v="_Amazon"/>
    <s v="Amazon.com*MK1RH26Y1"/>
    <x v="9"/>
    <x v="75"/>
    <x v="73"/>
    <x v="25"/>
    <s v=""/>
    <x v="2"/>
    <s v="113-9770841-6700241"/>
    <m/>
    <x v="9"/>
    <s v="Tax Related"/>
    <s v="rulers_x000a_ORDER #Supplies|||113-9770841-6700241#"/>
    <x v="0"/>
    <s v="Medium"/>
    <x v="3"/>
    <s v="reconciled"/>
    <s v="TurboTax - Supply Expenses"/>
    <x v="1"/>
  </r>
  <r>
    <s v="CD - June 11 2022"/>
    <x v="874"/>
    <n v="121.56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4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74"/>
    <n v="-22.9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75"/>
    <n v="13.52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75"/>
    <n v="-2.02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Buffer - This Year - 3033"/>
    <x v="875"/>
    <n v="0.01"/>
    <x v="91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875"/>
    <n v="0.03"/>
    <x v="914"/>
    <s v="_Citibank (Interest)"/>
    <s v="Interest Adj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5"/>
    <n v="-5.49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Quicksilver"/>
    <x v="875"/>
    <n v="-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75"/>
    <n v="-15.41"/>
    <x v="114"/>
    <s v="_Fred Meyer"/>
    <s v="FRED-MEYER #0122"/>
    <x v="9"/>
    <x v="75"/>
    <x v="73"/>
    <x v="25"/>
    <m/>
    <x v="0"/>
    <m/>
    <m/>
    <x v="9"/>
    <s v="Tax Related"/>
    <s v="#Supplies#"/>
    <x v="0"/>
    <s v="Medium"/>
    <x v="3"/>
    <s v="reconciled"/>
    <s v="TurboTax - Supply Expenses"/>
    <x v="1"/>
  </r>
  <r>
    <s v="Quicksilver"/>
    <x v="875"/>
    <n v="-28.4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75"/>
    <n v="-2.13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Staging - 7338"/>
    <x v="875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875"/>
    <n v="-189.04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6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876"/>
    <n v="-121.02"/>
    <x v="1314"/>
    <s v="_Blinds.com"/>
    <s v="BLINDS.COM #2150"/>
    <x v="19"/>
    <x v="49"/>
    <x v="48"/>
    <x v="0"/>
    <m/>
    <x v="0"/>
    <m/>
    <m/>
    <x v="19"/>
    <s v=""/>
    <s v=""/>
    <x v="0"/>
    <s v="Low"/>
    <x v="0"/>
    <s v="reconciled"/>
    <m/>
    <x v="0"/>
  </r>
  <r>
    <s v="Dividend Stocks"/>
    <x v="877"/>
    <n v="-3281.64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877"/>
    <n v="-22.74"/>
    <x v="112"/>
    <s v="_Amazon"/>
    <s v="Amazon.com*MK8D453K0"/>
    <x v="4"/>
    <x v="60"/>
    <x v="59"/>
    <x v="0"/>
    <s v=""/>
    <x v="2"/>
    <s v="112-5048100-7949812"/>
    <m/>
    <x v="4"/>
    <s v=""/>
    <s v="python book_x000a_ORDER #|||112-5048100-7949812#"/>
    <x v="0"/>
    <s v="Low"/>
    <x v="0"/>
    <s v="reconciled"/>
    <m/>
    <x v="0"/>
  </r>
  <r>
    <s v="Dividend Stocks"/>
    <x v="877"/>
    <n v="-3462.4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Dividend Stocks"/>
    <x v="877"/>
    <n v="-3302.91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877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877"/>
    <n v="-33.409999999999997"/>
    <x v="132"/>
    <s v="_Shell"/>
    <s v="SHELL OIL 54625060014 EDMONDS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877"/>
    <n v="189.0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78"/>
    <n v="-4.0199999999999996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Buffer - Nxt Year - 8754"/>
    <x v="878"/>
    <n v="82.6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27.53"/>
    <x v="1114"/>
    <s v="_Canlis"/>
    <s v="CANLIS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878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87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Retirement - 3377"/>
    <x v="878"/>
    <n v="61.2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9.520000000000003"/>
    <x v="843"/>
    <s v="_Math 'n' Stuff"/>
    <s v="MATH  N  STUFF"/>
    <x v="19"/>
    <x v="61"/>
    <x v="60"/>
    <x v="0"/>
    <m/>
    <x v="0"/>
    <m/>
    <m/>
    <x v="19"/>
    <s v=""/>
    <s v=""/>
    <x v="0"/>
    <s v="Low"/>
    <x v="0"/>
    <s v="reconciled"/>
    <m/>
    <x v="0"/>
  </r>
  <r>
    <s v="Quicksilver"/>
    <x v="878"/>
    <n v="-66.959999999999994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878"/>
    <n v="-35"/>
    <x v="843"/>
    <s v="_Math 'n' Stuff"/>
    <s v="MATH  N  STUFF"/>
    <x v="12"/>
    <x v="53"/>
    <x v="52"/>
    <x v="0"/>
    <m/>
    <x v="0"/>
    <m/>
    <m/>
    <x v="12"/>
    <s v=""/>
    <s v=""/>
    <x v="0"/>
    <s v="Low"/>
    <x v="3"/>
    <s v="reconciled"/>
    <m/>
    <x v="0"/>
  </r>
  <r>
    <s v="Buffer - This Year - 3033"/>
    <x v="878"/>
    <n v="8.0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878"/>
    <n v="-30"/>
    <x v="843"/>
    <s v="_Math 'n' Stuff"/>
    <s v="MATH  N  STUFF"/>
    <x v="0"/>
    <x v="73"/>
    <x v="71"/>
    <x v="0"/>
    <m/>
    <x v="0"/>
    <m/>
    <m/>
    <x v="0"/>
    <s v=""/>
    <s v=""/>
    <x v="0"/>
    <s v="Low"/>
    <x v="0"/>
    <s v="reconciled"/>
    <m/>
    <x v="0"/>
  </r>
  <r>
    <s v="Amazon"/>
    <x v="879"/>
    <n v="-7.49"/>
    <x v="112"/>
    <s v="_Amazon"/>
    <s v="Amazon.com*MK3T09EV1"/>
    <x v="8"/>
    <x v="15"/>
    <x v="15"/>
    <x v="0"/>
    <s v=""/>
    <x v="2"/>
    <s v="113-6390443-0086656"/>
    <m/>
    <x v="8"/>
    <s v=""/>
    <s v="poop bags_x000a_ORDER #|||113-6390443-0086656#"/>
    <x v="0"/>
    <s v="Low"/>
    <x v="0"/>
    <s v="reconciled"/>
    <m/>
    <x v="0"/>
  </r>
  <r>
    <s v="Amazon"/>
    <x v="879"/>
    <n v="-31.88"/>
    <x v="112"/>
    <s v="_Amazon"/>
    <s v="AMZN Mktp US*MK91I7NU2"/>
    <x v="7"/>
    <x v="13"/>
    <x v="13"/>
    <x v="44"/>
    <s v=""/>
    <x v="2"/>
    <s v="112-1068415-6123443"/>
    <m/>
    <x v="7"/>
    <s v=""/>
    <s v="soldering helping hands_x000a_ORDER #electronics|||112-1068415-6123443#"/>
    <x v="0"/>
    <s v="Low"/>
    <x v="3"/>
    <s v="reconciled"/>
    <m/>
    <x v="0"/>
  </r>
  <r>
    <s v="Quicksilver"/>
    <x v="880"/>
    <n v="-123.1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0"/>
    <n v="25.43"/>
    <x v="1315"/>
    <s v="_Banggood.com"/>
    <s v="Banggood.com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Koolikai"/>
    <x v="880"/>
    <n v="3.5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80"/>
    <n v="-16.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881"/>
    <n v="-22"/>
    <x v="112"/>
    <s v="_Amazon"/>
    <s v="AMZN Mktp US*M459O6WV0"/>
    <x v="7"/>
    <x v="13"/>
    <x v="13"/>
    <x v="44"/>
    <s v=""/>
    <x v="2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1"/>
    <n v="-50"/>
    <x v="1316"/>
    <s v="_Camp Kinda donation"/>
    <s v="EDNAVIGATOR"/>
    <x v="12"/>
    <x v="19"/>
    <x v="19"/>
    <x v="73"/>
    <m/>
    <x v="0"/>
    <m/>
    <m/>
    <x v="12"/>
    <s v="Tax Related"/>
    <s v="#Charitable contributions# Matched 10/1/2020"/>
    <x v="0"/>
    <s v="High"/>
    <x v="3"/>
    <s v="reconciled"/>
    <s v="Charitable Contributions"/>
    <x v="1"/>
  </r>
  <r>
    <s v="Checking"/>
    <x v="881"/>
    <n v="-2832.2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881"/>
    <n v="-25.43"/>
    <x v="1315"/>
    <s v="_Banggood.com"/>
    <s v="Banggood.com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Costco Visa"/>
    <x v="881"/>
    <n v="-14.98"/>
    <x v="114"/>
    <s v="_Fred Meyer"/>
    <s v="FRED-MEYER #0122 SEATTLE WA"/>
    <x v="9"/>
    <x v="75"/>
    <x v="73"/>
    <x v="25"/>
    <m/>
    <x v="0"/>
    <m/>
    <m/>
    <x v="9"/>
    <s v="Tax Related"/>
    <s v="#Supplies#"/>
    <x v="0"/>
    <s v="Medium"/>
    <x v="3"/>
    <s v="reconciled"/>
    <s v="TurboTax - Supply Expenses"/>
    <x v="1"/>
  </r>
  <r>
    <s v="Costco Visa"/>
    <x v="881"/>
    <n v="-8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Staging - 7338"/>
    <x v="882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Quicksilver"/>
    <x v="882"/>
    <n v="2832.23"/>
    <x v="315"/>
    <s v="_Capital One (Autopay)"/>
    <s v="CAPITAL ONE AUTOPAY PYMT AuthDate 01-O ct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882"/>
    <n v="66.95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2"/>
    <n v="-66.95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882"/>
    <n v="-71.099999999999994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883"/>
    <n v="-31.27"/>
    <x v="1317"/>
    <s v="_Nutty Squirrel Gelato"/>
    <s v="SQ *NUTTY SQUIRREL - PHINgosq.com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883"/>
    <n v="-65.94"/>
    <x v="831"/>
    <s v="_Amazon Visa (Autopay)"/>
    <s v="AMZN Mktp US*MK5MO8LE1"/>
    <x v="7"/>
    <x v="10"/>
    <x v="10"/>
    <x v="0"/>
    <s v=""/>
    <x v="2"/>
    <s v="111-4254362-5253814"/>
    <m/>
    <x v="7"/>
    <s v=""/>
    <s v="Rain pants #|||111-4254362-5253814#"/>
    <x v="0"/>
    <s v="Low"/>
    <x v="3"/>
    <s v="reconciled"/>
    <m/>
    <x v="0"/>
  </r>
  <r>
    <s v="Costco Visa"/>
    <x v="883"/>
    <n v="-40.659999999999997"/>
    <x v="82"/>
    <s v="_Barking Dog Alehouse"/>
    <s v="SQ *THE BARKING DOG ALEHOgosq.com WA"/>
    <x v="2"/>
    <x v="2"/>
    <x v="2"/>
    <x v="0"/>
    <m/>
    <x v="0"/>
    <m/>
    <m/>
    <x v="2"/>
    <s v=""/>
    <s v=""/>
    <x v="0"/>
    <s v="Low"/>
    <x v="0"/>
    <s v="reconciled"/>
    <m/>
    <x v="0"/>
  </r>
  <r>
    <s v="Buffer (Current Year)"/>
    <x v="883"/>
    <n v="7.5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883"/>
    <n v="63.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883"/>
    <n v="7.0000000000000007E-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883"/>
    <n v="0.3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883"/>
    <n v="69.4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Alaska Airlines Visa Signature - 8981"/>
    <x v="883"/>
    <n v="-75"/>
    <x v="993"/>
    <s v="_Bank of America (Alaska Airlines Visa)"/>
    <s v="ANNUAL FEE"/>
    <x v="7"/>
    <x v="91"/>
    <x v="88"/>
    <x v="0"/>
    <m/>
    <x v="0"/>
    <m/>
    <m/>
    <x v="7"/>
    <s v=""/>
    <s v=""/>
    <x v="0"/>
    <s v="Low"/>
    <x v="3"/>
    <s v="reconciled"/>
    <m/>
    <x v="0"/>
  </r>
  <r>
    <s v="Amazon"/>
    <x v="883"/>
    <n v="-14.44"/>
    <x v="112"/>
    <s v="_Amazon"/>
    <s v="Amazon.com*M40O287S0"/>
    <x v="7"/>
    <x v="13"/>
    <x v="13"/>
    <x v="44"/>
    <s v=""/>
    <x v="2"/>
    <s v="113-8860615-2928213"/>
    <m/>
    <x v="7"/>
    <s v=""/>
    <s v="Started as order 111-9283366-2952218 (returned book) spent part of refund on wire wrap tool (#electronics|||113-8860615-2928213#)"/>
    <x v="0"/>
    <s v="Low"/>
    <x v="3"/>
    <s v="reconciled"/>
    <m/>
    <x v="0"/>
  </r>
  <r>
    <s v="Amazon"/>
    <x v="883"/>
    <n v="-6.48"/>
    <x v="112"/>
    <s v="_Amazon"/>
    <s v="Amazon.com*M40O287S0"/>
    <x v="19"/>
    <x v="61"/>
    <x v="60"/>
    <x v="0"/>
    <s v=""/>
    <x v="2"/>
    <s v="112-9066712-3950603)"/>
    <m/>
    <x v="19"/>
    <s v=""/>
    <s v="Started as order 111-9283366-2952218 (returned book) refund spent on rubberized twisty ties (#|||112-9066712-3950603)"/>
    <x v="0"/>
    <s v="Low"/>
    <x v="0"/>
    <s v="reconciled"/>
    <m/>
    <x v="0"/>
  </r>
  <r>
    <s v="American Funds"/>
    <x v="883"/>
    <n v="3.0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883"/>
    <n v="-30.46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88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83"/>
    <n v="3.0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3"/>
    <n v="1.8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88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8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884"/>
    <n v="-15.36"/>
    <x v="112"/>
    <s v="_Amazon"/>
    <s v="AMZN Mktp US*M465X32O0"/>
    <x v="7"/>
    <x v="13"/>
    <x v="13"/>
    <x v="44"/>
    <s v=""/>
    <x v="2"/>
    <s v="112-9944926-9273859"/>
    <m/>
    <x v="7"/>
    <s v=""/>
    <s v="#electronics|||112-9944926-9273859# Soldering supplies"/>
    <x v="0"/>
    <s v="Low"/>
    <x v="3"/>
    <s v="reconciled"/>
    <m/>
    <x v="0"/>
  </r>
  <r>
    <s v="Quicksilver"/>
    <x v="884"/>
    <n v="-58.2"/>
    <x v="958"/>
    <s v="_Etsy"/>
    <s v="MULTIPLE SHOPS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884"/>
    <n v="3009.9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"/>
    <x v="884"/>
    <n v="-2500"/>
    <x v="1279"/>
    <s v="_University Cooperative School (Donation)"/>
    <s v="_University Co-op (Donatioin)"/>
    <x v="12"/>
    <x v="19"/>
    <x v="19"/>
    <x v="73"/>
    <m/>
    <x v="0"/>
    <m/>
    <m/>
    <x v="12"/>
    <s v="Tax Related"/>
    <s v="#Charitable contributions# Matched 9/29/20"/>
    <x v="0"/>
    <s v="High"/>
    <x v="3"/>
    <s v="reconciled"/>
    <s v="Charitable Contributions"/>
    <x v="1"/>
  </r>
  <r>
    <s v="Cash"/>
    <x v="884"/>
    <n v="2500"/>
    <x v="955"/>
    <s v="_Microsoft (Charity)"/>
    <s v="_Microsoft (Charity)"/>
    <x v="5"/>
    <x v="50"/>
    <x v="49"/>
    <x v="0"/>
    <m/>
    <x v="0"/>
    <m/>
    <m/>
    <x v="5"/>
    <s v=""/>
    <s v="Charity donation offset for University Cooperative School"/>
    <x v="4"/>
    <s v="Low"/>
    <x v="0"/>
    <s v="reconciled"/>
    <m/>
    <x v="0"/>
  </r>
  <r>
    <s v="Quicksilver"/>
    <x v="885"/>
    <n v="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885"/>
    <n v="-24.0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5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886"/>
    <n v="-40.1"/>
    <x v="455"/>
    <s v="_Taco Time"/>
    <s v="LEVELUPTACOTIMENW911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887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7"/>
    <n v="-132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87"/>
    <n v="-3.12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Discover"/>
    <x v="887"/>
    <n v="-13.2"/>
    <x v="118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888"/>
    <n v="-259.73"/>
    <x v="112"/>
    <s v="_Amazon"/>
    <s v="AMZN Mktp US*M497V69I1"/>
    <x v="7"/>
    <x v="13"/>
    <x v="13"/>
    <x v="44"/>
    <s v=""/>
    <x v="2"/>
    <s v="112-1943726-9668259"/>
    <m/>
    <x v="7"/>
    <s v=""/>
    <s v="Oscilloscope! ORDER #electronics|||112-1943726-9668259#"/>
    <x v="0"/>
    <s v="Low"/>
    <x v="3"/>
    <s v="reconciled"/>
    <m/>
    <x v="0"/>
  </r>
  <r>
    <s v="Quicksilver"/>
    <x v="888"/>
    <n v="-88.07"/>
    <x v="1318"/>
    <s v="_DSW Designer Shoe Warehouse"/>
    <s v="DSW NORTHGATE MALL"/>
    <x v="7"/>
    <x v="10"/>
    <x v="10"/>
    <x v="0"/>
    <m/>
    <x v="0"/>
    <m/>
    <m/>
    <x v="7"/>
    <s v=""/>
    <s v="Rain boots for Dave"/>
    <x v="0"/>
    <s v="Low"/>
    <x v="3"/>
    <s v="reconciled"/>
    <m/>
    <x v="0"/>
  </r>
  <r>
    <s v="Checking"/>
    <x v="888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888"/>
    <n v="-3357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Red Card"/>
    <x v="888"/>
    <n v="13.59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888"/>
    <n v="-43.72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888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Amazon"/>
    <x v="889"/>
    <n v="-8.8000000000000007"/>
    <x v="112"/>
    <s v="_Amazon"/>
    <s v="AMZN Mktp US*M48KW7B92"/>
    <x v="7"/>
    <x v="13"/>
    <x v="13"/>
    <x v="44"/>
    <s v=""/>
    <x v="2"/>
    <s v="113-4739971-4401837"/>
    <m/>
    <x v="7"/>
    <s v=""/>
    <s v="hex inverting schmitt trigger  _x000a_ORDER #electronics|||113-4739971-4401837"/>
    <x v="0"/>
    <s v="Low"/>
    <x v="3"/>
    <s v="reconciled"/>
    <m/>
    <x v="0"/>
  </r>
  <r>
    <s v="Costco Visa"/>
    <x v="889"/>
    <n v="3357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89"/>
    <n v="-18500"/>
    <x v="1255"/>
    <s v="_Goedecke Builders"/>
    <s v="Check 2477"/>
    <x v="18"/>
    <x v="72"/>
    <x v="70"/>
    <x v="70"/>
    <m/>
    <x v="0"/>
    <m/>
    <m/>
    <x v="18"/>
    <s v="Capital Expense"/>
    <s v="#deck - Oct 2020#"/>
    <x v="0"/>
    <s v="High"/>
    <x v="3"/>
    <s v="reconciled"/>
    <s v="Home - Capital Expense"/>
    <x v="0"/>
  </r>
  <r>
    <s v="Discover"/>
    <x v="890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890"/>
    <n v="-10000"/>
    <x v="7"/>
    <s v="_To Schwab (Brokerage)"/>
    <s v="ACH Electronic Debit - SCHWAB BROKERAGE MONEYLINK"/>
    <x v="3"/>
    <x v="11"/>
    <x v="11"/>
    <x v="0"/>
    <m/>
    <x v="0"/>
    <m/>
    <m/>
    <x v="3"/>
    <s v=""/>
    <s v="Confirmed received into Dividend Stocks account"/>
    <x v="3"/>
    <s v="NA"/>
    <x v="2"/>
    <s v="reconciled"/>
    <s v="To Be Determined"/>
    <x v="0"/>
  </r>
  <r>
    <s v="Amazon"/>
    <x v="890"/>
    <n v="-20.91"/>
    <x v="112"/>
    <s v="_Amazon"/>
    <s v="AMZN Mktp US*M46NQ1D21"/>
    <x v="4"/>
    <x v="60"/>
    <x v="59"/>
    <x v="0"/>
    <s v=""/>
    <x v="2"/>
    <s v="111-1615075-1340229"/>
    <m/>
    <x v="4"/>
    <s v=""/>
    <s v="Zach headphones_x000a_ORDER #|||111-1615075-1340229"/>
    <x v="0"/>
    <s v="Low"/>
    <x v="0"/>
    <s v="reconciled"/>
    <m/>
    <x v="0"/>
  </r>
  <r>
    <s v="Quicksilver"/>
    <x v="890"/>
    <n v="-1.58"/>
    <x v="1263"/>
    <s v="_AliExpress"/>
    <s v="aliexpress"/>
    <x v="19"/>
    <x v="49"/>
    <x v="48"/>
    <x v="0"/>
    <s v=""/>
    <x v="2"/>
    <s v="8118412415907943"/>
    <m/>
    <x v="19"/>
    <s v=""/>
    <s v="Cable clips #|||8118412415907943#"/>
    <x v="0"/>
    <s v="Low"/>
    <x v="0"/>
    <s v="reconciled"/>
    <m/>
    <x v="0"/>
  </r>
  <r>
    <s v="Quicksilver"/>
    <x v="890"/>
    <n v="-31.8"/>
    <x v="1302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890"/>
    <n v="-3.09"/>
    <x v="1263"/>
    <s v="_AliExpress"/>
    <s v="aliexpress"/>
    <x v="7"/>
    <x v="13"/>
    <x v="13"/>
    <x v="44"/>
    <s v=""/>
    <x v="2"/>
    <s v="8118473722247943"/>
    <m/>
    <x v="7"/>
    <s v=""/>
    <s v="Capacitors #Electronics|||8118473722247943#"/>
    <x v="0"/>
    <s v="Low"/>
    <x v="3"/>
    <s v="reconciled"/>
    <m/>
    <x v="0"/>
  </r>
  <r>
    <s v="Quicksilver"/>
    <x v="891"/>
    <n v="-15.98"/>
    <x v="1319"/>
    <s v="_NATGEO KIDS 8006475463"/>
    <s v="NATGEO KIDS 8006475463"/>
    <x v="0"/>
    <x v="74"/>
    <x v="72"/>
    <x v="0"/>
    <m/>
    <x v="0"/>
    <m/>
    <m/>
    <x v="0"/>
    <s v=""/>
    <s v=""/>
    <x v="0"/>
    <s v="Low"/>
    <x v="3"/>
    <s v="reconciled"/>
    <m/>
    <x v="0"/>
  </r>
  <r>
    <s v="Retirement - 3377"/>
    <x v="891"/>
    <n v="-10000"/>
    <x v="728"/>
    <s v="_To Citibank (Staging)"/>
    <s v="Transfer to Checking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1"/>
    <n v="10000"/>
    <x v="7"/>
    <s v="_From Citibank (Retirement)"/>
    <s v="Transfer From Money Market 12:34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1"/>
    <n v="-65.180000000000007"/>
    <x v="1320"/>
    <s v="_Dare2BStylish"/>
    <s v="DARE2BSTYLISH"/>
    <x v="7"/>
    <x v="66"/>
    <x v="65"/>
    <x v="0"/>
    <m/>
    <x v="0"/>
    <m/>
    <m/>
    <x v="7"/>
    <s v=""/>
    <s v="Kid masks"/>
    <x v="0"/>
    <s v="Medium"/>
    <x v="0"/>
    <s v="reconciled"/>
    <m/>
    <x v="0"/>
  </r>
  <r>
    <s v="Quicksilver"/>
    <x v="891"/>
    <n v="-50"/>
    <x v="1321"/>
    <s v="_University of Montana - Fire Dept"/>
    <s v="THE UNIVER. OF MT. FD."/>
    <x v="12"/>
    <x v="19"/>
    <x v="19"/>
    <x v="73"/>
    <m/>
    <x v="0"/>
    <m/>
    <m/>
    <x v="12"/>
    <s v="Tax Related"/>
    <s v="#Charitable contributions# Matched 9/21/2020"/>
    <x v="0"/>
    <s v="High"/>
    <x v="3"/>
    <s v="reconciled"/>
    <s v="Charitable Contributions"/>
    <x v="1"/>
  </r>
  <r>
    <s v="Quicksilver"/>
    <x v="891"/>
    <n v="-52"/>
    <x v="1025"/>
    <s v="_Wikipedia"/>
    <s v="DONATION TO THE WIKIME"/>
    <x v="12"/>
    <x v="19"/>
    <x v="19"/>
    <x v="73"/>
    <m/>
    <x v="0"/>
    <m/>
    <m/>
    <x v="12"/>
    <s v="Tax Related"/>
    <s v="#Charitable contributions# Matched 9/22/2020"/>
    <x v="0"/>
    <s v="High"/>
    <x v="3"/>
    <s v="reconciled"/>
    <s v="Charitable Contributions"/>
    <x v="1"/>
  </r>
  <r>
    <s v="Quicksilver"/>
    <x v="89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891"/>
    <n v="-3.76"/>
    <x v="1263"/>
    <s v="_AliExpress"/>
    <s v="aliexpress"/>
    <x v="7"/>
    <x v="13"/>
    <x v="13"/>
    <x v="44"/>
    <s v=""/>
    <x v="2"/>
    <s v="8118415821057943"/>
    <m/>
    <x v="7"/>
    <s v=""/>
    <s v="Optocouplers #electronics|||8118415821057943#"/>
    <x v="0"/>
    <s v="Low"/>
    <x v="3"/>
    <s v="reconciled"/>
    <m/>
    <x v="0"/>
  </r>
  <r>
    <s v="Quicksilver"/>
    <x v="891"/>
    <n v="-7.09"/>
    <x v="1263"/>
    <s v="_AliExpress"/>
    <s v="aliexpress"/>
    <x v="7"/>
    <x v="13"/>
    <x v="13"/>
    <x v="44"/>
    <s v=""/>
    <x v="2"/>
    <s v="8118415821077943"/>
    <m/>
    <x v="7"/>
    <s v=""/>
    <s v="DIY Signal Generator #electronics|||8118415821077943#"/>
    <x v="0"/>
    <s v="Low"/>
    <x v="3"/>
    <s v="reconciled"/>
    <m/>
    <x v="0"/>
  </r>
  <r>
    <s v="Quicksilver"/>
    <x v="891"/>
    <n v="-4.4400000000000004"/>
    <x v="1263"/>
    <s v="_AliExpress"/>
    <s v="aliexpress"/>
    <x v="7"/>
    <x v="13"/>
    <x v="13"/>
    <x v="44"/>
    <m/>
    <x v="0"/>
    <m/>
    <m/>
    <x v="7"/>
    <s v=""/>
    <s v="#electronics#"/>
    <x v="0"/>
    <s v="Low"/>
    <x v="3"/>
    <s v="reconciled"/>
    <m/>
    <x v="0"/>
  </r>
  <r>
    <s v="Quicksilver"/>
    <x v="891"/>
    <n v="-1.85"/>
    <x v="1263"/>
    <s v="_AliExpress"/>
    <s v="aliexpress"/>
    <x v="7"/>
    <x v="13"/>
    <x v="13"/>
    <x v="44"/>
    <s v=""/>
    <x v="2"/>
    <s v="8118415821037943"/>
    <m/>
    <x v="7"/>
    <s v=""/>
    <s v="Wire splices (Crimp terminals) #electronics|||8118415821037943#"/>
    <x v="0"/>
    <s v="Low"/>
    <x v="3"/>
    <s v="reconciled"/>
    <m/>
    <x v="0"/>
  </r>
  <r>
    <s v="Discover"/>
    <x v="891"/>
    <n v="-19.27"/>
    <x v="931"/>
    <s v="_Company Store"/>
    <s v="ECOMPANYSTORE COM 877-588-8932 GA"/>
    <x v="9"/>
    <x v="109"/>
    <x v="103"/>
    <x v="17"/>
    <m/>
    <x v="0"/>
    <m/>
    <m/>
    <x v="9"/>
    <s v="Tax Related"/>
    <s v="#Office equipment# Mouse for PC"/>
    <x v="0"/>
    <s v="Low"/>
    <x v="3"/>
    <s v="reconciled"/>
    <s v="Misc Expenses - Office equipment"/>
    <x v="1"/>
  </r>
  <r>
    <s v="Quicksilver"/>
    <x v="891"/>
    <n v="-6.56"/>
    <x v="1263"/>
    <s v="_AliExpress"/>
    <s v="aliexpress"/>
    <x v="7"/>
    <x v="13"/>
    <x v="13"/>
    <x v="44"/>
    <s v=""/>
    <x v="2"/>
    <s v="8118415820997943"/>
    <m/>
    <x v="7"/>
    <s v=""/>
    <s v="DIY Signal Generator #electronics|||8118415820997943#"/>
    <x v="0"/>
    <s v="Low"/>
    <x v="3"/>
    <s v="reconciled"/>
    <m/>
    <x v="0"/>
  </r>
  <r>
    <s v="Quicksilver"/>
    <x v="891"/>
    <n v="-11.81"/>
    <x v="1263"/>
    <s v="_AliExpress"/>
    <s v="aliexpress"/>
    <x v="7"/>
    <x v="13"/>
    <x v="13"/>
    <x v="44"/>
    <s v=""/>
    <x v="2"/>
    <s v="8118415821017943"/>
    <m/>
    <x v="7"/>
    <s v=""/>
    <s v="Solderless breadboard with terminals #electronics|||8118415821017943#"/>
    <x v="0"/>
    <s v="Low"/>
    <x v="3"/>
    <s v="reconciled"/>
    <m/>
    <x v="0"/>
  </r>
  <r>
    <s v="Short Term Emergency"/>
    <x v="892"/>
    <n v="25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-39.6"/>
    <x v="1322"/>
    <s v="_Penny Moyer"/>
    <s v="Check 2476"/>
    <x v="7"/>
    <x v="10"/>
    <x v="10"/>
    <x v="0"/>
    <m/>
    <x v="0"/>
    <m/>
    <m/>
    <x v="7"/>
    <s v=""/>
    <s v="Rain pants x2"/>
    <x v="0"/>
    <s v="Low"/>
    <x v="3"/>
    <s v="reconciled"/>
    <m/>
    <x v="0"/>
  </r>
  <r>
    <s v="Short Term Emergency"/>
    <x v="892"/>
    <n v="2500"/>
    <x v="580"/>
    <s v="_From Citibank (Stag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892"/>
    <n v="60"/>
    <x v="568"/>
    <s v="_Eva Smith"/>
    <s v="Deposit Shared Branch Mobile Dep"/>
    <x v="3"/>
    <x v="12"/>
    <x v="12"/>
    <x v="0"/>
    <m/>
    <x v="0"/>
    <m/>
    <m/>
    <x v="3"/>
    <s v=""/>
    <s v="Reimbursement for Costco account"/>
    <x v="3"/>
    <s v="NA"/>
    <x v="0"/>
    <s v="reconciled"/>
    <s v="To Be Determined"/>
    <x v="0"/>
  </r>
  <r>
    <s v="Checking"/>
    <x v="892"/>
    <n v="-67.34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2"/>
    <n v="-41.31"/>
    <x v="1323"/>
    <s v="_OfficeMax"/>
    <s v="OFFICEMAX/DEPOT 6366"/>
    <x v="9"/>
    <x v="75"/>
    <x v="73"/>
    <x v="25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892"/>
    <n v="-11"/>
    <x v="370"/>
    <s v="_Phinney Books"/>
    <s v="SQ *PHINNEY BOOKS/MADI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892"/>
    <n v="-100.8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892"/>
    <n v="12117.02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892"/>
    <n v="-25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2"/>
    <n v="-515"/>
    <x v="1324"/>
    <s v="_Pacific Science Center Foundation"/>
    <s v="PACIFIC SCIENCE CENTER"/>
    <x v="12"/>
    <x v="19"/>
    <x v="19"/>
    <x v="73"/>
    <m/>
    <x v="0"/>
    <m/>
    <m/>
    <x v="12"/>
    <s v="Tax Related"/>
    <s v="#Charitable contributions#"/>
    <x v="0"/>
    <s v="High"/>
    <x v="3"/>
    <s v="reconciled"/>
    <s v="Charitable Contributions"/>
    <x v="1"/>
  </r>
  <r>
    <s v="Amazon"/>
    <x v="893"/>
    <n v="-17.600000000000001"/>
    <x v="112"/>
    <s v="_Amazon"/>
    <s v="Amazon.com*M49MX0MQ1"/>
    <x v="9"/>
    <x v="75"/>
    <x v="73"/>
    <x v="25"/>
    <s v=""/>
    <x v="2"/>
    <s v="113-7582834-0109825"/>
    <m/>
    <x v="9"/>
    <s v="Tax Related"/>
    <s v="Mechanical pencils_x000a_ORDER #Supplies|||113-7582834-0109825#"/>
    <x v="0"/>
    <s v="Medium"/>
    <x v="3"/>
    <s v="reconciled"/>
    <s v="TurboTax - Supply Expenses"/>
    <x v="1"/>
  </r>
  <r>
    <s v="Amazon"/>
    <x v="893"/>
    <n v="-4.3899999999999997"/>
    <x v="997"/>
    <s v="_Prime Video"/>
    <s v="Prime Video*M47CX7LG0"/>
    <x v="0"/>
    <x v="0"/>
    <x v="0"/>
    <x v="0"/>
    <m/>
    <x v="0"/>
    <m/>
    <m/>
    <x v="0"/>
    <s v=""/>
    <s v="School of Rock"/>
    <x v="0"/>
    <s v="Low"/>
    <x v="0"/>
    <s v="reconciled"/>
    <m/>
    <x v="0"/>
  </r>
  <r>
    <s v="Quicksilver"/>
    <x v="894"/>
    <n v="-144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894"/>
    <n v="-13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894"/>
    <n v="-46.44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894"/>
    <n v="-3.3"/>
    <x v="150"/>
    <s v="_Costco"/>
    <s v="COSTCO WHSE #0106 SEATTLE WA"/>
    <x v="19"/>
    <x v="49"/>
    <x v="48"/>
    <x v="0"/>
    <m/>
    <x v="0"/>
    <m/>
    <m/>
    <x v="19"/>
    <s v=""/>
    <s v="Probably pictures"/>
    <x v="0"/>
    <s v="Low"/>
    <x v="0"/>
    <s v="reconciled"/>
    <m/>
    <x v="0"/>
  </r>
  <r>
    <s v="Quicksilver"/>
    <x v="894"/>
    <n v="-6.15"/>
    <x v="1325"/>
    <s v="_BrickCon"/>
    <s v="EB BRICKCON EXHIBITIO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895"/>
    <n v="11.61"/>
    <x v="356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5"/>
    <n v="11.61"/>
    <x v="356"/>
    <s v="_American Funds (Dividend)"/>
    <s v="INCOME DIVIDEND 0.0983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895"/>
    <n v="67.34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6"/>
    <n v="-17.4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896"/>
    <n v="-2500"/>
    <x v="7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896"/>
    <n v="-2500"/>
    <x v="668"/>
    <s v="_To First Tech (Checking)"/>
    <s v="ACH Electronic Debit - FITEFC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896"/>
    <n v="-378"/>
    <x v="1170"/>
    <s v="_Washington State Parks"/>
    <s v="WA PARKSRESERVATIONSWEB 360-902-8572 WA"/>
    <x v="18"/>
    <x v="47"/>
    <x v="46"/>
    <x v="75"/>
    <m/>
    <x v="0"/>
    <m/>
    <m/>
    <x v="18"/>
    <s v=""/>
    <s v="#Deception Pass - 2021#"/>
    <x v="0"/>
    <s v="High"/>
    <x v="3"/>
    <s v="reconciled"/>
    <m/>
    <x v="0"/>
  </r>
  <r>
    <s v="Quicksilver"/>
    <x v="896"/>
    <n v="-2.59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896"/>
    <n v="-1"/>
    <x v="124"/>
    <s v="_BrainPOP"/>
    <s v="BRAINPOP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897"/>
    <n v="-15.4"/>
    <x v="112"/>
    <s v="_Amazon"/>
    <s v="Amazon.com*M42XH3E41"/>
    <x v="19"/>
    <x v="61"/>
    <x v="60"/>
    <x v="0"/>
    <s v=""/>
    <x v="2"/>
    <s v="111-2771399-3504212"/>
    <m/>
    <x v="19"/>
    <s v=""/>
    <s v="Food scale_x000a_ORDER #|||111-2771399-3504212#"/>
    <x v="0"/>
    <s v="Low"/>
    <x v="0"/>
    <s v="reconciled"/>
    <m/>
    <x v="0"/>
  </r>
  <r>
    <s v="Quicksilver"/>
    <x v="897"/>
    <n v="-113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897"/>
    <n v="19.690000000000001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19.690000000000001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897"/>
    <n v="10000"/>
    <x v="1326"/>
    <s v="_From DiscoverBank"/>
    <s v="Tfr DISCOVER BANK, J D SMITH; ANGEL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897"/>
    <n v="71.099999999999994"/>
    <x v="356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7"/>
    <n v="71.099999999999994"/>
    <x v="356"/>
    <s v="_American Funds (Dividend)"/>
    <s v="INCOME DIVIDEND 0.2012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7"/>
    <n v="-42.01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897"/>
    <n v="-492.25"/>
    <x v="1237"/>
    <s v="_Department of Licensing"/>
    <s v="ACH Debit WA STATE DOL 240 DOL O"/>
    <x v="15"/>
    <x v="28"/>
    <x v="27"/>
    <x v="0"/>
    <m/>
    <x v="0"/>
    <m/>
    <m/>
    <x v="15"/>
    <s v=""/>
    <s v="Kia tabs"/>
    <x v="0"/>
    <s v="Low"/>
    <x v="3"/>
    <s v="reconciled"/>
    <m/>
    <x v="0"/>
  </r>
  <r>
    <s v="Dormant Account 1"/>
    <x v="897"/>
    <n v="-10000"/>
    <x v="1089"/>
    <s v="_To Schwab (Brokerage)"/>
    <s v="ACH Withdrawal SCHWAB BROKERAGE"/>
    <x v="3"/>
    <x v="11"/>
    <x v="11"/>
    <x v="0"/>
    <m/>
    <x v="0"/>
    <m/>
    <m/>
    <x v="3"/>
    <s v=""/>
    <s v="Confirmed received into Aggressive Stocks account"/>
    <x v="3"/>
    <s v="NA"/>
    <x v="2"/>
    <s v="reconciled"/>
    <s v="To Be Determined"/>
    <x v="0"/>
  </r>
  <r>
    <s v="Checking"/>
    <x v="897"/>
    <n v="-627.2000000000000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898"/>
    <n v="-9.4499999999999993"/>
    <x v="1303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898"/>
    <n v="627.2000000000000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898"/>
    <n v="2.04"/>
    <x v="189"/>
    <s v="_Comcast"/>
    <s v="Deposit Shared Branch Mobile Dep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898"/>
    <n v="-81.37"/>
    <x v="47"/>
    <s v="_Zeeks Pizza"/>
    <s v="ZEEKS PIZZA GREENLAKE 206-522-691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898"/>
    <n v="-11.7"/>
    <x v="1327"/>
    <s v="_UWMC"/>
    <s v="UWMC ONLINE BILL PAY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898"/>
    <n v="-19.95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erican Funds"/>
    <x v="899"/>
    <n v="28.96"/>
    <x v="356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56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77.84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56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7.96"/>
    <x v="356"/>
    <s v="_American Funds (Dividend)"/>
    <s v="INCOME DIVIDEND 0.49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28.96"/>
    <x v="356"/>
    <s v="_American Funds (Dividend)"/>
    <s v="INCOME DIVIDEND 0.16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899"/>
    <n v="82.12"/>
    <x v="356"/>
    <s v="_American Funds (Dividend)"/>
    <s v="INCOME DIVIDEND 0.195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899"/>
    <n v="38158.910000000003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Checking"/>
    <x v="899"/>
    <n v="4695.5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899"/>
    <n v="77.84"/>
    <x v="356"/>
    <s v="_American Funds (Dividend)"/>
    <s v="INCOME DIVIDEND 0.0971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899"/>
    <n v="10000"/>
    <x v="923"/>
    <s v="_From Citibank (Retirement)"/>
    <s v="ACH Deposit From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899"/>
    <n v="-16.48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899"/>
    <n v="-25.24"/>
    <x v="152"/>
    <s v="_Walgreens"/>
    <s v="WALGREENS #3604"/>
    <x v="11"/>
    <x v="58"/>
    <x v="57"/>
    <x v="0"/>
    <m/>
    <x v="0"/>
    <m/>
    <m/>
    <x v="11"/>
    <s v=""/>
    <s v="2 prescriptions (Angela and Josh)"/>
    <x v="0"/>
    <s v="Low"/>
    <x v="0"/>
    <s v="reconciled"/>
    <s v="Family - Medical Expenses"/>
    <x v="0"/>
  </r>
  <r>
    <s v="Amazon"/>
    <x v="900"/>
    <n v="-66.040000000000006"/>
    <x v="112"/>
    <s v="_Amazon"/>
    <s v="AMZN Mktp US*M478D3OC1"/>
    <x v="4"/>
    <x v="60"/>
    <x v="59"/>
    <x v="0"/>
    <s v=""/>
    <x v="2"/>
    <s v="111-3193783-7802665"/>
    <m/>
    <x v="4"/>
    <s v=""/>
    <s v="Ukuleles_x000a_ORDER #|||111-3193783-7802665#"/>
    <x v="0"/>
    <s v="Low"/>
    <x v="0"/>
    <s v="reconciled"/>
    <m/>
    <x v="0"/>
  </r>
  <r>
    <s v="Quicksilver"/>
    <x v="901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1"/>
    <n v="-76.400000000000006"/>
    <x v="215"/>
    <s v="_Petco"/>
    <s v="PETCO 252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01"/>
    <n v="-63.21"/>
    <x v="1302"/>
    <s v="_Blick Art Materials"/>
    <s v="DBC*BLICK ART MATERIAL"/>
    <x v="4"/>
    <x v="60"/>
    <x v="59"/>
    <x v="0"/>
    <m/>
    <x v="0"/>
    <m/>
    <m/>
    <x v="4"/>
    <s v=""/>
    <s v=""/>
    <x v="0"/>
    <s v="Low"/>
    <x v="0"/>
    <s v="reconciled"/>
    <m/>
    <x v="0"/>
  </r>
  <r>
    <s v="CD - June 11 2022"/>
    <x v="902"/>
    <n v="125.3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02"/>
    <n v="-5038.88"/>
    <x v="412"/>
    <s v="_Investment (Abbvie Inc)"/>
    <s v="ABBVIE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21.05"/>
    <x v="1328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Aggressive Stocks"/>
    <x v="902"/>
    <n v="-4994.16"/>
    <x v="1128"/>
    <s v="_Investment (A T &amp; T Inc)"/>
    <s v="A T &amp; T INC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02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902"/>
    <n v="-4"/>
    <x v="1329"/>
    <s v="_Groupon"/>
    <s v="Groupon, Inc."/>
    <x v="0"/>
    <x v="0"/>
    <x v="0"/>
    <x v="0"/>
    <m/>
    <x v="0"/>
    <m/>
    <m/>
    <x v="0"/>
    <s v=""/>
    <s v="Redbox codes"/>
    <x v="0"/>
    <s v="Low"/>
    <x v="0"/>
    <s v="reconciled"/>
    <m/>
    <x v="0"/>
  </r>
  <r>
    <s v="Quicksilver"/>
    <x v="902"/>
    <n v="-83.5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02"/>
    <n v="-71.55"/>
    <x v="112"/>
    <s v="_Amazon"/>
    <s v="AMZN Mktp US*MU9PQ05M0"/>
    <x v="7"/>
    <x v="13"/>
    <x v="13"/>
    <x v="44"/>
    <s v=""/>
    <x v="2"/>
    <s v="112-2598915-4298653"/>
    <m/>
    <x v="7"/>
    <s v=""/>
    <s v="DC power supply_x000a_ORDER #electronics|||112-2598915-4298653#"/>
    <x v="0"/>
    <s v="Low"/>
    <x v="3"/>
    <s v="reconciled"/>
    <m/>
    <x v="0"/>
  </r>
  <r>
    <s v="Quicksilver"/>
    <x v="902"/>
    <n v="-148.91"/>
    <x v="839"/>
    <s v="_Comcast (Bellingham) (R)"/>
    <s v="COMCAST CABLE COMM"/>
    <x v="3"/>
    <x v="12"/>
    <x v="12"/>
    <x v="0"/>
    <m/>
    <x v="0"/>
    <m/>
    <m/>
    <x v="3"/>
    <s v="Reimbursed"/>
    <s v="Check sent 10/19/21"/>
    <x v="3"/>
    <s v="NA"/>
    <x v="0"/>
    <s v="reconciled"/>
    <s v="To Be Determined"/>
    <x v="0"/>
  </r>
  <r>
    <s v="Quicksilver"/>
    <x v="902"/>
    <n v="-44.02"/>
    <x v="294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Short Term Emergency"/>
    <x v="903"/>
    <n v="-0.63"/>
    <x v="1330"/>
    <s v="_From DiscoverBank (Annual Fund)"/>
    <s v="ACH Debit DISCOVER BANK ACCT VER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2"/>
    <x v="1330"/>
    <s v="_From DiscoverBank (Annual Fund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0.25"/>
    <x v="91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Short Term Emergency"/>
    <x v="903"/>
    <n v="0.41"/>
    <x v="1331"/>
    <s v="_From DiscoverBank (Vacation &amp; Projects)"/>
    <s v="ACH Deposit DISCOVER BANK ACCT V"/>
    <x v="5"/>
    <x v="40"/>
    <x v="39"/>
    <x v="0"/>
    <m/>
    <x v="0"/>
    <m/>
    <m/>
    <x v="5"/>
    <s v=""/>
    <s v=""/>
    <x v="4"/>
    <s v="Low"/>
    <x v="0"/>
    <s v="reconciled"/>
    <m/>
    <x v="0"/>
  </r>
  <r>
    <s v="Short Term Emergency"/>
    <x v="903"/>
    <n v="-0.88"/>
    <x v="580"/>
    <s v="_From Citibank (Staging)"/>
    <s v="ACH Debit CITIBANK XFER ACCT VER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3"/>
    <n v="48.44"/>
    <x v="1332"/>
    <s v="_Tme Mags.com 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3"/>
    <n v="-11"/>
    <x v="1333"/>
    <s v="_MDC*MAGAZINE.STORE"/>
    <s v="MDC*MAGAZINE.STORE"/>
    <x v="0"/>
    <x v="74"/>
    <x v="72"/>
    <x v="0"/>
    <m/>
    <x v="0"/>
    <m/>
    <m/>
    <x v="0"/>
    <s v=""/>
    <s v=""/>
    <x v="0"/>
    <s v="Low"/>
    <x v="3"/>
    <s v="reconciled"/>
    <m/>
    <x v="0"/>
  </r>
  <r>
    <s v="Short Term Emergency"/>
    <x v="903"/>
    <n v="0.63"/>
    <x v="914"/>
    <s v="_Citibank (Interest)"/>
    <s v="ACH Deposit CITIBANK XFER ACCT V"/>
    <x v="5"/>
    <x v="40"/>
    <x v="39"/>
    <x v="0"/>
    <m/>
    <x v="0"/>
    <m/>
    <m/>
    <x v="5"/>
    <s v=""/>
    <s v="Account linking"/>
    <x v="4"/>
    <s v="Low"/>
    <x v="0"/>
    <s v="reconciled"/>
    <m/>
    <x v="0"/>
  </r>
  <r>
    <s v="Retirement - 3377"/>
    <x v="903"/>
    <n v="-10000"/>
    <x v="1334"/>
    <s v="_To DiscoverBank (Annual Fund 2020)"/>
    <s v="ACH Electronic Debit - DISCBK SV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03"/>
    <n v="-24.35"/>
    <x v="1335"/>
    <s v="_Polyclinic"/>
    <s v="IPAYX*POLYCLINIC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904"/>
    <n v="-17.13"/>
    <x v="865"/>
    <s v="_Menchies"/>
    <s v="MENCHIES 512 GREEN LAK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4"/>
    <n v="-28"/>
    <x v="1336"/>
    <s v="_Outschool"/>
    <s v="OUTSCHOOL.C* OUTSCHOOL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904"/>
    <n v="-100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905"/>
    <n v="8.81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05"/>
    <n v="-50"/>
    <x v="978"/>
    <s v="_Starbucks"/>
    <s v="STARBUCKS STORE 10529 AUBUR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05"/>
    <n v="-192.84"/>
    <x v="150"/>
    <s v="_Costco"/>
    <s v="COSTCO WHSE #0106 SEATTLE WA"/>
    <x v="19"/>
    <x v="49"/>
    <x v="48"/>
    <x v="0"/>
    <m/>
    <x v="0"/>
    <m/>
    <m/>
    <x v="19"/>
    <s v=""/>
    <s v="Air purifier"/>
    <x v="0"/>
    <s v="Low"/>
    <x v="0"/>
    <s v="reconciled"/>
    <m/>
    <x v="0"/>
  </r>
  <r>
    <s v="Checking"/>
    <x v="905"/>
    <n v="-169.18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905"/>
    <n v="-303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05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Discover"/>
    <x v="905"/>
    <n v="-27.53"/>
    <x v="534"/>
    <s v="_Consumer Reports"/>
    <s v="CONSUMERREPORTS.ORG 800-333-0663 NY114175904-1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06"/>
    <n v="-9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06"/>
    <n v="35.36"/>
    <x v="250"/>
    <s v="_Amazon (Cashback)"/>
    <s v="REDEMPTION CREDIT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6"/>
    <n v="-100"/>
    <x v="1337"/>
    <s v="_Meal Train for Amara and Jonathan"/>
    <s v="WPY*Meal Train for The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06"/>
    <n v="-8.5299999999999994"/>
    <x v="507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2.91"/>
    <x v="507"/>
    <s v="_Aurora Donuts"/>
    <s v="JITJARUNCHAI CORP Q4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06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907"/>
    <n v="-41.85"/>
    <x v="455"/>
    <s v="_Taco Time"/>
    <s v="LEVELUPTACOTIMENW4635 855-466-5585 M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07"/>
    <n v="26.99"/>
    <x v="112"/>
    <s v="_Amazon"/>
    <s v="AMZN Mktp US"/>
    <x v="11"/>
    <x v="58"/>
    <x v="57"/>
    <x v="0"/>
    <s v=""/>
    <x v="2"/>
    <s v="112-7012558-6385049"/>
    <m/>
    <x v="11"/>
    <s v=""/>
    <s v="Thermometer #|||112-7012558-6385049#"/>
    <x v="0"/>
    <s v="Low"/>
    <x v="0"/>
    <s v="reconciled"/>
    <s v="Family - Medical Expenses"/>
    <x v="0"/>
  </r>
  <r>
    <s v="Amazon"/>
    <x v="907"/>
    <n v="-24.95"/>
    <x v="112"/>
    <s v="_Amazon"/>
    <s v="AMZN Mktp US*MU77R9JL0"/>
    <x v="19"/>
    <x v="49"/>
    <x v="48"/>
    <x v="0"/>
    <s v=""/>
    <x v="2"/>
    <s v="111-3731555-7024258"/>
    <m/>
    <x v="19"/>
    <s v=""/>
    <s v="Non-contact thermometer #|||111-3731555-7024258# (plus $1.46 in gift card)"/>
    <x v="0"/>
    <s v="Low"/>
    <x v="0"/>
    <s v="reconciled"/>
    <m/>
    <x v="0"/>
  </r>
  <r>
    <s v="Discover"/>
    <x v="907"/>
    <n v="-330.29"/>
    <x v="1338"/>
    <s v="_Best Buy"/>
    <s v="PAYPAL *BESTBUY COM 402-935-7733 CA"/>
    <x v="19"/>
    <x v="49"/>
    <x v="48"/>
    <x v="0"/>
    <m/>
    <x v="0"/>
    <m/>
    <m/>
    <x v="19"/>
    <s v=""/>
    <s v="Pasta maker"/>
    <x v="0"/>
    <s v="Low"/>
    <x v="0"/>
    <s v="reconciled"/>
    <m/>
    <x v="0"/>
  </r>
  <r>
    <s v="Discover"/>
    <x v="907"/>
    <n v="-2.2000000000000002"/>
    <x v="941"/>
    <s v="_Redbox"/>
    <s v="REDBOX *DVD RENTAL OAKBROOK TER IL664612058AGSSADD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08"/>
    <n v="-20.3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08"/>
    <n v="-133.63"/>
    <x v="114"/>
    <s v="_Fred Meyer"/>
    <s v="FRED-MEYER #0122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3.29"/>
    <x v="126"/>
    <s v="_Fandango"/>
    <s v="Roku for FandangoNOW"/>
    <x v="0"/>
    <x v="0"/>
    <x v="0"/>
    <x v="0"/>
    <m/>
    <x v="0"/>
    <m/>
    <m/>
    <x v="0"/>
    <s v="Pending"/>
    <s v="karate kid"/>
    <x v="0"/>
    <s v="Low"/>
    <x v="0"/>
    <s v="reconciled"/>
    <m/>
    <x v="0"/>
  </r>
  <r>
    <s v="Quicksilver"/>
    <x v="908"/>
    <n v="-64.66"/>
    <x v="942"/>
    <s v="_Trader Joe's"/>
    <s v="TRADER JOE'S #147  QPS"/>
    <x v="2"/>
    <x v="8"/>
    <x v="8"/>
    <x v="0"/>
    <m/>
    <x v="0"/>
    <m/>
    <m/>
    <x v="2"/>
    <s v="Pending"/>
    <s v=""/>
    <x v="0"/>
    <s v="Low"/>
    <x v="0"/>
    <s v="reconciled"/>
    <m/>
    <x v="0"/>
  </r>
  <r>
    <s v="Quicksilver"/>
    <x v="908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Amazon"/>
    <x v="909"/>
    <n v="-26.41"/>
    <x v="112"/>
    <s v="_Amazon"/>
    <s v="AMZN Mktp US*MU5LZ8QG1"/>
    <x v="8"/>
    <x v="15"/>
    <x v="15"/>
    <x v="0"/>
    <s v=""/>
    <x v="2"/>
    <s v="111-0960922-0047429"/>
    <m/>
    <x v="8"/>
    <s v=""/>
    <s v="Dog boots #|||111-0960922-0047429#"/>
    <x v="0"/>
    <s v="Low"/>
    <x v="0"/>
    <s v="reconciled"/>
    <m/>
    <x v="0"/>
  </r>
  <r>
    <s v="Buffer - Nxt Year - 8754"/>
    <x v="909"/>
    <n v="77.26000000000000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09"/>
    <n v="-17.559999999999999"/>
    <x v="112"/>
    <s v="_Amazon"/>
    <s v="AMZN Mktp US*MU5LZ8QG1"/>
    <x v="4"/>
    <x v="60"/>
    <x v="59"/>
    <x v="0"/>
    <s v=""/>
    <x v="2"/>
    <s v="111-0960922-0047429"/>
    <m/>
    <x v="4"/>
    <s v=""/>
    <s v="Hand sanitizer key chains #|||111-0960922-0047429#"/>
    <x v="0"/>
    <s v="Low"/>
    <x v="0"/>
    <s v="reconciled"/>
    <m/>
    <x v="0"/>
  </r>
  <r>
    <s v="Cash"/>
    <x v="909"/>
    <n v="-1.0900000000000001"/>
    <x v="1339"/>
    <s v="_Trader Joes"/>
    <s v="_Trader Joes"/>
    <x v="2"/>
    <x v="8"/>
    <x v="8"/>
    <x v="0"/>
    <m/>
    <x v="0"/>
    <m/>
    <m/>
    <x v="2"/>
    <s v=""/>
    <s v=""/>
    <x v="0"/>
    <s v="Low"/>
    <x v="0"/>
    <s v="reconciled"/>
    <m/>
    <x v="0"/>
  </r>
  <r>
    <s v="Retirement - 3377"/>
    <x v="909"/>
    <n v="95.5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09"/>
    <n v="10.9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09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09"/>
    <n v="1000"/>
    <x v="452"/>
    <s v="_Connect Your Care - DCA"/>
    <s v="ACH Deposit connectyourcare   SV"/>
    <x v="5"/>
    <x v="88"/>
    <x v="85"/>
    <x v="0"/>
    <m/>
    <x v="0"/>
    <m/>
    <m/>
    <x v="5"/>
    <s v=""/>
    <s v="Reimbursement for awesome camps."/>
    <x v="4"/>
    <s v="Low"/>
    <x v="3"/>
    <s v="reconciled"/>
    <s v="Family - Dependent Care"/>
    <x v="0"/>
  </r>
  <r>
    <s v="Koolikai"/>
    <x v="909"/>
    <n v="3.79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09"/>
    <n v="-9.9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Checking"/>
    <x v="910"/>
    <n v="148.88999999999999"/>
    <x v="568"/>
    <s v="_Eva Smith"/>
    <s v="Deposit Shared Branch Mobile Dep"/>
    <x v="3"/>
    <x v="12"/>
    <x v="12"/>
    <x v="0"/>
    <m/>
    <x v="0"/>
    <m/>
    <m/>
    <x v="3"/>
    <s v=""/>
    <s v="August Xfinity bill"/>
    <x v="3"/>
    <s v="NA"/>
    <x v="0"/>
    <s v="reconciled"/>
    <s v="To Be Determined"/>
    <x v="0"/>
  </r>
  <r>
    <s v="Staging - 7338"/>
    <x v="910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911"/>
    <n v="-5125.79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1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911"/>
    <n v="-44.01"/>
    <x v="1123"/>
    <s v="_Top Ten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911"/>
    <n v="-27.51"/>
    <x v="1123"/>
    <s v="_Top Ten Toys"/>
    <s v="TOP TEN TOYS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912"/>
    <n v="-28"/>
    <x v="1336"/>
    <s v="_Outschool"/>
    <s v="OUTSCHOOL.C* OUTSCHOOL"/>
    <x v="10"/>
    <x v="31"/>
    <x v="30"/>
    <x v="0"/>
    <m/>
    <x v="0"/>
    <m/>
    <m/>
    <x v="10"/>
    <s v=""/>
    <s v="Hamilton camp"/>
    <x v="0"/>
    <s v="Low"/>
    <x v="0"/>
    <s v="reconciled"/>
    <m/>
    <x v="0"/>
  </r>
  <r>
    <s v="Quicksilver"/>
    <x v="912"/>
    <n v="5125.79"/>
    <x v="315"/>
    <s v="_Capital One (Autopay)"/>
    <s v="CAPITAL ONE AUTOPAY PYMT AuthDate 09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12"/>
    <n v="-24.2"/>
    <x v="1340"/>
    <s v="_Snapdoodle Toys"/>
    <s v="TOP TEN TOYS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12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12"/>
    <n v="111.93"/>
    <x v="532"/>
    <s v="_Taylor Frances"/>
    <s v="Deposit Shared Branch Mobile Dep"/>
    <x v="5"/>
    <x v="94"/>
    <x v="91"/>
    <x v="77"/>
    <m/>
    <x v="0"/>
    <m/>
    <m/>
    <x v="5"/>
    <s v="Tax Related"/>
    <s v="#Royalties#"/>
    <x v="4"/>
    <s v="Low"/>
    <x v="3"/>
    <s v="reconciled"/>
    <s v="To Be Determined"/>
    <x v="1"/>
  </r>
  <r>
    <s v="Buffer (Current Year)"/>
    <x v="912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I Visa"/>
    <x v="912"/>
    <n v="132.11000000000001"/>
    <x v="13"/>
    <s v="_Zappos"/>
    <s v="Zappos.com 800-927-7671 Nv"/>
    <x v="7"/>
    <x v="10"/>
    <x v="10"/>
    <x v="0"/>
    <m/>
    <x v="0"/>
    <m/>
    <m/>
    <x v="7"/>
    <s v=""/>
    <s v="Waterproof walking shoes for Dave's birthday"/>
    <x v="0"/>
    <s v="Low"/>
    <x v="3"/>
    <s v="reconciled"/>
    <m/>
    <x v="0"/>
  </r>
  <r>
    <s v="Staging - 7338"/>
    <x v="912"/>
    <n v="-48372.02"/>
    <x v="7"/>
    <s v="_To Citibank (Buffer - Next Year)"/>
    <s v="Transfer to Money Market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12"/>
    <n v="-29.72"/>
    <x v="112"/>
    <s v="_Amazon"/>
    <s v="AMZN Mktp US*MU96704S2"/>
    <x v="19"/>
    <x v="49"/>
    <x v="48"/>
    <x v="0"/>
    <s v=""/>
    <x v="2"/>
    <s v="112-3488620-5393046"/>
    <m/>
    <x v="19"/>
    <s v=""/>
    <s v="Bed mats #|||112-3488620-5393046#"/>
    <x v="0"/>
    <s v="Low"/>
    <x v="0"/>
    <s v="reconciled"/>
    <m/>
    <x v="0"/>
  </r>
  <r>
    <s v="Amazon"/>
    <x v="912"/>
    <n v="-12.87"/>
    <x v="112"/>
    <s v="_Amazon"/>
    <s v="AMZN Mktp US*MU96704S2"/>
    <x v="0"/>
    <x v="57"/>
    <x v="56"/>
    <x v="0"/>
    <s v=""/>
    <x v="2"/>
    <s v="112-3488620-5393046"/>
    <m/>
    <x v="0"/>
    <s v=""/>
    <s v="Kids books #|||112-3488620-5393046#"/>
    <x v="0"/>
    <s v="Low"/>
    <x v="0"/>
    <s v="reconciled"/>
    <m/>
    <x v="0"/>
  </r>
  <r>
    <s v="Buffer - Nxt Year - 8754"/>
    <x v="912"/>
    <n v="48372.02"/>
    <x v="580"/>
    <s v="_From Citibank (Staging)"/>
    <s v="Transfer From Checking 05:50p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12"/>
    <n v="-71.099999999999994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Costco Visa"/>
    <x v="912"/>
    <n v="-41.8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912"/>
    <n v="-28.12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913"/>
    <n v="-1.46"/>
    <x v="112"/>
    <s v="_Amazon"/>
    <s v="_Amazon"/>
    <x v="19"/>
    <x v="49"/>
    <x v="48"/>
    <x v="0"/>
    <s v=""/>
    <x v="2"/>
    <s v="112-7012558-6385049"/>
    <m/>
    <x v="19"/>
    <s v="Manual"/>
    <s v="This was a gift certificate credit.  Not sure where it came from.  Need to compare against other returns.  Part of a digital thermometer #|||112-7012558-6385049#"/>
    <x v="0"/>
    <s v="Low"/>
    <x v="0"/>
    <s v="reconciled"/>
    <m/>
    <x v="0"/>
  </r>
  <r>
    <s v="Checking"/>
    <x v="913"/>
    <n v="1.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13"/>
    <n v="7.1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13"/>
    <n v="-26.99"/>
    <x v="112"/>
    <s v="_Amazon"/>
    <s v="AMZN Mktp US*MU3Q04FU2"/>
    <x v="11"/>
    <x v="58"/>
    <x v="57"/>
    <x v="0"/>
    <s v=""/>
    <x v="2"/>
    <s v="112-7012558-6385049"/>
    <m/>
    <x v="11"/>
    <s v=""/>
    <s v="Thermometer (later returned) #|||112-7012558-6385049#"/>
    <x v="0"/>
    <s v="Low"/>
    <x v="0"/>
    <s v="reconciled"/>
    <s v="Family - Medical Expenses"/>
    <x v="0"/>
  </r>
  <r>
    <s v="Quicksilver"/>
    <x v="913"/>
    <n v="-0.1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13"/>
    <n v="-5.9"/>
    <x v="112"/>
    <s v="_Amazon"/>
    <s v="AMZN Mktp US*MU6P460E1"/>
    <x v="0"/>
    <x v="57"/>
    <x v="56"/>
    <x v="0"/>
    <s v=""/>
    <x v="2"/>
    <s v="112-7012558-6385049"/>
    <m/>
    <x v="0"/>
    <s v=""/>
    <s v="Boys body book #|||112-7012558-6385049#"/>
    <x v="0"/>
    <s v="Low"/>
    <x v="0"/>
    <s v="reconciled"/>
    <m/>
    <x v="0"/>
  </r>
  <r>
    <s v="American Funds"/>
    <x v="91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7.15"/>
    <x v="201"/>
    <s v="_Target"/>
    <s v="TARGET        00012849"/>
    <x v="12"/>
    <x v="53"/>
    <x v="52"/>
    <x v="0"/>
    <m/>
    <x v="0"/>
    <m/>
    <m/>
    <x v="12"/>
    <s v=""/>
    <s v="Anniversary card"/>
    <x v="0"/>
    <s v="Low"/>
    <x v="3"/>
    <s v="reconciled"/>
    <m/>
    <x v="0"/>
  </r>
  <r>
    <s v="American Funds"/>
    <x v="913"/>
    <n v="2.9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13.4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13"/>
    <n v="2.9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13"/>
    <n v="-2.08"/>
    <x v="999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Vacation &amp; Projects"/>
    <x v="913"/>
    <n v="85.4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13"/>
    <n v="77.59999999999999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1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13"/>
    <n v="-6.04"/>
    <x v="201"/>
    <s v="_Target"/>
    <s v="TARGET        00012849"/>
    <x v="19"/>
    <x v="61"/>
    <x v="60"/>
    <x v="0"/>
    <m/>
    <x v="0"/>
    <m/>
    <m/>
    <x v="19"/>
    <s v=""/>
    <s v="Kitty litter for oil cleanup"/>
    <x v="0"/>
    <s v="Low"/>
    <x v="0"/>
    <s v="reconciled"/>
    <m/>
    <x v="0"/>
  </r>
  <r>
    <s v="Investor Checking"/>
    <x v="913"/>
    <n v="2.5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913"/>
    <n v="-0.0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913"/>
    <n v="-16.329999999999998"/>
    <x v="71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8.86"/>
    <x v="71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13"/>
    <n v="-16.329999999999998"/>
    <x v="713"/>
    <s v="_REI"/>
    <s v="Rei.com 800-426-4840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14"/>
    <n v="4695.5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15"/>
    <n v="-146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15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15"/>
    <n v="3000"/>
    <x v="1341"/>
    <s v="_Toyota RAV4 Sale"/>
    <s v="Deposit"/>
    <x v="18"/>
    <x v="72"/>
    <x v="70"/>
    <x v="78"/>
    <m/>
    <x v="0"/>
    <m/>
    <m/>
    <x v="18"/>
    <s v=""/>
    <s v="#RAV4 - Dec 2019#"/>
    <x v="0"/>
    <s v="High"/>
    <x v="3"/>
    <s v="reconciled"/>
    <s v="Home - Capital Expense"/>
    <x v="0"/>
  </r>
  <r>
    <s v="Quicksilver"/>
    <x v="915"/>
    <n v="-212.3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15"/>
    <n v="-24.01"/>
    <x v="1342"/>
    <s v="_Double Joy Designs"/>
    <s v="DOUBLEJOY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Costco Visa"/>
    <x v="915"/>
    <n v="-19.3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915"/>
    <n v="-87.95"/>
    <x v="150"/>
    <s v="_Costco"/>
    <s v="COSTCO WHSE #0008 KIRKLAND WA"/>
    <x v="2"/>
    <x v="8"/>
    <x v="8"/>
    <x v="0"/>
    <m/>
    <x v="0"/>
    <m/>
    <m/>
    <x v="2"/>
    <s v=""/>
    <s v="Flowers plus groceries"/>
    <x v="0"/>
    <s v="Low"/>
    <x v="0"/>
    <s v="reconciled"/>
    <m/>
    <x v="0"/>
  </r>
  <r>
    <s v="Quicksilver"/>
    <x v="915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15"/>
    <n v="-24.52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16"/>
    <n v="-15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16"/>
    <n v="0.08"/>
    <x v="245"/>
    <s v="_Schwab (Interest)"/>
    <s v="SCHWAB1 INT 07/30-08/27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916"/>
    <n v="48372.02"/>
    <x v="7"/>
    <s v="_Fidelity Brokerage Account"/>
    <s v="ACH Electronic Credit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916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17"/>
    <n v="-14"/>
    <x v="944"/>
    <s v="_USPS"/>
    <s v="USPS PO 5476130015"/>
    <x v="12"/>
    <x v="39"/>
    <x v="38"/>
    <x v="0"/>
    <m/>
    <x v="0"/>
    <m/>
    <m/>
    <x v="12"/>
    <s v=""/>
    <s v="Stamps for Vote! post cards"/>
    <x v="0"/>
    <s v="High"/>
    <x v="3"/>
    <s v="reconciled"/>
    <m/>
    <x v="0"/>
  </r>
  <r>
    <s v="Checking"/>
    <x v="918"/>
    <n v="-342.05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Discover"/>
    <x v="918"/>
    <n v="-13.21"/>
    <x v="118"/>
    <s v="_Hulu"/>
    <s v="HLU*HULU 74023288441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18"/>
    <n v="-4.7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8"/>
    <n v="-177.57"/>
    <x v="1114"/>
    <s v="_Canlis"/>
    <s v="TOCK ATCANLIS CANLIS.COM I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19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919"/>
    <n v="-63.8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88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919"/>
    <n v="-4.0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19"/>
    <n v="200"/>
    <x v="1114"/>
    <s v="_Canlis"/>
    <s v="TOCK ATCANLIS 206-283-3313 I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19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20"/>
    <n v="-131.3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20"/>
    <n v="-3.38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20"/>
    <n v="-16.989999999999998"/>
    <x v="1343"/>
    <s v="_Shorelines Northwest"/>
    <s v="IN *SHORELINES NW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hecking"/>
    <x v="920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921"/>
    <n v="131.12"/>
    <x v="255"/>
    <s v="_Puget Sound Energy"/>
    <s v="Deposit Shared Branch Mobile Dep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Discover"/>
    <x v="921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2"/>
    <n v="-25.27"/>
    <x v="1099"/>
    <s v="_Del Taco"/>
    <s v="DEL TACO #1263 LACEY WA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2"/>
    <n v="-44.71"/>
    <x v="132"/>
    <s v="_Shell"/>
    <s v="SHELL OIL 57442351904 CLATSKANIE OR"/>
    <x v="18"/>
    <x v="47"/>
    <x v="46"/>
    <x v="79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2"/>
    <n v="-46"/>
    <x v="1103"/>
    <s v="_Crepe Neptune"/>
    <s v="CREPE NEPTUNE CANNON BEACH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12.78"/>
    <x v="288"/>
    <s v="_Safeway"/>
    <s v="SAFEWAY #1260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2"/>
    <n v="-72.77"/>
    <x v="599"/>
    <s v="_Phinney Neighborhood Association"/>
    <s v="GG *PHINNEY NEIGHBORHO"/>
    <x v="12"/>
    <x v="19"/>
    <x v="19"/>
    <x v="73"/>
    <m/>
    <x v="0"/>
    <m/>
    <m/>
    <x v="12"/>
    <s v="Tax Related"/>
    <s v="#Charitable contributions# Matched 8/22/2020"/>
    <x v="0"/>
    <s v="High"/>
    <x v="3"/>
    <s v="reconciled"/>
    <s v="Charitable Contributions"/>
    <x v="1"/>
  </r>
  <r>
    <s v="Costco Visa"/>
    <x v="923"/>
    <n v="-90.86"/>
    <x v="1344"/>
    <s v="_Firehouse Grill"/>
    <s v="SQ *FIREHOUSE GRILL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38.85"/>
    <x v="1345"/>
    <s v="_Las Olas"/>
    <s v="TST* LAS OLAS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5"/>
    <x v="1346"/>
    <s v="_Chillin at the Beach"/>
    <s v="CHILLIN AT THE BEACH CANNON BEACH OR"/>
    <x v="18"/>
    <x v="47"/>
    <x v="46"/>
    <x v="79"/>
    <s v="souvenirs"/>
    <x v="0"/>
    <m/>
    <m/>
    <x v="18"/>
    <s v=""/>
    <s v="#Oregon - Aug 2020|Souvenirs#"/>
    <x v="0"/>
    <s v="High"/>
    <x v="3"/>
    <s v="reconciled"/>
    <m/>
    <x v="0"/>
  </r>
  <r>
    <s v="Quicksilver"/>
    <x v="923"/>
    <n v="-4.95"/>
    <x v="1347"/>
    <s v="_Clark Oil"/>
    <s v="LEWIS AND CLARK NATION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15.81"/>
    <x v="1348"/>
    <s v="_Cannon Beach Chocolate"/>
    <s v="CANNON BEACH CHOCOLATE CACANNON BEACH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3"/>
    <n v="-2.88"/>
    <x v="1348"/>
    <s v="_Cannon Beach Chocolate"/>
    <s v="CANNON BEACH CHOCOLATE CACANNON BEACH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4"/>
    <n v="-20"/>
    <x v="1347"/>
    <s v="_Clark Oil"/>
    <s v="LEWIS &amp; CLARK NHP ASTORIA OR"/>
    <x v="18"/>
    <x v="47"/>
    <x v="46"/>
    <x v="79"/>
    <s v="transportation"/>
    <x v="0"/>
    <m/>
    <m/>
    <x v="18"/>
    <s v=""/>
    <s v="#Oregon - Aug 2020|Transportation#"/>
    <x v="0"/>
    <s v="High"/>
    <x v="3"/>
    <s v="reconciled"/>
    <m/>
    <x v="0"/>
  </r>
  <r>
    <s v="Quicksilver"/>
    <x v="924"/>
    <n v="-90"/>
    <x v="1141"/>
    <s v="_Cannon Beach Escape Room"/>
    <s v="HTTP//WWW.CANNONBEACH"/>
    <x v="18"/>
    <x v="47"/>
    <x v="46"/>
    <x v="79"/>
    <s v="activities"/>
    <x v="0"/>
    <m/>
    <m/>
    <x v="18"/>
    <s v=""/>
    <s v="#Oregon - Aug 2020|Activities#"/>
    <x v="0"/>
    <s v="High"/>
    <x v="3"/>
    <s v="reconciled"/>
    <m/>
    <x v="0"/>
  </r>
  <r>
    <s v="Costco Visa"/>
    <x v="925"/>
    <n v="-43.47"/>
    <x v="1101"/>
    <s v="_Fultano's Pizza"/>
    <s v="FULTANOS PIZZA - SEAS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hecking"/>
    <x v="925"/>
    <n v="-72.0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25"/>
    <n v="-40.25"/>
    <x v="1349"/>
    <s v="_Tom's Fish &amp; Chips"/>
    <s v="TOMS FISH &amp; CHIPS 503-4362480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5"/>
    <n v="-5.25"/>
    <x v="1350"/>
    <s v="_Zinger's Home Made Ice Cream"/>
    <s v="SQ *ZINGERS HOMEMADE ICE Seaside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6"/>
    <n v="-1369.25"/>
    <x v="1351"/>
    <s v="_Inn at Seaside"/>
    <s v="INN AT SEASIDE SEASIDE OR"/>
    <x v="18"/>
    <x v="47"/>
    <x v="46"/>
    <x v="79"/>
    <s v="lodging"/>
    <x v="0"/>
    <m/>
    <m/>
    <x v="18"/>
    <s v=""/>
    <s v="#Oregon - Aug 2020|Lodging#"/>
    <x v="0"/>
    <s v="High"/>
    <x v="3"/>
    <s v="reconciled"/>
    <m/>
    <x v="0"/>
  </r>
  <r>
    <s v="Aggressive Stocks"/>
    <x v="926"/>
    <n v="-48.7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Koolikai"/>
    <x v="926"/>
    <n v="72.0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926"/>
    <n v="-40"/>
    <x v="1352"/>
    <s v="_Jefferson Thriftway (ATM)"/>
    <s v="P366313 103 OLD PACIFIC JEFFERSON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926"/>
    <n v="-2.5"/>
    <x v="1352"/>
    <s v="_Jefferson Thriftway (ATM)"/>
    <s v="P366313 103 OLD PACIFIC JEFFERSON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27"/>
    <n v="-20.16"/>
    <x v="1353"/>
    <s v="_Dairy Queen"/>
    <s v="DAIRY QUEEN #19290 BRINK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51.7"/>
    <x v="1354"/>
    <s v="_Mac's"/>
    <s v="MACS PLACE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27.27"/>
    <x v="132"/>
    <s v="_Shell"/>
    <s v="SHELL OIL 57446330805 SILVERTON OR"/>
    <x v="18"/>
    <x v="47"/>
    <x v="46"/>
    <x v="79"/>
    <s v="transportation"/>
    <x v="0"/>
    <m/>
    <m/>
    <x v="18"/>
    <s v=""/>
    <s v="#Oregon - Aug 2020|Transportation#"/>
    <x v="0"/>
    <s v="High"/>
    <x v="3"/>
    <s v="reconciled"/>
    <m/>
    <x v="0"/>
  </r>
  <r>
    <s v="Costco Visa"/>
    <x v="927"/>
    <n v="-12"/>
    <x v="1355"/>
    <s v="_Silver Falls State Park Cafe"/>
    <s v="SILVER FALLS REC CO SUBLIMITY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Aggressive Stocks"/>
    <x v="927"/>
    <n v="48.7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27"/>
    <n v="-23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927"/>
    <n v="12.54"/>
    <x v="112"/>
    <s v="_Amazon"/>
    <s v="AMZN Mktp US"/>
    <x v="9"/>
    <x v="16"/>
    <x v="16"/>
    <x v="0"/>
    <s v=""/>
    <x v="2"/>
    <s v="113-6111334-6222603"/>
    <m/>
    <x v="9"/>
    <s v=""/>
    <s v="#|||113-6111334-6222603# Returned wire stripper"/>
    <x v="0"/>
    <s v="Medium"/>
    <x v="3"/>
    <s v="reconciled"/>
    <s v="To Be Determined"/>
    <x v="0"/>
  </r>
  <r>
    <s v="Quicksilver"/>
    <x v="927"/>
    <n v="-156.16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7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927"/>
    <n v="-17.899999999999999"/>
    <x v="112"/>
    <s v="_Amazon"/>
    <s v="Amazon.com*MM24J0OA2"/>
    <x v="10"/>
    <x v="31"/>
    <x v="30"/>
    <x v="0"/>
    <s v=""/>
    <x v="2"/>
    <s v="111-0411465-4213000"/>
    <m/>
    <x v="10"/>
    <s v=""/>
    <s v="Minecraft activity book #|||111-0411465-4213000#"/>
    <x v="0"/>
    <s v="Low"/>
    <x v="0"/>
    <s v="reconciled"/>
    <m/>
    <x v="0"/>
  </r>
  <r>
    <s v="Quicksilver"/>
    <x v="927"/>
    <n v="-2.59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927"/>
    <n v="-90.96"/>
    <x v="1356"/>
    <s v="_The Gallon House"/>
    <s v="The Gallon House LLC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Costco Visa"/>
    <x v="927"/>
    <n v="-15.57"/>
    <x v="288"/>
    <s v="_Safeway"/>
    <s v="SAFEWAY #1580 SILVERTON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7"/>
    <n v="-80.3"/>
    <x v="1340"/>
    <s v="_Snapdoodle Toys"/>
    <s v="TOP TEN TOYS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928"/>
    <n v="-18.239999999999998"/>
    <x v="112"/>
    <s v="_Amazon"/>
    <s v="Amazon.com*MM50Q0T21"/>
    <x v="0"/>
    <x v="57"/>
    <x v="56"/>
    <x v="0"/>
    <s v=""/>
    <x v="2"/>
    <s v="112-9455373-6414605"/>
    <m/>
    <x v="0"/>
    <s v=""/>
    <s v="Originally Minecraft activity book (returned) 111-5260173-2801053, then #|||112-9455373-6414605#"/>
    <x v="0"/>
    <s v="Low"/>
    <x v="0"/>
    <s v="reconciled"/>
    <m/>
    <x v="0"/>
  </r>
  <r>
    <s v="Costco Visa"/>
    <x v="928"/>
    <n v="-27"/>
    <x v="1355"/>
    <s v="_Silver Falls State Park Cafe"/>
    <s v="SILVER FALLS REC CO SUBLIMITY OR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Amazon"/>
    <x v="928"/>
    <n v="-1.46"/>
    <x v="112"/>
    <s v="_Amazon"/>
    <s v="Amazon.com*MM50Q0T21"/>
    <x v="11"/>
    <x v="58"/>
    <x v="57"/>
    <x v="0"/>
    <s v=""/>
    <x v="2"/>
    <s v="111-3731555-7024258"/>
    <m/>
    <x v="11"/>
    <s v=""/>
    <s v="Originally Minecraft activity book (returned) 111-5260173-2801053, then #|||111-3731555-7024258#"/>
    <x v="0"/>
    <s v="Low"/>
    <x v="0"/>
    <s v="reconciled"/>
    <s v="Family - Medical Expenses"/>
    <x v="0"/>
  </r>
  <r>
    <s v="Quicksilver"/>
    <x v="929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29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29"/>
    <n v="-18.75"/>
    <x v="1099"/>
    <s v="_Del Taco"/>
    <s v="DEL TACO #1263 LACEY WA"/>
    <x v="18"/>
    <x v="47"/>
    <x v="46"/>
    <x v="79"/>
    <s v="food"/>
    <x v="0"/>
    <m/>
    <m/>
    <x v="18"/>
    <s v=""/>
    <s v="#Oregon - Aug 2020|Food#"/>
    <x v="0"/>
    <s v="High"/>
    <x v="3"/>
    <s v="reconciled"/>
    <m/>
    <x v="0"/>
  </r>
  <r>
    <s v="Quicksilver"/>
    <x v="929"/>
    <n v="-40.74"/>
    <x v="1357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29"/>
    <n v="-161.83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30"/>
    <n v="23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30"/>
    <n v="-300"/>
    <x v="1358"/>
    <s v="_Silver Falls Riding Stables"/>
    <s v="SQ *SILVER FALLS RIDIN"/>
    <x v="18"/>
    <x v="47"/>
    <x v="46"/>
    <x v="79"/>
    <s v="activities"/>
    <x v="0"/>
    <m/>
    <m/>
    <x v="18"/>
    <s v=""/>
    <s v="#Oregon - Aug 2020|Activities#"/>
    <x v="0"/>
    <s v="High"/>
    <x v="3"/>
    <s v="reconciled"/>
    <m/>
    <x v="0"/>
  </r>
  <r>
    <s v="Aggressive Stocks"/>
    <x v="930"/>
    <n v="-147.97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0"/>
    <n v="21.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930"/>
    <n v="43.9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30"/>
    <n v="-63.31"/>
    <x v="114"/>
    <s v="_Fred Meyer"/>
    <s v="FRED-MEYER #0608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0"/>
    <n v="-61.68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30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31"/>
    <n v="-15.4"/>
    <x v="1359"/>
    <s v="_Amazon_"/>
    <s v="Amazon.com*MF4WO1KD2"/>
    <x v="10"/>
    <x v="31"/>
    <x v="30"/>
    <x v="0"/>
    <s v=""/>
    <x v="2"/>
    <s v="111-0501650-2057806"/>
    <m/>
    <x v="10"/>
    <s v=""/>
    <s v="Are we there yet? book #|||111-0501650-2057806#"/>
    <x v="0"/>
    <s v="Low"/>
    <x v="0"/>
    <s v="reconciled"/>
    <m/>
    <x v="0"/>
  </r>
  <r>
    <s v="Costco Visa"/>
    <x v="931"/>
    <n v="11.79"/>
    <x v="150"/>
    <s v="_Costco"/>
    <s v="COSTCO WHSE #0106 SEATTLE WA"/>
    <x v="2"/>
    <x v="8"/>
    <x v="8"/>
    <x v="0"/>
    <m/>
    <x v="0"/>
    <m/>
    <m/>
    <x v="2"/>
    <s v=""/>
    <s v="Return on mangoes"/>
    <x v="0"/>
    <s v="Low"/>
    <x v="0"/>
    <s v="reconciled"/>
    <m/>
    <x v="0"/>
  </r>
  <r>
    <s v="Costco Visa"/>
    <x v="931"/>
    <n v="-75"/>
    <x v="1360"/>
    <s v="_Silver Falls Conference Center"/>
    <s v="SILVER FALLS REC CO SUBLIMITY OR"/>
    <x v="18"/>
    <x v="47"/>
    <x v="46"/>
    <x v="79"/>
    <s v="lodging"/>
    <x v="0"/>
    <m/>
    <m/>
    <x v="18"/>
    <s v=""/>
    <s v="#Oregon - Aug 2020|Lodging#"/>
    <x v="0"/>
    <s v="High"/>
    <x v="3"/>
    <s v="reconciled"/>
    <m/>
    <x v="0"/>
  </r>
  <r>
    <s v="REI Visa"/>
    <x v="931"/>
    <n v="-14.2"/>
    <x v="30"/>
    <s v="_Kens Market Inc"/>
    <s v="Ken's Market #75-11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931"/>
    <n v="147.97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31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31"/>
    <n v="-44.17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931"/>
    <n v="-51.26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2.37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931"/>
    <n v="-18.809999999999999"/>
    <x v="201"/>
    <s v="_Target"/>
    <s v="CENTRAL CHECKOUT"/>
    <x v="10"/>
    <x v="76"/>
    <x v="74"/>
    <x v="0"/>
    <m/>
    <x v="0"/>
    <m/>
    <m/>
    <x v="10"/>
    <s v=""/>
    <s v=""/>
    <x v="0"/>
    <s v="Low"/>
    <x v="0"/>
    <s v="reconciled"/>
    <m/>
    <x v="0"/>
  </r>
  <r>
    <s v="Red Card"/>
    <x v="931"/>
    <n v="-8.66"/>
    <x v="201"/>
    <s v="_Target"/>
    <s v="CENTRAL CHECKOUT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931"/>
    <n v="-65.97"/>
    <x v="1361"/>
    <s v="_RCH School (Etsy)"/>
    <s v="RCH-SCHOOLM*8552206638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1"/>
    <n v="-19.5"/>
    <x v="1362"/>
    <s v="_Craft-E-Family"/>
    <s v="CRAFT E FAMILY LLC"/>
    <x v="12"/>
    <x v="53"/>
    <x v="52"/>
    <x v="0"/>
    <m/>
    <x v="0"/>
    <m/>
    <m/>
    <x v="12"/>
    <s v=""/>
    <s v="Block for Michael and Sammy baby"/>
    <x v="0"/>
    <s v="Low"/>
    <x v="3"/>
    <s v="reconciled"/>
    <m/>
    <x v="0"/>
  </r>
  <r>
    <s v="Red Card"/>
    <x v="931"/>
    <n v="-141.43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2"/>
    <n v="-14.47"/>
    <x v="112"/>
    <s v="_Amazon"/>
    <s v="AMZN Mktp US*MF06D2D60"/>
    <x v="12"/>
    <x v="53"/>
    <x v="52"/>
    <x v="0"/>
    <s v=""/>
    <x v="2"/>
    <s v="111-5198922-6817817"/>
    <m/>
    <x v="12"/>
    <s v=""/>
    <s v="Little Bear Stories for Michael and Sammie's baby #|||111-5198922-6817817#"/>
    <x v="0"/>
    <s v="Low"/>
    <x v="3"/>
    <s v="reconciled"/>
    <m/>
    <x v="0"/>
  </r>
  <r>
    <s v="Amazon"/>
    <x v="932"/>
    <n v="-25.32"/>
    <x v="1359"/>
    <s v="_Amazon_"/>
    <s v="Amazon.com*MM45I04K1"/>
    <x v="7"/>
    <x v="13"/>
    <x v="13"/>
    <x v="30"/>
    <s v=""/>
    <x v="2"/>
    <s v="111-8627301-5824229"/>
    <m/>
    <x v="7"/>
    <s v=""/>
    <s v="#trailer|||111-8627301-5824229# 4 pack of base pads for the stabilizers on the trailer"/>
    <x v="0"/>
    <s v="Low"/>
    <x v="3"/>
    <s v="reconciled"/>
    <m/>
    <x v="0"/>
  </r>
  <r>
    <s v="REI Visa"/>
    <x v="932"/>
    <n v="-1.23"/>
    <x v="370"/>
    <s v="_Phinney Books"/>
    <s v="Sq *phinney Books/madi Seattle Wa"/>
    <x v="0"/>
    <x v="57"/>
    <x v="56"/>
    <x v="0"/>
    <m/>
    <x v="0"/>
    <m/>
    <m/>
    <x v="0"/>
    <s v=""/>
    <s v="Had a credit"/>
    <x v="0"/>
    <s v="Low"/>
    <x v="0"/>
    <s v="reconciled"/>
    <m/>
    <x v="0"/>
  </r>
  <r>
    <s v="Quicksilver"/>
    <x v="932"/>
    <n v="-10.119999999999999"/>
    <x v="1363"/>
    <s v="_Love Regan Designs"/>
    <s v="LOVEREGANDESIGNS"/>
    <x v="7"/>
    <x v="66"/>
    <x v="65"/>
    <x v="0"/>
    <m/>
    <x v="0"/>
    <m/>
    <m/>
    <x v="7"/>
    <s v=""/>
    <s v="Masks"/>
    <x v="0"/>
    <s v="Medium"/>
    <x v="0"/>
    <s v="reconciled"/>
    <m/>
    <x v="0"/>
  </r>
  <r>
    <s v="Quicksilver"/>
    <x v="933"/>
    <n v="-148.88999999999999"/>
    <x v="839"/>
    <s v="_Comcast (Bellingham) (R)"/>
    <s v="COMCAST CABLE COMM"/>
    <x v="3"/>
    <x v="12"/>
    <x v="12"/>
    <x v="0"/>
    <m/>
    <x v="0"/>
    <m/>
    <m/>
    <x v="3"/>
    <s v="Reimbursed"/>
    <s v="Check sent 8/31/2020"/>
    <x v="3"/>
    <s v="NA"/>
    <x v="0"/>
    <s v="reconciled"/>
    <s v="To Be Determined"/>
    <x v="0"/>
  </r>
  <r>
    <s v="Checking"/>
    <x v="933"/>
    <n v="-60"/>
    <x v="1118"/>
    <s v="_Costco Visa (Mom) (R)"/>
    <s v="ACH Debit CITI AUTOPAY   PAYMENT"/>
    <x v="3"/>
    <x v="12"/>
    <x v="12"/>
    <x v="0"/>
    <m/>
    <x v="0"/>
    <m/>
    <m/>
    <x v="3"/>
    <s v="Reimbursed"/>
    <s v=""/>
    <x v="3"/>
    <s v="NA"/>
    <x v="0"/>
    <s v="reconciled"/>
    <s v="To Be Determined"/>
    <x v="0"/>
  </r>
  <r>
    <s v="Quicksilver"/>
    <x v="933"/>
    <n v="-19.95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CD - June 11 2022"/>
    <x v="933"/>
    <n v="125.0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34"/>
    <n v="-24.2"/>
    <x v="196"/>
    <s v="_Rub A Dub Dog Inc"/>
    <s v="SQ *RUB-A-DUB DOG"/>
    <x v="8"/>
    <x v="65"/>
    <x v="64"/>
    <x v="0"/>
    <m/>
    <x v="0"/>
    <m/>
    <m/>
    <x v="8"/>
    <s v=""/>
    <s v=""/>
    <x v="0"/>
    <s v="High"/>
    <x v="0"/>
    <s v="reconciled"/>
    <m/>
    <x v="0"/>
  </r>
  <r>
    <s v="Quicksilver"/>
    <x v="934"/>
    <n v="-44.03"/>
    <x v="429"/>
    <s v="_Steam Games"/>
    <s v="STEAMGAMES.COM 4259522"/>
    <x v="0"/>
    <x v="73"/>
    <x v="71"/>
    <x v="0"/>
    <m/>
    <x v="0"/>
    <m/>
    <m/>
    <x v="0"/>
    <s v=""/>
    <s v="Witness game"/>
    <x v="0"/>
    <s v="Low"/>
    <x v="0"/>
    <s v="reconciled"/>
    <m/>
    <x v="0"/>
  </r>
  <r>
    <s v="REI Visa"/>
    <x v="934"/>
    <n v="-132.11000000000001"/>
    <x v="13"/>
    <s v="_Zappos"/>
    <s v="Zap*zappos.com 800-927-7671 Nv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35"/>
    <n v="-12.54"/>
    <x v="112"/>
    <s v="_Amazon"/>
    <s v="AMZN Mktp US*MF22H5GD2"/>
    <x v="9"/>
    <x v="16"/>
    <x v="16"/>
    <x v="0"/>
    <s v=""/>
    <x v="2"/>
    <s v="113-6111334-6222603"/>
    <m/>
    <x v="9"/>
    <s v=""/>
    <s v="#|||113-6111334-6222603# Wire stripper"/>
    <x v="0"/>
    <s v="Medium"/>
    <x v="3"/>
    <s v="reconciled"/>
    <s v="To Be Determined"/>
    <x v="0"/>
  </r>
  <r>
    <s v="Quicksilver"/>
    <x v="936"/>
    <n v="-15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36"/>
    <n v="-131.3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36"/>
    <n v="-115.15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6"/>
    <n v="-0.3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936"/>
    <n v="-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36"/>
    <n v="-30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37"/>
    <n v="-130.86000000000001"/>
    <x v="938"/>
    <s v="_Chuck Olson Kia"/>
    <s v="CHUCK OLSON CHEVROLET"/>
    <x v="15"/>
    <x v="84"/>
    <x v="81"/>
    <x v="0"/>
    <m/>
    <x v="0"/>
    <m/>
    <m/>
    <x v="15"/>
    <s v=""/>
    <s v="Wheel alignment on Kia"/>
    <x v="0"/>
    <s v="Medium"/>
    <x v="3"/>
    <s v="reconciled"/>
    <m/>
    <x v="0"/>
  </r>
  <r>
    <s v="Buffer - Nxt Year - 8754"/>
    <x v="937"/>
    <n v="16676.240000000002"/>
    <x v="128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938"/>
    <n v="-100.1"/>
    <x v="255"/>
    <s v="_Puget Sound Energy"/>
    <s v="ACH Debit PUGET SOUND ENER FIRS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Amazon"/>
    <x v="938"/>
    <n v="-286.25"/>
    <x v="112"/>
    <s v="_Amazon"/>
    <s v="AMZN Mktp US*MF98A3TV2"/>
    <x v="7"/>
    <x v="45"/>
    <x v="44"/>
    <x v="0"/>
    <s v=""/>
    <x v="2"/>
    <s v="111-2728290-4013813"/>
    <m/>
    <x v="7"/>
    <s v=""/>
    <s v="Dave's birthday present #|||111-2728290-4013813#"/>
    <x v="0"/>
    <s v="High"/>
    <x v="3"/>
    <s v="reconciled"/>
    <m/>
    <x v="0"/>
  </r>
  <r>
    <s v="Checking"/>
    <x v="938"/>
    <n v="-100"/>
    <x v="1364"/>
    <s v="_Delainey Myers"/>
    <s v="Check 2474"/>
    <x v="12"/>
    <x v="53"/>
    <x v="52"/>
    <x v="0"/>
    <m/>
    <x v="0"/>
    <m/>
    <m/>
    <x v="12"/>
    <s v=""/>
    <s v="Wedding present"/>
    <x v="0"/>
    <s v="Low"/>
    <x v="3"/>
    <s v="reconciled"/>
    <m/>
    <x v="0"/>
  </r>
  <r>
    <s v="Aggressive Stocks"/>
    <x v="938"/>
    <n v="-3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38"/>
    <n v="-3000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38"/>
    <n v="100.1"/>
    <x v="7"/>
    <s v="_Tony Peterson"/>
    <s v="ACH Electronic Credi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ostco Visa"/>
    <x v="938"/>
    <n v="-48.93"/>
    <x v="990"/>
    <s v="_Senor Moose"/>
    <s v="TST* SENOR MOOS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8"/>
    <n v="-55.95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Costco Visa"/>
    <x v="938"/>
    <n v="-43.1"/>
    <x v="1038"/>
    <s v="_Costco (Gas)"/>
    <s v="COSTCO GAS #01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Staging - 7338"/>
    <x v="93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938"/>
    <n v="-64.42"/>
    <x v="957"/>
    <s v="_Din Tai Fung"/>
    <s v="DIN TAI FUNG RESTAURANT S206-953-077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39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39"/>
    <n v="-10.45"/>
    <x v="193"/>
    <s v="_Bartell Drug"/>
    <s v="BARTELL DRUG 09-GREENW"/>
    <x v="11"/>
    <x v="58"/>
    <x v="57"/>
    <x v="0"/>
    <m/>
    <x v="0"/>
    <m/>
    <m/>
    <x v="11"/>
    <s v=""/>
    <s v="Pedia-Lax chews"/>
    <x v="0"/>
    <s v="Low"/>
    <x v="0"/>
    <s v="reconciled"/>
    <s v="Family - Medical Expenses"/>
    <x v="0"/>
  </r>
  <r>
    <s v="Amazon"/>
    <x v="939"/>
    <n v="29.72"/>
    <x v="112"/>
    <s v="_Amazon"/>
    <s v="AMZN Mktp US"/>
    <x v="9"/>
    <x v="16"/>
    <x v="16"/>
    <x v="0"/>
    <s v=""/>
    <x v="2"/>
    <s v="111-7652959-3919415"/>
    <m/>
    <x v="9"/>
    <s v=""/>
    <s v="Returned clamp meter (orange) #|||111-7652959-3919415#"/>
    <x v="0"/>
    <s v="Medium"/>
    <x v="3"/>
    <s v="reconciled"/>
    <s v="To Be Determined"/>
    <x v="0"/>
  </r>
  <r>
    <s v="Costco Visa"/>
    <x v="939"/>
    <n v="-1062.72"/>
    <x v="1360"/>
    <s v="_Silver Falls Conference Center"/>
    <s v="SILVER FALLS REC CO 503-8733113 OR"/>
    <x v="18"/>
    <x v="47"/>
    <x v="46"/>
    <x v="79"/>
    <s v="lodging"/>
    <x v="0"/>
    <m/>
    <m/>
    <x v="18"/>
    <s v=""/>
    <s v="#Oregon - Aug 2020|Lodging#"/>
    <x v="0"/>
    <s v="High"/>
    <x v="3"/>
    <s v="reconciled"/>
    <m/>
    <x v="0"/>
  </r>
  <r>
    <s v="Buffer - This Year - 3033"/>
    <x v="939"/>
    <n v="11.6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39"/>
    <n v="101.79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39"/>
    <n v="58.1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39"/>
    <n v="-4520.71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939"/>
    <n v="-16676.240000000002"/>
    <x v="924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940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940"/>
    <n v="-3278.8"/>
    <x v="228"/>
    <s v="_Investment (SPDR S&amp;P 500 ETF)"/>
    <s v="SPDR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40"/>
    <n v="-94.1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940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940"/>
    <n v="3.7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40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40"/>
    <n v="-33.03"/>
    <x v="579"/>
    <s v="_Groundspeak Membership"/>
    <s v="Groundspeak Membership"/>
    <x v="7"/>
    <x v="13"/>
    <x v="13"/>
    <x v="47"/>
    <m/>
    <x v="0"/>
    <m/>
    <m/>
    <x v="7"/>
    <s v=""/>
    <s v="#geocaching#"/>
    <x v="0"/>
    <s v="Low"/>
    <x v="3"/>
    <s v="reconciled"/>
    <m/>
    <x v="0"/>
  </r>
  <r>
    <s v="Checking"/>
    <x v="941"/>
    <n v="-2305.4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41"/>
    <n v="-50"/>
    <x v="1365"/>
    <s v="_Max Martin"/>
    <s v="Check 2475"/>
    <x v="12"/>
    <x v="53"/>
    <x v="52"/>
    <x v="0"/>
    <m/>
    <x v="0"/>
    <m/>
    <m/>
    <x v="12"/>
    <s v=""/>
    <s v="Max Martin graduation"/>
    <x v="0"/>
    <s v="Low"/>
    <x v="3"/>
    <s v="reconciled"/>
    <m/>
    <x v="0"/>
  </r>
  <r>
    <s v="Checking"/>
    <x v="941"/>
    <n v="-3197.15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41"/>
    <n v="94.15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41"/>
    <n v="-44.03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941"/>
    <n v="44.03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41"/>
    <n v="-12.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1"/>
    <n v="-10.43"/>
    <x v="30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41"/>
    <n v="-4.650000000000000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Dormant Account 1"/>
    <x v="94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42"/>
    <n v="0.0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942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942"/>
    <n v="-75.849999999999994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942"/>
    <n v="3197.15"/>
    <x v="315"/>
    <s v="_Capital One (Autopay)"/>
    <s v="CAPITAL ONE AUTOPAY PYMT AuthDate 09-J ul"/>
    <x v="3"/>
    <x v="6"/>
    <x v="6"/>
    <x v="0"/>
    <m/>
    <x v="0"/>
    <m/>
    <m/>
    <x v="3"/>
    <s v=""/>
    <s v=""/>
    <x v="3"/>
    <s v="NA"/>
    <x v="0"/>
    <s v="reconciled"/>
    <m/>
    <x v="0"/>
  </r>
  <r>
    <s v="Buffer (Current Year)"/>
    <x v="943"/>
    <n v="6.6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1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43"/>
    <n v="-60.68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943"/>
    <n v="1.5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43"/>
    <n v="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1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43"/>
    <n v="3.0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ash Reserve"/>
    <x v="943"/>
    <n v="88.1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43"/>
    <n v="-20"/>
    <x v="1252"/>
    <s v="_Kens Market (ATM)"/>
    <s v="LK657685 7231 GREENWOOD SEATTLE"/>
    <x v="18"/>
    <x v="47"/>
    <x v="46"/>
    <x v="80"/>
    <s v="activities"/>
    <x v="0"/>
    <m/>
    <m/>
    <x v="18"/>
    <s v=""/>
    <s v="cash for camping #Denny Creek - Jul 2020|activities#"/>
    <x v="0"/>
    <s v="High"/>
    <x v="3"/>
    <s v="reconciled"/>
    <m/>
    <x v="0"/>
  </r>
  <r>
    <s v="Investor Checking"/>
    <x v="943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943"/>
    <n v="97.15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43"/>
    <n v="-94.5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943"/>
    <n v="14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944"/>
    <n v="-1770"/>
    <x v="1148"/>
    <s v="_Cultivar LLC"/>
    <s v="ACH Debit CULTIVAR LLC FIRST TEC"/>
    <x v="18"/>
    <x v="72"/>
    <x v="70"/>
    <x v="51"/>
    <m/>
    <x v="0"/>
    <m/>
    <m/>
    <x v="18"/>
    <s v="Capital Expense"/>
    <s v="#Backyard - Landscaping (2020)#"/>
    <x v="0"/>
    <s v="High"/>
    <x v="3"/>
    <s v="reconciled"/>
    <s v="Home - Capital Expense"/>
    <x v="0"/>
  </r>
  <r>
    <s v="Checking"/>
    <x v="94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944"/>
    <n v="0.31"/>
    <x v="245"/>
    <s v="_Schwab (Interest)"/>
    <s v="SCHWAB1 INT 06/29-07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44"/>
    <n v="-228.35"/>
    <x v="1251"/>
    <s v="_Jessie Keough"/>
    <s v="Check 2471"/>
    <x v="18"/>
    <x v="47"/>
    <x v="46"/>
    <x v="81"/>
    <s v="lodging"/>
    <x v="0"/>
    <m/>
    <m/>
    <x v="18"/>
    <s v=""/>
    <s v="Paying Jessie back for girls' trip #Girls Weekend - Aug 2020|Lodging#"/>
    <x v="0"/>
    <s v="High"/>
    <x v="3"/>
    <s v="reconciled"/>
    <m/>
    <x v="0"/>
  </r>
  <r>
    <s v="Amazon"/>
    <x v="944"/>
    <n v="-131.02000000000001"/>
    <x v="1135"/>
    <s v="_Amazon Prime Membership"/>
    <s v="Amazon Prime*MV8CB7IC0"/>
    <x v="7"/>
    <x v="91"/>
    <x v="88"/>
    <x v="0"/>
    <s v=""/>
    <x v="2"/>
    <s v="d01-4484748-2848200"/>
    <m/>
    <x v="7"/>
    <s v=""/>
    <s v="Prime cost #|||D01-4484748-2848200#"/>
    <x v="0"/>
    <s v="Low"/>
    <x v="3"/>
    <s v="reconciled"/>
    <m/>
    <x v="0"/>
  </r>
  <r>
    <s v="Quicksilver"/>
    <x v="944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944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944"/>
    <n v="-1.63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5"/>
    <n v="-61.22"/>
    <x v="114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45"/>
    <n v="-6.66"/>
    <x v="112"/>
    <s v="_Amazon"/>
    <s v="AMZN Mktp US*MV7WW49P0"/>
    <x v="19"/>
    <x v="61"/>
    <x v="60"/>
    <x v="0"/>
    <s v=""/>
    <x v="2"/>
    <s v="111-9019224-3248234"/>
    <m/>
    <x v="19"/>
    <s v=""/>
    <s v="Batteries for garage remote #|||111-9019224-3248234#"/>
    <x v="0"/>
    <s v="Low"/>
    <x v="0"/>
    <s v="reconciled"/>
    <m/>
    <x v="0"/>
  </r>
  <r>
    <s v="Quicksilver"/>
    <x v="945"/>
    <n v="-54.8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45"/>
    <n v="4176.24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45"/>
    <n v="12500"/>
    <x v="297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Checking"/>
    <x v="946"/>
    <n v="109.2"/>
    <x v="532"/>
    <s v="_Taylor Frances"/>
    <s v="Deposit"/>
    <x v="5"/>
    <x v="94"/>
    <x v="91"/>
    <x v="77"/>
    <m/>
    <x v="0"/>
    <m/>
    <m/>
    <x v="5"/>
    <s v="Tax Related"/>
    <s v="#Royalties#"/>
    <x v="4"/>
    <s v="Low"/>
    <x v="3"/>
    <s v="reconciled"/>
    <s v="To Be Determined"/>
    <x v="1"/>
  </r>
  <r>
    <s v="Quicksilver"/>
    <x v="946"/>
    <n v="-16.489999999999998"/>
    <x v="396"/>
    <s v="_Microsoft XBox Live"/>
    <s v="MICROSOFT*XBOX"/>
    <x v="10"/>
    <x v="17"/>
    <x v="17"/>
    <x v="0"/>
    <m/>
    <x v="0"/>
    <m/>
    <m/>
    <x v="10"/>
    <s v=""/>
    <s v="Stardew valley"/>
    <x v="0"/>
    <s v="Low"/>
    <x v="0"/>
    <s v="reconciled"/>
    <m/>
    <x v="0"/>
  </r>
  <r>
    <s v="Quicksilver"/>
    <x v="946"/>
    <n v="-38.5"/>
    <x v="1366"/>
    <s v="_Act Blue - Mark Kelly"/>
    <s v="ACTBLUE*MARK.KELLY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947"/>
    <n v="-30"/>
    <x v="1367"/>
    <s v="_Washington State Parks (Discover Pass)"/>
    <s v="NOLTE STATE PARK"/>
    <x v="11"/>
    <x v="25"/>
    <x v="25"/>
    <x v="0"/>
    <m/>
    <x v="0"/>
    <m/>
    <m/>
    <x v="11"/>
    <s v=""/>
    <s v="Discover pass"/>
    <x v="0"/>
    <s v="Medium"/>
    <x v="3"/>
    <s v="reconciled"/>
    <m/>
    <x v="0"/>
  </r>
  <r>
    <s v="Quicksilver"/>
    <x v="947"/>
    <n v="-19.91"/>
    <x v="132"/>
    <s v="_Shell"/>
    <s v="SHELL OIL 57444029003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947"/>
    <n v="50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947"/>
    <n v="-200"/>
    <x v="7"/>
    <s v="_Izzy Duenholfer"/>
    <s v="ACH Electronic Debit - VENMO            PAYMENT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Cash"/>
    <x v="947"/>
    <n v="14.3"/>
    <x v="250"/>
    <s v="_Amazon (Cashback)"/>
    <s v="_Amazon (Cashback)"/>
    <x v="5"/>
    <x v="21"/>
    <x v="21"/>
    <x v="0"/>
    <s v=""/>
    <x v="2"/>
    <s v="111-8751259-2417035"/>
    <m/>
    <x v="5"/>
    <s v=""/>
    <s v="#|||111-8751259-2417035# Offset for water guns purchased with reward points"/>
    <x v="4"/>
    <s v="Low"/>
    <x v="0"/>
    <s v="reconciled"/>
    <m/>
    <x v="0"/>
  </r>
  <r>
    <s v="Cash"/>
    <x v="947"/>
    <n v="-14.3"/>
    <x v="112"/>
    <s v="_Amazon"/>
    <s v="_Amazon"/>
    <x v="10"/>
    <x v="76"/>
    <x v="74"/>
    <x v="0"/>
    <s v=""/>
    <x v="2"/>
    <s v="111-8751259-2417035"/>
    <m/>
    <x v="10"/>
    <s v="Manual"/>
    <s v="Water guns #|||111-8751259-2417035#"/>
    <x v="0"/>
    <s v="Low"/>
    <x v="0"/>
    <s v="reconciled"/>
    <m/>
    <x v="0"/>
  </r>
  <r>
    <s v="Staging - 7338"/>
    <x v="947"/>
    <n v="-200"/>
    <x v="7"/>
    <s v="_Teres Bitondo"/>
    <s v="ACH Electronic Debit - VENMO            PAYMENT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Discover"/>
    <x v="948"/>
    <n v="-13.21"/>
    <x v="118"/>
    <s v="_Hulu"/>
    <s v="HLU*HULU 740232885961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48"/>
    <n v="-148.32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49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949"/>
    <n v="-3.29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49"/>
    <n v="148.33000000000001"/>
    <x v="568"/>
    <s v="_Eva Smith"/>
    <s v="Deposit Shared Branch Mobile Dep"/>
    <x v="3"/>
    <x v="12"/>
    <x v="12"/>
    <x v="0"/>
    <m/>
    <x v="0"/>
    <m/>
    <m/>
    <x v="3"/>
    <s v=""/>
    <s v="July Xfinity bill"/>
    <x v="3"/>
    <s v="NA"/>
    <x v="0"/>
    <s v="reconciled"/>
    <s v="To Be Determined"/>
    <x v="0"/>
  </r>
  <r>
    <s v="Checking"/>
    <x v="949"/>
    <n v="148.32"/>
    <x v="568"/>
    <s v="_Eva Smith"/>
    <s v="Deposit Shared Branch Mobile Dep"/>
    <x v="3"/>
    <x v="12"/>
    <x v="12"/>
    <x v="0"/>
    <m/>
    <x v="0"/>
    <m/>
    <m/>
    <x v="3"/>
    <s v=""/>
    <s v="June Xfinity bill"/>
    <x v="3"/>
    <s v="NA"/>
    <x v="0"/>
    <s v="reconciled"/>
    <s v="To Be Determined"/>
    <x v="0"/>
  </r>
  <r>
    <s v="Quicksilver"/>
    <x v="949"/>
    <n v="-13.2"/>
    <x v="1357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49"/>
    <n v="-223.7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49"/>
    <n v="-50.69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49"/>
    <n v="-2889.02"/>
    <x v="788"/>
    <s v="_Greenwood Hardware"/>
    <s v="GREENWOOD TRUE VALUE H"/>
    <x v="18"/>
    <x v="72"/>
    <x v="70"/>
    <x v="83"/>
    <m/>
    <x v="0"/>
    <m/>
    <m/>
    <x v="18"/>
    <s v="Capital Expense"/>
    <s v="#Hotwater Heater# Should be flagged somehow as a capital expense"/>
    <x v="0"/>
    <s v="High"/>
    <x v="3"/>
    <s v="reconciled"/>
    <s v="Home - Capital Expense"/>
    <x v="0"/>
  </r>
  <r>
    <s v="Quicksilver"/>
    <x v="949"/>
    <n v="-48.88"/>
    <x v="1357"/>
    <s v="_Gap"/>
    <s v="GAP ONLINE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950"/>
    <n v="-22.01"/>
    <x v="112"/>
    <s v="_Amazon"/>
    <s v="AMZN Mktp US*MV92F0761"/>
    <x v="10"/>
    <x v="17"/>
    <x v="17"/>
    <x v="0"/>
    <s v=""/>
    <x v="2"/>
    <s v="111-0792360-4218668"/>
    <m/>
    <x v="10"/>
    <s v=""/>
    <s v="#|||111-0792360-4218668#"/>
    <x v="0"/>
    <s v="Low"/>
    <x v="0"/>
    <s v="reconciled"/>
    <m/>
    <x v="0"/>
  </r>
  <r>
    <s v="Checking"/>
    <x v="950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50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0"/>
    <n v="643.96"/>
    <x v="1170"/>
    <s v="_Washington State Parks"/>
    <s v="WA PARKSRESERVATIONSWEB OLYMPIA WA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Quicksilver"/>
    <x v="950"/>
    <n v="-3.6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50"/>
    <n v="-6.2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51"/>
    <n v="-13.2"/>
    <x v="112"/>
    <s v="_Amazon"/>
    <s v="AMZN Mktp US*MV7XH9XF0"/>
    <x v="7"/>
    <x v="66"/>
    <x v="65"/>
    <x v="0"/>
    <s v=""/>
    <x v="2"/>
    <s v="111-4287801-1625041"/>
    <m/>
    <x v="7"/>
    <s v=""/>
    <s v="Angela's fitbit band #|||111-4287801-1625041#"/>
    <x v="0"/>
    <s v="Medium"/>
    <x v="0"/>
    <s v="reconciled"/>
    <m/>
    <x v="0"/>
  </r>
  <r>
    <s v="Discover"/>
    <x v="951"/>
    <n v="13.21"/>
    <x v="10"/>
    <s v="_DiscoverCard (Autopay)"/>
    <s v="DIRECTPAY FULL BALANCE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1"/>
    <n v="29.99"/>
    <x v="260"/>
    <s v="_Lowe's"/>
    <s v="LOWES #00252*"/>
    <x v="19"/>
    <x v="71"/>
    <x v="69"/>
    <x v="0"/>
    <m/>
    <x v="0"/>
    <m/>
    <m/>
    <x v="19"/>
    <s v=""/>
    <s v="Carpet cleaner rental"/>
    <x v="0"/>
    <s v="Medium"/>
    <x v="3"/>
    <s v="reconciled"/>
    <m/>
    <x v="0"/>
  </r>
  <r>
    <s v="Quicksilver"/>
    <x v="952"/>
    <n v="-65.88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52"/>
    <n v="-133.96"/>
    <x v="150"/>
    <s v="_Costco"/>
    <s v="COSTCO ONLINE RX 800-955-2292 WA"/>
    <x v="11"/>
    <x v="80"/>
    <x v="77"/>
    <x v="0"/>
    <m/>
    <x v="0"/>
    <m/>
    <m/>
    <x v="11"/>
    <s v=""/>
    <s v="Angela contacts"/>
    <x v="0"/>
    <s v="Low"/>
    <x v="3"/>
    <s v="reconciled"/>
    <s v="Family - Medical Expenses"/>
    <x v="0"/>
  </r>
  <r>
    <s v="Quicksilver"/>
    <x v="95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52"/>
    <n v="-63.01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Costco Visa"/>
    <x v="952"/>
    <n v="-65.150000000000006"/>
    <x v="1368"/>
    <s v="_Red Robin"/>
    <s v="RED ROBIN NO 12 206-365-0933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3"/>
    <n v="-27.53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Amazon"/>
    <x v="953"/>
    <n v="-22.01"/>
    <x v="112"/>
    <s v="_Amazon"/>
    <s v="AMZN Mktp US*MV5RW0NO2"/>
    <x v="10"/>
    <x v="17"/>
    <x v="17"/>
    <x v="0"/>
    <s v=""/>
    <x v="2"/>
    <s v="111-0792360-4218668"/>
    <m/>
    <x v="10"/>
    <s v=""/>
    <s v="#|||111-0792360-4218668#"/>
    <x v="0"/>
    <s v="Low"/>
    <x v="0"/>
    <s v="reconciled"/>
    <m/>
    <x v="0"/>
  </r>
  <r>
    <s v="Costco Visa"/>
    <x v="953"/>
    <n v="-59.68"/>
    <x v="1369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953"/>
    <n v="-2"/>
    <x v="1252"/>
    <s v="_Kens Market (ATM)"/>
    <s v="LK657685 7231 GREENWOOD SEATTLE"/>
    <x v="20"/>
    <x v="51"/>
    <x v="50"/>
    <x v="0"/>
    <m/>
    <x v="0"/>
    <m/>
    <m/>
    <x v="20"/>
    <s v=""/>
    <s v="Dehumidifier"/>
    <x v="0"/>
    <s v="Low"/>
    <x v="0"/>
    <s v="reconciled"/>
    <m/>
    <x v="0"/>
  </r>
  <r>
    <s v="Investor Checking"/>
    <x v="953"/>
    <n v="-60"/>
    <x v="1252"/>
    <s v="_Kens Market (ATM)"/>
    <s v="LK657685 7231 GREENWOOD SEATTLE"/>
    <x v="19"/>
    <x v="49"/>
    <x v="48"/>
    <x v="0"/>
    <m/>
    <x v="0"/>
    <m/>
    <m/>
    <x v="19"/>
    <s v=""/>
    <s v="Dehumidifier"/>
    <x v="0"/>
    <s v="Low"/>
    <x v="0"/>
    <s v="reconciled"/>
    <m/>
    <x v="0"/>
  </r>
  <r>
    <s v="Quicksilver"/>
    <x v="953"/>
    <n v="-27.27"/>
    <x v="257"/>
    <s v="_Home Depot"/>
    <s v="THE HOME DEPOT #4706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954"/>
    <n v="-2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54"/>
    <n v="-71.319999999999993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4"/>
    <n v="-37.770000000000003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54"/>
    <n v="-19.989999999999998"/>
    <x v="1145"/>
    <s v="_Fetch"/>
    <s v="FETCH-ID.COM NANOCHIP"/>
    <x v="8"/>
    <x v="15"/>
    <x v="15"/>
    <x v="0"/>
    <m/>
    <x v="0"/>
    <m/>
    <m/>
    <x v="8"/>
    <s v=""/>
    <s v="microchip registration"/>
    <x v="0"/>
    <s v="Low"/>
    <x v="0"/>
    <s v="reconciled"/>
    <m/>
    <x v="0"/>
  </r>
  <r>
    <s v="Investor Checking"/>
    <x v="954"/>
    <n v="-40"/>
    <x v="159"/>
    <s v="_Umpqua Bank"/>
    <s v="UMPQUA BANK 7120 GREENW SEATTLE"/>
    <x v="19"/>
    <x v="49"/>
    <x v="48"/>
    <x v="0"/>
    <m/>
    <x v="0"/>
    <m/>
    <m/>
    <x v="19"/>
    <s v=""/>
    <s v="Cash for bistro table on porch"/>
    <x v="0"/>
    <s v="Low"/>
    <x v="0"/>
    <s v="reconciled"/>
    <m/>
    <x v="0"/>
  </r>
  <r>
    <s v="Checking"/>
    <x v="954"/>
    <n v="-66.349999999999994"/>
    <x v="1140"/>
    <s v="_Brett Hanson"/>
    <s v="Check 2472"/>
    <x v="18"/>
    <x v="47"/>
    <x v="46"/>
    <x v="84"/>
    <m/>
    <x v="0"/>
    <m/>
    <m/>
    <x v="18"/>
    <s v=""/>
    <s v="Pay back Brett for cancelled camping #Kalaloch - Jul 2020#"/>
    <x v="0"/>
    <s v="High"/>
    <x v="3"/>
    <s v="reconciled"/>
    <m/>
    <x v="0"/>
  </r>
  <r>
    <s v="Quicksilver"/>
    <x v="954"/>
    <n v="-25.53"/>
    <x v="260"/>
    <s v="_Lowe's"/>
    <s v="LOWES #00252*"/>
    <x v="19"/>
    <x v="71"/>
    <x v="69"/>
    <x v="0"/>
    <m/>
    <x v="0"/>
    <m/>
    <m/>
    <x v="19"/>
    <s v=""/>
    <s v=""/>
    <x v="0"/>
    <s v="Medium"/>
    <x v="3"/>
    <s v="reconciled"/>
    <m/>
    <x v="0"/>
  </r>
  <r>
    <s v="Investor Checking"/>
    <x v="954"/>
    <n v="-3.5"/>
    <x v="159"/>
    <s v="_Umpqua Bank"/>
    <s v="UMPQUA BANK 7120 GREENW SEATTLE"/>
    <x v="20"/>
    <x v="51"/>
    <x v="50"/>
    <x v="0"/>
    <m/>
    <x v="0"/>
    <m/>
    <m/>
    <x v="20"/>
    <s v=""/>
    <s v="Cash for camping"/>
    <x v="0"/>
    <s v="Low"/>
    <x v="0"/>
    <s v="reconciled"/>
    <m/>
    <x v="0"/>
  </r>
  <r>
    <s v="Checking"/>
    <x v="954"/>
    <n v="-260"/>
    <x v="1140"/>
    <s v="_Brett Hanson"/>
    <s v="Check 2472"/>
    <x v="18"/>
    <x v="47"/>
    <x v="46"/>
    <x v="81"/>
    <m/>
    <x v="0"/>
    <m/>
    <m/>
    <x v="18"/>
    <s v=""/>
    <s v="Pay back Brett for cancelled girls' trip #Girls Weekend - Aug 2020#"/>
    <x v="0"/>
    <s v="High"/>
    <x v="3"/>
    <s v="reconciled"/>
    <m/>
    <x v="0"/>
  </r>
  <r>
    <s v="Amazon"/>
    <x v="955"/>
    <n v="-16.5"/>
    <x v="112"/>
    <s v="_Amazon"/>
    <s v="AMZN Mktp US*MV4RQ6CM2"/>
    <x v="9"/>
    <x v="16"/>
    <x v="16"/>
    <x v="0"/>
    <s v=""/>
    <x v="2"/>
    <s v="111-4355178-5421864"/>
    <m/>
    <x v="9"/>
    <s v=""/>
    <s v="#|||111-4355178-5421864#"/>
    <x v="0"/>
    <s v="Medium"/>
    <x v="3"/>
    <s v="reconciled"/>
    <s v="To Be Determined"/>
    <x v="0"/>
  </r>
  <r>
    <s v="Amazon"/>
    <x v="955"/>
    <n v="-69.39"/>
    <x v="112"/>
    <s v="_Amazon"/>
    <s v="Amazon.com*MV39N84J2"/>
    <x v="7"/>
    <x v="13"/>
    <x v="13"/>
    <x v="30"/>
    <s v=""/>
    <x v="2"/>
    <s v="111-3229122-5177045"/>
    <m/>
    <x v="7"/>
    <s v=""/>
    <s v="trailer stabilizers #trailer|||111-3229122-5177045#"/>
    <x v="0"/>
    <s v="Low"/>
    <x v="3"/>
    <s v="reconciled"/>
    <m/>
    <x v="0"/>
  </r>
  <r>
    <s v="Costco Visa"/>
    <x v="955"/>
    <n v="-24.1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55"/>
    <n v="-29.72"/>
    <x v="112"/>
    <s v="_Amazon"/>
    <s v="AMZN Mktp US*MV55Q31A1"/>
    <x v="9"/>
    <x v="16"/>
    <x v="16"/>
    <x v="0"/>
    <s v=""/>
    <x v="2"/>
    <s v="111-7652959-3919415"/>
    <m/>
    <x v="9"/>
    <s v=""/>
    <s v="Clamp meter (returned) #|||111-7652959-3919415#"/>
    <x v="0"/>
    <s v="Medium"/>
    <x v="3"/>
    <s v="reconciled"/>
    <s v="To Be Determined"/>
    <x v="0"/>
  </r>
  <r>
    <s v="Costco Visa"/>
    <x v="956"/>
    <n v="-53.99"/>
    <x v="47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56"/>
    <n v="-4.3899999999999997"/>
    <x v="645"/>
    <s v="_Apple (Store)"/>
    <s v="APPLE.COM/BILL"/>
    <x v="4"/>
    <x v="60"/>
    <x v="59"/>
    <x v="0"/>
    <m/>
    <x v="0"/>
    <m/>
    <m/>
    <x v="4"/>
    <s v=""/>
    <s v="Love to Count 2: Times tables and fractions"/>
    <x v="0"/>
    <s v="Low"/>
    <x v="0"/>
    <s v="reconciled"/>
    <m/>
    <x v="0"/>
  </r>
  <r>
    <s v="Costco Visa"/>
    <x v="956"/>
    <n v="-6.6"/>
    <x v="114"/>
    <s v="_Fred Meyer"/>
    <s v="FRED-MEYER #0122 SEATTLE WA"/>
    <x v="19"/>
    <x v="61"/>
    <x v="60"/>
    <x v="0"/>
    <m/>
    <x v="0"/>
    <m/>
    <m/>
    <x v="19"/>
    <s v=""/>
    <s v="Spatula"/>
    <x v="0"/>
    <s v="Low"/>
    <x v="0"/>
    <s v="reconciled"/>
    <m/>
    <x v="0"/>
  </r>
  <r>
    <s v="Koolikai"/>
    <x v="956"/>
    <n v="71.31999999999999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956"/>
    <n v="-24.77"/>
    <x v="246"/>
    <s v="_Taco Del Mar"/>
    <s v="DOORDASH*TACO DEL MAR WWW.DOORDASH.C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56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56"/>
    <n v="-455.87"/>
    <x v="738"/>
    <s v="_Phinney Ridge Animal Hospital"/>
    <s v="PHINNEY RIDGE ANIMAL H"/>
    <x v="8"/>
    <x v="64"/>
    <x v="63"/>
    <x v="0"/>
    <m/>
    <x v="0"/>
    <m/>
    <m/>
    <x v="8"/>
    <s v=""/>
    <s v=""/>
    <x v="0"/>
    <s v="Low"/>
    <x v="0"/>
    <s v="reconciled"/>
    <m/>
    <x v="0"/>
  </r>
  <r>
    <s v="Quicksilver"/>
    <x v="956"/>
    <n v="-150.169999999999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56"/>
    <n v="-37"/>
    <x v="611"/>
    <s v="_City of Seattle"/>
    <s v="CITY OF SEATTLE"/>
    <x v="8"/>
    <x v="15"/>
    <x v="15"/>
    <x v="0"/>
    <m/>
    <x v="0"/>
    <m/>
    <m/>
    <x v="8"/>
    <s v=""/>
    <s v="City license"/>
    <x v="0"/>
    <s v="Low"/>
    <x v="0"/>
    <s v="reconciled"/>
    <m/>
    <x v="0"/>
  </r>
  <r>
    <s v="Amazon"/>
    <x v="957"/>
    <n v="-11.84"/>
    <x v="112"/>
    <s v="_Amazon"/>
    <s v="Amazon.com*MV4277420"/>
    <x v="9"/>
    <x v="16"/>
    <x v="16"/>
    <x v="0"/>
    <s v=""/>
    <x v="2"/>
    <s v="111-9897969-2573025"/>
    <m/>
    <x v="9"/>
    <s v=""/>
    <s v="ORDER #|||111-9897969-2573025#"/>
    <x v="0"/>
    <s v="Medium"/>
    <x v="3"/>
    <s v="reconciled"/>
    <s v="To Be Determined"/>
    <x v="0"/>
  </r>
  <r>
    <s v="Quicksilver"/>
    <x v="957"/>
    <n v="-2.37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957"/>
    <n v="-57.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Amazon"/>
    <x v="958"/>
    <n v="-6.3"/>
    <x v="112"/>
    <s v="_Amazon"/>
    <s v="Amazon.com*MV7NZ9OQ0"/>
    <x v="7"/>
    <x v="13"/>
    <x v="13"/>
    <x v="30"/>
    <s v=""/>
    <x v="2"/>
    <s v="111-6081810-1185050"/>
    <m/>
    <x v="7"/>
    <s v=""/>
    <s v="7-pin harness_x000a_ORDER #trailer|||111-6081810-1185050#"/>
    <x v="0"/>
    <s v="Low"/>
    <x v="3"/>
    <s v="reconciled"/>
    <m/>
    <x v="0"/>
  </r>
  <r>
    <s v="Amazon"/>
    <x v="958"/>
    <n v="-7.42"/>
    <x v="112"/>
    <s v="_Amazon"/>
    <s v="Amazon.com*MV9W53CR0"/>
    <x v="9"/>
    <x v="16"/>
    <x v="16"/>
    <x v="0"/>
    <s v=""/>
    <x v="2"/>
    <s v="111-0777123-8400203"/>
    <m/>
    <x v="9"/>
    <s v=""/>
    <s v="WD-40 conctact cleaner spray_x000a_ORDER #|||111-0777123-8400203#"/>
    <x v="0"/>
    <s v="Medium"/>
    <x v="3"/>
    <s v="reconciled"/>
    <s v="To Be Determined"/>
    <x v="0"/>
  </r>
  <r>
    <s v="Checking"/>
    <x v="958"/>
    <n v="-453.0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8"/>
    <n v="13.18"/>
    <x v="1244"/>
    <s v="_O'Reilly Auto Parts"/>
    <s v="O'REILLY AUTO PARTS 36"/>
    <x v="7"/>
    <x v="13"/>
    <x v="13"/>
    <x v="30"/>
    <m/>
    <x v="0"/>
    <m/>
    <m/>
    <x v="7"/>
    <s v=""/>
    <s v="Returned fuses #trailer#"/>
    <x v="0"/>
    <s v="Low"/>
    <x v="3"/>
    <s v="reconciled"/>
    <m/>
    <x v="0"/>
  </r>
  <r>
    <s v="Quicksilver"/>
    <x v="958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azon"/>
    <x v="958"/>
    <n v="-48.1"/>
    <x v="112"/>
    <s v="_Amazon"/>
    <s v="AMZN Mktp US*MV7RF1CV0"/>
    <x v="9"/>
    <x v="16"/>
    <x v="16"/>
    <x v="0"/>
    <s v=""/>
    <x v="2"/>
    <s v="111-9097372-5762606"/>
    <m/>
    <x v="9"/>
    <s v=""/>
    <s v="ORDER #|||111-9097372-5762606#"/>
    <x v="0"/>
    <s v="Medium"/>
    <x v="3"/>
    <s v="reconciled"/>
    <s v="To Be Determined"/>
    <x v="0"/>
  </r>
  <r>
    <s v="Checking"/>
    <x v="959"/>
    <n v="-54.24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azon"/>
    <x v="959"/>
    <n v="453.0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59"/>
    <n v="-73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960"/>
    <n v="2017.11"/>
    <x v="1370"/>
    <s v="_Brooks Powers"/>
    <s v="Deposit Shared Branch Mobile Dep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Amazon"/>
    <x v="960"/>
    <n v="-14.3"/>
    <x v="112"/>
    <s v="_Amazon"/>
    <s v="AMZN Mktp US*MJ09J2RH0"/>
    <x v="7"/>
    <x v="13"/>
    <x v="13"/>
    <x v="30"/>
    <s v=""/>
    <x v="2"/>
    <s v="111-2917132-8757814"/>
    <m/>
    <x v="7"/>
    <s v=""/>
    <s v="Volt meter/usb charger_x000a_ORDER #trailer|||111-2917132-8757814#"/>
    <x v="0"/>
    <s v="Low"/>
    <x v="3"/>
    <s v="reconciled"/>
    <m/>
    <x v="0"/>
  </r>
  <r>
    <s v="Checking"/>
    <x v="960"/>
    <n v="40"/>
    <x v="1326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960"/>
    <n v="-40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60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960"/>
    <n v="-5"/>
    <x v="1371"/>
    <s v="_Becu"/>
    <s v="BECU 4319 STONE WAY NFC SEATTLE"/>
    <x v="7"/>
    <x v="13"/>
    <x v="13"/>
    <x v="30"/>
    <m/>
    <x v="0"/>
    <m/>
    <m/>
    <x v="7"/>
    <s v=""/>
    <s v="#trailer# Posts for door hinge"/>
    <x v="0"/>
    <s v="Low"/>
    <x v="3"/>
    <s v="reconciled"/>
    <m/>
    <x v="0"/>
  </r>
  <r>
    <s v="Investor Checking"/>
    <x v="960"/>
    <n v="-18"/>
    <x v="1371"/>
    <s v="_Becu"/>
    <s v="BECU 4319 STONE WAY NFC SEATTLE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960"/>
    <n v="66"/>
    <x v="7"/>
    <s v="_Ruby Linscheid"/>
    <s v="ACH Electronic Credi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0"/>
    <n v="-30"/>
    <x v="637"/>
    <s v="_Dick's Drive In"/>
    <s v="DICK'S DRIVE-IN HOLMAN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0"/>
    <n v="-25.81"/>
    <x v="285"/>
    <s v="_Subway"/>
    <s v="SUBWAY 03139698 ABERDEEN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61"/>
    <n v="-16.5"/>
    <x v="615"/>
    <s v="_Queets Trading Post"/>
    <s v="QUEETS TRADING POS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1"/>
    <n v="-16.579999999999998"/>
    <x v="615"/>
    <s v="_Queets Trading Post"/>
    <s v="QUEETS TRADING POS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1"/>
    <n v="-22.08"/>
    <x v="615"/>
    <s v="_Queets Trading Post"/>
    <s v="QUEETS TRADING POST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962"/>
    <n v="-148.33000000000001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963"/>
    <n v="-13.18"/>
    <x v="1244"/>
    <s v="_O'Reilly Auto Parts"/>
    <s v="O'REILLY AUTO PARTS 36"/>
    <x v="7"/>
    <x v="13"/>
    <x v="13"/>
    <x v="30"/>
    <m/>
    <x v="0"/>
    <m/>
    <m/>
    <x v="7"/>
    <s v=""/>
    <s v="#trailer#"/>
    <x v="0"/>
    <s v="Low"/>
    <x v="3"/>
    <s v="reconciled"/>
    <m/>
    <x v="0"/>
  </r>
  <r>
    <s v="CD - June 11 2022"/>
    <x v="963"/>
    <n v="120.69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64"/>
    <n v="300"/>
    <x v="840"/>
    <s v="_VRBO"/>
    <s v="VRBO RDD 512-759-0902 TX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Quicksilver"/>
    <x v="964"/>
    <n v="-54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64"/>
    <n v="-4.3899999999999997"/>
    <x v="1298"/>
    <s v="_Amazon Prime Video"/>
    <s v="Prime Video*MJ90C3GS2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964"/>
    <n v="-5.42"/>
    <x v="136"/>
    <s v="_Taco Bell"/>
    <s v="TACO BELL 031333 ABERDEEN W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ostco Visa"/>
    <x v="964"/>
    <n v="-7.62"/>
    <x v="817"/>
    <s v="_Wendy's"/>
    <s v="WENDYS 11699 ABERDEEN W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ostco Visa"/>
    <x v="964"/>
    <n v="-12.32"/>
    <x v="285"/>
    <s v="_Subway"/>
    <s v="SUBWAY 03139698 ABERDEEN W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ostco Visa"/>
    <x v="965"/>
    <n v="-19.27"/>
    <x v="114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965"/>
    <n v="-168.23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965"/>
    <n v="-40"/>
    <x v="159"/>
    <s v="_Umpqua Bank"/>
    <s v="UMPQUA BANK 7120 GREENW SEATTLE"/>
    <x v="18"/>
    <x v="47"/>
    <x v="46"/>
    <x v="84"/>
    <s v="activities"/>
    <x v="0"/>
    <m/>
    <m/>
    <x v="18"/>
    <s v=""/>
    <s v="#Kalaloch - Jul 2020|activities# Money for firewood and other at Kalaloch"/>
    <x v="0"/>
    <s v="High"/>
    <x v="3"/>
    <s v="reconciled"/>
    <m/>
    <x v="0"/>
  </r>
  <r>
    <s v="Investor Checking"/>
    <x v="965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966"/>
    <n v="-28.3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966"/>
    <n v="-1245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966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966"/>
    <n v="-9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6"/>
    <n v="-19.95"/>
    <x v="419"/>
    <s v="_The 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966"/>
    <n v="-26.42"/>
    <x v="617"/>
    <s v="_Zoho"/>
    <s v="ZOHO-ZOHO CORP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Aggressive Stocks"/>
    <x v="967"/>
    <n v="-3964.45"/>
    <x v="1372"/>
    <s v="_Investment (Walt Disney Co)"/>
    <s v="WALT DISNEY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967"/>
    <n v="-3000"/>
    <x v="1277"/>
    <s v="_Investment (Schwab 1000 Index Fund)"/>
    <s v="SCHWAB 1000 INDEX FUND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67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67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67"/>
    <n v="11"/>
    <x v="645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7"/>
    <n v="-17.149999999999999"/>
    <x v="288"/>
    <s v="_Safeway"/>
    <s v="SAFEWAY #114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68"/>
    <n v="-11.3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68"/>
    <n v="-61.49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68"/>
    <n v="-57.2"/>
    <x v="112"/>
    <s v="_Amazon"/>
    <s v="Amazon.com*MJ2892ZW0"/>
    <x v="8"/>
    <x v="15"/>
    <x v="15"/>
    <x v="0"/>
    <s v=""/>
    <x v="2"/>
    <s v="111-9075547-0423429"/>
    <m/>
    <x v="8"/>
    <s v=""/>
    <s v="Dog bed #|||111-9075547-0423429#"/>
    <x v="0"/>
    <s v="Low"/>
    <x v="0"/>
    <s v="reconciled"/>
    <m/>
    <x v="0"/>
  </r>
  <r>
    <s v="Quicksilver"/>
    <x v="969"/>
    <n v="-1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11"/>
    <x v="645"/>
    <s v="_Apple (Store)"/>
    <s v="APPLE.COM/BILL"/>
    <x v="4"/>
    <x v="60"/>
    <x v="59"/>
    <x v="0"/>
    <m/>
    <x v="0"/>
    <m/>
    <m/>
    <x v="4"/>
    <s v=""/>
    <s v=""/>
    <x v="0"/>
    <s v="Low"/>
    <x v="0"/>
    <s v="reconciled"/>
    <m/>
    <x v="0"/>
  </r>
  <r>
    <s v="Quicksilver"/>
    <x v="969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69"/>
    <n v="-5.51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69"/>
    <n v="-193.7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969"/>
    <n v="3.7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69"/>
    <n v="-15.17"/>
    <x v="288"/>
    <s v="_Safeway"/>
    <s v="SAFEWAY #155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8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69"/>
    <n v="-500"/>
    <x v="180"/>
    <s v="_Majestic Adventures LLC"/>
    <s v="MAJESTIC ADVENTURES"/>
    <x v="10"/>
    <x v="62"/>
    <x v="61"/>
    <x v="67"/>
    <s v="camp"/>
    <x v="14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970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70"/>
    <n v="1245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70"/>
    <n v="-19.420000000000002"/>
    <x v="112"/>
    <s v="_Amazon"/>
    <s v="Amazon.com*MJ9Q610W1"/>
    <x v="4"/>
    <x v="60"/>
    <x v="59"/>
    <x v="0"/>
    <s v=""/>
    <x v="2"/>
    <s v="111-9480671-6449868"/>
    <m/>
    <x v="4"/>
    <s v=""/>
    <s v="Dictionary #|||111-9480671-6449868"/>
    <x v="0"/>
    <s v="Low"/>
    <x v="0"/>
    <s v="reconciled"/>
    <m/>
    <x v="0"/>
  </r>
  <r>
    <s v="Amazon"/>
    <x v="970"/>
    <n v="-69.349999999999994"/>
    <x v="112"/>
    <s v="_Amazon"/>
    <s v="AMZN Mktp US*MJ8RJ4L70"/>
    <x v="9"/>
    <x v="16"/>
    <x v="16"/>
    <x v="0"/>
    <s v=""/>
    <x v="2"/>
    <s v="111-0354218-5561849"/>
    <m/>
    <x v="9"/>
    <s v=""/>
    <s v="Tire inflator air compressor #|||111-0354218-5561849#"/>
    <x v="0"/>
    <s v="Medium"/>
    <x v="3"/>
    <s v="reconciled"/>
    <s v="To Be Determined"/>
    <x v="0"/>
  </r>
  <r>
    <s v="Amazon"/>
    <x v="970"/>
    <n v="-9.9"/>
    <x v="112"/>
    <s v="_Amazon"/>
    <s v="AMZN Mktp US*MJ0S59OS2"/>
    <x v="8"/>
    <x v="15"/>
    <x v="15"/>
    <x v="0"/>
    <s v=""/>
    <x v="2"/>
    <s v="111-0285438-6968245"/>
    <m/>
    <x v="8"/>
    <s v=""/>
    <s v="Door bell #|||111-0285438-6968245#"/>
    <x v="0"/>
    <s v="Low"/>
    <x v="0"/>
    <s v="reconciled"/>
    <m/>
    <x v="0"/>
  </r>
  <r>
    <s v="Buffer (Current Year)"/>
    <x v="970"/>
    <n v="-1245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tirement - 3377"/>
    <x v="970"/>
    <n v="105.0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70"/>
    <n v="59.9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970"/>
    <n v="12.03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970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71"/>
    <n v="-6.6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971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971"/>
    <n v="-2658.7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71"/>
    <n v="-50.5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Staging - 7338"/>
    <x v="971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971"/>
    <n v="-71.459999999999994"/>
    <x v="290"/>
    <s v="_Mojito"/>
    <s v="MOJITO - S* MOJITO - S STRIPE.COM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2"/>
    <n v="-50"/>
    <x v="848"/>
    <s v="_American Lung Association"/>
    <s v="AMERICAN LUNG"/>
    <x v="12"/>
    <x v="19"/>
    <x v="19"/>
    <x v="73"/>
    <m/>
    <x v="0"/>
    <m/>
    <m/>
    <x v="12"/>
    <s v="Tax Related"/>
    <s v="#Charitable contributions# Matched 6/30/2020"/>
    <x v="0"/>
    <s v="High"/>
    <x v="3"/>
    <s v="reconciled"/>
    <s v="Charitable Contributions"/>
    <x v="1"/>
  </r>
  <r>
    <s v="Quicksilver"/>
    <x v="972"/>
    <n v="2658.72"/>
    <x v="315"/>
    <s v="_Capital One (Autopay)"/>
    <s v="CAPITAL ONE AUTOPAY PYMT AuthDate 10-J un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972"/>
    <n v="-75.069999999999993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Dormant Account 3"/>
    <x v="972"/>
    <n v="4.4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972"/>
    <n v="0.04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972"/>
    <n v="50.5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14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Buffer (Current Year)"/>
    <x v="973"/>
    <n v="5.2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973"/>
    <n v="98.8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973"/>
    <n v="1.1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973"/>
    <n v="14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73"/>
    <n v="3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73"/>
    <n v="-5"/>
    <x v="1373"/>
    <s v="_USA*85TH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Vacation &amp; Projects"/>
    <x v="973"/>
    <n v="108.93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973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3"/>
    <n v="-11"/>
    <x v="645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973"/>
    <n v="27.49"/>
    <x v="257"/>
    <s v="_Home Depot"/>
    <s v="THE HOME DEPOT #4706"/>
    <x v="19"/>
    <x v="71"/>
    <x v="69"/>
    <x v="0"/>
    <m/>
    <x v="0"/>
    <m/>
    <m/>
    <x v="19"/>
    <s v=""/>
    <s v="Tub traps, sink stopper, dog wash shower head (to be returned)"/>
    <x v="0"/>
    <s v="Medium"/>
    <x v="3"/>
    <s v="reconciled"/>
    <m/>
    <x v="0"/>
  </r>
  <r>
    <s v="Quicksilver"/>
    <x v="973"/>
    <n v="449.75"/>
    <x v="1374"/>
    <s v="_Museum of Flight"/>
    <s v="ACT*ACE Camp"/>
    <x v="10"/>
    <x v="62"/>
    <x v="61"/>
    <x v="67"/>
    <s v="camp"/>
    <x v="15"/>
    <m/>
    <m/>
    <x v="10"/>
    <s v="Tax Related"/>
    <s v="#Dependent Care|Camp|ACT Ace Camp#"/>
    <x v="0"/>
    <s v="Low"/>
    <x v="3"/>
    <s v="reconciled"/>
    <s v="Family - Dependent Care"/>
    <x v="1"/>
  </r>
  <r>
    <s v="Amazon"/>
    <x v="973"/>
    <n v="-16.5"/>
    <x v="112"/>
    <s v="_Amazon"/>
    <s v="AMZN Mktp US*MS9857R20"/>
    <x v="8"/>
    <x v="15"/>
    <x v="15"/>
    <x v="0"/>
    <m/>
    <x v="0"/>
    <m/>
    <m/>
    <x v="8"/>
    <s v=""/>
    <s v="bath mat"/>
    <x v="0"/>
    <s v="Low"/>
    <x v="0"/>
    <s v="reconciled"/>
    <m/>
    <x v="0"/>
  </r>
  <r>
    <s v="Quicksilver"/>
    <x v="973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3"/>
    <n v="449.75"/>
    <x v="1374"/>
    <s v="_Museum of Flight"/>
    <s v="ACT*ACE Camp"/>
    <x v="10"/>
    <x v="62"/>
    <x v="61"/>
    <x v="67"/>
    <s v="camp"/>
    <x v="15"/>
    <m/>
    <m/>
    <x v="10"/>
    <s v="Tax Related"/>
    <s v="#Dependent Care|Camp|ACT Ace Camp#"/>
    <x v="0"/>
    <s v="Low"/>
    <x v="3"/>
    <s v="reconciled"/>
    <s v="Family - Dependent Care"/>
    <x v="1"/>
  </r>
  <r>
    <s v="Checking"/>
    <x v="974"/>
    <n v="5300.7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974"/>
    <n v="3889.39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974"/>
    <n v="-22.01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Aggressive Stocks"/>
    <x v="974"/>
    <n v="0.32"/>
    <x v="245"/>
    <s v="_Schwab (Interest)"/>
    <s v="SCHWAB1 INT 05/28-06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974"/>
    <n v="-87.3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-3.78"/>
    <x v="201"/>
    <s v="_Target"/>
    <s v="TARGET        00006270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4"/>
    <n v="-173.87"/>
    <x v="215"/>
    <s v="_Petco"/>
    <s v="PETCO 252     63502520"/>
    <x v="8"/>
    <x v="15"/>
    <x v="15"/>
    <x v="0"/>
    <m/>
    <x v="0"/>
    <m/>
    <m/>
    <x v="8"/>
    <s v=""/>
    <s v=""/>
    <x v="0"/>
    <s v="Low"/>
    <x v="0"/>
    <s v="reconciled"/>
    <m/>
    <x v="0"/>
  </r>
  <r>
    <s v="Quicksilver"/>
    <x v="97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975"/>
    <n v="-43.5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75"/>
    <n v="-14.5"/>
    <x v="150"/>
    <s v="_Costco"/>
    <s v="COSTCO WHSE #0106 SEATTLE WA"/>
    <x v="9"/>
    <x v="16"/>
    <x v="16"/>
    <x v="0"/>
    <m/>
    <x v="0"/>
    <m/>
    <m/>
    <x v="9"/>
    <s v=""/>
    <s v=""/>
    <x v="0"/>
    <s v="Medium"/>
    <x v="3"/>
    <s v="reconciled"/>
    <s v="To Be Determined"/>
    <x v="0"/>
  </r>
  <r>
    <s v="Costco Visa"/>
    <x v="975"/>
    <n v="-5.49"/>
    <x v="114"/>
    <s v="_Fred Meyer"/>
    <s v="FRED-MEYER #0122 SEATTLE WA"/>
    <x v="8"/>
    <x v="15"/>
    <x v="15"/>
    <x v="0"/>
    <m/>
    <x v="0"/>
    <m/>
    <m/>
    <x v="8"/>
    <s v=""/>
    <s v=""/>
    <x v="0"/>
    <s v="Low"/>
    <x v="0"/>
    <s v="reconciled"/>
    <m/>
    <x v="0"/>
  </r>
  <r>
    <s v="Cash"/>
    <x v="975"/>
    <n v="1041.4000000000001"/>
    <x v="840"/>
    <s v="_VRBO"/>
    <s v="_VRBO"/>
    <x v="18"/>
    <x v="47"/>
    <x v="46"/>
    <x v="81"/>
    <s v="lodging"/>
    <x v="0"/>
    <m/>
    <m/>
    <x v="18"/>
    <s v="Manual"/>
    <s v="#Girls Weekend - Aug 2020|Lodging# Refund for Girl's trip on statement but not in Mint.  @@TO:Costco Visa@@"/>
    <x v="0"/>
    <s v="High"/>
    <x v="3"/>
    <s v="reconciled"/>
    <m/>
    <x v="0"/>
  </r>
  <r>
    <s v="Costco Visa"/>
    <x v="975"/>
    <n v="-8.4700000000000006"/>
    <x v="114"/>
    <s v="_Fred Meyer"/>
    <s v="FRED-MEYER #0122 SEATTLE WA"/>
    <x v="10"/>
    <x v="76"/>
    <x v="74"/>
    <x v="0"/>
    <m/>
    <x v="0"/>
    <m/>
    <m/>
    <x v="10"/>
    <s v=""/>
    <s v="water balloons"/>
    <x v="0"/>
    <s v="Low"/>
    <x v="0"/>
    <s v="reconciled"/>
    <m/>
    <x v="0"/>
  </r>
  <r>
    <s v="Quicksilver"/>
    <x v="975"/>
    <n v="-136.7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5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Costco Visa"/>
    <x v="975"/>
    <n v="-3.72"/>
    <x v="6"/>
    <s v="_McDonald's"/>
    <s v="MCDONALD'S F4250 TUKWILA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4.8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75"/>
    <n v="-23.91"/>
    <x v="455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76"/>
    <n v="-588.82000000000005"/>
    <x v="905"/>
    <s v="_The Summit at Snoqualmie"/>
    <s v="SUMMIT AT SNOQ E-COMME"/>
    <x v="4"/>
    <x v="116"/>
    <x v="110"/>
    <x v="0"/>
    <m/>
    <x v="0"/>
    <m/>
    <m/>
    <x v="4"/>
    <s v=""/>
    <s v=""/>
    <x v="0"/>
    <s v="Low"/>
    <x v="3"/>
    <s v="reconciled"/>
    <m/>
    <x v="0"/>
  </r>
  <r>
    <s v="Discover"/>
    <x v="976"/>
    <n v="-13.21"/>
    <x v="118"/>
    <s v="_Hulu"/>
    <s v="HLU*HULU 7402328877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77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977"/>
    <n v="-603.8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7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978"/>
    <n v="-56.44"/>
    <x v="290"/>
    <s v="_Mojito"/>
    <s v="MOJIT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78"/>
    <n v="-505"/>
    <x v="1375"/>
    <s v="__Desideratar"/>
    <s v="PAYPAL *DESIDERATAR"/>
    <x v="8"/>
    <x v="15"/>
    <x v="15"/>
    <x v="0"/>
    <m/>
    <x v="0"/>
    <m/>
    <m/>
    <x v="8"/>
    <s v=""/>
    <s v="Layla!"/>
    <x v="0"/>
    <s v="Low"/>
    <x v="0"/>
    <s v="reconciled"/>
    <m/>
    <x v="0"/>
  </r>
  <r>
    <s v="Costco Visa"/>
    <x v="978"/>
    <n v="603.8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978"/>
    <n v="-371.01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78"/>
    <n v="-45.27"/>
    <x v="959"/>
    <s v="_Etsy.com"/>
    <s v="Etsy.com - Multiple Sh"/>
    <x v="7"/>
    <x v="10"/>
    <x v="10"/>
    <x v="0"/>
    <m/>
    <x v="0"/>
    <m/>
    <m/>
    <x v="7"/>
    <s v=""/>
    <s v=""/>
    <x v="0"/>
    <s v="Low"/>
    <x v="3"/>
    <s v="reconciled"/>
    <m/>
    <x v="0"/>
  </r>
  <r>
    <s v="Cash"/>
    <x v="978"/>
    <n v="-19.239999999999998"/>
    <x v="112"/>
    <s v="_Amazon"/>
    <s v="_Amazon"/>
    <x v="4"/>
    <x v="60"/>
    <x v="59"/>
    <x v="0"/>
    <s v=""/>
    <x v="2"/>
    <s v="111-4068454-2970645"/>
    <m/>
    <x v="4"/>
    <s v=""/>
    <s v="#|||111-4068454-2970645#"/>
    <x v="0"/>
    <s v="Low"/>
    <x v="0"/>
    <s v="reconciled"/>
    <m/>
    <x v="0"/>
  </r>
  <r>
    <s v="Cash"/>
    <x v="978"/>
    <n v="19.239999999999998"/>
    <x v="250"/>
    <s v="_Amazon (Cashback)"/>
    <s v="_Amazon (Cashback)"/>
    <x v="5"/>
    <x v="21"/>
    <x v="21"/>
    <x v="0"/>
    <s v=""/>
    <x v="2"/>
    <s v="111-4068454-2970645"/>
    <m/>
    <x v="5"/>
    <s v=""/>
    <s v="Offset for order #|||111-4068454-2970645# purchased with Rewards Points"/>
    <x v="4"/>
    <s v="Low"/>
    <x v="0"/>
    <s v="reconciled"/>
    <m/>
    <x v="0"/>
  </r>
  <r>
    <s v="Quicksilver"/>
    <x v="978"/>
    <n v="-14.61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78"/>
    <n v="-5.7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78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iscover"/>
    <x v="979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79"/>
    <n v="-13.21"/>
    <x v="421"/>
    <s v="_Google Domains"/>
    <s v="GOOGLE*DOMAINS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979"/>
    <n v="-11"/>
    <x v="429"/>
    <s v="_Steam Games"/>
    <s v="Steamgames.com4259522985 425-9522985 WA"/>
    <x v="0"/>
    <x v="73"/>
    <x v="71"/>
    <x v="0"/>
    <m/>
    <x v="0"/>
    <m/>
    <m/>
    <x v="0"/>
    <s v=""/>
    <s v="Portal 2"/>
    <x v="0"/>
    <s v="Low"/>
    <x v="0"/>
    <s v="reconciled"/>
    <m/>
    <x v="0"/>
  </r>
  <r>
    <s v="Costco Visa"/>
    <x v="979"/>
    <n v="-22.01"/>
    <x v="429"/>
    <s v="_Steam Games"/>
    <s v="Steamgames.com4259522985 425-9522985 WA"/>
    <x v="0"/>
    <x v="73"/>
    <x v="71"/>
    <x v="0"/>
    <m/>
    <x v="0"/>
    <m/>
    <m/>
    <x v="0"/>
    <s v=""/>
    <s v="Tabletop Simulator"/>
    <x v="0"/>
    <s v="Low"/>
    <x v="0"/>
    <s v="reconciled"/>
    <m/>
    <x v="0"/>
  </r>
  <r>
    <s v="Aggressive Stocks"/>
    <x v="980"/>
    <n v="-67.98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980"/>
    <n v="-7.7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0"/>
    <n v="-26.1"/>
    <x v="1376"/>
    <s v="_Passmark"/>
    <s v="PASSMARK* PASSMARK.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980"/>
    <n v="-14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981"/>
    <n v="19.809999999999999"/>
    <x v="112"/>
    <s v="_Amazon"/>
    <s v="AMZN Mktp US"/>
    <x v="19"/>
    <x v="56"/>
    <x v="55"/>
    <x v="0"/>
    <s v=""/>
    <x v="2"/>
    <s v="114-8586017-2035413"/>
    <m/>
    <x v="19"/>
    <s v=""/>
    <s v="Returned CAT5 connectors #|||114-8586017-2035413#"/>
    <x v="0"/>
    <s v="High"/>
    <x v="3"/>
    <s v="reconciled"/>
    <m/>
    <x v="0"/>
  </r>
  <r>
    <s v="Costco Visa"/>
    <x v="981"/>
    <n v="-115.99"/>
    <x v="1377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981"/>
    <n v="11"/>
    <x v="112"/>
    <s v="_Amazon"/>
    <s v="AMZN Mktp US"/>
    <x v="19"/>
    <x v="56"/>
    <x v="55"/>
    <x v="0"/>
    <s v=""/>
    <x v="2"/>
    <s v="114-1066558-3459466"/>
    <m/>
    <x v="19"/>
    <s v=""/>
    <s v="Return for network cables #|||114-1066558-3459466#"/>
    <x v="0"/>
    <s v="High"/>
    <x v="3"/>
    <s v="reconciled"/>
    <m/>
    <x v="0"/>
  </r>
  <r>
    <s v="Amazon"/>
    <x v="981"/>
    <n v="30.33"/>
    <x v="112"/>
    <s v="_Amazon"/>
    <s v="Amazon.com"/>
    <x v="19"/>
    <x v="56"/>
    <x v="55"/>
    <x v="0"/>
    <s v=""/>
    <x v="2"/>
    <s v="111-1223449-3417054"/>
    <m/>
    <x v="19"/>
    <s v=""/>
    <s v="Return of network module #|||111-1223449-3417054#"/>
    <x v="0"/>
    <s v="High"/>
    <x v="3"/>
    <s v="reconciled"/>
    <m/>
    <x v="0"/>
  </r>
  <r>
    <s v="Quicksilver"/>
    <x v="982"/>
    <n v="-8.789999999999999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-123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2"/>
    <n v="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-13.49"/>
    <x v="1379"/>
    <s v="_MonoPrice"/>
    <s v="MONOPRICE, INC."/>
    <x v="19"/>
    <x v="56"/>
    <x v="55"/>
    <x v="0"/>
    <m/>
    <x v="0"/>
    <m/>
    <m/>
    <x v="19"/>
    <s v=""/>
    <s v=""/>
    <x v="0"/>
    <s v="High"/>
    <x v="3"/>
    <s v="reconciled"/>
    <m/>
    <x v="0"/>
  </r>
  <r>
    <s v="Quicksilver"/>
    <x v="982"/>
    <n v="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982"/>
    <n v="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American Funds"/>
    <x v="983"/>
    <n v="1.27"/>
    <x v="361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56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.27"/>
    <x v="361"/>
    <s v="_American Funds (Capital Gains)"/>
    <s v="CAPITAL GAIN 0.010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3"/>
    <n v="11.69"/>
    <x v="356"/>
    <s v="_American Funds (Dividend)"/>
    <s v="INCOME DIVIDEND 0.0995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3"/>
    <n v="-92.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983"/>
    <n v="-18.54"/>
    <x v="114"/>
    <s v="_Fred Meyer"/>
    <s v="FRED-MEYER #0122 SEATTLE WA"/>
    <x v="12"/>
    <x v="53"/>
    <x v="52"/>
    <x v="0"/>
    <m/>
    <x v="0"/>
    <m/>
    <m/>
    <x v="12"/>
    <s v=""/>
    <s v="Greeting cards"/>
    <x v="0"/>
    <s v="Low"/>
    <x v="3"/>
    <s v="reconciled"/>
    <m/>
    <x v="0"/>
  </r>
  <r>
    <s v="Checking"/>
    <x v="983"/>
    <n v="-67.900000000000006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983"/>
    <n v="67.98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3"/>
    <n v="751.99"/>
    <x v="568"/>
    <s v="_Eva Smith"/>
    <s v="Deposit Shared Branch Mobile Dep"/>
    <x v="3"/>
    <x v="12"/>
    <x v="12"/>
    <x v="0"/>
    <m/>
    <x v="0"/>
    <m/>
    <m/>
    <x v="3"/>
    <s v=""/>
    <s v="mom's insurance"/>
    <x v="3"/>
    <s v="NA"/>
    <x v="0"/>
    <s v="reconciled"/>
    <s v="To Be Determined"/>
    <x v="0"/>
  </r>
  <r>
    <s v="Koolikai"/>
    <x v="984"/>
    <n v="67.900000000000006"/>
    <x v="826"/>
    <s v="_American Express (Autopay)"/>
    <s v="PAYMENT RECEIVED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5"/>
    <n v="14.76"/>
    <x v="361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4.76"/>
    <x v="361"/>
    <s v="_American Funds (Capital Gains)"/>
    <s v="CAPITAL GAIN 0.113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9.61"/>
    <x v="356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61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56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985"/>
    <n v="-64.5"/>
    <x v="1377"/>
    <s v="_BD ALE HOUSE SEATTLE WA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985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985"/>
    <n v="-2.34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American Funds"/>
    <x v="985"/>
    <n v="19.61"/>
    <x v="356"/>
    <s v="_American Funds (Dividend)"/>
    <s v="INCOME DIVIDEND 0.151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70.81"/>
    <x v="356"/>
    <s v="_American Funds (Dividend)"/>
    <s v="INCOME DIVIDEND 0.201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5"/>
    <n v="1103.96"/>
    <x v="361"/>
    <s v="_American Funds (Capital Gains)"/>
    <s v="CAPITAL GAIN 0.5817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986"/>
    <n v="-23.17"/>
    <x v="257"/>
    <s v="_Home Depot"/>
    <s v="THE HOME DEPOT #4706"/>
    <x v="9"/>
    <x v="86"/>
    <x v="83"/>
    <x v="26"/>
    <s v="door hardware"/>
    <x v="3"/>
    <m/>
    <m/>
    <x v="9"/>
    <s v=""/>
    <s v="Door hardware #Repairs|Door hardware|9602#"/>
    <x v="0"/>
    <s v="Medium"/>
    <x v="3"/>
    <s v="reconciled"/>
    <s v="TurboTax - Maintenance Expenses"/>
    <x v="0"/>
  </r>
  <r>
    <s v="Checking"/>
    <x v="986"/>
    <n v="-59.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987"/>
    <n v="27.74"/>
    <x v="356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56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109.26"/>
    <x v="361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56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7"/>
    <n v="59.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987"/>
    <n v="25"/>
    <x v="1380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987"/>
    <n v="77.39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987"/>
    <n v="-279"/>
    <x v="1381"/>
    <s v="_B&amp;H Photo"/>
    <s v="ACH Debit SYNCHRONY RFS FIRST TE"/>
    <x v="9"/>
    <x v="109"/>
    <x v="103"/>
    <x v="17"/>
    <m/>
    <x v="0"/>
    <m/>
    <m/>
    <x v="9"/>
    <s v="Tax Related"/>
    <s v="Purchase Pixel 3a from B&amp;H #Office equipment#"/>
    <x v="0"/>
    <s v="Low"/>
    <x v="3"/>
    <s v="reconciled"/>
    <s v="Misc Expenses - Office equipment"/>
    <x v="1"/>
  </r>
  <r>
    <s v="American Funds"/>
    <x v="987"/>
    <n v="109.26"/>
    <x v="361"/>
    <s v="_American Funds (Capital Gains)"/>
    <s v="CAPITAL GAIN 0.13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82.04"/>
    <x v="356"/>
    <s v="_American Funds (Dividend)"/>
    <s v="INCOME DIVIDEND 0.196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61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.55"/>
    <x v="361"/>
    <s v="_American Funds (Capital Gains)"/>
    <s v="SHORT TERM GAIN 0.00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77.39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8.76"/>
    <x v="356"/>
    <s v="_American Funds (Dividend)"/>
    <s v="INCOME DIVIDEND 0.16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987"/>
    <n v="27.74"/>
    <x v="356"/>
    <s v="_American Funds (Dividend)"/>
    <s v="INCOME DIVIDEND 0.495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988"/>
    <n v="-23.1"/>
    <x v="112"/>
    <s v="_Amazon"/>
    <s v="AMZN Mktp US*MY9A22DZ2"/>
    <x v="19"/>
    <x v="56"/>
    <x v="55"/>
    <x v="0"/>
    <s v=""/>
    <x v="2"/>
    <s v="114-1066558-3459466"/>
    <m/>
    <x v="19"/>
    <s v=""/>
    <s v="network cables #|||114-1066558-3459466#"/>
    <x v="0"/>
    <s v="High"/>
    <x v="3"/>
    <s v="reconciled"/>
    <m/>
    <x v="0"/>
  </r>
  <r>
    <s v="Amazon"/>
    <x v="988"/>
    <n v="-30.33"/>
    <x v="112"/>
    <s v="_Amazon"/>
    <s v="Amazon.com*MY94906D2"/>
    <x v="19"/>
    <x v="56"/>
    <x v="55"/>
    <x v="0"/>
    <s v=""/>
    <x v="2"/>
    <s v="111-1223449-3417054"/>
    <m/>
    <x v="19"/>
    <s v=""/>
    <s v="Leviton 47605-C5B Category 5 Voice and Data Module 6-Port, Bracket (returned) #|||111-1223449-3417054#"/>
    <x v="0"/>
    <s v="High"/>
    <x v="3"/>
    <s v="reconciled"/>
    <m/>
    <x v="0"/>
  </r>
  <r>
    <s v="Amazon"/>
    <x v="988"/>
    <n v="-21.54"/>
    <x v="112"/>
    <s v="_Amazon"/>
    <s v="AMZN Mktp US*MY5OU4SI2"/>
    <x v="19"/>
    <x v="56"/>
    <x v="55"/>
    <x v="0"/>
    <s v=""/>
    <x v="2"/>
    <s v="114-6500486-4990655"/>
    <m/>
    <x v="19"/>
    <s v=""/>
    <s v="F to F insert coupler #|||114-6500486-4990655#"/>
    <x v="0"/>
    <s v="High"/>
    <x v="3"/>
    <s v="reconciled"/>
    <m/>
    <x v="0"/>
  </r>
  <r>
    <s v="Costco Visa"/>
    <x v="988"/>
    <n v="-42.39"/>
    <x v="1369"/>
    <s v="_Doordash"/>
    <s v="DOORDASH*GEOS CUBAN BA WWW.DOORDASH.CA"/>
    <x v="2"/>
    <x v="2"/>
    <x v="2"/>
    <x v="0"/>
    <m/>
    <x v="0"/>
    <m/>
    <m/>
    <x v="2"/>
    <s v=""/>
    <s v="Geo's"/>
    <x v="0"/>
    <s v="Low"/>
    <x v="0"/>
    <s v="reconciled"/>
    <m/>
    <x v="0"/>
  </r>
  <r>
    <s v="Checking"/>
    <x v="988"/>
    <n v="4695.55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988"/>
    <n v="-28.61"/>
    <x v="112"/>
    <s v="_Amazon"/>
    <s v="AMZN Mktp US*MY0OK7SA2"/>
    <x v="19"/>
    <x v="56"/>
    <x v="55"/>
    <x v="0"/>
    <m/>
    <x v="0"/>
    <m/>
    <m/>
    <x v="19"/>
    <s v=""/>
    <s v="Network cables and 10pack couplers (latter returned)"/>
    <x v="0"/>
    <s v="High"/>
    <x v="3"/>
    <s v="reconciled"/>
    <m/>
    <x v="0"/>
  </r>
  <r>
    <s v="Quicksilver"/>
    <x v="989"/>
    <n v="-213.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989"/>
    <n v="-751.99"/>
    <x v="500"/>
    <s v="_Farmers Insurance"/>
    <s v="FARMERS INS BILLING"/>
    <x v="3"/>
    <x v="12"/>
    <x v="12"/>
    <x v="0"/>
    <m/>
    <x v="0"/>
    <m/>
    <m/>
    <x v="3"/>
    <s v=""/>
    <s v="mom"/>
    <x v="3"/>
    <s v="NA"/>
    <x v="0"/>
    <s v="reconciled"/>
    <s v="To Be Determined"/>
    <x v="0"/>
  </r>
  <r>
    <s v="Quicksilver"/>
    <x v="989"/>
    <n v="-4.3899999999999997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990"/>
    <n v="12959.01"/>
    <x v="1326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-55.95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990"/>
    <n v="-40"/>
    <x v="1382"/>
    <s v="_Mercer Street Vetrinary"/>
    <s v="MERCER STREET VET"/>
    <x v="8"/>
    <x v="64"/>
    <x v="63"/>
    <x v="0"/>
    <m/>
    <x v="0"/>
    <m/>
    <m/>
    <x v="8"/>
    <s v=""/>
    <s v=""/>
    <x v="0"/>
    <s v="Low"/>
    <x v="0"/>
    <s v="reconciled"/>
    <m/>
    <x v="0"/>
  </r>
  <r>
    <s v="Dormant Account 3"/>
    <x v="990"/>
    <n v="-12959.01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0"/>
    <n v="75"/>
    <x v="1185"/>
    <s v="_Microsoft (Reimbursement)"/>
    <s v="ACH Deposit MICROSOFT   10269855"/>
    <x v="5"/>
    <x v="108"/>
    <x v="102"/>
    <x v="0"/>
    <m/>
    <x v="0"/>
    <m/>
    <m/>
    <x v="5"/>
    <s v=""/>
    <s v="Microsoft morale money"/>
    <x v="4"/>
    <s v="Low"/>
    <x v="3"/>
    <s v="reconciled"/>
    <m/>
    <x v="0"/>
  </r>
  <r>
    <s v="Buffer (Current Year)"/>
    <x v="991"/>
    <n v="31062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1"/>
    <n v="-31062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1"/>
    <n v="-7.67"/>
    <x v="112"/>
    <s v="_Amazon"/>
    <s v="AMZN Mktp US*MY0G62K00"/>
    <x v="9"/>
    <x v="75"/>
    <x v="73"/>
    <x v="25"/>
    <s v=""/>
    <x v="2"/>
    <s v="114-2121653-0755406"/>
    <m/>
    <x v="9"/>
    <s v="Tax Related"/>
    <s v="bluetooth dongle #Supplies|||114-2121653-0755406#"/>
    <x v="0"/>
    <s v="Medium"/>
    <x v="3"/>
    <s v="reconciled"/>
    <s v="TurboTax - Supply Expenses"/>
    <x v="1"/>
  </r>
  <r>
    <s v="Buffer (Current Year)"/>
    <x v="991"/>
    <n v="12959.01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991"/>
    <n v="-148.32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hecking"/>
    <x v="991"/>
    <n v="45068.02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991"/>
    <n v="-12959.01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D - June 11 2022"/>
    <x v="991"/>
    <n v="124.41"/>
    <x v="1383"/>
    <s v="_Interest Added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992"/>
    <n v="-29.67"/>
    <x v="112"/>
    <s v="_Amazon"/>
    <s v="AMZN Mktp US*MY1RY4931"/>
    <x v="19"/>
    <x v="61"/>
    <x v="60"/>
    <x v="0"/>
    <s v=""/>
    <x v="2"/>
    <s v="111-7939160-0045040"/>
    <m/>
    <x v="19"/>
    <s v=""/>
    <s v="umbrellas #|||111-7939160-0045040#"/>
    <x v="0"/>
    <s v="Low"/>
    <x v="0"/>
    <s v="reconciled"/>
    <m/>
    <x v="0"/>
  </r>
  <r>
    <s v="Amazon"/>
    <x v="992"/>
    <n v="-35.19"/>
    <x v="112"/>
    <s v="_Amazon"/>
    <s v="AMZN Mktp US*MY4FG9Q00"/>
    <x v="12"/>
    <x v="53"/>
    <x v="52"/>
    <x v="0"/>
    <s v=""/>
    <x v="2"/>
    <s v="111-6011042-5445039"/>
    <m/>
    <x v="12"/>
    <s v=""/>
    <s v="Omelette pan for Eric #|||111-6011042-5445039#"/>
    <x v="0"/>
    <s v="Low"/>
    <x v="3"/>
    <s v="reconciled"/>
    <m/>
    <x v="0"/>
  </r>
  <r>
    <s v="Checking"/>
    <x v="992"/>
    <n v="5000"/>
    <x v="1286"/>
    <s v="_From First Tech (Checking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992"/>
    <n v="300"/>
    <x v="1185"/>
    <s v="_Microsoft (Reimbursement)"/>
    <s v="ACH Deposit MICROSOFT   10269005"/>
    <x v="3"/>
    <x v="12"/>
    <x v="12"/>
    <x v="0"/>
    <m/>
    <x v="0"/>
    <m/>
    <m/>
    <x v="3"/>
    <s v=""/>
    <s v="Partial reimbursement for desk"/>
    <x v="3"/>
    <s v="NA"/>
    <x v="0"/>
    <s v="reconciled"/>
    <s v="To Be Determined"/>
    <x v="0"/>
  </r>
  <r>
    <s v="Quicksilver"/>
    <x v="993"/>
    <n v="-41.18"/>
    <x v="1384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41.18"/>
    <x v="1384"/>
    <s v="_BALLARD ORAL &amp; MAXILL"/>
    <s v="BALLARD ORAL &amp; MAXILL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Quicksilver"/>
    <x v="993"/>
    <n v="-8.9700000000000006"/>
    <x v="30"/>
    <s v="_Kens Market Inc"/>
    <s v="KEN'S MARKET #75-116"/>
    <x v="2"/>
    <x v="8"/>
    <x v="8"/>
    <x v="0"/>
    <m/>
    <x v="0"/>
    <m/>
    <m/>
    <x v="2"/>
    <s v=""/>
    <s v="cards"/>
    <x v="0"/>
    <s v="Low"/>
    <x v="0"/>
    <s v="reconciled"/>
    <m/>
    <x v="0"/>
  </r>
  <r>
    <s v="Quicksilver"/>
    <x v="993"/>
    <n v="-48.44"/>
    <x v="1385"/>
    <s v="_TME* MAGS.COM/RunnWrld"/>
    <s v="TME* MAGS.COM/RunnWrld"/>
    <x v="0"/>
    <x v="74"/>
    <x v="72"/>
    <x v="0"/>
    <m/>
    <x v="0"/>
    <m/>
    <m/>
    <x v="0"/>
    <s v=""/>
    <s v=""/>
    <x v="0"/>
    <s v="Low"/>
    <x v="3"/>
    <s v="reconciled"/>
    <m/>
    <x v="0"/>
  </r>
  <r>
    <s v="Costco Visa"/>
    <x v="993"/>
    <n v="-17.21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994"/>
    <n v="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994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994"/>
    <n v="-2.74"/>
    <x v="1386"/>
    <s v="_Row8"/>
    <s v="Roku for ROW8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994"/>
    <n v="-9.9"/>
    <x v="112"/>
    <s v="_Amazon"/>
    <s v="AMZN Mktp US*MY56I1MI0"/>
    <x v="19"/>
    <x v="56"/>
    <x v="55"/>
    <x v="0"/>
    <s v=""/>
    <x v="2"/>
    <s v="114-1725094-8305828"/>
    <m/>
    <x v="19"/>
    <s v=""/>
    <s v="#|||114-1725094-8305828# 3-ft network patch cables for network box"/>
    <x v="0"/>
    <s v="High"/>
    <x v="3"/>
    <s v="reconciled"/>
    <m/>
    <x v="0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800"/>
    <x v="414"/>
    <s v="_Connect Your Care - FSA"/>
    <s v="ACH Deposit connectyourcare   SV"/>
    <x v="5"/>
    <x v="88"/>
    <x v="85"/>
    <x v="0"/>
    <m/>
    <x v="0"/>
    <m/>
    <m/>
    <x v="5"/>
    <s v=""/>
    <s v="Payback for Josh and Zach's teeth extraction"/>
    <x v="4"/>
    <s v="Low"/>
    <x v="3"/>
    <s v="reconciled"/>
    <s v="Family - Dependent Care"/>
    <x v="0"/>
  </r>
  <r>
    <s v="Amazon"/>
    <x v="994"/>
    <n v="-18.43"/>
    <x v="112"/>
    <s v="_Amazon"/>
    <s v="AMZN Mktp US*MY8QZ3VD0"/>
    <x v="12"/>
    <x v="53"/>
    <x v="52"/>
    <x v="0"/>
    <s v=""/>
    <x v="2"/>
    <s v="111-8398009-4961025"/>
    <m/>
    <x v="12"/>
    <s v=""/>
    <s v="reusable storage bags #|||111-8398009-4961025#"/>
    <x v="0"/>
    <s v="Low"/>
    <x v="3"/>
    <s v="reconciled"/>
    <m/>
    <x v="0"/>
  </r>
  <r>
    <s v="Costco Visa"/>
    <x v="994"/>
    <n v="-14.59"/>
    <x v="636"/>
    <s v="_Nutty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Buffer - This Year - 3033"/>
    <x v="994"/>
    <n v="-5000"/>
    <x v="1287"/>
    <s v="_To First Tech (Buffer - This Year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994"/>
    <n v="-9.9"/>
    <x v="112"/>
    <s v="_Amazon"/>
    <s v="Amazon.com*MY1LW7DY1"/>
    <x v="9"/>
    <x v="109"/>
    <x v="103"/>
    <x v="17"/>
    <s v=""/>
    <x v="2"/>
    <s v="111-1785255-1742637"/>
    <m/>
    <x v="9"/>
    <s v="Tax Related"/>
    <s v="bluetooth dongle #Office equipment|||111-1785255-1742637#"/>
    <x v="0"/>
    <s v="Low"/>
    <x v="3"/>
    <s v="reconciled"/>
    <s v="Misc Expenses - Office equipment"/>
    <x v="1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Quicksilver"/>
    <x v="994"/>
    <n v="-9.9"/>
    <x v="396"/>
    <s v="_Microsoft XBox Live"/>
    <s v="MICROSOFT*XBOX"/>
    <x v="10"/>
    <x v="17"/>
    <x v="17"/>
    <x v="0"/>
    <m/>
    <x v="0"/>
    <m/>
    <m/>
    <x v="10"/>
    <s v=""/>
    <s v="LEGO Worlds"/>
    <x v="0"/>
    <s v="Low"/>
    <x v="0"/>
    <s v="reconciled"/>
    <m/>
    <x v="0"/>
  </r>
  <r>
    <s v="Checking"/>
    <x v="994"/>
    <n v="12.91"/>
    <x v="1387"/>
    <s v="_Premera Settlement"/>
    <s v="Deposit Shared Branch Mobile Dep"/>
    <x v="5"/>
    <x v="108"/>
    <x v="102"/>
    <x v="0"/>
    <m/>
    <x v="0"/>
    <m/>
    <m/>
    <x v="5"/>
    <s v=""/>
    <s v="Premera lawsuit"/>
    <x v="4"/>
    <s v="Low"/>
    <x v="3"/>
    <s v="reconciled"/>
    <m/>
    <x v="0"/>
  </r>
  <r>
    <s v="Checking"/>
    <x v="995"/>
    <n v="689.38"/>
    <x v="845"/>
    <s v="_Costco (Cash back)"/>
    <s v="Deposit Shared Branch Mobile Dep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995"/>
    <n v="-18.71"/>
    <x v="112"/>
    <s v="_Amazon"/>
    <s v="AMZN Mktp US*MY9R53V10"/>
    <x v="12"/>
    <x v="53"/>
    <x v="52"/>
    <x v="0"/>
    <s v=""/>
    <x v="2"/>
    <s v="111-0925790-8049043"/>
    <m/>
    <x v="12"/>
    <s v=""/>
    <s v="Reusable ziplocks for Ruby #|||111-0925790-8049043#"/>
    <x v="0"/>
    <s v="Low"/>
    <x v="3"/>
    <s v="reconciled"/>
    <m/>
    <x v="0"/>
  </r>
  <r>
    <s v="Amazon"/>
    <x v="995"/>
    <n v="-18.71"/>
    <x v="112"/>
    <s v="_Amazon"/>
    <s v="AMZN Mktp US*MY8RZ7AP2"/>
    <x v="12"/>
    <x v="53"/>
    <x v="52"/>
    <x v="0"/>
    <s v=""/>
    <x v="2"/>
    <s v="111-6480174-1899465"/>
    <m/>
    <x v="12"/>
    <s v=""/>
    <s v="Reusable ziplocks for Tony and Michelle #|||111-6480174-1899465#"/>
    <x v="0"/>
    <s v="Low"/>
    <x v="3"/>
    <s v="reconciled"/>
    <m/>
    <x v="0"/>
  </r>
  <r>
    <s v="Amazon"/>
    <x v="995"/>
    <n v="-23.09"/>
    <x v="112"/>
    <s v="_Amazon"/>
    <s v="AMZN Mktp US*MY8O82GU0"/>
    <x v="9"/>
    <x v="109"/>
    <x v="103"/>
    <x v="17"/>
    <s v=""/>
    <x v="2"/>
    <s v="114-9841354-8893061"/>
    <m/>
    <x v="9"/>
    <s v="Tax Related"/>
    <s v="#Office equipment|||114-9841354-8893061# Screen protector and case for Pixel 3A"/>
    <x v="0"/>
    <s v="Low"/>
    <x v="3"/>
    <s v="reconciled"/>
    <s v="Misc Expenses - Office equipment"/>
    <x v="1"/>
  </r>
  <r>
    <s v="Costco Visa"/>
    <x v="995"/>
    <n v="-119.7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5"/>
    <n v="-29"/>
    <x v="150"/>
    <s v="_Costco"/>
    <s v="COSTCO WHSE #0106 SEATTLE WA"/>
    <x v="9"/>
    <x v="75"/>
    <x v="73"/>
    <x v="25"/>
    <m/>
    <x v="0"/>
    <m/>
    <m/>
    <x v="9"/>
    <s v="Tax Related"/>
    <s v="#Supplies# Floor mat"/>
    <x v="0"/>
    <s v="Medium"/>
    <x v="3"/>
    <s v="reconciled"/>
    <s v="TurboTax - Supply Expenses"/>
    <x v="1"/>
  </r>
  <r>
    <s v="Quicksilver"/>
    <x v="996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996"/>
    <n v="-137.58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Buffer - This Year - 3033"/>
    <x v="997"/>
    <n v="23.62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997"/>
    <n v="28.26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Retirement - 3377"/>
    <x v="997"/>
    <n v="144.81"/>
    <x v="227"/>
    <s v="_Interest Paymen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997"/>
    <n v="-17"/>
    <x v="114"/>
    <s v="_Fred Meyer"/>
    <s v="FRED-MEYER #0122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hecking"/>
    <x v="997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997"/>
    <n v="-25.1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997"/>
    <n v="-34.53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998"/>
    <n v="-12.87"/>
    <x v="112"/>
    <s v="_Amazon"/>
    <s v="Amazon.com*MY00W1402"/>
    <x v="10"/>
    <x v="17"/>
    <x v="17"/>
    <x v="0"/>
    <s v=""/>
    <x v="2"/>
    <s v="111-2112886-4600222"/>
    <m/>
    <x v="10"/>
    <s v=""/>
    <s v="#|||111-2112886-4600222#"/>
    <x v="0"/>
    <s v="Low"/>
    <x v="0"/>
    <s v="reconciled"/>
    <m/>
    <x v="0"/>
  </r>
  <r>
    <s v="REI Visa"/>
    <x v="998"/>
    <n v="-44.03"/>
    <x v="112"/>
    <s v="_Amazon"/>
    <s v="Amzn Mktp Us*my87h24k2 Amzn.com/bill Wa"/>
    <x v="11"/>
    <x v="25"/>
    <x v="25"/>
    <x v="0"/>
    <m/>
    <x v="0"/>
    <m/>
    <m/>
    <x v="11"/>
    <s v=""/>
    <s v="Dave's heart monitor"/>
    <x v="0"/>
    <s v="Medium"/>
    <x v="3"/>
    <s v="reconciled"/>
    <m/>
    <x v="0"/>
  </r>
  <r>
    <s v="Koolikai"/>
    <x v="998"/>
    <n v="3.75"/>
    <x v="29"/>
    <s v="_Your Cash Back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998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999"/>
    <n v="-28.4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999"/>
    <n v="-45.53"/>
    <x v="1388"/>
    <s v="_Ezells Famous Chicken"/>
    <s v="EZELLS FAMOUS CHICKEN WAL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00"/>
    <n v="25"/>
    <x v="1380"/>
    <s v="_CREDIT-CASH BACK REWARD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00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00"/>
    <n v="-3664.93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00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Buffer - Nxt Year - 8754"/>
    <x v="1000"/>
    <n v="48692.97"/>
    <x v="1286"/>
    <s v="_From First Tech (Checking)"/>
    <s v="ACH Electronic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0"/>
    <n v="-2536.6999999999998"/>
    <x v="1389"/>
    <s v="_Ambient Air &amp; Heating"/>
    <s v="Check 2470"/>
    <x v="9"/>
    <x v="86"/>
    <x v="83"/>
    <x v="85"/>
    <s v="furnace"/>
    <x v="3"/>
    <m/>
    <m/>
    <x v="9"/>
    <s v="Tax Related"/>
    <s v="New furnace #Capital Expense|Furnace|9602#"/>
    <x v="0"/>
    <s v="Medium"/>
    <x v="3"/>
    <s v="reconciled"/>
    <s v="TurboTax - Maintenance Expenses"/>
    <x v="1"/>
  </r>
  <r>
    <s v="Quicksilver"/>
    <x v="1001"/>
    <n v="-65"/>
    <x v="210"/>
    <s v="_CenturyLink"/>
    <s v="CENTURYLINK SIMPLE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01"/>
    <n v="-11"/>
    <x v="645"/>
    <s v="_Apple (Store)"/>
    <s v="APPLE.COM/BILL"/>
    <x v="4"/>
    <x v="60"/>
    <x v="59"/>
    <x v="0"/>
    <m/>
    <x v="0"/>
    <m/>
    <m/>
    <x v="4"/>
    <s v=""/>
    <s v="Requested a refund 7/2"/>
    <x v="0"/>
    <s v="Low"/>
    <x v="0"/>
    <s v="reconciled"/>
    <m/>
    <x v="0"/>
  </r>
  <r>
    <s v="Quicksilver"/>
    <x v="1001"/>
    <n v="-1"/>
    <x v="1017"/>
    <s v="_Seattle Times"/>
    <s v="THE SEATTLE TIMES"/>
    <x v="0"/>
    <x v="74"/>
    <x v="72"/>
    <x v="0"/>
    <m/>
    <x v="0"/>
    <m/>
    <m/>
    <x v="0"/>
    <s v=""/>
    <s v=""/>
    <x v="0"/>
    <s v="Low"/>
    <x v="3"/>
    <s v="reconciled"/>
    <m/>
    <x v="0"/>
  </r>
  <r>
    <s v="Amazon"/>
    <x v="1001"/>
    <n v="-3.73"/>
    <x v="112"/>
    <s v="_Amazon"/>
    <s v="AMZN Mktp US*M76S65UL2"/>
    <x v="9"/>
    <x v="109"/>
    <x v="103"/>
    <x v="17"/>
    <s v=""/>
    <x v="2"/>
    <s v="112-9625888-6871407"/>
    <m/>
    <x v="9"/>
    <s v="Tax Related"/>
    <s v="#Office equipment|||112-9625888-6871407# SIM to Micro adaptor for phone"/>
    <x v="0"/>
    <s v="Low"/>
    <x v="3"/>
    <s v="reconciled"/>
    <s v="Misc Expenses - Office equipment"/>
    <x v="1"/>
  </r>
  <r>
    <s v="Amazon"/>
    <x v="1001"/>
    <n v="-76.959999999999994"/>
    <x v="112"/>
    <s v="_Amazon"/>
    <s v="AMZN Mktp US*M70DC99L2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Quicksilver"/>
    <x v="1001"/>
    <n v="3664.93"/>
    <x v="315"/>
    <s v="_Capital One (Autopay)"/>
    <s v="CAPITAL ONE AUTOPAY PYMT AuthDate 09-M 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01"/>
    <n v="-75.069999999999993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01"/>
    <n v="-300"/>
    <x v="1390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501.53"/>
    <x v="1390"/>
    <s v="_Uplift Desk"/>
    <s v="UPLIFT DESK"/>
    <x v="19"/>
    <x v="101"/>
    <x v="97"/>
    <x v="0"/>
    <m/>
    <x v="0"/>
    <m/>
    <m/>
    <x v="19"/>
    <s v=""/>
    <s v="Not in home office, not not Tax Related"/>
    <x v="0"/>
    <s v="Low"/>
    <x v="3"/>
    <s v="reconciled"/>
    <m/>
    <x v="0"/>
  </r>
  <r>
    <s v="Quicksilver"/>
    <x v="1001"/>
    <n v="-65.819999999999993"/>
    <x v="1328"/>
    <s v="_Jockey"/>
    <s v="Jockey.com"/>
    <x v="7"/>
    <x v="10"/>
    <x v="10"/>
    <x v="0"/>
    <m/>
    <x v="0"/>
    <m/>
    <m/>
    <x v="7"/>
    <s v=""/>
    <s v=""/>
    <x v="0"/>
    <s v="Low"/>
    <x v="3"/>
    <s v="reconciled"/>
    <m/>
    <x v="0"/>
  </r>
  <r>
    <s v="Buffer (Current Year)"/>
    <x v="1001"/>
    <n v="5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1"/>
    <n v="-5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02"/>
    <n v="1.8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02"/>
    <n v="1.2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02"/>
    <n v="131.2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02"/>
    <n v="-63.68"/>
    <x v="47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002"/>
    <n v="119.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66"/>
    <x v="1170"/>
    <s v="_Washington State Parks"/>
    <s v="WA PARKSRESERVATIONSWE"/>
    <x v="18"/>
    <x v="47"/>
    <x v="46"/>
    <x v="86"/>
    <s v="lodging"/>
    <x v="0"/>
    <m/>
    <m/>
    <x v="18"/>
    <s v=""/>
    <s v="Refund for cancelled guys trip #Deception Pass - Jun 2020|Lodging#"/>
    <x v="0"/>
    <s v="High"/>
    <x v="3"/>
    <s v="reconciled"/>
    <m/>
    <x v="0"/>
  </r>
  <r>
    <s v="Quicksilver"/>
    <x v="1003"/>
    <n v="-7"/>
    <x v="1391"/>
    <s v="_Virginia Mason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Dormant Account 1"/>
    <x v="1003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3.29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Dormant Account 3"/>
    <x v="1003"/>
    <n v="34.58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03"/>
    <n v="0.0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3"/>
    <n v="-227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03"/>
    <n v="-24.8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04"/>
    <n v="14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48692.97"/>
    <x v="924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004"/>
    <n v="3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04"/>
    <n v="3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04"/>
    <n v="-667.25"/>
    <x v="1237"/>
    <s v="_Department of Licensing"/>
    <s v="ACH Debit WA STATE DOL 240 DOL O"/>
    <x v="15"/>
    <x v="28"/>
    <x v="27"/>
    <x v="0"/>
    <m/>
    <x v="0"/>
    <m/>
    <m/>
    <x v="15"/>
    <s v=""/>
    <s v="Tabs for the Nissan Leaf"/>
    <x v="0"/>
    <s v="Low"/>
    <x v="3"/>
    <s v="reconciled"/>
    <m/>
    <x v="0"/>
  </r>
  <r>
    <s v="Quicksilver"/>
    <x v="1004"/>
    <n v="-120"/>
    <x v="539"/>
    <s v="_Ridwell"/>
    <s v="RIDWELL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merican Funds"/>
    <x v="1004"/>
    <n v="14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04"/>
    <n v="0.03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04"/>
    <n v="-109"/>
    <x v="1392"/>
    <s v="_Olson Energy Service"/>
    <s v="OLSON ENERGY SERVICE"/>
    <x v="9"/>
    <x v="86"/>
    <x v="83"/>
    <x v="26"/>
    <s v="furnace service"/>
    <x v="3"/>
    <m/>
    <m/>
    <x v="9"/>
    <s v="Tax Related"/>
    <s v="#Repairs|Furnace service|9602#"/>
    <x v="0"/>
    <s v="Medium"/>
    <x v="3"/>
    <s v="reconciled"/>
    <s v="TurboTax - Maintenance Expenses"/>
    <x v="1"/>
  </r>
  <r>
    <s v="Checking"/>
    <x v="1005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05"/>
    <n v="0.28999999999999998"/>
    <x v="245"/>
    <s v="_Schwab (Interest)"/>
    <s v="SCHWAB1 INT 04/29-05/27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05"/>
    <n v="4695.5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05"/>
    <n v="-197.95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06"/>
    <n v="-100"/>
    <x v="7"/>
    <s v="_Carrie Barnes"/>
    <s v="ACH Electronic Debit - VENMO            PAYMENT"/>
    <x v="12"/>
    <x v="53"/>
    <x v="52"/>
    <x v="0"/>
    <m/>
    <x v="0"/>
    <m/>
    <m/>
    <x v="12"/>
    <s v=""/>
    <s v="End of year teacher gift fund"/>
    <x v="0"/>
    <s v="Low"/>
    <x v="3"/>
    <s v="reconciled"/>
    <m/>
    <x v="0"/>
  </r>
  <r>
    <s v="Quicksilver"/>
    <x v="1006"/>
    <n v="-3.37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hecking"/>
    <x v="1006"/>
    <n v="160"/>
    <x v="1393"/>
    <s v="_Andrew Finch"/>
    <s v="ACH Deposit PAYPAL TRANSFER  TRA"/>
    <x v="18"/>
    <x v="72"/>
    <x v="70"/>
    <x v="70"/>
    <m/>
    <x v="0"/>
    <m/>
    <m/>
    <x v="18"/>
    <s v=""/>
    <s v="#deck - Oct 2020# refund from guy who researched whether we could do a bigger deck or not"/>
    <x v="0"/>
    <s v="High"/>
    <x v="3"/>
    <s v="reconciled"/>
    <s v="Home - Capital Expense"/>
    <x v="0"/>
  </r>
  <r>
    <s v="Checking"/>
    <x v="1006"/>
    <n v="100"/>
    <x v="1140"/>
    <s v="_Brett Hanson"/>
    <s v="ACH Deposit PAYPAL TRANSFER  TRA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Quicksilver"/>
    <x v="1006"/>
    <n v="-10.99"/>
    <x v="30"/>
    <s v="_Kens Market Inc"/>
    <s v="KEN'S MARKET #75-116"/>
    <x v="12"/>
    <x v="53"/>
    <x v="52"/>
    <x v="0"/>
    <m/>
    <x v="0"/>
    <m/>
    <m/>
    <x v="12"/>
    <s v=""/>
    <s v="Cards for birthdays"/>
    <x v="0"/>
    <s v="Low"/>
    <x v="3"/>
    <s v="reconciled"/>
    <m/>
    <x v="0"/>
  </r>
  <r>
    <s v="Checking"/>
    <x v="1006"/>
    <n v="260"/>
    <x v="1140"/>
    <s v="_Brett Hanson"/>
    <s v="ACH Deposit PAYPAL TRANSFER  TRA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Amazon"/>
    <x v="1007"/>
    <n v="-26.4"/>
    <x v="112"/>
    <s v="_Amazon"/>
    <s v="AMZN Mktp US*M70NH07L1"/>
    <x v="7"/>
    <x v="45"/>
    <x v="44"/>
    <x v="0"/>
    <s v=""/>
    <x v="2"/>
    <s v="111-8516622-3500234"/>
    <m/>
    <x v="7"/>
    <s v=""/>
    <s v="#|||111-8516622-3500234# Lightning cable"/>
    <x v="0"/>
    <s v="High"/>
    <x v="3"/>
    <s v="reconciled"/>
    <m/>
    <x v="0"/>
  </r>
  <r>
    <s v="Amazon"/>
    <x v="1007"/>
    <n v="-77"/>
    <x v="112"/>
    <s v="_Amazon"/>
    <s v="AMZN Mktp US*M773G1Q90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1.08"/>
    <x v="112"/>
    <s v="_Amazon"/>
    <s v="AMZN Mktp US*M77G14721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Amazon"/>
    <x v="1007"/>
    <n v="-32.79"/>
    <x v="112"/>
    <s v="_Amazon"/>
    <s v="AMZN Mktp US*M77EV1QI0"/>
    <x v="19"/>
    <x v="49"/>
    <x v="48"/>
    <x v="0"/>
    <s v=""/>
    <x v="2"/>
    <s v="111-7755524-7299404"/>
    <m/>
    <x v="19"/>
    <s v=""/>
    <s v="#|||111-7755524-7299404# New bedding for Zach and Josh"/>
    <x v="0"/>
    <s v="Low"/>
    <x v="0"/>
    <s v="reconciled"/>
    <m/>
    <x v="0"/>
  </r>
  <r>
    <s v="Checking"/>
    <x v="1007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07"/>
    <n v="-1661.5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07"/>
    <n v="-41.84"/>
    <x v="1394"/>
    <s v="_The Yard"/>
    <s v="THE YARD CAFE GREENWOOD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007"/>
    <n v="-8.5299999999999994"/>
    <x v="112"/>
    <s v="_Amazon"/>
    <s v="AMZN Mktp US*M70NH07L1"/>
    <x v="11"/>
    <x v="58"/>
    <x v="57"/>
    <x v="0"/>
    <s v=""/>
    <x v="2"/>
    <s v="111-8516622-3500234"/>
    <m/>
    <x v="11"/>
    <s v=""/>
    <s v="Retainer cases #|||111-8516622-3500234#"/>
    <x v="0"/>
    <s v="Low"/>
    <x v="0"/>
    <s v="reconciled"/>
    <s v="Family - Medical Expenses"/>
    <x v="0"/>
  </r>
  <r>
    <s v="Discover"/>
    <x v="1007"/>
    <n v="-13.21"/>
    <x v="118"/>
    <s v="_Hulu"/>
    <s v="HLU*HULU 74023288813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07"/>
    <n v="-11.3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008"/>
    <n v="-78.180000000000007"/>
    <x v="112"/>
    <s v="_Amazon"/>
    <s v="_Amazon"/>
    <x v="19"/>
    <x v="49"/>
    <x v="48"/>
    <x v="0"/>
    <s v=""/>
    <x v="2"/>
    <s v="111-8182984-8017034"/>
    <m/>
    <x v="19"/>
    <s v="Manual"/>
    <s v="Comforter set for Zach #|||111-8182984-8017034#  Purchased with points"/>
    <x v="0"/>
    <s v="Low"/>
    <x v="0"/>
    <s v="reconciled"/>
    <m/>
    <x v="0"/>
  </r>
  <r>
    <s v="Quicksilver"/>
    <x v="1008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ash"/>
    <x v="1008"/>
    <n v="-12.58"/>
    <x v="112"/>
    <s v="_Amazon"/>
    <s v="_Amazon"/>
    <x v="19"/>
    <x v="49"/>
    <x v="48"/>
    <x v="0"/>
    <s v=""/>
    <x v="2"/>
    <s v="111-7755524-7299404"/>
    <m/>
    <x v="19"/>
    <s v="Manual"/>
    <s v="Kids Bedding #|||111-7755524-7299404#"/>
    <x v="0"/>
    <s v="Low"/>
    <x v="0"/>
    <s v="reconciled"/>
    <m/>
    <x v="0"/>
  </r>
  <r>
    <s v="Cash"/>
    <x v="1008"/>
    <n v="12.58"/>
    <x v="250"/>
    <s v="_Amazon (Cashback)"/>
    <s v="_Amazon (Cashback)"/>
    <x v="5"/>
    <x v="21"/>
    <x v="21"/>
    <x v="0"/>
    <s v=""/>
    <x v="2"/>
    <s v="111-7755524-7299404"/>
    <m/>
    <x v="5"/>
    <s v="Manual"/>
    <s v="Offset for Rewards Points for kids bedding #|||111-7755524-7299404#"/>
    <x v="4"/>
    <s v="Low"/>
    <x v="0"/>
    <s v="reconciled"/>
    <m/>
    <x v="0"/>
  </r>
  <r>
    <s v="Costco Visa"/>
    <x v="1009"/>
    <n v="1661.5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0"/>
    <n v="-109"/>
    <x v="1392"/>
    <s v="_Olson Energy Service"/>
    <s v="OLSON ENERGY SERVICE"/>
    <x v="19"/>
    <x v="71"/>
    <x v="69"/>
    <x v="0"/>
    <m/>
    <x v="0"/>
    <m/>
    <m/>
    <x v="19"/>
    <s v=""/>
    <s v="Furnace service 7015"/>
    <x v="0"/>
    <s v="Medium"/>
    <x v="3"/>
    <s v="reconciled"/>
    <m/>
    <x v="0"/>
  </r>
  <r>
    <s v="Quicksilver"/>
    <x v="1010"/>
    <n v="-189.8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010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11"/>
    <n v="-9.49"/>
    <x v="193"/>
    <s v="_Bartell Drug"/>
    <s v="BARTELL DRUG 09-GREENWOO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30.6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11"/>
    <n v="-23.13"/>
    <x v="193"/>
    <s v="_Bartell Drug"/>
    <s v="BARTELL DRUG 09-GREENWOO SEATTLE WA"/>
    <x v="19"/>
    <x v="61"/>
    <x v="60"/>
    <x v="0"/>
    <m/>
    <x v="0"/>
    <m/>
    <m/>
    <x v="19"/>
    <s v=""/>
    <s v=""/>
    <x v="0"/>
    <s v="Low"/>
    <x v="0"/>
    <s v="reconciled"/>
    <m/>
    <x v="0"/>
  </r>
  <r>
    <s v="Costco Visa"/>
    <x v="1011"/>
    <n v="-29.95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011"/>
    <n v="-500"/>
    <x v="180"/>
    <s v="_Majestic Adventures LLC"/>
    <s v="MAJESTIC ADVENTURES"/>
    <x v="10"/>
    <x v="62"/>
    <x v="61"/>
    <x v="67"/>
    <s v="camp"/>
    <x v="14"/>
    <m/>
    <m/>
    <x v="10"/>
    <s v="Tax Related"/>
    <s v="#Dependent Care|Camp|Majestic Adventures#"/>
    <x v="0"/>
    <s v="Low"/>
    <x v="3"/>
    <s v="reconciled"/>
    <s v="Family - Dependent Care"/>
    <x v="1"/>
  </r>
  <r>
    <s v="Costco Visa"/>
    <x v="1011"/>
    <n v="-74.569999999999993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011"/>
    <n v="31062"/>
    <x v="1395"/>
    <s v="_From DiscoverBank (Dormant Account 3)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Staging - 7338"/>
    <x v="1011"/>
    <n v="-30"/>
    <x v="7"/>
    <s v="_Izzy Duenholfer"/>
    <s v="ACH Electronic Debit - VENMO            PAYMENT"/>
    <x v="2"/>
    <x v="8"/>
    <x v="8"/>
    <x v="0"/>
    <m/>
    <x v="0"/>
    <m/>
    <m/>
    <x v="2"/>
    <s v=""/>
    <s v="Pay Izzy back for paper towels and olive oil from Costco"/>
    <x v="0"/>
    <s v="Low"/>
    <x v="0"/>
    <s v="reconciled"/>
    <m/>
    <x v="0"/>
  </r>
  <r>
    <s v="Checking"/>
    <x v="1011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11"/>
    <n v="-16.989999999999998"/>
    <x v="193"/>
    <s v="_Bartell Drug"/>
    <s v="BARTELL DRUG 09-GREENWOO SEATTLE WA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012"/>
    <n v="-25.47"/>
    <x v="1396"/>
    <s v="_Geo's Bar &amp; Grill"/>
    <s v="GEO'S BAR &amp; GRILL 206-4575278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7.68"/>
    <x v="6"/>
    <s v="_McDonald's"/>
    <s v="MCDONALD'S F1022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25.5"/>
    <x v="1125"/>
    <s v="_Red Mill Burgers"/>
    <s v="TST* RED MILL BURGERS - P206-795-2285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2"/>
    <n v="-34.08"/>
    <x v="1397"/>
    <s v="_Crown Hill Broiler"/>
    <s v="CROWN HILL BROIL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Buffer - This Year - 3033"/>
    <x v="1013"/>
    <n v="-55"/>
    <x v="668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00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13"/>
    <n v="55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- This Year - 3033"/>
    <x v="1013"/>
    <n v="-500"/>
    <x v="668"/>
    <s v="_To First Tech (Checking)"/>
    <s v="ACH Electronic Debit - FITEFC CK WEBXFR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013"/>
    <n v="78.180000000000007"/>
    <x v="250"/>
    <s v="_Amazon (Cashback)"/>
    <s v="_Amazon (Cashback)"/>
    <x v="5"/>
    <x v="21"/>
    <x v="21"/>
    <x v="0"/>
    <s v=""/>
    <x v="2"/>
    <s v="111-8182984-8017034"/>
    <m/>
    <x v="5"/>
    <s v=""/>
    <s v="Amazon points credit for order #|||111-8182984-8017034#"/>
    <x v="4"/>
    <s v="Low"/>
    <x v="0"/>
    <s v="reconciled"/>
    <m/>
    <x v="0"/>
  </r>
  <r>
    <s v="Checking"/>
    <x v="1014"/>
    <n v="-71.31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4"/>
    <n v="81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Dormant Account 3"/>
    <x v="1014"/>
    <n v="-31062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14"/>
    <n v="-22.02"/>
    <x v="931"/>
    <s v="_Company Store"/>
    <s v="ECOMPANYSTORE 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015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15"/>
    <n v="-15"/>
    <x v="152"/>
    <s v="_Walgreens"/>
    <s v="WALGREENS #6389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ggressive Stocks"/>
    <x v="1015"/>
    <n v="-48.46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015"/>
    <n v="-171.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15"/>
    <n v="640"/>
    <x v="1398"/>
    <s v="_Seattle Children's Theater"/>
    <s v="SCT EDUCATION   SEATTL"/>
    <x v="10"/>
    <x v="62"/>
    <x v="61"/>
    <x v="67"/>
    <s v="camp"/>
    <x v="17"/>
    <m/>
    <m/>
    <x v="10"/>
    <s v="Tax Related"/>
    <s v="#Dependent Care|Camp|SCT Camp#"/>
    <x v="0"/>
    <s v="Low"/>
    <x v="3"/>
    <s v="reconciled"/>
    <s v="Family - Dependent Care"/>
    <x v="1"/>
  </r>
  <r>
    <s v="Koolikai"/>
    <x v="1015"/>
    <n v="71.31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15"/>
    <n v="-168.81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15"/>
    <n v="-20"/>
    <x v="813"/>
    <s v="_Stitch Fix"/>
    <s v="STITCH FIX  STYLING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016"/>
    <n v="12.1"/>
    <x v="1399"/>
    <s v="_Showtime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16"/>
    <n v="11"/>
    <x v="1400"/>
    <s v="_CBS All Access (Amazon)"/>
    <s v="Prime Vide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1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17"/>
    <n v="-25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8"/>
    <n v="-62.4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18"/>
    <n v="4639.649999999999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18"/>
    <n v="-147.57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18"/>
    <n v="48.46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8"/>
    <n v="-17.2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18"/>
    <n v="21.7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018"/>
    <n v="168.81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019"/>
    <n v="147.57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19"/>
    <n v="-14.86"/>
    <x v="1401"/>
    <s v="_Great State Burger"/>
    <s v="TST* GREAT STATE BURG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19"/>
    <n v="-21.8"/>
    <x v="429"/>
    <s v="_Steam Games"/>
    <s v="STEAMGAMES.COM 4259522985425-8899642 WA"/>
    <x v="0"/>
    <x v="73"/>
    <x v="71"/>
    <x v="0"/>
    <m/>
    <x v="0"/>
    <m/>
    <m/>
    <x v="0"/>
    <s v=""/>
    <s v="Beat Saber music packs (Panic! at the Disco and Imagine Dragons)"/>
    <x v="0"/>
    <s v="Low"/>
    <x v="0"/>
    <s v="reconciled"/>
    <m/>
    <x v="0"/>
  </r>
  <r>
    <s v="Checking"/>
    <x v="1020"/>
    <n v="-81.67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1"/>
    <n v="103"/>
    <x v="131"/>
    <s v="_Liberty Mutual"/>
    <s v="ACH Deposit LIBERTY MUTUAL   Rel"/>
    <x v="15"/>
    <x v="78"/>
    <x v="75"/>
    <x v="0"/>
    <m/>
    <x v="0"/>
    <m/>
    <m/>
    <x v="15"/>
    <s v=""/>
    <s v="Refund of auto insurance"/>
    <x v="0"/>
    <s v="Low"/>
    <x v="3"/>
    <s v="reconciled"/>
    <m/>
    <x v="0"/>
  </r>
  <r>
    <s v="Checking"/>
    <x v="1021"/>
    <n v="30"/>
    <x v="1185"/>
    <s v="_Microsoft (Reimbursement)"/>
    <s v="ACH Deposit MICROSOFT   10261060"/>
    <x v="2"/>
    <x v="2"/>
    <x v="2"/>
    <x v="0"/>
    <m/>
    <x v="0"/>
    <m/>
    <m/>
    <x v="2"/>
    <s v=""/>
    <s v="Reimbursement for dinner"/>
    <x v="0"/>
    <s v="Low"/>
    <x v="0"/>
    <s v="reconciled"/>
    <m/>
    <x v="0"/>
  </r>
  <r>
    <s v="Quicksilver"/>
    <x v="1022"/>
    <n v="-5.49"/>
    <x v="30"/>
    <s v="_Kens Market Inc"/>
    <s v="KEN'S MARKET #75-116"/>
    <x v="12"/>
    <x v="53"/>
    <x v="52"/>
    <x v="0"/>
    <m/>
    <x v="0"/>
    <m/>
    <m/>
    <x v="12"/>
    <s v=""/>
    <s v="Flowers for guy who fixed joshs bike"/>
    <x v="0"/>
    <s v="Low"/>
    <x v="3"/>
    <s v="reconciled"/>
    <m/>
    <x v="0"/>
  </r>
  <r>
    <s v="Quicksilver"/>
    <x v="1022"/>
    <n v="-109.8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2"/>
    <n v="66.78"/>
    <x v="1402"/>
    <s v="_Kirby Langley"/>
    <s v="Deposit Shared Branch Mobile Dep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D - June 11 2022"/>
    <x v="1022"/>
    <n v="120.12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22"/>
    <n v="148.29"/>
    <x v="568"/>
    <s v="_Eva Smith"/>
    <s v="Deposit Shared Branch Mobile Dep"/>
    <x v="3"/>
    <x v="12"/>
    <x v="12"/>
    <x v="0"/>
    <m/>
    <x v="0"/>
    <m/>
    <m/>
    <x v="3"/>
    <s v=""/>
    <s v="May Xfinity bill"/>
    <x v="3"/>
    <s v="NA"/>
    <x v="0"/>
    <s v="reconciled"/>
    <s v="To Be Determined"/>
    <x v="0"/>
  </r>
  <r>
    <s v="Quicksilver"/>
    <x v="1022"/>
    <n v="-26.7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81.33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2"/>
    <n v="-148.29"/>
    <x v="839"/>
    <s v="_Comcast (Bellingham) (R)"/>
    <s v="COMCAST CABLE COMM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Costco Visa"/>
    <x v="1023"/>
    <n v="-17.579999999999998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hecking"/>
    <x v="1024"/>
    <n v="-166.78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24"/>
    <n v="50"/>
    <x v="1185"/>
    <s v="_Microsoft (Reimbursement)"/>
    <s v="ACH Deposit MICROSOFT   10260186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24"/>
    <n v="-10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4"/>
    <n v="-100"/>
    <x v="1403"/>
    <s v="_Puzzle Break"/>
    <s v="SQ *PUZZLE BREAK SEATT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24"/>
    <n v="-100"/>
    <x v="1404"/>
    <s v="_Seattle Families of Multiples"/>
    <s v="SPL*SEATTLE FAMILIES O"/>
    <x v="12"/>
    <x v="39"/>
    <x v="38"/>
    <x v="0"/>
    <m/>
    <x v="0"/>
    <m/>
    <m/>
    <x v="12"/>
    <s v=""/>
    <s v=""/>
    <x v="0"/>
    <s v="High"/>
    <x v="3"/>
    <s v="reconciled"/>
    <m/>
    <x v="0"/>
  </r>
  <r>
    <s v="Costco Visa"/>
    <x v="1024"/>
    <n v="-28.87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025"/>
    <n v="-12.99"/>
    <x v="1135"/>
    <s v="_Amazon Prime Membership"/>
    <s v="Amazon Prime*AT6ZX0AA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Quicksilver"/>
    <x v="1026"/>
    <n v="-22.02"/>
    <x v="95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26"/>
    <n v="-51.94"/>
    <x v="150"/>
    <s v="_Costco"/>
    <s v="COSTCO WHSE #0106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26"/>
    <n v="-17.43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027"/>
    <n v="-40.74"/>
    <x v="957"/>
    <s v="_Din Tai Fung"/>
    <s v="DOORDASH*DIN TAI FUNG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27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tirement - 3377"/>
    <x v="1027"/>
    <n v="139.41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Nxt Year - 8754"/>
    <x v="1027"/>
    <n v="4.72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Buffer - This Year - 3033"/>
    <x v="1027"/>
    <n v="23.15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028"/>
    <n v="7.1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75"/>
    <x v="1405"/>
    <s v="_Bricks 4 Kidz"/>
    <s v="BRICKS 4 KIDZ"/>
    <x v="10"/>
    <x v="62"/>
    <x v="61"/>
    <x v="67"/>
    <s v="camp"/>
    <x v="18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-50"/>
    <x v="1405"/>
    <s v="_Bricks 4 Kidz"/>
    <s v="BRICKS 4 KIDZ"/>
    <x v="10"/>
    <x v="62"/>
    <x v="61"/>
    <x v="67"/>
    <s v="camp"/>
    <x v="18"/>
    <m/>
    <m/>
    <x v="10"/>
    <s v="Tax Related"/>
    <s v="#Dependent Care|Camp|Virtual Robotics Camp#"/>
    <x v="0"/>
    <s v="Low"/>
    <x v="3"/>
    <s v="reconciled"/>
    <s v="Family - Dependent Care"/>
    <x v="1"/>
  </r>
  <r>
    <s v="Quicksilver"/>
    <x v="102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028"/>
    <n v="-150"/>
    <x v="814"/>
    <s v="_University Cooperative School"/>
    <s v="GG *UNIVERSITY COOPERA"/>
    <x v="0"/>
    <x v="69"/>
    <x v="67"/>
    <x v="0"/>
    <m/>
    <x v="0"/>
    <m/>
    <m/>
    <x v="0"/>
    <s v=""/>
    <s v="Auction - Winery Tour ($75 reimbursed by 3 Izzy, Jessica, and Teres)"/>
    <x v="0"/>
    <s v="Low"/>
    <x v="0"/>
    <s v="reconciled"/>
    <m/>
    <x v="0"/>
  </r>
  <r>
    <s v="Quicksilver"/>
    <x v="1028"/>
    <n v="-100"/>
    <x v="814"/>
    <s v="_University Cooperative School"/>
    <s v="GG *UNIVERSITY COOPERA"/>
    <x v="0"/>
    <x v="79"/>
    <x v="76"/>
    <x v="0"/>
    <m/>
    <x v="0"/>
    <m/>
    <m/>
    <x v="0"/>
    <s v=""/>
    <s v="Auction - Play tickets"/>
    <x v="0"/>
    <s v="Low"/>
    <x v="0"/>
    <s v="reconciled"/>
    <m/>
    <x v="0"/>
  </r>
  <r>
    <s v="Quicksilver"/>
    <x v="1028"/>
    <n v="-150"/>
    <x v="814"/>
    <s v="_University Cooperative School"/>
    <s v="GG *UNIVERSITY COOPERA"/>
    <x v="0"/>
    <x v="69"/>
    <x v="67"/>
    <x v="0"/>
    <m/>
    <x v="0"/>
    <m/>
    <m/>
    <x v="0"/>
    <s v=""/>
    <s v="Auction - Fiesta Night ($75 reimbursed by Izzy categorized as Entertainment to balance)"/>
    <x v="0"/>
    <s v="Low"/>
    <x v="0"/>
    <s v="reconciled"/>
    <m/>
    <x v="0"/>
  </r>
  <r>
    <s v="Staging - 7338"/>
    <x v="1028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Quicksilver"/>
    <x v="1028"/>
    <n v="-250"/>
    <x v="814"/>
    <s v="_University Cooperative School"/>
    <s v="GG *UNIVERSITY COOPERA"/>
    <x v="7"/>
    <x v="45"/>
    <x v="44"/>
    <x v="0"/>
    <m/>
    <x v="0"/>
    <m/>
    <m/>
    <x v="7"/>
    <s v=""/>
    <s v="Auction - Headphones and Coffee machine"/>
    <x v="0"/>
    <s v="High"/>
    <x v="3"/>
    <s v="reconciled"/>
    <m/>
    <x v="0"/>
  </r>
  <r>
    <s v="Aggressive Stocks"/>
    <x v="1028"/>
    <n v="-61.5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28"/>
    <n v="-4375.71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28"/>
    <n v="-4.7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28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028"/>
    <n v="-44.03"/>
    <x v="843"/>
    <s v="_Math 'n' Stuff"/>
    <s v="PAYPAL *MATHNSTUFF"/>
    <x v="0"/>
    <x v="73"/>
    <x v="71"/>
    <x v="0"/>
    <m/>
    <x v="0"/>
    <m/>
    <m/>
    <x v="0"/>
    <s v=""/>
    <s v="Splendor"/>
    <x v="0"/>
    <s v="Low"/>
    <x v="0"/>
    <s v="reconciled"/>
    <m/>
    <x v="0"/>
  </r>
  <r>
    <s v="Quicksilver"/>
    <x v="1028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29"/>
    <n v="-12.1"/>
    <x v="1399"/>
    <s v="_Showtime (Amazon)"/>
    <s v="Prime Video*BU42198J3"/>
    <x v="0"/>
    <x v="0"/>
    <x v="0"/>
    <x v="0"/>
    <m/>
    <x v="0"/>
    <m/>
    <m/>
    <x v="0"/>
    <s v=""/>
    <s v="Showtime subscription (refunded)"/>
    <x v="0"/>
    <s v="Low"/>
    <x v="0"/>
    <s v="reconciled"/>
    <m/>
    <x v="0"/>
  </r>
  <r>
    <s v="Amazon"/>
    <x v="1029"/>
    <n v="-11"/>
    <x v="1400"/>
    <s v="_CBS All Access (Amazon)"/>
    <s v="Prime Video*LV5ZH7HE3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30"/>
    <n v="-22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146.8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0"/>
    <n v="-2.69"/>
    <x v="152"/>
    <s v="_Walgreens"/>
    <s v="WALGREENS #3604"/>
    <x v="11"/>
    <x v="58"/>
    <x v="57"/>
    <x v="0"/>
    <m/>
    <x v="0"/>
    <m/>
    <m/>
    <x v="11"/>
    <s v=""/>
    <s v="Josh pee pill"/>
    <x v="0"/>
    <s v="Low"/>
    <x v="0"/>
    <s v="reconciled"/>
    <s v="Family - Medical Expenses"/>
    <x v="0"/>
  </r>
  <r>
    <s v="Costco Visa"/>
    <x v="1030"/>
    <n v="-14.86"/>
    <x v="957"/>
    <s v="_Din Tai Fung"/>
    <s v="TRYCAVIAR.COM DIN TAI TRYCAVIAR.COMC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30"/>
    <n v="-40"/>
    <x v="1406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0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REI Visa"/>
    <x v="1031"/>
    <n v="8.9499999999999993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1"/>
    <n v="-8.9499999999999993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31"/>
    <n v="52.7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31"/>
    <n v="61.5"/>
    <x v="229"/>
    <s v="_Investment (Verizon Communicatn)"/>
    <s v="VERIZON COMMUNICATN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2"/>
    <x v="1031"/>
    <n v="0.0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1"/>
    <n v="-120"/>
    <x v="1163"/>
    <s v="_Rise Up Therapeutic Massage"/>
    <s v="SQ *RISE UP THERAPEUTI"/>
    <x v="12"/>
    <x v="53"/>
    <x v="52"/>
    <x v="0"/>
    <m/>
    <x v="0"/>
    <m/>
    <m/>
    <x v="12"/>
    <s v=""/>
    <s v="for Amie"/>
    <x v="0"/>
    <s v="Low"/>
    <x v="3"/>
    <s v="reconciled"/>
    <m/>
    <x v="0"/>
  </r>
  <r>
    <s v="Koolikai"/>
    <x v="1031"/>
    <n v="-75.069999999999993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Buffer - Nxt Year - 8754"/>
    <x v="1031"/>
    <n v="10108.549999999999"/>
    <x v="1286"/>
    <s v="_From First Tech (Checking)"/>
    <s v="ACH Electronic Credit"/>
    <x v="3"/>
    <x v="11"/>
    <x v="11"/>
    <x v="0"/>
    <m/>
    <x v="0"/>
    <m/>
    <m/>
    <x v="3"/>
    <s v=""/>
    <s v="Money from ESPP sale"/>
    <x v="3"/>
    <s v="NA"/>
    <x v="2"/>
    <s v="reconciled"/>
    <s v="To Be Determined"/>
    <x v="0"/>
  </r>
  <r>
    <s v="Quicksilver"/>
    <x v="1031"/>
    <n v="4375.71"/>
    <x v="315"/>
    <s v="_Capital One (Autopay)"/>
    <s v="CAPITAL ONE AUTOPAY PYMT AuthDate 09-A p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1"/>
    <n v="-0.5"/>
    <x v="1272"/>
    <s v="_Nintendo Digital"/>
    <s v="NOA COPPA   *"/>
    <x v="0"/>
    <x v="73"/>
    <x v="71"/>
    <x v="0"/>
    <m/>
    <x v="0"/>
    <m/>
    <m/>
    <x v="0"/>
    <s v=""/>
    <s v="Fee for setting up kids' accounts on nintendo"/>
    <x v="0"/>
    <s v="Low"/>
    <x v="0"/>
    <s v="reconciled"/>
    <m/>
    <x v="0"/>
  </r>
  <r>
    <s v="Quicksilver"/>
    <x v="1031"/>
    <n v="-84"/>
    <x v="1407"/>
    <s v="_Chapters Indigo"/>
    <s v="PAYPAL *INDIGOALLEY"/>
    <x v="12"/>
    <x v="53"/>
    <x v="52"/>
    <x v="0"/>
    <m/>
    <x v="0"/>
    <m/>
    <m/>
    <x v="12"/>
    <s v=""/>
    <s v="alcohol infusion kits for brett"/>
    <x v="0"/>
    <s v="Low"/>
    <x v="3"/>
    <s v="reconciled"/>
    <m/>
    <x v="0"/>
  </r>
  <r>
    <s v="Checking"/>
    <x v="1032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032"/>
    <n v="25"/>
    <x v="1408"/>
    <s v="_Elise DeVries"/>
    <s v="ACH Deposit PAYPAL TRANSFER  TRA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Checking"/>
    <x v="1032"/>
    <n v="9667"/>
    <x v="1409"/>
    <s v="_From Vio Bank (Vacation &amp; Projects)"/>
    <s v="ACH Deposit WEB  SMITH JOHN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2"/>
    <n v="-850"/>
    <x v="1224"/>
    <s v="_Stockwell, Stave &amp; Company"/>
    <s v="STOCKWELL STAVE &amp; CO"/>
    <x v="9"/>
    <x v="103"/>
    <x v="99"/>
    <x v="87"/>
    <m/>
    <x v="0"/>
    <m/>
    <m/>
    <x v="9"/>
    <s v="Tax Related"/>
    <s v="#Legal and professional fees#"/>
    <x v="0"/>
    <s v="Medium"/>
    <x v="3"/>
    <s v="reconciled"/>
    <s v="To Be Determined"/>
    <x v="1"/>
  </r>
  <r>
    <s v="Checking"/>
    <x v="1032"/>
    <n v="4639.64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32"/>
    <n v="8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32"/>
    <n v="0.04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32"/>
    <n v="14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8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32"/>
    <n v="14.0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32"/>
    <n v="15"/>
    <x v="1410"/>
    <s v="_Spl Seattle Families"/>
    <s v="SPL*SEATTLE FAMILIES O"/>
    <x v="10"/>
    <x v="31"/>
    <x v="30"/>
    <x v="0"/>
    <m/>
    <x v="0"/>
    <m/>
    <m/>
    <x v="10"/>
    <s v=""/>
    <s v="reimbursement for cancelled after dark party"/>
    <x v="0"/>
    <s v="Low"/>
    <x v="0"/>
    <s v="reconciled"/>
    <m/>
    <x v="0"/>
  </r>
  <r>
    <s v="Staging - 7338"/>
    <x v="1032"/>
    <n v="58.43"/>
    <x v="7"/>
    <s v="_Tony Peterson"/>
    <s v="ACH Electronic Credi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ash Reserve"/>
    <x v="1032"/>
    <n v="128.54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032"/>
    <n v="-25"/>
    <x v="7"/>
    <s v="_John and Becky Teipen"/>
    <s v="ACH Electronic Debit - VENMO            PAYMENT"/>
    <x v="0"/>
    <x v="69"/>
    <x v="67"/>
    <x v="0"/>
    <m/>
    <x v="0"/>
    <m/>
    <m/>
    <x v="0"/>
    <s v=""/>
    <s v="Auction - Distellery Tour (U Co-op community event)"/>
    <x v="0"/>
    <s v="Low"/>
    <x v="0"/>
    <s v="reconciled"/>
    <m/>
    <x v="0"/>
  </r>
  <r>
    <s v="Investor Checking"/>
    <x v="1032"/>
    <n v="5.5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Vacation &amp; Projects"/>
    <x v="1032"/>
    <n v="154.30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2"/>
    <n v="1.9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032"/>
    <n v="0.0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32"/>
    <n v="-204.84"/>
    <x v="542"/>
    <s v="_Seattle Public Utilities"/>
    <s v="SEATTLE PUBLIC UTILITI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Quicksilver"/>
    <x v="1032"/>
    <n v="-58.43"/>
    <x v="542"/>
    <s v="_Seattle Public Utilities"/>
    <s v="SEATTLE PUBLIC UTILITI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ostco Visa"/>
    <x v="1033"/>
    <n v="-59.73"/>
    <x v="957"/>
    <s v="_Din Tai Fung"/>
    <s v="TRYCAVIAR.COM DIN TAI TRYCAVIAR.COMCA"/>
    <x v="2"/>
    <x v="2"/>
    <x v="2"/>
    <x v="0"/>
    <m/>
    <x v="0"/>
    <m/>
    <m/>
    <x v="2"/>
    <s v=""/>
    <s v="din tai fung"/>
    <x v="0"/>
    <s v="Low"/>
    <x v="0"/>
    <s v="reconciled"/>
    <m/>
    <x v="0"/>
  </r>
  <r>
    <s v="Checking"/>
    <x v="1033"/>
    <n v="-500"/>
    <x v="1412"/>
    <s v="_Taproot Theater"/>
    <s v="Check 2469"/>
    <x v="12"/>
    <x v="19"/>
    <x v="19"/>
    <x v="73"/>
    <m/>
    <x v="0"/>
    <m/>
    <m/>
    <x v="12"/>
    <s v="Tax Related"/>
    <s v="#Charitable contributions#  Matched 4/26/2020"/>
    <x v="0"/>
    <s v="High"/>
    <x v="3"/>
    <s v="reconciled"/>
    <s v="Charitable Contributions"/>
    <x v="1"/>
  </r>
  <r>
    <s v="Quicksilver"/>
    <x v="1033"/>
    <n v="-55.67"/>
    <x v="1413"/>
    <s v="_Lovingly"/>
    <s v="SPECIAL TO* SPECIAL TO"/>
    <x v="12"/>
    <x v="53"/>
    <x v="52"/>
    <x v="0"/>
    <m/>
    <x v="0"/>
    <m/>
    <m/>
    <x v="12"/>
    <s v=""/>
    <s v="Flowers for Linda"/>
    <x v="0"/>
    <s v="Low"/>
    <x v="3"/>
    <s v="reconciled"/>
    <m/>
    <x v="0"/>
  </r>
  <r>
    <s v="Quicksilver"/>
    <x v="1033"/>
    <n v="-91.28"/>
    <x v="255"/>
    <s v="_Puget Sound Energy"/>
    <s v="PUGET SOUND ENERGY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Staging - 7338"/>
    <x v="1033"/>
    <n v="25"/>
    <x v="7"/>
    <s v="_Izzy Duenholfer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3"/>
    <n v="25"/>
    <x v="1414"/>
    <s v="_Teres Bitondo"/>
    <s v="ACH Electronic Credit"/>
    <x v="0"/>
    <x v="69"/>
    <x v="67"/>
    <x v="0"/>
    <m/>
    <x v="0"/>
    <m/>
    <m/>
    <x v="0"/>
    <s v=""/>
    <s v="Teres reimbursement for winery tour (Square cash)"/>
    <x v="0"/>
    <s v="Low"/>
    <x v="0"/>
    <s v="reconciled"/>
    <m/>
    <x v="0"/>
  </r>
  <r>
    <s v="Costco Visa"/>
    <x v="1033"/>
    <n v="-2.8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Vacation &amp; Projects"/>
    <x v="1033"/>
    <n v="-9667"/>
    <x v="668"/>
    <s v="_To First Tech (Checking)"/>
    <s v="FUNDS TRANSFER DEBIT"/>
    <x v="3"/>
    <x v="11"/>
    <x v="11"/>
    <x v="0"/>
    <m/>
    <x v="0"/>
    <m/>
    <m/>
    <x v="3"/>
    <s v=""/>
    <s v="Vacation and projects spend for January, February, and March"/>
    <x v="3"/>
    <s v="NA"/>
    <x v="2"/>
    <s v="reconciled"/>
    <s v="To Be Determined"/>
    <x v="0"/>
  </r>
  <r>
    <s v="Checking"/>
    <x v="1033"/>
    <n v="-1000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033"/>
    <n v="0.3"/>
    <x v="245"/>
    <s v="_Schwab (Interest)"/>
    <s v="SCHWAB1 INT 03/30-04/28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33"/>
    <n v="-10108.549999999999"/>
    <x v="924"/>
    <s v="_To Citibank (Buffer - Next Year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033"/>
    <n v="10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3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34"/>
    <n v="-8.0299999999999994"/>
    <x v="112"/>
    <s v="_Amazon"/>
    <s v="Amazon.com*JD9NF9TO3"/>
    <x v="19"/>
    <x v="49"/>
    <x v="48"/>
    <x v="0"/>
    <s v=""/>
    <x v="2"/>
    <s v="112-2775710-7985034"/>
    <m/>
    <x v="19"/>
    <s v=""/>
    <s v="Oil spritzer #|||112-2775710-7985034#"/>
    <x v="0"/>
    <s v="Low"/>
    <x v="0"/>
    <s v="reconciled"/>
    <m/>
    <x v="0"/>
  </r>
  <r>
    <s v="Quicksilver"/>
    <x v="1035"/>
    <n v="-2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35"/>
    <n v="-4593.83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5"/>
    <n v="-148.08000000000001"/>
    <x v="1415"/>
    <s v="_Dirt Exchange"/>
    <s v="DIRT EXCHANGE LLC"/>
    <x v="19"/>
    <x v="92"/>
    <x v="89"/>
    <x v="0"/>
    <m/>
    <x v="0"/>
    <m/>
    <m/>
    <x v="19"/>
    <s v=""/>
    <s v=""/>
    <x v="0"/>
    <s v="Low"/>
    <x v="0"/>
    <s v="reconciled"/>
    <m/>
    <x v="0"/>
  </r>
  <r>
    <s v="Quicksilver"/>
    <x v="1035"/>
    <n v="-10.45"/>
    <x v="193"/>
    <s v="_Bartell Drug"/>
    <s v="BARTELL DRUG 09-GREENW"/>
    <x v="11"/>
    <x v="58"/>
    <x v="57"/>
    <x v="0"/>
    <m/>
    <x v="0"/>
    <m/>
    <m/>
    <x v="11"/>
    <s v=""/>
    <s v="Pedialax"/>
    <x v="0"/>
    <s v="Low"/>
    <x v="0"/>
    <s v="reconciled"/>
    <s v="Family - Medical Expenses"/>
    <x v="0"/>
  </r>
  <r>
    <s v="Quicksilver"/>
    <x v="1035"/>
    <n v="-7.1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035"/>
    <n v="25"/>
    <x v="7"/>
    <s v="__Jessica Lord"/>
    <s v="ACH Electronic Credit"/>
    <x v="0"/>
    <x v="69"/>
    <x v="67"/>
    <x v="0"/>
    <m/>
    <x v="0"/>
    <m/>
    <m/>
    <x v="0"/>
    <s v=""/>
    <s v="Reimbursement for winery tour"/>
    <x v="0"/>
    <s v="Low"/>
    <x v="0"/>
    <s v="reconciled"/>
    <m/>
    <x v="0"/>
  </r>
  <r>
    <s v="Staging - 7338"/>
    <x v="1035"/>
    <n v="43.76"/>
    <x v="1416"/>
    <s v="_Izzy Duenholfer"/>
    <s v="ACH Electronic Credit"/>
    <x v="3"/>
    <x v="12"/>
    <x v="12"/>
    <x v="0"/>
    <m/>
    <x v="0"/>
    <m/>
    <m/>
    <x v="3"/>
    <s v=""/>
    <s v="_Costco groceries for Izzy"/>
    <x v="3"/>
    <s v="NA"/>
    <x v="0"/>
    <s v="reconciled"/>
    <s v="To Be Determined"/>
    <x v="0"/>
  </r>
  <r>
    <s v="Staging - 7338"/>
    <x v="1035"/>
    <n v="75"/>
    <x v="1416"/>
    <s v="_Izzy Duenholfer"/>
    <s v="ACH Electronic Credit"/>
    <x v="0"/>
    <x v="69"/>
    <x v="67"/>
    <x v="0"/>
    <m/>
    <x v="0"/>
    <m/>
    <m/>
    <x v="0"/>
    <s v=""/>
    <s v="Izzy reimbursing us for Fiesta night!  &lt;Find the charge -- is it entertainment or reimbursable expense?&gt;"/>
    <x v="0"/>
    <s v="Low"/>
    <x v="0"/>
    <s v="reconciled"/>
    <m/>
    <x v="0"/>
  </r>
  <r>
    <s v="Quicksilver"/>
    <x v="1035"/>
    <n v="-30"/>
    <x v="201"/>
    <s v="_Target"/>
    <s v="TARGET        00027862"/>
    <x v="10"/>
    <x v="17"/>
    <x v="17"/>
    <x v="0"/>
    <m/>
    <x v="0"/>
    <m/>
    <m/>
    <x v="10"/>
    <s v=""/>
    <s v="Animal Crossing game for Switch.  Split between allowance and games"/>
    <x v="0"/>
    <s v="Low"/>
    <x v="0"/>
    <s v="reconciled"/>
    <m/>
    <x v="0"/>
  </r>
  <r>
    <s v="Quicksilver"/>
    <x v="1035"/>
    <n v="-36.049999999999997"/>
    <x v="201"/>
    <s v="_Target"/>
    <s v="TARGET        00027862"/>
    <x v="0"/>
    <x v="73"/>
    <x v="71"/>
    <x v="0"/>
    <m/>
    <x v="0"/>
    <m/>
    <m/>
    <x v="0"/>
    <s v=""/>
    <s v="Animal Crossing game for Switch.  Split between allowance and games"/>
    <x v="0"/>
    <s v="Low"/>
    <x v="0"/>
    <s v="reconciled"/>
    <m/>
    <x v="0"/>
  </r>
  <r>
    <s v="Discover"/>
    <x v="1036"/>
    <n v="-13.21"/>
    <x v="118"/>
    <s v="_Hulu"/>
    <s v="HLU*HULU 74023288880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36"/>
    <n v="-61.11"/>
    <x v="1369"/>
    <s v="_Doordash"/>
    <s v="DOORDASH*GEOS CUBAN BA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036"/>
    <n v="-120"/>
    <x v="1417"/>
    <s v="_Homestreet Bank (Cash)"/>
    <s v="HOMESTREET BANK 7307 GR SEATTLE"/>
    <x v="11"/>
    <x v="25"/>
    <x v="25"/>
    <x v="0"/>
    <m/>
    <x v="0"/>
    <m/>
    <m/>
    <x v="11"/>
    <s v=""/>
    <s v="Josh's bike"/>
    <x v="0"/>
    <s v="Medium"/>
    <x v="3"/>
    <s v="reconciled"/>
    <m/>
    <x v="0"/>
  </r>
  <r>
    <s v="Quicksilver"/>
    <x v="1037"/>
    <n v="-174.6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37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37"/>
    <n v="95"/>
    <x v="1418"/>
    <s v="_CRAB"/>
    <s v="Deposit Shared Branch Mobile Dep"/>
    <x v="3"/>
    <x v="12"/>
    <x v="12"/>
    <x v="0"/>
    <m/>
    <x v="0"/>
    <m/>
    <m/>
    <x v="3"/>
    <s v=""/>
    <s v="NWAIS Conference reimbursement"/>
    <x v="3"/>
    <s v="NA"/>
    <x v="0"/>
    <s v="reconciled"/>
    <s v="To Be Determined"/>
    <x v="0"/>
  </r>
  <r>
    <s v="Costco Visa"/>
    <x v="1037"/>
    <n v="-99.6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37"/>
    <n v="-72.56"/>
    <x v="1396"/>
    <s v="_Geo's Bar &amp; Grill"/>
    <s v="GEO'S BAR &amp; GRILL 206-4575278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37"/>
    <n v="-24.77"/>
    <x v="1419"/>
    <s v="_Problem Solvers"/>
    <s v="ART OF PROBLEM SOLVING"/>
    <x v="4"/>
    <x v="60"/>
    <x v="59"/>
    <x v="0"/>
    <m/>
    <x v="0"/>
    <m/>
    <m/>
    <x v="4"/>
    <s v=""/>
    <s v=""/>
    <x v="0"/>
    <s v="Low"/>
    <x v="0"/>
    <s v="reconciled"/>
    <m/>
    <x v="0"/>
  </r>
  <r>
    <s v="Checking"/>
    <x v="1038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38"/>
    <n v="4593.83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38"/>
    <n v="-109.97"/>
    <x v="294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Checking"/>
    <x v="1038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38"/>
    <n v="-306.99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39"/>
    <n v="-137.25"/>
    <x v="1237"/>
    <s v="_Department of Licensing"/>
    <s v="Check 2468"/>
    <x v="15"/>
    <x v="28"/>
    <x v="27"/>
    <x v="0"/>
    <m/>
    <x v="0"/>
    <m/>
    <m/>
    <x v="15"/>
    <s v=""/>
    <s v="Tabs for trailer"/>
    <x v="0"/>
    <s v="Low"/>
    <x v="3"/>
    <s v="reconciled"/>
    <m/>
    <x v="0"/>
  </r>
  <r>
    <s v="Quicksilver"/>
    <x v="1039"/>
    <n v="-27.51"/>
    <x v="843"/>
    <s v="_Math 'n' Stuff"/>
    <s v="PAYPAL *MATHNSTUFF"/>
    <x v="0"/>
    <x v="73"/>
    <x v="71"/>
    <x v="0"/>
    <m/>
    <x v="0"/>
    <m/>
    <m/>
    <x v="0"/>
    <s v=""/>
    <s v=""/>
    <x v="0"/>
    <s v="Low"/>
    <x v="0"/>
    <s v="reconciled"/>
    <m/>
    <x v="0"/>
  </r>
  <r>
    <s v="Discover"/>
    <x v="1039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0"/>
    <n v="-14.95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40"/>
    <n v="-48.09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Amazon"/>
    <x v="1041"/>
    <n v="-38.479999999999997"/>
    <x v="112"/>
    <s v="_Amazon"/>
    <s v="Amazon.com*MW6OM0343"/>
    <x v="19"/>
    <x v="49"/>
    <x v="48"/>
    <x v="0"/>
    <s v=""/>
    <x v="2"/>
    <s v="111-8752121-9740213"/>
    <m/>
    <x v="19"/>
    <s v=""/>
    <s v="Hair clippers #|||111-8752121-9740213#"/>
    <x v="0"/>
    <s v="Low"/>
    <x v="0"/>
    <s v="reconciled"/>
    <m/>
    <x v="0"/>
  </r>
  <r>
    <s v="Costco Visa"/>
    <x v="1041"/>
    <n v="-79.42"/>
    <x v="1420"/>
    <s v="_Blue Star Cafe"/>
    <s v="BBOT* BLUE STAR CAFE HTTPSBBOT.MENP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041"/>
    <n v="35"/>
    <x v="7"/>
    <s v="_Teres Bitondo"/>
    <s v="ACH Electronic Credit"/>
    <x v="3"/>
    <x v="12"/>
    <x v="12"/>
    <x v="0"/>
    <m/>
    <x v="0"/>
    <m/>
    <m/>
    <x v="3"/>
    <s v=""/>
    <s v="Costco run"/>
    <x v="3"/>
    <s v="NA"/>
    <x v="0"/>
    <s v="reconciled"/>
    <s v="To Be Determined"/>
    <x v="0"/>
  </r>
  <r>
    <s v="Checking"/>
    <x v="1042"/>
    <n v="10108.549999999999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042"/>
    <n v="-1.0900000000000001"/>
    <x v="645"/>
    <s v="_Apple (Store)"/>
    <s v="APPLE.COM/BIL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42"/>
    <n v="-7.1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2"/>
    <n v="-138.13999999999999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2"/>
    <n v="-5.49"/>
    <x v="362"/>
    <s v="_Apple Arcade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042"/>
    <n v="-9.8000000000000007"/>
    <x v="645"/>
    <s v="_Apple (Store)"/>
    <s v="APPLE.COM/BILL"/>
    <x v="0"/>
    <x v="73"/>
    <x v="71"/>
    <x v="0"/>
    <m/>
    <x v="0"/>
    <m/>
    <m/>
    <x v="0"/>
    <s v=""/>
    <s v="MCoins on credit card"/>
    <x v="0"/>
    <s v="Low"/>
    <x v="0"/>
    <s v="reconciled"/>
    <m/>
    <x v="0"/>
  </r>
  <r>
    <s v="Quicksilver"/>
    <x v="1042"/>
    <n v="-10"/>
    <x v="645"/>
    <s v="_Apple (Store)"/>
    <s v="APPLE.COM/BILL"/>
    <x v="10"/>
    <x v="17"/>
    <x v="17"/>
    <x v="0"/>
    <m/>
    <x v="0"/>
    <m/>
    <m/>
    <x v="10"/>
    <s v=""/>
    <s v="MCoins"/>
    <x v="0"/>
    <s v="Low"/>
    <x v="0"/>
    <s v="reconciled"/>
    <m/>
    <x v="0"/>
  </r>
  <r>
    <s v="Quicksilver"/>
    <x v="1042"/>
    <n v="-16.440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43"/>
    <n v="-77.8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44"/>
    <n v="138.13999999999999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4"/>
    <n v="-11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37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045"/>
    <n v="-163.5"/>
    <x v="159"/>
    <s v="_Umpqua Bank"/>
    <s v="UMPQUA BANK 7120 GREENW SEATTLE"/>
    <x v="11"/>
    <x v="25"/>
    <x v="25"/>
    <x v="0"/>
    <m/>
    <x v="0"/>
    <m/>
    <m/>
    <x v="11"/>
    <s v=""/>
    <s v="Cash for Josh's bike"/>
    <x v="0"/>
    <s v="Medium"/>
    <x v="3"/>
    <s v="reconciled"/>
    <m/>
    <x v="0"/>
  </r>
  <r>
    <s v="Quicksilver"/>
    <x v="1045"/>
    <n v="-19.7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45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046"/>
    <n v="-13.21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4.18"/>
    <x v="637"/>
    <s v="_Dick's Drive In"/>
    <s v="DICK'S DRIVE-IN HOLMAN 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46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46"/>
    <n v="-457.31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46"/>
    <n v="-34.770000000000003"/>
    <x v="150"/>
    <s v="_Costco"/>
    <s v="COSTCO WHSE #0106 SEATTLE WA"/>
    <x v="3"/>
    <x v="12"/>
    <x v="12"/>
    <x v="0"/>
    <m/>
    <x v="0"/>
    <m/>
    <m/>
    <x v="3"/>
    <s v=""/>
    <s v="Therese paid us back ($35) for this."/>
    <x v="3"/>
    <s v="NA"/>
    <x v="0"/>
    <s v="reconciled"/>
    <s v="To Be Determined"/>
    <x v="0"/>
  </r>
  <r>
    <s v="Costco Visa"/>
    <x v="1046"/>
    <n v="-43.76"/>
    <x v="150"/>
    <s v="_Costco"/>
    <s v="COSTCO WHSE #0106 SEATTLE WA"/>
    <x v="3"/>
    <x v="12"/>
    <x v="12"/>
    <x v="0"/>
    <m/>
    <x v="0"/>
    <m/>
    <m/>
    <x v="3"/>
    <s v=""/>
    <s v="Groceries for Grant and Izzy"/>
    <x v="3"/>
    <s v="NA"/>
    <x v="0"/>
    <s v="reconciled"/>
    <s v="To Be Determined"/>
    <x v="0"/>
  </r>
  <r>
    <s v="Costco Visa"/>
    <x v="1046"/>
    <n v="-4.0599999999999996"/>
    <x v="6"/>
    <s v="_McDonald's"/>
    <s v="MCDONALD'S F1337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46"/>
    <n v="-16.69000000000000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20.58"/>
    <x v="112"/>
    <s v="_Amazon"/>
    <s v="AMZN Mktp US*G18EN4XN3"/>
    <x v="0"/>
    <x v="73"/>
    <x v="71"/>
    <x v="0"/>
    <s v=""/>
    <x v="2"/>
    <s v="114-2823437-3576213"/>
    <m/>
    <x v="0"/>
    <s v=""/>
    <s v="Munchkin Game #|||114-2823437-3576213#"/>
    <x v="0"/>
    <s v="Low"/>
    <x v="0"/>
    <s v="reconciled"/>
    <m/>
    <x v="0"/>
  </r>
  <r>
    <s v="Amazon"/>
    <x v="1047"/>
    <n v="-32.97"/>
    <x v="112"/>
    <s v="_Amazon"/>
    <s v="AMZN Mktp US*UQ6OK0FP3"/>
    <x v="19"/>
    <x v="49"/>
    <x v="48"/>
    <x v="0"/>
    <s v=""/>
    <x v="2"/>
    <s v="114-2823437-3576213"/>
    <m/>
    <x v="19"/>
    <s v=""/>
    <s v="Hammock #|||114-2823437-3576213#"/>
    <x v="0"/>
    <s v="Low"/>
    <x v="0"/>
    <s v="reconciled"/>
    <m/>
    <x v="0"/>
  </r>
  <r>
    <s v="Checking"/>
    <x v="1047"/>
    <n v="4522.359999999999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047"/>
    <n v="457.31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47"/>
    <n v="-42.6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47"/>
    <n v="-44.3"/>
    <x v="112"/>
    <s v="_Amazon"/>
    <s v="AMZN Mktp US*075176Z13"/>
    <x v="19"/>
    <x v="49"/>
    <x v="48"/>
    <x v="88"/>
    <m/>
    <x v="0"/>
    <m/>
    <m/>
    <x v="19"/>
    <s v=""/>
    <s v="Hammock #2 #|||114-3086684-1003433#"/>
    <x v="0"/>
    <s v="Low"/>
    <x v="0"/>
    <s v="reconciled"/>
    <m/>
    <x v="0"/>
  </r>
  <r>
    <s v="Amazon"/>
    <x v="1047"/>
    <n v="-21.66"/>
    <x v="112"/>
    <s v="_Amazon"/>
    <s v="AMZN Mktp US*075176Z13"/>
    <x v="0"/>
    <x v="73"/>
    <x v="71"/>
    <x v="0"/>
    <s v=""/>
    <x v="2"/>
    <s v="114-3086684-1003433"/>
    <m/>
    <x v="0"/>
    <s v=""/>
    <s v="Logic Land and Monopoly Deal #|||114-3086684-1003433#"/>
    <x v="0"/>
    <s v="Low"/>
    <x v="0"/>
    <s v="reconciled"/>
    <m/>
    <x v="0"/>
  </r>
  <r>
    <s v="Quicksilver"/>
    <x v="1047"/>
    <n v="-9.4499999999999993"/>
    <x v="1303"/>
    <s v="_Uw Physicians"/>
    <s v="UW PHYSICIAN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047"/>
    <n v="-88.02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Aggressive Stocks"/>
    <x v="1048"/>
    <n v="-1502"/>
    <x v="1421"/>
    <s v="_Investment (Berry Global Group)"/>
    <s v="BERRY GLOBAL GROUP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48"/>
    <n v="-2988.96"/>
    <x v="229"/>
    <s v="_Investment (Verizon Communicatn)"/>
    <s v="VERIZON COMMUNICATN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48"/>
    <n v="-103.43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48"/>
    <n v="-61.61"/>
    <x v="1369"/>
    <s v="_Doordash"/>
    <s v="DOORDASH*ALBERONAS PIZ WWW.DOORDASH.C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48"/>
    <n v="-722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Amazon"/>
    <x v="1049"/>
    <n v="-30.82"/>
    <x v="112"/>
    <s v="_Amazon"/>
    <s v="AMZN Mktp US*9A82B2I53"/>
    <x v="0"/>
    <x v="73"/>
    <x v="71"/>
    <x v="0"/>
    <s v=""/>
    <x v="2"/>
    <s v="114-4778134-4721023"/>
    <m/>
    <x v="0"/>
    <s v=""/>
    <s v="Slackline #|||114-4778134-4721023#"/>
    <x v="0"/>
    <s v="Low"/>
    <x v="0"/>
    <s v="reconciled"/>
    <m/>
    <x v="0"/>
  </r>
  <r>
    <s v="Aggressive Stocks"/>
    <x v="1049"/>
    <n v="-3029.4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049"/>
    <n v="-5.49"/>
    <x v="112"/>
    <s v="_Amazon"/>
    <s v="AMZN Mktp US*8X2TC7ZF3"/>
    <x v="19"/>
    <x v="49"/>
    <x v="48"/>
    <x v="0"/>
    <s v=""/>
    <x v="2"/>
    <s v="111-8752121-9740213"/>
    <m/>
    <x v="19"/>
    <s v=""/>
    <s v="Protection plan for hair clippers #|||111-8752121-9740213#"/>
    <x v="0"/>
    <s v="Low"/>
    <x v="0"/>
    <s v="reconciled"/>
    <m/>
    <x v="0"/>
  </r>
  <r>
    <s v="Quicksilver"/>
    <x v="1049"/>
    <n v="-20"/>
    <x v="813"/>
    <s v="_Stitch Fix"/>
    <s v="SFXSTYLING FEE"/>
    <x v="7"/>
    <x v="10"/>
    <x v="10"/>
    <x v="0"/>
    <m/>
    <x v="0"/>
    <m/>
    <m/>
    <x v="7"/>
    <s v=""/>
    <s v=""/>
    <x v="0"/>
    <s v="Low"/>
    <x v="3"/>
    <s v="reconciled"/>
    <m/>
    <x v="0"/>
  </r>
  <r>
    <s v="Staging - 7338"/>
    <x v="1049"/>
    <n v="-2600"/>
    <x v="7"/>
    <s v="_To First Tech (Checking)"/>
    <s v="Transfer to Money Market 12:54a #5761"/>
    <x v="3"/>
    <x v="11"/>
    <x v="11"/>
    <x v="0"/>
    <m/>
    <x v="0"/>
    <m/>
    <m/>
    <x v="3"/>
    <s v=""/>
    <s v="Sweep of money that came in from Venmo, Cash, etc."/>
    <x v="3"/>
    <s v="NA"/>
    <x v="2"/>
    <s v="reconciled"/>
    <s v="To Be Determined"/>
    <x v="0"/>
  </r>
  <r>
    <s v="CD - June 11 2022"/>
    <x v="1050"/>
    <n v="123.83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50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50"/>
    <n v="-186.2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1"/>
    <n v="89.95"/>
    <x v="1422"/>
    <s v="_Active Network"/>
    <s v="ACT*ACTIVE-NETWORK"/>
    <x v="3"/>
    <x v="12"/>
    <x v="12"/>
    <x v="0"/>
    <m/>
    <x v="0"/>
    <m/>
    <m/>
    <x v="3"/>
    <s v=""/>
    <s v="Refund of bogus membership charge"/>
    <x v="3"/>
    <s v="NA"/>
    <x v="0"/>
    <s v="reconciled"/>
    <s v="To Be Determined"/>
    <x v="0"/>
  </r>
  <r>
    <s v="Costco Visa"/>
    <x v="1052"/>
    <n v="-88.39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052"/>
    <n v="-50.04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052"/>
    <n v="2500"/>
    <x v="7"/>
    <s v="_Tony Peterson"/>
    <s v="ACH Electronic Credit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1053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53"/>
    <n v="-20.9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3"/>
    <n v="-95"/>
    <x v="1378"/>
    <s v="_NIHF Programs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Amazon"/>
    <x v="1053"/>
    <n v="-12.99"/>
    <x v="1135"/>
    <s v="_Amazon Prime Membership"/>
    <s v="Amazon Prime*AB7U71FV3"/>
    <x v="12"/>
    <x v="53"/>
    <x v="52"/>
    <x v="0"/>
    <m/>
    <x v="0"/>
    <m/>
    <m/>
    <x v="12"/>
    <s v=""/>
    <s v="Amazon Prime use for Eric"/>
    <x v="0"/>
    <s v="Low"/>
    <x v="3"/>
    <s v="reconciled"/>
    <m/>
    <x v="0"/>
  </r>
  <r>
    <s v="Red Card"/>
    <x v="1054"/>
    <n v="50.0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54"/>
    <n v="-31.91"/>
    <x v="260"/>
    <s v="_Lowe's"/>
    <s v="LOWES #00252*"/>
    <x v="9"/>
    <x v="86"/>
    <x v="83"/>
    <x v="89"/>
    <s v="paint supplies"/>
    <x v="3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4"/>
    <n v="-181.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55"/>
    <n v="-29.66"/>
    <x v="257"/>
    <s v="_Home Depot"/>
    <s v="THE HOME DEPOT #4706 SEATTLE WA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056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6"/>
    <n v="-142"/>
    <x v="969"/>
    <s v="_The 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Quicksilver"/>
    <x v="1056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56"/>
    <n v="-74.16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056"/>
    <n v="3.76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57"/>
    <n v="-14.7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7"/>
    <n v="43.56"/>
    <x v="1423"/>
    <s v="_Lost or Stolen card reimbursement"/>
    <s v="LSEV-26439 - FC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7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57"/>
    <n v="-8.7899999999999991"/>
    <x v="645"/>
    <s v="_Apple (Store)"/>
    <s v="APPLE.COM/BILL"/>
    <x v="0"/>
    <x v="73"/>
    <x v="71"/>
    <x v="0"/>
    <m/>
    <x v="0"/>
    <m/>
    <m/>
    <x v="0"/>
    <s v=""/>
    <s v=""/>
    <x v="0"/>
    <s v="Low"/>
    <x v="0"/>
    <s v="reconciled"/>
    <m/>
    <x v="0"/>
  </r>
  <r>
    <s v="Cash"/>
    <x v="1057"/>
    <n v="147.08000000000001"/>
    <x v="91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Retirement account (3377)"/>
    <x v="4"/>
    <s v="Low"/>
    <x v="0"/>
    <s v="reconciled"/>
    <m/>
    <x v="0"/>
  </r>
  <r>
    <s v="Cash"/>
    <x v="1057"/>
    <n v="24.28"/>
    <x v="914"/>
    <s v="_Citibank (Interest)"/>
    <s v="_Citibank (Interest)"/>
    <x v="5"/>
    <x v="40"/>
    <x v="39"/>
    <x v="0"/>
    <m/>
    <x v="0"/>
    <m/>
    <m/>
    <x v="5"/>
    <s v="Manual"/>
    <s v="This transaction was originally a deposit into the Citibank Good Deeds account (3033)"/>
    <x v="4"/>
    <s v="Low"/>
    <x v="0"/>
    <s v="reconciled"/>
    <m/>
    <x v="0"/>
  </r>
  <r>
    <s v="Checking"/>
    <x v="1058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ostco Visa"/>
    <x v="1058"/>
    <n v="-100.08"/>
    <x v="1245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058"/>
    <n v="-50.02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058"/>
    <n v="100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58"/>
    <n v="-40"/>
    <x v="1424"/>
    <s v="_Edward Jones"/>
    <s v="ACH Debit EDWARD JONES   INVESTM"/>
    <x v="17"/>
    <x v="123"/>
    <x v="117"/>
    <x v="0"/>
    <m/>
    <x v="0"/>
    <m/>
    <m/>
    <x v="17"/>
    <s v=""/>
    <s v=""/>
    <x v="0"/>
    <s v="Low"/>
    <x v="3"/>
    <s v="reconciled"/>
    <m/>
    <x v="0"/>
  </r>
  <r>
    <s v="Checking"/>
    <x v="1058"/>
    <n v="-4909.4399999999996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58"/>
    <n v="-385"/>
    <x v="869"/>
    <s v="_Tads Tuition Aid"/>
    <s v="ACH Debit TADS TUITION AID   TAD"/>
    <x v="10"/>
    <x v="118"/>
    <x v="112"/>
    <x v="67"/>
    <s v="edp"/>
    <x v="19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58"/>
    <n v="-310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58"/>
    <n v="-200"/>
    <x v="1114"/>
    <s v="_Canlis"/>
    <s v="TOCK ATCANLIS CANLIS.COM IL"/>
    <x v="2"/>
    <x v="2"/>
    <x v="2"/>
    <x v="0"/>
    <m/>
    <x v="0"/>
    <m/>
    <m/>
    <x v="2"/>
    <s v=""/>
    <s v="Deposit for dinner for 4 in September"/>
    <x v="0"/>
    <s v="Low"/>
    <x v="0"/>
    <s v="reconciled"/>
    <m/>
    <x v="0"/>
  </r>
  <r>
    <s v="Costco Visa"/>
    <x v="1058"/>
    <n v="-50.98"/>
    <x v="843"/>
    <s v="_Math 'n' Stuff"/>
    <s v="PAYPAL *MATHNSTUFF 402-935-7733 C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058"/>
    <n v="-134.76"/>
    <x v="257"/>
    <s v="_Home Depot"/>
    <s v="THE HOME DEPOT #4711"/>
    <x v="9"/>
    <x v="86"/>
    <x v="83"/>
    <x v="89"/>
    <s v="paint supplies"/>
    <x v="3"/>
    <m/>
    <m/>
    <x v="9"/>
    <s v="Tax Related"/>
    <s v="#Cleaning and maintenance|Paint supplies|9602#"/>
    <x v="0"/>
    <s v="Medium"/>
    <x v="3"/>
    <s v="reconciled"/>
    <s v="TurboTax - Maintenance Expenses"/>
    <x v="1"/>
  </r>
  <r>
    <s v="Quicksilver"/>
    <x v="1059"/>
    <n v="150"/>
    <x v="1423"/>
    <s v="_Lost or Stolen card reimbursement"/>
    <s v="LSEV-26439 -Trxn Credit"/>
    <x v="6"/>
    <x v="128"/>
    <x v="122"/>
    <x v="0"/>
    <m/>
    <x v="0"/>
    <m/>
    <m/>
    <x v="6"/>
    <s v=""/>
    <s v="Reimbursement for 7/23/18 charge by Drondell"/>
    <x v="0"/>
    <s v="Low"/>
    <x v="3"/>
    <s v="reconciled"/>
    <m/>
    <x v="0"/>
  </r>
  <r>
    <s v="Quicksilver"/>
    <x v="1059"/>
    <n v="-2.69"/>
    <x v="152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59"/>
    <n v="-100"/>
    <x v="1425"/>
    <s v="_Joe Biden"/>
    <s v="ACTBLUE*JOE.BIDEN"/>
    <x v="12"/>
    <x v="39"/>
    <x v="38"/>
    <x v="0"/>
    <m/>
    <x v="0"/>
    <m/>
    <m/>
    <x v="12"/>
    <s v=""/>
    <s v=""/>
    <x v="0"/>
    <s v="High"/>
    <x v="3"/>
    <s v="reconciled"/>
    <m/>
    <x v="0"/>
  </r>
  <r>
    <s v="Quicksilver"/>
    <x v="1059"/>
    <n v="4909.4399999999996"/>
    <x v="315"/>
    <s v="_Capital One (Autopay)"/>
    <s v="CAPITAL ONE AUTOPAY PYMT AuthDate 06-M a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059"/>
    <n v="-75.180000000000007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059"/>
    <n v="-68.14"/>
    <x v="220"/>
    <s v="_Verizon Wireless"/>
    <s v="VZW APOCC           800-922-0204        FL"/>
    <x v="3"/>
    <x v="12"/>
    <x v="12"/>
    <x v="0"/>
    <m/>
    <x v="0"/>
    <m/>
    <m/>
    <x v="3"/>
    <s v=""/>
    <s v="Travel pass for Ireland"/>
    <x v="3"/>
    <s v="NA"/>
    <x v="0"/>
    <s v="reconciled"/>
    <s v="To Be Determined"/>
    <x v="0"/>
  </r>
  <r>
    <s v="Aggressive Stocks"/>
    <x v="1059"/>
    <n v="50.02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3"/>
    <x v="1059"/>
    <n v="57.3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059"/>
    <n v="-35"/>
    <x v="1252"/>
    <s v="_Kens Market (ATM)"/>
    <s v="LK657685 7231 GREENWOOD SEATTLE"/>
    <x v="9"/>
    <x v="86"/>
    <x v="83"/>
    <x v="90"/>
    <s v="lawn mower"/>
    <x v="3"/>
    <m/>
    <m/>
    <x v="9"/>
    <s v="Tax Related"/>
    <s v="Lawn mower for 9602 #Landscaping|Lawn mower|9602#"/>
    <x v="0"/>
    <s v="Medium"/>
    <x v="3"/>
    <s v="reconciled"/>
    <s v="TurboTax - Maintenance Expenses"/>
    <x v="1"/>
  </r>
  <r>
    <s v="Dormant Account 1"/>
    <x v="1059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059"/>
    <n v="-82.06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2"/>
    <x v="1059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59"/>
    <n v="48692.97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059"/>
    <n v="-224.07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REI Visa"/>
    <x v="1059"/>
    <n v="224.07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59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59"/>
    <n v="-5"/>
    <x v="1252"/>
    <s v="_Kens Market (ATM)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060"/>
    <n v="1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0.5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060"/>
    <n v="1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60"/>
    <n v="7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60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060"/>
    <n v="82.06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60"/>
    <n v="0.08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60"/>
    <n v="3708.6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60"/>
    <n v="7"/>
    <x v="115"/>
    <s v="_ATM Fee Rebate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060"/>
    <n v="7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60"/>
    <n v="-13.15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060"/>
    <n v="-21.36"/>
    <x v="1121"/>
    <s v="_Ivars"/>
    <s v="IVARS SEAF* IVARS SEAF WWW.IVARS.COM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6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60"/>
    <n v="14.62"/>
    <x v="1427"/>
    <s v="_Vat Refund Ie"/>
    <s v="VAT REFUND PAYMENT IE"/>
    <x v="18"/>
    <x v="47"/>
    <x v="46"/>
    <x v="91"/>
    <m/>
    <x v="0"/>
    <m/>
    <m/>
    <x v="18"/>
    <s v=""/>
    <s v="Refund of VAT tax from Ireland trip #Ireland - Feb 2020#"/>
    <x v="0"/>
    <s v="High"/>
    <x v="3"/>
    <s v="reconciled"/>
    <m/>
    <x v="0"/>
  </r>
  <r>
    <s v="Quicksilver"/>
    <x v="1060"/>
    <n v="-32.97"/>
    <x v="257"/>
    <s v="_Home Depot"/>
    <s v="THE HOME DEPOT #4706"/>
    <x v="9"/>
    <x v="86"/>
    <x v="83"/>
    <x v="89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Quicksilver"/>
    <x v="1060"/>
    <n v="-11.2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 Security Deposit"/>
    <x v="1060"/>
    <n v="0.0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0"/>
    <n v="-15.9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060"/>
    <n v="138.8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060"/>
    <n v="167.7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61"/>
    <n v="-150.78"/>
    <x v="257"/>
    <s v="_Home Depot"/>
    <s v="THE HOME DEPOT #4706"/>
    <x v="9"/>
    <x v="86"/>
    <x v="83"/>
    <x v="90"/>
    <s v="mailbox"/>
    <x v="0"/>
    <m/>
    <m/>
    <x v="9"/>
    <s v="Tax Related"/>
    <s v="#Landscaping|Mailbox#"/>
    <x v="0"/>
    <s v="Medium"/>
    <x v="3"/>
    <s v="reconciled"/>
    <s v="TurboTax - Maintenance Expenses"/>
    <x v="1"/>
  </r>
  <r>
    <s v="Aggressive Stocks"/>
    <x v="1061"/>
    <n v="13.15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61"/>
    <n v="-7.57"/>
    <x v="260"/>
    <s v="_Lowe's"/>
    <s v="LOWES #00252*"/>
    <x v="9"/>
    <x v="86"/>
    <x v="83"/>
    <x v="89"/>
    <s v="paint supplies"/>
    <x v="0"/>
    <m/>
    <m/>
    <x v="9"/>
    <s v="Tax Related"/>
    <s v="#Cleaning and Maintenance|Paint supplies#"/>
    <x v="0"/>
    <s v="Medium"/>
    <x v="3"/>
    <s v="reconciled"/>
    <s v="TurboTax - Maintenance Expenses"/>
    <x v="1"/>
  </r>
  <r>
    <s v="Aggressive Stocks"/>
    <x v="1061"/>
    <n v="0.96"/>
    <x v="245"/>
    <s v="_Schwab (Interest)"/>
    <s v="SCHWAB1 INT 02/27-03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61"/>
    <n v="-82.11"/>
    <x v="150"/>
    <s v="_Costco"/>
    <s v="COSTCO WHSE #0008 KIRKLAND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62"/>
    <n v="306.74"/>
    <x v="568"/>
    <s v="_Eva Smith"/>
    <s v="Deposit Shared Branch Mobile Dep"/>
    <x v="3"/>
    <x v="12"/>
    <x v="12"/>
    <x v="0"/>
    <m/>
    <x v="0"/>
    <m/>
    <m/>
    <x v="3"/>
    <s v=""/>
    <s v="February and March Xfinity bill"/>
    <x v="3"/>
    <s v="NA"/>
    <x v="0"/>
    <s v="reconciled"/>
    <s v="To Be Determined"/>
    <x v="0"/>
  </r>
  <r>
    <s v="Checking"/>
    <x v="1062"/>
    <n v="200.25"/>
    <x v="568"/>
    <s v="_Eva Smith"/>
    <s v="Deposit Shared Branch Mobile Dep"/>
    <x v="3"/>
    <x v="12"/>
    <x v="12"/>
    <x v="0"/>
    <m/>
    <x v="0"/>
    <m/>
    <m/>
    <x v="3"/>
    <s v=""/>
    <s v="Mom's credit card"/>
    <x v="3"/>
    <s v="NA"/>
    <x v="0"/>
    <s v="reconciled"/>
    <s v="To Be Determined"/>
    <x v="0"/>
  </r>
  <r>
    <s v="Quicksilver"/>
    <x v="1063"/>
    <n v="-118.4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3"/>
    <n v="-129.7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63"/>
    <n v="-35.72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3.3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063"/>
    <n v="-78.14"/>
    <x v="614"/>
    <s v="_Rositas"/>
    <s v="ROSITAS ME* ROSITAS ME WWW.ROSITASRE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3"/>
    <n v="-24.16"/>
    <x v="370"/>
    <s v="_Phinney Books"/>
    <s v="BOOKSHOP"/>
    <x v="0"/>
    <x v="57"/>
    <x v="56"/>
    <x v="0"/>
    <m/>
    <x v="0"/>
    <m/>
    <m/>
    <x v="0"/>
    <s v=""/>
    <s v="Ang says this was a purchase from Phinney Books that went through a national reseller."/>
    <x v="0"/>
    <s v="Low"/>
    <x v="0"/>
    <s v="reconciled"/>
    <m/>
    <x v="0"/>
  </r>
  <r>
    <s v="Quicksilver"/>
    <x v="1063"/>
    <n v="-9.85"/>
    <x v="959"/>
    <s v="_Etsy.com"/>
    <s v="Etsy.com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063"/>
    <n v="-52.04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64"/>
    <n v="-200"/>
    <x v="1163"/>
    <s v="_Rise Up Therapeutic Massage"/>
    <s v="SQ *RISE UP THERAPEUTI"/>
    <x v="16"/>
    <x v="90"/>
    <x v="87"/>
    <x v="0"/>
    <m/>
    <x v="0"/>
    <m/>
    <m/>
    <x v="16"/>
    <s v=""/>
    <s v=""/>
    <x v="0"/>
    <s v="Low"/>
    <x v="3"/>
    <s v="reconciled"/>
    <m/>
    <x v="0"/>
  </r>
  <r>
    <s v="Costco Visa"/>
    <x v="1064"/>
    <n v="0"/>
    <x v="1428"/>
    <s v="_Membership Fee"/>
    <s v="MEMBERSHIP FEE MAR 20-FEB 21"/>
    <x v="7"/>
    <x v="91"/>
    <x v="88"/>
    <x v="0"/>
    <m/>
    <x v="0"/>
    <m/>
    <m/>
    <x v="7"/>
    <s v=""/>
    <s v=""/>
    <x v="0"/>
    <s v="Low"/>
    <x v="3"/>
    <s v="reconciled"/>
    <m/>
    <x v="0"/>
  </r>
  <r>
    <s v="Discover"/>
    <x v="1065"/>
    <n v="-13.21"/>
    <x v="118"/>
    <s v="_Hulu"/>
    <s v="HLU*HULU 74023288165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65"/>
    <n v="-347"/>
    <x v="969"/>
    <s v="_The Cleaning Authority"/>
    <s v="THE CLEANING AUTHORITY"/>
    <x v="9"/>
    <x v="86"/>
    <x v="83"/>
    <x v="32"/>
    <m/>
    <x v="0"/>
    <m/>
    <m/>
    <x v="9"/>
    <s v="Tax Related"/>
    <s v="#custodial#"/>
    <x v="0"/>
    <s v="Medium"/>
    <x v="3"/>
    <s v="reconciled"/>
    <s v="TurboTax - Maintenance Expenses"/>
    <x v="1"/>
  </r>
  <r>
    <s v="Checking"/>
    <x v="1066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066"/>
    <n v="-859.0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6"/>
    <n v="1717.27"/>
    <x v="1185"/>
    <s v="_Microsoft (Reimbursement)"/>
    <s v="ACH Deposit MICROSOFT   10248043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Koolikai Security Deposit"/>
    <x v="1066"/>
    <n v="-1500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066"/>
    <n v="-10.2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6"/>
    <n v="1500"/>
    <x v="1430"/>
    <s v="_From First Tech (Security Deposit)"/>
    <s v="Deposit Transfer From 556212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66"/>
    <n v="-24.77"/>
    <x v="1419"/>
    <s v="_Problem Solvers"/>
    <s v="ART OF PROBLEM SOLVING"/>
    <x v="4"/>
    <x v="60"/>
    <x v="59"/>
    <x v="0"/>
    <m/>
    <x v="0"/>
    <m/>
    <m/>
    <x v="4"/>
    <s v=""/>
    <s v="Educational App for distance learning"/>
    <x v="0"/>
    <s v="Low"/>
    <x v="0"/>
    <s v="reconciled"/>
    <m/>
    <x v="0"/>
  </r>
  <r>
    <s v="Quicksilver"/>
    <x v="1066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067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067"/>
    <n v="859.0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68"/>
    <n v="-29.2"/>
    <x v="961"/>
    <s v="_Washington State Ferries"/>
    <s v="WSFERRIES-MUKILTEO"/>
    <x v="15"/>
    <x v="99"/>
    <x v="96"/>
    <x v="0"/>
    <m/>
    <x v="0"/>
    <m/>
    <m/>
    <x v="15"/>
    <s v=""/>
    <s v=""/>
    <x v="0"/>
    <s v="Low"/>
    <x v="0"/>
    <s v="reconciled"/>
    <m/>
    <x v="0"/>
  </r>
  <r>
    <s v="Discover"/>
    <x v="1068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68"/>
    <n v="-200.25"/>
    <x v="1118"/>
    <s v="_Costco Visa (Mom) (R)"/>
    <s v="ACH Debit CITI CARD ONLINE   PAY"/>
    <x v="3"/>
    <x v="12"/>
    <x v="12"/>
    <x v="0"/>
    <s v=""/>
    <x v="20"/>
    <m/>
    <m/>
    <x v="3"/>
    <s v=""/>
    <s v="#||reimbursed#"/>
    <x v="3"/>
    <s v="NA"/>
    <x v="0"/>
    <s v="reconciled"/>
    <s v="To Be Determined"/>
    <x v="0"/>
  </r>
  <r>
    <s v="Quicksilver"/>
    <x v="1068"/>
    <n v="-21.11"/>
    <x v="1431"/>
    <s v="_Sprinklz"/>
    <s v="SPRINKLZ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068"/>
    <n v="-1500"/>
    <x v="1402"/>
    <s v="_Kirby Langley"/>
    <s v="ACH Debit KIRBY LANGLEY FIRST TE"/>
    <x v="9"/>
    <x v="129"/>
    <x v="123"/>
    <x v="0"/>
    <m/>
    <x v="0"/>
    <m/>
    <m/>
    <x v="9"/>
    <s v=""/>
    <s v=""/>
    <x v="3"/>
    <s v="Low"/>
    <x v="3"/>
    <s v="reconciled"/>
    <m/>
    <x v="0"/>
  </r>
  <r>
    <s v="Quicksilver"/>
    <x v="1068"/>
    <n v="-120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68"/>
    <n v="-59.2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69"/>
    <n v="-14.95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69"/>
    <n v="-74.67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Quicksilver"/>
    <x v="1070"/>
    <n v="-13.16"/>
    <x v="1432"/>
    <s v="_Thule Inc"/>
    <s v="THULE INC"/>
    <x v="11"/>
    <x v="25"/>
    <x v="25"/>
    <x v="0"/>
    <m/>
    <x v="0"/>
    <m/>
    <m/>
    <x v="11"/>
    <s v=""/>
    <s v="Keys for bike rack for Kia"/>
    <x v="0"/>
    <s v="Medium"/>
    <x v="3"/>
    <s v="reconciled"/>
    <m/>
    <x v="0"/>
  </r>
  <r>
    <s v="Quicksilver"/>
    <x v="1070"/>
    <n v="-306.74"/>
    <x v="839"/>
    <s v="_Comcast (Bellingham) (R)"/>
    <s v="COMCAST BELLINGH CS 1X"/>
    <x v="3"/>
    <x v="12"/>
    <x v="12"/>
    <x v="0"/>
    <m/>
    <x v="0"/>
    <m/>
    <m/>
    <x v="3"/>
    <s v=""/>
    <s v="February and March comcast bill for mom"/>
    <x v="3"/>
    <s v="NA"/>
    <x v="0"/>
    <s v="reconciled"/>
    <s v="To Be Determined"/>
    <x v="0"/>
  </r>
  <r>
    <s v="Costco Visa"/>
    <x v="1070"/>
    <n v="-43.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70"/>
    <n v="-64.349999999999994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erican Funds"/>
    <x v="1071"/>
    <n v="11.54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1"/>
    <n v="-2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erican Funds"/>
    <x v="1071"/>
    <n v="11.54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2"/>
    <n v="-890.4"/>
    <x v="991"/>
    <s v="_Manns Welding"/>
    <s v="MANNS WELDING WEST"/>
    <x v="18"/>
    <x v="72"/>
    <x v="70"/>
    <x v="92"/>
    <m/>
    <x v="0"/>
    <m/>
    <m/>
    <x v="18"/>
    <s v=""/>
    <s v="#Tow Vehicle - Sep 2019# Hitch for the Kia"/>
    <x v="0"/>
    <s v="High"/>
    <x v="3"/>
    <s v="reconciled"/>
    <s v="Home - Capital Expense"/>
    <x v="0"/>
  </r>
  <r>
    <s v="Checking"/>
    <x v="1072"/>
    <n v="-69.13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72"/>
    <n v="-10345"/>
    <x v="819"/>
    <s v="_Prudential Insurance"/>
    <s v="Check 2466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072"/>
    <n v="-9.99"/>
    <x v="1433"/>
    <s v="_Swagtron"/>
    <s v="SWAGTRON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72"/>
    <n v="-10"/>
    <x v="1433"/>
    <s v="_Swagtron"/>
    <s v="SWAGTRON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72"/>
    <n v="-5.49"/>
    <x v="362"/>
    <s v="_Apple Arcade"/>
    <s v="APPLE.COM/BILL"/>
    <x v="0"/>
    <x v="73"/>
    <x v="71"/>
    <x v="0"/>
    <m/>
    <x v="0"/>
    <m/>
    <m/>
    <x v="0"/>
    <s v=""/>
    <s v="Apple Arcade subscription"/>
    <x v="0"/>
    <s v="Low"/>
    <x v="0"/>
    <s v="reconciled"/>
    <m/>
    <x v="0"/>
  </r>
  <r>
    <s v="American Funds"/>
    <x v="1073"/>
    <n v="19.45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56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073"/>
    <n v="-3130.26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073"/>
    <n v="-2587.75"/>
    <x v="1434"/>
    <s v="_Investment (Netflix Inc)"/>
    <s v="NETFLIX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073"/>
    <n v="70.349999999999994"/>
    <x v="356"/>
    <s v="_American Funds (Dividend)"/>
    <s v="INCOME DIVIDEND 0.201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11.9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073"/>
    <n v="69.13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073"/>
    <n v="19.45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73"/>
    <n v="-65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074"/>
    <n v="-3.94"/>
    <x v="611"/>
    <s v="_City of Seattle"/>
    <s v="ACH Debit CITY OF SEATTLE FIRST"/>
    <x v="9"/>
    <x v="126"/>
    <x v="120"/>
    <x v="20"/>
    <s v=""/>
    <x v="3"/>
    <m/>
    <m/>
    <x v="9"/>
    <s v="Tax Related"/>
    <s v="#Utilities||9602#"/>
    <x v="0"/>
    <s v="Low"/>
    <x v="3"/>
    <s v="reconciled"/>
    <s v="To Be Determined"/>
    <x v="1"/>
  </r>
  <r>
    <s v="Costco Visa"/>
    <x v="1074"/>
    <n v="-63.31"/>
    <x v="47"/>
    <s v="_Zeeks Pizza"/>
    <s v="ZEEKS PIZZA PHINNEY 206-783-4420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74"/>
    <n v="-27.5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4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074"/>
    <n v="-89.95"/>
    <x v="1422"/>
    <s v="_Active Network"/>
    <s v="ACT*ACTIVE-NETWORK"/>
    <x v="3"/>
    <x v="12"/>
    <x v="12"/>
    <x v="0"/>
    <m/>
    <x v="0"/>
    <m/>
    <m/>
    <x v="3"/>
    <s v=""/>
    <s v="Bogus membership charge"/>
    <x v="3"/>
    <s v="NA"/>
    <x v="0"/>
    <s v="reconciled"/>
    <s v="To Be Determined"/>
    <x v="0"/>
  </r>
  <r>
    <s v="REI Visa"/>
    <x v="1075"/>
    <n v="-8.9499999999999993"/>
    <x v="713"/>
    <s v="_REI"/>
    <s v="Rei #11 Seattle Seattle Wa"/>
    <x v="2"/>
    <x v="3"/>
    <x v="3"/>
    <x v="0"/>
    <m/>
    <x v="0"/>
    <m/>
    <m/>
    <x v="2"/>
    <s v=""/>
    <s v="Snacks"/>
    <x v="0"/>
    <s v="Low"/>
    <x v="0"/>
    <s v="reconciled"/>
    <m/>
    <x v="0"/>
  </r>
  <r>
    <s v="Checking"/>
    <x v="1075"/>
    <n v="-121.74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075"/>
    <n v="-184.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75"/>
    <n v="-20"/>
    <x v="813"/>
    <s v="_Stitch Fix"/>
    <s v="SFXSTYLING FEE"/>
    <x v="7"/>
    <x v="10"/>
    <x v="10"/>
    <x v="0"/>
    <m/>
    <x v="0"/>
    <m/>
    <m/>
    <x v="7"/>
    <s v=""/>
    <s v="Styling fee for Stitch Fix"/>
    <x v="0"/>
    <s v="Low"/>
    <x v="3"/>
    <s v="reconciled"/>
    <m/>
    <x v="0"/>
  </r>
  <r>
    <s v="Quicksilver"/>
    <x v="1075"/>
    <n v="-46"/>
    <x v="1435"/>
    <s v="_Bloedel Reserve"/>
    <s v="IN *BLOEDEL RESERVE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075"/>
    <n v="-124.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75"/>
    <n v="-2.4700000000000002"/>
    <x v="941"/>
    <s v="_Redbox"/>
    <s v="REDBOX *DIGITAL"/>
    <x v="0"/>
    <x v="0"/>
    <x v="0"/>
    <x v="0"/>
    <m/>
    <x v="0"/>
    <m/>
    <m/>
    <x v="0"/>
    <s v=""/>
    <s v=""/>
    <x v="0"/>
    <s v="Low"/>
    <x v="0"/>
    <s v="reconciled"/>
    <m/>
    <x v="0"/>
  </r>
  <r>
    <s v="American Funds"/>
    <x v="1075"/>
    <n v="27.43"/>
    <x v="356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56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56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7.43"/>
    <x v="356"/>
    <s v="_American Funds (Dividend)"/>
    <s v="INCOME DIVIDEND 0.494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28.45"/>
    <x v="356"/>
    <s v="_American Funds (Dividend)"/>
    <s v="INCOME DIVIDEND 0.162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77.08"/>
    <x v="356"/>
    <s v="_American Funds (Dividend)"/>
    <s v="INCOME DIVIDEND 0.097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75"/>
    <n v="81.41"/>
    <x v="356"/>
    <s v="_American Funds (Dividend)"/>
    <s v="INCOME DIVIDEND 0.1956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76"/>
    <n v="52.23"/>
    <x v="877"/>
    <s v="_Premera (Claim)"/>
    <s v="Deposit Shared Branch Mobile Dep"/>
    <x v="11"/>
    <x v="80"/>
    <x v="77"/>
    <x v="93"/>
    <s v="eyecare"/>
    <x v="0"/>
    <m/>
    <m/>
    <x v="11"/>
    <s v=""/>
    <s v="Reimbursement for Angela's contacts #premera|eyecare#"/>
    <x v="0"/>
    <s v="Low"/>
    <x v="3"/>
    <s v="reconciled"/>
    <s v="Family - Medical Expenses"/>
    <x v="0"/>
  </r>
  <r>
    <s v="Amazon"/>
    <x v="1076"/>
    <n v="184.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77"/>
    <n v="-10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077"/>
    <n v="-50"/>
    <x v="159"/>
    <s v="_Umpqua Bank"/>
    <s v="UMPQUA BANK 7120 GREENW SEATTLE"/>
    <x v="18"/>
    <x v="72"/>
    <x v="70"/>
    <x v="94"/>
    <m/>
    <x v="0"/>
    <m/>
    <m/>
    <x v="18"/>
    <s v=""/>
    <s v="#Bike rack - Mar 2020# Bike rack"/>
    <x v="0"/>
    <s v="High"/>
    <x v="3"/>
    <s v="reconciled"/>
    <s v="Home - Capital Expense"/>
    <x v="0"/>
  </r>
  <r>
    <s v="Costco Visa"/>
    <x v="1077"/>
    <n v="-14.78"/>
    <x v="6"/>
    <s v="_McDonald's"/>
    <s v="MCDONALD'S F11367 BAINBRIDGE IS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7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077"/>
    <n v="-1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077"/>
    <n v="-33"/>
    <x v="961"/>
    <s v="_Washington State Ferries"/>
    <s v="WSFERRIES-COLMAN DOCK SEATTLE WA"/>
    <x v="15"/>
    <x v="99"/>
    <x v="96"/>
    <x v="0"/>
    <m/>
    <x v="0"/>
    <m/>
    <m/>
    <x v="15"/>
    <s v=""/>
    <s v="Ferry to Bloedel reserve and purchase bike rack"/>
    <x v="0"/>
    <s v="Low"/>
    <x v="0"/>
    <s v="reconciled"/>
    <m/>
    <x v="0"/>
  </r>
  <r>
    <s v="Quicksilver"/>
    <x v="1077"/>
    <n v="-142"/>
    <x v="928"/>
    <s v="_Cleaning Authority"/>
    <s v="THE CLEANING AUTHORITY"/>
    <x v="14"/>
    <x v="110"/>
    <x v="104"/>
    <x v="71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Investor Checking"/>
    <x v="1077"/>
    <n v="-300"/>
    <x v="159"/>
    <s v="_Umpqua Bank"/>
    <s v="UMPQUA BANK 7120 GREENW SEATTLE"/>
    <x v="18"/>
    <x v="72"/>
    <x v="70"/>
    <x v="94"/>
    <m/>
    <x v="0"/>
    <m/>
    <m/>
    <x v="18"/>
    <s v=""/>
    <s v="#Bike rack - Mar 2020# Bike rack"/>
    <x v="0"/>
    <s v="High"/>
    <x v="3"/>
    <s v="reconciled"/>
    <s v="Home - Capital Expense"/>
    <x v="0"/>
  </r>
  <r>
    <s v="Quicksilver"/>
    <x v="1077"/>
    <n v="25"/>
    <x v="315"/>
    <s v="_Capital One (Autopay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078"/>
    <n v="-143.12"/>
    <x v="112"/>
    <s v="_Amazon"/>
    <s v="Amazon.com*ZH5B838U3"/>
    <x v="10"/>
    <x v="76"/>
    <x v="74"/>
    <x v="0"/>
    <s v=""/>
    <x v="2"/>
    <s v="112-0136293-0451414"/>
    <m/>
    <x v="10"/>
    <s v=""/>
    <s v="#|||112-0136293-0451414# Josh's hoverboard"/>
    <x v="0"/>
    <s v="Low"/>
    <x v="0"/>
    <s v="reconciled"/>
    <m/>
    <x v="0"/>
  </r>
  <r>
    <s v="Checking"/>
    <x v="1078"/>
    <n v="3708.6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078"/>
    <n v="-45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078"/>
    <n v="-435.32"/>
    <x v="1436"/>
    <s v="_Recycled Cycles Inc"/>
    <s v="RECYCLED CYCLES, INC"/>
    <x v="11"/>
    <x v="25"/>
    <x v="25"/>
    <x v="0"/>
    <m/>
    <x v="0"/>
    <m/>
    <m/>
    <x v="11"/>
    <s v=""/>
    <s v="Zach's bike"/>
    <x v="0"/>
    <s v="Medium"/>
    <x v="3"/>
    <s v="reconciled"/>
    <m/>
    <x v="0"/>
  </r>
  <r>
    <s v="Quicksilver"/>
    <x v="1078"/>
    <n v="-11.0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79"/>
    <n v="-44.88"/>
    <x v="614"/>
    <s v="_Rositas"/>
    <s v="TST* ROSITA S MEXICAN RES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-0.91"/>
    <x v="152"/>
    <s v="_Walgreens"/>
    <s v="WALGREENS #3604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079"/>
    <n v="-29.17"/>
    <x v="1125"/>
    <s v="_Red Mill Burgers"/>
    <s v="TST* RED MILL BURGERS - P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079"/>
    <n v="-62.62"/>
    <x v="1437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079"/>
    <n v="11"/>
    <x v="1438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79"/>
    <n v="-4.76"/>
    <x v="952"/>
    <s v="_Gameworks"/>
    <s v="GAMEWORKS SEATTLE"/>
    <x v="2"/>
    <x v="3"/>
    <x v="3"/>
    <x v="0"/>
    <m/>
    <x v="0"/>
    <m/>
    <m/>
    <x v="2"/>
    <s v=""/>
    <s v=""/>
    <x v="0"/>
    <s v="Low"/>
    <x v="0"/>
    <s v="reconciled"/>
    <m/>
    <x v="0"/>
  </r>
  <r>
    <s v="CD - June 11 2022"/>
    <x v="1080"/>
    <n v="115.57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080"/>
    <n v="-77.33"/>
    <x v="1439"/>
    <s v="_The Lego Store"/>
    <s v="THE LEGO STORE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80"/>
    <n v="-256.8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ostco Visa"/>
    <x v="1080"/>
    <n v="-3.58"/>
    <x v="1440"/>
    <s v="_Barnes &amp; Noble"/>
    <s v="BARNES &amp; NOBLE #2280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80"/>
    <n v="-11"/>
    <x v="1438"/>
    <s v="_Mdc Magazine"/>
    <s v="MDC*MAGAZINE.STORE"/>
    <x v="0"/>
    <x v="74"/>
    <x v="72"/>
    <x v="0"/>
    <m/>
    <x v="0"/>
    <m/>
    <m/>
    <x v="0"/>
    <s v=""/>
    <s v="Entertainment Weekly"/>
    <x v="0"/>
    <s v="Low"/>
    <x v="3"/>
    <s v="reconciled"/>
    <m/>
    <x v="0"/>
  </r>
  <r>
    <s v="Quicksilver"/>
    <x v="1080"/>
    <n v="-15"/>
    <x v="794"/>
    <s v="_ACE Parking"/>
    <s v="ACE PARKING 3265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080"/>
    <n v="-50"/>
    <x v="1329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081"/>
    <n v="-1000"/>
    <x v="72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1"/>
    <n v="-26.04"/>
    <x v="1441"/>
    <s v="_The Wood Shop"/>
    <s v="IN *WOOD SHOP / HAT SH"/>
    <x v="10"/>
    <x v="76"/>
    <x v="74"/>
    <x v="95"/>
    <s v="souvenirs"/>
    <x v="0"/>
    <m/>
    <m/>
    <x v="10"/>
    <s v=""/>
    <s v="#Leavenworth 2020|souvenirs# Puzzles for the boys"/>
    <x v="0"/>
    <s v="Low"/>
    <x v="0"/>
    <s v="reconciled"/>
    <m/>
    <x v="0"/>
  </r>
  <r>
    <s v="Checking"/>
    <x v="1082"/>
    <n v="-12819"/>
    <x v="1249"/>
    <s v="_To Citibank (Retirement)"/>
    <s v="ACH Debit CITIBK CK WEBXFR ONLNE"/>
    <x v="3"/>
    <x v="11"/>
    <x v="11"/>
    <x v="0"/>
    <m/>
    <x v="0"/>
    <m/>
    <m/>
    <x v="3"/>
    <s v=""/>
    <s v="Funding &quot;Save&quot; account for November stock sale"/>
    <x v="3"/>
    <s v="NA"/>
    <x v="2"/>
    <s v="reconciled"/>
    <s v="To Be Determined"/>
    <x v="0"/>
  </r>
  <r>
    <s v="Checking"/>
    <x v="1082"/>
    <n v="-20.74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2"/>
    <n v="-3205"/>
    <x v="1442"/>
    <s v="_To Citibank (Good Deeds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1000"/>
    <x v="128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082"/>
    <n v="-20"/>
    <x v="1443"/>
    <s v="_First Tech (ATM)"/>
    <s v="FIRST TECH 3831 162ND C REDMOND"/>
    <x v="2"/>
    <x v="8"/>
    <x v="8"/>
    <x v="0"/>
    <m/>
    <x v="0"/>
    <m/>
    <m/>
    <x v="2"/>
    <s v=""/>
    <s v="Girl scout cookies"/>
    <x v="0"/>
    <s v="Low"/>
    <x v="0"/>
    <s v="reconciled"/>
    <m/>
    <x v="0"/>
  </r>
  <r>
    <s v="Checking"/>
    <x v="1082"/>
    <n v="779.09"/>
    <x v="1409"/>
    <s v="_From Vio Bank (Vacation &amp; Projects)"/>
    <s v="ACH Deposit WEB  SMITH JOHN   TR"/>
    <x v="3"/>
    <x v="11"/>
    <x v="11"/>
    <x v="96"/>
    <m/>
    <x v="0"/>
    <m/>
    <m/>
    <x v="3"/>
    <s v=""/>
    <s v="#Spend Nov 2019#"/>
    <x v="3"/>
    <s v="NA"/>
    <x v="2"/>
    <s v="reconciled"/>
    <s v="To Be Determined"/>
    <x v="0"/>
  </r>
  <r>
    <s v="Quicksilver"/>
    <x v="1082"/>
    <n v="-10"/>
    <x v="1444"/>
    <s v="_Icicle Village Restaurant"/>
    <s v="ICICLE VILLAGE RESTAUR"/>
    <x v="18"/>
    <x v="47"/>
    <x v="46"/>
    <x v="97"/>
    <s v="activities"/>
    <x v="0"/>
    <m/>
    <m/>
    <x v="18"/>
    <s v=""/>
    <s v="#Leavenworth - Mar 2020|activities# arcade"/>
    <x v="0"/>
    <s v="High"/>
    <x v="3"/>
    <s v="reconciled"/>
    <m/>
    <x v="0"/>
  </r>
  <r>
    <s v="Checking"/>
    <x v="1082"/>
    <n v="66"/>
    <x v="1251"/>
    <s v="_Jessie Keough"/>
    <s v="Deposit Shared Branch Mobile Dep"/>
    <x v="18"/>
    <x v="47"/>
    <x v="46"/>
    <x v="84"/>
    <m/>
    <x v="0"/>
    <m/>
    <m/>
    <x v="18"/>
    <s v=""/>
    <s v="#Kalaloch - Jul 2020#"/>
    <x v="0"/>
    <s v="High"/>
    <x v="3"/>
    <s v="reconciled"/>
    <m/>
    <x v="0"/>
  </r>
  <r>
    <s v="Checking"/>
    <x v="1082"/>
    <n v="260.35000000000002"/>
    <x v="1251"/>
    <s v="_Jessie Keough"/>
    <s v="Deposit Shared Branch Mobile Dep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Quicksilver"/>
    <x v="1082"/>
    <n v="-10"/>
    <x v="1444"/>
    <s v="_Icicle Village Restaurant"/>
    <s v="ICICLE VILLAGE RESTAUR"/>
    <x v="18"/>
    <x v="47"/>
    <x v="46"/>
    <x v="97"/>
    <s v="activities"/>
    <x v="0"/>
    <m/>
    <m/>
    <x v="18"/>
    <s v=""/>
    <s v="#Leavenworth - Mar 2020|activities# arcade"/>
    <x v="0"/>
    <s v="High"/>
    <x v="3"/>
    <s v="reconciled"/>
    <m/>
    <x v="0"/>
  </r>
  <r>
    <s v="Quicksilver"/>
    <x v="1082"/>
    <n v="-8.14"/>
    <x v="1445"/>
    <s v="_Kris Kringl"/>
    <s v="KRIS KRINGL"/>
    <x v="12"/>
    <x v="53"/>
    <x v="52"/>
    <x v="0"/>
    <m/>
    <x v="0"/>
    <m/>
    <m/>
    <x v="12"/>
    <s v=""/>
    <s v="Christmas ornament for Brian Comerford"/>
    <x v="0"/>
    <s v="Low"/>
    <x v="3"/>
    <s v="reconciled"/>
    <m/>
    <x v="0"/>
  </r>
  <r>
    <s v="Quicksilver"/>
    <x v="1082"/>
    <n v="-21.7"/>
    <x v="1444"/>
    <s v="_Icicle Village Restaurant"/>
    <s v="ICICLE VILLAGE RESTAUR"/>
    <x v="18"/>
    <x v="47"/>
    <x v="46"/>
    <x v="97"/>
    <s v="activities"/>
    <x v="0"/>
    <m/>
    <m/>
    <x v="18"/>
    <s v=""/>
    <s v="#Leavenworth - Mar 2020|activities# mini-golf"/>
    <x v="0"/>
    <s v="High"/>
    <x v="3"/>
    <s v="reconciled"/>
    <m/>
    <x v="0"/>
  </r>
  <r>
    <s v="Aggressive Stocks"/>
    <x v="1082"/>
    <n v="-5700"/>
    <x v="229"/>
    <s v="_Investment (Verizon Communicatn)"/>
    <s v="VERIZON COMMUNICATN"/>
    <x v="13"/>
    <x v="23"/>
    <x v="23"/>
    <x v="0"/>
    <m/>
    <x v="0"/>
    <m/>
    <m/>
    <x v="13"/>
    <s v=""/>
    <s v="100 shares"/>
    <x v="3"/>
    <s v="Low"/>
    <x v="3"/>
    <s v="reconciled"/>
    <m/>
    <x v="0"/>
  </r>
  <r>
    <s v="Costco Visa"/>
    <x v="1083"/>
    <n v="-5.56"/>
    <x v="1446"/>
    <s v="_Sultan Bakery"/>
    <s v="SULTAN BAKERY INC. SULTAN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479.46"/>
    <x v="1447"/>
    <s v="_Enzian Inn"/>
    <s v="ENZIAN INN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27.88"/>
    <x v="1446"/>
    <s v="_Sultan Bakery"/>
    <s v="SULTAN BAKERY INC. SULTAN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33"/>
    <x v="132"/>
    <s v="_Shell"/>
    <s v="SHELL OIL 10005968002 MONROE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3"/>
    <n v="-126.33"/>
    <x v="1448"/>
    <s v="_Visconti's"/>
    <s v="VISCONTIS OF LEAVENWORTH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Quicksilver"/>
    <x v="1084"/>
    <n v="-50"/>
    <x v="1449"/>
    <s v="_GoFundMe"/>
    <s v="WPY*Please Help My Stu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Quicksilver"/>
    <x v="1084"/>
    <n v="-168.1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84"/>
    <n v="-95"/>
    <x v="1450"/>
    <s v="_Camp Invention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084"/>
    <n v="-5"/>
    <x v="1449"/>
    <s v="_GoFundMe"/>
    <s v="WPY*GoFundMe"/>
    <x v="12"/>
    <x v="53"/>
    <x v="52"/>
    <x v="0"/>
    <m/>
    <x v="0"/>
    <m/>
    <m/>
    <x v="12"/>
    <s v=""/>
    <s v="Donation of school supplies for Emi Schwartz's class"/>
    <x v="0"/>
    <s v="Low"/>
    <x v="3"/>
    <s v="reconciled"/>
    <m/>
    <x v="0"/>
  </r>
  <r>
    <s v="Costco Visa"/>
    <x v="1084"/>
    <n v="-30.67"/>
    <x v="1451"/>
    <s v="_Munchen Haus"/>
    <s v="SQ *MUNCHEN HAUS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4"/>
    <n v="-23.92"/>
    <x v="1452"/>
    <s v="_The Cheesemonger's Shop"/>
    <s v="SQ *THE CHEESEMONGER'S SH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4"/>
    <n v="-5.6"/>
    <x v="1453"/>
    <s v="_Das Sweet Shoppe"/>
    <s v="DAS SWEET SHOP LEAVENWORTH WA"/>
    <x v="18"/>
    <x v="47"/>
    <x v="46"/>
    <x v="97"/>
    <m/>
    <x v="0"/>
    <m/>
    <m/>
    <x v="18"/>
    <s v=""/>
    <s v="#Leavenworth - Mar 2020#"/>
    <x v="0"/>
    <s v="High"/>
    <x v="3"/>
    <s v="reconciled"/>
    <m/>
    <x v="0"/>
  </r>
  <r>
    <s v="Costco Visa"/>
    <x v="1085"/>
    <n v="-13.89"/>
    <x v="6"/>
    <s v="_McDonald's"/>
    <s v="MCDONALD'S F33976 CLE ELUM WA"/>
    <x v="18"/>
    <x v="47"/>
    <x v="46"/>
    <x v="97"/>
    <s v="food"/>
    <x v="0"/>
    <m/>
    <m/>
    <x v="18"/>
    <s v=""/>
    <s v="#Leavenworth - Mar 2020|Food#"/>
    <x v="0"/>
    <s v="High"/>
    <x v="3"/>
    <s v="reconciled"/>
    <m/>
    <x v="0"/>
  </r>
  <r>
    <s v="Vacation &amp; Projects"/>
    <x v="1085"/>
    <n v="-779.09"/>
    <x v="668"/>
    <s v="_To First Tech (Checking)"/>
    <s v="FUNDS TRANSFER DEBIT"/>
    <x v="3"/>
    <x v="11"/>
    <x v="11"/>
    <x v="96"/>
    <m/>
    <x v="0"/>
    <m/>
    <m/>
    <x v="3"/>
    <s v=""/>
    <s v="#Spend Nov 2019#"/>
    <x v="3"/>
    <s v="NA"/>
    <x v="2"/>
    <s v="reconciled"/>
    <s v="To Be Determined"/>
    <x v="0"/>
  </r>
  <r>
    <s v="Costco Visa"/>
    <x v="1085"/>
    <n v="-5"/>
    <x v="136"/>
    <s v="_Taco Bell"/>
    <s v="TACO BELL 030516 CLE ELUM WA"/>
    <x v="18"/>
    <x v="47"/>
    <x v="46"/>
    <x v="97"/>
    <s v="food"/>
    <x v="0"/>
    <m/>
    <m/>
    <x v="18"/>
    <s v=""/>
    <s v="#Leavenworth - Mar 2020|Food#"/>
    <x v="0"/>
    <s v="High"/>
    <x v="3"/>
    <s v="reconciled"/>
    <m/>
    <x v="0"/>
  </r>
  <r>
    <s v="Koolikai Checking"/>
    <x v="1085"/>
    <n v="395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20.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085"/>
    <n v="-1000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085"/>
    <n v="-395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Red Card"/>
    <x v="1085"/>
    <n v="20.7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85"/>
    <n v="1000"/>
    <x v="781"/>
    <s v="_From Schwab (Brokerage)"/>
    <s v="Funds Transfer from Brokerage -928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085"/>
    <n v="-15"/>
    <x v="1404"/>
    <s v="_Seattle Families of Multiples"/>
    <s v="SPL*SEATTLE FAMILIES O"/>
    <x v="10"/>
    <x v="31"/>
    <x v="30"/>
    <x v="0"/>
    <m/>
    <x v="0"/>
    <m/>
    <m/>
    <x v="10"/>
    <s v=""/>
    <s v="After dark party"/>
    <x v="0"/>
    <s v="Low"/>
    <x v="0"/>
    <s v="reconciled"/>
    <m/>
    <x v="0"/>
  </r>
  <r>
    <s v="Quicksilver"/>
    <x v="1085"/>
    <n v="-95"/>
    <x v="1454"/>
    <s v="_Northwest Association of Independent Schools"/>
    <s v="NWAIS"/>
    <x v="3"/>
    <x v="12"/>
    <x v="12"/>
    <x v="98"/>
    <m/>
    <x v="0"/>
    <m/>
    <m/>
    <x v="3"/>
    <s v=""/>
    <s v="#U Co-op# Class for how to be a better board member"/>
    <x v="3"/>
    <s v="NA"/>
    <x v="0"/>
    <s v="reconciled"/>
    <s v="To Be Determined"/>
    <x v="0"/>
  </r>
  <r>
    <s v="Quicksilver"/>
    <x v="1086"/>
    <n v="-1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086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086"/>
    <n v="-17.18"/>
    <x v="1304"/>
    <s v="_Bakker's Fine Dry Cleaning"/>
    <s v="BAKKERS FINE DRYCLEANI"/>
    <x v="16"/>
    <x v="125"/>
    <x v="119"/>
    <x v="0"/>
    <m/>
    <x v="0"/>
    <m/>
    <m/>
    <x v="16"/>
    <s v=""/>
    <s v="Angela's coat"/>
    <x v="0"/>
    <s v="High"/>
    <x v="3"/>
    <s v="reconciled"/>
    <m/>
    <x v="0"/>
  </r>
  <r>
    <s v="Costco Visa"/>
    <x v="1086"/>
    <n v="-5.49"/>
    <x v="114"/>
    <s v="_Fred Meyer"/>
    <s v="FRED-MEYER #0122 SEATTLE WA"/>
    <x v="2"/>
    <x v="3"/>
    <x v="3"/>
    <x v="0"/>
    <m/>
    <x v="0"/>
    <m/>
    <m/>
    <x v="2"/>
    <s v=""/>
    <s v="Sushi lunch"/>
    <x v="0"/>
    <s v="Low"/>
    <x v="0"/>
    <s v="reconciled"/>
    <m/>
    <x v="0"/>
  </r>
  <r>
    <s v="REI Visa"/>
    <x v="1087"/>
    <n v="-44.37"/>
    <x v="1437"/>
    <s v="_Modena Pizza &amp; Pasta"/>
    <s v="Modena Pizza And Pasta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I Visa"/>
    <x v="1087"/>
    <n v="-179.7"/>
    <x v="1455"/>
    <s v="_Portal"/>
    <s v="Sq *portal - Ballard Seattle Wa"/>
    <x v="10"/>
    <x v="31"/>
    <x v="30"/>
    <x v="0"/>
    <m/>
    <x v="0"/>
    <m/>
    <m/>
    <x v="10"/>
    <s v=""/>
    <s v="Birthday party"/>
    <x v="0"/>
    <s v="Low"/>
    <x v="0"/>
    <s v="reconciled"/>
    <m/>
    <x v="0"/>
  </r>
  <r>
    <s v="Quicksilver"/>
    <x v="1087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Koolikai"/>
    <x v="1087"/>
    <n v="5.18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087"/>
    <n v="1004"/>
    <x v="131"/>
    <s v="_Liberty Mutual"/>
    <s v="Deposit Shared Branch Mobile Dep"/>
    <x v="9"/>
    <x v="130"/>
    <x v="124"/>
    <x v="0"/>
    <m/>
    <x v="0"/>
    <m/>
    <m/>
    <x v="9"/>
    <s v=""/>
    <s v="Check came back for overpayment of FN2-268-432779-100"/>
    <x v="0"/>
    <s v="Low"/>
    <x v="3"/>
    <s v="reconciled"/>
    <s v="TurboTax - Insurance premiums"/>
    <x v="0"/>
  </r>
  <r>
    <s v="Checking"/>
    <x v="1087"/>
    <n v="139.97999999999999"/>
    <x v="877"/>
    <s v="_Premera (Claim)"/>
    <s v="Deposit Shared Branch Mobile Dep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Koolikai Checking"/>
    <x v="1087"/>
    <n v="2300"/>
    <x v="1402"/>
    <s v="_Kirby Langley"/>
    <s v="Deposit Shared Branch Mobile Dep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hecking"/>
    <x v="1087"/>
    <n v="150"/>
    <x v="877"/>
    <s v="_Premera (Claim)"/>
    <s v="Deposit Shared Branch Mobile Dep"/>
    <x v="11"/>
    <x v="58"/>
    <x v="57"/>
    <x v="0"/>
    <m/>
    <x v="0"/>
    <m/>
    <m/>
    <x v="11"/>
    <s v=""/>
    <s v="Angela's monthly Rx"/>
    <x v="0"/>
    <s v="Low"/>
    <x v="0"/>
    <s v="reconciled"/>
    <s v="Family - Medical Expenses"/>
    <x v="0"/>
  </r>
  <r>
    <s v="Quicksilver"/>
    <x v="1087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087"/>
    <n v="-19.8"/>
    <x v="112"/>
    <s v="_Amazon"/>
    <s v="Amazon.com*827057CW3"/>
    <x v="19"/>
    <x v="49"/>
    <x v="48"/>
    <x v="0"/>
    <s v=""/>
    <x v="2"/>
    <s v="112-1223912-6395459"/>
    <m/>
    <x v="19"/>
    <s v=""/>
    <s v="#|||112-1223912-6395459# Laundry hamper"/>
    <x v="0"/>
    <s v="Low"/>
    <x v="0"/>
    <s v="reconciled"/>
    <m/>
    <x v="0"/>
  </r>
  <r>
    <s v="Amazon"/>
    <x v="1087"/>
    <n v="-33.68"/>
    <x v="112"/>
    <s v="_Amazon"/>
    <s v="Amazon.com*827057CW3"/>
    <x v="12"/>
    <x v="53"/>
    <x v="52"/>
    <x v="0"/>
    <s v=""/>
    <x v="2"/>
    <s v="112-4549621-1254617"/>
    <m/>
    <x v="12"/>
    <s v=""/>
    <s v="#|||112-4549621-1254617# Compression socks for Allen"/>
    <x v="0"/>
    <s v="Low"/>
    <x v="3"/>
    <s v="reconciled"/>
    <m/>
    <x v="0"/>
  </r>
  <r>
    <s v="Costco Visa"/>
    <x v="1087"/>
    <n v="-154.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087"/>
    <n v="-12.12"/>
    <x v="112"/>
    <s v="_Amazon"/>
    <s v="Amazon.com*827057CW3"/>
    <x v="4"/>
    <x v="60"/>
    <x v="59"/>
    <x v="0"/>
    <s v=""/>
    <x v="2"/>
    <s v="112-5949039-8960235"/>
    <m/>
    <x v="4"/>
    <s v=""/>
    <s v="#|||112-5949039-8960235# writing practice workbook"/>
    <x v="0"/>
    <s v="Low"/>
    <x v="0"/>
    <s v="reconciled"/>
    <m/>
    <x v="0"/>
  </r>
  <r>
    <s v="Amazon"/>
    <x v="1087"/>
    <n v="-74.150000000000006"/>
    <x v="112"/>
    <s v="_Amazon"/>
    <s v="Amazon.com*827057CW3"/>
    <x v="19"/>
    <x v="49"/>
    <x v="48"/>
    <x v="0"/>
    <s v=""/>
    <x v="2"/>
    <s v="111-7755524-7299404"/>
    <m/>
    <x v="19"/>
    <s v=""/>
    <s v="#|||111-7755524-7299404# Kids bedding"/>
    <x v="0"/>
    <s v="Low"/>
    <x v="0"/>
    <s v="reconciled"/>
    <m/>
    <x v="0"/>
  </r>
  <r>
    <s v="Amazon"/>
    <x v="1087"/>
    <n v="-138.09"/>
    <x v="112"/>
    <s v="_Amazon"/>
    <s v="Amazon.com*827057CW3"/>
    <x v="10"/>
    <x v="76"/>
    <x v="74"/>
    <x v="0"/>
    <s v=""/>
    <x v="2"/>
    <s v="114-2444597-1971448"/>
    <m/>
    <x v="10"/>
    <s v=""/>
    <s v="#|||114-2444597-1971448# Hoverboard for Zach"/>
    <x v="0"/>
    <s v="Low"/>
    <x v="0"/>
    <s v="reconciled"/>
    <m/>
    <x v="0"/>
  </r>
  <r>
    <s v="Amazon"/>
    <x v="1087"/>
    <n v="-36.35"/>
    <x v="112"/>
    <s v="_Amazon"/>
    <s v="Amazon.com*827057CW3"/>
    <x v="4"/>
    <x v="60"/>
    <x v="59"/>
    <x v="0"/>
    <s v=""/>
    <x v="2"/>
    <s v="â€ž112-2300522-1437014"/>
    <m/>
    <x v="4"/>
    <s v=""/>
    <s v="#|||â€Ž112-2300522-1437014# Writing practice supplies and workbooks"/>
    <x v="0"/>
    <s v="Low"/>
    <x v="0"/>
    <s v="reconciled"/>
    <m/>
    <x v="0"/>
  </r>
  <r>
    <s v="Investor Checking"/>
    <x v="1088"/>
    <n v="-20"/>
    <x v="1456"/>
    <s v="_US Bank (ATM)"/>
    <s v="U.S. BANK US BANK SOUTH SEATTLE"/>
    <x v="12"/>
    <x v="53"/>
    <x v="52"/>
    <x v="0"/>
    <m/>
    <x v="0"/>
    <m/>
    <m/>
    <x v="12"/>
    <s v=""/>
    <s v="Big climb potluck"/>
    <x v="0"/>
    <s v="Low"/>
    <x v="3"/>
    <s v="reconciled"/>
    <m/>
    <x v="0"/>
  </r>
  <r>
    <s v="Checking"/>
    <x v="1088"/>
    <n v="-4692.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89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089"/>
    <n v="10345"/>
    <x v="1395"/>
    <s v="_From DiscoverBank (Dormant Account 3)"/>
    <s v="ACH Deposit DISCOVER BANK DC FIN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Quicksilver"/>
    <x v="1089"/>
    <n v="-5.53"/>
    <x v="1457"/>
    <s v="_Dunnes - Georges Street"/>
    <s v="DUNNES GEORGES STREET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89"/>
    <n v="-60"/>
    <x v="150"/>
    <s v="_Costco"/>
    <s v="COSTCO *ANNUAL RENEWAL 800-774-2678 WA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089"/>
    <n v="-55"/>
    <x v="1279"/>
    <s v="_Delille Cellars, Inc."/>
    <s v="DELILLE CELLARS, LLC 425-4890544 WA"/>
    <x v="12"/>
    <x v="19"/>
    <x v="19"/>
    <x v="0"/>
    <s v=""/>
    <x v="2"/>
    <s v=""/>
    <s v="_university cooperative school (donation)"/>
    <x v="12"/>
    <s v="Tax Related"/>
    <s v="#||||_University Cooperative School (Donation)# Matched 3/2/2020"/>
    <x v="0"/>
    <s v="High"/>
    <x v="3"/>
    <s v="reconciled"/>
    <s v="Charitable Contributions"/>
    <x v="1"/>
  </r>
  <r>
    <s v="Quicksilver"/>
    <x v="1089"/>
    <n v="4692.8"/>
    <x v="315"/>
    <s v="_Capital One (Autopay)"/>
    <s v="CAPITAL ONE AUTOPAY PYMT AuthDate 07-F eb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3"/>
    <x v="1089"/>
    <n v="-10345"/>
    <x v="668"/>
    <s v="_To First Tech (Checking)"/>
    <s v="ACH Withdrawal FIRST TECHNOLOGY FCU"/>
    <x v="3"/>
    <x v="11"/>
    <x v="11"/>
    <x v="0"/>
    <m/>
    <x v="0"/>
    <m/>
    <m/>
    <x v="3"/>
    <s v=""/>
    <s v="Funding Prudential life insurance premium"/>
    <x v="3"/>
    <s v="NA"/>
    <x v="2"/>
    <s v="reconciled"/>
    <s v="To Be Determined"/>
    <x v="0"/>
  </r>
  <r>
    <s v="Costco Visa"/>
    <x v="1089"/>
    <n v="-46.2"/>
    <x v="1458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090"/>
    <n v="-1288.24"/>
    <x v="257"/>
    <s v="_Home Depot"/>
    <s v="THE HOME DEPOT #4712 BOTHELL WA"/>
    <x v="18"/>
    <x v="72"/>
    <x v="70"/>
    <x v="100"/>
    <m/>
    <x v="0"/>
    <m/>
    <m/>
    <x v="18"/>
    <s v=""/>
    <s v="#Dishwasher - Mar 2020#"/>
    <x v="0"/>
    <s v="High"/>
    <x v="3"/>
    <s v="reconciled"/>
    <s v="Home - Capital Expense"/>
    <x v="0"/>
  </r>
  <r>
    <s v="Koolikai"/>
    <x v="1090"/>
    <n v="-75.180000000000007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Quicksilver"/>
    <x v="1091"/>
    <n v="-160.57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091"/>
    <n v="88"/>
    <x v="119"/>
    <s v="_Recreation.gov"/>
    <s v="RECREATION.GOV ALBUQUERQUE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66"/>
    <x v="119"/>
    <s v="_Recreation.gov"/>
    <s v="RECREATION.GOV ALBUQUERQUE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091"/>
    <n v="-5"/>
    <x v="1187"/>
    <s v="_Stia Public Parking"/>
    <s v="STIA PUBLIC PARKING SEATTLE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32.340000000000003"/>
    <x v="1459"/>
    <s v="_Lemon Jelly Cafe"/>
    <s v="LEMON JELLY CAFE DUBLIN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6.64"/>
    <x v="1460"/>
    <s v="_Powers Court Cafe"/>
    <s v="POWERSCOURT CAFE ENNISKERRY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Koolikai Security Deposit"/>
    <x v="1091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091"/>
    <n v="0.0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88"/>
    <x v="119"/>
    <s v="_Recreation.gov"/>
    <s v="RECREATION.GOV ALBUQUERQUE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Dormant Account 1"/>
    <x v="1091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1"/>
    <n v="1.67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091"/>
    <n v="68.4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45.61"/>
    <x v="1461"/>
    <s v="_The Design Loft"/>
    <s v="THE DESIGN LOFT ENNISKERRY IE"/>
    <x v="7"/>
    <x v="10"/>
    <x v="10"/>
    <x v="0"/>
    <m/>
    <x v="0"/>
    <m/>
    <m/>
    <x v="7"/>
    <s v=""/>
    <s v="necklace for angela"/>
    <x v="0"/>
    <s v="Low"/>
    <x v="3"/>
    <s v="reconciled"/>
    <m/>
    <x v="0"/>
  </r>
  <r>
    <s v="Costco Visa"/>
    <x v="1091"/>
    <n v="-92.58"/>
    <x v="1461"/>
    <s v="_The Design Loft"/>
    <s v="THE DESIGN LOFT ENNISKERRY IE"/>
    <x v="19"/>
    <x v="49"/>
    <x v="48"/>
    <x v="0"/>
    <m/>
    <x v="0"/>
    <m/>
    <m/>
    <x v="19"/>
    <s v=""/>
    <s v="paintings"/>
    <x v="0"/>
    <s v="Low"/>
    <x v="0"/>
    <s v="reconciled"/>
    <m/>
    <x v="0"/>
  </r>
  <r>
    <s v="Costco Visa"/>
    <x v="1091"/>
    <n v="-101.88"/>
    <x v="1229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Vacation &amp; Projects"/>
    <x v="1091"/>
    <n v="140.86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091"/>
    <n v="134.0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091"/>
    <n v="-114.9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1"/>
    <n v="-1.66"/>
    <x v="322"/>
    <s v="_Microsoft"/>
    <s v="MICROSOFT DUBLIN 18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1276.8499999999999"/>
    <x v="1462"/>
    <s v="_Brooks Hotel"/>
    <s v="BROOKS HOTEL DUBLIN 2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1"/>
    <n v="-42.83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091"/>
    <n v="-13.5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091"/>
    <n v="-16.5"/>
    <x v="429"/>
    <s v="_Steam Games"/>
    <s v="STEAMGAMES.COM 425-889-9642 WA"/>
    <x v="0"/>
    <x v="73"/>
    <x v="71"/>
    <x v="0"/>
    <m/>
    <x v="0"/>
    <m/>
    <m/>
    <x v="0"/>
    <s v=""/>
    <s v=""/>
    <x v="0"/>
    <s v="Low"/>
    <x v="0"/>
    <s v="reconciled"/>
    <m/>
    <x v="0"/>
  </r>
  <r>
    <s v="American Funds"/>
    <x v="1092"/>
    <n v="4.7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092"/>
    <n v="11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092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092"/>
    <n v="0.04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2"/>
    <n v="3708.6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092"/>
    <n v="14.1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14.1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092"/>
    <n v="4.7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093"/>
    <n v="-328.56"/>
    <x v="542"/>
    <s v="_Seattle Public Utilities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Aggressive Stocks"/>
    <x v="1093"/>
    <n v="2.52"/>
    <x v="245"/>
    <s v="_Schwab (Interest)"/>
    <s v="SCHWAB1 INT 01/30-02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093"/>
    <n v="-16803.09"/>
    <x v="1463"/>
    <s v="_To Vio Bank (Projects &amp; Vacations)"/>
    <s v="ACH Debit WEB  SMITH JOHN   TRAN"/>
    <x v="3"/>
    <x v="11"/>
    <x v="11"/>
    <x v="0"/>
    <m/>
    <x v="0"/>
    <m/>
    <m/>
    <x v="3"/>
    <s v=""/>
    <s v="Funding for Spend from 11/15/2019 award.  Sold on 12/4._x000a_Overfunded by $779.09 so transferred back on 3/6"/>
    <x v="3"/>
    <s v="NA"/>
    <x v="2"/>
    <s v="reconciled"/>
    <s v="To Be Determined"/>
    <x v="0"/>
  </r>
  <r>
    <s v="Checking"/>
    <x v="1093"/>
    <n v="-6504.9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093"/>
    <n v="-310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093"/>
    <n v="-5.0599999999999996"/>
    <x v="1464"/>
    <s v="_Microsoft Cafeteria"/>
    <s v="MICROSOFT DUBLIN 18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Vacation &amp; Projects"/>
    <x v="1093"/>
    <n v="16803.09"/>
    <x v="1286"/>
    <s v="_From First Tech (Checking)"/>
    <s v="FUNDS TRANSFER CR"/>
    <x v="3"/>
    <x v="11"/>
    <x v="11"/>
    <x v="96"/>
    <m/>
    <x v="0"/>
    <m/>
    <m/>
    <x v="3"/>
    <s v=""/>
    <s v="#Spend Nov 2019# Funding for Spend from 11/15/2019 award.  Sold on 12/4._x000a_Overfunded by $779.09 so transferred back on 3/6"/>
    <x v="3"/>
    <s v="NA"/>
    <x v="2"/>
    <s v="reconciled"/>
    <s v="To Be Determined"/>
    <x v="0"/>
  </r>
  <r>
    <s v="Costco Visa"/>
    <x v="1093"/>
    <n v="-9.91"/>
    <x v="1465"/>
    <s v="_Murphy's Ice Cream"/>
    <s v="Murphy s Ice Cream Dublin 2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Quicksilver"/>
    <x v="1093"/>
    <n v="-30"/>
    <x v="1459"/>
    <s v="_Lemon Jelly Cafe"/>
    <s v="LEMON JELLY CAF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3"/>
    <n v="-17.899999999999999"/>
    <x v="1281"/>
    <s v="_Artsonia Kid's Art"/>
    <s v="ARTSONIA KID'S ART MUS 800-869-9974 IL"/>
    <x v="19"/>
    <x v="49"/>
    <x v="48"/>
    <x v="0"/>
    <m/>
    <x v="0"/>
    <m/>
    <m/>
    <x v="19"/>
    <s v=""/>
    <s v=""/>
    <x v="0"/>
    <s v="Low"/>
    <x v="0"/>
    <s v="reconciled"/>
    <m/>
    <x v="0"/>
  </r>
  <r>
    <s v="Discover"/>
    <x v="1094"/>
    <n v="-13.21"/>
    <x v="118"/>
    <s v="_Hulu"/>
    <s v="HLU*HULU 74023288238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09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094"/>
    <n v="6504.9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4"/>
    <n v="-7"/>
    <x v="1456"/>
    <s v="_US Bank (ATM)"/>
    <s v="U.S. BANK US BANK SOUTH SEATTLE"/>
    <x v="12"/>
    <x v="53"/>
    <x v="52"/>
    <x v="0"/>
    <m/>
    <x v="0"/>
    <m/>
    <m/>
    <x v="12"/>
    <s v=""/>
    <s v=""/>
    <x v="0"/>
    <s v="Low"/>
    <x v="3"/>
    <s v="reconciled"/>
    <m/>
    <x v="0"/>
  </r>
  <r>
    <s v="Investor Checking"/>
    <x v="1094"/>
    <n v="-13"/>
    <x v="1456"/>
    <s v="_US Bank (ATM)"/>
    <s v="U.S. BANK US BANK SOUTH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094"/>
    <n v="-20"/>
    <x v="1456"/>
    <s v="_US Bank (ATM)"/>
    <s v="U.S. BANK US BANK SOUTH SEATTLE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5"/>
    <n v="-300"/>
    <x v="840"/>
    <s v="_VRBO"/>
    <s v="VRBO RDD 512-759-0902 TX"/>
    <x v="18"/>
    <x v="47"/>
    <x v="46"/>
    <x v="81"/>
    <m/>
    <x v="0"/>
    <m/>
    <m/>
    <x v="18"/>
    <s v=""/>
    <s v="#Girls Weekend - Aug 2020#"/>
    <x v="0"/>
    <s v="High"/>
    <x v="3"/>
    <s v="reconciled"/>
    <m/>
    <x v="0"/>
  </r>
  <r>
    <s v="Checking"/>
    <x v="1095"/>
    <n v="-430"/>
    <x v="869"/>
    <s v="_Tads Tuition Aid"/>
    <s v="ACH Debit TADS TUITION AID   TAD"/>
    <x v="10"/>
    <x v="118"/>
    <x v="112"/>
    <x v="67"/>
    <s v="edp"/>
    <x v="19"/>
    <m/>
    <m/>
    <x v="10"/>
    <s v="Tax Related"/>
    <s v="#Dependent Care|EDP|Extended Day Program#"/>
    <x v="0"/>
    <s v="Low"/>
    <x v="0"/>
    <s v="reconciled"/>
    <s v="Family - Dependent Care"/>
    <x v="1"/>
  </r>
  <r>
    <s v="Checking"/>
    <x v="1095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095"/>
    <n v="-8.17"/>
    <x v="1465"/>
    <s v="_Murphy's Ice Cream"/>
    <s v="Murphy s Ice Cream Dublin 2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5"/>
    <n v="-1041.4000000000001"/>
    <x v="840"/>
    <s v="_VRBO"/>
    <s v="VRBO HAB9YQ25 WWW.HOMEAWAY.TX"/>
    <x v="18"/>
    <x v="47"/>
    <x v="46"/>
    <x v="81"/>
    <s v="lodging"/>
    <x v="0"/>
    <m/>
    <m/>
    <x v="18"/>
    <s v=""/>
    <s v="#Girls weekend - aug 2020|Lodging#"/>
    <x v="0"/>
    <s v="High"/>
    <x v="3"/>
    <s v="reconciled"/>
    <m/>
    <x v="0"/>
  </r>
  <r>
    <s v="Quicksilver"/>
    <x v="1095"/>
    <n v="-16.489999999999998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ostco Visa"/>
    <x v="1095"/>
    <n v="-4.57"/>
    <x v="1464"/>
    <s v="_Microsoft Cafeteria"/>
    <s v="MICROSOFT DUBLIN 18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6"/>
    <n v="-14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466"/>
    <s v="_Masia Inc"/>
    <s v="WPY*MASIA Inc"/>
    <x v="10"/>
    <x v="62"/>
    <x v="61"/>
    <x v="67"/>
    <s v="camp"/>
    <x v="21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5.32"/>
    <x v="1467"/>
    <s v="_Hudson - California Adventure"/>
    <s v="HUDSON ST1413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3.7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096"/>
    <n v="-32.31"/>
    <x v="1468"/>
    <s v="_Resistance Supply Company - Disneyland"/>
    <s v="RESISTANCE SUPPLY -"/>
    <x v="10"/>
    <x v="76"/>
    <x v="74"/>
    <x v="0"/>
    <m/>
    <x v="0"/>
    <m/>
    <m/>
    <x v="10"/>
    <s v=""/>
    <s v=""/>
    <x v="0"/>
    <s v="Low"/>
    <x v="0"/>
    <s v="reconciled"/>
    <m/>
    <x v="0"/>
  </r>
  <r>
    <s v="Checking"/>
    <x v="1096"/>
    <n v="-13.21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096"/>
    <n v="-4.3899999999999997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186.2"/>
    <x v="1466"/>
    <s v="_Masia Inc"/>
    <s v="WPY*MASIA Inc"/>
    <x v="10"/>
    <x v="62"/>
    <x v="61"/>
    <x v="67"/>
    <s v="camp"/>
    <x v="21"/>
    <m/>
    <m/>
    <x v="10"/>
    <s v="Tax Related"/>
    <s v="#Dependent Care|Camp|Glass Camp#"/>
    <x v="0"/>
    <s v="Low"/>
    <x v="3"/>
    <s v="reconciled"/>
    <s v="Family - Dependent Care"/>
    <x v="1"/>
  </r>
  <r>
    <s v="Costco Visa"/>
    <x v="1096"/>
    <n v="-9.73"/>
    <x v="1469"/>
    <s v="_Pablo Picante"/>
    <s v="PABLO PICANTE CLARENDON DUBLIN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Quicksilver"/>
    <x v="1096"/>
    <n v="-34.25"/>
    <x v="1470"/>
    <s v="_Emporium - Disneyland"/>
    <s v="EMPORIUM - DL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096"/>
    <n v="-25"/>
    <x v="1470"/>
    <s v="_Emporium - Disneyland"/>
    <s v="EMPORIUM - DL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096"/>
    <n v="-4.3899999999999997"/>
    <x v="396"/>
    <s v="_Microsoft XBox Live"/>
    <s v="MICROSOFT*XBOX"/>
    <x v="10"/>
    <x v="17"/>
    <x v="17"/>
    <x v="0"/>
    <m/>
    <x v="0"/>
    <m/>
    <m/>
    <x v="10"/>
    <s v=""/>
    <s v="Josh Lego world for Zach"/>
    <x v="0"/>
    <s v="Low"/>
    <x v="0"/>
    <s v="reconciled"/>
    <m/>
    <x v="0"/>
  </r>
  <r>
    <s v="Quicksilver"/>
    <x v="1096"/>
    <n v="-74.2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096"/>
    <n v="-186.2"/>
    <x v="1466"/>
    <s v="_Masia Inc"/>
    <s v="WPY*MASIA Inc"/>
    <x v="10"/>
    <x v="62"/>
    <x v="61"/>
    <x v="67"/>
    <s v="camp"/>
    <x v="21"/>
    <m/>
    <m/>
    <x v="10"/>
    <s v="Tax Related"/>
    <s v="#Dependent Care|Camp|Glass Camp#"/>
    <x v="0"/>
    <s v="Low"/>
    <x v="3"/>
    <s v="reconciled"/>
    <s v="Family - Dependent Care"/>
    <x v="1"/>
  </r>
  <r>
    <s v="Quicksilver"/>
    <x v="1096"/>
    <n v="-121.2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097"/>
    <n v="-30.42"/>
    <x v="1472"/>
    <s v="_Luas Transdev Dublin"/>
    <s v="LUAS TRANSDEV DUBLIN D22C5P3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Discover"/>
    <x v="1097"/>
    <n v="13.21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097"/>
    <n v="-115.54"/>
    <x v="1473"/>
    <s v="_Ice Atms Uk"/>
    <s v="ICE ATMS DUBLIN AIRPORT DUBLIN"/>
    <x v="3"/>
    <x v="12"/>
    <x v="12"/>
    <x v="99"/>
    <m/>
    <x v="0"/>
    <m/>
    <m/>
    <x v="3"/>
    <s v=""/>
    <s v="#Dublin Feb 2020# Cab fare (40 euros), Hotel tip (20 euros), Other food? (40 euros)"/>
    <x v="3"/>
    <s v="NA"/>
    <x v="0"/>
    <s v="reconciled"/>
    <s v="To Be Determined"/>
    <x v="0"/>
  </r>
  <r>
    <s v="Costco Visa"/>
    <x v="1097"/>
    <n v="-4.3600000000000003"/>
    <x v="1474"/>
    <s v="_Dunnes Georges Street"/>
    <s v="DUNNES GEORGES STREET 19 S'TH GREAT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7"/>
    <n v="-62.22"/>
    <x v="1475"/>
    <s v="_The Cedar Tree"/>
    <s v="THE CEDAR TREE D02Y367 IE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59.87"/>
    <x v="1199"/>
    <s v="_Shuttlepark 2"/>
    <s v="SHUTTLEPARK2 TUKWILA WA"/>
    <x v="3"/>
    <x v="12"/>
    <x v="12"/>
    <x v="99"/>
    <m/>
    <x v="0"/>
    <m/>
    <m/>
    <x v="3"/>
    <s v=""/>
    <s v="#Dublin Feb 2020# Airport parking for extra bag"/>
    <x v="3"/>
    <s v="NA"/>
    <x v="0"/>
    <s v="reconciled"/>
    <s v="To Be Determined"/>
    <x v="0"/>
  </r>
  <r>
    <s v="Costco Visa"/>
    <x v="1098"/>
    <n v="-113.94"/>
    <x v="1078"/>
    <s v="_Tortilla Joe's"/>
    <s v="TORTILLA JOS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098"/>
    <n v="-20.89"/>
    <x v="1476"/>
    <s v="_Greedy Cow Burgers"/>
    <s v="SEA GREEDYCOW BURGER 1550TUKWILA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098"/>
    <n v="-26"/>
    <x v="149"/>
    <s v="_Alaska Air"/>
    <s v="ALASKA AIR IN FLIGHT SEATAC W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Investor Checking"/>
    <x v="1098"/>
    <n v="-5"/>
    <x v="610"/>
    <s v="_Cash"/>
    <s v="E232970 1560 S. HARBOR ANAHEIM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098"/>
    <n v="-8.09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098"/>
    <n v="-85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Investor Checking"/>
    <x v="1098"/>
    <n v="-20"/>
    <x v="610"/>
    <s v="_Cash"/>
    <s v="E232970 1560 S. HARBOR ANAHEIM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099"/>
    <n v="-162"/>
    <x v="928"/>
    <s v="_Cleaning Authority"/>
    <s v="THE CLEANING AUTHORITY"/>
    <x v="14"/>
    <x v="110"/>
    <x v="104"/>
    <x v="71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Costco Visa"/>
    <x v="1099"/>
    <n v="-18.3"/>
    <x v="1477"/>
    <s v="_Hungry Bear"/>
    <s v="HUNGRY BEAR - DL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Aggressive Stocks"/>
    <x v="1099"/>
    <n v="7.15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099"/>
    <n v="-80.790000000000006"/>
    <x v="1478"/>
    <s v="_Knick Knacks"/>
    <s v="KNICKS KNACKS"/>
    <x v="18"/>
    <x v="47"/>
    <x v="46"/>
    <x v="101"/>
    <s v="souvenirs"/>
    <x v="0"/>
    <m/>
    <m/>
    <x v="18"/>
    <s v=""/>
    <s v="#Disneyland - Feb 2020|Souvenirs#"/>
    <x v="0"/>
    <s v="High"/>
    <x v="3"/>
    <s v="reconciled"/>
    <m/>
    <x v="0"/>
  </r>
  <r>
    <s v="Costco Visa"/>
    <x v="1099"/>
    <n v="-62.5"/>
    <x v="1479"/>
    <s v="_Adventureland Bazaar"/>
    <s v="ADVENTURELAND BAZAA ANAHEIM CA"/>
    <x v="7"/>
    <x v="10"/>
    <x v="10"/>
    <x v="102"/>
    <s v="souvenirs"/>
    <x v="0"/>
    <m/>
    <m/>
    <x v="7"/>
    <s v=""/>
    <s v="#Disneyland Feb 2020|Souvenirs# Shirt for Dave"/>
    <x v="0"/>
    <s v="Low"/>
    <x v="3"/>
    <s v="reconciled"/>
    <m/>
    <x v="0"/>
  </r>
  <r>
    <s v="Costco Visa"/>
    <x v="1099"/>
    <n v="-8.81"/>
    <x v="1480"/>
    <s v="_Ship to Shore Market"/>
    <s v="SHIP TO SHORE MARKE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0"/>
    <x v="1481"/>
    <s v="_Ice Cream Carts"/>
    <s v="ICE CREAM CARTS ODV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099"/>
    <n v="-12.65"/>
    <x v="6"/>
    <s v="_McDonald's"/>
    <s v="MCDONALD'S F732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10.9"/>
    <x v="1482"/>
    <s v="_Blue Bayou - Disneyland"/>
    <s v="BLUE BAYOU - DL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5"/>
    <x v="1483"/>
    <s v="_Popcorn Town Square"/>
    <s v="POPCORN - TOWN SQU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100"/>
    <n v="-11.83"/>
    <x v="1484"/>
    <s v="_Kat Sakas Kettle - Disneyland"/>
    <s v="KAT SAKAS KETTLE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3.909999999999997"/>
    <x v="1485"/>
    <s v="_Ronto Roasters - Disneyland"/>
    <s v="RONTO ROASTERS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3.76"/>
    <x v="1486"/>
    <s v="_Adventureland Fruit"/>
    <s v="ADVENTURELAND FRUIT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06"/>
    <x v="1486"/>
    <s v="_Adventureland Fruit"/>
    <s v="ADVENTURELAND FRUIT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8.61"/>
    <x v="1487"/>
    <s v="_Red Rose Tavern"/>
    <s v="RED ROSE TAVERN - D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0"/>
    <n v="-15.68"/>
    <x v="6"/>
    <s v="_McDonald's"/>
    <s v="MCDONALD'S F732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"/>
    <x v="1488"/>
    <s v="_Stadium Vending ODV"/>
    <s v="STADIUM VENDING ODV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.3"/>
    <x v="1489"/>
    <s v="_Adorable Snowman's - California Adventure"/>
    <s v="ADORABLE SNOWMANS F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40.15"/>
    <x v="1490"/>
    <s v="_The Pizza Press"/>
    <s v="TST* THE PIZZA PRESS - AN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1"/>
    <n v="-45.45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1"/>
    <n v="-99.79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1"/>
    <n v="-36.6"/>
    <x v="1491"/>
    <s v="_Cocina Cucamonga - Disneyland"/>
    <s v="COCINA CUCAMONGA -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51.68"/>
    <x v="1492"/>
    <s v="_Flo's V8 Cafe - Disneyland"/>
    <s v="FLO'S V8 CAFE - DC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101"/>
    <n v="-5.49"/>
    <x v="362"/>
    <s v="_Apple Arcade"/>
    <s v="APPLE.COM/BILL"/>
    <x v="0"/>
    <x v="73"/>
    <x v="71"/>
    <x v="0"/>
    <m/>
    <x v="0"/>
    <m/>
    <m/>
    <x v="0"/>
    <s v=""/>
    <s v="Apple arcade membership"/>
    <x v="0"/>
    <s v="Low"/>
    <x v="0"/>
    <s v="reconciled"/>
    <m/>
    <x v="0"/>
  </r>
  <r>
    <s v="Costco Visa"/>
    <x v="1101"/>
    <n v="-5"/>
    <x v="1483"/>
    <s v="_Popcorn Town Square"/>
    <s v="POPCORN-PP-DC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1"/>
    <n v="-14.98"/>
    <x v="1493"/>
    <s v="_Ghirardelli - Disneyland"/>
    <s v="GHIRARDELLI #133 DC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12"/>
    <x v="406"/>
    <s v="_Cold Stone Creamery"/>
    <s v="COLDSTONE #2320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7.8"/>
    <x v="1494"/>
    <s v="_Oga's Cantina - Disneyland"/>
    <s v="OGAS CANTINA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Aggressive Stocks"/>
    <x v="1102"/>
    <n v="45.45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02"/>
    <n v="-334.5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102"/>
    <n v="99.79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02"/>
    <n v="-19.64"/>
    <x v="6"/>
    <s v="_McDonald's"/>
    <s v="MCDONALD'S F732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Costco Visa"/>
    <x v="1102"/>
    <n v="-5.92"/>
    <x v="1484"/>
    <s v="_Kat Sakas Kettle - Disneyland"/>
    <s v="KAT SAKAS KETTLE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Quicksilver"/>
    <x v="1103"/>
    <n v="-899.5"/>
    <x v="1374"/>
    <s v="_Museum of Flight"/>
    <s v="ACT*ACE Camp"/>
    <x v="10"/>
    <x v="62"/>
    <x v="61"/>
    <x v="67"/>
    <s v="camp"/>
    <x v="15"/>
    <m/>
    <m/>
    <x v="10"/>
    <s v="Tax Related"/>
    <s v="#Dependent Care|Camp|ACT Ace Camp#"/>
    <x v="0"/>
    <s v="Low"/>
    <x v="3"/>
    <s v="reconciled"/>
    <s v="Family - Dependent Care"/>
    <x v="1"/>
  </r>
  <r>
    <s v="Quicksilver"/>
    <x v="1103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Quicksilver"/>
    <x v="1103"/>
    <n v="-158.55000000000001"/>
    <x v="286"/>
    <s v="_Super Jock'n Jill L.L.C."/>
    <s v="SUPER JOCK N' JI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03"/>
    <n v="-75.39"/>
    <x v="1069"/>
    <s v="_Mickey &amp; Me"/>
    <s v="MICKEY AND ME OUTLET ANAHEIM CA"/>
    <x v="7"/>
    <x v="10"/>
    <x v="10"/>
    <x v="102"/>
    <s v="souvenirs"/>
    <x v="0"/>
    <m/>
    <m/>
    <x v="7"/>
    <s v=""/>
    <s v="#Disneyland Feb 2020|Souvenirs#"/>
    <x v="0"/>
    <s v="Low"/>
    <x v="3"/>
    <s v="reconciled"/>
    <m/>
    <x v="0"/>
  </r>
  <r>
    <s v="Costco Visa"/>
    <x v="1103"/>
    <n v="-1083.42"/>
    <x v="1075"/>
    <s v="_Park Vue Inn"/>
    <s v="PARK VUE INN ANAHEIM CA PHONE NUMBER:  FOLIO NUMBER:  ARRIVE:  DEPART:"/>
    <x v="18"/>
    <x v="47"/>
    <x v="46"/>
    <x v="103"/>
    <m/>
    <x v="0"/>
    <m/>
    <m/>
    <x v="18"/>
    <s v=""/>
    <s v="#Disneyland#"/>
    <x v="0"/>
    <s v="High"/>
    <x v="3"/>
    <s v="reconciled"/>
    <m/>
    <x v="0"/>
  </r>
  <r>
    <s v="Costco Visa"/>
    <x v="1103"/>
    <n v="-44.19"/>
    <x v="1495"/>
    <s v="_Denny's"/>
    <s v="DENNY'S INC 1800733669 ANAHEIM CA"/>
    <x v="18"/>
    <x v="47"/>
    <x v="46"/>
    <x v="101"/>
    <s v="food"/>
    <x v="0"/>
    <m/>
    <m/>
    <x v="18"/>
    <s v=""/>
    <s v="#Disneyland - Feb 2020|Food#"/>
    <x v="0"/>
    <s v="High"/>
    <x v="3"/>
    <s v="reconciled"/>
    <m/>
    <x v="0"/>
  </r>
  <r>
    <s v="Investor Checking"/>
    <x v="1103"/>
    <n v="-2"/>
    <x v="1252"/>
    <s v="_Kens Market (ATM)"/>
    <s v="LK657685 7231 GREENWOOD SEATTLE"/>
    <x v="20"/>
    <x v="51"/>
    <x v="50"/>
    <x v="0"/>
    <m/>
    <x v="0"/>
    <m/>
    <m/>
    <x v="20"/>
    <s v=""/>
    <s v="cash for shuttle tips, etc."/>
    <x v="0"/>
    <s v="Low"/>
    <x v="0"/>
    <s v="reconciled"/>
    <m/>
    <x v="0"/>
  </r>
  <r>
    <s v="Investor Checking"/>
    <x v="1103"/>
    <n v="-20"/>
    <x v="1252"/>
    <s v="_Kens Market (ATM)"/>
    <s v="LK657685 7231 GREENWOOD SEATTLE"/>
    <x v="18"/>
    <x v="47"/>
    <x v="46"/>
    <x v="101"/>
    <s v="tips"/>
    <x v="0"/>
    <m/>
    <m/>
    <x v="18"/>
    <s v=""/>
    <s v="#Disneyland - Feb 2020|Tips# cash for shuttle tips, etc."/>
    <x v="0"/>
    <s v="High"/>
    <x v="3"/>
    <s v="reconciled"/>
    <m/>
    <x v="0"/>
  </r>
  <r>
    <s v="Red Card"/>
    <x v="1103"/>
    <n v="-23.91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03"/>
    <n v="-20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03"/>
    <n v="-24.19"/>
    <x v="288"/>
    <s v="_Safeway"/>
    <s v="SAFEWAY #0496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104"/>
    <n v="-16.149999999999999"/>
    <x v="112"/>
    <s v="_Amazon"/>
    <s v="_Amazon"/>
    <x v="7"/>
    <x v="66"/>
    <x v="65"/>
    <x v="0"/>
    <s v=""/>
    <x v="2"/>
    <s v="114-0668593-3221032"/>
    <m/>
    <x v="7"/>
    <s v="Manual"/>
    <s v="#|||114-0668593-3221032# Fanny pack for Disneyland"/>
    <x v="0"/>
    <s v="Medium"/>
    <x v="0"/>
    <s v="reconciled"/>
    <m/>
    <x v="0"/>
  </r>
  <r>
    <s v="Cash"/>
    <x v="1104"/>
    <n v="16.149999999999999"/>
    <x v="250"/>
    <s v="_Amazon (Cashback)"/>
    <s v="_Amazon (Cashback)"/>
    <x v="5"/>
    <x v="21"/>
    <x v="21"/>
    <x v="0"/>
    <s v=""/>
    <x v="2"/>
    <s v="114-0668593-3221032"/>
    <m/>
    <x v="5"/>
    <s v="Manual"/>
    <s v="Offset for rewards points for fanny pack #|||114-0668593-3221032#"/>
    <x v="4"/>
    <s v="Low"/>
    <x v="0"/>
    <s v="reconciled"/>
    <m/>
    <x v="0"/>
  </r>
  <r>
    <s v="Costco Visa"/>
    <x v="1104"/>
    <n v="-88.43"/>
    <x v="1496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104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04"/>
    <n v="-8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5"/>
    <n v="-41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06"/>
    <n v="3708.6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106"/>
    <n v="334.5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06"/>
    <n v="-138.25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106"/>
    <n v="99.98"/>
    <x v="877"/>
    <s v="_Premera (Claim)"/>
    <s v="Deposit Shared Branch Mobile Dep"/>
    <x v="11"/>
    <x v="80"/>
    <x v="77"/>
    <x v="0"/>
    <m/>
    <x v="0"/>
    <m/>
    <m/>
    <x v="11"/>
    <s v=""/>
    <s v="Josh's glasses"/>
    <x v="0"/>
    <s v="Low"/>
    <x v="3"/>
    <s v="reconciled"/>
    <s v="Family - Medical Expenses"/>
    <x v="0"/>
  </r>
  <r>
    <s v="Costco Visa"/>
    <x v="1106"/>
    <n v="-133.19999999999999"/>
    <x v="1245"/>
    <s v="_Gorgeous George's"/>
    <s v="GORGEOUS GEORGE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06"/>
    <n v="-10"/>
    <x v="1199"/>
    <s v="_Shuttlepark 2"/>
    <s v="SHUTTLEPARK2 TUKWILA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ostco Visa"/>
    <x v="1106"/>
    <n v="-7.99"/>
    <x v="799"/>
    <s v="_Cowen Park Grocery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07"/>
    <n v="-130.84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Investor Checking"/>
    <x v="1107"/>
    <n v="-20"/>
    <x v="1252"/>
    <s v="_Kens Market (ATM)"/>
    <s v="LK657685 7231 GREENWOOD SEATTLE"/>
    <x v="2"/>
    <x v="3"/>
    <x v="3"/>
    <x v="0"/>
    <m/>
    <x v="0"/>
    <m/>
    <m/>
    <x v="2"/>
    <s v=""/>
    <s v="Ski cash and other fast food"/>
    <x v="0"/>
    <s v="Low"/>
    <x v="0"/>
    <s v="reconciled"/>
    <m/>
    <x v="0"/>
  </r>
  <r>
    <s v="Aggressive Stocks"/>
    <x v="1107"/>
    <n v="138.25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07"/>
    <n v="-2"/>
    <x v="1252"/>
    <s v="_Kens Market (ATM)"/>
    <s v="LK657685 7231 GREENWOOD SEATTLE"/>
    <x v="20"/>
    <x v="51"/>
    <x v="50"/>
    <x v="0"/>
    <m/>
    <x v="0"/>
    <m/>
    <m/>
    <x v="20"/>
    <s v=""/>
    <s v="Ski cash and other fast food"/>
    <x v="0"/>
    <s v="Low"/>
    <x v="0"/>
    <s v="reconciled"/>
    <m/>
    <x v="0"/>
  </r>
  <r>
    <s v="Investor Checking"/>
    <x v="1108"/>
    <n v="-20"/>
    <x v="1456"/>
    <s v="_US Bank (ATM)"/>
    <s v="U.S. BANK US BANK ROOSE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08"/>
    <n v="347"/>
    <x v="1497"/>
    <s v="_Meridian School"/>
    <s v="THE MERIDIAN SCHOOL"/>
    <x v="10"/>
    <x v="62"/>
    <x v="61"/>
    <x v="67"/>
    <s v="camp"/>
    <x v="22"/>
    <m/>
    <m/>
    <x v="10"/>
    <s v="Tax Related"/>
    <s v="#Dependent Care|Camp|Meridian School#"/>
    <x v="0"/>
    <s v="Low"/>
    <x v="3"/>
    <s v="reconciled"/>
    <s v="Family - Dependent Care"/>
    <x v="1"/>
  </r>
  <r>
    <s v="CD - June 11 2022"/>
    <x v="1109"/>
    <n v="123.24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09"/>
    <n v="-15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09"/>
    <n v="-29.69"/>
    <x v="1278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0"/>
    <n v="-8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110"/>
    <n v="-3874.04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0"/>
    <n v="-125.47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0"/>
    <n v="-39.6199999999999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10"/>
    <n v="-10.45"/>
    <x v="201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Red Card"/>
    <x v="1110"/>
    <n v="-15.68"/>
    <x v="201"/>
    <s v="_Target"/>
    <s v="CENTRAL CHECKOUT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110"/>
    <n v="-4.5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1"/>
    <n v="-21.75"/>
    <x v="132"/>
    <s v="_Shell"/>
    <s v="SHELL OIL 57442294906 HOQUIAM WA"/>
    <x v="15"/>
    <x v="55"/>
    <x v="54"/>
    <x v="0"/>
    <m/>
    <x v="0"/>
    <m/>
    <m/>
    <x v="15"/>
    <s v=""/>
    <s v=""/>
    <x v="0"/>
    <s v="Low"/>
    <x v="0"/>
    <s v="reconciled"/>
    <m/>
    <x v="0"/>
  </r>
  <r>
    <s v="Red Card"/>
    <x v="1111"/>
    <n v="-10.39"/>
    <x v="201"/>
    <s v="_Target"/>
    <s v="CENTRAL CHECKOUT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2"/>
    <n v="-8.3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2"/>
    <n v="-60"/>
    <x v="1498"/>
    <s v="_Emerald City Karate"/>
    <s v="EMERALD CITY KARATE LL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12"/>
    <n v="-9.960000000000000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3"/>
    <n v="-95"/>
    <x v="1450"/>
    <s v="_Camp Invention"/>
    <s v="NIHF PROGRAMS-CAMP INV"/>
    <x v="10"/>
    <x v="62"/>
    <x v="61"/>
    <x v="67"/>
    <s v="camp"/>
    <x v="16"/>
    <m/>
    <m/>
    <x v="10"/>
    <s v="Tax Related"/>
    <s v="#Dependent Care|Camp|Camp Invention#"/>
    <x v="0"/>
    <s v="Low"/>
    <x v="3"/>
    <s v="reconciled"/>
    <s v="Family - Dependent Care"/>
    <x v="1"/>
  </r>
  <r>
    <s v="Quicksilver"/>
    <x v="1113"/>
    <n v="-372"/>
    <x v="1497"/>
    <s v="_Meridian School"/>
    <s v="THE MERIDIAN SCHOOL"/>
    <x v="10"/>
    <x v="62"/>
    <x v="61"/>
    <x v="67"/>
    <s v="camp"/>
    <x v="22"/>
    <m/>
    <m/>
    <x v="10"/>
    <s v="Tax Related"/>
    <s v="#Dependent Care|Camp|Meridian School#"/>
    <x v="0"/>
    <s v="Low"/>
    <x v="3"/>
    <s v="reconciled"/>
    <s v="Family - Dependent Care"/>
    <x v="1"/>
  </r>
  <r>
    <s v="Quicksilver"/>
    <x v="1113"/>
    <n v="-1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3"/>
    <n v="3874.04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3"/>
    <n v="-17.1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3"/>
    <n v="-640"/>
    <x v="1398"/>
    <s v="_Seattle Children's Theater"/>
    <s v="SCT EDUCATION   SEATTL"/>
    <x v="10"/>
    <x v="62"/>
    <x v="61"/>
    <x v="67"/>
    <s v="camp"/>
    <x v="17"/>
    <m/>
    <m/>
    <x v="10"/>
    <s v="Tax Related"/>
    <s v="#Dependent Care|Camp|SCT Camp#"/>
    <x v="0"/>
    <s v="Low"/>
    <x v="3"/>
    <s v="reconciled"/>
    <s v="Family - Dependent Care"/>
    <x v="1"/>
  </r>
  <r>
    <s v="Quicksilver"/>
    <x v="1113"/>
    <n v="-625.1"/>
    <x v="1498"/>
    <s v="_Emerald City Karate"/>
    <s v="EMERALD CITY KARATE LL"/>
    <x v="10"/>
    <x v="62"/>
    <x v="61"/>
    <x v="67"/>
    <s v="camp"/>
    <x v="23"/>
    <m/>
    <m/>
    <x v="10"/>
    <s v="Tax Related"/>
    <s v="#Dependent Care|Camp|Wizards and Warriors#"/>
    <x v="0"/>
    <s v="Low"/>
    <x v="3"/>
    <s v="reconciled"/>
    <s v="Family - Dependent Care"/>
    <x v="1"/>
  </r>
  <r>
    <s v="Quicksilver"/>
    <x v="1114"/>
    <n v="-400"/>
    <x v="1499"/>
    <s v="_Seattle Young Engineers"/>
    <s v="6CRIC*SEATTLE YOUNG EN"/>
    <x v="10"/>
    <x v="62"/>
    <x v="61"/>
    <x v="67"/>
    <s v="camp"/>
    <x v="24"/>
    <m/>
    <m/>
    <x v="10"/>
    <s v="Tax Related"/>
    <s v="#Dependent Care|Camp|Young Inventors Camp#"/>
    <x v="0"/>
    <s v="Low"/>
    <x v="3"/>
    <s v="reconciled"/>
    <s v="Family - Dependent Care"/>
    <x v="1"/>
  </r>
  <r>
    <s v="Quicksilver"/>
    <x v="1114"/>
    <n v="-400"/>
    <x v="1499"/>
    <s v="_Seattle Young Engineers"/>
    <s v="6CRIC*SEATTLE YOUNG EN"/>
    <x v="10"/>
    <x v="62"/>
    <x v="61"/>
    <x v="67"/>
    <s v="camp"/>
    <x v="24"/>
    <m/>
    <m/>
    <x v="10"/>
    <s v="Tax Related"/>
    <s v="#Dependent Care|Camp|Young Inventors Camp#"/>
    <x v="0"/>
    <s v="Low"/>
    <x v="3"/>
    <s v="reconciled"/>
    <s v="Family - Dependent Care"/>
    <x v="1"/>
  </r>
  <r>
    <s v="Red Card"/>
    <x v="1114"/>
    <n v="125.47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4"/>
    <n v="-36.21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Microsoft"/>
    <x v="1114"/>
    <n v="645.72"/>
    <x v="1500"/>
    <s v="_American Express (Microsoft)"/>
    <s v="CORPORATE REMITTANCE RECEIVED     02/06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5"/>
    <n v="-416.8"/>
    <x v="564"/>
    <s v="_Delta"/>
    <s v="DELTA AIR 0062182357959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Checking"/>
    <x v="1115"/>
    <n v="-5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hecking"/>
    <x v="1115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115"/>
    <n v="-200"/>
    <x v="1464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15"/>
    <n v="-416.8"/>
    <x v="564"/>
    <s v="_Delta"/>
    <s v="DELTA AIR 0062182357958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64"/>
    <s v="_Delta"/>
    <s v="DELTA AIR 0062182357960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Costco Visa"/>
    <x v="1115"/>
    <n v="-416.8"/>
    <x v="564"/>
    <s v="_Delta"/>
    <s v="DELTA AIR 0062182357957SALT LAKE CTYUT"/>
    <x v="18"/>
    <x v="47"/>
    <x v="46"/>
    <x v="104"/>
    <s v="travel"/>
    <x v="0"/>
    <m/>
    <m/>
    <x v="18"/>
    <s v=""/>
    <s v="#Scottsdale - Apr 2020|Travel#"/>
    <x v="0"/>
    <s v="High"/>
    <x v="3"/>
    <s v="reconciled"/>
    <m/>
    <x v="0"/>
  </r>
  <r>
    <s v="Quicksilver"/>
    <x v="1116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116"/>
    <n v="6.0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116"/>
    <n v="-21.2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17"/>
    <n v="34507.72"/>
    <x v="297"/>
    <s v="_Fidelity Brokerage Account"/>
    <s v="ACH Deposit FID BKG SVC LLC   MO"/>
    <x v="5"/>
    <x v="7"/>
    <x v="7"/>
    <x v="105"/>
    <m/>
    <x v="0"/>
    <m/>
    <m/>
    <x v="5"/>
    <s v=""/>
    <s v="#Liquidate Nov 2019#"/>
    <x v="4"/>
    <s v="Medium"/>
    <x v="3"/>
    <s v="reconciled"/>
    <m/>
    <x v="0"/>
  </r>
  <r>
    <s v="Costco Visa"/>
    <x v="1117"/>
    <n v="-49.33"/>
    <x v="1458"/>
    <s v="_The Commons"/>
    <s v="TST* HEAVY - 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17"/>
    <n v="-133.1"/>
    <x v="884"/>
    <s v="_REI Visa (Autopay)"/>
    <s v="ACH Debit CARDMEMBER SERV   WEB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7"/>
    <n v="-168"/>
    <x v="1501"/>
    <s v="_Go Disneyland"/>
    <s v="SQ *GO DISNEYLAND S 877-417-4551 CA"/>
    <x v="18"/>
    <x v="47"/>
    <x v="46"/>
    <x v="101"/>
    <s v="travel"/>
    <x v="0"/>
    <m/>
    <m/>
    <x v="18"/>
    <s v=""/>
    <s v="#Disneyland - Feb 2020|Travel# Ride from airport"/>
    <x v="0"/>
    <s v="High"/>
    <x v="3"/>
    <s v="reconciled"/>
    <m/>
    <x v="0"/>
  </r>
  <r>
    <s v="Costco Visa"/>
    <x v="1117"/>
    <n v="-1260.72"/>
    <x v="1502"/>
    <s v="_TicketsAtWork"/>
    <s v="RECREATION CONNECTION 800-331-6483 FL"/>
    <x v="18"/>
    <x v="47"/>
    <x v="46"/>
    <x v="101"/>
    <s v="activities"/>
    <x v="0"/>
    <m/>
    <m/>
    <x v="18"/>
    <s v=""/>
    <s v="#Disneyland - Feb 2020|Activities#"/>
    <x v="0"/>
    <s v="High"/>
    <x v="3"/>
    <s v="reconciled"/>
    <m/>
    <x v="0"/>
  </r>
  <r>
    <s v="REI Visa"/>
    <x v="1117"/>
    <n v="133.1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17"/>
    <n v="-10.2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117"/>
    <n v="-5768.2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17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117"/>
    <n v="-19.600000000000001"/>
    <x v="1080"/>
    <s v="_Disney"/>
    <s v="THE DISNEY STORE #883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157.4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17"/>
    <n v="-17.84"/>
    <x v="126"/>
    <s v="_Fandango"/>
    <s v="FANDANGO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17"/>
    <n v="-1382"/>
    <x v="180"/>
    <s v="_Majestic Adventures LLC"/>
    <s v="MAJESTIC ADVENTURES"/>
    <x v="10"/>
    <x v="62"/>
    <x v="61"/>
    <x v="67"/>
    <s v="camp"/>
    <x v="14"/>
    <m/>
    <m/>
    <x v="10"/>
    <s v="Tax Related"/>
    <s v="#Dependent Care|Camp|Majestic Adventures#"/>
    <x v="0"/>
    <s v="Low"/>
    <x v="3"/>
    <s v="reconciled"/>
    <s v="Family - Dependent Care"/>
    <x v="1"/>
  </r>
  <r>
    <s v="Checking"/>
    <x v="1117"/>
    <n v="12500"/>
    <x v="297"/>
    <s v="_Fidelity Brokerage Account"/>
    <s v="ACH Deposit FID BKG SVC LLC   MO"/>
    <x v="5"/>
    <x v="115"/>
    <x v="109"/>
    <x v="105"/>
    <m/>
    <x v="0"/>
    <m/>
    <m/>
    <x v="5"/>
    <s v=""/>
    <s v="#Liquidate Nov 2019#"/>
    <x v="4"/>
    <s v="Low"/>
    <x v="3"/>
    <s v="reconciled"/>
    <m/>
    <x v="0"/>
  </r>
  <r>
    <s v="Quicksilver"/>
    <x v="1117"/>
    <n v="-77.06"/>
    <x v="1318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17"/>
    <n v="-35.74"/>
    <x v="721"/>
    <s v="_Hobby Lobby"/>
    <s v="HOBBY-LOBBY #625"/>
    <x v="10"/>
    <x v="31"/>
    <x v="30"/>
    <x v="0"/>
    <m/>
    <x v="0"/>
    <m/>
    <m/>
    <x v="10"/>
    <s v=""/>
    <s v="valentine box supplies"/>
    <x v="0"/>
    <s v="Low"/>
    <x v="0"/>
    <s v="reconciled"/>
    <m/>
    <x v="0"/>
  </r>
  <r>
    <s v="Costco Visa"/>
    <x v="1117"/>
    <n v="-14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17"/>
    <n v="-20.71"/>
    <x v="1503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18"/>
    <n v="-23.98"/>
    <x v="150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18"/>
    <n v="-66.27"/>
    <x v="150"/>
    <s v="_Costco"/>
    <s v="COSTCO WHSE #1190 LYNNWOOD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19"/>
    <n v="5768.22"/>
    <x v="315"/>
    <s v="_Capital One (Autopay)"/>
    <s v="CAPITAL ONE AUTOPAY PYMT AuthDate 06-J an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19"/>
    <n v="-46.55"/>
    <x v="1504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19"/>
    <n v="-5.44"/>
    <x v="607"/>
    <s v="_LOS 2955 SEATTLE LOS"/>
    <s v="LOS 2955 SEATTLE LOS"/>
    <x v="2"/>
    <x v="3"/>
    <x v="3"/>
    <x v="0"/>
    <m/>
    <x v="0"/>
    <m/>
    <m/>
    <x v="2"/>
    <s v=""/>
    <s v="Food court?"/>
    <x v="0"/>
    <s v="Low"/>
    <x v="0"/>
    <s v="reconciled"/>
    <m/>
    <x v="0"/>
  </r>
  <r>
    <s v="Quicksilver"/>
    <x v="1119"/>
    <n v="-134"/>
    <x v="620"/>
    <s v="_Pacific Science Center"/>
    <s v="PAC SCI CTR ONLINE SAL"/>
    <x v="7"/>
    <x v="91"/>
    <x v="88"/>
    <x v="0"/>
    <m/>
    <x v="0"/>
    <m/>
    <m/>
    <x v="7"/>
    <s v=""/>
    <s v=""/>
    <x v="0"/>
    <s v="Low"/>
    <x v="3"/>
    <s v="reconciled"/>
    <m/>
    <x v="0"/>
  </r>
  <r>
    <s v="Costco Visa"/>
    <x v="1119"/>
    <n v="-40.68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19"/>
    <n v="-132"/>
    <x v="928"/>
    <s v="_Cleaning Authority"/>
    <s v="THE CLEANING AUTHORITY"/>
    <x v="14"/>
    <x v="110"/>
    <x v="104"/>
    <x v="71"/>
    <s v="custodial"/>
    <x v="0"/>
    <m/>
    <m/>
    <x v="14"/>
    <s v="Tax Related"/>
    <s v="#Home office|Custodial#"/>
    <x v="0"/>
    <s v="Low"/>
    <x v="3"/>
    <s v="reconciled"/>
    <s v="Home Office - Cleaning"/>
    <x v="1"/>
  </r>
  <r>
    <s v="Koolikai"/>
    <x v="1119"/>
    <n v="-28.38"/>
    <x v="220"/>
    <s v="_Verizon Wireless"/>
    <s v="VZW APOCC           800-922-0204        FL"/>
    <x v="3"/>
    <x v="12"/>
    <x v="12"/>
    <x v="106"/>
    <m/>
    <x v="0"/>
    <m/>
    <m/>
    <x v="3"/>
    <s v="Tax Related"/>
    <s v="#Ireland# Cell phone travel pass"/>
    <x v="3"/>
    <s v="NA"/>
    <x v="0"/>
    <s v="reconciled"/>
    <s v="To Be Determined"/>
    <x v="1"/>
  </r>
  <r>
    <s v="Cash"/>
    <x v="1119"/>
    <n v="-18.71"/>
    <x v="112"/>
    <s v="_Amazon"/>
    <s v="_Amazon"/>
    <x v="19"/>
    <x v="49"/>
    <x v="48"/>
    <x v="0"/>
    <s v=""/>
    <x v="2"/>
    <s v="114-1419126-7209852"/>
    <m/>
    <x v="19"/>
    <s v="Manual"/>
    <s v="Reusable Zip lock bags #|||114-1419126-7209852#"/>
    <x v="0"/>
    <s v="Low"/>
    <x v="0"/>
    <s v="reconciled"/>
    <m/>
    <x v="0"/>
  </r>
  <r>
    <s v="Cash"/>
    <x v="1119"/>
    <n v="18.71"/>
    <x v="250"/>
    <s v="_Amazon (Cashback)"/>
    <s v="_Amazon (Cashback)"/>
    <x v="5"/>
    <x v="21"/>
    <x v="21"/>
    <x v="107"/>
    <m/>
    <x v="0"/>
    <m/>
    <m/>
    <x v="5"/>
    <s v="Manual"/>
    <s v="Offset rewards points for #114-1419126-7209852#"/>
    <x v="4"/>
    <s v="Low"/>
    <x v="0"/>
    <s v="reconciled"/>
    <m/>
    <x v="0"/>
  </r>
  <r>
    <s v="Dormant Account 2"/>
    <x v="1119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19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119"/>
    <n v="-75.180000000000007"/>
    <x v="220"/>
    <s v="_Verizon Wireless"/>
    <s v="VZW APOCC           800-922-0204       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Checking"/>
    <x v="1119"/>
    <n v="145.01"/>
    <x v="877"/>
    <s v="_Premera (Claim)"/>
    <s v="Deposit Shared Branch Mobile Dep"/>
    <x v="11"/>
    <x v="80"/>
    <x v="77"/>
    <x v="0"/>
    <m/>
    <x v="0"/>
    <m/>
    <m/>
    <x v="11"/>
    <s v=""/>
    <s v="Dave's eyeglasses"/>
    <x v="0"/>
    <s v="Low"/>
    <x v="3"/>
    <s v="reconciled"/>
    <s v="Family - Medical Expenses"/>
    <x v="0"/>
  </r>
  <r>
    <s v="Dormant Account 3"/>
    <x v="1119"/>
    <n v="77.38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19"/>
    <n v="-30"/>
    <x v="152"/>
    <s v="_Walgreens"/>
    <s v="WALGREENS #5823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Quicksilver"/>
    <x v="1119"/>
    <n v="-26.15"/>
    <x v="1505"/>
    <s v="_Ann Taylor"/>
    <s v="ATF 1210 SEATTLE PREMI"/>
    <x v="7"/>
    <x v="10"/>
    <x v="10"/>
    <x v="0"/>
    <m/>
    <x v="0"/>
    <m/>
    <m/>
    <x v="7"/>
    <s v=""/>
    <s v=""/>
    <x v="0"/>
    <s v="Low"/>
    <x v="3"/>
    <s v="reconciled"/>
    <m/>
    <x v="0"/>
  </r>
  <r>
    <s v="American Funds"/>
    <x v="1120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708.64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20"/>
    <n v="0.6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20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20"/>
    <n v="14.93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20"/>
    <n v="3901.7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120"/>
    <n v="150.669999999999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20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20"/>
    <n v="155.419999999999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52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Investor Checking"/>
    <x v="1120"/>
    <n v="10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20"/>
    <n v="0.08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0"/>
    <n v="-96"/>
    <x v="119"/>
    <s v="_Recreation.gov"/>
    <s v="RECREATION.GOV 877-444-6777 NM"/>
    <x v="18"/>
    <x v="47"/>
    <x v="46"/>
    <x v="80"/>
    <s v="lodging"/>
    <x v="0"/>
    <m/>
    <m/>
    <x v="18"/>
    <s v=""/>
    <s v="#Denny Creek - Jul 2020|Lodging#"/>
    <x v="0"/>
    <s v="High"/>
    <x v="3"/>
    <s v="reconciled"/>
    <m/>
    <x v="0"/>
  </r>
  <r>
    <s v="Quicksilver"/>
    <x v="112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21"/>
    <n v="-15.21"/>
    <x v="1506"/>
    <s v="_Art Marble 21"/>
    <s v="ART MARBLE 21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21"/>
    <n v="2.79"/>
    <x v="245"/>
    <s v="_Schwab (Interest)"/>
    <s v="SCHWAB1 INT 12/30-01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22"/>
    <n v="-7.5"/>
    <x v="1507"/>
    <s v="_SpotHero"/>
    <s v="SPOTHERO 844-356-8054 HTTPSSPOTHEROIL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2"/>
    <n v="-1004"/>
    <x v="131"/>
    <s v="_Liberty Mutual"/>
    <s v="LIBERTY MUTUAL"/>
    <x v="9"/>
    <x v="130"/>
    <x v="124"/>
    <x v="0"/>
    <m/>
    <x v="0"/>
    <m/>
    <m/>
    <x v="9"/>
    <s v=""/>
    <s v="Fire insurance for 9602"/>
    <x v="0"/>
    <s v="Low"/>
    <x v="3"/>
    <s v="reconciled"/>
    <s v="TurboTax - Insurance premiums"/>
    <x v="0"/>
  </r>
  <r>
    <s v="Quicksilver"/>
    <x v="1122"/>
    <n v="-8.23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2"/>
    <n v="-499"/>
    <x v="131"/>
    <s v="_Liberty Mutual"/>
    <s v="LIBERTY MUTUAL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Investor Checking"/>
    <x v="1123"/>
    <n v="-20"/>
    <x v="1456"/>
    <s v="_US Bank (ATM)"/>
    <s v="U.S. BANK US BANK SOUTH SEATTLE"/>
    <x v="12"/>
    <x v="53"/>
    <x v="52"/>
    <x v="0"/>
    <m/>
    <x v="0"/>
    <m/>
    <m/>
    <x v="12"/>
    <s v=""/>
    <s v="Dog treats for Becca and Annie"/>
    <x v="0"/>
    <s v="Low"/>
    <x v="3"/>
    <s v="reconciled"/>
    <m/>
    <x v="0"/>
  </r>
  <r>
    <s v="Investor Checking"/>
    <x v="1123"/>
    <n v="-5"/>
    <x v="1456"/>
    <s v="_US Bank (ATM)"/>
    <s v="U.S. BANK US BANK SOUTH SEATTLE"/>
    <x v="10"/>
    <x v="31"/>
    <x v="30"/>
    <x v="0"/>
    <m/>
    <x v="0"/>
    <m/>
    <m/>
    <x v="10"/>
    <s v=""/>
    <s v="Ski snack money"/>
    <x v="0"/>
    <s v="Low"/>
    <x v="0"/>
    <s v="reconciled"/>
    <m/>
    <x v="0"/>
  </r>
  <r>
    <s v="Quicksilver"/>
    <x v="1123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Investor Checking"/>
    <x v="1123"/>
    <n v="-80"/>
    <x v="1456"/>
    <s v="_US Bank (ATM)"/>
    <s v="U.S. BANK US BANK SOUTH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23"/>
    <n v="-12.19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23"/>
    <n v="-129.1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123"/>
    <n v="-10"/>
    <x v="1456"/>
    <s v="_US Bank (ATM)"/>
    <s v="U.S. BANK US BANK SOUTH SEATTLE"/>
    <x v="9"/>
    <x v="75"/>
    <x v="73"/>
    <x v="0"/>
    <m/>
    <x v="0"/>
    <m/>
    <m/>
    <x v="9"/>
    <s v=""/>
    <s v="Replacement key card at work"/>
    <x v="0"/>
    <s v="Medium"/>
    <x v="3"/>
    <s v="reconciled"/>
    <s v="TurboTax - Supply Expenses"/>
    <x v="0"/>
  </r>
  <r>
    <s v="Investor Checking"/>
    <x v="1123"/>
    <n v="-25"/>
    <x v="1456"/>
    <s v="_US Bank (ATM)"/>
    <s v="U.S. BANK US BANK SOUTH SEATTLE"/>
    <x v="0"/>
    <x v="69"/>
    <x v="67"/>
    <x v="0"/>
    <m/>
    <x v="0"/>
    <m/>
    <m/>
    <x v="0"/>
    <s v=""/>
    <s v="Karaoke"/>
    <x v="0"/>
    <s v="Low"/>
    <x v="0"/>
    <s v="reconciled"/>
    <m/>
    <x v="0"/>
  </r>
  <r>
    <s v="Quicksilver"/>
    <x v="1123"/>
    <n v="-1.5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24"/>
    <n v="-14.35"/>
    <x v="112"/>
    <s v="_Amazon"/>
    <s v="AMZN Mktp US*W78SZ57O3"/>
    <x v="9"/>
    <x v="75"/>
    <x v="73"/>
    <x v="0"/>
    <s v=""/>
    <x v="2"/>
    <s v="114-7130213-5191430"/>
    <m/>
    <x v="9"/>
    <s v=""/>
    <s v="Angela alarm clock and badge holder #|||114-7130213-5191430#"/>
    <x v="0"/>
    <s v="Medium"/>
    <x v="3"/>
    <s v="reconciled"/>
    <s v="TurboTax - Supply Expenses"/>
    <x v="0"/>
  </r>
  <r>
    <s v="Discover"/>
    <x v="1124"/>
    <n v="-13.21"/>
    <x v="118"/>
    <s v="_Hulu"/>
    <s v="HLU*HULU 740232880306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24"/>
    <n v="-107.84"/>
    <x v="112"/>
    <s v="_Amazon"/>
    <s v="AMZN Mktp US*W78SZ57O3"/>
    <x v="19"/>
    <x v="49"/>
    <x v="48"/>
    <x v="0"/>
    <s v=""/>
    <x v="2"/>
    <s v="114-7130213-5191430"/>
    <m/>
    <x v="19"/>
    <s v=""/>
    <s v="Angela alarm clock and badge holder #|||114-7130213-5191430#"/>
    <x v="0"/>
    <s v="Low"/>
    <x v="0"/>
    <s v="reconciled"/>
    <m/>
    <x v="0"/>
  </r>
  <r>
    <s v="Quicksilver"/>
    <x v="1125"/>
    <n v="-17"/>
    <x v="1508"/>
    <s v="_City of Lynnwood"/>
    <s v="CITY OF LYNNWOOD"/>
    <x v="10"/>
    <x v="31"/>
    <x v="30"/>
    <x v="0"/>
    <m/>
    <x v="0"/>
    <m/>
    <m/>
    <x v="10"/>
    <s v=""/>
    <s v="Swimming"/>
    <x v="0"/>
    <s v="Low"/>
    <x v="0"/>
    <s v="reconciled"/>
    <m/>
    <x v="0"/>
  </r>
  <r>
    <s v="Costco Visa"/>
    <x v="1125"/>
    <n v="-7.61"/>
    <x v="246"/>
    <s v="_Taco Del Mar"/>
    <s v="TACO DEL MAR 400001214 SHORELIN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25"/>
    <n v="-4.25"/>
    <x v="705"/>
    <s v="_Canteen Vending"/>
    <s v="CMSVEND*CV EVERETT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25"/>
    <n v="-6.5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125"/>
    <n v="-645.72"/>
    <x v="1510"/>
    <s v="_Aer Lingus"/>
    <s v="AER LINGUS           BELLEVUE           WA"/>
    <x v="3"/>
    <x v="12"/>
    <x v="12"/>
    <x v="99"/>
    <m/>
    <x v="0"/>
    <m/>
    <m/>
    <x v="3"/>
    <s v=""/>
    <s v="#Dublin Feb 2020#"/>
    <x v="3"/>
    <s v="NA"/>
    <x v="0"/>
    <s v="reconciled"/>
    <s v="To Be Determined"/>
    <x v="0"/>
  </r>
  <r>
    <s v="Checking"/>
    <x v="1126"/>
    <n v="-23.17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6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ostco Visa"/>
    <x v="1126"/>
    <n v="-40.130000000000003"/>
    <x v="1511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26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27"/>
    <n v="-25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127"/>
    <n v="23.17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27"/>
    <n v="-32.03"/>
    <x v="1512"/>
    <s v="_The Toledo"/>
    <s v="THE TOLED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28"/>
    <n v="-54"/>
    <x v="189"/>
    <s v="_Comcast"/>
    <s v="COMCAST CABLE COMM 800-COMCAST WA"/>
    <x v="14"/>
    <x v="34"/>
    <x v="33"/>
    <x v="16"/>
    <m/>
    <x v="0"/>
    <m/>
    <m/>
    <x v="14"/>
    <s v="Tax Related"/>
    <s v="#Internet#"/>
    <x v="0"/>
    <s v="Low"/>
    <x v="0"/>
    <s v="reconciled"/>
    <s v="Misc Expenses - Internet"/>
    <x v="1"/>
  </r>
  <r>
    <s v="Checking"/>
    <x v="1128"/>
    <n v="-34.1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128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129"/>
    <n v="-3.48"/>
    <x v="193"/>
    <s v="_Bartell Drug"/>
    <s v="BARTELL DRUG 09-GREENW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29"/>
    <n v="-22.01"/>
    <x v="429"/>
    <s v="_Steam Games"/>
    <s v="STEAMGAMES.COM 4259522"/>
    <x v="0"/>
    <x v="73"/>
    <x v="71"/>
    <x v="0"/>
    <m/>
    <x v="0"/>
    <m/>
    <m/>
    <x v="0"/>
    <s v=""/>
    <s v="PC Simulator"/>
    <x v="0"/>
    <s v="Low"/>
    <x v="0"/>
    <s v="reconciled"/>
    <m/>
    <x v="0"/>
  </r>
  <r>
    <s v="Checking"/>
    <x v="1129"/>
    <n v="-117.32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29"/>
    <n v="-10"/>
    <x v="1513"/>
    <s v="_Raffle Tickets"/>
    <s v="Check 2464"/>
    <x v="12"/>
    <x v="53"/>
    <x v="52"/>
    <x v="0"/>
    <m/>
    <x v="0"/>
    <m/>
    <m/>
    <x v="12"/>
    <s v=""/>
    <s v="Raffle ticket"/>
    <x v="0"/>
    <s v="Low"/>
    <x v="3"/>
    <s v="reconciled"/>
    <m/>
    <x v="0"/>
  </r>
  <r>
    <s v="Quicksilver"/>
    <x v="1130"/>
    <n v="-21.5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30"/>
    <n v="-10000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30"/>
    <n v="10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30"/>
    <n v="-4.18"/>
    <x v="1514"/>
    <s v="_Chevron"/>
    <s v="CHEVRON 0370035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0"/>
    <n v="-21.69"/>
    <x v="1515"/>
    <s v="_Swede's"/>
    <s v="SWEDE'S INC"/>
    <x v="7"/>
    <x v="13"/>
    <x v="13"/>
    <x v="35"/>
    <s v="gear"/>
    <x v="0"/>
    <m/>
    <m/>
    <x v="7"/>
    <s v=""/>
    <s v="#Camping|Gear# Camping mug from Swede's"/>
    <x v="0"/>
    <s v="Low"/>
    <x v="3"/>
    <s v="reconciled"/>
    <m/>
    <x v="0"/>
  </r>
  <r>
    <s v="Quicksilver"/>
    <x v="1130"/>
    <n v="-4.3899999999999997"/>
    <x v="645"/>
    <s v="_Apple (Store)"/>
    <s v="APPLE.COM/BILL"/>
    <x v="0"/>
    <x v="69"/>
    <x v="67"/>
    <x v="0"/>
    <m/>
    <x v="0"/>
    <m/>
    <m/>
    <x v="0"/>
    <s v=""/>
    <s v=""/>
    <x v="0"/>
    <s v="Low"/>
    <x v="0"/>
    <s v="reconciled"/>
    <m/>
    <x v="0"/>
  </r>
  <r>
    <s v="Checking"/>
    <x v="1131"/>
    <n v="79.989999999999995"/>
    <x v="877"/>
    <s v="_Premera (Claim)"/>
    <s v="Deposit Shared Branch Mobile Dep"/>
    <x v="11"/>
    <x v="80"/>
    <x v="77"/>
    <x v="0"/>
    <m/>
    <x v="0"/>
    <m/>
    <m/>
    <x v="11"/>
    <s v=""/>
    <s v="Lens replacement for Dave's glasses"/>
    <x v="0"/>
    <s v="Low"/>
    <x v="3"/>
    <s v="reconciled"/>
    <s v="Family - Medical Expenses"/>
    <x v="0"/>
  </r>
  <r>
    <s v="Checking"/>
    <x v="1131"/>
    <n v="200"/>
    <x v="1516"/>
    <s v="_Grant Bachman"/>
    <s v="Deposit Shared Branch Mobile Dep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Checking"/>
    <x v="1131"/>
    <n v="200"/>
    <x v="1414"/>
    <s v="_Teres Bitondo"/>
    <s v="Deposit Shared Branch Mobile Dep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Amazon"/>
    <x v="1131"/>
    <n v="-62.71"/>
    <x v="112"/>
    <s v="_Amazon"/>
    <s v="AMZN Mktp US*A281E1MS3"/>
    <x v="7"/>
    <x v="10"/>
    <x v="10"/>
    <x v="0"/>
    <s v=""/>
    <x v="2"/>
    <s v="114-1903198-2841011"/>
    <m/>
    <x v="7"/>
    <s v=""/>
    <s v="#|||114-1903198-2841011# Mitten clips for Zach and Josh and necklace extender for Angela"/>
    <x v="0"/>
    <s v="Low"/>
    <x v="3"/>
    <s v="reconciled"/>
    <m/>
    <x v="0"/>
  </r>
  <r>
    <s v="Quicksilver"/>
    <x v="1132"/>
    <n v="15.23"/>
    <x v="1318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32"/>
    <n v="-243.1"/>
    <x v="626"/>
    <s v="_Anthony's"/>
    <s v="ANTHONY'S AT SPOKANE FAL SPOKANE WA"/>
    <x v="12"/>
    <x v="53"/>
    <x v="52"/>
    <x v="0"/>
    <m/>
    <x v="0"/>
    <m/>
    <m/>
    <x v="12"/>
    <s v=""/>
    <s v="Dinner with fam in Spokane"/>
    <x v="0"/>
    <s v="Low"/>
    <x v="3"/>
    <s v="reconciled"/>
    <m/>
    <x v="0"/>
  </r>
  <r>
    <s v="Koolikai"/>
    <x v="1132"/>
    <n v="117.32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32"/>
    <n v="-98.3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32"/>
    <n v="-6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2"/>
    <n v="-2.99"/>
    <x v="1318"/>
    <s v="_DSW Designer Shoe Warehouse"/>
    <s v="DSW NORTHGATE MALL"/>
    <x v="10"/>
    <x v="17"/>
    <x v="17"/>
    <x v="0"/>
    <m/>
    <x v="0"/>
    <m/>
    <m/>
    <x v="10"/>
    <s v=""/>
    <s v="Boys bought snacks"/>
    <x v="0"/>
    <s v="Low"/>
    <x v="0"/>
    <s v="reconciled"/>
    <m/>
    <x v="0"/>
  </r>
  <r>
    <s v="Quicksilver"/>
    <x v="1132"/>
    <n v="-2.0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4.7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3"/>
    <n v="-137.5"/>
    <x v="1517"/>
    <s v="_Seattle Blinds"/>
    <s v="PAYPAL *SEATTLEBLIN"/>
    <x v="9"/>
    <x v="86"/>
    <x v="83"/>
    <x v="26"/>
    <s v="blind repair"/>
    <x v="3"/>
    <m/>
    <m/>
    <x v="9"/>
    <s v="Tax Related"/>
    <s v="#Repairs|Blind repair|9602#"/>
    <x v="0"/>
    <s v="Medium"/>
    <x v="3"/>
    <s v="reconciled"/>
    <s v="TurboTax - Maintenance Expenses"/>
    <x v="1"/>
  </r>
  <r>
    <s v="Quicksilver"/>
    <x v="1133"/>
    <n v="-2"/>
    <x v="164"/>
    <s v="_Numberbarn"/>
    <s v="NUMBERBARN"/>
    <x v="9"/>
    <x v="59"/>
    <x v="58"/>
    <x v="68"/>
    <s v="park telephone number"/>
    <x v="0"/>
    <m/>
    <m/>
    <x v="9"/>
    <s v="Tax Related"/>
    <s v="#Services|Park telephone number#"/>
    <x v="0"/>
    <s v="Low"/>
    <x v="0"/>
    <s v="reconciled"/>
    <s v="Misc Expenses - Services"/>
    <x v="1"/>
  </r>
  <r>
    <s v="Costco Visa"/>
    <x v="1133"/>
    <n v="-15.3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Investor Checking"/>
    <x v="1133"/>
    <n v="-42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133"/>
    <n v="-16.600000000000001"/>
    <x v="285"/>
    <s v="_Subway"/>
    <s v="SUBWAY 04135588 BELLEVU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33"/>
    <n v="-17.6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34"/>
    <n v="-46"/>
    <x v="1518"/>
    <s v="_Burke Museum"/>
    <s v="BURKE MUSEUM PATRON M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34"/>
    <n v="-1634.7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134"/>
    <n v="127.6"/>
    <x v="1372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34"/>
    <n v="-212.02"/>
    <x v="970"/>
    <s v="_Madison Inn"/>
    <s v="THE MADISON INN SPOKANE WA"/>
    <x v="18"/>
    <x v="47"/>
    <x v="46"/>
    <x v="108"/>
    <m/>
    <x v="0"/>
    <m/>
    <m/>
    <x v="18"/>
    <s v=""/>
    <s v="#Spokane - Jan 2020#"/>
    <x v="0"/>
    <s v="High"/>
    <x v="3"/>
    <s v="reconciled"/>
    <m/>
    <x v="0"/>
  </r>
  <r>
    <s v="Quicksilver"/>
    <x v="1134"/>
    <n v="-4"/>
    <x v="21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34"/>
    <n v="-4"/>
    <x v="212"/>
    <s v="_PayByPhone Parking"/>
    <s v="UW PAY BY PHONE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135"/>
    <n v="1634.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35"/>
    <n v="-15.32"/>
    <x v="112"/>
    <s v="_Amazon"/>
    <s v="AMZN Pickup*4K3OH7CS3"/>
    <x v="19"/>
    <x v="49"/>
    <x v="48"/>
    <x v="0"/>
    <s v=""/>
    <x v="2"/>
    <s v="111-5381508-2610645"/>
    <m/>
    <x v="19"/>
    <s v=""/>
    <s v="12&quot; pan (balance after refund for 10&quot; pan) #|||111-5381508-2610645#"/>
    <x v="0"/>
    <s v="Low"/>
    <x v="0"/>
    <s v="reconciled"/>
    <m/>
    <x v="0"/>
  </r>
  <r>
    <s v="Checking"/>
    <x v="1135"/>
    <n v="-123.11"/>
    <x v="255"/>
    <s v="_Puget Sound Energy"/>
    <s v="ACH Debit PUGET SOUND ENER DIREC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Checking"/>
    <x v="1135"/>
    <n v="3608.6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35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35"/>
    <n v="-5.49"/>
    <x v="126"/>
    <s v="_Fandango"/>
    <s v="ROKU FOR FANDANGONOW"/>
    <x v="0"/>
    <x v="0"/>
    <x v="0"/>
    <x v="0"/>
    <m/>
    <x v="0"/>
    <m/>
    <m/>
    <x v="0"/>
    <s v=""/>
    <s v="once upon a time in Hollywood"/>
    <x v="0"/>
    <s v="Low"/>
    <x v="0"/>
    <s v="reconciled"/>
    <m/>
    <x v="0"/>
  </r>
  <r>
    <s v="Costco Visa"/>
    <x v="1135"/>
    <n v="-15.3"/>
    <x v="1519"/>
    <s v="_Off the Rez"/>
    <s v="SQ *OFF THE REZ CAF SEATTLE WA"/>
    <x v="2"/>
    <x v="3"/>
    <x v="3"/>
    <x v="0"/>
    <m/>
    <x v="0"/>
    <m/>
    <m/>
    <x v="2"/>
    <s v=""/>
    <s v="fry bread at burke museum"/>
    <x v="0"/>
    <s v="Low"/>
    <x v="0"/>
    <s v="reconciled"/>
    <m/>
    <x v="0"/>
  </r>
  <r>
    <s v="Quicksilver"/>
    <x v="1135"/>
    <n v="-8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142"/>
    <x v="928"/>
    <s v="_Cleaning Authority"/>
    <s v="THE CLEANING AUTHORITY"/>
    <x v="14"/>
    <x v="110"/>
    <x v="104"/>
    <x v="32"/>
    <m/>
    <x v="0"/>
    <m/>
    <m/>
    <x v="14"/>
    <s v="Tax Related"/>
    <s v="#Custodial#"/>
    <x v="0"/>
    <s v="Low"/>
    <x v="3"/>
    <s v="reconciled"/>
    <s v="Home Office - Cleaning"/>
    <x v="1"/>
  </r>
  <r>
    <s v="Investor Checking"/>
    <x v="1136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36"/>
    <n v="-4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36"/>
    <n v="-4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36"/>
    <n v="-86.25"/>
    <x v="1163"/>
    <s v="_Rise Up Therapeutic Massage"/>
    <s v="SQU*SQ *RISE UP THERAP"/>
    <x v="16"/>
    <x v="90"/>
    <x v="87"/>
    <x v="0"/>
    <m/>
    <x v="0"/>
    <m/>
    <m/>
    <x v="16"/>
    <s v=""/>
    <s v="massage"/>
    <x v="0"/>
    <s v="Low"/>
    <x v="3"/>
    <s v="reconciled"/>
    <m/>
    <x v="0"/>
  </r>
  <r>
    <s v="Quicksilver"/>
    <x v="1136"/>
    <n v="-136.49"/>
    <x v="1318"/>
    <s v="_DSW Designer Shoe Warehouse"/>
    <s v="DSW NORTHGATE MAL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37"/>
    <n v="-60"/>
    <x v="1520"/>
    <s v="_Arena Sports Mill Creek"/>
    <s v="ARENA SPORTS MILL CREE"/>
    <x v="10"/>
    <x v="31"/>
    <x v="30"/>
    <x v="0"/>
    <m/>
    <x v="0"/>
    <m/>
    <m/>
    <x v="10"/>
    <s v=""/>
    <s v=""/>
    <x v="0"/>
    <s v="Low"/>
    <x v="0"/>
    <s v="reconciled"/>
    <m/>
    <x v="0"/>
  </r>
  <r>
    <s v="Investor Checking"/>
    <x v="1137"/>
    <n v="-40"/>
    <x v="159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7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37"/>
    <n v="-99.58"/>
    <x v="1229"/>
    <s v="_Tutta Bella"/>
    <s v="TUTTA BELLA STONE WAY SEATTLE WA"/>
    <x v="2"/>
    <x v="2"/>
    <x v="2"/>
    <x v="0"/>
    <m/>
    <x v="0"/>
    <m/>
    <m/>
    <x v="2"/>
    <s v=""/>
    <s v=""/>
    <x v="0"/>
    <s v="Low"/>
    <x v="0"/>
    <s v="reconciled"/>
    <m/>
    <x v="0"/>
  </r>
  <r>
    <s v="Red Card"/>
    <x v="1137"/>
    <n v="-10.35"/>
    <x v="201"/>
    <s v="_Target"/>
    <s v="CENTRAL CHECKOUT"/>
    <x v="12"/>
    <x v="53"/>
    <x v="52"/>
    <x v="0"/>
    <m/>
    <x v="0"/>
    <m/>
    <m/>
    <x v="12"/>
    <s v=""/>
    <s v="Card"/>
    <x v="0"/>
    <s v="Low"/>
    <x v="3"/>
    <s v="reconciled"/>
    <m/>
    <x v="0"/>
  </r>
  <r>
    <s v="Checking"/>
    <x v="1137"/>
    <n v="-145.63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37"/>
    <n v="145.63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138"/>
    <n v="-40"/>
    <x v="1522"/>
    <s v="_Seattle Credit Union (ATM)"/>
    <s v="SEATTLE CU 303 NE THORN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138"/>
    <n v="-3"/>
    <x v="1522"/>
    <s v="_Seattle Credit Union (ATM)"/>
    <s v="SEATTLE CU 303 NE THORN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mazon"/>
    <x v="1138"/>
    <n v="18.57"/>
    <x v="112"/>
    <s v="_Amazon"/>
    <s v="AMZN Mktp US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38"/>
    <n v="-17.600000000000001"/>
    <x v="112"/>
    <s v="_Amazon"/>
    <s v="AMZN Mktp US*850AZ4AH3"/>
    <x v="9"/>
    <x v="75"/>
    <x v="73"/>
    <x v="25"/>
    <s v=""/>
    <x v="2"/>
    <s v="111-4874826-3189043"/>
    <m/>
    <x v="9"/>
    <s v="Tax Related"/>
    <s v="short extension cords #Supplies|||111-4874826-3189043#"/>
    <x v="0"/>
    <s v="Medium"/>
    <x v="3"/>
    <s v="reconciled"/>
    <s v="TurboTax - Supply Expenses"/>
    <x v="1"/>
  </r>
  <r>
    <s v="Costco Visa"/>
    <x v="1138"/>
    <n v="-133.4"/>
    <x v="1523"/>
    <s v="_Stoneburner"/>
    <s v="STONEBURNER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39"/>
    <n v="-6.9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Koolikai Checking"/>
    <x v="1139"/>
    <n v="2300"/>
    <x v="1402"/>
    <s v="_Kirby Langley"/>
    <s v="Deposit Shared Branch Mobile Dep"/>
    <x v="5"/>
    <x v="30"/>
    <x v="29"/>
    <x v="23"/>
    <s v=""/>
    <x v="3"/>
    <m/>
    <m/>
    <x v="5"/>
    <s v="Tax Related"/>
    <s v="#Rent||9602#"/>
    <x v="4"/>
    <s v="Low"/>
    <x v="0"/>
    <s v="reconciled"/>
    <s v="Rental Income"/>
    <x v="1"/>
  </r>
  <r>
    <s v="Costco Visa"/>
    <x v="1139"/>
    <n v="-32.119999999999997"/>
    <x v="126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39"/>
    <n v="-60.92"/>
    <x v="1524"/>
    <s v="_Neste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39"/>
    <n v="-9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0"/>
    <n v="-25.27"/>
    <x v="959"/>
    <s v="_Etsy.com"/>
    <s v="Etsy.com"/>
    <x v="19"/>
    <x v="49"/>
    <x v="48"/>
    <x v="0"/>
    <m/>
    <x v="0"/>
    <m/>
    <m/>
    <x v="19"/>
    <s v=""/>
    <s v="Angela keychains"/>
    <x v="0"/>
    <s v="Low"/>
    <x v="0"/>
    <s v="reconciled"/>
    <m/>
    <x v="0"/>
  </r>
  <r>
    <s v="CD - June 11 2022"/>
    <x v="1140"/>
    <n v="123.17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0"/>
    <n v="-936.8"/>
    <x v="1525"/>
    <s v="_Ballard Oral and Maxillofacial Surgery"/>
    <s v="BALLARD ORAL &amp; MAXILL SEATTLE WA"/>
    <x v="11"/>
    <x v="63"/>
    <x v="62"/>
    <x v="0"/>
    <m/>
    <x v="0"/>
    <m/>
    <m/>
    <x v="11"/>
    <s v=""/>
    <s v="Pulled teeth"/>
    <x v="0"/>
    <s v="Low"/>
    <x v="3"/>
    <s v="reconciled"/>
    <s v="Family - Medical Expenses"/>
    <x v="0"/>
  </r>
  <r>
    <s v="Quicksilver"/>
    <x v="1140"/>
    <n v="-7.06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141"/>
    <n v="-62.72"/>
    <x v="201"/>
    <s v="_Target"/>
    <s v="CENTRAL CHECKOUT"/>
    <x v="10"/>
    <x v="76"/>
    <x v="74"/>
    <x v="0"/>
    <m/>
    <x v="0"/>
    <m/>
    <m/>
    <x v="10"/>
    <s v=""/>
    <s v="LEGO sets for teeth extraction prizes"/>
    <x v="0"/>
    <s v="Low"/>
    <x v="0"/>
    <s v="reconciled"/>
    <m/>
    <x v="0"/>
  </r>
  <r>
    <s v="Amazon"/>
    <x v="1142"/>
    <n v="-108.98"/>
    <x v="112"/>
    <s v="_Amazon"/>
    <s v="AMZN Pickup*1S45274C3"/>
    <x v="19"/>
    <x v="49"/>
    <x v="48"/>
    <x v="0"/>
    <s v=""/>
    <x v="2"/>
    <s v="111-2360567-2857810"/>
    <m/>
    <x v="19"/>
    <s v=""/>
    <s v="10&quot; frying pan (returned for gift card) #|||111-2360567-2857810#"/>
    <x v="0"/>
    <s v="Low"/>
    <x v="0"/>
    <s v="reconciled"/>
    <m/>
    <x v="0"/>
  </r>
  <r>
    <s v="Checking"/>
    <x v="1142"/>
    <n v="-21.94"/>
    <x v="201"/>
    <s v="_Target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2"/>
    <n v="1338.93"/>
    <x v="1185"/>
    <s v="_Microsoft (Reimbursement)"/>
    <s v="ACH Deposit MICROSOFT   10226055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142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42"/>
    <n v="-12.77"/>
    <x v="1173"/>
    <s v="_Baskin Robbins"/>
    <s v="BASKIN #360703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2"/>
    <n v="-6.4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3"/>
    <n v="-5.8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43"/>
    <n v="-32.35"/>
    <x v="1526"/>
    <s v="_Laredos"/>
    <s v="LAREDO'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3"/>
    <n v="-4.9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3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ash"/>
    <x v="1143"/>
    <n v="41.28"/>
    <x v="250"/>
    <s v="_Amazon (Cashback)"/>
    <s v="_Amazon (Cashback)"/>
    <x v="5"/>
    <x v="21"/>
    <x v="21"/>
    <x v="0"/>
    <s v=""/>
    <x v="2"/>
    <s v="114-8141743-4620238"/>
    <m/>
    <x v="5"/>
    <s v="Manual"/>
    <s v="Offset rewards points for Ski and boot straps #|||114-8141743-4620238#"/>
    <x v="4"/>
    <s v="Low"/>
    <x v="0"/>
    <s v="reconciled"/>
    <m/>
    <x v="0"/>
  </r>
  <r>
    <s v="Cash"/>
    <x v="1143"/>
    <n v="-41.28"/>
    <x v="112"/>
    <s v="_Amazon"/>
    <s v="_Amazon Kindle"/>
    <x v="11"/>
    <x v="25"/>
    <x v="25"/>
    <x v="0"/>
    <s v=""/>
    <x v="2"/>
    <s v="114-8141743-4620238"/>
    <m/>
    <x v="11"/>
    <s v="Manual"/>
    <s v="Ski and boot straps #|||114-8141743-4620238#"/>
    <x v="0"/>
    <s v="Medium"/>
    <x v="3"/>
    <s v="reconciled"/>
    <m/>
    <x v="0"/>
  </r>
  <r>
    <s v="Checking"/>
    <x v="1143"/>
    <n v="-221.4"/>
    <x v="1008"/>
    <s v="_Seattle City Light"/>
    <s v="ACH Debit SEATTLEUTILTIES   WEBP"/>
    <x v="14"/>
    <x v="24"/>
    <x v="24"/>
    <x v="71"/>
    <s v="utilities"/>
    <x v="0"/>
    <m/>
    <m/>
    <x v="14"/>
    <s v="Tax Related"/>
    <s v="#Home office|Utilities#"/>
    <x v="0"/>
    <s v="Low"/>
    <x v="0"/>
    <s v="reconciled"/>
    <s v="Home Office - Utilities"/>
    <x v="1"/>
  </r>
  <r>
    <s v="Quicksilver"/>
    <x v="1144"/>
    <n v="-3.2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3.74"/>
    <x v="1527"/>
    <s v="_Bella Botega Regal Cinemas"/>
    <s v="REG BELLA BOTEGA  090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44"/>
    <n v="-16.489999999999998"/>
    <x v="396"/>
    <s v="_Microsoft XBox Live"/>
    <s v="MICROSOFT*XBOX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44"/>
    <n v="-500"/>
    <x v="1412"/>
    <s v="_Taproot Theater"/>
    <s v="Check 2462"/>
    <x v="12"/>
    <x v="19"/>
    <x v="19"/>
    <x v="73"/>
    <m/>
    <x v="0"/>
    <m/>
    <m/>
    <x v="12"/>
    <s v="Tax Related"/>
    <s v="#Charitable contributions#  Matched 12/31/2019"/>
    <x v="0"/>
    <s v="High"/>
    <x v="3"/>
    <s v="reconciled"/>
    <s v="Charitable Contributions"/>
    <x v="1"/>
  </r>
  <r>
    <s v="Quicksilver"/>
    <x v="1144"/>
    <n v="89.89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4"/>
    <n v="-60"/>
    <x v="303"/>
    <s v="_Backblaze"/>
    <s v="BACKBLAZE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REI Visa"/>
    <x v="1144"/>
    <n v="-12.99"/>
    <x v="114"/>
    <s v="_Fred Meyer"/>
    <s v="Fred-meyer #0122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REI Visa"/>
    <x v="1144"/>
    <n v="-15.57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44"/>
    <n v="21.94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44"/>
    <n v="-29.18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4"/>
    <n v="-132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Amazon"/>
    <x v="1145"/>
    <n v="-3.29"/>
    <x v="112"/>
    <s v="_Amazon"/>
    <s v="AMZN Mktp US*L089883Y3"/>
    <x v="7"/>
    <x v="45"/>
    <x v="44"/>
    <x v="0"/>
    <s v=""/>
    <x v="2"/>
    <s v="111-0921911-5396252"/>
    <m/>
    <x v="7"/>
    <s v=""/>
    <s v="Protection plan for remote control #|||111-0921911-5396252#"/>
    <x v="0"/>
    <s v="High"/>
    <x v="3"/>
    <s v="reconciled"/>
    <m/>
    <x v="0"/>
  </r>
  <r>
    <s v="Costco Visa"/>
    <x v="1145"/>
    <n v="-49.07"/>
    <x v="1528"/>
    <s v="_Maltby Cafe"/>
    <s v="MALTBY CAFE SNOHOMISH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45"/>
    <n v="1621.9"/>
    <x v="1170"/>
    <s v="_Washington State Parks"/>
    <s v="WA PARKSRESERVATIONSWEB OLYMPIA WA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Amazon"/>
    <x v="1145"/>
    <n v="-28.57"/>
    <x v="112"/>
    <s v="_Amazon"/>
    <s v="AMZN Mktp US*WS3DR5MO3"/>
    <x v="7"/>
    <x v="45"/>
    <x v="44"/>
    <x v="0"/>
    <s v=""/>
    <x v="2"/>
    <s v="111-9114060-2362622"/>
    <m/>
    <x v="7"/>
    <s v=""/>
    <s v="Universal remote #|||111-9114060-2362622#"/>
    <x v="0"/>
    <s v="High"/>
    <x v="3"/>
    <s v="reconciled"/>
    <m/>
    <x v="0"/>
  </r>
  <r>
    <s v="Costco Visa"/>
    <x v="1145"/>
    <n v="-154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54"/>
    <x v="119"/>
    <s v="_Recreation.gov"/>
    <s v="RECREATION.GOV 877-444-6777 NM"/>
    <x v="18"/>
    <x v="47"/>
    <x v="46"/>
    <x v="84"/>
    <s v="lodging"/>
    <x v="0"/>
    <m/>
    <m/>
    <x v="18"/>
    <s v=""/>
    <s v="#Kalaloch - Jul 2020|Lodging#"/>
    <x v="0"/>
    <s v="High"/>
    <x v="3"/>
    <s v="reconciled"/>
    <m/>
    <x v="0"/>
  </r>
  <r>
    <s v="Costco Visa"/>
    <x v="1145"/>
    <n v="-126.6"/>
    <x v="1529"/>
    <s v="_Seattle Symphony Tickets"/>
    <s v="SEATTLE SYMPHONY TICKETS 206-2154747 WA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146"/>
    <n v="-10.7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46"/>
    <n v="-5"/>
    <x v="1530"/>
    <s v="_USA Car Wash"/>
    <s v="USA*85TH CAR WASH"/>
    <x v="15"/>
    <x v="127"/>
    <x v="121"/>
    <x v="0"/>
    <m/>
    <x v="0"/>
    <m/>
    <m/>
    <x v="15"/>
    <s v=""/>
    <s v=""/>
    <x v="0"/>
    <s v="Low"/>
    <x v="0"/>
    <s v="reconciled"/>
    <m/>
    <x v="0"/>
  </r>
  <r>
    <s v="Quicksilver"/>
    <x v="1146"/>
    <n v="-32.700000000000003"/>
    <x v="953"/>
    <s v="_Lucky Brand Jeans"/>
    <s v="LUCKY BRAND #40037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46"/>
    <n v="-397.2"/>
    <x v="640"/>
    <s v="_Banana Republic"/>
    <s v="BR FACTORY US 1985"/>
    <x v="7"/>
    <x v="10"/>
    <x v="10"/>
    <x v="0"/>
    <m/>
    <x v="0"/>
    <m/>
    <m/>
    <x v="7"/>
    <s v=""/>
    <s v=""/>
    <x v="0"/>
    <s v="Low"/>
    <x v="3"/>
    <s v="reconciled"/>
    <m/>
    <x v="0"/>
  </r>
  <r>
    <s v="Koolikai"/>
    <x v="1146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46"/>
    <n v="-86.67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147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147"/>
    <n v="-1601.19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7"/>
    <n v="500"/>
    <x v="1275"/>
    <s v="_From Citibank (Good Deeds)"/>
    <s v="ACH Deposit DAVE SMITH ONLNE TRN"/>
    <x v="3"/>
    <x v="11"/>
    <x v="11"/>
    <x v="0"/>
    <m/>
    <x v="0"/>
    <m/>
    <m/>
    <x v="3"/>
    <s v=""/>
    <s v="For Taproot donation"/>
    <x v="3"/>
    <s v="NA"/>
    <x v="2"/>
    <s v="reconciled"/>
    <s v="To Be Determined"/>
    <x v="0"/>
  </r>
  <r>
    <s v="Quicksilver"/>
    <x v="1147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47"/>
    <n v="-54.0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47"/>
    <n v="881.9"/>
    <x v="452"/>
    <s v="_Connect Your Care - DCA"/>
    <s v="ACH Deposit connectyourcare   SV"/>
    <x v="5"/>
    <x v="88"/>
    <x v="85"/>
    <x v="0"/>
    <m/>
    <x v="0"/>
    <m/>
    <m/>
    <x v="5"/>
    <s v=""/>
    <s v="Remainder of Dependent Care Account"/>
    <x v="4"/>
    <s v="Low"/>
    <x v="3"/>
    <s v="reconciled"/>
    <s v="Family - Dependent Care"/>
    <x v="0"/>
  </r>
  <r>
    <s v="Quicksilver"/>
    <x v="1147"/>
    <n v="-202.59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47"/>
    <n v="-40"/>
    <x v="181"/>
    <s v="_Great Clips"/>
    <s v="2459 GREAT CLIPS GREENWOOSEATTLE WA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48"/>
    <n v="-20.76"/>
    <x v="644"/>
    <s v="_AMC Theaters"/>
    <s v="0880 AMC PACIFIC PLACE"/>
    <x v="0"/>
    <x v="0"/>
    <x v="0"/>
    <x v="0"/>
    <m/>
    <x v="0"/>
    <m/>
    <m/>
    <x v="0"/>
    <s v=""/>
    <s v="Spies in Disguise with boys"/>
    <x v="0"/>
    <s v="Low"/>
    <x v="0"/>
    <s v="reconciled"/>
    <m/>
    <x v="0"/>
  </r>
  <r>
    <s v="Quicksilver"/>
    <x v="1148"/>
    <n v="1601.19"/>
    <x v="315"/>
    <s v="_Capital One (Autopay)"/>
    <s v="CAPITAL ONE AUTOPAY PYMT AuthDate 06-D ec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48"/>
    <n v="4850"/>
    <x v="1275"/>
    <s v="_From Citibank (Good Deeds)"/>
    <s v="ACH Deposit DAVE SMITH ONLNE TRN"/>
    <x v="3"/>
    <x v="11"/>
    <x v="11"/>
    <x v="0"/>
    <m/>
    <x v="0"/>
    <m/>
    <m/>
    <x v="3"/>
    <s v=""/>
    <s v="Transfer of charitable contributions for second half 2019.  Deducted from Citibank (Good Deeds) on 12/30/2019."/>
    <x v="3"/>
    <s v="NA"/>
    <x v="2"/>
    <s v="reconciled"/>
    <s v="To Be Determined"/>
    <x v="0"/>
  </r>
  <r>
    <s v="Quicksilver"/>
    <x v="1148"/>
    <n v="-16.489999999999998"/>
    <x v="407"/>
    <s v="_Mox Boarding House"/>
    <s v="MOX BOARDING HOUSE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48"/>
    <n v="-700"/>
    <x v="431"/>
    <s v="_Nelson Orthodontics"/>
    <s v="NELSON ORTHODONTICS 1 SEATTLE WA"/>
    <x v="11"/>
    <x v="63"/>
    <x v="62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48"/>
    <n v="-9.5500000000000007"/>
    <x v="1173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148"/>
    <n v="-542"/>
    <x v="7"/>
    <s v="_To Citibank (Retirement)"/>
    <s v="Transfer to Citi Accelerate Savings 01/01 01:11a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148"/>
    <n v="-11"/>
    <x v="843"/>
    <s v="_Math 'n' Stuff"/>
    <s v="MATH N STUFF SEATTLE WA"/>
    <x v="0"/>
    <x v="69"/>
    <x v="67"/>
    <x v="0"/>
    <m/>
    <x v="0"/>
    <m/>
    <m/>
    <x v="0"/>
    <s v=""/>
    <s v="Dungeon mayhem expansion"/>
    <x v="0"/>
    <s v="Low"/>
    <x v="0"/>
    <s v="reconciled"/>
    <m/>
    <x v="0"/>
  </r>
  <r>
    <s v="Dormant Account 3"/>
    <x v="1149"/>
    <n v="77.5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149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49"/>
    <n v="-15.55"/>
    <x v="6"/>
    <s v="_McDonald's"/>
    <s v="MCDONALD'S F10993 KIRKLAND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49"/>
    <n v="-75.37"/>
    <x v="220"/>
    <s v="_Verizon Wireless"/>
    <s v="VZW APOCC - 800-922-0204, FL"/>
    <x v="14"/>
    <x v="42"/>
    <x v="41"/>
    <x v="18"/>
    <m/>
    <x v="0"/>
    <m/>
    <m/>
    <x v="14"/>
    <s v="Tax Related"/>
    <s v="#Telephone#"/>
    <x v="0"/>
    <s v="Low"/>
    <x v="0"/>
    <s v="reconciled"/>
    <s v="Misc Expenses - Telephone"/>
    <x v="1"/>
  </r>
  <r>
    <s v="Koolikai"/>
    <x v="1149"/>
    <n v="-45.72"/>
    <x v="220"/>
    <s v="_Verizon Wireless"/>
    <s v="VZW APOCC - 800-922-0204, FL"/>
    <x v="3"/>
    <x v="12"/>
    <x v="12"/>
    <x v="0"/>
    <m/>
    <x v="0"/>
    <m/>
    <m/>
    <x v="3"/>
    <s v=""/>
    <s v="Reimbursed by Microsoft so not Tax Related"/>
    <x v="3"/>
    <s v="NA"/>
    <x v="0"/>
    <s v="reconciled"/>
    <s v="To Be Determined"/>
    <x v="0"/>
  </r>
  <r>
    <s v="Checking"/>
    <x v="1150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50"/>
    <n v="6213.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150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50"/>
    <n v="3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150"/>
    <n v="0.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0"/>
    <n v="0.65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150"/>
    <n v="3.5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50"/>
    <n v="-9.4700000000000006"/>
    <x v="136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Cash Reserve"/>
    <x v="1150"/>
    <n v="154.80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150"/>
    <n v="181.7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150"/>
    <n v="100"/>
    <x v="7"/>
    <s v="_Microsoft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150"/>
    <n v="-7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0"/>
    <n v="-2.74"/>
    <x v="136"/>
    <s v="_Taco Bell"/>
    <s v="TACO BELL 031340 REDMOND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150"/>
    <n v="5.7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5.7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0"/>
    <n v="-12.99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50"/>
    <n v="-11"/>
    <x v="112"/>
    <s v="_Amazon"/>
    <s v="AMZN Mktp US*HH8N62G83"/>
    <x v="19"/>
    <x v="61"/>
    <x v="60"/>
    <x v="0"/>
    <m/>
    <x v="0"/>
    <m/>
    <m/>
    <x v="19"/>
    <s v=""/>
    <s v="Stereo cable for IR flasher for projector"/>
    <x v="0"/>
    <s v="Low"/>
    <x v="0"/>
    <s v="reconciled"/>
    <m/>
    <x v="0"/>
  </r>
  <r>
    <s v="American Funds"/>
    <x v="1150"/>
    <n v="1.44"/>
    <x v="361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6.3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0"/>
    <n v="1.44"/>
    <x v="361"/>
    <s v="_American Funds (Capital Gains)"/>
    <s v="CAPITAL GAIN 0.0034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51"/>
    <n v="-40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Quicksilver"/>
    <x v="1151"/>
    <n v="-49.88"/>
    <x v="1266"/>
    <s v="_Wal-Mart"/>
    <s v="WM SUPERCENTER #2196"/>
    <x v="15"/>
    <x v="84"/>
    <x v="81"/>
    <x v="0"/>
    <m/>
    <x v="0"/>
    <m/>
    <m/>
    <x v="15"/>
    <s v=""/>
    <s v="Chains for Leaf"/>
    <x v="0"/>
    <s v="Medium"/>
    <x v="3"/>
    <s v="reconciled"/>
    <m/>
    <x v="0"/>
  </r>
  <r>
    <s v="Quicksilver"/>
    <x v="1151"/>
    <n v="-13.67"/>
    <x v="1266"/>
    <s v="_Wal-Mart"/>
    <s v="WAL-MART #2196"/>
    <x v="7"/>
    <x v="10"/>
    <x v="10"/>
    <x v="109"/>
    <s v="souvenirs"/>
    <x v="0"/>
    <m/>
    <m/>
    <x v="7"/>
    <s v=""/>
    <s v="#Port Angeles Dec 2019|Souvenirs# Swim trunks"/>
    <x v="0"/>
    <s v="Low"/>
    <x v="3"/>
    <s v="reconciled"/>
    <m/>
    <x v="0"/>
  </r>
  <r>
    <s v="Checking"/>
    <x v="1151"/>
    <n v="848.1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51"/>
    <n v="12.99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51"/>
    <n v="2.97"/>
    <x v="245"/>
    <s v="_Schwab (Interest)"/>
    <s v="SCHWAB1 INT 11/27-12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51"/>
    <n v="-465"/>
    <x v="869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Quicksilver"/>
    <x v="1151"/>
    <n v="-30"/>
    <x v="1531"/>
    <s v="_Olympic National Park - Heart of the Hills"/>
    <s v="OLYMPIC NP-HEART ES"/>
    <x v="18"/>
    <x v="47"/>
    <x v="46"/>
    <x v="110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1"/>
    <n v="-149.49"/>
    <x v="1532"/>
    <s v="_Olympic Lodge"/>
    <s v="OLYMPIC LODGE 360-4522993 WA"/>
    <x v="18"/>
    <x v="47"/>
    <x v="46"/>
    <x v="110"/>
    <s v="lodging"/>
    <x v="0"/>
    <m/>
    <m/>
    <x v="18"/>
    <s v=""/>
    <s v="#Port Angeles - Dec 2019|Lodging#"/>
    <x v="0"/>
    <s v="High"/>
    <x v="3"/>
    <s v="reconciled"/>
    <m/>
    <x v="0"/>
  </r>
  <r>
    <s v="Costco Visa"/>
    <x v="1151"/>
    <n v="-2.76"/>
    <x v="150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1"/>
    <n v="-88.07"/>
    <x v="987"/>
    <s v="_Naked Wines"/>
    <s v="NAKEDWINES.COM INC 800-8134882 C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1"/>
    <n v="-12.5"/>
    <x v="1329"/>
    <s v="_Groupon"/>
    <s v="GROUPON INC"/>
    <x v="18"/>
    <x v="47"/>
    <x v="46"/>
    <x v="110"/>
    <s v="food"/>
    <x v="0"/>
    <m/>
    <m/>
    <x v="18"/>
    <s v=""/>
    <s v="#Port Angeles - Dec 2019|Food# Gordy's Pizza and Pasta"/>
    <x v="0"/>
    <s v="High"/>
    <x v="3"/>
    <s v="reconciled"/>
    <m/>
    <x v="0"/>
  </r>
  <r>
    <s v="Quicksilver"/>
    <x v="1151"/>
    <n v="-28"/>
    <x v="1533"/>
    <s v="_Hurricane Ridge Tubing"/>
    <s v="SQ *SQ *HURRICANE RIDG"/>
    <x v="18"/>
    <x v="47"/>
    <x v="46"/>
    <x v="110"/>
    <s v="activities"/>
    <x v="0"/>
    <m/>
    <m/>
    <x v="18"/>
    <s v=""/>
    <s v="#Port Angeles - Dec 2019|Activities#"/>
    <x v="0"/>
    <s v="High"/>
    <x v="3"/>
    <s v="reconciled"/>
    <m/>
    <x v="0"/>
  </r>
  <r>
    <s v="Costco Visa"/>
    <x v="1152"/>
    <n v="-24.22"/>
    <x v="1534"/>
    <s v="_Gordy's Pizza and Pasta"/>
    <s v="GORDYS PIZZA &amp; PASTA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60.94"/>
    <x v="1534"/>
    <s v="_Gordy's Pizza and Pasta"/>
    <s v="GORDYS PIZZA &amp; PASTA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30.72"/>
    <x v="1535"/>
    <s v="_The Whistling Frog"/>
    <s v="THE WHISTLING FROG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2"/>
    <n v="-15.75"/>
    <x v="961"/>
    <s v="_Washington State Ferries"/>
    <s v="WSFERRIES-KINGSTON SEATTLE WA"/>
    <x v="18"/>
    <x v="47"/>
    <x v="46"/>
    <x v="110"/>
    <s v="transportation"/>
    <x v="0"/>
    <m/>
    <m/>
    <x v="18"/>
    <s v=""/>
    <s v="#Port Angeles - Dec 2019|Transportation#"/>
    <x v="0"/>
    <s v="High"/>
    <x v="3"/>
    <s v="reconciled"/>
    <m/>
    <x v="0"/>
  </r>
  <r>
    <s v="Costco Visa"/>
    <x v="1152"/>
    <n v="-71.8"/>
    <x v="1536"/>
    <s v="_Joshua's Restaurant &amp; Lounge"/>
    <s v="JOSHUAS RESTAURANT LOUN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.25"/>
    <x v="1537"/>
    <s v="_CMS Vending"/>
    <s v="CMSVEND*SNOW VALLEY PORT ANGELES WA"/>
    <x v="18"/>
    <x v="47"/>
    <x v="46"/>
    <x v="110"/>
    <s v="food"/>
    <x v="0"/>
    <m/>
    <m/>
    <x v="18"/>
    <s v=""/>
    <s v="#Port Angeles - Dec 2019|Food#"/>
    <x v="0"/>
    <s v="High"/>
    <x v="3"/>
    <s v="reconciled"/>
    <m/>
    <x v="0"/>
  </r>
  <r>
    <s v="Costco Visa"/>
    <x v="1153"/>
    <n v="-13.18"/>
    <x v="1538"/>
    <s v="_Nordstrom"/>
    <s v="NORDSTROM RACK #0111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53"/>
    <n v="-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3"/>
    <n v="-78"/>
    <x v="1539"/>
    <s v="_Seattle Public Theater"/>
    <s v="SEATTLE PUBLIC THEATER 206-522-4800 WA"/>
    <x v="0"/>
    <x v="69"/>
    <x v="67"/>
    <x v="0"/>
    <m/>
    <x v="0"/>
    <m/>
    <m/>
    <x v="0"/>
    <s v=""/>
    <s v="Bath house theater -- Admissions"/>
    <x v="0"/>
    <s v="Low"/>
    <x v="0"/>
    <s v="reconciled"/>
    <m/>
    <x v="0"/>
  </r>
  <r>
    <s v="Costco Visa"/>
    <x v="1153"/>
    <n v="-33"/>
    <x v="961"/>
    <s v="_Washington State Ferries"/>
    <s v="WSFERRIES-EDMONDS SEATTLE WA"/>
    <x v="18"/>
    <x v="47"/>
    <x v="46"/>
    <x v="110"/>
    <s v="travel"/>
    <x v="0"/>
    <m/>
    <m/>
    <x v="18"/>
    <s v=""/>
    <s v="#Port Angeles - Dec 2019|Travel#"/>
    <x v="0"/>
    <s v="High"/>
    <x v="3"/>
    <s v="reconciled"/>
    <m/>
    <x v="0"/>
  </r>
  <r>
    <s v="Costco Visa"/>
    <x v="1153"/>
    <n v="-1.1000000000000001"/>
    <x v="1537"/>
    <s v="_CMS Vending"/>
    <s v="CMSVEND*SNOW VALLEY PORT ANGELES WA"/>
    <x v="2"/>
    <x v="3"/>
    <x v="3"/>
    <x v="111"/>
    <s v="food"/>
    <x v="0"/>
    <m/>
    <m/>
    <x v="2"/>
    <s v=""/>
    <s v="#Port Angeles 2019|Food#"/>
    <x v="0"/>
    <s v="Low"/>
    <x v="0"/>
    <s v="reconciled"/>
    <m/>
    <x v="0"/>
  </r>
  <r>
    <s v="Costco Visa"/>
    <x v="1153"/>
    <n v="-12.68"/>
    <x v="960"/>
    <s v="_Washington State Ferries Galley"/>
    <s v="WSF GALLEY WALLA WALLA 77BREMERTON WA"/>
    <x v="2"/>
    <x v="3"/>
    <x v="3"/>
    <x v="111"/>
    <s v="food"/>
    <x v="0"/>
    <m/>
    <m/>
    <x v="2"/>
    <s v=""/>
    <s v="#Port Angeles 2019|Food#"/>
    <x v="0"/>
    <s v="Low"/>
    <x v="0"/>
    <s v="reconciled"/>
    <m/>
    <x v="0"/>
  </r>
  <r>
    <s v="Buffer (Current Year)"/>
    <x v="1154"/>
    <n v="-8266.35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150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154"/>
    <n v="5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154"/>
    <n v="-3.62"/>
    <x v="112"/>
    <s v="_Amazon"/>
    <s v="AMZN Pickup*6G72E3J93"/>
    <x v="19"/>
    <x v="49"/>
    <x v="48"/>
    <x v="0"/>
    <m/>
    <x v="0"/>
    <m/>
    <m/>
    <x v="19"/>
    <s v=""/>
    <s v="double stick tape"/>
    <x v="0"/>
    <s v="Low"/>
    <x v="0"/>
    <s v="reconciled"/>
    <m/>
    <x v="0"/>
  </r>
  <r>
    <s v="Koolikai Checking"/>
    <x v="1154"/>
    <n v="-150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154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54"/>
    <n v="-22.02"/>
    <x v="931"/>
    <s v="_Company Store"/>
    <s v="ECOMPANYSTORE COM"/>
    <x v="12"/>
    <x v="53"/>
    <x v="52"/>
    <x v="0"/>
    <m/>
    <x v="0"/>
    <m/>
    <m/>
    <x v="12"/>
    <s v=""/>
    <s v="Software for Kurt/Reimbursement for cheesecake for Diz"/>
    <x v="0"/>
    <s v="Low"/>
    <x v="3"/>
    <s v="reconciled"/>
    <m/>
    <x v="0"/>
  </r>
  <r>
    <s v="Checking"/>
    <x v="1154"/>
    <n v="8266.35"/>
    <x v="1540"/>
    <s v="_From First Tech (Annual Fund 2019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4"/>
    <n v="-5"/>
    <x v="1429"/>
    <s v="_To First Tech (Koolikai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55"/>
    <n v="-275.73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Discover"/>
    <x v="1155"/>
    <n v="-13.18"/>
    <x v="118"/>
    <s v="_Hulu"/>
    <s v="HLU*HULU 74023288511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56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156"/>
    <n v="-4.9400000000000004"/>
    <x v="1541"/>
    <s v="_Pacific Science Center Cafe"/>
    <s v="TST* PAC SCI CAF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56"/>
    <n v="-23.48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56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56"/>
    <n v="-43.09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hecking"/>
    <x v="1156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6"/>
    <n v="-139.97999999999999"/>
    <x v="150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Costco Visa"/>
    <x v="1156"/>
    <n v="-40"/>
    <x v="150"/>
    <s v="_Costco"/>
    <s v="COSTCO WHSE #0106 SEATTLE WA"/>
    <x v="11"/>
    <x v="80"/>
    <x v="77"/>
    <x v="0"/>
    <m/>
    <x v="0"/>
    <m/>
    <m/>
    <x v="11"/>
    <s v=""/>
    <s v=""/>
    <x v="0"/>
    <s v="Low"/>
    <x v="3"/>
    <s v="reconciled"/>
    <s v="Family - Medical Expenses"/>
    <x v="0"/>
  </r>
  <r>
    <s v="Amazon"/>
    <x v="1156"/>
    <n v="38.520000000000003"/>
    <x v="112"/>
    <s v="_Amazon"/>
    <s v="AMZN Mktp US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6"/>
    <n v="-110.19"/>
    <x v="150"/>
    <s v="_Costco"/>
    <s v="COSTCO WHSE #0106 SEATTLE WA"/>
    <x v="19"/>
    <x v="49"/>
    <x v="48"/>
    <x v="0"/>
    <m/>
    <x v="0"/>
    <m/>
    <m/>
    <x v="19"/>
    <s v=""/>
    <s v="Theater heater"/>
    <x v="0"/>
    <s v="Low"/>
    <x v="0"/>
    <s v="reconciled"/>
    <m/>
    <x v="0"/>
  </r>
  <r>
    <s v="Costco Visa"/>
    <x v="1156"/>
    <n v="-11.99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56"/>
    <n v="-7.2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57"/>
    <n v="1181.2"/>
    <x v="361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57"/>
    <n v="1181.2"/>
    <x v="361"/>
    <s v="_American Funds (Capital Gains)"/>
    <s v="CAPITAL GAIN 2.494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57"/>
    <n v="-2.97"/>
    <x v="1542"/>
    <s v="_Pop Kitchen and Bar"/>
    <s v="POPKITCHEN+BAR68249010 SEATTLE WA"/>
    <x v="2"/>
    <x v="2"/>
    <x v="2"/>
    <x v="0"/>
    <m/>
    <x v="0"/>
    <m/>
    <m/>
    <x v="2"/>
    <s v=""/>
    <s v=""/>
    <x v="0"/>
    <s v="Low"/>
    <x v="0"/>
    <s v="reconciled"/>
    <m/>
    <x v="0"/>
  </r>
  <r>
    <s v="Aggressive Stocks"/>
    <x v="1157"/>
    <n v="-85.43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57"/>
    <n v="16.2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Discover"/>
    <x v="1157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57"/>
    <n v="-15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7"/>
    <n v="-59.44"/>
    <x v="1543"/>
    <s v="_Top Ten Toys Inc."/>
    <s v="TOP TEN TOY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57"/>
    <n v="-18.579999999999998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57"/>
    <n v="-29.33"/>
    <x v="1278"/>
    <s v="_Total Wine and More"/>
    <s v="TOTAL WINE AND MORE 1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57"/>
    <n v="-2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58"/>
    <n v="-12"/>
    <x v="1544"/>
    <s v="_Museum of Pop Culture Pop-Up LLC"/>
    <s v="MUSEUM OF POP CULTUR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158"/>
    <n v="-33.020000000000003"/>
    <x v="112"/>
    <s v="_Amazon"/>
    <s v="AMZN Mktp US*JQ9O73ST3"/>
    <x v="10"/>
    <x v="76"/>
    <x v="74"/>
    <x v="0"/>
    <m/>
    <x v="0"/>
    <m/>
    <m/>
    <x v="10"/>
    <s v=""/>
    <s v="Plants vs Zombies"/>
    <x v="0"/>
    <s v="Low"/>
    <x v="0"/>
    <s v="reconciled"/>
    <m/>
    <x v="0"/>
  </r>
  <r>
    <s v="Amazon"/>
    <x v="1158"/>
    <n v="-10.95"/>
    <x v="112"/>
    <s v="_Amazon"/>
    <s v="AMZN Mktp US*K351M9BR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58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azon"/>
    <x v="1158"/>
    <n v="-39.61"/>
    <x v="112"/>
    <s v="_Amazon"/>
    <s v="AMZN Mktp US*TL9964PD3"/>
    <x v="19"/>
    <x v="49"/>
    <x v="48"/>
    <x v="0"/>
    <m/>
    <x v="0"/>
    <m/>
    <m/>
    <x v="19"/>
    <s v=""/>
    <s v=""/>
    <x v="0"/>
    <s v="Low"/>
    <x v="0"/>
    <s v="reconciled"/>
    <m/>
    <x v="0"/>
  </r>
  <r>
    <s v="Investor Checking"/>
    <x v="115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158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58"/>
    <n v="-17.46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158"/>
    <n v="-60"/>
    <x v="159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Quicksilver"/>
    <x v="1159"/>
    <n v="-27.5"/>
    <x v="322"/>
    <s v="_Microsoft"/>
    <s v="MICROSOFT - 1092 REDMO"/>
    <x v="7"/>
    <x v="45"/>
    <x v="44"/>
    <x v="0"/>
    <m/>
    <x v="0"/>
    <m/>
    <m/>
    <x v="7"/>
    <s v=""/>
    <s v=""/>
    <x v="0"/>
    <s v="High"/>
    <x v="3"/>
    <s v="reconciled"/>
    <m/>
    <x v="0"/>
  </r>
  <r>
    <s v="Quicksilver"/>
    <x v="1159"/>
    <n v="1610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59"/>
    <n v="-3.89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59"/>
    <n v="-12.1"/>
    <x v="1545"/>
    <s v="_Quincy's"/>
    <s v="QUINCYS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59"/>
    <n v="-14.5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0"/>
    <n v="-38.54"/>
    <x v="370"/>
    <s v="_Phinney Books"/>
    <s v="SQ *PHINNEY BOOKS/M SEATTLE WA"/>
    <x v="0"/>
    <x v="57"/>
    <x v="56"/>
    <x v="0"/>
    <m/>
    <x v="0"/>
    <m/>
    <m/>
    <x v="0"/>
    <s v=""/>
    <s v=""/>
    <x v="0"/>
    <s v="Low"/>
    <x v="0"/>
    <s v="reconciled"/>
    <m/>
    <x v="0"/>
  </r>
  <r>
    <s v="Costco Visa"/>
    <x v="1160"/>
    <n v="-33.01"/>
    <x v="407"/>
    <s v="_Mox Boarding House"/>
    <s v="MOX BOARDING HOUSE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60"/>
    <n v="-29.9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160"/>
    <n v="61.78"/>
    <x v="1093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410.69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-41.9"/>
    <x v="1186"/>
    <s v="_Investment (Schwab S&amp;P 500 Index Fd)"/>
    <s v="SCHWAB S&amp;P 500 INDEX FD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56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77.66"/>
    <x v="361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61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.98"/>
    <x v="1093"/>
    <s v="_Investment (Schwab Total Stock Mkt Index)"/>
    <s v="SCHWAB TOTAL STOCK MKT INDEX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8.98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160"/>
    <n v="23.3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85.43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.9"/>
    <x v="1186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410.69"/>
    <x v="1186"/>
    <s v="_Investment (Schwab S&amp;P 500 Index Fd)"/>
    <s v="SCHWAB S&amp;P 500 INDEX F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60"/>
    <n v="-61.78"/>
    <x v="1093"/>
    <s v="_Investment (Schwab Total Stock Mkt Index)"/>
    <s v="SCHWAB TOTAL STOCK MKT INDEX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0"/>
    <n v="4.63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0"/>
    <n v="-120"/>
    <x v="1546"/>
    <s v="_Carrie Barnes"/>
    <s v="Check 2460"/>
    <x v="12"/>
    <x v="53"/>
    <x v="52"/>
    <x v="0"/>
    <m/>
    <x v="0"/>
    <m/>
    <m/>
    <x v="12"/>
    <s v=""/>
    <s v="Teacher gifts"/>
    <x v="0"/>
    <s v="Low"/>
    <x v="3"/>
    <s v="reconciled"/>
    <m/>
    <x v="0"/>
  </r>
  <r>
    <s v="Checking"/>
    <x v="1160"/>
    <n v="3350"/>
    <x v="1275"/>
    <s v="_From Citibank (Good Deeds)"/>
    <s v="ACH Deposit DAVE SMITH ONLNE TR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160"/>
    <n v="77.66"/>
    <x v="361"/>
    <s v="_American Funds (Capital Gains)"/>
    <s v="CAPITAL GAIN 1.8383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0"/>
    <n v="-11"/>
    <x v="646"/>
    <s v="_Goodwill Industries"/>
    <s v="GOODWILL BALLARD - DIR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0"/>
    <n v="-27.53"/>
    <x v="876"/>
    <s v="_Whole Foods"/>
    <s v="WHOLEFDS RSQ 10103"/>
    <x v="19"/>
    <x v="49"/>
    <x v="48"/>
    <x v="0"/>
    <m/>
    <x v="0"/>
    <m/>
    <m/>
    <x v="19"/>
    <s v=""/>
    <s v="Tree stand"/>
    <x v="0"/>
    <s v="Low"/>
    <x v="0"/>
    <s v="reconciled"/>
    <m/>
    <x v="0"/>
  </r>
  <r>
    <s v="Amazon"/>
    <x v="1160"/>
    <n v="-37.229999999999997"/>
    <x v="112"/>
    <s v="_Amazon"/>
    <s v="AMZN Mktp US*I39FK00F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0"/>
    <n v="4.63"/>
    <x v="356"/>
    <s v="_American Funds (Dividend)"/>
    <s v="SPECIAL DIVIDEND 0.08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26.94"/>
    <x v="356"/>
    <s v="_American Funds (Dividend)"/>
    <s v="INCOME DIVIDEND 0.49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56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2.54"/>
    <x v="361"/>
    <s v="_American Funds (Capital Gains)"/>
    <s v="CAPITAL GAIN 0.597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0"/>
    <n v="3.08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0"/>
    <n v="29.89"/>
    <x v="356"/>
    <s v="_American Funds (Dividend)"/>
    <s v="INCOME DIVIDEND 0.707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23579.53"/>
    <x v="1409"/>
    <s v="_From Vio Bank (Vacation &amp; Projects)"/>
    <s v="ACH Deposit WEB  SMITH JOHN   TR"/>
    <x v="3"/>
    <x v="11"/>
    <x v="11"/>
    <x v="112"/>
    <m/>
    <x v="0"/>
    <m/>
    <m/>
    <x v="3"/>
    <s v=""/>
    <s v="#Tow Vehicle#"/>
    <x v="3"/>
    <s v="NA"/>
    <x v="2"/>
    <s v="reconciled"/>
    <s v="To Be Determined"/>
    <x v="0"/>
  </r>
  <r>
    <s v="Checking"/>
    <x v="1161"/>
    <n v="-71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erican Funds"/>
    <x v="1161"/>
    <n v="2344.83"/>
    <x v="361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344.83"/>
    <x v="361"/>
    <s v="_American Funds (Capital Gains)"/>
    <s v="CAPITAL GAIN 1.2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1"/>
    <n v="296.83"/>
    <x v="356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1"/>
    <n v="-7570.75"/>
    <x v="165"/>
    <s v="_Costco Visa (Autopay)"/>
    <s v="ACH Debit CITI CARD ONLINE   P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61"/>
    <n v="-3.38"/>
    <x v="999"/>
    <s v="_Living Well"/>
    <s v="LIVING WELL HEALTH CEN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American Funds"/>
    <x v="1161"/>
    <n v="296.83"/>
    <x v="356"/>
    <s v="_American Funds (Dividend)"/>
    <s v="INCOME DIVIDEND 0.1633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1"/>
    <n v="32.700000000000003"/>
    <x v="250"/>
    <s v="_Amazon (Cashback)"/>
    <s v="AMZN Mktp US"/>
    <x v="5"/>
    <x v="21"/>
    <x v="21"/>
    <x v="0"/>
    <m/>
    <x v="0"/>
    <m/>
    <m/>
    <x v="5"/>
    <s v=""/>
    <s v=""/>
    <x v="4"/>
    <s v="Low"/>
    <x v="0"/>
    <s v="reconciled"/>
    <m/>
    <x v="0"/>
  </r>
  <r>
    <s v="Amazon"/>
    <x v="1161"/>
    <n v="-25.31"/>
    <x v="112"/>
    <s v="_Amazon"/>
    <s v="AMZN Mktp US*AZ6A78BX3"/>
    <x v="19"/>
    <x v="49"/>
    <x v="48"/>
    <x v="0"/>
    <m/>
    <x v="0"/>
    <m/>
    <m/>
    <x v="19"/>
    <s v=""/>
    <s v=""/>
    <x v="0"/>
    <s v="Low"/>
    <x v="0"/>
    <s v="reconciled"/>
    <m/>
    <x v="0"/>
  </r>
  <r>
    <s v="American Funds"/>
    <x v="1162"/>
    <n v="207.46"/>
    <x v="361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56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61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67.93000000000000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7.420000000000002"/>
    <x v="356"/>
    <s v="_American Funds (Dividend)"/>
    <s v="SPECIAL DIVIDEND 0.1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07.46"/>
    <x v="361"/>
    <s v="_American Funds (Capital Gains)"/>
    <s v="CAPITAL GAIN 1.69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18.510000000000002"/>
    <x v="356"/>
    <s v="_American Funds (Dividend)"/>
    <s v="INCOME DIVIDEND 0.1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402.58"/>
    <x v="361"/>
    <s v="_American Funds (Capital Gains)"/>
    <s v="CAPITAL GAIN 1.191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56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2"/>
    <n v="23.66"/>
    <x v="356"/>
    <s v="_American Funds (Dividend)"/>
    <s v="SPECIAL DIVIDEND 0.07"/>
    <x v="13"/>
    <x v="44"/>
    <x v="43"/>
    <x v="0"/>
    <m/>
    <x v="0"/>
    <m/>
    <m/>
    <x v="13"/>
    <s v=""/>
    <s v=""/>
    <x v="3"/>
    <s v="Low"/>
    <x v="3"/>
    <s v="reconciled"/>
    <m/>
    <x v="0"/>
  </r>
  <r>
    <s v="Koolikai"/>
    <x v="1162"/>
    <n v="71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2"/>
    <n v="-26.03"/>
    <x v="112"/>
    <s v="_Amazon"/>
    <s v="AmazonStores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62"/>
    <n v="-12.09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62"/>
    <n v="67.930000000000007"/>
    <x v="356"/>
    <s v="_American Funds (Dividend)"/>
    <s v="INCOME DIVIDEND 0.201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162"/>
    <n v="-4.1900000000000004"/>
    <x v="114"/>
    <s v="_Fred Meyer"/>
    <s v="FRED-MEYER #0122 SEATTLE WA"/>
    <x v="10"/>
    <x v="76"/>
    <x v="74"/>
    <x v="0"/>
    <m/>
    <x v="0"/>
    <m/>
    <m/>
    <x v="10"/>
    <s v=""/>
    <s v=""/>
    <x v="0"/>
    <s v="Low"/>
    <x v="0"/>
    <s v="reconciled"/>
    <m/>
    <x v="0"/>
  </r>
  <r>
    <s v="Vacation &amp; Projects"/>
    <x v="1162"/>
    <n v="-23579.53"/>
    <x v="668"/>
    <s v="_To First Tech (Checking)"/>
    <s v="FUNDS TRANSFER DEBIT"/>
    <x v="3"/>
    <x v="11"/>
    <x v="11"/>
    <x v="0"/>
    <m/>
    <x v="0"/>
    <m/>
    <m/>
    <x v="3"/>
    <s v=""/>
    <s v="Funding for Kia"/>
    <x v="3"/>
    <s v="NA"/>
    <x v="2"/>
    <s v="reconciled"/>
    <s v="To Be Determined"/>
    <x v="0"/>
  </r>
  <r>
    <s v="Amazon"/>
    <x v="1162"/>
    <n v="-53.33"/>
    <x v="112"/>
    <s v="_Amazon"/>
    <s v="AMZN Mktp US*PV0W92F0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62"/>
    <n v="100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62"/>
    <n v="-58.45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2"/>
    <n v="-9.91"/>
    <x v="150"/>
    <s v="_Costco"/>
    <s v="COSTCO WHSE #0106 SEATTLE WA"/>
    <x v="12"/>
    <x v="53"/>
    <x v="52"/>
    <x v="0"/>
    <m/>
    <x v="0"/>
    <m/>
    <m/>
    <x v="12"/>
    <s v=""/>
    <s v="mug"/>
    <x v="0"/>
    <s v="Low"/>
    <x v="3"/>
    <s v="reconciled"/>
    <m/>
    <x v="0"/>
  </r>
  <r>
    <s v="American Funds"/>
    <x v="1163"/>
    <n v="14.23"/>
    <x v="356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61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56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0.16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ggressive Stocks"/>
    <x v="1163"/>
    <n v="-48.45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61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61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56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61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56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3"/>
    <n v="-529.19000000000005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Amazon"/>
    <x v="1163"/>
    <n v="-18.7"/>
    <x v="112"/>
    <s v="_Amazon"/>
    <s v="AMZN Mktp US*D82O62CV3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163"/>
    <n v="-62.75"/>
    <x v="1203"/>
    <s v="_Target.com"/>
    <s v="TARGET.COM"/>
    <x v="7"/>
    <x v="10"/>
    <x v="10"/>
    <x v="0"/>
    <m/>
    <x v="0"/>
    <m/>
    <m/>
    <x v="7"/>
    <s v=""/>
    <s v="Zach's ski coat"/>
    <x v="0"/>
    <s v="Low"/>
    <x v="3"/>
    <s v="reconciled"/>
    <m/>
    <x v="0"/>
  </r>
  <r>
    <s v="Costco Visa"/>
    <x v="1163"/>
    <n v="-52.49"/>
    <x v="132"/>
    <s v="_Shell"/>
    <s v="SHELL OIL 57441968104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American Funds"/>
    <x v="1163"/>
    <n v="164.05"/>
    <x v="361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azon"/>
    <x v="1163"/>
    <n v="-45.62"/>
    <x v="112"/>
    <s v="_Amazon"/>
    <s v="AMZN Mktp US*D82O62CV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63"/>
    <n v="-72.27"/>
    <x v="112"/>
    <s v="_Amazon"/>
    <s v="AMZN Mktp US*D82O62CV3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63"/>
    <n v="-6.91"/>
    <x v="999"/>
    <s v="_Living Well"/>
    <s v="LIVING WELL HEALTH CEN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63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163"/>
    <n v="-5510.81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Costco Visa"/>
    <x v="1163"/>
    <n v="7570.75"/>
    <x v="165"/>
    <s v="_Costco Visa (Autopay)"/>
    <s v="ONLINE PAYMENT,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3"/>
    <n v="-18.5"/>
    <x v="1547"/>
    <s v="_Watershed Pub &amp; Kitchen"/>
    <s v="WATERSHED PUB &amp; KITCH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63"/>
    <n v="-19.809999999999999"/>
    <x v="250"/>
    <s v="_Amazon (Cashback)"/>
    <s v="AMZN Mktp US*EC0FO5HK3"/>
    <x v="12"/>
    <x v="53"/>
    <x v="52"/>
    <x v="0"/>
    <m/>
    <x v="0"/>
    <m/>
    <m/>
    <x v="12"/>
    <s v=""/>
    <s v=""/>
    <x v="0"/>
    <s v="Low"/>
    <x v="3"/>
    <s v="reconciled"/>
    <m/>
    <x v="0"/>
  </r>
  <r>
    <s v="American Funds"/>
    <x v="1163"/>
    <n v="51.91"/>
    <x v="356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85.28"/>
    <x v="361"/>
    <s v="_American Funds (Capital Gains)"/>
    <s v="CAPITAL GAIN 0.503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7.25"/>
    <x v="359"/>
    <s v="_American Funds (Taxes)"/>
    <s v="FOREIGN TAX PAID"/>
    <x v="13"/>
    <x v="81"/>
    <x v="78"/>
    <x v="0"/>
    <m/>
    <x v="0"/>
    <m/>
    <m/>
    <x v="13"/>
    <s v=""/>
    <s v=""/>
    <x v="3"/>
    <s v="Low"/>
    <x v="3"/>
    <s v="reconciled"/>
    <m/>
    <x v="0"/>
  </r>
  <r>
    <s v="American Funds"/>
    <x v="1163"/>
    <n v="75"/>
    <x v="356"/>
    <s v="_American Funds (Dividend)"/>
    <s v="INCOME DIVIDEND 0.097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64.05"/>
    <x v="361"/>
    <s v="_American Funds (Capital Gains)"/>
    <s v="CAPITAL GAIN 0.398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4.23"/>
    <x v="356"/>
    <s v="_American Funds (Dividend)"/>
    <s v="SPECIAL DIVIDEND 0.08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4.96"/>
    <x v="361"/>
    <s v="_American Funds (Capital Gains)"/>
    <s v="CAPITAL GAIN 0.042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.45"/>
    <x v="356"/>
    <s v="_American Funds (Dividend)"/>
    <s v="INCOME DIVIDEND 0.098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392.35"/>
    <x v="361"/>
    <s v="_American Funds (Capital Gains)"/>
    <s v="CAPITAL GAIN 0.50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.91"/>
    <x v="361"/>
    <s v="_American Funds (Capital Gains)"/>
    <s v="SHORT TERM GAIN 0.0251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27.5"/>
    <x v="356"/>
    <s v="_American Funds (Dividend)"/>
    <s v="INCOME DIVIDEND 0.162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51.91"/>
    <x v="356"/>
    <s v="_American Funds (Dividend)"/>
    <s v="INCOME DIVIDEND 0.12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63"/>
    <n v="111.77"/>
    <x v="356"/>
    <s v="_American Funds (Dividend)"/>
    <s v="SPECIAL DIVIDEND 0.145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64"/>
    <n v="-85.47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164"/>
    <n v="-11.2"/>
    <x v="1548"/>
    <s v="_WH Smith"/>
    <s v="WH SMITH"/>
    <x v="18"/>
    <x v="47"/>
    <x v="46"/>
    <x v="113"/>
    <s v="sovenirs"/>
    <x v="0"/>
    <m/>
    <m/>
    <x v="18"/>
    <s v=""/>
    <s v="#Dublin - Dec 2019|Sovenirs#"/>
    <x v="0"/>
    <s v="High"/>
    <x v="3"/>
    <s v="reconciled"/>
    <m/>
    <x v="0"/>
  </r>
  <r>
    <s v="Checking"/>
    <x v="1164"/>
    <n v="69.98"/>
    <x v="877"/>
    <s v="_Premera (Claim)"/>
    <s v="Deposit Shared Branch Mobile Dep"/>
    <x v="11"/>
    <x v="80"/>
    <x v="77"/>
    <x v="0"/>
    <m/>
    <x v="0"/>
    <m/>
    <m/>
    <x v="11"/>
    <s v=""/>
    <s v="Reimbursement for Josh's glasses"/>
    <x v="0"/>
    <s v="Low"/>
    <x v="3"/>
    <s v="reconciled"/>
    <s v="Family - Medical Expenses"/>
    <x v="0"/>
  </r>
  <r>
    <s v="Checking"/>
    <x v="1164"/>
    <n v="-60.4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64"/>
    <n v="141.97"/>
    <x v="568"/>
    <s v="_Eva Smith"/>
    <s v="Deposit Shared Branch Mobile Dep"/>
    <x v="3"/>
    <x v="12"/>
    <x v="12"/>
    <x v="0"/>
    <m/>
    <x v="0"/>
    <m/>
    <m/>
    <x v="3"/>
    <s v=""/>
    <s v="Mom's cable bill"/>
    <x v="3"/>
    <s v="NA"/>
    <x v="0"/>
    <s v="reconciled"/>
    <s v="To Be Determined"/>
    <x v="0"/>
  </r>
  <r>
    <s v="Quicksilver"/>
    <x v="1164"/>
    <n v="-49.55"/>
    <x v="876"/>
    <s v="_Whole Foods"/>
    <s v="WHOLEFDS RSQ 10103"/>
    <x v="19"/>
    <x v="89"/>
    <x v="86"/>
    <x v="0"/>
    <m/>
    <x v="0"/>
    <m/>
    <m/>
    <x v="19"/>
    <s v=""/>
    <s v="Christmas Tree"/>
    <x v="0"/>
    <s v="Low"/>
    <x v="3"/>
    <s v="reconciled"/>
    <m/>
    <x v="0"/>
  </r>
  <r>
    <s v="Aggressive Stocks"/>
    <x v="1164"/>
    <n v="48.45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164"/>
    <n v="-1.39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4"/>
    <n v="-78.760000000000005"/>
    <x v="193"/>
    <s v="_Bartell Drug"/>
    <s v="BARTELL DRUG 09-GREENWOO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4"/>
    <n v="-31.9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5"/>
    <n v="-21.54"/>
    <x v="150"/>
    <s v="_Costco"/>
    <s v="COSTCO WHSE #0106 SEATTLE WA"/>
    <x v="19"/>
    <x v="49"/>
    <x v="48"/>
    <x v="0"/>
    <m/>
    <x v="0"/>
    <m/>
    <m/>
    <x v="19"/>
    <s v=""/>
    <s v="prints"/>
    <x v="0"/>
    <s v="Low"/>
    <x v="0"/>
    <s v="reconciled"/>
    <m/>
    <x v="0"/>
  </r>
  <r>
    <s v="Costco Visa"/>
    <x v="1165"/>
    <n v="-36.29"/>
    <x v="150"/>
    <s v="_Costco"/>
    <s v="COSTCO WHSE #0106 SEATTLE WA"/>
    <x v="12"/>
    <x v="53"/>
    <x v="52"/>
    <x v="0"/>
    <m/>
    <x v="0"/>
    <m/>
    <m/>
    <x v="12"/>
    <s v=""/>
    <s v="PJs for Mary's Place"/>
    <x v="0"/>
    <s v="Low"/>
    <x v="3"/>
    <s v="reconciled"/>
    <m/>
    <x v="0"/>
  </r>
  <r>
    <s v="Costco Visa"/>
    <x v="1165"/>
    <n v="-79.989999999999995"/>
    <x v="150"/>
    <s v="_Costco"/>
    <s v="COSTCO WHSE #0106 SEATTLE WA"/>
    <x v="11"/>
    <x v="80"/>
    <x v="77"/>
    <x v="93"/>
    <s v="eyecare"/>
    <x v="0"/>
    <m/>
    <m/>
    <x v="11"/>
    <s v=""/>
    <s v="New lenses for dave in old frames_x000a__x000a_Reimbursed by Premera_x000a_#premera|eyecare#"/>
    <x v="0"/>
    <s v="Low"/>
    <x v="3"/>
    <s v="reconciled"/>
    <s v="Family - Medical Expenses"/>
    <x v="0"/>
  </r>
  <r>
    <s v="Amazon"/>
    <x v="1165"/>
    <n v="60.4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5"/>
    <n v="-72"/>
    <x v="47"/>
    <s v="_Zeeks Pizza"/>
    <s v="ZEEKS PIZZA PHINNEY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8"/>
    <x v="1549"/>
    <s v="_Central Parking Pioneer Square"/>
    <s v="DP 1ST AND COLUMBIA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66"/>
    <n v="-18"/>
    <x v="1550"/>
    <s v="_Galley"/>
    <s v="WSF GALLEY PUYALLUP 77881BREMERTON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66"/>
    <n v="-8.65"/>
    <x v="155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22.01"/>
    <x v="114"/>
    <s v="_Fred Meyer"/>
    <s v="FRED-MEYER #0122 SEATTLE WA"/>
    <x v="10"/>
    <x v="17"/>
    <x v="17"/>
    <x v="0"/>
    <m/>
    <x v="0"/>
    <m/>
    <m/>
    <x v="10"/>
    <s v=""/>
    <s v="Heist game"/>
    <x v="0"/>
    <s v="Low"/>
    <x v="0"/>
    <s v="reconciled"/>
    <m/>
    <x v="0"/>
  </r>
  <r>
    <s v="Investor Checking"/>
    <x v="1166"/>
    <n v="-44.8"/>
    <x v="1552"/>
    <s v="_AIB Mercers Hospital (ATM)"/>
    <s v="AIB MERCERS HOSP DUBLIN"/>
    <x v="3"/>
    <x v="12"/>
    <x v="12"/>
    <x v="114"/>
    <s v="travel"/>
    <x v="0"/>
    <m/>
    <m/>
    <x v="3"/>
    <s v=""/>
    <s v="#Dublin Dec 2019|Travel# Cab Fare"/>
    <x v="3"/>
    <s v="NA"/>
    <x v="0"/>
    <s v="reconciled"/>
    <s v="To Be Determined"/>
    <x v="0"/>
  </r>
  <r>
    <s v="Costco Visa"/>
    <x v="1166"/>
    <n v="-13.61"/>
    <x v="1553"/>
    <s v="_Hansel &amp; Gretel Bakery"/>
    <s v="HANSEL AND GRETEL BAKER DUBLIN 2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53.19"/>
    <x v="1227"/>
    <s v="_Cheesecake Factory"/>
    <s v="CHEESECAKE ALDERWOOD MAL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66"/>
    <n v="-1.61"/>
    <x v="1457"/>
    <s v="_Dunnes - Georges Street"/>
    <s v="DUNNES GEORGES STREET 19 S'TH GREATIE"/>
    <x v="12"/>
    <x v="53"/>
    <x v="52"/>
    <x v="114"/>
    <s v="souvenirs"/>
    <x v="0"/>
    <m/>
    <m/>
    <x v="12"/>
    <s v=""/>
    <s v="#Dublin Dec 2019|Souvenirs# Cookies for Sangeetha"/>
    <x v="0"/>
    <s v="Low"/>
    <x v="3"/>
    <s v="reconciled"/>
    <m/>
    <x v="0"/>
  </r>
  <r>
    <s v="Costco Visa"/>
    <x v="1166"/>
    <n v="-1121.21"/>
    <x v="1462"/>
    <s v="_Brooks Hotel"/>
    <s v="BROOKS HOTEL DUBLIN 2 IE"/>
    <x v="3"/>
    <x v="12"/>
    <x v="12"/>
    <x v="114"/>
    <s v="lodging"/>
    <x v="0"/>
    <m/>
    <m/>
    <x v="3"/>
    <s v=""/>
    <s v="#Dublin Dec 2019|Lodging#"/>
    <x v="3"/>
    <s v="NA"/>
    <x v="0"/>
    <s v="reconciled"/>
    <s v="To Be Determined"/>
    <x v="0"/>
  </r>
  <r>
    <s v="Costco Visa"/>
    <x v="1166"/>
    <n v="-8.6"/>
    <x v="1551"/>
    <s v="_Coleman"/>
    <s v="WSFERRIES-COLMAN DOCK SEATTLE WA"/>
    <x v="10"/>
    <x v="31"/>
    <x v="30"/>
    <x v="0"/>
    <m/>
    <x v="0"/>
    <m/>
    <m/>
    <x v="10"/>
    <s v=""/>
    <s v="Ferry to Matilda"/>
    <x v="0"/>
    <s v="Low"/>
    <x v="0"/>
    <s v="reconciled"/>
    <m/>
    <x v="0"/>
  </r>
  <r>
    <s v="Costco Visa"/>
    <x v="1166"/>
    <n v="-15.07"/>
    <x v="1554"/>
    <s v="_HMS Host"/>
    <s v="HMSHOST IRELAND LTD DUBLIN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66"/>
    <n v="-170.71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6"/>
    <n v="-22.38"/>
    <x v="1555"/>
    <s v="_The Temple Bar"/>
    <s v="THE TEMPLE BAR TRADING CODUBLIN IE"/>
    <x v="18"/>
    <x v="47"/>
    <x v="46"/>
    <x v="113"/>
    <s v="souvenirs"/>
    <x v="0"/>
    <m/>
    <m/>
    <x v="18"/>
    <s v=""/>
    <s v="#Dublin - Dec 2019|Souvenirs#"/>
    <x v="0"/>
    <s v="High"/>
    <x v="3"/>
    <s v="reconciled"/>
    <m/>
    <x v="0"/>
  </r>
  <r>
    <s v="Checking"/>
    <x v="1167"/>
    <n v="6213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67"/>
    <n v="-249.7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7"/>
    <n v="-146.59"/>
    <x v="1543"/>
    <s v="_Top Ten Toys Inc."/>
    <s v="TOP TEN TOYS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67"/>
    <n v="-33"/>
    <x v="30"/>
    <s v="_Kens Market Inc"/>
    <s v="KEN'S MARKET #75-11 SEATTLE WA"/>
    <x v="9"/>
    <x v="75"/>
    <x v="73"/>
    <x v="0"/>
    <m/>
    <x v="0"/>
    <m/>
    <m/>
    <x v="9"/>
    <s v=""/>
    <s v="stamps"/>
    <x v="0"/>
    <s v="Medium"/>
    <x v="3"/>
    <s v="reconciled"/>
    <s v="TurboTax - Supply Expenses"/>
    <x v="0"/>
  </r>
  <r>
    <s v="Costco Visa"/>
    <x v="1167"/>
    <n v="-16.25"/>
    <x v="1508"/>
    <s v="_City of Lynnwood"/>
    <s v="CITY OF LYNNWOOD LYNNWOOD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67"/>
    <n v="-3.8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7"/>
    <n v="-8.4"/>
    <x v="1469"/>
    <s v="_Pablo Picante"/>
    <s v="PABLO PICANTE CLARENDON DUBLIN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Staging - 7338"/>
    <x v="1167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laska Airlines Visa Signature - 8981"/>
    <x v="1168"/>
    <n v="249.7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68"/>
    <n v="-9.48"/>
    <x v="1469"/>
    <s v="_Pablo Picante"/>
    <s v="PABLO PICANTE CLARENDON DUBLIN IE"/>
    <x v="3"/>
    <x v="12"/>
    <x v="12"/>
    <x v="114"/>
    <m/>
    <x v="0"/>
    <m/>
    <m/>
    <x v="3"/>
    <s v=""/>
    <s v="#Dublin Dec 2019#"/>
    <x v="3"/>
    <s v="NA"/>
    <x v="0"/>
    <s v="reconciled"/>
    <s v="To Be Determined"/>
    <x v="0"/>
  </r>
  <r>
    <s v="Quicksilver"/>
    <x v="1168"/>
    <n v="-15"/>
    <x v="152"/>
    <s v="_Walgreens"/>
    <s v="WALGREENS #5823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68"/>
    <n v="-19.77"/>
    <x v="1556"/>
    <s v="_VistaPrint"/>
    <s v="VISTAPR*VistaPrint.com 866-8936743 MA"/>
    <x v="18"/>
    <x v="107"/>
    <x v="101"/>
    <x v="0"/>
    <m/>
    <x v="0"/>
    <m/>
    <m/>
    <x v="18"/>
    <s v=""/>
    <s v=""/>
    <x v="0"/>
    <s v="High"/>
    <x v="3"/>
    <s v="reconciled"/>
    <m/>
    <x v="0"/>
  </r>
  <r>
    <s v="Costco Visa"/>
    <x v="1169"/>
    <n v="-62.2"/>
    <x v="1557"/>
    <s v="_Fireworks"/>
    <s v="FIREWORKS-UNIVERSITY V SEATTLE WA"/>
    <x v="9"/>
    <x v="132"/>
    <x v="126"/>
    <x v="0"/>
    <m/>
    <x v="0"/>
    <m/>
    <m/>
    <x v="9"/>
    <s v=""/>
    <s v=""/>
    <x v="0"/>
    <s v="High"/>
    <x v="3"/>
    <s v="reconciled"/>
    <m/>
    <x v="0"/>
  </r>
  <r>
    <s v="Costco Visa"/>
    <x v="1169"/>
    <n v="-13.25"/>
    <x v="846"/>
    <s v="_Vehicle Licensing"/>
    <s v="WA VEHICLE LICENSING 360-902-7470 WA"/>
    <x v="18"/>
    <x v="72"/>
    <x v="70"/>
    <x v="78"/>
    <m/>
    <x v="0"/>
    <m/>
    <m/>
    <x v="18"/>
    <s v=""/>
    <s v="#Rav4 - Dec 2019# Transfer fee for selling rav"/>
    <x v="0"/>
    <s v="High"/>
    <x v="3"/>
    <s v="reconciled"/>
    <s v="Home - Capital Expense"/>
    <x v="0"/>
  </r>
  <r>
    <s v="CD - June 11 2022"/>
    <x v="1169"/>
    <n v="119.03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69"/>
    <n v="-41.05"/>
    <x v="1558"/>
    <s v="_Dublin Castle"/>
    <s v="DUBLIN CASTLE ONLINE"/>
    <x v="18"/>
    <x v="47"/>
    <x v="46"/>
    <x v="113"/>
    <s v="activities"/>
    <x v="0"/>
    <m/>
    <m/>
    <x v="18"/>
    <s v=""/>
    <s v="#Dublin - Dec 2019|Activities#"/>
    <x v="0"/>
    <s v="High"/>
    <x v="3"/>
    <s v="reconciled"/>
    <m/>
    <x v="0"/>
  </r>
  <r>
    <s v="Costco Visa"/>
    <x v="1170"/>
    <n v="-93.56"/>
    <x v="150"/>
    <s v="_Costco"/>
    <s v="WWW COSTCO COM 800-955-2292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70"/>
    <n v="-33.729999999999997"/>
    <x v="112"/>
    <s v="_Amazon"/>
    <s v="AMZN Mktp US*HA9SH5YS3"/>
    <x v="12"/>
    <x v="53"/>
    <x v="52"/>
    <x v="0"/>
    <m/>
    <x v="0"/>
    <m/>
    <m/>
    <x v="12"/>
    <s v=""/>
    <s v="steak knives"/>
    <x v="0"/>
    <s v="Low"/>
    <x v="3"/>
    <s v="reconciled"/>
    <m/>
    <x v="0"/>
  </r>
  <r>
    <s v="Amazon"/>
    <x v="1170"/>
    <n v="-11"/>
    <x v="112"/>
    <s v="_Amazon"/>
    <s v="AMZN Pickup*6U3XX9NA3"/>
    <x v="19"/>
    <x v="49"/>
    <x v="48"/>
    <x v="0"/>
    <m/>
    <x v="0"/>
    <m/>
    <m/>
    <x v="19"/>
    <s v=""/>
    <s v="Echo Input"/>
    <x v="0"/>
    <s v="Low"/>
    <x v="0"/>
    <s v="reconciled"/>
    <m/>
    <x v="0"/>
  </r>
  <r>
    <s v="Quicksilver"/>
    <x v="117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171"/>
    <n v="-141.97"/>
    <x v="189"/>
    <s v="_Comcast"/>
    <s v="COMCAST BELLINGH CS 1X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REI Visa"/>
    <x v="1171"/>
    <n v="-8.8000000000000007"/>
    <x v="112"/>
    <s v="_Amazon"/>
    <s v="Amzn Mktp Us*dq91v8gc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1"/>
    <n v="-8.8800000000000008"/>
    <x v="1559"/>
    <s v="_El Camion"/>
    <s v="EL CAMION - NORTH SEAT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1"/>
    <n v="-8.89"/>
    <x v="1560"/>
    <s v="_Dunnes - St. Stephens Green"/>
    <s v="DUNNES ST. STEPHENS GR"/>
    <x v="7"/>
    <x v="10"/>
    <x v="10"/>
    <x v="114"/>
    <s v="souvenirs"/>
    <x v="0"/>
    <m/>
    <m/>
    <x v="7"/>
    <s v=""/>
    <s v="#Dublin Dec 2019|Souvenirs#"/>
    <x v="0"/>
    <s v="Low"/>
    <x v="3"/>
    <s v="reconciled"/>
    <m/>
    <x v="0"/>
  </r>
  <r>
    <s v="Costco Visa"/>
    <x v="1171"/>
    <n v="-31.02"/>
    <x v="1472"/>
    <s v="_Luas Transdev Dublin"/>
    <s v="LUAS TRANSDEV DUBLIN DUBLIN IE"/>
    <x v="3"/>
    <x v="12"/>
    <x v="12"/>
    <x v="114"/>
    <s v="travel"/>
    <x v="0"/>
    <m/>
    <m/>
    <x v="3"/>
    <s v=""/>
    <s v="#Dublin Dec 2019|Travel#"/>
    <x v="3"/>
    <s v="NA"/>
    <x v="0"/>
    <s v="reconciled"/>
    <s v="To Be Determined"/>
    <x v="0"/>
  </r>
  <r>
    <s v="Checking"/>
    <x v="1171"/>
    <n v="-157.76"/>
    <x v="201"/>
    <s v="_Target"/>
    <s v="ACH Debit TARGET CARD SRVC 001"/>
    <x v="7"/>
    <x v="10"/>
    <x v="10"/>
    <x v="0"/>
    <m/>
    <x v="0"/>
    <m/>
    <m/>
    <x v="7"/>
    <s v=""/>
    <s v="Not sure what this is (can't find receipt)"/>
    <x v="0"/>
    <s v="Low"/>
    <x v="3"/>
    <s v="reconciled"/>
    <m/>
    <x v="0"/>
  </r>
  <r>
    <s v="Costco Visa"/>
    <x v="1171"/>
    <n v="-4.6500000000000004"/>
    <x v="322"/>
    <s v="_Microsoft"/>
    <s v="MICROSOFT DUBLIN 18 IE"/>
    <x v="3"/>
    <x v="12"/>
    <x v="12"/>
    <x v="114"/>
    <s v="food"/>
    <x v="0"/>
    <m/>
    <m/>
    <x v="3"/>
    <s v=""/>
    <s v="#Dublin Dec 2019|Food#"/>
    <x v="3"/>
    <s v="NA"/>
    <x v="0"/>
    <s v="reconciled"/>
    <s v="To Be Determined"/>
    <x v="0"/>
  </r>
  <r>
    <s v="Costco Visa"/>
    <x v="1171"/>
    <n v="-29.31"/>
    <x v="1561"/>
    <s v="_Senor Villa's"/>
    <s v="SR VILLA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2"/>
    <n v="-105.2"/>
    <x v="112"/>
    <s v="_Amazon"/>
    <s v="AMZN Mktp US*NF0TQ7W93"/>
    <x v="10"/>
    <x v="76"/>
    <x v="74"/>
    <x v="0"/>
    <m/>
    <x v="0"/>
    <m/>
    <m/>
    <x v="10"/>
    <s v=""/>
    <s v=""/>
    <x v="0"/>
    <s v="Low"/>
    <x v="0"/>
    <s v="reconciled"/>
    <m/>
    <x v="0"/>
  </r>
  <r>
    <s v="Amazon"/>
    <x v="1172"/>
    <n v="-165.14"/>
    <x v="112"/>
    <s v="_Amazon"/>
    <s v="AMZN Mktp US*5V24Z9RF3"/>
    <x v="7"/>
    <x v="45"/>
    <x v="44"/>
    <x v="0"/>
    <m/>
    <x v="0"/>
    <m/>
    <m/>
    <x v="7"/>
    <s v=""/>
    <s v="Theater monitor"/>
    <x v="0"/>
    <s v="High"/>
    <x v="3"/>
    <s v="reconciled"/>
    <m/>
    <x v="0"/>
  </r>
  <r>
    <s v="Amazon"/>
    <x v="1172"/>
    <n v="-38.520000000000003"/>
    <x v="112"/>
    <s v="_Amazon"/>
    <s v="AMZN Mktp US*M43BQ2743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172"/>
    <n v="-31.55"/>
    <x v="1562"/>
    <s v="_William Tyrell (Cab Driver)"/>
    <s v="WILLIAM TYRELL CASTLEKNOCK IE"/>
    <x v="3"/>
    <x v="12"/>
    <x v="12"/>
    <x v="114"/>
    <s v="travel"/>
    <x v="0"/>
    <m/>
    <m/>
    <x v="3"/>
    <s v=""/>
    <s v="#Dublin Dec 2019|Travel#"/>
    <x v="3"/>
    <s v="NA"/>
    <x v="0"/>
    <s v="reconciled"/>
    <s v="To Be Determined"/>
    <x v="0"/>
  </r>
  <r>
    <s v="Costco Visa"/>
    <x v="1172"/>
    <n v="-5.81"/>
    <x v="285"/>
    <s v="_Subway"/>
    <s v="SUBWAY 03389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2"/>
    <n v="-11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14.9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3"/>
    <n v="-38.54"/>
    <x v="1563"/>
    <s v="_SML Design"/>
    <s v="SQ *SML SEATTLE WA"/>
    <x v="12"/>
    <x v="53"/>
    <x v="52"/>
    <x v="0"/>
    <m/>
    <x v="0"/>
    <m/>
    <m/>
    <x v="12"/>
    <s v=""/>
    <s v="Coaster set"/>
    <x v="0"/>
    <s v="Low"/>
    <x v="3"/>
    <s v="reconciled"/>
    <m/>
    <x v="0"/>
  </r>
  <r>
    <s v="Quicksilver"/>
    <x v="1173"/>
    <n v="-28.44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1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173"/>
    <n v="-7.46"/>
    <x v="156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3"/>
    <n v="-11.3"/>
    <x v="1564"/>
    <s v="_Sarku Japan"/>
    <s v="SARKU JAPAN 2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I Visa"/>
    <x v="1174"/>
    <n v="-39.619999999999997"/>
    <x v="112"/>
    <s v="_Amazon"/>
    <s v="Amzn Mktp Us*k97kr4st3 Amzn.com/bill Wa"/>
    <x v="7"/>
    <x v="45"/>
    <x v="44"/>
    <x v="0"/>
    <m/>
    <x v="0"/>
    <m/>
    <m/>
    <x v="7"/>
    <s v=""/>
    <s v=""/>
    <x v="0"/>
    <s v="High"/>
    <x v="3"/>
    <s v="reconciled"/>
    <m/>
    <x v="0"/>
  </r>
  <r>
    <s v="REI Visa"/>
    <x v="1174"/>
    <n v="-36.32"/>
    <x v="112"/>
    <s v="_Amazon"/>
    <s v="Amzn Mktp Us*k97kr4st3 Amzn.com/bill Wa"/>
    <x v="19"/>
    <x v="49"/>
    <x v="48"/>
    <x v="0"/>
    <m/>
    <x v="0"/>
    <m/>
    <m/>
    <x v="19"/>
    <s v=""/>
    <s v=""/>
    <x v="0"/>
    <s v="Low"/>
    <x v="0"/>
    <s v="reconciled"/>
    <m/>
    <x v="0"/>
  </r>
  <r>
    <s v="Red Card"/>
    <x v="1174"/>
    <n v="157.76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4"/>
    <n v="-16.52"/>
    <x v="1565"/>
    <s v="_Frog Legs"/>
    <s v="SQ *FROG LEGS KCA SEATTLE WA"/>
    <x v="12"/>
    <x v="53"/>
    <x v="52"/>
    <x v="0"/>
    <m/>
    <x v="0"/>
    <m/>
    <m/>
    <x v="12"/>
    <s v=""/>
    <s v="Neon sign for Halley"/>
    <x v="0"/>
    <s v="Low"/>
    <x v="3"/>
    <s v="reconciled"/>
    <m/>
    <x v="0"/>
  </r>
  <r>
    <s v="Checking"/>
    <x v="1174"/>
    <n v="-105"/>
    <x v="1566"/>
    <s v="_Jenny Curtis"/>
    <s v="Check 2459"/>
    <x v="18"/>
    <x v="47"/>
    <x v="46"/>
    <x v="115"/>
    <m/>
    <x v="0"/>
    <m/>
    <m/>
    <x v="18"/>
    <s v=""/>
    <s v="#Seabrook - Dec 2019#"/>
    <x v="0"/>
    <s v="High"/>
    <x v="3"/>
    <s v="reconciled"/>
    <m/>
    <x v="0"/>
  </r>
  <r>
    <s v="Discover"/>
    <x v="1174"/>
    <n v="-9.99"/>
    <x v="382"/>
    <s v="_Angie's List"/>
    <s v="ANGIES LIST 888-828-5478 INAH2C2ADE9282"/>
    <x v="9"/>
    <x v="86"/>
    <x v="83"/>
    <x v="0"/>
    <m/>
    <x v="0"/>
    <m/>
    <m/>
    <x v="9"/>
    <s v=""/>
    <s v=""/>
    <x v="0"/>
    <s v="Medium"/>
    <x v="3"/>
    <s v="reconciled"/>
    <s v="TurboTax - Maintenance Expenses"/>
    <x v="0"/>
  </r>
  <r>
    <s v="Costco Visa"/>
    <x v="1174"/>
    <n v="-41.76"/>
    <x v="95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174"/>
    <n v="-19"/>
    <x v="794"/>
    <s v="_ACE Parking"/>
    <s v="ACE PARKING 3265 SEATTLE WA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174"/>
    <n v="-175.05"/>
    <x v="155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6.6"/>
    <x v="1557"/>
    <s v="_Fireworks"/>
    <s v="FIREWORKS-UNIVERSITY V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174"/>
    <n v="-15.23"/>
    <x v="952"/>
    <s v="_Gameworks"/>
    <s v="GAMEWORKS SEATTLE SEATTLE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175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REI Visa"/>
    <x v="1175"/>
    <n v="-19.8"/>
    <x v="112"/>
    <s v="_Amazon"/>
    <s v="Amzn Mktp Us*qe6bk88j3 Amzn.com/bill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75"/>
    <n v="-63.6"/>
    <x v="112"/>
    <s v="_Amazon"/>
    <s v="AMZN Mktp US*0Q9UD5MO3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175"/>
    <n v="-1.1000000000000001"/>
    <x v="322"/>
    <s v="_Microsoft"/>
    <s v="Microsoft*St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75"/>
    <n v="-2.19"/>
    <x v="288"/>
    <s v="_Safeway"/>
    <s v="SAFEWAY #0490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76"/>
    <n v="-98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76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176"/>
    <n v="-134.74"/>
    <x v="843"/>
    <s v="_Math 'n' Stuff"/>
    <s v="MATH N STUFF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Koolikai"/>
    <x v="1176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177"/>
    <n v="-45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hecking"/>
    <x v="1177"/>
    <n v="-8962.0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77"/>
    <n v="-98.22"/>
    <x v="1567"/>
    <s v="_Cost Plus World Market"/>
    <s v="COST PLUS WLD #157"/>
    <x v="12"/>
    <x v="53"/>
    <x v="52"/>
    <x v="0"/>
    <m/>
    <x v="0"/>
    <m/>
    <m/>
    <x v="12"/>
    <s v=""/>
    <s v=""/>
    <x v="0"/>
    <s v="Low"/>
    <x v="3"/>
    <s v="reconciled"/>
    <m/>
    <x v="0"/>
  </r>
  <r>
    <s v="Checking"/>
    <x v="1177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177"/>
    <n v="-19.5"/>
    <x v="1568"/>
    <s v="_SpeedyMags.com"/>
    <s v="SPEEDYMAGS.COM 754-707-3420 FL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177"/>
    <n v="-8.89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78"/>
    <n v="-9.31"/>
    <x v="112"/>
    <s v="_Amazon"/>
    <s v="AMZN Mktp US*SG3TD26C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-64.959999999999994"/>
    <x v="257"/>
    <s v="_Home Depot"/>
    <s v="HOMEDEPOT.COM"/>
    <x v="9"/>
    <x v="86"/>
    <x v="83"/>
    <x v="0"/>
    <m/>
    <x v="0"/>
    <m/>
    <m/>
    <x v="9"/>
    <s v="Tax Related"/>
    <s v="Blind repair (?)"/>
    <x v="0"/>
    <s v="Medium"/>
    <x v="3"/>
    <s v="reconciled"/>
    <s v="TurboTax - Maintenance Expenses"/>
    <x v="1"/>
  </r>
  <r>
    <s v="Amazon"/>
    <x v="1178"/>
    <n v="-110.3"/>
    <x v="112"/>
    <s v="_Amazon"/>
    <s v="Amazon.com*EZ33Z0XA3"/>
    <x v="7"/>
    <x v="45"/>
    <x v="44"/>
    <x v="0"/>
    <m/>
    <x v="0"/>
    <m/>
    <m/>
    <x v="7"/>
    <s v=""/>
    <s v="doorbell"/>
    <x v="0"/>
    <s v="High"/>
    <x v="3"/>
    <s v="reconciled"/>
    <m/>
    <x v="0"/>
  </r>
  <r>
    <s v="Checking"/>
    <x v="1178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mazon"/>
    <x v="1178"/>
    <n v="-23.77"/>
    <x v="112"/>
    <s v="_Amazon"/>
    <s v="AMZN Mktp US*JT8M273Q3"/>
    <x v="19"/>
    <x v="49"/>
    <x v="48"/>
    <x v="0"/>
    <m/>
    <x v="0"/>
    <m/>
    <m/>
    <x v="19"/>
    <s v=""/>
    <s v=""/>
    <x v="0"/>
    <s v="Low"/>
    <x v="0"/>
    <s v="reconciled"/>
    <m/>
    <x v="0"/>
  </r>
  <r>
    <s v="Quicksilver"/>
    <x v="1178"/>
    <n v="8962.02"/>
    <x v="315"/>
    <s v="_Capital One (Autopay)"/>
    <s v="CAPITAL ONE AUTOPAY PYMT AuthDate 06-N ov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78"/>
    <n v="-10.11"/>
    <x v="6"/>
    <s v="_McDonald's"/>
    <s v="MCDONALD'S F169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78"/>
    <n v="-80.260000000000005"/>
    <x v="225"/>
    <s v="_The 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178"/>
    <n v="-46"/>
    <x v="1329"/>
    <s v="_Groupon"/>
    <s v="GROUPON INC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178"/>
    <n v="-38.520000000000003"/>
    <x v="1338"/>
    <s v="_Best Buy"/>
    <s v="BESTBUYCOM805667820105"/>
    <x v="9"/>
    <x v="109"/>
    <x v="103"/>
    <x v="0"/>
    <m/>
    <x v="0"/>
    <m/>
    <m/>
    <x v="9"/>
    <s v=""/>
    <s v=""/>
    <x v="0"/>
    <s v="Low"/>
    <x v="3"/>
    <s v="reconciled"/>
    <s v="Misc Expenses - Office equipment"/>
    <x v="0"/>
  </r>
  <r>
    <s v="Quicksilver"/>
    <x v="1178"/>
    <n v="-17.579999999999998"/>
    <x v="1569"/>
    <s v="_AMC"/>
    <s v="9640 AMC ONLINE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79"/>
    <n v="-33.020000000000003"/>
    <x v="112"/>
    <s v="_Amazon"/>
    <s v="Amazon.com*1S9487M93"/>
    <x v="7"/>
    <x v="45"/>
    <x v="44"/>
    <x v="0"/>
    <m/>
    <x v="0"/>
    <m/>
    <m/>
    <x v="7"/>
    <s v=""/>
    <s v="Echo Auto"/>
    <x v="0"/>
    <s v="High"/>
    <x v="3"/>
    <s v="reconciled"/>
    <m/>
    <x v="0"/>
  </r>
  <r>
    <s v="Amazon"/>
    <x v="1179"/>
    <n v="-13.92"/>
    <x v="112"/>
    <s v="_Amazon"/>
    <s v="AMZN Pickup*7V78H1CH3"/>
    <x v="7"/>
    <x v="45"/>
    <x v="44"/>
    <x v="0"/>
    <m/>
    <x v="0"/>
    <m/>
    <m/>
    <x v="7"/>
    <s v=""/>
    <s v=""/>
    <x v="0"/>
    <s v="High"/>
    <x v="3"/>
    <s v="reconciled"/>
    <m/>
    <x v="0"/>
  </r>
  <r>
    <s v="Amazon"/>
    <x v="1179"/>
    <n v="-42.74"/>
    <x v="112"/>
    <s v="_Amazon"/>
    <s v="Amazon.com*JG4EI5VM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12.02"/>
    <x v="112"/>
    <s v="_Amazon"/>
    <s v="Amazon.com*SI75G47Q3"/>
    <x v="12"/>
    <x v="53"/>
    <x v="52"/>
    <x v="0"/>
    <m/>
    <x v="0"/>
    <m/>
    <m/>
    <x v="12"/>
    <s v=""/>
    <s v=""/>
    <x v="0"/>
    <s v="Low"/>
    <x v="3"/>
    <s v="reconciled"/>
    <m/>
    <x v="0"/>
  </r>
  <r>
    <s v="Amazon"/>
    <x v="1179"/>
    <n v="-604.45000000000005"/>
    <x v="112"/>
    <s v="_Amazon"/>
    <s v="AMZN Mktp US*AV2CF1CO3"/>
    <x v="7"/>
    <x v="45"/>
    <x v="44"/>
    <x v="0"/>
    <m/>
    <x v="0"/>
    <m/>
    <m/>
    <x v="7"/>
    <s v=""/>
    <s v="receiver"/>
    <x v="0"/>
    <s v="High"/>
    <x v="3"/>
    <s v="reconciled"/>
    <m/>
    <x v="0"/>
  </r>
  <r>
    <s v="Amazon"/>
    <x v="1179"/>
    <n v="-5.49"/>
    <x v="112"/>
    <s v="_Amazon"/>
    <s v="Amazon.com*5E33Q9H73"/>
    <x v="19"/>
    <x v="49"/>
    <x v="48"/>
    <x v="0"/>
    <m/>
    <x v="0"/>
    <m/>
    <m/>
    <x v="19"/>
    <s v=""/>
    <s v="Outlet"/>
    <x v="0"/>
    <s v="Low"/>
    <x v="0"/>
    <s v="reconciled"/>
    <m/>
    <x v="0"/>
  </r>
  <r>
    <s v="Amazon"/>
    <x v="1179"/>
    <n v="-15.8"/>
    <x v="112"/>
    <s v="_Amazon"/>
    <s v="AMZN Pickup*YC2GX03I3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179"/>
    <n v="-20.8"/>
    <x v="1025"/>
    <s v="_Wikipedia"/>
    <s v="8776009454 Wikipedia Gift877-6009454 CA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179"/>
    <n v="-25.03"/>
    <x v="748"/>
    <s v="_7-Eleven"/>
    <s v="7-ELEVEN 16022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179"/>
    <n v="-75.37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179"/>
    <n v="-44.88"/>
    <x v="1458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179"/>
    <n v="-55.04"/>
    <x v="112"/>
    <s v="_Amazon"/>
    <s v="AMZN Pickup*2Z87A6S73"/>
    <x v="7"/>
    <x v="45"/>
    <x v="44"/>
    <x v="0"/>
    <m/>
    <x v="0"/>
    <m/>
    <m/>
    <x v="7"/>
    <s v=""/>
    <s v=""/>
    <x v="0"/>
    <s v="High"/>
    <x v="3"/>
    <s v="reconciled"/>
    <m/>
    <x v="0"/>
  </r>
  <r>
    <s v="Dormant Account 2"/>
    <x v="1180"/>
    <n v="7.0000000000000007E-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0"/>
    <n v="0.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180"/>
    <n v="155.0500000000000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180"/>
    <n v="-20"/>
    <x v="1570"/>
    <s v="_Homestreet Bank"/>
    <s v="HOMESTREET BANK 7307 GR SEATTLE"/>
    <x v="19"/>
    <x v="49"/>
    <x v="48"/>
    <x v="0"/>
    <m/>
    <x v="0"/>
    <m/>
    <m/>
    <x v="19"/>
    <s v=""/>
    <s v=""/>
    <x v="0"/>
    <s v="Low"/>
    <x v="0"/>
    <s v="reconciled"/>
    <m/>
    <x v="0"/>
  </r>
  <r>
    <s v="Buffer (Current Year)"/>
    <x v="1180"/>
    <n v="4.0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180"/>
    <n v="-20"/>
    <x v="813"/>
    <s v="_Stitch Fix"/>
    <s v="STITCH FIX, INC.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0"/>
    <n v="-38.520000000000003"/>
    <x v="370"/>
    <s v="_Phinney Books"/>
    <s v="SQ *PHINNEY BOOKS/MADISONSeattle WA"/>
    <x v="0"/>
    <x v="57"/>
    <x v="56"/>
    <x v="0"/>
    <m/>
    <x v="0"/>
    <m/>
    <m/>
    <x v="0"/>
    <s v=""/>
    <s v=""/>
    <x v="0"/>
    <s v="Low"/>
    <x v="0"/>
    <s v="reconciled"/>
    <m/>
    <x v="0"/>
  </r>
  <r>
    <s v="Vacation &amp; Projects"/>
    <x v="1180"/>
    <n v="200.21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180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180"/>
    <n v="77.6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180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181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181"/>
    <n v="0.1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181"/>
    <n v="-22.68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181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5.1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181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81"/>
    <n v="6213.2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11.4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181"/>
    <n v="-54.99"/>
    <x v="1283"/>
    <s v="_Seattle Ski and Snowboard"/>
    <s v="SEATTLE SKI"/>
    <x v="11"/>
    <x v="25"/>
    <x v="25"/>
    <x v="0"/>
    <m/>
    <x v="0"/>
    <m/>
    <m/>
    <x v="11"/>
    <s v=""/>
    <s v="Boots"/>
    <x v="0"/>
    <s v="Medium"/>
    <x v="3"/>
    <s v="reconciled"/>
    <m/>
    <x v="0"/>
  </r>
  <r>
    <s v="Quicksilver"/>
    <x v="1181"/>
    <n v="-77.02"/>
    <x v="1283"/>
    <s v="_Seattle Ski and Snowboard"/>
    <s v="SEATTLE SKI"/>
    <x v="11"/>
    <x v="25"/>
    <x v="25"/>
    <x v="0"/>
    <m/>
    <x v="0"/>
    <m/>
    <m/>
    <x v="11"/>
    <s v=""/>
    <s v="Helmet"/>
    <x v="0"/>
    <s v="Medium"/>
    <x v="3"/>
    <s v="reconciled"/>
    <m/>
    <x v="0"/>
  </r>
  <r>
    <s v="Staging - 7338"/>
    <x v="1181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181"/>
    <n v="-51.8"/>
    <x v="1571"/>
    <s v="_Woodland Park"/>
    <s v="WOODLAND PARK ZOO - EC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181"/>
    <n v="-10.1"/>
    <x v="258"/>
    <s v="_Good To Go"/>
    <s v="GOOD2GO-INTERNET"/>
    <x v="15"/>
    <x v="70"/>
    <x v="68"/>
    <x v="0"/>
    <m/>
    <x v="0"/>
    <m/>
    <m/>
    <x v="15"/>
    <s v=""/>
    <s v=""/>
    <x v="0"/>
    <s v="Low"/>
    <x v="0"/>
    <s v="reconciled"/>
    <m/>
    <x v="0"/>
  </r>
  <r>
    <s v="Aggressive Stocks"/>
    <x v="1182"/>
    <n v="2.82"/>
    <x v="245"/>
    <s v="_Schwab (Interest)"/>
    <s v="SCHWAB1 INT 10/30-11/26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182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183"/>
    <n v="-2265.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3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Costco Visa"/>
    <x v="1183"/>
    <n v="-36.93"/>
    <x v="1572"/>
    <s v="_74th Street Ale House"/>
    <s v="74TH STREET ALE HOUS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183"/>
    <n v="-60"/>
    <x v="1573"/>
    <s v="_Charlotte (Baby Sitter)"/>
    <s v="_Charlotte (Baby Sitter)"/>
    <x v="10"/>
    <x v="131"/>
    <x v="125"/>
    <x v="0"/>
    <m/>
    <x v="0"/>
    <m/>
    <m/>
    <x v="10"/>
    <s v=""/>
    <s v="Dave and Ang went to see The Bishop's Wife at Taproot"/>
    <x v="0"/>
    <s v="Low"/>
    <x v="0"/>
    <s v="reconciled"/>
    <m/>
    <x v="0"/>
  </r>
  <r>
    <s v="Discover"/>
    <x v="1183"/>
    <n v="-13.18"/>
    <x v="118"/>
    <s v="_Hulu"/>
    <s v="HLU*HULU 7402328815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184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184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84"/>
    <n v="-5.4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184"/>
    <n v="-1.8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84"/>
    <n v="-110.09"/>
    <x v="1574"/>
    <s v="_Tivo"/>
    <s v="TIV*TIVO SERVICE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5"/>
    <n v="2265.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5"/>
    <n v="-32.53"/>
    <x v="1575"/>
    <s v="_ROCK BOX SEATTLE WA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Costco Visa"/>
    <x v="1185"/>
    <n v="-25.36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6"/>
    <n v="-39.03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iscover"/>
    <x v="1186"/>
    <n v="13.18"/>
    <x v="10"/>
    <s v="_Directpay Full Balance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86"/>
    <n v="-43.3"/>
    <x v="1576"/>
    <s v="_Gainsbourg"/>
    <s v="GAINSBOURG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6"/>
    <n v="-16.93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86"/>
    <n v="-51.7"/>
    <x v="126"/>
    <s v="_Fandango"/>
    <s v="FANDANGO FANDANGO.COM CA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187"/>
    <n v="-96.21"/>
    <x v="112"/>
    <s v="_Amazon"/>
    <s v="AMZN Mktp US*331FM7NJ3"/>
    <x v="19"/>
    <x v="101"/>
    <x v="97"/>
    <x v="0"/>
    <s v=""/>
    <x v="2"/>
    <s v="114-6549784-8907408"/>
    <m/>
    <x v="19"/>
    <s v=""/>
    <s v="#|||114-6549784-8907408#"/>
    <x v="0"/>
    <s v="Low"/>
    <x v="3"/>
    <s v="reconciled"/>
    <m/>
    <x v="0"/>
  </r>
  <r>
    <s v="Amazon"/>
    <x v="1187"/>
    <n v="-11.22"/>
    <x v="112"/>
    <s v="_Amazon"/>
    <s v="AMZN Mktp US*331FM7NJ3"/>
    <x v="19"/>
    <x v="49"/>
    <x v="48"/>
    <x v="0"/>
    <s v=""/>
    <x v="2"/>
    <s v="114-6549784-8907408"/>
    <m/>
    <x v="19"/>
    <s v=""/>
    <s v="#|||114-6549784-8907408#"/>
    <x v="0"/>
    <s v="Low"/>
    <x v="0"/>
    <s v="reconciled"/>
    <m/>
    <x v="0"/>
  </r>
  <r>
    <s v="Costco Visa"/>
    <x v="1187"/>
    <n v="-22.03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Amazon"/>
    <x v="1187"/>
    <n v="-28.4"/>
    <x v="112"/>
    <s v="_Amazon"/>
    <s v="AMZN Mktp US*331FM7NJ3"/>
    <x v="4"/>
    <x v="60"/>
    <x v="59"/>
    <x v="0"/>
    <s v=""/>
    <x v="2"/>
    <s v="114-6549784-8907408"/>
    <m/>
    <x v="4"/>
    <s v=""/>
    <s v="#|||114-6549784-8907408#"/>
    <x v="0"/>
    <s v="Low"/>
    <x v="0"/>
    <s v="reconciled"/>
    <m/>
    <x v="0"/>
  </r>
  <r>
    <s v="Checking"/>
    <x v="1187"/>
    <n v="-43.09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187"/>
    <n v="4.3899999999999997"/>
    <x v="112"/>
    <s v="_Amazon"/>
    <s v="AMZN Mktp US"/>
    <x v="12"/>
    <x v="53"/>
    <x v="52"/>
    <x v="0"/>
    <s v=""/>
    <x v="2"/>
    <s v="114-0764459-8108266"/>
    <m/>
    <x v="12"/>
    <s v=""/>
    <s v="Refund of shipping #|||114-0764459-8108266#"/>
    <x v="0"/>
    <s v="Low"/>
    <x v="3"/>
    <s v="reconciled"/>
    <m/>
    <x v="0"/>
  </r>
  <r>
    <s v="Amazon"/>
    <x v="1187"/>
    <n v="-24.66"/>
    <x v="112"/>
    <s v="_Amazon"/>
    <s v="Amazon.com*2N8X12W73"/>
    <x v="12"/>
    <x v="53"/>
    <x v="52"/>
    <x v="0"/>
    <s v=""/>
    <x v="2"/>
    <s v="114-0764459-8108266"/>
    <m/>
    <x v="12"/>
    <s v=""/>
    <s v="Books for Trish and Donna #|||114-0764459-8108266#"/>
    <x v="0"/>
    <s v="Low"/>
    <x v="3"/>
    <s v="reconciled"/>
    <m/>
    <x v="0"/>
  </r>
  <r>
    <s v="Costco Visa"/>
    <x v="1187"/>
    <n v="-26.4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187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187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187"/>
    <n v="-96.5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9.81"/>
    <x v="157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7.25"/>
    <x v="1577"/>
    <s v="_PCC - VIEW RIDGE SEATTLE WA"/>
    <s v="PCC - VIEW RIDGE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87"/>
    <n v="-180.15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188"/>
    <n v="-11.22"/>
    <x v="112"/>
    <s v="_Amazon"/>
    <s v="AMZN Mktp US*S93DO9U03"/>
    <x v="4"/>
    <x v="60"/>
    <x v="59"/>
    <x v="0"/>
    <s v=""/>
    <x v="2"/>
    <s v="114-6549784-8907408"/>
    <m/>
    <x v="4"/>
    <s v=""/>
    <s v="#|||114-6549784-8907408#"/>
    <x v="0"/>
    <s v="Low"/>
    <x v="0"/>
    <s v="reconciled"/>
    <m/>
    <x v="0"/>
  </r>
  <r>
    <s v="Costco Visa"/>
    <x v="1189"/>
    <n v="-19.489999999999998"/>
    <x v="1578"/>
    <s v="_Cask &amp; Trotter Seattle WA"/>
    <s v="TST* CASK &amp; TROTTER - SOU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89"/>
    <n v="-7.77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hecking"/>
    <x v="1190"/>
    <n v="-71.59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190"/>
    <n v="-200"/>
    <x v="1464"/>
    <s v="_Microsoft Cafeteria"/>
    <s v="CAFE 34 11097516 REDMOND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191"/>
    <n v="-0.61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191"/>
    <n v="-66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191"/>
    <n v="-45.17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191"/>
    <n v="-13.0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19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191"/>
    <n v="-29.82"/>
    <x v="1579"/>
    <s v="_Casa Patron"/>
    <s v="CASA PATR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191"/>
    <n v="71.59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1"/>
    <n v="-65.569999999999993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191"/>
    <n v="-77"/>
    <x v="1580"/>
    <s v="_Bainbridge Performing Arts"/>
    <s v="BAINBRIDGE PERFORMING ART206-842-8569 WA"/>
    <x v="0"/>
    <x v="79"/>
    <x v="76"/>
    <x v="0"/>
    <m/>
    <x v="0"/>
    <m/>
    <m/>
    <x v="0"/>
    <s v=""/>
    <s v="Matilda tickets"/>
    <x v="0"/>
    <s v="Low"/>
    <x v="0"/>
    <s v="reconciled"/>
    <m/>
    <x v="0"/>
  </r>
  <r>
    <s v="Costco Visa"/>
    <x v="1192"/>
    <n v="-58"/>
    <x v="1581"/>
    <s v="_Osteria La Spiga"/>
    <s v="OSTERIA LA SPIG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3.27"/>
    <x v="158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2"/>
    <n v="-6.88"/>
    <x v="978"/>
    <s v="_Starbucks"/>
    <s v="STARBUCKS STORE 03333 KIRKLAND WA"/>
    <x v="2"/>
    <x v="3"/>
    <x v="3"/>
    <x v="0"/>
    <m/>
    <x v="0"/>
    <m/>
    <m/>
    <x v="2"/>
    <s v=""/>
    <s v="Zach lunch in Eastside"/>
    <x v="0"/>
    <s v="Low"/>
    <x v="0"/>
    <s v="reconciled"/>
    <m/>
    <x v="0"/>
  </r>
  <r>
    <s v="Cash"/>
    <x v="1192"/>
    <n v="-40"/>
    <x v="610"/>
    <s v="_Cash"/>
    <s v="_Cash"/>
    <x v="11"/>
    <x v="25"/>
    <x v="25"/>
    <x v="0"/>
    <m/>
    <x v="0"/>
    <m/>
    <m/>
    <x v="11"/>
    <s v=""/>
    <s v="Ski Gear (Deduct from other cash)"/>
    <x v="0"/>
    <s v="Medium"/>
    <x v="3"/>
    <s v="reconciled"/>
    <m/>
    <x v="0"/>
  </r>
  <r>
    <s v="Costco Visa"/>
    <x v="1192"/>
    <n v="-12.11"/>
    <x v="1583"/>
    <s v="_Mopop (Cafe)"/>
    <s v="POPKITCHEN+BAR682490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193"/>
    <n v="-29.51"/>
    <x v="1504"/>
    <s v="_Rock Box"/>
    <s v="ROCK BOX SEATTLE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193"/>
    <n v="-68.63"/>
    <x v="114"/>
    <s v="_Fred Meyer"/>
    <s v="FRED-MEYER #0608         SEATTLE     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193"/>
    <n v="-24.92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3"/>
    <n v="-492"/>
    <x v="905"/>
    <s v="_The Summit at Snoqualmie"/>
    <s v="SUMMIT AT SNOQ E-COMMERCE425-434-6781 WA"/>
    <x v="4"/>
    <x v="116"/>
    <x v="110"/>
    <x v="0"/>
    <m/>
    <x v="0"/>
    <m/>
    <m/>
    <x v="4"/>
    <s v=""/>
    <s v=""/>
    <x v="0"/>
    <s v="Low"/>
    <x v="3"/>
    <s v="reconciled"/>
    <m/>
    <x v="0"/>
  </r>
  <r>
    <s v="Aggressive Stocks"/>
    <x v="1194"/>
    <n v="7.15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45.17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194"/>
    <n v="-137.84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mazon"/>
    <x v="1194"/>
    <n v="65.569999999999993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194"/>
    <n v="4663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194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195"/>
    <n v="137.84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195"/>
    <n v="-60.98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195"/>
    <n v="-17.739999999999998"/>
    <x v="942"/>
    <s v="_Trader Joe's"/>
    <s v="TRADER JOE'S #135 QPS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196"/>
    <n v="-500"/>
    <x v="1584"/>
    <s v="_Seattle Public Library Foundation"/>
    <s v="Check 2458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hecking"/>
    <x v="1196"/>
    <n v="-777.15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197"/>
    <n v="-21.99"/>
    <x v="112"/>
    <s v="_Amazon"/>
    <s v="AMZN Mktp US*9E21F9223"/>
    <x v="19"/>
    <x v="49"/>
    <x v="48"/>
    <x v="0"/>
    <m/>
    <x v="0"/>
    <m/>
    <m/>
    <x v="19"/>
    <s v=""/>
    <s v="Hammocks for kid stuffies and clicker trainer"/>
    <x v="0"/>
    <s v="Low"/>
    <x v="0"/>
    <s v="reconciled"/>
    <m/>
    <x v="0"/>
  </r>
  <r>
    <s v="Alaska Airlines Visa Signature - 8981"/>
    <x v="1197"/>
    <n v="777.15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197"/>
    <n v="-15"/>
    <x v="152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198"/>
    <n v="-3.29"/>
    <x v="126"/>
    <s v="_Fandango"/>
    <s v="ROKU FOR FANDANGONOW"/>
    <x v="0"/>
    <x v="0"/>
    <x v="0"/>
    <x v="0"/>
    <m/>
    <x v="0"/>
    <m/>
    <m/>
    <x v="0"/>
    <s v=""/>
    <s v="Matilda"/>
    <x v="0"/>
    <s v="Low"/>
    <x v="0"/>
    <s v="reconciled"/>
    <m/>
    <x v="0"/>
  </r>
  <r>
    <s v="Red Card"/>
    <x v="1198"/>
    <n v="-21.94"/>
    <x v="201"/>
    <s v="_Target"/>
    <s v="CENTRAL CHECKOUT"/>
    <x v="7"/>
    <x v="10"/>
    <x v="10"/>
    <x v="0"/>
    <m/>
    <x v="0"/>
    <m/>
    <m/>
    <x v="7"/>
    <s v=""/>
    <s v="Socks"/>
    <x v="0"/>
    <s v="Low"/>
    <x v="3"/>
    <s v="reconciled"/>
    <m/>
    <x v="0"/>
  </r>
  <r>
    <s v="Quicksilver"/>
    <x v="1198"/>
    <n v="-14.23"/>
    <x v="288"/>
    <s v="_Safeway"/>
    <s v="SAFEWAY #1253"/>
    <x v="18"/>
    <x v="47"/>
    <x v="46"/>
    <x v="116"/>
    <m/>
    <x v="0"/>
    <m/>
    <m/>
    <x v="18"/>
    <s v=""/>
    <s v="#Scottsdale - Nov 2019#"/>
    <x v="0"/>
    <s v="High"/>
    <x v="3"/>
    <s v="reconciled"/>
    <m/>
    <x v="0"/>
  </r>
  <r>
    <s v="Costco Visa"/>
    <x v="1198"/>
    <n v="-59.44"/>
    <x v="114"/>
    <s v="_Fred Meyer"/>
    <s v="FRED-MEYER #0608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Amazon"/>
    <x v="1198"/>
    <n v="-12.09"/>
    <x v="112"/>
    <s v="_Amazon"/>
    <s v="AMZN Mktp US*E25D97XL3"/>
    <x v="19"/>
    <x v="49"/>
    <x v="48"/>
    <x v="0"/>
    <m/>
    <x v="0"/>
    <m/>
    <m/>
    <x v="19"/>
    <s v=""/>
    <s v="Dave Fitbit bands"/>
    <x v="0"/>
    <s v="Low"/>
    <x v="0"/>
    <s v="reconciled"/>
    <m/>
    <x v="0"/>
  </r>
  <r>
    <s v="Costco Visa"/>
    <x v="1198"/>
    <n v="-13.17"/>
    <x v="114"/>
    <s v="_Fred Meyer"/>
    <s v="FRED-MEYER #0608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198"/>
    <n v="-5.27"/>
    <x v="114"/>
    <s v="_Fred Meyer"/>
    <s v="FRED-MEYER #0608 SEATTLE WA"/>
    <x v="19"/>
    <x v="49"/>
    <x v="48"/>
    <x v="0"/>
    <m/>
    <x v="0"/>
    <m/>
    <m/>
    <x v="19"/>
    <s v=""/>
    <s v="Picture frame"/>
    <x v="0"/>
    <s v="Low"/>
    <x v="0"/>
    <s v="reconciled"/>
    <m/>
    <x v="0"/>
  </r>
  <r>
    <s v="Checking"/>
    <x v="1199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199"/>
    <n v="1675.09"/>
    <x v="1418"/>
    <s v="_CRAB"/>
    <s v="Deposit Shared Branch Mobile Dep"/>
    <x v="3"/>
    <x v="12"/>
    <x v="12"/>
    <x v="117"/>
    <m/>
    <x v="0"/>
    <m/>
    <m/>
    <x v="3"/>
    <s v=""/>
    <s v="#Group meeting 2019#"/>
    <x v="3"/>
    <s v="NA"/>
    <x v="0"/>
    <s v="reconciled"/>
    <s v="To Be Determined"/>
    <x v="0"/>
  </r>
  <r>
    <s v="Costco Visa"/>
    <x v="1199"/>
    <n v="-20.29"/>
    <x v="1585"/>
    <s v="_Voula's Offshore Cafe"/>
    <s v="VOULAS OFFSHORE CA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199"/>
    <n v="-52.63"/>
    <x v="1368"/>
    <s v="_Red Robin"/>
    <s v="RED ROBIN NO 12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 Checking"/>
    <x v="1199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00"/>
    <n v="-2289.86"/>
    <x v="1170"/>
    <s v="_Washington State Parks"/>
    <s v="WA PARKSRESERVATIONSWEB 360-902-8572 WA"/>
    <x v="18"/>
    <x v="47"/>
    <x v="46"/>
    <x v="82"/>
    <s v="lodging"/>
    <x v="0"/>
    <m/>
    <m/>
    <x v="18"/>
    <s v=""/>
    <s v="#Rasar - Aug 2020|Lodging#"/>
    <x v="0"/>
    <s v="High"/>
    <x v="3"/>
    <s v="reconciled"/>
    <m/>
    <x v="0"/>
  </r>
  <r>
    <s v="Quicksilver"/>
    <x v="1200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00"/>
    <n v="-128.58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14.24"/>
    <x v="150"/>
    <s v="_Costco"/>
    <s v="COSTCO WHSE #0106 SEATTLE WA"/>
    <x v="19"/>
    <x v="49"/>
    <x v="48"/>
    <x v="0"/>
    <m/>
    <x v="0"/>
    <m/>
    <m/>
    <x v="19"/>
    <s v=""/>
    <s v="Pictures"/>
    <x v="0"/>
    <s v="Low"/>
    <x v="0"/>
    <s v="reconciled"/>
    <m/>
    <x v="0"/>
  </r>
  <r>
    <s v="Costco Visa"/>
    <x v="1201"/>
    <n v="-6.58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01"/>
    <n v="-460"/>
    <x v="986"/>
    <s v="_Camp Fire"/>
    <s v="CAMP FIRE CENTRAL PUGE"/>
    <x v="10"/>
    <x v="62"/>
    <x v="61"/>
    <x v="0"/>
    <m/>
    <x v="0"/>
    <m/>
    <m/>
    <x v="10"/>
    <s v=""/>
    <s v="Overnight camp"/>
    <x v="0"/>
    <s v="Low"/>
    <x v="3"/>
    <s v="reconciled"/>
    <s v="Family - Dependent Care"/>
    <x v="0"/>
  </r>
  <r>
    <s v="Checking"/>
    <x v="1201"/>
    <n v="-247.7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D - June 11 2022"/>
    <x v="1201"/>
    <n v="122.69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01"/>
    <n v="-12"/>
    <x v="150"/>
    <s v="_Costco"/>
    <s v="COSTCO WHSE #0106 SEATTLE WA"/>
    <x v="19"/>
    <x v="49"/>
    <x v="48"/>
    <x v="0"/>
    <m/>
    <x v="0"/>
    <m/>
    <m/>
    <x v="19"/>
    <s v=""/>
    <s v="Serving bowls"/>
    <x v="0"/>
    <s v="Low"/>
    <x v="0"/>
    <s v="reconciled"/>
    <m/>
    <x v="0"/>
  </r>
  <r>
    <s v="Costco Visa"/>
    <x v="1201"/>
    <n v="-30"/>
    <x v="150"/>
    <s v="_Costco"/>
    <s v="COSTCO WHSE #0738 PHOENIX AZ"/>
    <x v="3"/>
    <x v="133"/>
    <x v="127"/>
    <x v="0"/>
    <m/>
    <x v="0"/>
    <m/>
    <m/>
    <x v="3"/>
    <s v=""/>
    <s v="Purchased stuff for Dad and he gave Dave cash"/>
    <x v="3"/>
    <s v="NA"/>
    <x v="3"/>
    <s v="reconciled"/>
    <m/>
    <x v="0"/>
  </r>
  <r>
    <s v="Costco Visa"/>
    <x v="1201"/>
    <n v="-39.08"/>
    <x v="150"/>
    <s v="_Costco"/>
    <s v="COSTCO WHSE #0738 PHOENIX AZ"/>
    <x v="6"/>
    <x v="9"/>
    <x v="9"/>
    <x v="0"/>
    <m/>
    <x v="0"/>
    <m/>
    <m/>
    <x v="6"/>
    <s v=""/>
    <s v="Purchased stuff for Dad and he gave Dave cash"/>
    <x v="0"/>
    <s v="Low"/>
    <x v="0"/>
    <s v="reconciled"/>
    <m/>
    <x v="0"/>
  </r>
  <r>
    <s v="Costco Visa"/>
    <x v="1201"/>
    <n v="-113.9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01"/>
    <n v="-27"/>
    <x v="150"/>
    <s v="_Costco"/>
    <s v="COSTCO WHSE #0106 SEATTLE WA"/>
    <x v="19"/>
    <x v="49"/>
    <x v="48"/>
    <x v="0"/>
    <m/>
    <x v="0"/>
    <m/>
    <m/>
    <x v="19"/>
    <s v=""/>
    <s v="Hand and foot warmers"/>
    <x v="0"/>
    <s v="Low"/>
    <x v="0"/>
    <s v="reconciled"/>
    <m/>
    <x v="0"/>
  </r>
  <r>
    <s v="Costco Visa"/>
    <x v="1201"/>
    <n v="-52"/>
    <x v="150"/>
    <s v="_Costco"/>
    <s v="COSTCO WHSE #0106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Red Card"/>
    <x v="1202"/>
    <n v="247.7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03"/>
    <n v="-50.74"/>
    <x v="1003"/>
    <s v="_Megan Hooks Photography"/>
    <s v="SPPMEGAN HOOKS PHOTOG"/>
    <x v="19"/>
    <x v="49"/>
    <x v="48"/>
    <x v="0"/>
    <m/>
    <x v="0"/>
    <m/>
    <m/>
    <x v="19"/>
    <s v=""/>
    <s v="School pictures"/>
    <x v="0"/>
    <s v="Low"/>
    <x v="0"/>
    <s v="reconciled"/>
    <m/>
    <x v="0"/>
  </r>
  <r>
    <s v="Quicksilver"/>
    <x v="1203"/>
    <n v="-10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Microsoft"/>
    <x v="1203"/>
    <n v="710.42"/>
    <x v="1586"/>
    <s v="_Microsoft (AMEX)"/>
    <s v="CORPORATE REMITTANCE RECEIVED 11/05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203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03"/>
    <n v="-193.18"/>
    <x v="1008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03"/>
    <n v="-54.28"/>
    <x v="1587"/>
    <s v="_Pinnacle Peak General Store"/>
    <s v="PINNACLE PEAK GENERAL ST SCOTTSDALE AZ"/>
    <x v="18"/>
    <x v="47"/>
    <x v="46"/>
    <x v="116"/>
    <s v="food"/>
    <x v="0"/>
    <m/>
    <m/>
    <x v="18"/>
    <s v=""/>
    <s v="#Scottsdale - Nov 2019|Food#"/>
    <x v="0"/>
    <s v="High"/>
    <x v="3"/>
    <s v="reconciled"/>
    <m/>
    <x v="0"/>
  </r>
  <r>
    <s v="Quicksilver"/>
    <x v="1203"/>
    <n v="-6.62"/>
    <x v="156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3"/>
    <n v="-7.13"/>
    <x v="1569"/>
    <s v="_AMC"/>
    <s v="2629 AMC ALDERWOOD 16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03"/>
    <n v="-1191.83"/>
    <x v="1588"/>
    <s v="_Hedlund Painting LLC"/>
    <s v="Check 2457"/>
    <x v="19"/>
    <x v="71"/>
    <x v="69"/>
    <x v="0"/>
    <m/>
    <x v="0"/>
    <m/>
    <m/>
    <x v="19"/>
    <s v=""/>
    <s v=""/>
    <x v="0"/>
    <s v="Medium"/>
    <x v="3"/>
    <s v="reconciled"/>
    <m/>
    <x v="0"/>
  </r>
  <r>
    <s v="Checking"/>
    <x v="1203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ostco Visa"/>
    <x v="1204"/>
    <n v="-3.29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04"/>
    <n v="-6.62"/>
    <x v="246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04"/>
    <n v="-2781.89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04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04"/>
    <n v="-5152.0200000000004"/>
    <x v="1442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04"/>
    <n v="-6.58"/>
    <x v="260"/>
    <s v="_Lowe's"/>
    <s v="LOWES #00252*"/>
    <x v="19"/>
    <x v="56"/>
    <x v="55"/>
    <x v="0"/>
    <m/>
    <x v="0"/>
    <m/>
    <m/>
    <x v="19"/>
    <s v=""/>
    <s v="Lightbulbs"/>
    <x v="0"/>
    <s v="High"/>
    <x v="3"/>
    <s v="reconciled"/>
    <m/>
    <x v="0"/>
  </r>
  <r>
    <s v="Quicksilver"/>
    <x v="1204"/>
    <n v="34.75"/>
    <x v="260"/>
    <s v="_Lowe's"/>
    <s v="LOWES #00252*"/>
    <x v="19"/>
    <x v="56"/>
    <x v="55"/>
    <x v="0"/>
    <m/>
    <x v="0"/>
    <m/>
    <m/>
    <x v="19"/>
    <s v=""/>
    <s v="Returned light for closet"/>
    <x v="0"/>
    <s v="High"/>
    <x v="3"/>
    <s v="reconciled"/>
    <m/>
    <x v="0"/>
  </r>
  <r>
    <s v="Quicksilver"/>
    <x v="1204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04"/>
    <n v="-39.979999999999997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04"/>
    <n v="-0.7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04"/>
    <n v="-4.34"/>
    <x v="1589"/>
    <s v="_Electrify America"/>
    <s v="1-833-632-2778 ELECTRI"/>
    <x v="15"/>
    <x v="55"/>
    <x v="54"/>
    <x v="0"/>
    <m/>
    <x v="0"/>
    <m/>
    <m/>
    <x v="15"/>
    <s v=""/>
    <s v=""/>
    <x v="0"/>
    <s v="Low"/>
    <x v="0"/>
    <s v="reconciled"/>
    <m/>
    <x v="0"/>
  </r>
  <r>
    <s v="Quicksilver"/>
    <x v="1204"/>
    <n v="-10"/>
    <x v="1590"/>
    <s v="_Republic Parking"/>
    <s v="RPNW SEATTLE PUGET SOU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05"/>
    <n v="-37"/>
    <x v="1591"/>
    <s v="_Union Saloon"/>
    <s v="TST* UNION SALOON SEATTLE WA"/>
    <x v="2"/>
    <x v="2"/>
    <x v="2"/>
    <x v="0"/>
    <m/>
    <x v="0"/>
    <m/>
    <m/>
    <x v="2"/>
    <s v=""/>
    <s v="Dinner before house party"/>
    <x v="0"/>
    <s v="Low"/>
    <x v="0"/>
    <s v="reconciled"/>
    <m/>
    <x v="0"/>
  </r>
  <r>
    <s v="Costco Visa"/>
    <x v="1205"/>
    <n v="-9.2100000000000009"/>
    <x v="6"/>
    <s v="_McDonald's"/>
    <s v="MCDONALD'S F5795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205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05"/>
    <n v="-7.72"/>
    <x v="626"/>
    <s v="_Anthony's"/>
    <s v="ANTHONY'S FISH BAR LYNNWOOD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05"/>
    <n v="-4.43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5"/>
    <n v="-20"/>
    <x v="201"/>
    <s v="_Target"/>
    <s v="CENTRAL CHECKOUT"/>
    <x v="0"/>
    <x v="0"/>
    <x v="0"/>
    <x v="0"/>
    <m/>
    <x v="0"/>
    <m/>
    <m/>
    <x v="0"/>
    <s v=""/>
    <s v="Toy story 4"/>
    <x v="0"/>
    <s v="Low"/>
    <x v="0"/>
    <s v="reconciled"/>
    <m/>
    <x v="0"/>
  </r>
  <r>
    <s v="Red Card"/>
    <x v="1205"/>
    <n v="-15.68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205"/>
    <n v="17.77"/>
    <x v="201"/>
    <s v="_Target"/>
    <s v="CENTRAL CHECKOUT"/>
    <x v="7"/>
    <x v="10"/>
    <x v="10"/>
    <x v="0"/>
    <m/>
    <x v="0"/>
    <m/>
    <m/>
    <x v="7"/>
    <s v=""/>
    <s v="Sports bra return"/>
    <x v="0"/>
    <s v="Low"/>
    <x v="3"/>
    <s v="reconciled"/>
    <m/>
    <x v="0"/>
  </r>
  <r>
    <s v="Quicksilver"/>
    <x v="1206"/>
    <n v="-62.18"/>
    <x v="843"/>
    <s v="_Math 'n' Stuff"/>
    <s v="MATH N STUFF"/>
    <x v="0"/>
    <x v="73"/>
    <x v="71"/>
    <x v="0"/>
    <m/>
    <x v="0"/>
    <m/>
    <m/>
    <x v="0"/>
    <s v=""/>
    <s v="Dragon realm and LEGO advent calendar and rent king of Tokyo"/>
    <x v="0"/>
    <s v="Low"/>
    <x v="0"/>
    <s v="reconciled"/>
    <m/>
    <x v="0"/>
  </r>
  <r>
    <s v="Costco Visa"/>
    <x v="1206"/>
    <n v="-12.01"/>
    <x v="1592"/>
    <s v="_Taste Cafe (Seattle Art Museum)"/>
    <s v="BA TASTE 58156498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06"/>
    <n v="-62.42"/>
    <x v="114"/>
    <s v="_Fred Meyer"/>
    <s v="FRED-MEYER #060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06"/>
    <n v="-6.58"/>
    <x v="114"/>
    <s v="_Fred Meyer"/>
    <s v="FRED-MEYER #0608"/>
    <x v="10"/>
    <x v="17"/>
    <x v="17"/>
    <x v="0"/>
    <m/>
    <x v="0"/>
    <m/>
    <m/>
    <x v="10"/>
    <s v=""/>
    <s v=""/>
    <x v="0"/>
    <s v="Low"/>
    <x v="0"/>
    <s v="reconciled"/>
    <m/>
    <x v="0"/>
  </r>
  <r>
    <s v="Dormant Account 2"/>
    <x v="1207"/>
    <n v="0.0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07"/>
    <n v="0.0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07"/>
    <n v="84.84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07"/>
    <n v="2781.89"/>
    <x v="315"/>
    <s v="_Capital One (Autopay)"/>
    <s v="CAPITAL ONE AUTOPAY PYMT AuthDate 06-O c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07"/>
    <n v="-22.02"/>
    <x v="1593"/>
    <s v="_Pagliacci Pizza"/>
    <s v="PAGLIACCI QUEEN ANNE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207"/>
    <n v="-75.37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Buffer (Current Year)"/>
    <x v="1208"/>
    <n v="4.559999999999999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08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08"/>
    <n v="0.68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08"/>
    <n v="5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5.4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08"/>
    <n v="15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08"/>
    <n v="4713.26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0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Red Card"/>
    <x v="1208"/>
    <n v="-2.78"/>
    <x v="201"/>
    <s v="_Target"/>
    <s v="CENTRAL CHECKOUT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08"/>
    <n v="-138.91"/>
    <x v="201"/>
    <s v="_Target"/>
    <s v="CENTRAL CHECKOUT"/>
    <x v="7"/>
    <x v="10"/>
    <x v="10"/>
    <x v="0"/>
    <m/>
    <x v="0"/>
    <m/>
    <m/>
    <x v="7"/>
    <s v=""/>
    <s v=""/>
    <x v="0"/>
    <s v="Low"/>
    <x v="3"/>
    <s v="reconciled"/>
    <m/>
    <x v="0"/>
  </r>
  <r>
    <s v="Investor Checking"/>
    <x v="1208"/>
    <n v="10.5"/>
    <x v="1014"/>
    <s v="_Schwab Checking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ash Reserve"/>
    <x v="1208"/>
    <n v="176.0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08"/>
    <n v="0.1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Vacation &amp; Projects"/>
    <x v="1208"/>
    <n v="227.38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09"/>
    <n v="-840"/>
    <x v="869"/>
    <s v="_Tads Tuition Aid"/>
    <s v="ACH Debit TADS TUITION AID   TAD"/>
    <x v="10"/>
    <x v="118"/>
    <x v="112"/>
    <x v="0"/>
    <m/>
    <x v="0"/>
    <m/>
    <m/>
    <x v="10"/>
    <s v=""/>
    <s v=""/>
    <x v="0"/>
    <s v="Low"/>
    <x v="0"/>
    <s v="reconciled"/>
    <s v="Family - Dependent Care"/>
    <x v="0"/>
  </r>
  <r>
    <s v="Aggressive Stocks"/>
    <x v="1209"/>
    <n v="2.71"/>
    <x v="245"/>
    <s v="_Schwab (Interest)"/>
    <s v="SCHWAB1 INT 09/27-10/29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10"/>
    <n v="-6.06"/>
    <x v="159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10"/>
    <n v="-3.29"/>
    <x v="1594"/>
    <s v="_Tacos Chukis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0"/>
    <n v="-9000"/>
    <x v="1442"/>
    <s v="_To Citibank (Good Deeds)"/>
    <s v="ACH Debit CITIBANK XFER ONLNE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10"/>
    <n v="-3.58"/>
    <x v="159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0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10"/>
    <n v="-11.71"/>
    <x v="876"/>
    <s v="_Whole Foods"/>
    <s v="WHOLEFDS RSQ 1010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1"/>
    <n v="-19.5"/>
    <x v="1596"/>
    <s v="_Serres Farm Inc"/>
    <s v="SQ *SQ *SERRES FARM, I"/>
    <x v="19"/>
    <x v="49"/>
    <x v="48"/>
    <x v="0"/>
    <m/>
    <x v="0"/>
    <m/>
    <m/>
    <x v="19"/>
    <s v=""/>
    <s v="Halloween pumpkins"/>
    <x v="0"/>
    <s v="Low"/>
    <x v="0"/>
    <s v="reconciled"/>
    <m/>
    <x v="0"/>
  </r>
  <r>
    <s v="Quicksilver"/>
    <x v="121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1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11"/>
    <n v="-14"/>
    <x v="1597"/>
    <s v="_Republic Parking Northwest"/>
    <s v="REPUBLIC PARKING 30 56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12"/>
    <n v="-32.04"/>
    <x v="455"/>
    <s v="_Taco Time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12"/>
    <n v="-3"/>
    <x v="610"/>
    <s v="_Cash"/>
    <s v="CHASE 6701 NE 181ST ST KENMOR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12"/>
    <n v="-78.5"/>
    <x v="1582"/>
    <s v="_Elliott Bay Public House"/>
    <s v="ELLIOTT BAY PUBLICHOUSE &amp;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2"/>
    <n v="-20"/>
    <x v="1598"/>
    <s v="_U Co-op"/>
    <s v="CHASE 6701 NE 181ST ST KENMOR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2"/>
    <n v="-40"/>
    <x v="1599"/>
    <s v="_Craigs List"/>
    <s v="CHASE 6701 NE 181ST ST KENMORE"/>
    <x v="11"/>
    <x v="25"/>
    <x v="25"/>
    <x v="0"/>
    <m/>
    <x v="0"/>
    <m/>
    <m/>
    <x v="11"/>
    <s v=""/>
    <s v="Ski gear"/>
    <x v="0"/>
    <s v="Medium"/>
    <x v="3"/>
    <s v="reconciled"/>
    <m/>
    <x v="0"/>
  </r>
  <r>
    <s v="Investor Checking"/>
    <x v="1212"/>
    <n v="-7.96"/>
    <x v="610"/>
    <s v="_Cash"/>
    <s v="CHASE 6701 NE 181ST ST KENMOR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3"/>
    <n v="-67"/>
    <x v="1544"/>
    <s v="_Museum of Pop Culture Pop-Up LLC"/>
    <s v="MUSEUM OF POP CULTURE"/>
    <x v="7"/>
    <x v="91"/>
    <x v="88"/>
    <x v="0"/>
    <m/>
    <x v="0"/>
    <m/>
    <m/>
    <x v="7"/>
    <s v=""/>
    <s v="Membership"/>
    <x v="0"/>
    <s v="Low"/>
    <x v="3"/>
    <s v="reconciled"/>
    <m/>
    <x v="0"/>
  </r>
  <r>
    <s v="Quicksilver"/>
    <x v="1213"/>
    <n v="-78"/>
    <x v="1544"/>
    <s v="_Museum of Pop Culture Pop-Up LLC"/>
    <s v="MUSEUM OF POP CULTURE"/>
    <x v="7"/>
    <x v="91"/>
    <x v="88"/>
    <x v="0"/>
    <m/>
    <x v="0"/>
    <m/>
    <m/>
    <x v="7"/>
    <s v=""/>
    <s v=""/>
    <x v="0"/>
    <s v="Low"/>
    <x v="3"/>
    <s v="reconciled"/>
    <m/>
    <x v="0"/>
  </r>
  <r>
    <s v="Quicksilver"/>
    <x v="1213"/>
    <n v="-136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213"/>
    <n v="-13.18"/>
    <x v="118"/>
    <s v="_Hulu"/>
    <s v="HLU*HULU 740232883928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14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214"/>
    <n v="-257.3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14"/>
    <n v="-1760.7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4"/>
    <n v="7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14"/>
    <n v="-10.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15"/>
    <n v="-5047.6499999999996"/>
    <x v="1370"/>
    <s v="_Brooks Powers"/>
    <s v="INT*IN *BROOKS POWERS"/>
    <x v="11"/>
    <x v="52"/>
    <x v="51"/>
    <x v="0"/>
    <m/>
    <x v="0"/>
    <m/>
    <m/>
    <x v="11"/>
    <s v=""/>
    <s v=""/>
    <x v="0"/>
    <s v="Low"/>
    <x v="3"/>
    <s v="reconciled"/>
    <s v="Family - Medical Expenses"/>
    <x v="0"/>
  </r>
  <r>
    <s v="Quicksilver"/>
    <x v="1215"/>
    <n v="-49.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15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1760.7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15"/>
    <n v="-10.5"/>
    <x v="1406"/>
    <s v="_The Kraken"/>
    <s v="THE KRAKEN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15"/>
    <n v="-20"/>
    <x v="159"/>
    <s v="_Umpqua Bank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15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15"/>
    <n v="-20"/>
    <x v="159"/>
    <s v="_Umpqua Bank"/>
    <s v="UMPQUA BANK 7120 GREENW SEATTLE"/>
    <x v="10"/>
    <x v="131"/>
    <x v="125"/>
    <x v="0"/>
    <m/>
    <x v="0"/>
    <m/>
    <m/>
    <x v="10"/>
    <s v=""/>
    <s v="$20 of $60 provided to Charlotte on 11/26/2019"/>
    <x v="0"/>
    <s v="Low"/>
    <x v="0"/>
    <s v="reconciled"/>
    <m/>
    <x v="0"/>
  </r>
  <r>
    <s v="Costco Visa"/>
    <x v="1216"/>
    <n v="-18.899999999999999"/>
    <x v="285"/>
    <s v="_Subway"/>
    <s v="SUBWAY 00443796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216"/>
    <n v="-710.42"/>
    <x v="1600"/>
    <s v="_Aer Lingus Dublin"/>
    <s v="AER LINGUS BELLEVUE WA"/>
    <x v="3"/>
    <x v="12"/>
    <x v="12"/>
    <x v="114"/>
    <m/>
    <x v="0"/>
    <m/>
    <m/>
    <x v="3"/>
    <s v=""/>
    <s v="#Dublin Dec 2019#"/>
    <x v="3"/>
    <s v="NA"/>
    <x v="0"/>
    <s v="reconciled"/>
    <s v="To Be Determined"/>
    <x v="0"/>
  </r>
  <r>
    <s v="Discover"/>
    <x v="1216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16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17"/>
    <n v="-74"/>
    <x v="1601"/>
    <s v="_Cinerama"/>
    <s v="SEATTLE CINERAMA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17"/>
    <n v="-17.14"/>
    <x v="193"/>
    <s v="_Bartell Drug"/>
    <s v="BARTELL DRUG 66-LAKE C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7"/>
    <n v="-44.46"/>
    <x v="132"/>
    <s v="_Shell"/>
    <s v="SHELL OIL 57444040406 SEATTLE WA"/>
    <x v="15"/>
    <x v="55"/>
    <x v="54"/>
    <x v="0"/>
    <m/>
    <x v="0"/>
    <m/>
    <m/>
    <x v="15"/>
    <s v=""/>
    <s v=""/>
    <x v="0"/>
    <s v="Low"/>
    <x v="0"/>
    <s v="reconciled"/>
    <m/>
    <x v="0"/>
  </r>
  <r>
    <s v="Costco Visa"/>
    <x v="1217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17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Quicksilver"/>
    <x v="1218"/>
    <n v="-59"/>
    <x v="1602"/>
    <s v="_Jo-Ann Stores"/>
    <s v="JOANN STORES #1711"/>
    <x v="19"/>
    <x v="49"/>
    <x v="48"/>
    <x v="0"/>
    <m/>
    <x v="0"/>
    <m/>
    <m/>
    <x v="19"/>
    <s v=""/>
    <s v="Potato costume and fall decor"/>
    <x v="0"/>
    <s v="Low"/>
    <x v="0"/>
    <s v="reconciled"/>
    <m/>
    <x v="0"/>
  </r>
  <r>
    <s v="Quicksilver"/>
    <x v="1218"/>
    <n v="-155.06"/>
    <x v="160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218"/>
    <n v="-72"/>
    <x v="758"/>
    <s v="_American Express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18"/>
    <n v="-16.5"/>
    <x v="201"/>
    <s v="_Target"/>
    <s v="TARGET        00012849"/>
    <x v="7"/>
    <x v="10"/>
    <x v="10"/>
    <x v="0"/>
    <m/>
    <x v="0"/>
    <m/>
    <m/>
    <x v="7"/>
    <s v=""/>
    <s v="Black T-shirts"/>
    <x v="0"/>
    <s v="Low"/>
    <x v="3"/>
    <s v="reconciled"/>
    <m/>
    <x v="0"/>
  </r>
  <r>
    <s v="Costco Visa"/>
    <x v="1218"/>
    <n v="-8"/>
    <x v="637"/>
    <s v="_Dick's Drive In"/>
    <s v="DICK'S DRIVE-IN LAKE C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18"/>
    <n v="-24.8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32.270000000000003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1.65"/>
    <x v="150"/>
    <s v="_Costco"/>
    <s v="COSTCO WHSE #0106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19"/>
    <n v="-4.3899999999999997"/>
    <x v="997"/>
    <s v="_Prime Video"/>
    <s v="Prime Video*V45681043"/>
    <x v="0"/>
    <x v="0"/>
    <x v="0"/>
    <x v="0"/>
    <m/>
    <x v="0"/>
    <m/>
    <m/>
    <x v="0"/>
    <s v=""/>
    <s v=""/>
    <x v="0"/>
    <s v="Low"/>
    <x v="0"/>
    <s v="reconciled"/>
    <m/>
    <x v="0"/>
  </r>
  <r>
    <s v="Amazon"/>
    <x v="1219"/>
    <n v="-26.41"/>
    <x v="112"/>
    <s v="_Amazon"/>
    <s v="AMZN Mktp US*Z31FC3AV3"/>
    <x v="19"/>
    <x v="49"/>
    <x v="48"/>
    <x v="0"/>
    <m/>
    <x v="0"/>
    <m/>
    <m/>
    <x v="19"/>
    <s v=""/>
    <s v="Steamer"/>
    <x v="0"/>
    <s v="Low"/>
    <x v="0"/>
    <s v="reconciled"/>
    <m/>
    <x v="0"/>
  </r>
  <r>
    <s v="Costco Visa"/>
    <x v="1219"/>
    <n v="-56"/>
    <x v="150"/>
    <s v="_Costco"/>
    <s v="COSTCO WHSE #0106 SEATTLE WA"/>
    <x v="12"/>
    <x v="53"/>
    <x v="52"/>
    <x v="0"/>
    <m/>
    <x v="0"/>
    <m/>
    <m/>
    <x v="12"/>
    <s v=""/>
    <s v="Harry Potter book 4 x 2"/>
    <x v="0"/>
    <s v="Low"/>
    <x v="3"/>
    <s v="reconciled"/>
    <m/>
    <x v="0"/>
  </r>
  <r>
    <s v="Costco Visa"/>
    <x v="1219"/>
    <n v="-30.3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19"/>
    <n v="-99.98"/>
    <x v="150"/>
    <s v="_Costco"/>
    <s v="COSTCO WHSE #0106 SEATTLE WA"/>
    <x v="11"/>
    <x v="80"/>
    <x v="77"/>
    <x v="93"/>
    <s v="eyecare"/>
    <x v="0"/>
    <m/>
    <m/>
    <x v="11"/>
    <s v=""/>
    <s v="Josh glasses #premera|eyecare#"/>
    <x v="0"/>
    <s v="Low"/>
    <x v="3"/>
    <s v="reconciled"/>
    <s v="Family - Medical Expenses"/>
    <x v="0"/>
  </r>
  <r>
    <s v="Alaska Airlines Visa Signature - 8981"/>
    <x v="1220"/>
    <n v="-145.53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20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20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Alaska Airlines Visa Signature - 8981"/>
    <x v="1220"/>
    <n v="10"/>
    <x v="114"/>
    <s v="_Fred Meyer"/>
    <s v="FRED-MEYER #0122 SEATTLE WA"/>
    <x v="2"/>
    <x v="8"/>
    <x v="8"/>
    <x v="0"/>
    <m/>
    <x v="0"/>
    <m/>
    <m/>
    <x v="2"/>
    <s v=""/>
    <s v="Halloween candy coupon"/>
    <x v="0"/>
    <s v="Low"/>
    <x v="0"/>
    <s v="reconciled"/>
    <m/>
    <x v="0"/>
  </r>
  <r>
    <s v="Costco Visa"/>
    <x v="1220"/>
    <n v="-64.34"/>
    <x v="1604"/>
    <s v="_Lake Forest Bar &amp; Grill"/>
    <s v="LAKEFOREST BAR &amp; GRI LAKE FOREST P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20"/>
    <n v="-17.37"/>
    <x v="1605"/>
    <s v="_Cask &amp; Trotter"/>
    <s v="Cask &amp; Trotte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5.16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21"/>
    <n v="-10.68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221"/>
    <n v="5119.8900000000003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4.97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6399.87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12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887.8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2559.9499999999998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Aggressive Stocks"/>
    <x v="1221"/>
    <n v="5119.8900000000003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Quicksilver"/>
    <x v="1221"/>
    <n v="-1447.5"/>
    <x v="1607"/>
    <s v="_Styled Seattle"/>
    <s v="SQ *SQ *STYLED SEATTLE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21"/>
    <n v="-2.1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21"/>
    <n v="-7.9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221"/>
    <n v="3839.92"/>
    <x v="1606"/>
    <s v="_Investment (Johnson &amp; Johnson)"/>
    <s v="JOHNSON &amp; JOHNSON"/>
    <x v="13"/>
    <x v="41"/>
    <x v="40"/>
    <x v="0"/>
    <m/>
    <x v="0"/>
    <m/>
    <m/>
    <x v="13"/>
    <s v=""/>
    <s v=""/>
    <x v="3"/>
    <s v="Low"/>
    <x v="3"/>
    <s v="reconciled"/>
    <m/>
    <x v="0"/>
  </r>
  <r>
    <s v="Koolikai"/>
    <x v="1221"/>
    <n v="72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1"/>
    <n v="-790.9"/>
    <x v="500"/>
    <s v="_Farmers Insurance"/>
    <s v="FARMERS INS BILLING"/>
    <x v="3"/>
    <x v="12"/>
    <x v="12"/>
    <x v="0"/>
    <m/>
    <x v="0"/>
    <m/>
    <m/>
    <x v="3"/>
    <s v=""/>
    <s v=""/>
    <x v="3"/>
    <s v="NA"/>
    <x v="0"/>
    <s v="reconciled"/>
    <s v="To Be Determined"/>
    <x v="0"/>
  </r>
  <r>
    <s v="Quicksilver"/>
    <x v="1221"/>
    <n v="-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221"/>
    <n v="-40"/>
    <x v="1456"/>
    <s v="_US Bank (ATM)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Quicksilver"/>
    <x v="1221"/>
    <n v="-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222"/>
    <n v="-1191.83"/>
    <x v="1588"/>
    <s v="_Hedlund Painting LLC"/>
    <s v="ACH Debit HEDLUND PAINTING FIRST"/>
    <x v="19"/>
    <x v="71"/>
    <x v="69"/>
    <x v="0"/>
    <m/>
    <x v="0"/>
    <m/>
    <m/>
    <x v="19"/>
    <s v=""/>
    <s v=""/>
    <x v="0"/>
    <s v="Medium"/>
    <x v="3"/>
    <s v="reconciled"/>
    <m/>
    <x v="0"/>
  </r>
  <r>
    <s v="Quicksilver"/>
    <x v="1222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Alaska Airlines Visa Signature - 8981"/>
    <x v="1222"/>
    <n v="-96.8"/>
    <x v="1608"/>
    <s v="_Hautlook"/>
    <s v="HAUTLK RACK8885478438 888-547-8438 CA"/>
    <x v="7"/>
    <x v="10"/>
    <x v="10"/>
    <x v="0"/>
    <m/>
    <x v="0"/>
    <m/>
    <m/>
    <x v="7"/>
    <s v=""/>
    <s v="Dave's shoes"/>
    <x v="0"/>
    <s v="Low"/>
    <x v="3"/>
    <s v="reconciled"/>
    <m/>
    <x v="0"/>
  </r>
  <r>
    <s v="Quicksilver"/>
    <x v="1223"/>
    <n v="-3.71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3"/>
    <n v="-157.38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23"/>
    <n v="-291.70999999999998"/>
    <x v="1538"/>
    <s v="_Nordstrom"/>
    <s v="NORDSTROM#1"/>
    <x v="7"/>
    <x v="10"/>
    <x v="10"/>
    <x v="0"/>
    <m/>
    <x v="0"/>
    <m/>
    <m/>
    <x v="7"/>
    <s v=""/>
    <s v="Shoes and alterations"/>
    <x v="0"/>
    <s v="Low"/>
    <x v="3"/>
    <s v="reconciled"/>
    <m/>
    <x v="0"/>
  </r>
  <r>
    <s v="Cash"/>
    <x v="1223"/>
    <n v="-10"/>
    <x v="814"/>
    <s v="_University Cooperative School"/>
    <s v="_University Cooperative School"/>
    <x v="4"/>
    <x v="116"/>
    <x v="110"/>
    <x v="0"/>
    <m/>
    <x v="0"/>
    <m/>
    <m/>
    <x v="4"/>
    <s v=""/>
    <s v=""/>
    <x v="0"/>
    <s v="Low"/>
    <x v="3"/>
    <s v="reconciled"/>
    <m/>
    <x v="0"/>
  </r>
  <r>
    <s v="Quicksilver"/>
    <x v="1223"/>
    <n v="-9"/>
    <x v="1538"/>
    <s v="_Nordstrom"/>
    <s v="NORDSTROM#1"/>
    <x v="15"/>
    <x v="48"/>
    <x v="47"/>
    <x v="0"/>
    <m/>
    <x v="0"/>
    <m/>
    <m/>
    <x v="15"/>
    <s v=""/>
    <s v="Valet parking"/>
    <x v="0"/>
    <s v="Low"/>
    <x v="0"/>
    <s v="reconciled"/>
    <m/>
    <x v="0"/>
  </r>
  <r>
    <s v="Checking"/>
    <x v="1224"/>
    <n v="-40"/>
    <x v="1188"/>
    <s v="_SFOM"/>
    <s v="Check 2455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24"/>
    <n v="-40.5"/>
    <x v="1188"/>
    <s v="_SFOM"/>
    <s v="Check 2455"/>
    <x v="10"/>
    <x v="76"/>
    <x v="74"/>
    <x v="0"/>
    <m/>
    <x v="0"/>
    <m/>
    <m/>
    <x v="10"/>
    <s v=""/>
    <s v=""/>
    <x v="0"/>
    <s v="Low"/>
    <x v="0"/>
    <s v="reconciled"/>
    <m/>
    <x v="0"/>
  </r>
  <r>
    <s v="Quicksilver"/>
    <x v="1224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Staging - 7338"/>
    <x v="1224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Staging - 7338"/>
    <x v="1224"/>
    <n v="-8"/>
    <x v="1249"/>
    <s v="_To Citibank (Retirement)"/>
    <s v="Transfer to Citi Accelerate Savings 10/12 01:08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4"/>
    <n v="17845.22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24"/>
    <n v="157.38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laska Airlines Visa Signature - 8981"/>
    <x v="1224"/>
    <n v="-5.75"/>
    <x v="30"/>
    <s v="_Kens Market Inc"/>
    <s v="KEN'S MARKET #75-11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24"/>
    <n v="-43.92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Staging - 7338"/>
    <x v="1224"/>
    <n v="-650"/>
    <x v="7"/>
    <s v="_To Citibank (Good Deeds)"/>
    <s v="Transfer to Citi Accelerate Savings 10/12 02:16p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4"/>
    <n v="-28.82"/>
    <x v="455"/>
    <s v="_Taco Time"/>
    <s v="TACO TIME TUKWILA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5"/>
    <n v="-6.59"/>
    <x v="788"/>
    <s v="_Greenwood Hardware"/>
    <s v="GREENWOOD TV HARDWARE"/>
    <x v="9"/>
    <x v="16"/>
    <x v="16"/>
    <x v="0"/>
    <m/>
    <x v="0"/>
    <m/>
    <m/>
    <x v="9"/>
    <s v="Tax Related"/>
    <s v="Right-angle screwdriver"/>
    <x v="0"/>
    <s v="Medium"/>
    <x v="3"/>
    <s v="reconciled"/>
    <s v="To Be Determined"/>
    <x v="1"/>
  </r>
  <r>
    <s v="Quicksilver"/>
    <x v="1225"/>
    <n v="-40.75"/>
    <x v="260"/>
    <s v="_Lowe's"/>
    <s v="LOWES #00252*"/>
    <x v="19"/>
    <x v="56"/>
    <x v="55"/>
    <x v="0"/>
    <m/>
    <x v="0"/>
    <m/>
    <m/>
    <x v="19"/>
    <s v=""/>
    <s v="Light fixtures"/>
    <x v="0"/>
    <s v="High"/>
    <x v="3"/>
    <s v="reconciled"/>
    <m/>
    <x v="0"/>
  </r>
  <r>
    <s v="Alaska Airlines Visa Signature - 8981"/>
    <x v="1225"/>
    <n v="-3.74"/>
    <x v="1609"/>
    <s v="_Museum of Flight (Food)"/>
    <s v="1017 M&amp;S CATERING SEAT SEATTLE WA"/>
    <x v="2"/>
    <x v="3"/>
    <x v="3"/>
    <x v="0"/>
    <m/>
    <x v="0"/>
    <m/>
    <m/>
    <x v="2"/>
    <s v=""/>
    <s v="Cookies"/>
    <x v="0"/>
    <s v="Low"/>
    <x v="0"/>
    <s v="reconciled"/>
    <m/>
    <x v="0"/>
  </r>
  <r>
    <s v="Quicksilver"/>
    <x v="1225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25"/>
    <n v="-6.49"/>
    <x v="1374"/>
    <s v="_Museum of Flight"/>
    <s v="THE MUSEUM OF FLIGHT MAIN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226"/>
    <n v="-16.670000000000002"/>
    <x v="1609"/>
    <s v="_Museum of Flight (Food)"/>
    <s v="1017 M&amp;S CATERING SEAT SEATTLE WA"/>
    <x v="2"/>
    <x v="3"/>
    <x v="3"/>
    <x v="0"/>
    <m/>
    <x v="0"/>
    <m/>
    <m/>
    <x v="2"/>
    <s v=""/>
    <s v="Lunch"/>
    <x v="0"/>
    <s v="Low"/>
    <x v="0"/>
    <s v="reconciled"/>
    <m/>
    <x v="0"/>
  </r>
  <r>
    <s v="Red Card"/>
    <x v="1226"/>
    <n v="-4.18"/>
    <x v="201"/>
    <s v="_Target"/>
    <s v="CENTRAL CHECKOUT"/>
    <x v="19"/>
    <x v="49"/>
    <x v="48"/>
    <x v="0"/>
    <m/>
    <x v="0"/>
    <m/>
    <m/>
    <x v="19"/>
    <s v=""/>
    <s v="hangars"/>
    <x v="0"/>
    <s v="Low"/>
    <x v="0"/>
    <s v="reconciled"/>
    <m/>
    <x v="0"/>
  </r>
  <r>
    <s v="Alaska Airlines Visa Signature - 8981"/>
    <x v="1226"/>
    <n v="-110.8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26"/>
    <n v="10.45"/>
    <x v="201"/>
    <s v="_Target"/>
    <s v="CENTRAL CHECKOUT"/>
    <x v="11"/>
    <x v="25"/>
    <x v="25"/>
    <x v="0"/>
    <m/>
    <x v="0"/>
    <m/>
    <m/>
    <x v="11"/>
    <s v=""/>
    <s v="Gloves for the boys (returned)"/>
    <x v="0"/>
    <s v="Medium"/>
    <x v="3"/>
    <s v="reconciled"/>
    <m/>
    <x v="0"/>
  </r>
  <r>
    <s v="Alaska Airlines Visa Signature - 8981"/>
    <x v="1226"/>
    <n v="-33"/>
    <x v="1610"/>
    <s v="_Swans Trail Farms"/>
    <s v="SQ *SWANS TRAIL FAR SNOHOMISH WA"/>
    <x v="10"/>
    <x v="31"/>
    <x v="30"/>
    <x v="0"/>
    <m/>
    <x v="0"/>
    <m/>
    <m/>
    <x v="10"/>
    <s v=""/>
    <s v="Admission to pumpkin patch"/>
    <x v="0"/>
    <s v="Low"/>
    <x v="0"/>
    <s v="reconciled"/>
    <m/>
    <x v="0"/>
  </r>
  <r>
    <s v="CD - June 11 2022"/>
    <x v="1227"/>
    <n v="118.46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Staging - 7338"/>
    <x v="1227"/>
    <n v="500"/>
    <x v="7"/>
    <s v="_Citibank (Interest)"/>
    <s v="Promotional Rewards Credit"/>
    <x v="5"/>
    <x v="40"/>
    <x v="39"/>
    <x v="0"/>
    <m/>
    <x v="0"/>
    <m/>
    <m/>
    <x v="5"/>
    <s v=""/>
    <s v="Citibank award for opening account"/>
    <x v="4"/>
    <s v="Low"/>
    <x v="0"/>
    <s v="reconciled"/>
    <m/>
    <x v="0"/>
  </r>
  <r>
    <s v="Costco Visa"/>
    <x v="1227"/>
    <n v="-17.52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27"/>
    <n v="-59"/>
    <x v="1329"/>
    <s v="_Groupon"/>
    <s v="GROUPON INC"/>
    <x v="10"/>
    <x v="31"/>
    <x v="30"/>
    <x v="0"/>
    <m/>
    <x v="0"/>
    <m/>
    <m/>
    <x v="10"/>
    <s v=""/>
    <s v="Defy - Trampolines for Zach, Josh and Zephyr"/>
    <x v="0"/>
    <s v="Low"/>
    <x v="0"/>
    <s v="reconciled"/>
    <m/>
    <x v="0"/>
  </r>
  <r>
    <s v="Koolikai Checking"/>
    <x v="1227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laska Airlines Visa Signature - 8981"/>
    <x v="1227"/>
    <n v="-30"/>
    <x v="1374"/>
    <s v="_Museum of Flight"/>
    <s v="THE MUSEUM OF FLIGHT ONLITUKWILA WA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27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7"/>
    <n v="-100"/>
    <x v="1611"/>
    <s v="_Claire Heineman"/>
    <s v="Check 2451"/>
    <x v="12"/>
    <x v="53"/>
    <x v="52"/>
    <x v="0"/>
    <m/>
    <x v="0"/>
    <m/>
    <m/>
    <x v="12"/>
    <s v=""/>
    <s v="Donation for new fence"/>
    <x v="0"/>
    <s v="Low"/>
    <x v="3"/>
    <s v="reconciled"/>
    <m/>
    <x v="0"/>
  </r>
  <r>
    <s v="Alaska Airlines Visa Signature - 8981"/>
    <x v="1227"/>
    <n v="-59.48"/>
    <x v="1612"/>
    <s v="_Tickets.Com"/>
    <s v="BROWNPAPERTICKETS COM 800-838-3006 WA"/>
    <x v="0"/>
    <x v="69"/>
    <x v="67"/>
    <x v="0"/>
    <m/>
    <x v="0"/>
    <m/>
    <m/>
    <x v="0"/>
    <s v=""/>
    <s v=""/>
    <x v="0"/>
    <s v="Low"/>
    <x v="0"/>
    <s v="reconciled"/>
    <m/>
    <x v="0"/>
  </r>
  <r>
    <s v="Alaska Airlines Visa Signature - 8981"/>
    <x v="1227"/>
    <n v="-274"/>
    <x v="1613"/>
    <s v="_Ticketmaster"/>
    <s v="TM *STOMP 206-628-0888 CA"/>
    <x v="0"/>
    <x v="69"/>
    <x v="67"/>
    <x v="0"/>
    <m/>
    <x v="0"/>
    <m/>
    <m/>
    <x v="0"/>
    <s v=""/>
    <s v="Stomp tickets"/>
    <x v="0"/>
    <s v="Low"/>
    <x v="0"/>
    <s v="reconciled"/>
    <m/>
    <x v="0"/>
  </r>
  <r>
    <s v="Alaska Airlines Visa Signature - 8981"/>
    <x v="1227"/>
    <n v="-50"/>
    <x v="1614"/>
    <s v="_Leukemia Lymphoma Society"/>
    <s v="LLS-WA/AK 888-557-7177 888-557-7177 NY"/>
    <x v="12"/>
    <x v="19"/>
    <x v="19"/>
    <x v="0"/>
    <m/>
    <x v="0"/>
    <m/>
    <m/>
    <x v="12"/>
    <s v="Tax Related"/>
    <s v="Big climb"/>
    <x v="0"/>
    <s v="High"/>
    <x v="3"/>
    <s v="reconciled"/>
    <s v="Charitable Contributions"/>
    <x v="1"/>
  </r>
  <r>
    <s v="Alaska Airlines Visa Signature - 8981"/>
    <x v="1227"/>
    <n v="-30"/>
    <x v="1305"/>
    <s v="_Spirit Halloween"/>
    <s v="SPIRIT HALLOWEEN 60075 609-645-5619 WA"/>
    <x v="10"/>
    <x v="76"/>
    <x v="74"/>
    <x v="0"/>
    <m/>
    <x v="0"/>
    <m/>
    <m/>
    <x v="10"/>
    <s v=""/>
    <s v=""/>
    <x v="0"/>
    <s v="Low"/>
    <x v="0"/>
    <s v="reconciled"/>
    <m/>
    <x v="0"/>
  </r>
  <r>
    <s v="Costco Visa"/>
    <x v="1227"/>
    <n v="-21.9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27"/>
    <n v="-9.52"/>
    <x v="6"/>
    <s v="_McDonald's"/>
    <s v="MCDONALD'S F14447 EVERETT WA"/>
    <x v="2"/>
    <x v="3"/>
    <x v="3"/>
    <x v="0"/>
    <m/>
    <x v="0"/>
    <m/>
    <m/>
    <x v="2"/>
    <s v=""/>
    <s v=""/>
    <x v="0"/>
    <s v="Low"/>
    <x v="0"/>
    <s v="reconciled"/>
    <m/>
    <x v="0"/>
  </r>
  <r>
    <s v="Alaska Airlines Visa Signature - 8981"/>
    <x v="1227"/>
    <n v="-70"/>
    <x v="1615"/>
    <s v="_Pacific Science Center (Parents Night Out)"/>
    <s v="PAC SCI CTR ONLINE SAL 206-443-2855 WA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27"/>
    <n v="-10"/>
    <x v="1616"/>
    <s v="_Chargepoint"/>
    <s v="CHARGEPOINT, INC 408-841-4500 CA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28"/>
    <n v="-1000"/>
    <x v="72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28"/>
    <n v="-11400"/>
    <x v="869"/>
    <s v="_Tads Tuition Aid"/>
    <s v="ACH Debit TADS TUITION AID   TAD"/>
    <x v="4"/>
    <x v="5"/>
    <x v="5"/>
    <x v="0"/>
    <m/>
    <x v="0"/>
    <m/>
    <m/>
    <x v="4"/>
    <s v=""/>
    <s v=""/>
    <x v="0"/>
    <s v="Low"/>
    <x v="3"/>
    <s v="reconciled"/>
    <m/>
    <x v="0"/>
  </r>
  <r>
    <s v="Costco Visa"/>
    <x v="1229"/>
    <n v="-5.65"/>
    <x v="865"/>
    <s v="_Menchies"/>
    <s v="MENCHIES B727 TOTEM LAK KIRKLAND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29"/>
    <n v="23.75"/>
    <x v="1617"/>
    <s v="_Subaru of Puyallup"/>
    <s v="Deposit Shared Branch Mobile Dep"/>
    <x v="15"/>
    <x v="28"/>
    <x v="27"/>
    <x v="118"/>
    <m/>
    <x v="0"/>
    <m/>
    <m/>
    <x v="15"/>
    <s v=""/>
    <s v="#Kia Sorrento#"/>
    <x v="0"/>
    <s v="Low"/>
    <x v="3"/>
    <s v="reconciled"/>
    <m/>
    <x v="0"/>
  </r>
  <r>
    <s v="Investor Checking"/>
    <x v="1229"/>
    <n v="1000"/>
    <x v="128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30"/>
    <n v="-13.21"/>
    <x v="1272"/>
    <s v="_Nintendo Digital"/>
    <s v="NINTENDO    *AMERICAUS"/>
    <x v="10"/>
    <x v="17"/>
    <x v="17"/>
    <x v="0"/>
    <m/>
    <x v="0"/>
    <m/>
    <m/>
    <x v="10"/>
    <s v=""/>
    <s v=""/>
    <x v="0"/>
    <s v="Low"/>
    <x v="0"/>
    <s v="reconciled"/>
    <m/>
    <x v="0"/>
  </r>
  <r>
    <s v="Koolikai Checking"/>
    <x v="1230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Quicksilver"/>
    <x v="1230"/>
    <n v="-7.06"/>
    <x v="1618"/>
    <s v="_Living Well Health Center"/>
    <s v="LIVING WELL HEALTH CEN"/>
    <x v="11"/>
    <x v="58"/>
    <x v="57"/>
    <x v="0"/>
    <m/>
    <x v="0"/>
    <m/>
    <m/>
    <x v="11"/>
    <s v=""/>
    <s v="Nasal spray"/>
    <x v="0"/>
    <s v="Low"/>
    <x v="0"/>
    <s v="reconciled"/>
    <s v="Family - Medical Expenses"/>
    <x v="0"/>
  </r>
  <r>
    <s v="Quicksilver"/>
    <x v="1231"/>
    <n v="-17.02"/>
    <x v="126"/>
    <s v="_Fandango"/>
    <s v="FANDANGO"/>
    <x v="0"/>
    <x v="0"/>
    <x v="0"/>
    <x v="0"/>
    <m/>
    <x v="0"/>
    <m/>
    <m/>
    <x v="0"/>
    <s v=""/>
    <s v="Ad astra"/>
    <x v="0"/>
    <s v="Low"/>
    <x v="0"/>
    <s v="reconciled"/>
    <m/>
    <x v="0"/>
  </r>
  <r>
    <s v="Quicksilver"/>
    <x v="1231"/>
    <n v="-33.08"/>
    <x v="1569"/>
    <s v="_AMC"/>
    <s v="9640 AMC ONLINE"/>
    <x v="0"/>
    <x v="0"/>
    <x v="0"/>
    <x v="0"/>
    <m/>
    <x v="0"/>
    <m/>
    <m/>
    <x v="0"/>
    <s v=""/>
    <s v="Abominable"/>
    <x v="0"/>
    <s v="Low"/>
    <x v="0"/>
    <s v="reconciled"/>
    <m/>
    <x v="0"/>
  </r>
  <r>
    <s v="Checking"/>
    <x v="1231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31"/>
    <n v="-310.95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31"/>
    <n v="-1.76"/>
    <x v="112"/>
    <s v="_Amazon"/>
    <s v="Amazon.com*4I01P4R03"/>
    <x v="19"/>
    <x v="71"/>
    <x v="69"/>
    <x v="0"/>
    <s v=""/>
    <x v="2"/>
    <s v="111-7792809-6053031"/>
    <m/>
    <x v="19"/>
    <s v=""/>
    <s v="Lightbulb for microwave #|||111-7792809-6053031#"/>
    <x v="0"/>
    <s v="Medium"/>
    <x v="3"/>
    <s v="reconciled"/>
    <m/>
    <x v="0"/>
  </r>
  <r>
    <s v="Costco Visa"/>
    <x v="1231"/>
    <n v="-14.47"/>
    <x v="246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1"/>
    <n v="-1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31"/>
    <n v="-1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31"/>
    <n v="-71.4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32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32"/>
    <n v="-10"/>
    <x v="125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32"/>
    <n v="-7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32"/>
    <n v="-40.92"/>
    <x v="1458"/>
    <s v="_The Commons"/>
    <s v="THE COMMONS WOODINVILLE WA"/>
    <x v="2"/>
    <x v="2"/>
    <x v="2"/>
    <x v="0"/>
    <m/>
    <x v="0"/>
    <m/>
    <m/>
    <x v="2"/>
    <s v=""/>
    <s v="Dave/Angela breakfast"/>
    <x v="0"/>
    <s v="Low"/>
    <x v="0"/>
    <s v="reconciled"/>
    <m/>
    <x v="0"/>
  </r>
  <r>
    <s v="Red Card"/>
    <x v="1232"/>
    <n v="310.95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33"/>
    <n v="-8.8000000000000007"/>
    <x v="621"/>
    <s v="_Premier Meat Pies"/>
    <s v="TST* PREMIER MEAT P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33"/>
    <n v="-72.010000000000005"/>
    <x v="1074"/>
    <s v="_IHOP"/>
    <s v="IHOP #1755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34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Koolikai"/>
    <x v="1234"/>
    <n v="3.77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4"/>
    <n v="-30.7"/>
    <x v="1619"/>
    <s v="_Ohare Bar &amp; Grill"/>
    <s v="OHARE BAR &amp; GRILL ORD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Amazon"/>
    <x v="1234"/>
    <n v="39.61"/>
    <x v="112"/>
    <s v="_Amazon"/>
    <s v="Amazon.com"/>
    <x v="10"/>
    <x v="76"/>
    <x v="74"/>
    <x v="0"/>
    <m/>
    <x v="0"/>
    <m/>
    <m/>
    <x v="10"/>
    <s v=""/>
    <s v="Lego Star Wars kit that we didn't pick up at the locker"/>
    <x v="0"/>
    <s v="Low"/>
    <x v="0"/>
    <s v="reconciled"/>
    <m/>
    <x v="0"/>
  </r>
  <r>
    <s v="Quicksilver"/>
    <x v="1234"/>
    <n v="-7.02"/>
    <x v="1070"/>
    <s v="_CVS"/>
    <s v="CVS/PHARMACY #08910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234"/>
    <n v="-23.22"/>
    <x v="575"/>
    <s v="_Lyft"/>
    <s v="LYFT *RIDE FRI 2PM LYFT.COM CA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Amazon"/>
    <x v="1234"/>
    <n v="-7.7"/>
    <x v="112"/>
    <s v="_Amazon"/>
    <s v="AMZN Mktp US*9S7772LT3"/>
    <x v="7"/>
    <x v="10"/>
    <x v="10"/>
    <x v="0"/>
    <m/>
    <x v="0"/>
    <m/>
    <m/>
    <x v="7"/>
    <s v=""/>
    <s v="Watchband clasp for Zach's watch"/>
    <x v="0"/>
    <s v="Low"/>
    <x v="3"/>
    <s v="reconciled"/>
    <m/>
    <x v="0"/>
  </r>
  <r>
    <s v="Costco Visa"/>
    <x v="1234"/>
    <n v="-986.07"/>
    <x v="1063"/>
    <s v="_Hyatt"/>
    <s v="HYATT REGENCY CHICAGO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43.42"/>
    <x v="1199"/>
    <s v="_Shuttlepark 2"/>
    <s v="SHUTTLEPARK2 TUKWILA WA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ostco Visa"/>
    <x v="1234"/>
    <n v="-67.39"/>
    <x v="1620"/>
    <s v="_Volare"/>
    <s v="VOLARE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hecking"/>
    <x v="1234"/>
    <n v="-600"/>
    <x v="869"/>
    <s v="_Tads Tuition Aid"/>
    <s v="ACH Debit TADS TUITION AID   TAD"/>
    <x v="4"/>
    <x v="116"/>
    <x v="110"/>
    <x v="0"/>
    <m/>
    <x v="0"/>
    <m/>
    <m/>
    <x v="4"/>
    <s v=""/>
    <s v="Fall Trip - Millersylvania"/>
    <x v="0"/>
    <s v="Low"/>
    <x v="3"/>
    <s v="reconciled"/>
    <m/>
    <x v="0"/>
  </r>
  <r>
    <s v="Costco Visa"/>
    <x v="1235"/>
    <n v="-12.98"/>
    <x v="114"/>
    <s v="_Fred Meyer"/>
    <s v="FRED-MEYER #0122 SEATTLE WA"/>
    <x v="12"/>
    <x v="19"/>
    <x v="19"/>
    <x v="0"/>
    <m/>
    <x v="0"/>
    <m/>
    <m/>
    <x v="12"/>
    <s v="Tax Related"/>
    <s v="Cheese for school"/>
    <x v="0"/>
    <s v="High"/>
    <x v="3"/>
    <s v="reconciled"/>
    <s v="Charitable Contributions"/>
    <x v="1"/>
  </r>
  <r>
    <s v="Costco Visa"/>
    <x v="1235"/>
    <n v="-7.81"/>
    <x v="1063"/>
    <s v="_Hyatt"/>
    <s v="HYATT REGENCY CHICAGO F&amp;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Checking"/>
    <x v="1236"/>
    <n v="-2886.61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36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Aggressive Stocks"/>
    <x v="1236"/>
    <n v="-48.09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36"/>
    <n v="-69.09"/>
    <x v="1621"/>
    <s v="_Trattoria"/>
    <s v="TST* TRATTORIA - NO. 10 CHICAGO IL"/>
    <x v="3"/>
    <x v="12"/>
    <x v="12"/>
    <x v="119"/>
    <m/>
    <x v="0"/>
    <m/>
    <m/>
    <x v="3"/>
    <s v=""/>
    <s v="#Chicago 2019#"/>
    <x v="3"/>
    <s v="NA"/>
    <x v="0"/>
    <s v="reconciled"/>
    <s v="To Be Determined"/>
    <x v="0"/>
  </r>
  <r>
    <s v="Investor Checking"/>
    <x v="1236"/>
    <n v="-80"/>
    <x v="1252"/>
    <s v="_Kens Market (ATM)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36"/>
    <n v="-2"/>
    <x v="1252"/>
    <s v="_Kens Market (ATM)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236"/>
    <n v="-17.75"/>
    <x v="575"/>
    <s v="_Lyft"/>
    <s v="LYFT *RIDE TUE 10PM lyft.com CA"/>
    <x v="15"/>
    <x v="99"/>
    <x v="96"/>
    <x v="0"/>
    <m/>
    <x v="0"/>
    <m/>
    <m/>
    <x v="15"/>
    <s v=""/>
    <s v="Ride home from Global LT work dinner"/>
    <x v="0"/>
    <s v="Low"/>
    <x v="0"/>
    <s v="reconciled"/>
    <m/>
    <x v="0"/>
  </r>
  <r>
    <s v="Red Card"/>
    <x v="1237"/>
    <n v="-37.619999999999997"/>
    <x v="201"/>
    <s v="_Target"/>
    <s v="CENTRAL CHECKOUT"/>
    <x v="7"/>
    <x v="10"/>
    <x v="10"/>
    <x v="0"/>
    <m/>
    <x v="0"/>
    <m/>
    <m/>
    <x v="7"/>
    <s v=""/>
    <s v="Gloves for the boys"/>
    <x v="0"/>
    <s v="Low"/>
    <x v="3"/>
    <s v="reconciled"/>
    <m/>
    <x v="0"/>
  </r>
  <r>
    <s v="Quicksilver"/>
    <x v="1237"/>
    <n v="2886.61"/>
    <x v="315"/>
    <s v="_Capital One (Autopay)"/>
    <s v="CAPITAL ONE AUTOPAY PYMT AuthDate 06-S ep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37"/>
    <n v="-78.67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37"/>
    <n v="48.09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7"/>
    <n v="-12.82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Dormant Account 1"/>
    <x v="1237"/>
    <n v="0.3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Red Card"/>
    <x v="1237"/>
    <n v="-52.29"/>
    <x v="201"/>
    <s v="_Target"/>
    <s v="CENTRAL CHECKOUT"/>
    <x v="7"/>
    <x v="13"/>
    <x v="13"/>
    <x v="120"/>
    <s v="gear"/>
    <x v="0"/>
    <m/>
    <m/>
    <x v="7"/>
    <s v=""/>
    <s v="#Travel|Gear# Suitcase for Zach"/>
    <x v="0"/>
    <s v="Low"/>
    <x v="3"/>
    <s v="reconciled"/>
    <m/>
    <x v="0"/>
  </r>
  <r>
    <s v="Dormant Account 2"/>
    <x v="1237"/>
    <n v="38.20000000000000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"/>
    <x v="1237"/>
    <n v="-75.38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Dormant Account 3"/>
    <x v="1237"/>
    <n v="83.7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4811.3900000000003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38"/>
    <n v="-1159.52"/>
    <x v="1521"/>
    <s v="_Alaska Air Visa (Autopay)"/>
    <s v="ACH Debit BK OF AMER VISA   ONLI"/>
    <x v="3"/>
    <x v="6"/>
    <x v="6"/>
    <x v="0"/>
    <m/>
    <x v="0"/>
    <m/>
    <m/>
    <x v="3"/>
    <s v=""/>
    <s v=""/>
    <x v="3"/>
    <s v="NA"/>
    <x v="0"/>
    <s v="reconciled"/>
    <m/>
    <x v="0"/>
  </r>
  <r>
    <s v="Vacation &amp; Projects"/>
    <x v="1238"/>
    <n v="99.99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8"/>
    <n v="0.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38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12.82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38"/>
    <n v="78.67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15.1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38"/>
    <n v="5.8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38"/>
    <n v="814.71"/>
    <x v="150"/>
    <s v="_Costco"/>
    <s v="Deposit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38"/>
    <n v="-19.03"/>
    <x v="246"/>
    <s v="_Taco Del Mar"/>
    <s v="TACO DEL MAR 410001774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38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238"/>
    <n v="10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laska Airlines Visa Signature - 8981"/>
    <x v="1238"/>
    <n v="-75"/>
    <x v="1521"/>
    <s v="_Alaska Air Visa (Autopay)"/>
    <s v="ANNUAL FEE"/>
    <x v="7"/>
    <x v="91"/>
    <x v="88"/>
    <x v="0"/>
    <m/>
    <x v="0"/>
    <m/>
    <m/>
    <x v="7"/>
    <s v=""/>
    <s v="Annual fee"/>
    <x v="0"/>
    <s v="Low"/>
    <x v="3"/>
    <s v="reconciled"/>
    <m/>
    <x v="0"/>
  </r>
  <r>
    <s v="Checking"/>
    <x v="1238"/>
    <n v="20.29"/>
    <x v="150"/>
    <s v="_Costco"/>
    <s v="Deposit"/>
    <x v="2"/>
    <x v="8"/>
    <x v="8"/>
    <x v="0"/>
    <m/>
    <x v="0"/>
    <m/>
    <m/>
    <x v="2"/>
    <s v=""/>
    <s v="Cash from Brooks for groceries he bought at Costco"/>
    <x v="0"/>
    <s v="Low"/>
    <x v="0"/>
    <s v="reconciled"/>
    <m/>
    <x v="0"/>
  </r>
  <r>
    <s v="Quicksilver"/>
    <x v="1238"/>
    <n v="-13.17"/>
    <x v="646"/>
    <s v="_Goodwill Industries"/>
    <s v="GOODWILL BALLARD - DIR"/>
    <x v="7"/>
    <x v="10"/>
    <x v="10"/>
    <x v="0"/>
    <m/>
    <x v="0"/>
    <m/>
    <m/>
    <x v="7"/>
    <s v=""/>
    <s v="Kids clothes"/>
    <x v="0"/>
    <s v="Low"/>
    <x v="3"/>
    <s v="reconciled"/>
    <m/>
    <x v="0"/>
  </r>
  <r>
    <s v="Staging - 7338"/>
    <x v="123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38"/>
    <n v="109.97"/>
    <x v="103"/>
    <s v="_Vio Bank (Interest)"/>
    <s v="INTEREST CREDI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38"/>
    <n v="4.4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38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38"/>
    <n v="3.4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39"/>
    <n v="-60"/>
    <x v="1570"/>
    <s v="_Homestreet Bank"/>
    <s v="HOMESTREET BANK 7307 GR SEATTLE"/>
    <x v="10"/>
    <x v="131"/>
    <x v="125"/>
    <x v="0"/>
    <m/>
    <x v="0"/>
    <m/>
    <m/>
    <x v="10"/>
    <s v=""/>
    <s v="Sienna"/>
    <x v="0"/>
    <s v="Low"/>
    <x v="0"/>
    <s v="reconciled"/>
    <m/>
    <x v="0"/>
  </r>
  <r>
    <s v="Costco Visa"/>
    <x v="1240"/>
    <n v="-28.37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40"/>
    <n v="-21.37"/>
    <x v="150"/>
    <s v="_Costco"/>
    <s v="COSTCO WHSE #0106 SEATTLE WA"/>
    <x v="2"/>
    <x v="8"/>
    <x v="8"/>
    <x v="0"/>
    <m/>
    <x v="0"/>
    <m/>
    <m/>
    <x v="2"/>
    <s v=""/>
    <s v="Groceries for Brooks.  Reimbursed."/>
    <x v="0"/>
    <s v="Low"/>
    <x v="0"/>
    <s v="reconciled"/>
    <m/>
    <x v="0"/>
  </r>
  <r>
    <s v="Costco Visa"/>
    <x v="1240"/>
    <n v="-16.5"/>
    <x v="1622"/>
    <s v="_Flying Saucer Pizza LLC"/>
    <s v="Flying Saucer Pizza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40"/>
    <n v="-9.74"/>
    <x v="799"/>
    <s v="_Cowen Park Grocery"/>
    <s v="COWEN PARK GROC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0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40"/>
    <n v="-65.06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40"/>
    <n v="-80"/>
    <x v="159"/>
    <s v="_Umpqua Bank"/>
    <s v="UMPQUA BANK 7120 GREENW SEATTLE"/>
    <x v="10"/>
    <x v="131"/>
    <x v="125"/>
    <x v="0"/>
    <m/>
    <x v="0"/>
    <m/>
    <m/>
    <x v="10"/>
    <s v=""/>
    <s v="Maddie"/>
    <x v="0"/>
    <s v="Low"/>
    <x v="0"/>
    <s v="reconciled"/>
    <m/>
    <x v="0"/>
  </r>
  <r>
    <s v="Alaska Airlines Visa Signature - 8981"/>
    <x v="1240"/>
    <n v="1159.52"/>
    <x v="1521"/>
    <s v="_Alaska Air Visa (Autopay)"/>
    <s v="BA ELECTRONIC PAY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0"/>
    <n v="-0.55000000000000004"/>
    <x v="843"/>
    <s v="_Math 'n' Stuff"/>
    <s v="_Math n Stuff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40"/>
    <n v="-50"/>
    <x v="978"/>
    <s v="_Starbucks"/>
    <s v="STARBUCKS STORE 02810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40"/>
    <n v="-57.05"/>
    <x v="1572"/>
    <s v="_74th Street Ale House"/>
    <s v="74TH STREET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4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41"/>
    <n v="2.5499999999999998"/>
    <x v="245"/>
    <s v="_Schwab (Interest)"/>
    <s v="SCHWAB1 INT 08/29-09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41"/>
    <n v="-6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41"/>
    <n v="-5"/>
    <x v="1623"/>
    <s v="_Greenwod Mail &amp; Dispatch"/>
    <s v="THE SIP AND SHIP GREEN"/>
    <x v="9"/>
    <x v="75"/>
    <x v="73"/>
    <x v="0"/>
    <m/>
    <x v="0"/>
    <m/>
    <m/>
    <x v="9"/>
    <s v=""/>
    <s v=""/>
    <x v="0"/>
    <s v="Medium"/>
    <x v="3"/>
    <s v="reconciled"/>
    <s v="TurboTax - Supply Expenses"/>
    <x v="0"/>
  </r>
  <r>
    <s v="Discover"/>
    <x v="1242"/>
    <n v="-13.18"/>
    <x v="118"/>
    <s v="_Hulu"/>
    <s v="HLU*HULU 74023288229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42"/>
    <n v="-53.8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42"/>
    <n v="-7.16"/>
    <x v="1248"/>
    <s v="_Seattle Recreative"/>
    <s v="SQU*SQ *SEATTLE RECREA"/>
    <x v="4"/>
    <x v="116"/>
    <x v="110"/>
    <x v="0"/>
    <m/>
    <x v="0"/>
    <m/>
    <m/>
    <x v="4"/>
    <s v=""/>
    <s v="Passion Friday"/>
    <x v="0"/>
    <s v="Low"/>
    <x v="3"/>
    <s v="reconciled"/>
    <m/>
    <x v="0"/>
  </r>
  <r>
    <s v="Checking"/>
    <x v="1243"/>
    <n v="-2050.1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3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ash"/>
    <x v="1243"/>
    <n v="-2.75"/>
    <x v="843"/>
    <s v="_Math 'n' Stuff"/>
    <s v="_Math n Stuff"/>
    <x v="0"/>
    <x v="73"/>
    <x v="71"/>
    <x v="0"/>
    <m/>
    <x v="0"/>
    <m/>
    <m/>
    <x v="0"/>
    <s v=""/>
    <s v="Game rental"/>
    <x v="0"/>
    <s v="Low"/>
    <x v="0"/>
    <s v="reconciled"/>
    <m/>
    <x v="0"/>
  </r>
  <r>
    <s v="Costco Visa"/>
    <x v="1243"/>
    <n v="-101.33"/>
    <x v="1624"/>
    <s v="_Ridge"/>
    <s v="THE RID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44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244"/>
    <n v="-10"/>
    <x v="1625"/>
    <s v="_SFOM Bingo"/>
    <s v="_SFOM Bingo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244"/>
    <n v="-49.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4"/>
    <n v="-12.75"/>
    <x v="1266"/>
    <s v="_Wal-Mart"/>
    <s v="WALMART.COM"/>
    <x v="9"/>
    <x v="16"/>
    <x v="16"/>
    <x v="0"/>
    <m/>
    <x v="0"/>
    <m/>
    <m/>
    <x v="9"/>
    <s v="Tax Related"/>
    <s v="calipers"/>
    <x v="0"/>
    <s v="Medium"/>
    <x v="3"/>
    <s v="reconciled"/>
    <s v="To Be Determined"/>
    <x v="1"/>
  </r>
  <r>
    <s v="Costco Visa"/>
    <x v="1244"/>
    <n v="2050.1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44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Costco Visa"/>
    <x v="1244"/>
    <n v="-4.92"/>
    <x v="114"/>
    <s v="_Fred Meyer"/>
    <s v="FRED-MEYER #0122 SEATTLE WA"/>
    <x v="4"/>
    <x v="60"/>
    <x v="59"/>
    <x v="0"/>
    <m/>
    <x v="0"/>
    <m/>
    <m/>
    <x v="4"/>
    <s v=""/>
    <s v="Binder"/>
    <x v="0"/>
    <s v="Low"/>
    <x v="0"/>
    <s v="reconciled"/>
    <m/>
    <x v="0"/>
  </r>
  <r>
    <s v="Amazon"/>
    <x v="1245"/>
    <n v="-16.5"/>
    <x v="112"/>
    <s v="_Amazon"/>
    <s v="AMZN Mktp US*HG0RW6FV3"/>
    <x v="7"/>
    <x v="45"/>
    <x v="44"/>
    <x v="0"/>
    <s v=""/>
    <x v="2"/>
    <s v="111-2421224-3965000"/>
    <m/>
    <x v="7"/>
    <s v=""/>
    <s v="Lightning and USB-C Cables #|||111-2421224-3965000#"/>
    <x v="0"/>
    <s v="High"/>
    <x v="3"/>
    <s v="reconciled"/>
    <m/>
    <x v="0"/>
  </r>
  <r>
    <s v="Discover"/>
    <x v="1245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45"/>
    <n v="-11.01"/>
    <x v="1626"/>
    <s v="_LISH SEATTLE WA"/>
    <s v="SQ *LISH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45"/>
    <n v="15.4"/>
    <x v="1244"/>
    <s v="_O'Reilly Auto Parts"/>
    <s v="O'REILLY AUTO PARTS 36"/>
    <x v="9"/>
    <x v="16"/>
    <x v="16"/>
    <x v="0"/>
    <m/>
    <x v="0"/>
    <m/>
    <m/>
    <x v="9"/>
    <s v="Tax Related"/>
    <s v="Returned rivet gun"/>
    <x v="0"/>
    <s v="Medium"/>
    <x v="3"/>
    <s v="reconciled"/>
    <s v="To Be Determined"/>
    <x v="1"/>
  </r>
  <r>
    <s v="Quicksilver"/>
    <x v="1245"/>
    <n v="11.02"/>
    <x v="260"/>
    <s v="_Lowe's"/>
    <s v="LOWES #00252*"/>
    <x v="9"/>
    <x v="16"/>
    <x v="16"/>
    <x v="0"/>
    <m/>
    <x v="0"/>
    <m/>
    <m/>
    <x v="9"/>
    <s v="Tax Related"/>
    <s v="Returned washers and rivets"/>
    <x v="0"/>
    <s v="Medium"/>
    <x v="3"/>
    <s v="reconciled"/>
    <s v="To Be Determined"/>
    <x v="1"/>
  </r>
  <r>
    <s v="Quicksilver"/>
    <x v="1245"/>
    <n v="-3.9"/>
    <x v="257"/>
    <s v="_Home Depot"/>
    <s v="THE HOME DEPOT #4706"/>
    <x v="7"/>
    <x v="13"/>
    <x v="13"/>
    <x v="30"/>
    <m/>
    <x v="0"/>
    <m/>
    <m/>
    <x v="7"/>
    <s v=""/>
    <s v="Binding posts #Trailer#"/>
    <x v="0"/>
    <s v="Low"/>
    <x v="3"/>
    <s v="reconciled"/>
    <m/>
    <x v="0"/>
  </r>
  <r>
    <s v="Quicksilver"/>
    <x v="1245"/>
    <n v="-155.3600000000000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46"/>
    <n v="-4"/>
    <x v="112"/>
    <s v="_Amazon"/>
    <s v="Amazon.com*OG3QX6YO3"/>
    <x v="9"/>
    <x v="43"/>
    <x v="42"/>
    <x v="0"/>
    <m/>
    <x v="0"/>
    <m/>
    <m/>
    <x v="9"/>
    <s v=""/>
    <s v="Legos for Zach"/>
    <x v="0"/>
    <s v="Low"/>
    <x v="3"/>
    <s v="reconciled"/>
    <m/>
    <x v="0"/>
  </r>
  <r>
    <s v="Cash"/>
    <x v="1246"/>
    <n v="-3.51"/>
    <x v="1627"/>
    <s v="_Stoneway Hardware"/>
    <s v="_Stoneway Hardware"/>
    <x v="7"/>
    <x v="13"/>
    <x v="13"/>
    <x v="30"/>
    <m/>
    <x v="0"/>
    <m/>
    <m/>
    <x v="7"/>
    <s v=""/>
    <s v="Rivets and bolts for the trailer #Trailer#"/>
    <x v="0"/>
    <s v="Low"/>
    <x v="3"/>
    <s v="reconciled"/>
    <m/>
    <x v="0"/>
  </r>
  <r>
    <s v="Costco Visa"/>
    <x v="1246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246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46"/>
    <n v="-98.82"/>
    <x v="114"/>
    <s v="_Fred Meyer"/>
    <s v="FRED-MEYER #0608 SEATTLE WA"/>
    <x v="7"/>
    <x v="10"/>
    <x v="10"/>
    <x v="0"/>
    <m/>
    <x v="0"/>
    <m/>
    <m/>
    <x v="7"/>
    <s v=""/>
    <s v="Boots and clothes for Zach and Josh"/>
    <x v="0"/>
    <s v="Low"/>
    <x v="3"/>
    <s v="reconciled"/>
    <m/>
    <x v="0"/>
  </r>
  <r>
    <s v="Amazon"/>
    <x v="1246"/>
    <n v="-35.61"/>
    <x v="112"/>
    <s v="_Amazon"/>
    <s v="Amazon.com*OG3QX6YO3"/>
    <x v="10"/>
    <x v="76"/>
    <x v="74"/>
    <x v="0"/>
    <m/>
    <x v="0"/>
    <m/>
    <m/>
    <x v="10"/>
    <s v=""/>
    <s v="Legos for Zach"/>
    <x v="0"/>
    <s v="Low"/>
    <x v="0"/>
    <s v="reconciled"/>
    <m/>
    <x v="0"/>
  </r>
  <r>
    <s v="Red Card"/>
    <x v="1247"/>
    <n v="-67.959999999999994"/>
    <x v="201"/>
    <s v="_Target"/>
    <s v="CENTRAL CHECKOUT"/>
    <x v="10"/>
    <x v="76"/>
    <x v="74"/>
    <x v="0"/>
    <m/>
    <x v="0"/>
    <m/>
    <m/>
    <x v="10"/>
    <s v=""/>
    <s v="Josh's and Zachs Legos"/>
    <x v="0"/>
    <s v="Low"/>
    <x v="0"/>
    <s v="reconciled"/>
    <m/>
    <x v="0"/>
  </r>
  <r>
    <s v="Quicksilver"/>
    <x v="1247"/>
    <n v="-73.17"/>
    <x v="843"/>
    <s v="_Math 'n' Stuff"/>
    <s v="MATH N STUFF"/>
    <x v="0"/>
    <x v="73"/>
    <x v="71"/>
    <x v="0"/>
    <m/>
    <x v="0"/>
    <m/>
    <m/>
    <x v="0"/>
    <s v=""/>
    <s v="Love letter, escape games, keys to the castle rental"/>
    <x v="0"/>
    <s v="Low"/>
    <x v="0"/>
    <s v="reconciled"/>
    <m/>
    <x v="0"/>
  </r>
  <r>
    <s v="Quicksilver"/>
    <x v="1247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Alaska Airlines Visa Signature - 8981"/>
    <x v="1248"/>
    <n v="-289.88"/>
    <x v="149"/>
    <s v="_Alaska Air"/>
    <s v="ALASKA AIR 0272141173950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560.32000000000005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American Funds"/>
    <x v="1248"/>
    <n v="11.27"/>
    <x v="356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48"/>
    <n v="-8298"/>
    <x v="1628"/>
    <s v="_To Citibank (Accelerate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48"/>
    <n v="11.27"/>
    <x v="356"/>
    <s v="_American Funds (Dividend)"/>
    <s v="INCOME DIVIDEND 0.0977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248"/>
    <n v="-28.88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49"/>
    <s v="_Alaska Air"/>
    <s v="ALASKA AIR 0272141173949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48"/>
    <n v="-9"/>
    <x v="1267"/>
    <s v="_Seattle Children's Hospital"/>
    <s v="SEATTLE CHILDREN'S HOS"/>
    <x v="11"/>
    <x v="58"/>
    <x v="57"/>
    <x v="0"/>
    <m/>
    <x v="0"/>
    <m/>
    <m/>
    <x v="11"/>
    <s v=""/>
    <s v="Pain relivers"/>
    <x v="0"/>
    <s v="Low"/>
    <x v="0"/>
    <s v="reconciled"/>
    <s v="Family - Medical Expenses"/>
    <x v="0"/>
  </r>
  <r>
    <s v="Alaska Airlines Visa Signature - 8981"/>
    <x v="1248"/>
    <n v="-289.88"/>
    <x v="149"/>
    <s v="_Alaska Air"/>
    <s v="ALASKA AIR 0272141173947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Quicksilver"/>
    <x v="1248"/>
    <n v="-6.3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laska Airlines Visa Signature - 8981"/>
    <x v="1248"/>
    <n v="-289.88"/>
    <x v="149"/>
    <s v="_Alaska Air"/>
    <s v="ALASKA AIR 0272141173948SEATTLE WA"/>
    <x v="18"/>
    <x v="47"/>
    <x v="46"/>
    <x v="101"/>
    <s v="travel"/>
    <x v="0"/>
    <m/>
    <m/>
    <x v="18"/>
    <s v=""/>
    <s v="#Disneyland - Feb 2020|Travel#"/>
    <x v="0"/>
    <s v="High"/>
    <x v="3"/>
    <s v="reconciled"/>
    <m/>
    <x v="0"/>
  </r>
  <r>
    <s v="Checking"/>
    <x v="1248"/>
    <n v="340.04"/>
    <x v="1326"/>
    <s v="_From DiscoverBank"/>
    <s v="ACH Deposit DISCOVER BANK DC F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Investor Checking"/>
    <x v="1249"/>
    <n v="-5.5"/>
    <x v="162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49"/>
    <n v="-66.930000000000007"/>
    <x v="201"/>
    <s v="_Target"/>
    <s v="CENTRAL CHECKOUT"/>
    <x v="10"/>
    <x v="76"/>
    <x v="74"/>
    <x v="0"/>
    <m/>
    <x v="0"/>
    <m/>
    <m/>
    <x v="10"/>
    <s v=""/>
    <s v="Lego X-Wing for Josh's surgery"/>
    <x v="0"/>
    <s v="Low"/>
    <x v="0"/>
    <s v="reconciled"/>
    <m/>
    <x v="0"/>
  </r>
  <r>
    <s v="Checking"/>
    <x v="1249"/>
    <n v="-71.4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1"/>
    <x v="1249"/>
    <n v="-340.04"/>
    <x v="668"/>
    <s v="_To First Tech (Checking)"/>
    <s v="ACH Withdrawal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49"/>
    <n v="-44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Red Card"/>
    <x v="1249"/>
    <n v="-7.31"/>
    <x v="201"/>
    <s v="_Target"/>
    <s v="CENTRAL CHECKOUT"/>
    <x v="7"/>
    <x v="10"/>
    <x v="10"/>
    <x v="0"/>
    <m/>
    <x v="0"/>
    <m/>
    <m/>
    <x v="7"/>
    <s v=""/>
    <s v="Kids socks"/>
    <x v="0"/>
    <s v="Low"/>
    <x v="3"/>
    <s v="reconciled"/>
    <m/>
    <x v="0"/>
  </r>
  <r>
    <s v="Investor Checking"/>
    <x v="1249"/>
    <n v="-10.44"/>
    <x v="162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49"/>
    <n v="-4.0599999999999996"/>
    <x v="1629"/>
    <s v="_Wells Fargo Bank (ATM)"/>
    <s v="Wells Fargo Ban 4800 SA SEATTLE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49"/>
    <n v="1703"/>
    <x v="131"/>
    <s v="_Liberty Mutual"/>
    <s v="Deposit Shared Branch Mobile Dep"/>
    <x v="19"/>
    <x v="71"/>
    <x v="69"/>
    <x v="0"/>
    <m/>
    <x v="0"/>
    <m/>
    <m/>
    <x v="19"/>
    <s v=""/>
    <s v="Claim for ceiling repair"/>
    <x v="0"/>
    <s v="Medium"/>
    <x v="3"/>
    <s v="reconciled"/>
    <m/>
    <x v="0"/>
  </r>
  <r>
    <s v="Red Card"/>
    <x v="1249"/>
    <n v="-15.68"/>
    <x v="201"/>
    <s v="_Target"/>
    <s v="CENTRAL CHECKOUT"/>
    <x v="7"/>
    <x v="10"/>
    <x v="10"/>
    <x v="0"/>
    <m/>
    <x v="0"/>
    <m/>
    <m/>
    <x v="7"/>
    <s v=""/>
    <s v="Sunglasses"/>
    <x v="0"/>
    <s v="Low"/>
    <x v="3"/>
    <s v="reconciled"/>
    <m/>
    <x v="0"/>
  </r>
  <r>
    <s v="Costco Visa"/>
    <x v="1249"/>
    <n v="-7.75"/>
    <x v="1267"/>
    <s v="_Seattle Children's Hospital"/>
    <s v="SQ *SEATTLE CHILDRE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49"/>
    <n v="-8.8000000000000007"/>
    <x v="1630"/>
    <s v="_Children's Hospital Cafe"/>
    <s v="CHILDRENS HOSPITAL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Vacation &amp; Projects"/>
    <x v="1250"/>
    <n v="116490"/>
    <x v="1286"/>
    <s v="_From First Tech (Checking)"/>
    <s v="DOMESTIC WIRE - I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0"/>
    <n v="-15"/>
    <x v="1631"/>
    <s v="_First Tech (Checking)"/>
    <s v="Wire Out ChargeDomestic Wire Fee"/>
    <x v="20"/>
    <x v="135"/>
    <x v="129"/>
    <x v="0"/>
    <m/>
    <x v="0"/>
    <m/>
    <m/>
    <x v="20"/>
    <s v=""/>
    <s v="Wiring fee"/>
    <x v="0"/>
    <s v="High"/>
    <x v="0"/>
    <s v="reconciled"/>
    <m/>
    <x v="0"/>
  </r>
  <r>
    <s v="Checking"/>
    <x v="1250"/>
    <n v="-116490"/>
    <x v="1463"/>
    <s v="_To Vio Bank (Projects &amp; Vacations)"/>
    <s v="Domestic Wire Withdrawal Wire O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50"/>
    <n v="71.4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0"/>
    <n v="4563"/>
    <x v="772"/>
    <s v="_Internal Revenue Service"/>
    <s v="ACH Deposit IRS  TREAS 310     T"/>
    <x v="21"/>
    <x v="105"/>
    <x v="100"/>
    <x v="0"/>
    <m/>
    <x v="0"/>
    <m/>
    <m/>
    <x v="21"/>
    <s v=""/>
    <s v="Tax return"/>
    <x v="0"/>
    <s v="Low"/>
    <x v="3"/>
    <s v="reconciled"/>
    <s v="Federal Tax Payments - Previous Year"/>
    <x v="0"/>
  </r>
  <r>
    <s v="Quicksilver"/>
    <x v="1250"/>
    <n v="-11.25"/>
    <x v="288"/>
    <s v="_Safeway"/>
    <s v="SAFEWAY #1477"/>
    <x v="2"/>
    <x v="8"/>
    <x v="8"/>
    <x v="0"/>
    <m/>
    <x v="0"/>
    <m/>
    <m/>
    <x v="2"/>
    <s v=""/>
    <s v="Vodka"/>
    <x v="0"/>
    <s v="Low"/>
    <x v="0"/>
    <s v="reconciled"/>
    <m/>
    <x v="0"/>
  </r>
  <r>
    <s v="Costco Visa"/>
    <x v="1251"/>
    <n v="-267.93"/>
    <x v="1632"/>
    <s v="_To Duplicate"/>
    <s v="PARK VUE INN 7147723691 CA"/>
    <x v="3"/>
    <x v="11"/>
    <x v="11"/>
    <x v="0"/>
    <m/>
    <x v="0"/>
    <m/>
    <m/>
    <x v="3"/>
    <s v=""/>
    <s v="This is a duplicate charge.  Setting to transfer so it doesn't get double tallied."/>
    <x v="3"/>
    <s v="NA"/>
    <x v="2"/>
    <s v="reconciled"/>
    <s v="To Be Determined"/>
    <x v="0"/>
  </r>
  <r>
    <s v="Quicksilver"/>
    <x v="125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251"/>
    <n v="-267.93"/>
    <x v="1075"/>
    <s v="_Park Vue Inn"/>
    <s v="PARK VUE INN 7147723691 CA PHONE NUMBER:  FOLIO NUMBER:  ARRIVE:  DEPART:"/>
    <x v="18"/>
    <x v="47"/>
    <x v="46"/>
    <x v="103"/>
    <m/>
    <x v="0"/>
    <m/>
    <m/>
    <x v="18"/>
    <s v=""/>
    <s v="#Disneyland#"/>
    <x v="0"/>
    <s v="High"/>
    <x v="3"/>
    <s v="reconciled"/>
    <m/>
    <x v="0"/>
  </r>
  <r>
    <s v="Quicksilver"/>
    <x v="1252"/>
    <n v="-14.31"/>
    <x v="260"/>
    <s v="_Lowe's"/>
    <s v="LOWES #00252*"/>
    <x v="19"/>
    <x v="71"/>
    <x v="69"/>
    <x v="0"/>
    <m/>
    <x v="0"/>
    <m/>
    <m/>
    <x v="19"/>
    <s v=""/>
    <s v="Rivets and plumbers putty"/>
    <x v="0"/>
    <s v="Medium"/>
    <x v="3"/>
    <s v="reconciled"/>
    <m/>
    <x v="0"/>
  </r>
  <r>
    <s v="Quicksilver"/>
    <x v="1252"/>
    <n v="-6.58"/>
    <x v="260"/>
    <s v="_Lowe's"/>
    <s v="LOWES #00252*"/>
    <x v="19"/>
    <x v="71"/>
    <x v="69"/>
    <x v="0"/>
    <m/>
    <x v="0"/>
    <m/>
    <m/>
    <x v="19"/>
    <s v=""/>
    <s v="Washers"/>
    <x v="0"/>
    <s v="Medium"/>
    <x v="3"/>
    <s v="reconciled"/>
    <m/>
    <x v="0"/>
  </r>
  <r>
    <s v="Costco Visa"/>
    <x v="1252"/>
    <n v="-33.54"/>
    <x v="132"/>
    <s v="_Shell"/>
    <s v="SHELL OIL 57444040406 SEATTLE WA"/>
    <x v="15"/>
    <x v="55"/>
    <x v="54"/>
    <x v="0"/>
    <m/>
    <x v="0"/>
    <m/>
    <m/>
    <x v="15"/>
    <s v=""/>
    <s v="10.823 gallons @$3.09/gallon 50,395 miles"/>
    <x v="0"/>
    <s v="Low"/>
    <x v="0"/>
    <s v="reconciled"/>
    <m/>
    <x v="0"/>
  </r>
  <r>
    <s v="Cash Reserve"/>
    <x v="1252"/>
    <n v="200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- 7346"/>
    <x v="1252"/>
    <n v="-46.24"/>
    <x v="1628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Staging - 7338"/>
    <x v="1252"/>
    <n v="-145"/>
    <x v="7"/>
    <s v="_To Citibank (Accelerate)"/>
    <s v="Transfer to Citi Accelerate Savings 09/14 10:03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294.24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2"/>
    <n v="-72684"/>
    <x v="1249"/>
    <s v="_To Citibank (Retirement)"/>
    <s v="ACH Debit CITIBK CK WEBXFR ONLNE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86.85"/>
    <x v="163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Checking"/>
    <x v="1252"/>
    <n v="-200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2"/>
    <n v="-6.6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2"/>
    <n v="-33.15"/>
    <x v="1635"/>
    <s v="_Thornton Place 14"/>
    <s v="THORNTON PLACE 14 &amp; IM"/>
    <x v="0"/>
    <x v="0"/>
    <x v="0"/>
    <x v="0"/>
    <m/>
    <x v="0"/>
    <m/>
    <m/>
    <x v="0"/>
    <s v=""/>
    <s v="Lion King"/>
    <x v="0"/>
    <s v="Low"/>
    <x v="0"/>
    <s v="reconciled"/>
    <m/>
    <x v="0"/>
  </r>
  <r>
    <s v="Quicksilver"/>
    <x v="1252"/>
    <n v="-3.19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53"/>
    <n v="-8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53"/>
    <n v="294.24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53"/>
    <n v="-32.700000000000003"/>
    <x v="112"/>
    <s v="_Amazon"/>
    <s v="AMZN Mktp US*UC63Y8ZP3"/>
    <x v="19"/>
    <x v="49"/>
    <x v="48"/>
    <x v="0"/>
    <s v=""/>
    <x v="2"/>
    <s v="114-7621908-8928264"/>
    <m/>
    <x v="19"/>
    <s v=""/>
    <s v="#|||114-7621908-8928264# Sheets"/>
    <x v="0"/>
    <s v="Low"/>
    <x v="0"/>
    <s v="reconciled"/>
    <m/>
    <x v="0"/>
  </r>
  <r>
    <s v="Costco Visa"/>
    <x v="1253"/>
    <n v="-77.52"/>
    <x v="1496"/>
    <s v="_Duke's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3"/>
    <n v="-77.52"/>
    <x v="1637"/>
    <s v="_DUKES CHOWDE SEATTLE WA"/>
    <s v="DUKES GREENLAKE CHOWDE SEATT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253"/>
    <n v="-20"/>
    <x v="1570"/>
    <s v="_Homestreet Bank"/>
    <s v="HOMESTREET BANK 7307 GR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53"/>
    <n v="-80"/>
    <x v="1570"/>
    <s v="_Homestreet Bank"/>
    <s v="HOMESTREET BANK 7307 GR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ostco Visa"/>
    <x v="1253"/>
    <n v="-8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5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3"/>
    <n v="-40.5"/>
    <x v="1636"/>
    <s v="_Seattle Mariners"/>
    <s v="SEATTLE MARINERS CONC 006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54"/>
    <n v="-1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4"/>
    <n v="-95"/>
    <x v="1163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Checking"/>
    <x v="1255"/>
    <n v="42224.62"/>
    <x v="287"/>
    <s v="_Microsoft (Paycheck)"/>
    <s v="ACH Deposit MICROSOFT   EDIPAYME"/>
    <x v="5"/>
    <x v="93"/>
    <x v="90"/>
    <x v="0"/>
    <m/>
    <x v="0"/>
    <m/>
    <m/>
    <x v="5"/>
    <s v=""/>
    <s v=""/>
    <x v="4"/>
    <s v="Medium"/>
    <x v="3"/>
    <s v="reconciled"/>
    <m/>
    <x v="0"/>
  </r>
  <r>
    <s v="Investor Checking"/>
    <x v="1255"/>
    <n v="-20"/>
    <x v="1638"/>
    <s v="_us bank"/>
    <s v="U.S. BANK US BANK ROOSE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255"/>
    <n v="4082.3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ash Reserve"/>
    <x v="1255"/>
    <n v="250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250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5"/>
    <n v="-41.09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55"/>
    <n v="-82"/>
    <x v="1170"/>
    <s v="_Washington State Parks"/>
    <s v="WA PARKSRESERVATIONSWE"/>
    <x v="18"/>
    <x v="47"/>
    <x v="46"/>
    <x v="86"/>
    <s v="lodging"/>
    <x v="0"/>
    <m/>
    <m/>
    <x v="18"/>
    <s v=""/>
    <s v="#Deception Pass - Jun 2020|Lodging#"/>
    <x v="0"/>
    <s v="High"/>
    <x v="3"/>
    <s v="reconciled"/>
    <m/>
    <x v="0"/>
  </r>
  <r>
    <s v="Quicksilver"/>
    <x v="1255"/>
    <n v="-13.5"/>
    <x v="163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Staging - 7338"/>
    <x v="1255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255"/>
    <n v="67.040000000000006"/>
    <x v="356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56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67.040000000000006"/>
    <x v="356"/>
    <s v="_American Funds (Dividend)"/>
    <s v="INCOME DIVIDEND 0.1993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5"/>
    <n v="7.15"/>
    <x v="1107"/>
    <s v="_Investment (Costco Wholesale Co)"/>
    <s v="COSTCO WHOLESALE CO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5"/>
    <n v="18.23"/>
    <x v="356"/>
    <s v="_American Funds (Dividend)"/>
    <s v="INCOME DIVIDEND 0.1492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56"/>
    <n v="-37.6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56"/>
    <n v="-3.98"/>
    <x v="1640"/>
    <s v="_SQ *COWEN PARK GRO"/>
    <s v="SQ *SQ *COWEN PARK GRO"/>
    <x v="2"/>
    <x v="8"/>
    <x v="8"/>
    <x v="0"/>
    <m/>
    <x v="0"/>
    <m/>
    <m/>
    <x v="2"/>
    <s v=""/>
    <s v=""/>
    <x v="0"/>
    <s v="Low"/>
    <x v="0"/>
    <s v="reconciled"/>
    <m/>
    <x v="0"/>
  </r>
  <r>
    <s v="Cash Reserve"/>
    <x v="1256"/>
    <n v="250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56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256"/>
    <n v="-50"/>
    <x v="610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Vacation &amp; Projects"/>
    <x v="1256"/>
    <n v="1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56"/>
    <n v="-10"/>
    <x v="1252"/>
    <s v="_Kens Market (ATM)"/>
    <s v="LK657685 7231 GREENWOOD SEATTLE"/>
    <x v="3"/>
    <x v="133"/>
    <x v="127"/>
    <x v="0"/>
    <m/>
    <x v="0"/>
    <m/>
    <m/>
    <x v="3"/>
    <s v=""/>
    <s v=""/>
    <x v="3"/>
    <s v="NA"/>
    <x v="3"/>
    <s v="reconciled"/>
    <m/>
    <x v="0"/>
  </r>
  <r>
    <s v="Checking"/>
    <x v="1256"/>
    <n v="90158.64"/>
    <x v="1326"/>
    <s v="_From DiscoverBank"/>
    <s v="ACH Deposit J SMITH ONLNE TRNS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56"/>
    <n v="-22.85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6"/>
    <n v="-250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-100"/>
    <x v="1463"/>
    <s v="_To Vio Bank (Projects &amp; Vacations)"/>
    <s v="ACH Debit WEB  SMITH JOHN   TRAN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6"/>
    <n v="618.54"/>
    <x v="568"/>
    <s v="_Eva Smith"/>
    <s v="Deposit Shared Branch Mobile Dep"/>
    <x v="3"/>
    <x v="12"/>
    <x v="12"/>
    <x v="121"/>
    <s v="insurance"/>
    <x v="0"/>
    <m/>
    <m/>
    <x v="3"/>
    <s v=""/>
    <s v="#Mom|Insurance#"/>
    <x v="3"/>
    <s v="NA"/>
    <x v="0"/>
    <s v="reconciled"/>
    <s v="To Be Determined"/>
    <x v="0"/>
  </r>
  <r>
    <s v="American Funds"/>
    <x v="1257"/>
    <n v="73.67"/>
    <x v="356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56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56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27.21"/>
    <x v="356"/>
    <s v="_American Funds (Dividend)"/>
    <s v="INCOME DIVIDEND 0.1618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57"/>
    <n v="-280.14"/>
    <x v="160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257"/>
    <n v="26.58"/>
    <x v="356"/>
    <s v="_American Funds (Dividend)"/>
    <s v="INCOME DIVIDEND 0.492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56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57"/>
    <n v="79.61"/>
    <x v="356"/>
    <s v="_American Funds (Dividend)"/>
    <s v="INCOME DIVIDEND 0.194"/>
    <x v="13"/>
    <x v="44"/>
    <x v="43"/>
    <x v="0"/>
    <m/>
    <x v="0"/>
    <m/>
    <m/>
    <x v="13"/>
    <s v=""/>
    <s v=""/>
    <x v="3"/>
    <s v="Low"/>
    <x v="3"/>
    <s v="reconciled"/>
    <m/>
    <x v="0"/>
  </r>
  <r>
    <s v="CD - June 11 2022"/>
    <x v="1257"/>
    <n v="122.1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ash"/>
    <x v="1257"/>
    <n v="-10"/>
    <x v="518"/>
    <s v="_Washington State Fair"/>
    <s v="_Washington State Fair"/>
    <x v="15"/>
    <x v="48"/>
    <x v="47"/>
    <x v="0"/>
    <m/>
    <x v="0"/>
    <m/>
    <m/>
    <x v="15"/>
    <s v=""/>
    <s v="Parking at the fair"/>
    <x v="0"/>
    <s v="Low"/>
    <x v="0"/>
    <s v="reconciled"/>
    <m/>
    <x v="0"/>
  </r>
  <r>
    <s v="Quicksilver"/>
    <x v="1257"/>
    <n v="-4"/>
    <x v="1641"/>
    <s v="_UWMC - Triangle Garage"/>
    <s v="UWMC TRIANGLE GARAGE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57"/>
    <n v="161.6"/>
    <x v="149"/>
    <s v="_Alaska Air"/>
    <s v="ALASKA AIR 0272140332918SEATTLE WA"/>
    <x v="18"/>
    <x v="47"/>
    <x v="46"/>
    <x v="116"/>
    <s v="transportation"/>
    <x v="0"/>
    <m/>
    <m/>
    <x v="18"/>
    <s v=""/>
    <s v="#Scottsdale - Nov 2019|Transportation#"/>
    <x v="0"/>
    <s v="High"/>
    <x v="3"/>
    <s v="reconciled"/>
    <m/>
    <x v="0"/>
  </r>
  <r>
    <s v="Quicksilver"/>
    <x v="1257"/>
    <n v="-45"/>
    <x v="518"/>
    <s v="_Washington State Fair"/>
    <s v="WASHINGTON STATE FAIR"/>
    <x v="0"/>
    <x v="69"/>
    <x v="67"/>
    <x v="0"/>
    <m/>
    <x v="0"/>
    <m/>
    <m/>
    <x v="0"/>
    <s v=""/>
    <s v="Rides wrist band for Angela"/>
    <x v="0"/>
    <s v="Low"/>
    <x v="0"/>
    <s v="reconciled"/>
    <m/>
    <x v="0"/>
  </r>
  <r>
    <s v="American Funds"/>
    <x v="1257"/>
    <n v="73.67"/>
    <x v="356"/>
    <s v="_American Funds (Dividend)"/>
    <s v="INCOME DIVIDEND 0.0959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0.5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ash Reserve"/>
    <x v="1258"/>
    <n v="20158.64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58"/>
    <n v="-20158.64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58"/>
    <n v="-15"/>
    <x v="1642"/>
    <s v="_Tommy G Productions"/>
    <s v="SQU*SQ *TOMMY G PRODUC"/>
    <x v="10"/>
    <x v="31"/>
    <x v="30"/>
    <x v="0"/>
    <m/>
    <x v="0"/>
    <m/>
    <m/>
    <x v="10"/>
    <s v=""/>
    <s v="Mutton busting"/>
    <x v="0"/>
    <s v="Low"/>
    <x v="0"/>
    <s v="reconciled"/>
    <m/>
    <x v="0"/>
  </r>
  <r>
    <s v="Quicksilver"/>
    <x v="1258"/>
    <n v="-3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58"/>
    <n v="-12.4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58"/>
    <n v="-810"/>
    <x v="1224"/>
    <s v="_Stockwell, Stave &amp; Company"/>
    <s v="STOCKWELL STAVE &amp; CO"/>
    <x v="9"/>
    <x v="103"/>
    <x v="99"/>
    <x v="0"/>
    <m/>
    <x v="0"/>
    <m/>
    <m/>
    <x v="9"/>
    <s v=""/>
    <s v=""/>
    <x v="0"/>
    <s v="Medium"/>
    <x v="3"/>
    <s v="reconciled"/>
    <s v="To Be Determined"/>
    <x v="0"/>
  </r>
  <r>
    <s v="Costco Visa"/>
    <x v="1258"/>
    <n v="-25.83"/>
    <x v="1643"/>
    <s v="_Juicys 8 At the Fair"/>
    <s v="JUICYS 8 AT THE FAIR LONG BOAT KEYFL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8"/>
    <n v="-25.83"/>
    <x v="1644"/>
    <s v="_JUICYS 8 AT THE FAIR LONG BOAT KEYFL"/>
    <s v="JUICYS 8 AT THE FAIR LONG BOAT KEYFL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58"/>
    <n v="-0.49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Aggressive Stocks"/>
    <x v="1258"/>
    <n v="280.14"/>
    <x v="160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58"/>
    <n v="413.4"/>
    <x v="1645"/>
    <s v="_From Capital One Savings"/>
    <s v="ACH Deposit CAPITAL ONE NA   CAP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-0.5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58"/>
    <n v="0.49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259"/>
    <n v="-90158.64"/>
    <x v="668"/>
    <s v="_To First Tech (Checking)"/>
    <s v="ACH Withdrawal FIRST TECHNOLOGY FCU"/>
    <x v="3"/>
    <x v="11"/>
    <x v="11"/>
    <x v="0"/>
    <m/>
    <x v="0"/>
    <m/>
    <m/>
    <x v="3"/>
    <s v=""/>
    <s v="Transferring cash reserve to First Tech checking as a way point to Vio Bank"/>
    <x v="3"/>
    <s v="NA"/>
    <x v="2"/>
    <s v="reconciled"/>
    <s v="To Be Determined"/>
    <x v="0"/>
  </r>
  <r>
    <s v="Quicksilver"/>
    <x v="1259"/>
    <n v="-151.72"/>
    <x v="1646"/>
    <s v="_Lee Johnson Kia"/>
    <s v="LEE JOHNSON CHEVROLET,"/>
    <x v="15"/>
    <x v="84"/>
    <x v="81"/>
    <x v="118"/>
    <m/>
    <x v="0"/>
    <m/>
    <m/>
    <x v="15"/>
    <s v=""/>
    <s v="Used car inspections for Kia #Kia Sorrento#"/>
    <x v="0"/>
    <s v="Medium"/>
    <x v="3"/>
    <s v="reconciled"/>
    <m/>
    <x v="0"/>
  </r>
  <r>
    <s v="Costco Visa"/>
    <x v="1259"/>
    <n v="-5"/>
    <x v="1647"/>
    <s v="_SLUSHY WORLD 2 Puyallup WA"/>
    <s v="SQ *SLUSHY WORLD 2 Puyallup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59"/>
    <n v="-41.78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59"/>
    <n v="-0.53"/>
    <x v="914"/>
    <s v="_Citibank (Interest)"/>
    <s v="ACH Debit CITIBANK XFER ACCT VER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hecking"/>
    <x v="1259"/>
    <n v="0.21"/>
    <x v="91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61.6"/>
    <x v="149"/>
    <s v="_Alaska Air"/>
    <s v="ALASKA AIR 0272140332918SEATTLE WA"/>
    <x v="18"/>
    <x v="47"/>
    <x v="46"/>
    <x v="116"/>
    <s v="transportation"/>
    <x v="0"/>
    <m/>
    <m/>
    <x v="18"/>
    <s v=""/>
    <s v="#Scottsdale - Nov 2019|Transportation#"/>
    <x v="0"/>
    <s v="High"/>
    <x v="3"/>
    <s v="reconciled"/>
    <m/>
    <x v="0"/>
  </r>
  <r>
    <s v="Costco Visa"/>
    <x v="1259"/>
    <n v="-134.72"/>
    <x v="149"/>
    <s v="_Alaska Air"/>
    <s v="ALASKA AIR 0272140333026SEATTLE WA"/>
    <x v="18"/>
    <x v="47"/>
    <x v="46"/>
    <x v="116"/>
    <s v="transportation"/>
    <x v="0"/>
    <m/>
    <m/>
    <x v="18"/>
    <s v=""/>
    <s v="#Scottsdale - Nov 2019|Transportation#"/>
    <x v="0"/>
    <s v="High"/>
    <x v="3"/>
    <s v="reconciled"/>
    <m/>
    <x v="0"/>
  </r>
  <r>
    <s v="Checking"/>
    <x v="1259"/>
    <n v="0.32"/>
    <x v="914"/>
    <s v="_Citibank (Interest)"/>
    <s v="ACH Deposit CITIBANK XFER ACCT V"/>
    <x v="5"/>
    <x v="40"/>
    <x v="39"/>
    <x v="0"/>
    <m/>
    <x v="0"/>
    <m/>
    <m/>
    <x v="5"/>
    <s v=""/>
    <s v="Test transfer"/>
    <x v="4"/>
    <s v="Low"/>
    <x v="0"/>
    <s v="reconciled"/>
    <m/>
    <x v="0"/>
  </r>
  <r>
    <s v="Costco Visa"/>
    <x v="1259"/>
    <n v="-14.28"/>
    <x v="1648"/>
    <s v="_BBQ PETES WASHINGTON S FEDERAL WAY WA"/>
    <s v="BBQ PETES WASHINGTON S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59"/>
    <n v="-8.6999999999999993"/>
    <x v="1649"/>
    <s v="_PIZZA SUMNER WA"/>
    <s v="SQ *PIZZA SUMNER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59"/>
    <n v="-8.5"/>
    <x v="1650"/>
    <s v="_Food 5 Burger Queen"/>
    <s v="CARNIVAL TICKETS PORTLAND OR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60"/>
    <n v="-83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0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260"/>
    <n v="-65.510000000000005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 Reserve"/>
    <x v="1261"/>
    <n v="100"/>
    <x v="1286"/>
    <s v="_From First Tech (Checking)"/>
    <s v="FUNDS TRANSFER C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-100"/>
    <x v="1634"/>
    <s v="_To Vio Bank (Cash Reserve)"/>
    <s v="ACH Debit WEB  SMITH JOHN D   T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1"/>
    <n v="55278.73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1"/>
    <n v="9226.68"/>
    <x v="297"/>
    <s v="_Fidelity Brokerage Account"/>
    <s v="ACH Deposit FID BKG SVC LLC   MO"/>
    <x v="5"/>
    <x v="115"/>
    <x v="109"/>
    <x v="0"/>
    <m/>
    <x v="0"/>
    <m/>
    <m/>
    <x v="5"/>
    <s v=""/>
    <s v=""/>
    <x v="4"/>
    <s v="Low"/>
    <x v="3"/>
    <s v="reconciled"/>
    <m/>
    <x v="0"/>
  </r>
  <r>
    <s v="Red Card"/>
    <x v="1261"/>
    <n v="41.78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2"/>
    <n v="-66.319999999999993"/>
    <x v="1633"/>
    <s v="_Carter's"/>
    <s v="carters, Inc.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62"/>
    <n v="-1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Dormant - 7346"/>
    <x v="1262"/>
    <n v="0.46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2"/>
    <n v="-2"/>
    <x v="114"/>
    <s v="_Fred Meyer"/>
    <s v="FRED-MEYER #0122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62"/>
    <n v="100000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Checking"/>
    <x v="1262"/>
    <n v="-0.61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166.12"/>
    <x v="1008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262"/>
    <n v="0.59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65.14"/>
    <x v="532"/>
    <s v="_Taylor Frances"/>
    <s v="Deposit Shared Branch Mobile Dep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Checking"/>
    <x v="1262"/>
    <n v="0.61"/>
    <x v="103"/>
    <s v="_Vio Bank (Interest)"/>
    <s v="ACH Deposit MIDFIRST BANK   TEST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2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Quicksilver"/>
    <x v="1262"/>
    <n v="-40"/>
    <x v="181"/>
    <s v="_Great Clips"/>
    <s v="2481 GREAT CLIPS AT QU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262"/>
    <n v="-26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2"/>
    <n v="-199"/>
    <x v="1617"/>
    <s v="_Subaru of Puyallup"/>
    <s v="SUBARU OF PUYALLUP INC"/>
    <x v="18"/>
    <x v="72"/>
    <x v="70"/>
    <x v="92"/>
    <m/>
    <x v="0"/>
    <m/>
    <m/>
    <x v="18"/>
    <s v=""/>
    <s v="#Tow Vehicle - Sep 2019# Kia Sorrento"/>
    <x v="0"/>
    <s v="High"/>
    <x v="3"/>
    <s v="reconciled"/>
    <s v="Home - Capital Expense"/>
    <x v="0"/>
  </r>
  <r>
    <s v="Checking"/>
    <x v="1262"/>
    <n v="-8250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62"/>
    <n v="-0.59"/>
    <x v="103"/>
    <s v="_Vio Bank (Interest)"/>
    <s v="ACH Debit MIDFIRST BANK   TEST T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2"/>
    <n v="825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20.420000000000002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3"/>
    <n v="-37.29"/>
    <x v="429"/>
    <s v="_Steam Games"/>
    <s v="STEAMGAMES.COM4259522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6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63"/>
    <n v="-250"/>
    <x v="1651"/>
    <s v="_Emi Schwartz"/>
    <s v="Check 2452"/>
    <x v="4"/>
    <x v="136"/>
    <x v="130"/>
    <x v="0"/>
    <m/>
    <x v="0"/>
    <m/>
    <m/>
    <x v="4"/>
    <s v=""/>
    <s v=""/>
    <x v="0"/>
    <s v="Medium"/>
    <x v="0"/>
    <s v="reconciled"/>
    <m/>
    <x v="0"/>
  </r>
  <r>
    <s v="Koolikai Checking"/>
    <x v="1263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263"/>
    <n v="3.38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263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3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6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63"/>
    <n v="-16"/>
    <x v="1188"/>
    <s v="_SFOM"/>
    <s v="SFOM"/>
    <x v="0"/>
    <x v="69"/>
    <x v="67"/>
    <x v="0"/>
    <m/>
    <x v="0"/>
    <m/>
    <m/>
    <x v="0"/>
    <s v=""/>
    <s v="Bingo/karaoke event"/>
    <x v="0"/>
    <s v="Low"/>
    <x v="0"/>
    <s v="reconciled"/>
    <m/>
    <x v="0"/>
  </r>
  <r>
    <s v="Investor Checking"/>
    <x v="1264"/>
    <n v="-65"/>
    <x v="1652"/>
    <s v="_Lexi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264"/>
    <n v="-2"/>
    <x v="736"/>
    <s v="_ATM Fee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264"/>
    <n v="-20.4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ormant - 7346"/>
    <x v="1264"/>
    <n v="-14950"/>
    <x v="1628"/>
    <s v="_To Citibank (Accelerate)"/>
    <s v="Transfer to Citi Accelerate Savings 08:18p #5761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4"/>
    <n v="-49.5"/>
    <x v="1471"/>
    <s v="_Amazing Lunches LLC"/>
    <s v="AMAZING LUNCHES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264"/>
    <n v="-15"/>
    <x v="610"/>
    <s v="_Cash"/>
    <s v="LK657685 7231 GREENWOOD SEATTLE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4"/>
    <n v="-14.93"/>
    <x v="1653"/>
    <s v="_Sushime"/>
    <s v="SUSHIME INC BELLEVUE WA"/>
    <x v="2"/>
    <x v="2"/>
    <x v="2"/>
    <x v="0"/>
    <m/>
    <x v="0"/>
    <m/>
    <m/>
    <x v="2"/>
    <s v=""/>
    <s v=""/>
    <x v="0"/>
    <s v="Low"/>
    <x v="0"/>
    <s v="reconciled"/>
    <m/>
    <x v="0"/>
  </r>
  <r>
    <s v="Staging - 7338"/>
    <x v="1264"/>
    <n v="-350"/>
    <x v="7"/>
    <s v="_To Citibank (Accelerate)"/>
    <s v="Transfer to Citi Accelerate Savings 08:22p #5761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264"/>
    <n v="-5"/>
    <x v="1654"/>
    <s v="_615 NW BRIGHT S SEATTLE"/>
    <s v="P375030 615 NW BRIGHT S SEATTLE"/>
    <x v="10"/>
    <x v="31"/>
    <x v="30"/>
    <x v="0"/>
    <m/>
    <x v="0"/>
    <m/>
    <m/>
    <x v="10"/>
    <s v=""/>
    <s v="The Icebox Arcade"/>
    <x v="0"/>
    <s v="Low"/>
    <x v="0"/>
    <s v="reconciled"/>
    <m/>
    <x v="0"/>
  </r>
  <r>
    <s v="Investor Checking"/>
    <x v="1264"/>
    <n v="-17"/>
    <x v="1654"/>
    <s v="_615 NW BRIGHT S SEATTLE"/>
    <s v="P375030 615 NW BRIGHT S SEATTLE"/>
    <x v="2"/>
    <x v="3"/>
    <x v="3"/>
    <x v="0"/>
    <m/>
    <x v="0"/>
    <m/>
    <m/>
    <x v="2"/>
    <s v=""/>
    <s v="The Icebox Arcade"/>
    <x v="0"/>
    <s v="Low"/>
    <x v="0"/>
    <s v="reconciled"/>
    <m/>
    <x v="0"/>
  </r>
  <r>
    <s v="Investor Checking"/>
    <x v="1264"/>
    <n v="-0.5"/>
    <x v="1654"/>
    <s v="_615 NW BRIGHT S SEATTLE"/>
    <s v="P375030 615 NW BRIGHT S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264"/>
    <n v="-2691.08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64"/>
    <n v="-23404.28"/>
    <x v="1617"/>
    <s v="_Subaru of Puyallup"/>
    <s v="Withdrawal"/>
    <x v="18"/>
    <x v="72"/>
    <x v="70"/>
    <x v="92"/>
    <m/>
    <x v="0"/>
    <m/>
    <m/>
    <x v="18"/>
    <s v=""/>
    <s v="#Tow Vehicle - Sep 2019# Kia Sorrento"/>
    <x v="0"/>
    <s v="High"/>
    <x v="3"/>
    <s v="reconciled"/>
    <s v="Home - Capital Expense"/>
    <x v="0"/>
  </r>
  <r>
    <s v="Buffer (Current Year)"/>
    <x v="1264"/>
    <n v="-8250"/>
    <x v="668"/>
    <s v="_To First Tech (Checking)"/>
    <s v="Withdrawal Transfer To 914775544"/>
    <x v="3"/>
    <x v="11"/>
    <x v="11"/>
    <x v="0"/>
    <m/>
    <x v="0"/>
    <m/>
    <m/>
    <x v="3"/>
    <s v=""/>
    <s v="Temporary transfer to pay for car"/>
    <x v="3"/>
    <s v="NA"/>
    <x v="2"/>
    <s v="reconciled"/>
    <s v="To Be Determined"/>
    <x v="0"/>
  </r>
  <r>
    <s v="Checking"/>
    <x v="1264"/>
    <n v="-2264.04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Checking"/>
    <x v="1264"/>
    <n v="8250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65"/>
    <n v="2691.08"/>
    <x v="315"/>
    <s v="_Capital One (Autopay)"/>
    <s v="CAPITAL ONE AUTOPAY PYMT AuthDate 11-A ug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65"/>
    <n v="-62"/>
    <x v="1539"/>
    <s v="_Seattle Public Theater"/>
    <s v="SEATTLE PUBLIC THEATER"/>
    <x v="0"/>
    <x v="79"/>
    <x v="76"/>
    <x v="0"/>
    <m/>
    <x v="0"/>
    <m/>
    <m/>
    <x v="0"/>
    <s v=""/>
    <s v="Indy Jones"/>
    <x v="0"/>
    <s v="Low"/>
    <x v="0"/>
    <s v="reconciled"/>
    <m/>
    <x v="0"/>
  </r>
  <r>
    <s v="Amazon"/>
    <x v="1265"/>
    <n v="-44.03"/>
    <x v="112"/>
    <s v="_Amazon"/>
    <s v="AMZN Mktp US*MO6DV5D21"/>
    <x v="19"/>
    <x v="49"/>
    <x v="48"/>
    <x v="0"/>
    <s v=""/>
    <x v="2"/>
    <s v="114-3432749-7251415"/>
    <m/>
    <x v="19"/>
    <s v=""/>
    <s v="Patio umbrella base #|||114-3432749-7251415#"/>
    <x v="0"/>
    <s v="Low"/>
    <x v="0"/>
    <s v="reconciled"/>
    <m/>
    <x v="0"/>
  </r>
  <r>
    <s v="Costco Visa"/>
    <x v="1265"/>
    <n v="-12.82"/>
    <x v="114"/>
    <s v="_Fred Meyer"/>
    <s v="FRED-MEYER #0122 SEATTLE WA"/>
    <x v="7"/>
    <x v="13"/>
    <x v="13"/>
    <x v="30"/>
    <m/>
    <x v="0"/>
    <m/>
    <m/>
    <x v="7"/>
    <s v=""/>
    <s v="Duct tape for the #trailer"/>
    <x v="0"/>
    <s v="Low"/>
    <x v="3"/>
    <s v="reconciled"/>
    <m/>
    <x v="0"/>
  </r>
  <r>
    <s v="Koolikai Checking"/>
    <x v="1265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ostco Visa"/>
    <x v="1265"/>
    <n v="-3.1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65"/>
    <n v="-13"/>
    <x v="114"/>
    <s v="_Fred Meyer"/>
    <s v="FRED-MEYER #0122 SEATTLE WA"/>
    <x v="4"/>
    <x v="60"/>
    <x v="59"/>
    <x v="0"/>
    <m/>
    <x v="0"/>
    <m/>
    <m/>
    <x v="4"/>
    <s v=""/>
    <s v=""/>
    <x v="0"/>
    <s v="Low"/>
    <x v="0"/>
    <s v="reconciled"/>
    <m/>
    <x v="0"/>
  </r>
  <r>
    <s v="Costco Visa"/>
    <x v="1265"/>
    <n v="-13.01"/>
    <x v="1511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49.18"/>
    <x v="1420"/>
    <s v="_Blue Star Cafe"/>
    <s v="BLUE STAR CAFE &amp; PUB SEA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5"/>
    <n v="-143.94999999999999"/>
    <x v="1655"/>
    <s v="_Il Bistro"/>
    <s v="IL BISTR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6"/>
    <n v="-109.8"/>
    <x v="165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266"/>
    <n v="-75.38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Amazon"/>
    <x v="1266"/>
    <n v="-24.5"/>
    <x v="112"/>
    <s v="_Amazon"/>
    <s v="Amazon.com*MO6KU1D22"/>
    <x v="11"/>
    <x v="25"/>
    <x v="25"/>
    <x v="0"/>
    <s v=""/>
    <x v="2"/>
    <s v="114-2475265-6932227"/>
    <m/>
    <x v="11"/>
    <s v=""/>
    <s v="Ang bike helmet #|||114-2475265-6932227#"/>
    <x v="0"/>
    <s v="Medium"/>
    <x v="3"/>
    <s v="reconciled"/>
    <m/>
    <x v="0"/>
  </r>
  <r>
    <s v="Amazon"/>
    <x v="1266"/>
    <n v="-20.91"/>
    <x v="112"/>
    <s v="_Amazon"/>
    <s v="AMZN Mktp US*MO8HX4E40"/>
    <x v="19"/>
    <x v="49"/>
    <x v="48"/>
    <x v="0"/>
    <s v=""/>
    <x v="2"/>
    <s v="114-7298812-3558601"/>
    <m/>
    <x v="19"/>
    <s v=""/>
    <s v="Deck tablecloth #|||114-7298812-3558601#"/>
    <x v="0"/>
    <s v="Low"/>
    <x v="0"/>
    <s v="reconciled"/>
    <m/>
    <x v="0"/>
  </r>
  <r>
    <s v="Costco Visa"/>
    <x v="1266"/>
    <n v="-11.47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66"/>
    <n v="-41.83"/>
    <x v="112"/>
    <s v="_Amazon"/>
    <s v="AMZN Mktp US*MO61H2SO2"/>
    <x v="19"/>
    <x v="49"/>
    <x v="48"/>
    <x v="0"/>
    <s v=""/>
    <x v="2"/>
    <s v="111-9658393-3001868"/>
    <m/>
    <x v="19"/>
    <s v=""/>
    <s v="Patio umbrella #|||111-9658393-3001868#"/>
    <x v="0"/>
    <s v="Low"/>
    <x v="0"/>
    <s v="reconciled"/>
    <m/>
    <x v="0"/>
  </r>
  <r>
    <s v="Costco Visa"/>
    <x v="1266"/>
    <n v="-4.3600000000000003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6"/>
    <n v="-5.16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2"/>
    <x v="1267"/>
    <n v="151.6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67"/>
    <n v="0.9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267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67"/>
    <n v="5.2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267"/>
    <n v="0.5799999999999999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67"/>
    <n v="90.3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67"/>
    <n v="3.2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290"/>
    <x v="313"/>
    <s v="_Book It Repertory Theatre"/>
    <s v="BOOK IT REPERTORY THE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267"/>
    <n v="-14"/>
    <x v="1657"/>
    <s v="_Evergreen State Fair"/>
    <s v="EVERGREEN ST FAIRGROUN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267"/>
    <n v="-82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67"/>
    <n v="-70"/>
    <x v="1657"/>
    <s v="_Evergreen State Fair"/>
    <s v="BUTLER AMUSEMENTS INC"/>
    <x v="10"/>
    <x v="31"/>
    <x v="30"/>
    <x v="0"/>
    <m/>
    <x v="0"/>
    <m/>
    <m/>
    <x v="10"/>
    <s v=""/>
    <s v=""/>
    <x v="0"/>
    <s v="Low"/>
    <x v="0"/>
    <s v="reconciled"/>
    <m/>
    <x v="0"/>
  </r>
  <r>
    <s v="American Funds"/>
    <x v="1268"/>
    <n v="15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268"/>
    <n v="0.17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268"/>
    <n v="3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268"/>
    <n v="5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15.1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68"/>
    <n v="5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68"/>
    <n v="-3.27"/>
    <x v="1244"/>
    <s v="_O'Reilly Auto Parts"/>
    <s v="O'REILLY AUTO PARTS 37"/>
    <x v="15"/>
    <x v="84"/>
    <x v="81"/>
    <x v="0"/>
    <m/>
    <x v="0"/>
    <m/>
    <m/>
    <x v="15"/>
    <s v=""/>
    <s v="Wiper fluid"/>
    <x v="0"/>
    <s v="Medium"/>
    <x v="3"/>
    <s v="reconciled"/>
    <m/>
    <x v="0"/>
  </r>
  <r>
    <s v="Staging - 7338"/>
    <x v="126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8"/>
    <n v="-6.68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68"/>
    <n v="3982.37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6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269"/>
    <n v="-16.53"/>
    <x v="165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269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269"/>
    <n v="-11"/>
    <x v="322"/>
    <s v="_Microsoft"/>
    <s v="MICROSOFT*CONSOLE 1 MO"/>
    <x v="0"/>
    <x v="73"/>
    <x v="71"/>
    <x v="0"/>
    <m/>
    <x v="0"/>
    <m/>
    <m/>
    <x v="0"/>
    <s v=""/>
    <s v="Gamepass"/>
    <x v="0"/>
    <s v="Low"/>
    <x v="0"/>
    <s v="reconciled"/>
    <m/>
    <x v="0"/>
  </r>
  <r>
    <s v="Aggressive Stocks"/>
    <x v="1269"/>
    <n v="2.39"/>
    <x v="245"/>
    <s v="_Schwab (Interest)"/>
    <s v="SCHWAB1 INT 07/30-08/28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69"/>
    <n v="-136.16"/>
    <x v="1121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69"/>
    <n v="-11"/>
    <x v="455"/>
    <s v="_Taco Time"/>
    <s v="LEVELUP*TACOTIMENW6611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69"/>
    <n v="-5"/>
    <x v="1659"/>
    <s v="_Butler Amusements Inc."/>
    <s v="BUTLER AMUSEMENTS BEAVERTON OR"/>
    <x v="10"/>
    <x v="31"/>
    <x v="30"/>
    <x v="0"/>
    <m/>
    <x v="0"/>
    <m/>
    <m/>
    <x v="10"/>
    <s v=""/>
    <s v="Evergreen State fair"/>
    <x v="0"/>
    <s v="Low"/>
    <x v="0"/>
    <s v="reconciled"/>
    <m/>
    <x v="0"/>
  </r>
  <r>
    <s v="Costco Visa"/>
    <x v="1269"/>
    <n v="-12.5"/>
    <x v="1660"/>
    <s v="_JJ Froyogo"/>
    <s v="SQ *JJFROYOGO EVERETT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8.25"/>
    <x v="1661"/>
    <s v="_Evergreen Scones"/>
    <s v="EVERGREEN SCONE BLDG 1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69"/>
    <n v="-14.42"/>
    <x v="1662"/>
    <s v="_Kaleenka Piroshky LLC"/>
    <s v="SQ *KALEENKA PIROSH MONRO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0"/>
    <n v="-120.9"/>
    <x v="514"/>
    <s v="_SEATTLE SYMPHONY TICKE"/>
    <s v="SEATTLE SYMPHONY TICKE"/>
    <x v="10"/>
    <x v="31"/>
    <x v="30"/>
    <x v="0"/>
    <m/>
    <x v="0"/>
    <m/>
    <m/>
    <x v="10"/>
    <s v=""/>
    <s v="Wow in the world"/>
    <x v="0"/>
    <s v="Low"/>
    <x v="0"/>
    <s v="reconciled"/>
    <m/>
    <x v="0"/>
  </r>
  <r>
    <s v="Quicksilver"/>
    <x v="1270"/>
    <n v="-115.51"/>
    <x v="1613"/>
    <s v="_Ticketmaster"/>
    <s v="TM *HAMILTON (CHICAGO)"/>
    <x v="0"/>
    <x v="69"/>
    <x v="67"/>
    <x v="0"/>
    <m/>
    <x v="0"/>
    <m/>
    <m/>
    <x v="0"/>
    <s v=""/>
    <s v="Hamilton Chicago"/>
    <x v="0"/>
    <s v="Low"/>
    <x v="0"/>
    <s v="reconciled"/>
    <m/>
    <x v="0"/>
  </r>
  <r>
    <s v="Quicksilver"/>
    <x v="1270"/>
    <n v="-22.44"/>
    <x v="257"/>
    <s v="_Home Depot"/>
    <s v="THE HOME DEPOT #4706"/>
    <x v="7"/>
    <x v="13"/>
    <x v="13"/>
    <x v="30"/>
    <m/>
    <x v="0"/>
    <m/>
    <m/>
    <x v="7"/>
    <s v=""/>
    <s v="#Trailer#"/>
    <x v="0"/>
    <s v="Low"/>
    <x v="3"/>
    <s v="reconciled"/>
    <m/>
    <x v="0"/>
  </r>
  <r>
    <s v="Quicksilver"/>
    <x v="1270"/>
    <n v="-35.22"/>
    <x v="946"/>
    <s v="_Mallory Paint Store"/>
    <s v="MALLORY PAINT STORE -"/>
    <x v="7"/>
    <x v="13"/>
    <x v="13"/>
    <x v="30"/>
    <m/>
    <x v="0"/>
    <m/>
    <m/>
    <x v="7"/>
    <s v=""/>
    <s v="#Trailer#  Paint for door"/>
    <x v="0"/>
    <s v="Low"/>
    <x v="3"/>
    <s v="reconciled"/>
    <m/>
    <x v="0"/>
  </r>
  <r>
    <s v="Checking"/>
    <x v="1271"/>
    <n v="-317.82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2"/>
    <n v="-45.88"/>
    <x v="1041"/>
    <s v="_Thai Siam Restaurant"/>
    <s v="THAI SIAM RESTAURAN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2"/>
    <n v="-331.6"/>
    <x v="149"/>
    <s v="_Alaska Air"/>
    <s v="ALASKA AIR 0272138888093SEATTLE WANAME: SMITH/ANGELA DEPART:10/01/2019 SEA TO ORD: AS: CLASS:X : STOP:   TO SEA: AS: CLASS:X : STOP: O"/>
    <x v="3"/>
    <x v="12"/>
    <x v="12"/>
    <x v="122"/>
    <s v="chicago"/>
    <x v="0"/>
    <m/>
    <m/>
    <x v="3"/>
    <s v=""/>
    <s v="#Group Meeting|Chicago#"/>
    <x v="3"/>
    <s v="NA"/>
    <x v="0"/>
    <s v="reconciled"/>
    <s v="To Be Determined"/>
    <x v="0"/>
  </r>
  <r>
    <s v="Quicksilver"/>
    <x v="1272"/>
    <n v="-45.78"/>
    <x v="1633"/>
    <s v="_Carter's"/>
    <s v="CARTER'S #316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20.6"/>
    <x v="1658"/>
    <s v="_Tacoma Book Center"/>
    <s v="TACOMA BOOK CTR"/>
    <x v="0"/>
    <x v="57"/>
    <x v="56"/>
    <x v="0"/>
    <m/>
    <x v="0"/>
    <m/>
    <m/>
    <x v="0"/>
    <s v=""/>
    <s v=""/>
    <x v="0"/>
    <s v="Low"/>
    <x v="0"/>
    <s v="reconciled"/>
    <m/>
    <x v="0"/>
  </r>
  <r>
    <s v="Discover"/>
    <x v="1272"/>
    <n v="-13.18"/>
    <x v="118"/>
    <s v="_Hulu"/>
    <s v="HLU*HULU 74023288094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272"/>
    <n v="-4479.62"/>
    <x v="1663"/>
    <s v="_To Connect Your Care HSA"/>
    <s v="Check 2456"/>
    <x v="3"/>
    <x v="11"/>
    <x v="11"/>
    <x v="123"/>
    <m/>
    <x v="0"/>
    <m/>
    <m/>
    <x v="3"/>
    <s v=""/>
    <s v="Check #2456"/>
    <x v="3"/>
    <s v="NA"/>
    <x v="2"/>
    <s v="reconciled"/>
    <s v="To Be Determined"/>
    <x v="0"/>
  </r>
  <r>
    <s v="Checking"/>
    <x v="1272"/>
    <n v="-279.14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272"/>
    <n v="-90.81"/>
    <x v="606"/>
    <s v="_Picolino"/>
    <s v="PICOLI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272"/>
    <n v="-110.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2"/>
    <n v="-52.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2"/>
    <n v="-91.29"/>
    <x v="1503"/>
    <s v="_Oshkosh"/>
    <s v="OSHKOSH #0175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49.52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Quicksilver"/>
    <x v="1272"/>
    <n v="-12.08"/>
    <x v="257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26.63"/>
    <x v="257"/>
    <s v="_Home Depot"/>
    <s v="THE HOME DEPOT #4706"/>
    <x v="9"/>
    <x v="16"/>
    <x v="16"/>
    <x v="0"/>
    <m/>
    <x v="0"/>
    <m/>
    <m/>
    <x v="9"/>
    <s v="Tax Related"/>
    <s v=""/>
    <x v="0"/>
    <s v="Medium"/>
    <x v="3"/>
    <s v="reconciled"/>
    <s v="To Be Determined"/>
    <x v="1"/>
  </r>
  <r>
    <s v="Quicksilver"/>
    <x v="1272"/>
    <n v="-14.51"/>
    <x v="114"/>
    <s v="_Fred Meyer"/>
    <s v="FRED-MEYER #0122"/>
    <x v="2"/>
    <x v="8"/>
    <x v="8"/>
    <x v="0"/>
    <m/>
    <x v="0"/>
    <m/>
    <m/>
    <x v="2"/>
    <s v=""/>
    <s v="Sun block"/>
    <x v="0"/>
    <s v="Low"/>
    <x v="0"/>
    <s v="reconciled"/>
    <m/>
    <x v="0"/>
  </r>
  <r>
    <s v="Quicksilver"/>
    <x v="1272"/>
    <n v="-43.58"/>
    <x v="1664"/>
    <s v="_Hanna Andersson"/>
    <s v="HANNA ANDERSSON SEATTL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2"/>
    <n v="-3.2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72"/>
    <n v="-16.489999999999998"/>
    <x v="407"/>
    <s v="_Mox Boarding House"/>
    <s v="MOX BOARDING HOUSE"/>
    <x v="0"/>
    <x v="73"/>
    <x v="71"/>
    <x v="0"/>
    <m/>
    <x v="0"/>
    <m/>
    <m/>
    <x v="0"/>
    <s v=""/>
    <s v=""/>
    <x v="0"/>
    <s v="Low"/>
    <x v="0"/>
    <s v="reconciled"/>
    <m/>
    <x v="0"/>
  </r>
  <r>
    <s v="Costco Visa"/>
    <x v="1273"/>
    <n v="-19.510000000000002"/>
    <x v="6"/>
    <s v="_McDonald's"/>
    <s v="MCDONALD'S F3166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3"/>
    <n v="-9.5"/>
    <x v="201"/>
    <s v="_Target"/>
    <s v="CENTRAL CHECKOUT"/>
    <x v="11"/>
    <x v="25"/>
    <x v="25"/>
    <x v="0"/>
    <m/>
    <x v="0"/>
    <m/>
    <m/>
    <x v="11"/>
    <s v=""/>
    <s v="Goggles"/>
    <x v="0"/>
    <s v="Medium"/>
    <x v="3"/>
    <s v="reconciled"/>
    <m/>
    <x v="0"/>
  </r>
  <r>
    <s v="Costco Visa"/>
    <x v="1273"/>
    <n v="-8.99"/>
    <x v="1099"/>
    <s v="_Del Taco"/>
    <s v="DEL TACO # 1018 FEDERAL WAY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74"/>
    <n v="317.82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74"/>
    <n v="-53.13"/>
    <x v="1665"/>
    <s v="_LOS (Loft)"/>
    <s v="LOS 2955 SEATTLE LOS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32.43"/>
    <x v="1666"/>
    <s v="_J.Crew"/>
    <s v="J CREW FACTORY #054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19.89"/>
    <x v="1667"/>
    <s v="_Clarks"/>
    <s v="CLARKS OUTLET #0869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274"/>
    <n v="-1.74"/>
    <x v="1618"/>
    <s v="_Living Well Health Center"/>
    <s v="LIVING WELL HEALTH CEN"/>
    <x v="11"/>
    <x v="58"/>
    <x v="57"/>
    <x v="0"/>
    <m/>
    <x v="0"/>
    <m/>
    <m/>
    <x v="11"/>
    <s v=""/>
    <s v="Dulcolax"/>
    <x v="0"/>
    <s v="Low"/>
    <x v="0"/>
    <s v="reconciled"/>
    <s v="Family - Medical Expenses"/>
    <x v="0"/>
  </r>
  <r>
    <s v="Checking"/>
    <x v="1275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Discover"/>
    <x v="1275"/>
    <n v="110.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5"/>
    <n v="-22.09"/>
    <x v="150"/>
    <s v="_Costco"/>
    <s v="COSTCO WHSE #1190 LYNNWOOD WA"/>
    <x v="19"/>
    <x v="49"/>
    <x v="48"/>
    <x v="0"/>
    <m/>
    <x v="0"/>
    <m/>
    <m/>
    <x v="19"/>
    <s v=""/>
    <s v="Memory foam pillow"/>
    <x v="0"/>
    <s v="Low"/>
    <x v="0"/>
    <s v="reconciled"/>
    <m/>
    <x v="0"/>
  </r>
  <r>
    <s v="Costco Visa"/>
    <x v="1276"/>
    <n v="-5.38"/>
    <x v="166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6"/>
    <n v="-33.020000000000003"/>
    <x v="429"/>
    <s v="_Steam Games"/>
    <s v="STEAMGAMES.COM"/>
    <x v="0"/>
    <x v="73"/>
    <x v="71"/>
    <x v="0"/>
    <m/>
    <x v="0"/>
    <m/>
    <m/>
    <x v="0"/>
    <s v=""/>
    <s v=""/>
    <x v="0"/>
    <s v="Low"/>
    <x v="0"/>
    <s v="reconciled"/>
    <m/>
    <x v="0"/>
  </r>
  <r>
    <s v="Checking"/>
    <x v="1276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Quicksilver"/>
    <x v="1276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276"/>
    <n v="-72.55"/>
    <x v="1511"/>
    <s v="_Olivers Twist"/>
    <s v="OLIVERS TWI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76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276"/>
    <n v="-10.99"/>
    <x v="322"/>
    <s v="_Microsoft"/>
    <s v="MICROSOFT - 1092 REDMO"/>
    <x v="10"/>
    <x v="17"/>
    <x v="17"/>
    <x v="0"/>
    <m/>
    <x v="0"/>
    <m/>
    <m/>
    <x v="10"/>
    <s v=""/>
    <s v="mCoins"/>
    <x v="0"/>
    <s v="Low"/>
    <x v="0"/>
    <s v="reconciled"/>
    <m/>
    <x v="0"/>
  </r>
  <r>
    <s v="Costco Visa"/>
    <x v="1276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276"/>
    <n v="-5.38"/>
    <x v="166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Red Card"/>
    <x v="1276"/>
    <n v="-301.45"/>
    <x v="201"/>
    <s v="_Target"/>
    <s v="CENTRAL CHECKOUT"/>
    <x v="7"/>
    <x v="10"/>
    <x v="10"/>
    <x v="0"/>
    <m/>
    <x v="0"/>
    <m/>
    <m/>
    <x v="7"/>
    <s v=""/>
    <s v="Kids coats and clothes"/>
    <x v="0"/>
    <s v="Low"/>
    <x v="3"/>
    <s v="reconciled"/>
    <m/>
    <x v="0"/>
  </r>
  <r>
    <s v="Quicksilver"/>
    <x v="1277"/>
    <n v="-15"/>
    <x v="152"/>
    <s v="_Walgreens"/>
    <s v="WALGREENS #5823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Quicksilver"/>
    <x v="1277"/>
    <n v="-61.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77"/>
    <n v="-33.020000000000003"/>
    <x v="112"/>
    <s v="_Amazon"/>
    <s v="AMZN Mktp US*MO6VX5AY2"/>
    <x v="19"/>
    <x v="61"/>
    <x v="60"/>
    <x v="0"/>
    <s v=""/>
    <x v="2"/>
    <s v="112-0609561-7119454"/>
    <m/>
    <x v="19"/>
    <s v=""/>
    <s v="Josh lunchbox #|||112-0609561-7119454#"/>
    <x v="0"/>
    <s v="Low"/>
    <x v="0"/>
    <s v="reconciled"/>
    <m/>
    <x v="0"/>
  </r>
  <r>
    <s v="Quicksilver"/>
    <x v="1277"/>
    <n v="-200"/>
    <x v="1464"/>
    <s v="_Microsoft Cafeteria"/>
    <s v="CAFE 34 11097516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77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77"/>
    <n v="-12.11"/>
    <x v="150"/>
    <s v="_Costco"/>
    <s v="COSTCO WHSE #0106 SEATTLE WA"/>
    <x v="11"/>
    <x v="58"/>
    <x v="57"/>
    <x v="0"/>
    <m/>
    <x v="0"/>
    <m/>
    <m/>
    <x v="11"/>
    <s v=""/>
    <s v=""/>
    <x v="0"/>
    <s v="Low"/>
    <x v="0"/>
    <s v="reconciled"/>
    <s v="Family - Medical Expenses"/>
    <x v="0"/>
  </r>
  <r>
    <s v="Costco Visa"/>
    <x v="1277"/>
    <n v="-207.49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77"/>
    <n v="-46.25"/>
    <x v="150"/>
    <s v="_Costco"/>
    <s v="COSTCO WHSE #0106 SEATTLE WA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277"/>
    <n v="-11.01"/>
    <x v="150"/>
    <s v="_Costco"/>
    <s v="COSTCO WHSE #0106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278"/>
    <n v="-14.28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278"/>
    <n v="-19.23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78"/>
    <n v="-30.99"/>
    <x v="1038"/>
    <s v="_Costco (Gas)"/>
    <s v="COSTCO GAS #0006 TUKWILA WA"/>
    <x v="18"/>
    <x v="47"/>
    <x v="46"/>
    <x v="124"/>
    <s v="travel"/>
    <x v="0"/>
    <m/>
    <m/>
    <x v="18"/>
    <s v=""/>
    <s v="#Denny Creek - Aug 2019|Travel#"/>
    <x v="0"/>
    <s v="High"/>
    <x v="3"/>
    <s v="reconciled"/>
    <m/>
    <x v="0"/>
  </r>
  <r>
    <s v="Checking"/>
    <x v="1278"/>
    <n v="4479.62"/>
    <x v="1669"/>
    <s v="_From TASC HSA"/>
    <s v="Deposit Shared Branch Mobile Dep"/>
    <x v="3"/>
    <x v="11"/>
    <x v="11"/>
    <x v="0"/>
    <m/>
    <x v="0"/>
    <m/>
    <m/>
    <x v="3"/>
    <s v=""/>
    <s v="Transferred HSA money.  Also wrote a check to UMB"/>
    <x v="3"/>
    <s v="NA"/>
    <x v="2"/>
    <s v="reconciled"/>
    <s v="To Be Determined"/>
    <x v="0"/>
  </r>
  <r>
    <s v="Quicksilver"/>
    <x v="1278"/>
    <n v="-36.5"/>
    <x v="1127"/>
    <s v="_Coleman Popup Parts"/>
    <s v="SP * COLEMANPOPUPPARTS"/>
    <x v="7"/>
    <x v="13"/>
    <x v="13"/>
    <x v="30"/>
    <m/>
    <x v="0"/>
    <m/>
    <m/>
    <x v="7"/>
    <s v=""/>
    <s v="Replacement lock for #trailer#"/>
    <x v="0"/>
    <s v="Low"/>
    <x v="3"/>
    <s v="reconciled"/>
    <m/>
    <x v="0"/>
  </r>
  <r>
    <s v="Quicksilver"/>
    <x v="1278"/>
    <n v="-18.72"/>
    <x v="1670"/>
    <s v="_Pacific Lock n Key"/>
    <s v="PACIFIC LOCK N KEY"/>
    <x v="7"/>
    <x v="13"/>
    <x v="13"/>
    <x v="0"/>
    <m/>
    <x v="0"/>
    <m/>
    <m/>
    <x v="7"/>
    <s v=""/>
    <s v=""/>
    <x v="0"/>
    <s v="Low"/>
    <x v="3"/>
    <s v="reconciled"/>
    <m/>
    <x v="0"/>
  </r>
  <r>
    <s v="Quicksilver"/>
    <x v="1278"/>
    <n v="-7.98"/>
    <x v="288"/>
    <s v="_Safeway"/>
    <s v="SAFEWAY #1528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79"/>
    <n v="-3.29"/>
    <x v="1671"/>
    <s v="_iTunes"/>
    <s v="APL*ITUNES.COM/BILL"/>
    <x v="0"/>
    <x v="73"/>
    <x v="71"/>
    <x v="0"/>
    <m/>
    <x v="0"/>
    <m/>
    <m/>
    <x v="0"/>
    <s v=""/>
    <s v="BallFallDown Deluxe (Zach)"/>
    <x v="0"/>
    <s v="Low"/>
    <x v="0"/>
    <s v="reconciled"/>
    <m/>
    <x v="0"/>
  </r>
  <r>
    <s v="Checking"/>
    <x v="1279"/>
    <n v="-63.85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279"/>
    <n v="-55.62"/>
    <x v="1672"/>
    <s v="_HI Life"/>
    <s v="THE HI LIFE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79"/>
    <n v="-65.3"/>
    <x v="1244"/>
    <s v="_O'Reilly Auto Parts"/>
    <s v="OREILLY AUTO #3741"/>
    <x v="9"/>
    <x v="16"/>
    <x v="16"/>
    <x v="0"/>
    <m/>
    <x v="0"/>
    <m/>
    <m/>
    <x v="9"/>
    <s v="Tax Related"/>
    <s v="Pliers, socket wrench, wrenches, and adjustable wrench"/>
    <x v="0"/>
    <s v="Medium"/>
    <x v="3"/>
    <s v="reconciled"/>
    <s v="To Be Determined"/>
    <x v="1"/>
  </r>
  <r>
    <s v="Costco Visa"/>
    <x v="1280"/>
    <n v="-42.54"/>
    <x v="1673"/>
    <s v="_Laem Buri Thai"/>
    <s v="LAEM BURI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1"/>
    <n v="-39.76"/>
    <x v="288"/>
    <s v="_Safeway"/>
    <s v="SAFEWAY #1528 NO BEND WA"/>
    <x v="18"/>
    <x v="47"/>
    <x v="46"/>
    <x v="125"/>
    <m/>
    <x v="0"/>
    <m/>
    <m/>
    <x v="18"/>
    <s v=""/>
    <s v="#Hobbit Hole - Aug 2019#"/>
    <x v="0"/>
    <s v="High"/>
    <x v="3"/>
    <s v="reconciled"/>
    <m/>
    <x v="0"/>
  </r>
  <r>
    <s v="Koolikai"/>
    <x v="1281"/>
    <n v="63.85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1"/>
    <n v="-15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28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282"/>
    <n v="320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82"/>
    <n v="-172.76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282"/>
    <n v="-29.07"/>
    <x v="112"/>
    <s v="_Amazon"/>
    <s v="AMZN Mktp US*MA8FY6SA0"/>
    <x v="7"/>
    <x v="13"/>
    <x v="13"/>
    <x v="30"/>
    <s v=""/>
    <x v="2"/>
    <s v="114-6791957-5781019"/>
    <m/>
    <x v="7"/>
    <s v=""/>
    <s v="Camping towels for #trailer|||114-6791957-5781019#"/>
    <x v="0"/>
    <s v="Low"/>
    <x v="3"/>
    <s v="reconciled"/>
    <m/>
    <x v="0"/>
  </r>
  <r>
    <s v="Aggressive Stocks"/>
    <x v="1282"/>
    <n v="-137.3300000000000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282"/>
    <n v="-44.89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282"/>
    <n v="-143.63999999999999"/>
    <x v="150"/>
    <s v="_Costco"/>
    <s v="COSTCO WHSE #1190 LYNNWOOD WA"/>
    <x v="7"/>
    <x v="45"/>
    <x v="44"/>
    <x v="0"/>
    <m/>
    <x v="0"/>
    <m/>
    <m/>
    <x v="7"/>
    <s v=""/>
    <s v=""/>
    <x v="0"/>
    <s v="High"/>
    <x v="3"/>
    <s v="reconciled"/>
    <m/>
    <x v="0"/>
  </r>
  <r>
    <s v="Costco Visa"/>
    <x v="1282"/>
    <n v="-11.04"/>
    <x v="150"/>
    <s v="_Costco"/>
    <s v="COSTCO WHSE #1190 LYNNWOOD WA"/>
    <x v="7"/>
    <x v="13"/>
    <x v="13"/>
    <x v="30"/>
    <m/>
    <x v="0"/>
    <m/>
    <m/>
    <x v="7"/>
    <s v=""/>
    <s v="#Trailer# Towel hooks"/>
    <x v="0"/>
    <s v="Low"/>
    <x v="3"/>
    <s v="reconciled"/>
    <m/>
    <x v="0"/>
  </r>
  <r>
    <s v="Costco Visa"/>
    <x v="1282"/>
    <n v="-52.07"/>
    <x v="150"/>
    <s v="_Costco"/>
    <s v="COSTCO WHSE #1190 LYNNWOOD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2"/>
    <n v="110.49"/>
    <x v="150"/>
    <s v="_Costco"/>
    <s v="COSTCO WHSE #1190 LYNNWOOD WA"/>
    <x v="7"/>
    <x v="45"/>
    <x v="44"/>
    <x v="0"/>
    <m/>
    <x v="0"/>
    <m/>
    <m/>
    <x v="7"/>
    <s v=""/>
    <s v="Bluetooth speaker"/>
    <x v="0"/>
    <s v="High"/>
    <x v="3"/>
    <s v="reconciled"/>
    <m/>
    <x v="0"/>
  </r>
  <r>
    <s v="Costco Visa"/>
    <x v="1282"/>
    <n v="-41.76"/>
    <x v="748"/>
    <s v="_7-Eleven"/>
    <s v="7-ELEVEN 16022 SEATTLE WA"/>
    <x v="18"/>
    <x v="47"/>
    <x v="46"/>
    <x v="124"/>
    <s v="travel"/>
    <x v="0"/>
    <m/>
    <m/>
    <x v="18"/>
    <s v=""/>
    <s v="#Denny Creek - Aug 2019|Travel#"/>
    <x v="0"/>
    <s v="High"/>
    <x v="3"/>
    <s v="reconciled"/>
    <m/>
    <x v="0"/>
  </r>
  <r>
    <s v="Quicksilver"/>
    <x v="1283"/>
    <n v="-95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Staging - 7338"/>
    <x v="1283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83"/>
    <n v="-50"/>
    <x v="97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83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283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Aggressive Stocks"/>
    <x v="1283"/>
    <n v="44.89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283"/>
    <n v="137.3300000000000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83"/>
    <n v="4065.0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283"/>
    <n v="172.7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84"/>
    <n v="-2"/>
    <x v="1639"/>
    <s v="_Safe N Sound Swimming Inc"/>
    <s v="SAFE N SOUND SWIMMING"/>
    <x v="2"/>
    <x v="3"/>
    <x v="3"/>
    <x v="0"/>
    <m/>
    <x v="0"/>
    <m/>
    <m/>
    <x v="2"/>
    <s v=""/>
    <s v=""/>
    <x v="0"/>
    <s v="Low"/>
    <x v="0"/>
    <s v="reconciled"/>
    <m/>
    <x v="0"/>
  </r>
  <r>
    <s v="Amazon"/>
    <x v="1284"/>
    <n v="-4"/>
    <x v="112"/>
    <s v="_Amazon"/>
    <s v="AMZN Mktp US*MA4N686N0"/>
    <x v="7"/>
    <x v="13"/>
    <x v="13"/>
    <x v="0"/>
    <s v=""/>
    <x v="2"/>
    <s v="114-4431815-6773012"/>
    <m/>
    <x v="7"/>
    <s v=""/>
    <s v="Camping mug #|||114-4431815-6773012#"/>
    <x v="0"/>
    <s v="Low"/>
    <x v="3"/>
    <s v="reconciled"/>
    <m/>
    <x v="0"/>
  </r>
  <r>
    <s v="Amazon"/>
    <x v="1284"/>
    <n v="-22.29"/>
    <x v="112"/>
    <s v="_Amazon"/>
    <s v="AMZN Mktp US*MA4N686N0"/>
    <x v="19"/>
    <x v="49"/>
    <x v="48"/>
    <x v="0"/>
    <s v=""/>
    <x v="2"/>
    <s v="114-4431815-6773012"/>
    <m/>
    <x v="19"/>
    <s v=""/>
    <s v="Kid glasses holders #|||114-4431815-6773012#"/>
    <x v="0"/>
    <s v="Low"/>
    <x v="0"/>
    <s v="reconciled"/>
    <m/>
    <x v="0"/>
  </r>
  <r>
    <s v="Costco Visa"/>
    <x v="1285"/>
    <n v="-20"/>
    <x v="30"/>
    <s v="_Kens Market Inc"/>
    <s v="KEN'S MARKET #75-11 SEATTLE WA"/>
    <x v="0"/>
    <x v="69"/>
    <x v="67"/>
    <x v="0"/>
    <m/>
    <x v="0"/>
    <m/>
    <m/>
    <x v="0"/>
    <s v=""/>
    <s v="Gum shoe"/>
    <x v="0"/>
    <s v="Low"/>
    <x v="0"/>
    <s v="reconciled"/>
    <m/>
    <x v="0"/>
  </r>
  <r>
    <s v="Costco Visa"/>
    <x v="1285"/>
    <n v="-28.77"/>
    <x v="1674"/>
    <s v="_Pete's Egg Nest"/>
    <s v="PETES EGG NEST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285"/>
    <n v="-48.59"/>
    <x v="1125"/>
    <s v="_Red Mill Burgers"/>
    <s v="TST* RED MILL BURGERS - T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285"/>
    <n v="-44.8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286"/>
    <n v="-7.98"/>
    <x v="288"/>
    <s v="_Safeway"/>
    <s v="SAFEWAY #3265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86"/>
    <n v="340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ostco Visa"/>
    <x v="1286"/>
    <n v="-42.82"/>
    <x v="1125"/>
    <s v="_Red Mill Burgers"/>
    <s v="TST* RED MILL BURGERS - PSEATTLE WA"/>
    <x v="2"/>
    <x v="3"/>
    <x v="3"/>
    <x v="0"/>
    <m/>
    <x v="0"/>
    <m/>
    <m/>
    <x v="2"/>
    <s v=""/>
    <s v="Food at the locks"/>
    <x v="0"/>
    <s v="Low"/>
    <x v="0"/>
    <s v="reconciled"/>
    <m/>
    <x v="0"/>
  </r>
  <r>
    <s v="Quicksilver"/>
    <x v="1286"/>
    <n v="-6.48"/>
    <x v="1675"/>
    <s v="_Shirt Shop"/>
    <s v="SHIRT SHOP"/>
    <x v="18"/>
    <x v="47"/>
    <x v="46"/>
    <x v="125"/>
    <s v="souvenirs"/>
    <x v="0"/>
    <m/>
    <m/>
    <x v="18"/>
    <s v=""/>
    <s v="#Hobbit Hole - Aug 2019|Souvenirs# Magnet"/>
    <x v="0"/>
    <s v="High"/>
    <x v="3"/>
    <s v="reconciled"/>
    <m/>
    <x v="0"/>
  </r>
  <r>
    <s v="Quicksilver"/>
    <x v="1286"/>
    <n v="-43.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86"/>
    <n v="-10"/>
    <x v="114"/>
    <s v="_Fred Meyer"/>
    <s v="FRED-MEYER #0122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287"/>
    <n v="-34.92"/>
    <x v="1040"/>
    <s v="_Safeway (Gas)"/>
    <s v="SAFEWAY FUEL #3265 CHELAN WA"/>
    <x v="18"/>
    <x v="47"/>
    <x v="46"/>
    <x v="125"/>
    <m/>
    <x v="0"/>
    <m/>
    <m/>
    <x v="18"/>
    <s v=""/>
    <s v="#Hobbit Hole - Aug 2019#"/>
    <x v="0"/>
    <s v="High"/>
    <x v="3"/>
    <s v="reconciled"/>
    <m/>
    <x v="0"/>
  </r>
  <r>
    <s v="Costco Visa"/>
    <x v="1287"/>
    <n v="-42.14"/>
    <x v="1676"/>
    <s v="_River Walk Inn"/>
    <s v="SQ *RIVERWALK INN &amp; CHELAN WA"/>
    <x v="18"/>
    <x v="47"/>
    <x v="46"/>
    <x v="125"/>
    <s v="food"/>
    <x v="0"/>
    <m/>
    <m/>
    <x v="18"/>
    <s v=""/>
    <s v="#Hobbit Hole - Aug 2019|Food# Breakfast"/>
    <x v="0"/>
    <s v="High"/>
    <x v="3"/>
    <s v="reconciled"/>
    <m/>
    <x v="0"/>
  </r>
  <r>
    <s v="Costco Visa"/>
    <x v="1288"/>
    <n v="-38.46"/>
    <x v="1677"/>
    <s v="_Bear Foods Natural Market"/>
    <s v="BEAR FOODS NATURAL MKT CHELAN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9.48"/>
    <x v="1678"/>
    <s v="_The Fox and the Quail"/>
    <s v="SQ *THE FOX AND QUA CHELAN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Costco Visa"/>
    <x v="1288"/>
    <n v="-101.31"/>
    <x v="1679"/>
    <s v="_Sorrento Ristorante"/>
    <s v="SORRENTO RISTORANTE CHELAN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Quicksilver"/>
    <x v="1288"/>
    <n v="-103.02"/>
    <x v="1680"/>
    <s v="_Jiffy Lube"/>
    <s v="JIFFY LUBE 1093"/>
    <x v="15"/>
    <x v="84"/>
    <x v="81"/>
    <x v="0"/>
    <m/>
    <x v="0"/>
    <m/>
    <m/>
    <x v="15"/>
    <s v=""/>
    <s v="Oil change for Rav 4"/>
    <x v="0"/>
    <s v="Medium"/>
    <x v="3"/>
    <s v="reconciled"/>
    <m/>
    <x v="0"/>
  </r>
  <r>
    <s v="Quicksilver"/>
    <x v="1288"/>
    <n v="-17.59"/>
    <x v="1681"/>
    <s v="_Ballard Mkt Thrift"/>
    <s v="BALLARD MKT THRIFT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88"/>
    <n v="-8"/>
    <x v="1682"/>
    <s v="_Texaco"/>
    <s v="TEXACO 0306129 CHELAN WA"/>
    <x v="2"/>
    <x v="3"/>
    <x v="3"/>
    <x v="0"/>
    <m/>
    <x v="0"/>
    <m/>
    <m/>
    <x v="2"/>
    <s v=""/>
    <s v="ice cream"/>
    <x v="0"/>
    <s v="Low"/>
    <x v="0"/>
    <s v="reconciled"/>
    <m/>
    <x v="0"/>
  </r>
  <r>
    <s v="Costco Visa"/>
    <x v="1289"/>
    <n v="-109.99"/>
    <x v="150"/>
    <s v="_Costco"/>
    <s v="COSTCO WHSE #0110 ISSAQUAH WA"/>
    <x v="7"/>
    <x v="45"/>
    <x v="44"/>
    <x v="0"/>
    <m/>
    <x v="0"/>
    <m/>
    <m/>
    <x v="7"/>
    <s v=""/>
    <s v="blue tooth speaker"/>
    <x v="0"/>
    <s v="High"/>
    <x v="3"/>
    <s v="reconciled"/>
    <m/>
    <x v="0"/>
  </r>
  <r>
    <s v="Checking"/>
    <x v="1289"/>
    <n v="36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D - June 11 2022"/>
    <x v="1289"/>
    <n v="121.81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89"/>
    <n v="-10.95"/>
    <x v="673"/>
    <s v="_LOVABLE LABELS"/>
    <s v="LOVABLE LABELS"/>
    <x v="19"/>
    <x v="61"/>
    <x v="60"/>
    <x v="0"/>
    <m/>
    <x v="0"/>
    <m/>
    <m/>
    <x v="19"/>
    <s v=""/>
    <s v="Label stickers for kid stuff"/>
    <x v="0"/>
    <s v="Low"/>
    <x v="0"/>
    <s v="reconciled"/>
    <m/>
    <x v="0"/>
  </r>
  <r>
    <s v="Quicksilver"/>
    <x v="1289"/>
    <n v="-2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289"/>
    <n v="-32.56"/>
    <x v="132"/>
    <s v="_Shell"/>
    <s v="SHELL OIL 57444040406 SEATTLE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Quicksilver"/>
    <x v="1290"/>
    <n v="-90.6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290"/>
    <n v="-128.99"/>
    <x v="908"/>
    <s v="_Target (Autopay)"/>
    <s v="ACH Debit TARGET CARD SRVC 001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0"/>
    <n v="14.29"/>
    <x v="881"/>
    <s v="_Law suit settlement"/>
    <s v="Deposit Shared Branch Mobile Dep"/>
    <x v="5"/>
    <x v="108"/>
    <x v="102"/>
    <x v="0"/>
    <m/>
    <x v="0"/>
    <m/>
    <m/>
    <x v="5"/>
    <s v=""/>
    <s v=""/>
    <x v="4"/>
    <s v="Low"/>
    <x v="3"/>
    <s v="reconciled"/>
    <m/>
    <x v="0"/>
  </r>
  <r>
    <s v="Quicksilver"/>
    <x v="1290"/>
    <n v="-54.14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0"/>
    <n v="-39.53"/>
    <x v="112"/>
    <s v="_Amazon"/>
    <s v="AMZN Mktp US*MA3RW1722"/>
    <x v="11"/>
    <x v="58"/>
    <x v="57"/>
    <x v="0"/>
    <s v=""/>
    <x v="2"/>
    <s v="114-7009675-4629839"/>
    <m/>
    <x v="11"/>
    <s v=""/>
    <s v="#|||114-7009675-4629839# Bed wetting alarm"/>
    <x v="0"/>
    <s v="Low"/>
    <x v="0"/>
    <s v="reconciled"/>
    <s v="Family - Medical Expenses"/>
    <x v="0"/>
  </r>
  <r>
    <s v="Quicksilver"/>
    <x v="1290"/>
    <n v="-10.48"/>
    <x v="288"/>
    <s v="_Safeway"/>
    <s v="SAFEWAY #1477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290"/>
    <n v="-9.07"/>
    <x v="1595"/>
    <s v="_Metropolitan Cafe and Deli"/>
    <s v="METROPOLITAN CAFE &amp; DELI SEATTLE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Amazon"/>
    <x v="1290"/>
    <n v="-11"/>
    <x v="112"/>
    <s v="_Amazon"/>
    <s v="AMZN Mktp US*MA1DX67D2"/>
    <x v="7"/>
    <x v="10"/>
    <x v="10"/>
    <x v="0"/>
    <s v=""/>
    <x v="2"/>
    <s v="114-8650640-9173051"/>
    <m/>
    <x v="7"/>
    <s v=""/>
    <s v="Watch band #|||114-8650640-9173051#"/>
    <x v="0"/>
    <s v="Low"/>
    <x v="3"/>
    <s v="reconciled"/>
    <m/>
    <x v="0"/>
  </r>
  <r>
    <s v="Investor Checking"/>
    <x v="1291"/>
    <n v="-72.25"/>
    <x v="1683"/>
    <s v="_Therese Bitondo"/>
    <s v="CASH APP*ALORA BIT8774174551, CA #000000"/>
    <x v="12"/>
    <x v="19"/>
    <x v="19"/>
    <x v="126"/>
    <s v="u-coop"/>
    <x v="0"/>
    <m/>
    <m/>
    <x v="12"/>
    <s v="Tax Related"/>
    <s v="#Group Camping Trip|U-Coop#"/>
    <x v="0"/>
    <s v="High"/>
    <x v="3"/>
    <s v="reconciled"/>
    <s v="Charitable Contributions"/>
    <x v="1"/>
  </r>
  <r>
    <s v="Aggressive Stocks"/>
    <x v="1291"/>
    <n v="6551.13"/>
    <x v="1434"/>
    <s v="_Investment (Netflix Inc)"/>
    <s v="NETFLIX INC"/>
    <x v="13"/>
    <x v="41"/>
    <x v="40"/>
    <x v="0"/>
    <m/>
    <x v="0"/>
    <m/>
    <m/>
    <x v="13"/>
    <s v=""/>
    <s v=""/>
    <x v="3"/>
    <s v="Low"/>
    <x v="3"/>
    <s v="reconciled"/>
    <m/>
    <x v="0"/>
  </r>
  <r>
    <s v="Investor Checking"/>
    <x v="1291"/>
    <n v="-3"/>
    <x v="1456"/>
    <s v="_US Bank (ATM)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Aggressive Stocks"/>
    <x v="1291"/>
    <n v="70.510000000000005"/>
    <x v="1684"/>
    <s v="_Investment (Salesforce com)"/>
    <s v="SALESFORCE COM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291"/>
    <n v="-4.1399999999999997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Investor Checking"/>
    <x v="1291"/>
    <n v="-10"/>
    <x v="1456"/>
    <s v="_US Bank (ATM)"/>
    <s v="U.S. BANK FRED MEYER #1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291"/>
    <n v="-50"/>
    <x v="1456"/>
    <s v="_US Bank (ATM)"/>
    <s v="U.S. BANK FRED MEYER #1 SEATTLE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1"/>
    <n v="-1.0900000000000001"/>
    <x v="1671"/>
    <s v="_iTunes"/>
    <s v="APL* ITUNES.COM/BILL"/>
    <x v="0"/>
    <x v="73"/>
    <x v="71"/>
    <x v="0"/>
    <m/>
    <x v="0"/>
    <m/>
    <m/>
    <x v="0"/>
    <s v=""/>
    <s v="Headbanz or something like that on Angela's phone"/>
    <x v="0"/>
    <s v="Low"/>
    <x v="0"/>
    <s v="reconciled"/>
    <m/>
    <x v="0"/>
  </r>
  <r>
    <s v="Quicksilver"/>
    <x v="1291"/>
    <n v="-104"/>
    <x v="518"/>
    <s v="_Washington State Fair"/>
    <s v="WASHINGTON STATE FAIR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292"/>
    <n v="640"/>
    <x v="1685"/>
    <s v="_YMCA Magic Camp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292"/>
    <n v="-4337.3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Investor Checking"/>
    <x v="1292"/>
    <n v="-20"/>
    <x v="1089"/>
    <s v="_To Schwab (Brokerage)"/>
    <s v="Funds Transfer to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Aggressive Stocks"/>
    <x v="1292"/>
    <n v="20"/>
    <x v="1222"/>
    <s v="_From Schwab (Checking)"/>
    <s v="TRANSFER FUNDS FROM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2"/>
    <n v="20"/>
    <x v="781"/>
    <s v="_From Schwab (Brokerage)"/>
    <s v="Funds Transfer from Brokerage -9281"/>
    <x v="3"/>
    <x v="11"/>
    <x v="11"/>
    <x v="0"/>
    <m/>
    <x v="0"/>
    <m/>
    <m/>
    <x v="3"/>
    <s v=""/>
    <s v="Experiment to determine how long it takes to transfer from investment to checking"/>
    <x v="3"/>
    <s v="NA"/>
    <x v="2"/>
    <s v="reconciled"/>
    <s v="To Be Determined"/>
    <x v="0"/>
  </r>
  <r>
    <s v="Red Card"/>
    <x v="1292"/>
    <n v="128.99"/>
    <x v="908"/>
    <s v="_Target (Autopay)"/>
    <s v="AUTO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292"/>
    <n v="-20"/>
    <x v="724"/>
    <s v="_To Schwab (Checking)"/>
    <s v="TRANSFER FUNDS TO SCHWAB BANK - 44000220978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292"/>
    <n v="-16.3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292"/>
    <n v="-3.93"/>
    <x v="112"/>
    <s v="_Amazon"/>
    <s v="AMZN Mktp US*MA3JX01R0"/>
    <x v="19"/>
    <x v="49"/>
    <x v="48"/>
    <x v="0"/>
    <s v=""/>
    <x v="2"/>
    <s v="114-3547141-1421012"/>
    <m/>
    <x v="19"/>
    <s v=""/>
    <s v="#|||114-3547141-1421012# Key chains"/>
    <x v="0"/>
    <s v="Low"/>
    <x v="0"/>
    <s v="reconciled"/>
    <m/>
    <x v="0"/>
  </r>
  <r>
    <s v="Quicksilver"/>
    <x v="1292"/>
    <n v="-6.03"/>
    <x v="1686"/>
    <s v="_Cascade Mercantile LLC"/>
    <s v="CASCADE MERCANTILE"/>
    <x v="18"/>
    <x v="47"/>
    <x v="46"/>
    <x v="127"/>
    <s v="food"/>
    <x v="0"/>
    <m/>
    <m/>
    <x v="18"/>
    <s v=""/>
    <s v="#Rasar State Park - Aug 2019|Food#"/>
    <x v="0"/>
    <s v="High"/>
    <x v="3"/>
    <s v="reconciled"/>
    <m/>
    <x v="0"/>
  </r>
  <r>
    <s v="Costco Visa"/>
    <x v="1293"/>
    <n v="250"/>
    <x v="1687"/>
    <s v="_Air BnB"/>
    <s v="YPS*HOMEAWAY HA-H23WDD 866-210-6106 WA"/>
    <x v="18"/>
    <x v="47"/>
    <x v="46"/>
    <x v="125"/>
    <s v="food"/>
    <x v="0"/>
    <m/>
    <m/>
    <x v="18"/>
    <s v=""/>
    <s v="#Hobbit Hole - Aug 2019|Food#"/>
    <x v="0"/>
    <s v="High"/>
    <x v="3"/>
    <s v="reconciled"/>
    <m/>
    <x v="0"/>
  </r>
  <r>
    <s v="Quicksilver"/>
    <x v="1293"/>
    <n v="-39.869999999999997"/>
    <x v="257"/>
    <s v="_Home Depot"/>
    <s v="THE HOME DEPOT #4706"/>
    <x v="9"/>
    <x v="16"/>
    <x v="16"/>
    <x v="0"/>
    <m/>
    <x v="0"/>
    <m/>
    <m/>
    <x v="9"/>
    <s v="Tax Related"/>
    <s v="Pop riveter and rivets"/>
    <x v="0"/>
    <s v="Medium"/>
    <x v="3"/>
    <s v="reconciled"/>
    <s v="To Be Determined"/>
    <x v="1"/>
  </r>
  <r>
    <s v="Dormant - 7346"/>
    <x v="1293"/>
    <n v="0.48"/>
    <x v="914"/>
    <s v="_Citibank (Interest)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293"/>
    <n v="-10.81"/>
    <x v="1688"/>
    <s v="_Lish"/>
    <s v="SQ *LISH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29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293"/>
    <n v="-17"/>
    <x v="1689"/>
    <s v="_Rasar State Park Gift Shop"/>
    <s v="RASAR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293"/>
    <n v="-33.03"/>
    <x v="579"/>
    <s v="_Groundspeak Membership"/>
    <s v="Groundspeak Membership"/>
    <x v="7"/>
    <x v="13"/>
    <x v="13"/>
    <x v="47"/>
    <m/>
    <x v="0"/>
    <m/>
    <m/>
    <x v="7"/>
    <s v=""/>
    <s v="#Geocaching#"/>
    <x v="0"/>
    <s v="Low"/>
    <x v="3"/>
    <s v="reconciled"/>
    <m/>
    <x v="0"/>
  </r>
  <r>
    <s v="Quicksilver"/>
    <x v="1293"/>
    <n v="-10"/>
    <x v="1530"/>
    <s v="_USA Car Wash"/>
    <s v="USA*85TH CAR WASH"/>
    <x v="15"/>
    <x v="127"/>
    <x v="121"/>
    <x v="0"/>
    <m/>
    <x v="0"/>
    <m/>
    <m/>
    <x v="15"/>
    <s v=""/>
    <s v="Car wash tokens"/>
    <x v="0"/>
    <s v="Low"/>
    <x v="0"/>
    <s v="reconciled"/>
    <m/>
    <x v="0"/>
  </r>
  <r>
    <s v="Amazon"/>
    <x v="1294"/>
    <n v="-9.36"/>
    <x v="112"/>
    <s v="_Amazon"/>
    <s v="Amazon.com*MA0HN78E2"/>
    <x v="15"/>
    <x v="84"/>
    <x v="81"/>
    <x v="0"/>
    <s v=""/>
    <x v="2"/>
    <s v="114-5016853-8430645"/>
    <m/>
    <x v="15"/>
    <s v=""/>
    <s v="tire pressure gauge #|||114-5016853-8430645#"/>
    <x v="0"/>
    <s v="Medium"/>
    <x v="3"/>
    <s v="reconciled"/>
    <m/>
    <x v="0"/>
  </r>
  <r>
    <s v="Amazon"/>
    <x v="1294"/>
    <n v="-7.7"/>
    <x v="112"/>
    <s v="_Amazon"/>
    <s v="AMZN Mktp US*MA6831X71"/>
    <x v="9"/>
    <x v="16"/>
    <x v="16"/>
    <x v="0"/>
    <s v=""/>
    <x v="2"/>
    <s v="114-8106101-4244258"/>
    <m/>
    <x v="9"/>
    <s v="Tax Related"/>
    <s v="multimeter #|||114-8106101-4244258#"/>
    <x v="0"/>
    <s v="Medium"/>
    <x v="3"/>
    <s v="reconciled"/>
    <s v="To Be Determined"/>
    <x v="1"/>
  </r>
  <r>
    <s v="Costco Visa"/>
    <x v="1294"/>
    <n v="-7.58"/>
    <x v="1668"/>
    <s v="_Bluebird Ice Cream"/>
    <s v="SQ *BLUEBIRD ICE CR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294"/>
    <n v="-22.82"/>
    <x v="1686"/>
    <s v="_Cascade Mercantile LLC"/>
    <s v="CASCADE MERCANTILE SEDRO WOOLLEYWA"/>
    <x v="18"/>
    <x v="47"/>
    <x v="46"/>
    <x v="127"/>
    <s v="transportation"/>
    <x v="0"/>
    <m/>
    <m/>
    <x v="18"/>
    <s v=""/>
    <s v="#Rasar State Park - Aug 2019|Transportation#"/>
    <x v="0"/>
    <s v="High"/>
    <x v="3"/>
    <s v="reconciled"/>
    <m/>
    <x v="0"/>
  </r>
  <r>
    <s v="Costco Visa"/>
    <x v="1294"/>
    <n v="-6.73"/>
    <x v="1317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295"/>
    <n v="-15.69"/>
    <x v="1670"/>
    <s v="_Pacific Lock n Key"/>
    <s v="PACIFIC LOCK N KEY"/>
    <x v="7"/>
    <x v="13"/>
    <x v="13"/>
    <x v="30"/>
    <m/>
    <x v="0"/>
    <m/>
    <m/>
    <x v="7"/>
    <s v=""/>
    <s v="Keys for trailer and mailbox #Trailer#"/>
    <x v="0"/>
    <s v="Low"/>
    <x v="3"/>
    <s v="reconciled"/>
    <m/>
    <x v="0"/>
  </r>
  <r>
    <s v="Quicksilver"/>
    <x v="1295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29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"/>
    <x v="1295"/>
    <n v="3.93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295"/>
    <n v="-6.5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5"/>
    <n v="-15.4"/>
    <x v="1244"/>
    <s v="_O'Reilly Auto Parts"/>
    <s v="OREILLY AUTO #3689"/>
    <x v="9"/>
    <x v="16"/>
    <x v="16"/>
    <x v="0"/>
    <m/>
    <x v="0"/>
    <m/>
    <m/>
    <x v="9"/>
    <s v="Tax Related"/>
    <s v="pop riveter"/>
    <x v="0"/>
    <s v="Medium"/>
    <x v="3"/>
    <s v="reconciled"/>
    <s v="To Be Determined"/>
    <x v="1"/>
  </r>
  <r>
    <s v="Quicksilver"/>
    <x v="1296"/>
    <n v="-2.37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296"/>
    <n v="-2264.04"/>
    <x v="926"/>
    <s v="_Freedom Mortgage (9602)"/>
    <s v="ACH Debit FREEDOM 0607  MTG PYMT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296"/>
    <n v="-2145.77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296"/>
    <n v="-7.91"/>
    <x v="1244"/>
    <s v="_O'Reilly Auto Parts"/>
    <s v="OREILLY AUTO #3689"/>
    <x v="7"/>
    <x v="13"/>
    <x v="13"/>
    <x v="30"/>
    <m/>
    <x v="0"/>
    <m/>
    <m/>
    <x v="7"/>
    <s v=""/>
    <s v="fuses for #trailer#"/>
    <x v="0"/>
    <s v="Low"/>
    <x v="3"/>
    <s v="reconciled"/>
    <m/>
    <x v="0"/>
  </r>
  <r>
    <s v="Quicksilver"/>
    <x v="1296"/>
    <n v="-19.809999999999999"/>
    <x v="114"/>
    <s v="_Fred Meyer"/>
    <s v="FRED-MEYER #0122"/>
    <x v="18"/>
    <x v="47"/>
    <x v="46"/>
    <x v="127"/>
    <s v="supplies"/>
    <x v="0"/>
    <m/>
    <m/>
    <x v="18"/>
    <s v=""/>
    <s v="#Rasar State Park - Aug 2019|Supplies# Propane"/>
    <x v="0"/>
    <s v="High"/>
    <x v="3"/>
    <s v="reconciled"/>
    <m/>
    <x v="0"/>
  </r>
  <r>
    <s v="Quicksilver"/>
    <x v="1296"/>
    <n v="-20"/>
    <x v="1690"/>
    <s v="_Seattle Farmer's Market"/>
    <s v="SEATTLE FARMERS MARKET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6"/>
    <n v="-618.54"/>
    <x v="500"/>
    <s v="_Farmers Insurance"/>
    <s v="FARMERS INS BILLING"/>
    <x v="3"/>
    <x v="12"/>
    <x v="12"/>
    <x v="121"/>
    <m/>
    <x v="0"/>
    <m/>
    <m/>
    <x v="3"/>
    <s v=""/>
    <s v="#mom# home insurance"/>
    <x v="3"/>
    <s v="NA"/>
    <x v="0"/>
    <s v="reconciled"/>
    <s v="To Be Determined"/>
    <x v="0"/>
  </r>
  <r>
    <s v="Dormant Account 1"/>
    <x v="1297"/>
    <n v="168.33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297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Koolikai Checking"/>
    <x v="1297"/>
    <n v="-2300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2"/>
    <x v="1297"/>
    <n v="12.02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3"/>
    <x v="1297"/>
    <n v="45000"/>
    <x v="1286"/>
    <s v="_From First Tech (Checking)"/>
    <s v="ACH Deposit From FIRST TECHNOLOGY FCU"/>
    <x v="3"/>
    <x v="11"/>
    <x v="11"/>
    <x v="0"/>
    <m/>
    <x v="0"/>
    <m/>
    <m/>
    <x v="3"/>
    <s v=""/>
    <s v="To fund 2020 Buffer account"/>
    <x v="3"/>
    <s v="NA"/>
    <x v="2"/>
    <s v="reconciled"/>
    <s v="To Be Determined"/>
    <x v="0"/>
  </r>
  <r>
    <s v="Dormant Account 3"/>
    <x v="1297"/>
    <n v="0.9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297"/>
    <n v="-9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297"/>
    <n v="-32.18"/>
    <x v="942"/>
    <s v="_Trader Joe's"/>
    <s v="TRADER JOE'S #147  QPS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297"/>
    <n v="-67.5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297"/>
    <n v="2145.77"/>
    <x v="315"/>
    <s v="_Capital One (Autopay)"/>
    <s v="CAPITAL ONE AUTOPAY PYMT AuthDate 06-J ul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297"/>
    <n v="-45000"/>
    <x v="1334"/>
    <s v="_To DiscoverBank (Annual Fund 2020)"/>
    <s v="ACH Debit DISCOVER BANK ONLNE TR"/>
    <x v="3"/>
    <x v="11"/>
    <x v="11"/>
    <x v="0"/>
    <m/>
    <x v="0"/>
    <m/>
    <m/>
    <x v="3"/>
    <s v=""/>
    <s v="Transferred to fund the &quot;annual buffer&quot; accounts for 2019 and 2020"/>
    <x v="3"/>
    <s v="NA"/>
    <x v="2"/>
    <s v="reconciled"/>
    <s v="To Be Determined"/>
    <x v="0"/>
  </r>
  <r>
    <s v="Checking"/>
    <x v="1297"/>
    <n v="23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297"/>
    <n v="-30.63"/>
    <x v="1038"/>
    <s v="_Costco (Gas)"/>
    <s v="COSTCO GAS #0006 TUKWILA WA"/>
    <x v="18"/>
    <x v="47"/>
    <x v="46"/>
    <x v="127"/>
    <s v="transportation"/>
    <x v="0"/>
    <m/>
    <m/>
    <x v="18"/>
    <s v=""/>
    <s v="#Rasar State Park - Aug 2019|Transportation#"/>
    <x v="0"/>
    <s v="High"/>
    <x v="3"/>
    <s v="reconciled"/>
    <m/>
    <x v="0"/>
  </r>
  <r>
    <s v="Checking"/>
    <x v="1298"/>
    <n v="1.54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8"/>
    <n v="1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azon"/>
    <x v="1298"/>
    <n v="-1.65"/>
    <x v="112"/>
    <s v="_Amazon"/>
    <s v="AMZN Mktp US*MA2MB7V62"/>
    <x v="19"/>
    <x v="49"/>
    <x v="48"/>
    <x v="0"/>
    <s v=""/>
    <x v="2"/>
    <s v="112-4669601-7434658"/>
    <m/>
    <x v="19"/>
    <s v=""/>
    <s v="Office fan #|||112-4669601-7434658#"/>
    <x v="0"/>
    <s v="Low"/>
    <x v="0"/>
    <s v="reconciled"/>
    <m/>
    <x v="0"/>
  </r>
  <r>
    <s v="Staging - 7338"/>
    <x v="1298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Costco Visa"/>
    <x v="1298"/>
    <n v="-12.1"/>
    <x v="193"/>
    <s v="_Bartell Drug"/>
    <s v="BARTELL DRUG 09-GREENWOO SEATTLE WA"/>
    <x v="11"/>
    <x v="58"/>
    <x v="57"/>
    <x v="0"/>
    <m/>
    <x v="0"/>
    <m/>
    <m/>
    <x v="11"/>
    <s v=""/>
    <s v="Wart medicine"/>
    <x v="0"/>
    <s v="Low"/>
    <x v="0"/>
    <s v="reconciled"/>
    <s v="Family - Medical Expenses"/>
    <x v="0"/>
  </r>
  <r>
    <s v="Staging - 7338"/>
    <x v="1298"/>
    <n v="-200"/>
    <x v="7"/>
    <s v="_To Citibank (Accelerate)"/>
    <s v="Transfer to Citi Accelerate Savings 09:28a #5761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erican Funds"/>
    <x v="1298"/>
    <n v="6.2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298"/>
    <n v="15.1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Security Deposit"/>
    <x v="1298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American Funds"/>
    <x v="1298"/>
    <n v="6.2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298"/>
    <n v="635"/>
    <x v="452"/>
    <s v="_Connect Your Care - DCA"/>
    <s v="ACH Deposit connectyourcare   SV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Investor Checking"/>
    <x v="1298"/>
    <n v="2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Dormant Account 1"/>
    <x v="1298"/>
    <n v="-5000"/>
    <x v="1628"/>
    <s v="_To Citibank (Accelerate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Investor Checking"/>
    <x v="1298"/>
    <n v="0.25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298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298"/>
    <n v="4065.09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ggressive Stocks"/>
    <x v="1299"/>
    <n v="2.68"/>
    <x v="245"/>
    <s v="_Schwab (Interest)"/>
    <s v="SCHWAB1 INT 06/27-07/29"/>
    <x v="5"/>
    <x v="40"/>
    <x v="39"/>
    <x v="0"/>
    <m/>
    <x v="0"/>
    <m/>
    <m/>
    <x v="5"/>
    <s v=""/>
    <s v=""/>
    <x v="4"/>
    <s v="Low"/>
    <x v="0"/>
    <s v="reconciled"/>
    <m/>
    <x v="0"/>
  </r>
  <r>
    <s v="Buffer (Current Year)"/>
    <x v="1299"/>
    <n v="8252.0400000000009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660.44"/>
    <x v="1334"/>
    <s v="_To DiscoverBank (Annual Fund 2020)"/>
    <s v="Transfer To ONLINE SAVINGS 9365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8252.0400000000009"/>
    <x v="1287"/>
    <s v="_To First Tech (Buffer - This Year)"/>
    <s v="Withdrawal Transfer To 9335840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 Checking"/>
    <x v="1299"/>
    <n v="139.88999999999999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299"/>
    <n v="-139.88999999999999"/>
    <x v="668"/>
    <s v="_To First Tech (Checking)"/>
    <s v="Withdrawal Transfer To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ash"/>
    <x v="1299"/>
    <n v="-17.059999999999999"/>
    <x v="112"/>
    <s v="_Amazon"/>
    <s v="_Amazon"/>
    <x v="9"/>
    <x v="75"/>
    <x v="73"/>
    <x v="0"/>
    <s v=""/>
    <x v="2"/>
    <s v="112-4669601-7434658"/>
    <m/>
    <x v="9"/>
    <s v="Manual"/>
    <s v="USB Fan #|||112-4669601-7434658#"/>
    <x v="0"/>
    <s v="Medium"/>
    <x v="3"/>
    <s v="reconciled"/>
    <s v="TurboTax - Supply Expenses"/>
    <x v="0"/>
  </r>
  <r>
    <s v="Costco Visa"/>
    <x v="1299"/>
    <n v="-18.52"/>
    <x v="1691"/>
    <s v="_Buca Di Beppo"/>
    <s v="BUCA DI BEPPO-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ash"/>
    <x v="1299"/>
    <n v="17.059999999999999"/>
    <x v="112"/>
    <s v="_Amazon"/>
    <s v="_Amazon"/>
    <x v="5"/>
    <x v="21"/>
    <x v="21"/>
    <x v="0"/>
    <s v=""/>
    <x v="2"/>
    <s v="112-4669601-7434658"/>
    <m/>
    <x v="5"/>
    <s v="Manual"/>
    <s v="Used for USB Fan #|||112-4669601-7434658#"/>
    <x v="4"/>
    <s v="Low"/>
    <x v="0"/>
    <s v="reconciled"/>
    <m/>
    <x v="0"/>
  </r>
  <r>
    <s v="Dormant Account 3"/>
    <x v="1299"/>
    <n v="8660.44"/>
    <x v="1331"/>
    <s v="_From DiscoverBank (Vacation &amp; Projects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mazon"/>
    <x v="1299"/>
    <n v="-131.02000000000001"/>
    <x v="1135"/>
    <s v="_Amazon Prime Membership"/>
    <s v="Amazon Prime"/>
    <x v="7"/>
    <x v="91"/>
    <x v="88"/>
    <x v="0"/>
    <m/>
    <x v="0"/>
    <m/>
    <m/>
    <x v="7"/>
    <s v=""/>
    <s v="Prime membership"/>
    <x v="0"/>
    <s v="Low"/>
    <x v="3"/>
    <s v="reconciled"/>
    <m/>
    <x v="0"/>
  </r>
  <r>
    <s v="Dormant Account 2"/>
    <x v="1299"/>
    <n v="88771.79"/>
    <x v="1692"/>
    <s v="_From DiscoverBank (Dormant Account 1)"/>
    <s v="Transfer From ONLINE SAVINGS 77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Dormant Account 1"/>
    <x v="1299"/>
    <n v="-88771.79"/>
    <x v="1693"/>
    <s v="_To DiscoverBank (Dormant Account 2)"/>
    <s v="Transfer To ONLINE SAVINGS 6963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00"/>
    <n v="-787.5"/>
    <x v="1694"/>
    <s v="_Hawthorn Farm"/>
    <s v="Check 2454"/>
    <x v="10"/>
    <x v="31"/>
    <x v="30"/>
    <x v="0"/>
    <m/>
    <x v="0"/>
    <m/>
    <m/>
    <x v="10"/>
    <s v=""/>
    <s v="Archery classes"/>
    <x v="0"/>
    <s v="Low"/>
    <x v="0"/>
    <s v="reconciled"/>
    <m/>
    <x v="0"/>
  </r>
  <r>
    <s v="Quicksilver"/>
    <x v="1300"/>
    <n v="-22.01"/>
    <x v="201"/>
    <s v="_Target"/>
    <s v="TARGET        00012849"/>
    <x v="12"/>
    <x v="53"/>
    <x v="52"/>
    <x v="0"/>
    <m/>
    <x v="0"/>
    <m/>
    <m/>
    <x v="12"/>
    <s v=""/>
    <s v="Spiderman movie for Diz"/>
    <x v="0"/>
    <s v="Low"/>
    <x v="3"/>
    <s v="reconciled"/>
    <m/>
    <x v="0"/>
  </r>
  <r>
    <s v="Quicksilver"/>
    <x v="1300"/>
    <n v="-30.38"/>
    <x v="1695"/>
    <s v="_Street Fair"/>
    <s v="SQU*SQ *GOSQ.COM BRIAN"/>
    <x v="16"/>
    <x v="32"/>
    <x v="31"/>
    <x v="0"/>
    <m/>
    <x v="0"/>
    <m/>
    <m/>
    <x v="16"/>
    <s v=""/>
    <s v="Yard art"/>
    <x v="0"/>
    <s v="Low"/>
    <x v="0"/>
    <s v="reconciled"/>
    <m/>
    <x v="0"/>
  </r>
  <r>
    <s v="Quicksilver"/>
    <x v="1300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00"/>
    <n v="-50"/>
    <x v="1329"/>
    <s v="_Groupon"/>
    <s v="GROUPON INC"/>
    <x v="10"/>
    <x v="31"/>
    <x v="30"/>
    <x v="0"/>
    <m/>
    <x v="0"/>
    <m/>
    <m/>
    <x v="10"/>
    <s v=""/>
    <s v="Gameworks"/>
    <x v="0"/>
    <s v="Low"/>
    <x v="0"/>
    <s v="reconciled"/>
    <m/>
    <x v="0"/>
  </r>
  <r>
    <s v="Checking"/>
    <x v="1300"/>
    <n v="-697.73"/>
    <x v="1696"/>
    <s v="_Chase Freedom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1"/>
    <n v="-15.08"/>
    <x v="1697"/>
    <s v="_Home Made Cafe"/>
    <s v="SQ *HOME MADE CAFE PORT ORCHARD WA"/>
    <x v="18"/>
    <x v="47"/>
    <x v="46"/>
    <x v="128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31.67"/>
    <x v="1698"/>
    <s v="_Tres Agaves"/>
    <s v="TRES AGAVES BELFAIR WA"/>
    <x v="18"/>
    <x v="47"/>
    <x v="46"/>
    <x v="128"/>
    <s v="food"/>
    <x v="0"/>
    <m/>
    <m/>
    <x v="18"/>
    <s v=""/>
    <s v="#Girls weekend - Jul 2019|Food#"/>
    <x v="0"/>
    <s v="High"/>
    <x v="3"/>
    <s v="reconciled"/>
    <m/>
    <x v="0"/>
  </r>
  <r>
    <s v="Costco Visa"/>
    <x v="1301"/>
    <n v="-43.98"/>
    <x v="1699"/>
    <s v="_Blue Water Taco Grill"/>
    <s v="BLUE WATER TACO GRILL QUE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20.47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Discover"/>
    <x v="1302"/>
    <n v="-35.81"/>
    <x v="952"/>
    <s v="_Gameworks"/>
    <s v="GAMEWORKS SEATTLE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02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02"/>
    <n v="-184.3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03"/>
    <n v="697.73"/>
    <x v="1696"/>
    <s v="_Chase Freedom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03"/>
    <n v="-13.18"/>
    <x v="118"/>
    <s v="_Hulu"/>
    <s v="HLU*HULU 740232888517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03"/>
    <n v="-2.4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03"/>
    <n v="-33.61"/>
    <x v="1700"/>
    <s v="_The Boat House"/>
    <s v="THE BOAT HOUSE ALLYN WA"/>
    <x v="18"/>
    <x v="47"/>
    <x v="46"/>
    <x v="128"/>
    <s v="food"/>
    <x v="0"/>
    <m/>
    <m/>
    <x v="18"/>
    <s v=""/>
    <s v="#Girls weekend - Jul 2019|Food#"/>
    <x v="0"/>
    <s v="High"/>
    <x v="3"/>
    <s v="reconciled"/>
    <m/>
    <x v="0"/>
  </r>
  <r>
    <s v="Checking"/>
    <x v="1303"/>
    <n v="23174.560000000001"/>
    <x v="297"/>
    <s v="_Fidelity Brokerage Account"/>
    <s v="ACH Deposit FID BKG SVC LLC   MO"/>
    <x v="5"/>
    <x v="7"/>
    <x v="7"/>
    <x v="0"/>
    <m/>
    <x v="0"/>
    <m/>
    <m/>
    <x v="5"/>
    <s v=""/>
    <s v=""/>
    <x v="4"/>
    <s v="Medium"/>
    <x v="3"/>
    <s v="reconciled"/>
    <m/>
    <x v="0"/>
  </r>
  <r>
    <s v="Quicksilver"/>
    <x v="1304"/>
    <n v="-15"/>
    <x v="152"/>
    <s v="_Walgreens"/>
    <s v="WALGREENS #3604"/>
    <x v="11"/>
    <x v="58"/>
    <x v="57"/>
    <x v="0"/>
    <m/>
    <x v="0"/>
    <m/>
    <m/>
    <x v="11"/>
    <s v=""/>
    <s v="Premera reimbursable"/>
    <x v="0"/>
    <s v="Low"/>
    <x v="0"/>
    <s v="reconciled"/>
    <s v="Family - Medical Expenses"/>
    <x v="0"/>
  </r>
  <r>
    <s v="Costco Visa"/>
    <x v="1304"/>
    <n v="-13.96"/>
    <x v="1173"/>
    <s v="_Baskin Robbins"/>
    <s v="BASKIN #36070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04"/>
    <n v="-321.37"/>
    <x v="377"/>
    <s v="_Nissan"/>
    <s v="ACH Debit NISSAN MOTOR ACC FIRS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04"/>
    <n v="-48"/>
    <x v="1139"/>
    <s v="_Pediatric Speech and Language Therapy"/>
    <s v="ACH Debit PREMERA FUNDING   HSAF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04"/>
    <n v="-1740.7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04"/>
    <n v="127.6"/>
    <x v="1372"/>
    <s v="_Investment (Walt Disney Co)"/>
    <s v="WALT DISNEY CO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04"/>
    <n v="-7.68"/>
    <x v="1671"/>
    <s v="_iTunes"/>
    <s v="APL*ITUNES.COM/BILL"/>
    <x v="10"/>
    <x v="17"/>
    <x v="17"/>
    <x v="0"/>
    <m/>
    <x v="0"/>
    <m/>
    <m/>
    <x v="10"/>
    <s v=""/>
    <s v="Pixel Dungeon and Toca Kitchen Sushi (Josh)"/>
    <x v="0"/>
    <s v="Low"/>
    <x v="0"/>
    <s v="reconciled"/>
    <m/>
    <x v="0"/>
  </r>
  <r>
    <s v="Quicksilver"/>
    <x v="1304"/>
    <n v="-22.02"/>
    <x v="1603"/>
    <s v="_Discount Tire"/>
    <s v="DISCOUNT-TIRE-CO WAS-0"/>
    <x v="15"/>
    <x v="84"/>
    <x v="81"/>
    <x v="0"/>
    <m/>
    <x v="0"/>
    <m/>
    <m/>
    <x v="15"/>
    <s v=""/>
    <s v=""/>
    <x v="0"/>
    <s v="Medium"/>
    <x v="3"/>
    <s v="reconciled"/>
    <m/>
    <x v="0"/>
  </r>
  <r>
    <s v="Checking"/>
    <x v="1305"/>
    <n v="-13.18"/>
    <x v="10"/>
    <s v="_DiscoverCard (Autopay)"/>
    <s v="ACH Debit DISCOVER DC PYMNTS DCI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05"/>
    <n v="-8.82"/>
    <x v="114"/>
    <s v="_Fred Meyer"/>
    <s v="FRED-MEYER #0122 SEATTLE WA"/>
    <x v="2"/>
    <x v="3"/>
    <x v="3"/>
    <x v="0"/>
    <m/>
    <x v="0"/>
    <m/>
    <m/>
    <x v="2"/>
    <s v=""/>
    <s v="Dinner with Zach at Seafair parade"/>
    <x v="0"/>
    <s v="Low"/>
    <x v="0"/>
    <s v="reconciled"/>
    <m/>
    <x v="0"/>
  </r>
  <r>
    <s v="Checking"/>
    <x v="1305"/>
    <n v="-36.08"/>
    <x v="131"/>
    <s v="_Liberty Mutual"/>
    <s v="ACH Debit LIBERTY MUTUAL   PAYME"/>
    <x v="17"/>
    <x v="54"/>
    <x v="53"/>
    <x v="0"/>
    <m/>
    <x v="0"/>
    <m/>
    <m/>
    <x v="17"/>
    <s v=""/>
    <s v=""/>
    <x v="0"/>
    <s v="Low"/>
    <x v="3"/>
    <s v="reconciled"/>
    <s v="TurboTax - Insurance premiums"/>
    <x v="0"/>
  </r>
  <r>
    <s v="Amazon"/>
    <x v="1305"/>
    <n v="-7.2"/>
    <x v="112"/>
    <s v="_Amazon"/>
    <s v="Amazon.com*MA3YB0ZC1"/>
    <x v="16"/>
    <x v="134"/>
    <x v="128"/>
    <x v="0"/>
    <s v=""/>
    <x v="2"/>
    <s v="114-0921287-3359409"/>
    <m/>
    <x v="16"/>
    <s v=""/>
    <s v="Razor #|||114-0921287-3359409#"/>
    <x v="0"/>
    <s v="Low"/>
    <x v="0"/>
    <s v="reconciled"/>
    <m/>
    <x v="0"/>
  </r>
  <r>
    <s v="Costco Visa"/>
    <x v="1305"/>
    <n v="1740.7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Koolikai Checking"/>
    <x v="1305"/>
    <n v="-139.88999999999999"/>
    <x v="1701"/>
    <s v="_Chase Koolikai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66"/>
    <x v="678"/>
    <s v="_Amy Vandervoort"/>
    <s v="Deposit Shared Branch Mobile Dep"/>
    <x v="3"/>
    <x v="12"/>
    <x v="12"/>
    <x v="129"/>
    <m/>
    <x v="0"/>
    <m/>
    <m/>
    <x v="3"/>
    <s v=""/>
    <s v="#Kalaloch2019#"/>
    <x v="3"/>
    <s v="NA"/>
    <x v="0"/>
    <s v="reconciled"/>
    <s v="To Be Determined"/>
    <x v="0"/>
  </r>
  <r>
    <s v="Quicksilver"/>
    <x v="1306"/>
    <n v="-10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Discover"/>
    <x v="1306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06"/>
    <n v="139.88999999999999"/>
    <x v="1701"/>
    <s v="_Chase Koolikai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06"/>
    <n v="167"/>
    <x v="678"/>
    <s v="_Amy Vandervoort"/>
    <s v="Deposit Shared Branch Mobile Dep"/>
    <x v="3"/>
    <x v="12"/>
    <x v="12"/>
    <x v="130"/>
    <m/>
    <x v="0"/>
    <m/>
    <m/>
    <x v="3"/>
    <s v=""/>
    <s v="#Girls Weekend 2019#"/>
    <x v="3"/>
    <s v="NA"/>
    <x v="0"/>
    <s v="reconciled"/>
    <s v="To Be Determined"/>
    <x v="0"/>
  </r>
  <r>
    <s v="Quicksilver"/>
    <x v="1307"/>
    <n v="-9.06"/>
    <x v="615"/>
    <s v="_Queets Trading Post"/>
    <s v="QUEETS TRADING POST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Amazon"/>
    <x v="1307"/>
    <n v="-27.49"/>
    <x v="112"/>
    <s v="_Amazon"/>
    <s v="Amazon.com*MA1024LW2"/>
    <x v="7"/>
    <x v="45"/>
    <x v="44"/>
    <x v="0"/>
    <s v=""/>
    <x v="2"/>
    <s v="113-9888760-0869833"/>
    <m/>
    <x v="7"/>
    <s v=""/>
    <s v="Kindle Fire TV #|||113-9888760-0869833#"/>
    <x v="0"/>
    <s v="High"/>
    <x v="3"/>
    <s v="reconciled"/>
    <m/>
    <x v="0"/>
  </r>
  <r>
    <s v="Quicksilver"/>
    <x v="1307"/>
    <n v="-26.09"/>
    <x v="1146"/>
    <s v="_Kalaloch General Store"/>
    <s v="DNPSATKALALOCH RETAIL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ostco Visa"/>
    <x v="1307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07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08"/>
    <n v="-37.49"/>
    <x v="132"/>
    <s v="_Shell"/>
    <s v="SHELL OIL 57444040000 SEATTLE WA"/>
    <x v="15"/>
    <x v="55"/>
    <x v="54"/>
    <x v="131"/>
    <s v="transportation"/>
    <x v="0"/>
    <m/>
    <m/>
    <x v="15"/>
    <s v=""/>
    <s v="#Kalaloch - Jul 2019|Transportation# Truck fill up after Kalaloch"/>
    <x v="0"/>
    <s v="Low"/>
    <x v="0"/>
    <s v="reconciled"/>
    <m/>
    <x v="0"/>
  </r>
  <r>
    <s v="Discover"/>
    <x v="1308"/>
    <n v="-8.51"/>
    <x v="6"/>
    <s v="_McDonald's"/>
    <s v="MCDONALD'S F35988 OLYMPIA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48.73"/>
    <x v="1702"/>
    <s v="_QUEETS TRADING POST FORKS WA"/>
    <s v="QUEETS TRADING POST FORKS WA"/>
    <x v="18"/>
    <x v="47"/>
    <x v="46"/>
    <x v="131"/>
    <s v="travel"/>
    <x v="0"/>
    <m/>
    <m/>
    <x v="18"/>
    <s v=""/>
    <s v="#Kalaloch - Jul 2019|Travel#"/>
    <x v="0"/>
    <s v="High"/>
    <x v="3"/>
    <s v="reconciled"/>
    <m/>
    <x v="0"/>
  </r>
  <r>
    <s v="Discover"/>
    <x v="1308"/>
    <n v="-1.4"/>
    <x v="6"/>
    <s v="_McDonald's"/>
    <s v="MCDONALD'S F35988 OLYMPIA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ostco Visa"/>
    <x v="1308"/>
    <n v="-14.22"/>
    <x v="1703"/>
    <s v="_Haggen"/>
    <s v="HAGGEN 3444 OLYMPIA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Discover"/>
    <x v="1308"/>
    <n v="-5"/>
    <x v="1530"/>
    <s v="_USA Car Wash"/>
    <s v="USA*85TH CAR WASH SEATTLE WATD474659-1563692159"/>
    <x v="18"/>
    <x v="47"/>
    <x v="46"/>
    <x v="131"/>
    <s v="transportation"/>
    <x v="0"/>
    <m/>
    <m/>
    <x v="18"/>
    <s v=""/>
    <s v="#Kalaloch - Jul 2019|Transportation#  Washed the truck"/>
    <x v="0"/>
    <s v="High"/>
    <x v="3"/>
    <s v="reconciled"/>
    <m/>
    <x v="0"/>
  </r>
  <r>
    <s v="Quicksilver"/>
    <x v="1309"/>
    <n v="-32.96"/>
    <x v="1543"/>
    <s v="_Top Ten Toys Inc."/>
    <s v="TOP TEN TOYS"/>
    <x v="18"/>
    <x v="47"/>
    <x v="46"/>
    <x v="131"/>
    <s v="activities"/>
    <x v="0"/>
    <m/>
    <m/>
    <x v="18"/>
    <s v=""/>
    <s v="#Kalaloch - Jul 2019|Activities#"/>
    <x v="0"/>
    <s v="High"/>
    <x v="3"/>
    <s v="reconciled"/>
    <m/>
    <x v="0"/>
  </r>
  <r>
    <s v="Quicksilver"/>
    <x v="1309"/>
    <n v="-30"/>
    <x v="1704"/>
    <s v="_North Transfer LLC"/>
    <s v="NORTH TRANSFER STA - S"/>
    <x v="9"/>
    <x v="86"/>
    <x v="83"/>
    <x v="0"/>
    <m/>
    <x v="0"/>
    <m/>
    <m/>
    <x v="9"/>
    <s v="Tax Related"/>
    <s v="Dump fees for disposal of chicken coop"/>
    <x v="0"/>
    <s v="Medium"/>
    <x v="3"/>
    <s v="reconciled"/>
    <s v="TurboTax - Maintenance Expenses"/>
    <x v="1"/>
  </r>
  <r>
    <s v="Quicksilver"/>
    <x v="1309"/>
    <n v="-10.77"/>
    <x v="1244"/>
    <s v="_O'Reilly Auto Parts"/>
    <s v="OREILLY AUTO #3689"/>
    <x v="7"/>
    <x v="13"/>
    <x v="13"/>
    <x v="35"/>
    <m/>
    <x v="0"/>
    <m/>
    <m/>
    <x v="7"/>
    <s v=""/>
    <s v="#Camping# Fuses for the trailer"/>
    <x v="0"/>
    <s v="Low"/>
    <x v="3"/>
    <s v="reconciled"/>
    <m/>
    <x v="0"/>
  </r>
  <r>
    <s v="Discover"/>
    <x v="1309"/>
    <n v="-26.43"/>
    <x v="285"/>
    <s v="_Subway"/>
    <s v="SUBWAY 04148169255 MCCLEARY WA"/>
    <x v="18"/>
    <x v="47"/>
    <x v="46"/>
    <x v="131"/>
    <s v="food"/>
    <x v="0"/>
    <m/>
    <m/>
    <x v="18"/>
    <s v=""/>
    <s v="#Kalaloch - Jul 2019|Food#"/>
    <x v="0"/>
    <s v="High"/>
    <x v="3"/>
    <s v="reconciled"/>
    <m/>
    <x v="0"/>
  </r>
  <r>
    <s v="Checking"/>
    <x v="1309"/>
    <n v="-74.959999999999994"/>
    <x v="826"/>
    <s v="_American Express (Autopay)"/>
    <s v="ACH Debit AMEX EPAYMENT AM  ACH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10"/>
    <n v="-13.59"/>
    <x v="112"/>
    <s v="_Amazon"/>
    <s v="AMZN Mktp US*MH7Z09RH2"/>
    <x v="7"/>
    <x v="45"/>
    <x v="44"/>
    <x v="0"/>
    <s v=""/>
    <x v="2"/>
    <s v="114-7512348-9569052"/>
    <m/>
    <x v="7"/>
    <s v=""/>
    <s v="USB car charger (2 ports) #|||114-7512348-9569052#"/>
    <x v="0"/>
    <s v="High"/>
    <x v="3"/>
    <s v="reconciled"/>
    <m/>
    <x v="0"/>
  </r>
  <r>
    <s v="Amazon"/>
    <x v="1310"/>
    <n v="-42.27"/>
    <x v="112"/>
    <s v="_Amazon"/>
    <s v="Amazon.com*MH8ML3UT2"/>
    <x v="16"/>
    <x v="134"/>
    <x v="128"/>
    <x v="0"/>
    <s v=""/>
    <x v="2"/>
    <s v="114-6481106-6315416"/>
    <m/>
    <x v="16"/>
    <s v=""/>
    <s v="Razor and blades #|||114-6481106-6315416#"/>
    <x v="0"/>
    <s v="Low"/>
    <x v="0"/>
    <s v="reconciled"/>
    <m/>
    <x v="0"/>
  </r>
  <r>
    <s v="Red Card"/>
    <x v="1310"/>
    <n v="-12.04"/>
    <x v="201"/>
    <s v="_Target"/>
    <s v="CENTRAL CHECKOUT C_5310"/>
    <x v="16"/>
    <x v="134"/>
    <x v="128"/>
    <x v="0"/>
    <m/>
    <x v="0"/>
    <m/>
    <m/>
    <x v="16"/>
    <s v=""/>
    <s v=""/>
    <x v="0"/>
    <s v="Low"/>
    <x v="0"/>
    <s v="reconciled"/>
    <m/>
    <x v="0"/>
  </r>
  <r>
    <s v="Amazon"/>
    <x v="1310"/>
    <n v="-14.3"/>
    <x v="976"/>
    <s v="_Amazon Kindle"/>
    <s v="Kindle Svcs*MH06M3I31"/>
    <x v="3"/>
    <x v="12"/>
    <x v="12"/>
    <x v="0"/>
    <s v=""/>
    <x v="2"/>
    <s v="d01-9057203-4157025"/>
    <m/>
    <x v="3"/>
    <s v=""/>
    <s v="Measure What Matters e-book #|||D01-9057203-4157025#"/>
    <x v="3"/>
    <s v="NA"/>
    <x v="0"/>
    <s v="reconciled"/>
    <s v="To Be Determined"/>
    <x v="0"/>
  </r>
  <r>
    <s v="Red Card"/>
    <x v="1310"/>
    <n v="-27.52"/>
    <x v="201"/>
    <s v="_Target"/>
    <s v="CENTRAL CHECKOUT C_5310"/>
    <x v="7"/>
    <x v="13"/>
    <x v="13"/>
    <x v="35"/>
    <m/>
    <x v="0"/>
    <m/>
    <m/>
    <x v="7"/>
    <s v=""/>
    <s v="#Camping# Mattress protector for trailer"/>
    <x v="0"/>
    <s v="Low"/>
    <x v="3"/>
    <s v="reconciled"/>
    <m/>
    <x v="0"/>
  </r>
  <r>
    <s v="Red Card"/>
    <x v="1310"/>
    <n v="-2.2200000000000002"/>
    <x v="201"/>
    <s v="_Target"/>
    <s v="CENTRAL CHECKOUT C_5310"/>
    <x v="2"/>
    <x v="8"/>
    <x v="8"/>
    <x v="0"/>
    <m/>
    <x v="0"/>
    <m/>
    <m/>
    <x v="2"/>
    <s v=""/>
    <s v=""/>
    <x v="0"/>
    <s v="Low"/>
    <x v="0"/>
    <s v="reconciled"/>
    <m/>
    <x v="0"/>
  </r>
  <r>
    <s v="Koolikai"/>
    <x v="1310"/>
    <n v="74.959999999999994"/>
    <x v="826"/>
    <s v="_American Express (Autopay)"/>
    <s v="AUTOPAY PAYMENT - THANK YOU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10"/>
    <n v="-43.45"/>
    <x v="748"/>
    <s v="_7-Eleven"/>
    <s v="7-ELEVEN 16022 SEATTLE WA"/>
    <x v="18"/>
    <x v="47"/>
    <x v="46"/>
    <x v="131"/>
    <s v="travel"/>
    <x v="0"/>
    <m/>
    <m/>
    <x v="18"/>
    <s v=""/>
    <s v="#Kalaloch - Jul 2019|Travel#"/>
    <x v="0"/>
    <s v="High"/>
    <x v="3"/>
    <s v="reconciled"/>
    <m/>
    <x v="0"/>
  </r>
  <r>
    <s v="Checking"/>
    <x v="1310"/>
    <n v="30.03"/>
    <x v="322"/>
    <s v="_Microsoft"/>
    <s v="ACH Deposit MICROSOFT   10177904"/>
    <x v="3"/>
    <x v="12"/>
    <x v="12"/>
    <x v="0"/>
    <m/>
    <x v="0"/>
    <m/>
    <m/>
    <x v="3"/>
    <s v=""/>
    <s v="Reimbursement for books"/>
    <x v="3"/>
    <s v="NA"/>
    <x v="0"/>
    <s v="reconciled"/>
    <s v="To Be Determined"/>
    <x v="0"/>
  </r>
  <r>
    <s v="Amazon"/>
    <x v="1310"/>
    <n v="-13.95"/>
    <x v="976"/>
    <s v="_Amazon Kindle"/>
    <s v="AMZN Digital*MH0WS68H0"/>
    <x v="3"/>
    <x v="12"/>
    <x v="12"/>
    <x v="0"/>
    <s v=""/>
    <x v="2"/>
    <s v="d01-4651441-1187469"/>
    <m/>
    <x v="3"/>
    <s v=""/>
    <s v="#|||D01-4651441-1187469# The First 90 Days e-book (also $3.09 from gift certificate)"/>
    <x v="3"/>
    <s v="NA"/>
    <x v="0"/>
    <s v="reconciled"/>
    <s v="To Be Determined"/>
    <x v="0"/>
  </r>
  <r>
    <s v="Quicksilver"/>
    <x v="1310"/>
    <n v="-7.95"/>
    <x v="30"/>
    <s v="_Kens Market Inc"/>
    <s v="KEN'S MARKET #75-116"/>
    <x v="2"/>
    <x v="8"/>
    <x v="8"/>
    <x v="132"/>
    <m/>
    <x v="0"/>
    <m/>
    <m/>
    <x v="2"/>
    <s v=""/>
    <s v="#kalaloch 2019#"/>
    <x v="0"/>
    <s v="Low"/>
    <x v="0"/>
    <s v="reconciled"/>
    <m/>
    <x v="0"/>
  </r>
  <r>
    <s v="Amazon"/>
    <x v="1310"/>
    <n v="-20.85"/>
    <x v="112"/>
    <s v="_Amazon"/>
    <s v="AMZN Mktp US*MH9K58UZ2"/>
    <x v="7"/>
    <x v="45"/>
    <x v="44"/>
    <x v="0"/>
    <s v=""/>
    <x v="2"/>
    <s v="114-5423010-1477862"/>
    <m/>
    <x v="7"/>
    <s v=""/>
    <s v="USB car charger (multi-port) #|||114-5423010-1477862#"/>
    <x v="0"/>
    <s v="High"/>
    <x v="3"/>
    <s v="reconciled"/>
    <m/>
    <x v="0"/>
  </r>
  <r>
    <s v="Quicksilver"/>
    <x v="1310"/>
    <n v="-94.1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11"/>
    <n v="3.87"/>
    <x v="288"/>
    <s v="_Safeway"/>
    <s v="Deposit Shared Branch Mobile Dep"/>
    <x v="18"/>
    <x v="107"/>
    <x v="101"/>
    <x v="0"/>
    <m/>
    <x v="0"/>
    <m/>
    <m/>
    <x v="18"/>
    <s v="One Time"/>
    <s v="Safeway lawsuit"/>
    <x v="0"/>
    <s v="High"/>
    <x v="3"/>
    <s v="reconciled"/>
    <m/>
    <x v="0"/>
  </r>
  <r>
    <s v="Costco Visa"/>
    <x v="1311"/>
    <n v="-17.579999999999998"/>
    <x v="114"/>
    <s v="_Fred Meyer"/>
    <s v="FRED-MEYER #0122 SEATTLE WA"/>
    <x v="0"/>
    <x v="73"/>
    <x v="71"/>
    <x v="129"/>
    <s v="activities"/>
    <x v="0"/>
    <m/>
    <m/>
    <x v="0"/>
    <s v=""/>
    <s v="#Kalaloch2019|Activities#"/>
    <x v="0"/>
    <s v="Low"/>
    <x v="0"/>
    <s v="reconciled"/>
    <m/>
    <x v="0"/>
  </r>
  <r>
    <s v="Quicksilver"/>
    <x v="1311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hecking"/>
    <x v="1312"/>
    <n v="-51.79"/>
    <x v="831"/>
    <s v="_Amazon Visa (Autopay)"/>
    <s v="ACH Debit CHASE CREDIT CRD   AU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12"/>
    <n v="-11.72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-4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21.9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13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13"/>
    <n v="-309.5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13"/>
    <n v="-3.29"/>
    <x v="126"/>
    <s v="_Fandango"/>
    <s v="ROKU FOR FANDANGONOW"/>
    <x v="0"/>
    <x v="0"/>
    <x v="0"/>
    <x v="0"/>
    <m/>
    <x v="0"/>
    <m/>
    <m/>
    <x v="0"/>
    <s v=""/>
    <s v="Trolls"/>
    <x v="0"/>
    <s v="Low"/>
    <x v="0"/>
    <s v="reconciled"/>
    <m/>
    <x v="0"/>
  </r>
  <r>
    <s v="Checking"/>
    <x v="1313"/>
    <n v="37107.21"/>
    <x v="287"/>
    <s v="_Microsoft (Paycheck)"/>
    <s v="ACH Deposit MICROSOFT   EDIPAYME"/>
    <x v="5"/>
    <x v="93"/>
    <x v="90"/>
    <x v="0"/>
    <m/>
    <x v="0"/>
    <m/>
    <m/>
    <x v="5"/>
    <s v=""/>
    <s v="Signing bonus"/>
    <x v="4"/>
    <s v="Medium"/>
    <x v="3"/>
    <s v="reconciled"/>
    <m/>
    <x v="0"/>
  </r>
  <r>
    <s v="Staging - 7338"/>
    <x v="1313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13"/>
    <n v="-30"/>
    <x v="181"/>
    <s v="_Great Clips"/>
    <s v="2459 GREAT CLIPS GREEN"/>
    <x v="16"/>
    <x v="32"/>
    <x v="31"/>
    <x v="0"/>
    <m/>
    <x v="0"/>
    <m/>
    <m/>
    <x v="16"/>
    <s v=""/>
    <s v="Dave's hair cut"/>
    <x v="0"/>
    <s v="Low"/>
    <x v="0"/>
    <s v="reconciled"/>
    <m/>
    <x v="0"/>
  </r>
  <r>
    <s v="Amazon"/>
    <x v="1313"/>
    <n v="51.79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3"/>
    <n v="3599.7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Checking"/>
    <x v="1313"/>
    <n v="-45.84"/>
    <x v="255"/>
    <s v="_Puget Sound Energy"/>
    <s v="ACH Debit PUGET SOUND ENER DIREC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14"/>
    <n v="-87.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15"/>
    <n v="-139.97999999999999"/>
    <x v="150"/>
    <s v="_Costco"/>
    <s v="COSTCO WHSE #0106 SEATTLE WA"/>
    <x v="11"/>
    <x v="80"/>
    <x v="77"/>
    <x v="0"/>
    <m/>
    <x v="0"/>
    <m/>
    <m/>
    <x v="11"/>
    <s v=""/>
    <s v="Angela's glasses"/>
    <x v="0"/>
    <s v="Low"/>
    <x v="3"/>
    <s v="reconciled"/>
    <s v="Family - Medical Expenses"/>
    <x v="0"/>
  </r>
  <r>
    <s v="Costco Visa"/>
    <x v="1315"/>
    <n v="-18.3"/>
    <x v="1317"/>
    <s v="_Nutty Squirrel Gelato"/>
    <s v="SQ *NUTTY SQUIRREL - PHIN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15"/>
    <n v="-11"/>
    <x v="114"/>
    <s v="_Fred Meyer"/>
    <s v="FRED-MEYER #0122 SEATTLE WA"/>
    <x v="19"/>
    <x v="49"/>
    <x v="48"/>
    <x v="0"/>
    <m/>
    <x v="0"/>
    <m/>
    <m/>
    <x v="19"/>
    <s v=""/>
    <s v=""/>
    <x v="0"/>
    <s v="Low"/>
    <x v="0"/>
    <s v="reconciled"/>
    <m/>
    <x v="0"/>
  </r>
  <r>
    <s v="Costco Visa"/>
    <x v="1315"/>
    <n v="-19.8"/>
    <x v="114"/>
    <s v="_Fred Meyer"/>
    <s v="FRED-MEYER #0122 SEATTLE WA"/>
    <x v="19"/>
    <x v="92"/>
    <x v="89"/>
    <x v="0"/>
    <m/>
    <x v="0"/>
    <m/>
    <m/>
    <x v="19"/>
    <s v=""/>
    <s v=""/>
    <x v="0"/>
    <s v="Low"/>
    <x v="0"/>
    <s v="reconciled"/>
    <m/>
    <x v="0"/>
  </r>
  <r>
    <s v="Checking"/>
    <x v="1316"/>
    <n v="839.14"/>
    <x v="1418"/>
    <s v="_CRAB"/>
    <s v="Deposit Shared Branch Mobile Dep"/>
    <x v="3"/>
    <x v="12"/>
    <x v="12"/>
    <x v="133"/>
    <m/>
    <x v="0"/>
    <m/>
    <m/>
    <x v="3"/>
    <s v=""/>
    <s v="Reimbursement for #GroupMtg2019#"/>
    <x v="3"/>
    <s v="NA"/>
    <x v="0"/>
    <s v="reconciled"/>
    <s v="To Be Determined"/>
    <x v="0"/>
  </r>
  <r>
    <s v="Quicksilver"/>
    <x v="1316"/>
    <n v="-39.61"/>
    <x v="1705"/>
    <s v="_Comics Dungeon"/>
    <s v="COMICS DUNGEON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16"/>
    <n v="-7.1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D - June 11 2022"/>
    <x v="1316"/>
    <n v="113.7"/>
    <x v="841"/>
    <s v="_Amerant (Interest)"/>
    <s v="Interest Adde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17"/>
    <n v="-22.67"/>
    <x v="114"/>
    <s v="_Fred Meyer"/>
    <s v="FRED-MEYER #0122 SEATTLE WA"/>
    <x v="4"/>
    <x v="60"/>
    <x v="59"/>
    <x v="0"/>
    <m/>
    <x v="0"/>
    <m/>
    <m/>
    <x v="4"/>
    <s v=""/>
    <s v="Josh's cool as a cucumber box"/>
    <x v="0"/>
    <s v="Low"/>
    <x v="0"/>
    <s v="reconciled"/>
    <m/>
    <x v="0"/>
  </r>
  <r>
    <s v="Quicksilver"/>
    <x v="1317"/>
    <n v="-14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18"/>
    <n v="-11400"/>
    <x v="869"/>
    <s v="_Tads Tuition Aid"/>
    <s v="ACH Debit TADS TUITION AID   TAD"/>
    <x v="4"/>
    <x v="5"/>
    <x v="5"/>
    <x v="134"/>
    <m/>
    <x v="0"/>
    <m/>
    <m/>
    <x v="4"/>
    <s v=""/>
    <s v="#2019/2020 School Year#"/>
    <x v="0"/>
    <s v="Low"/>
    <x v="3"/>
    <s v="reconciled"/>
    <m/>
    <x v="0"/>
  </r>
  <r>
    <s v="Checking"/>
    <x v="1318"/>
    <n v="-24.74"/>
    <x v="1500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8"/>
    <n v="4001.32"/>
    <x v="927"/>
    <s v="_From First Tech (Buffer Current Year)"/>
    <s v="Deposit Transfer From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Buffer (Current Year)"/>
    <x v="1318"/>
    <n v="-4001.32"/>
    <x v="668"/>
    <s v="_To First Tech (Checking)"/>
    <s v="Withdrawal Transfer To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18"/>
    <n v="-125"/>
    <x v="869"/>
    <s v="_Tads Tuition Aid"/>
    <s v="ACH Debit TADS TUITION AID   TAD"/>
    <x v="4"/>
    <x v="116"/>
    <x v="110"/>
    <x v="135"/>
    <s v=""/>
    <x v="2"/>
    <s v="9453046"/>
    <m/>
    <x v="4"/>
    <s v=""/>
    <s v="#Indianola|||9453046#"/>
    <x v="0"/>
    <s v="Low"/>
    <x v="3"/>
    <s v="reconciled"/>
    <m/>
    <x v="0"/>
  </r>
  <r>
    <s v="Checking"/>
    <x v="1318"/>
    <n v="-390"/>
    <x v="869"/>
    <s v="_Tads Tuition Aid"/>
    <s v="ACH Debit TADS TUITION AID   TAD"/>
    <x v="10"/>
    <x v="118"/>
    <x v="112"/>
    <x v="0"/>
    <s v=""/>
    <x v="2"/>
    <s v="9453046"/>
    <m/>
    <x v="10"/>
    <s v=""/>
    <s v="#|||9453046#"/>
    <x v="0"/>
    <s v="Low"/>
    <x v="0"/>
    <s v="reconciled"/>
    <s v="Family - Dependent Care"/>
    <x v="0"/>
  </r>
  <r>
    <s v="Checking"/>
    <x v="1318"/>
    <n v="-113.05"/>
    <x v="869"/>
    <s v="_Tads Tuition Aid"/>
    <s v="ACH Debit TADS TUITION AID   TAD"/>
    <x v="2"/>
    <x v="3"/>
    <x v="3"/>
    <x v="136"/>
    <s v=""/>
    <x v="2"/>
    <s v="9453046"/>
    <m/>
    <x v="2"/>
    <s v=""/>
    <s v="#Lunches|||9453046#"/>
    <x v="0"/>
    <s v="Low"/>
    <x v="0"/>
    <s v="reconciled"/>
    <m/>
    <x v="0"/>
  </r>
  <r>
    <s v="Checking"/>
    <x v="1318"/>
    <n v="-60"/>
    <x v="869"/>
    <s v="_Tads Tuition Aid"/>
    <s v="ACH Debit TADS TUITION AID   TAD"/>
    <x v="7"/>
    <x v="10"/>
    <x v="10"/>
    <x v="0"/>
    <s v=""/>
    <x v="2"/>
    <s v="9453046"/>
    <m/>
    <x v="7"/>
    <s v=""/>
    <s v="Hoodies #|||9453046#"/>
    <x v="0"/>
    <s v="Low"/>
    <x v="3"/>
    <s v="reconciled"/>
    <m/>
    <x v="0"/>
  </r>
  <r>
    <s v="Microsoft"/>
    <x v="1319"/>
    <n v="24.74"/>
    <x v="1500"/>
    <s v="_American Express (Microsoft)"/>
    <s v="ONLINE PAYMENT - THANK YOU 07/0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19"/>
    <n v="204.75"/>
    <x v="1706"/>
    <s v="_Jeff DeVries"/>
    <s v="Deposit Shared Branch Mobile Dep"/>
    <x v="12"/>
    <x v="19"/>
    <x v="19"/>
    <x v="0"/>
    <m/>
    <x v="0"/>
    <m/>
    <m/>
    <x v="12"/>
    <s v="Tax Related"/>
    <s v="Reimbursement for escape room"/>
    <x v="0"/>
    <s v="High"/>
    <x v="3"/>
    <s v="reconciled"/>
    <s v="Charitable Contributions"/>
    <x v="1"/>
  </r>
  <r>
    <s v="Koolikai Checking"/>
    <x v="1319"/>
    <n v="2300"/>
    <x v="1402"/>
    <s v="_Kirby Langley"/>
    <s v="Deposit Shared Branch Mobile Dep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19"/>
    <n v="-166.32"/>
    <x v="1008"/>
    <s v="_Seattle City Light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19"/>
    <n v="-4448.57"/>
    <x v="669"/>
    <s v="_Wells Fargo Home Mortgage (7015)"/>
    <s v="ACH Debit WF HOME MTG ACH  AUTO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19"/>
    <n v="657"/>
    <x v="1707"/>
    <s v="_Evergreen Children's Association"/>
    <s v="Deposit Shared Branch Mobile Dep"/>
    <x v="10"/>
    <x v="62"/>
    <x v="61"/>
    <x v="0"/>
    <m/>
    <x v="0"/>
    <m/>
    <m/>
    <x v="10"/>
    <s v=""/>
    <s v="Refund of John Hay camp"/>
    <x v="0"/>
    <s v="Low"/>
    <x v="3"/>
    <s v="reconciled"/>
    <s v="Family - Dependent Care"/>
    <x v="0"/>
  </r>
  <r>
    <s v="Quicksilver"/>
    <x v="1319"/>
    <n v="-24.01"/>
    <x v="1708"/>
    <s v="_ReachNow"/>
    <s v="REACHNOW"/>
    <x v="18"/>
    <x v="47"/>
    <x v="46"/>
    <x v="137"/>
    <s v="transportation"/>
    <x v="0"/>
    <m/>
    <m/>
    <x v="18"/>
    <s v=""/>
    <s v="#Scottsdale - Jul 2019|Transportation#"/>
    <x v="0"/>
    <s v="High"/>
    <x v="3"/>
    <s v="reconciled"/>
    <m/>
    <x v="0"/>
  </r>
  <r>
    <s v="Quicksilver"/>
    <x v="1319"/>
    <n v="-129.4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19"/>
    <n v="-6"/>
    <x v="114"/>
    <s v="_Fred Meyer"/>
    <s v="FRED-MEYER #0122"/>
    <x v="10"/>
    <x v="17"/>
    <x v="17"/>
    <x v="0"/>
    <m/>
    <x v="0"/>
    <m/>
    <m/>
    <x v="10"/>
    <s v=""/>
    <s v="Tic tacs"/>
    <x v="0"/>
    <s v="Low"/>
    <x v="0"/>
    <s v="reconciled"/>
    <m/>
    <x v="0"/>
  </r>
  <r>
    <s v="Quicksilver"/>
    <x v="1319"/>
    <n v="-13.88"/>
    <x v="817"/>
    <s v="_Wendy's"/>
    <s v="WENDYS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19"/>
    <n v="-9.1199999999999992"/>
    <x v="1709"/>
    <s v="_Coffee Beans"/>
    <s v="COFFEE BEAN &amp; TE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19"/>
    <n v="-10.18"/>
    <x v="817"/>
    <s v="_Wendy's"/>
    <s v="WENDYS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0"/>
    <n v="-20.62"/>
    <x v="1710"/>
    <s v="_Poquitos"/>
    <s v="POQUITOS SEATT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20"/>
    <n v="-18.59"/>
    <x v="1711"/>
    <s v="_Rancho Bravo Tacos"/>
    <s v="RANCHO BRAVO TACOS 1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21"/>
    <n v="-60.4"/>
    <x v="288"/>
    <s v="_Safeway"/>
    <s v="SAFEWAY #1253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42.32"/>
    <x v="1712"/>
    <s v="_Urban Air"/>
    <s v="URBAN AIR AHWATUKEE"/>
    <x v="18"/>
    <x v="47"/>
    <x v="46"/>
    <x v="137"/>
    <s v="activities"/>
    <x v="0"/>
    <m/>
    <m/>
    <x v="18"/>
    <s v=""/>
    <s v="#Scottsdale - Jul 2019|activities# Trampoline"/>
    <x v="0"/>
    <s v="High"/>
    <x v="3"/>
    <s v="reconciled"/>
    <m/>
    <x v="0"/>
  </r>
  <r>
    <s v="Quicksilver"/>
    <x v="1321"/>
    <n v="-9.2100000000000009"/>
    <x v="1712"/>
    <s v="_Urban Air"/>
    <s v="URBAN AIR AHWATUKEE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21"/>
    <n v="-12.88"/>
    <x v="288"/>
    <s v="_Safeway"/>
    <s v="SAFEWAY #1253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"/>
    <x v="1712"/>
    <s v="_Urban Air"/>
    <s v="LOCKER - URBAN AIR TRAMPOPHOENIX AZ"/>
    <x v="18"/>
    <x v="47"/>
    <x v="46"/>
    <x v="137"/>
    <s v="activities"/>
    <x v="0"/>
    <m/>
    <m/>
    <x v="18"/>
    <s v=""/>
    <s v="#Scottsdale - Jul 2019|activities# locker"/>
    <x v="0"/>
    <s v="High"/>
    <x v="3"/>
    <s v="reconciled"/>
    <m/>
    <x v="0"/>
  </r>
  <r>
    <s v="Costco Visa"/>
    <x v="1322"/>
    <n v="-12.47"/>
    <x v="1712"/>
    <s v="_Urban Air"/>
    <s v="URBAN AIR AHWATUKEE SCOTT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2"/>
    <n v="-30"/>
    <x v="149"/>
    <s v="_Alaska Air"/>
    <s v="ALASKA AIR 0272133558099SEATTLE WA"/>
    <x v="18"/>
    <x v="47"/>
    <x v="46"/>
    <x v="137"/>
    <s v="travel"/>
    <x v="0"/>
    <m/>
    <m/>
    <x v="18"/>
    <s v=""/>
    <s v="#Scottsdale - Jul 2019|travel# baggage fee"/>
    <x v="0"/>
    <s v="High"/>
    <x v="3"/>
    <s v="reconciled"/>
    <m/>
    <x v="0"/>
  </r>
  <r>
    <s v="Dormant - 7346"/>
    <x v="1322"/>
    <n v="0.3"/>
    <x v="1713"/>
    <s v="_Interest"/>
    <s v="Interest Payment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2"/>
    <n v="-30"/>
    <x v="149"/>
    <s v="_Alaska Air"/>
    <s v="ALASKA AIR 0272133558100SEATTLE WA"/>
    <x v="18"/>
    <x v="47"/>
    <x v="46"/>
    <x v="137"/>
    <s v="travel"/>
    <x v="0"/>
    <m/>
    <m/>
    <x v="18"/>
    <s v=""/>
    <s v="#Scottsdale - Jul 2019|travel# baggage fee"/>
    <x v="0"/>
    <s v="High"/>
    <x v="3"/>
    <s v="reconciled"/>
    <m/>
    <x v="0"/>
  </r>
  <r>
    <s v="Quicksilver"/>
    <x v="132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23"/>
    <n v="-6.47"/>
    <x v="1714"/>
    <s v="_Pomo Pizzeria"/>
    <s v="POMO PIZZERIA SCOTTS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6.34"/>
    <x v="1715"/>
    <s v="_Sprouts Farmers Market Inc."/>
    <s v="SPROUTS FARMERS MAR SCOTTS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Costco Visa"/>
    <x v="1323"/>
    <n v="-20.29"/>
    <x v="1714"/>
    <s v="_Pomo Pizzeria"/>
    <s v="POMO PIZZERIA SCOTTSDALE AZ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Koolikai"/>
    <x v="1323"/>
    <n v="3.65"/>
    <x v="29"/>
    <s v="_American Express (Cashback)"/>
    <s v="YOUR CASH BACK THIS PERIOD IS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24"/>
    <n v="-34.21"/>
    <x v="1000"/>
    <s v="_Sprout's Farmers Market"/>
    <s v="SPROUTS FARMERS MARK"/>
    <x v="18"/>
    <x v="47"/>
    <x v="46"/>
    <x v="137"/>
    <s v="food"/>
    <x v="0"/>
    <m/>
    <m/>
    <x v="18"/>
    <s v=""/>
    <s v="#Scottsdale - Jul 2019|food#"/>
    <x v="0"/>
    <s v="High"/>
    <x v="3"/>
    <s v="reconciled"/>
    <m/>
    <x v="0"/>
  </r>
  <r>
    <s v="Quicksilver"/>
    <x v="1324"/>
    <n v="-4.32"/>
    <x v="257"/>
    <s v="_Home Depot"/>
    <s v="THE HOME DEPOT #0488"/>
    <x v="12"/>
    <x v="53"/>
    <x v="52"/>
    <x v="138"/>
    <m/>
    <x v="0"/>
    <m/>
    <m/>
    <x v="12"/>
    <s v=""/>
    <s v="Batteries for Dad's scorpion flashlight  #azsummer19#"/>
    <x v="0"/>
    <s v="Low"/>
    <x v="3"/>
    <s v="reconciled"/>
    <m/>
    <x v="0"/>
  </r>
  <r>
    <s v="Quicksilver"/>
    <x v="1324"/>
    <n v="21.86"/>
    <x v="260"/>
    <s v="_Lowe's"/>
    <s v="LOWES #02683*"/>
    <x v="12"/>
    <x v="53"/>
    <x v="52"/>
    <x v="138"/>
    <m/>
    <x v="0"/>
    <m/>
    <m/>
    <x v="12"/>
    <s v=""/>
    <s v="#azsummer19# Return of deposit for steam cleaner"/>
    <x v="0"/>
    <s v="Low"/>
    <x v="3"/>
    <s v="reconciled"/>
    <m/>
    <x v="0"/>
  </r>
  <r>
    <s v="Quicksilver"/>
    <x v="1324"/>
    <n v="528"/>
    <x v="131"/>
    <s v="_Liberty Mutual"/>
    <s v="LIBERTY MUTUAL"/>
    <x v="15"/>
    <x v="78"/>
    <x v="75"/>
    <x v="0"/>
    <m/>
    <x v="0"/>
    <m/>
    <m/>
    <x v="15"/>
    <s v=""/>
    <s v=""/>
    <x v="0"/>
    <s v="Low"/>
    <x v="3"/>
    <s v="reconciled"/>
    <m/>
    <x v="0"/>
  </r>
  <r>
    <s v="Quicksilver"/>
    <x v="1324"/>
    <n v="-61"/>
    <x v="816"/>
    <s v="_Dave &amp; Buster's"/>
    <s v="DAVE &amp; BUSTERS #43"/>
    <x v="18"/>
    <x v="47"/>
    <x v="46"/>
    <x v="137"/>
    <s v="activities"/>
    <x v="0"/>
    <m/>
    <m/>
    <x v="18"/>
    <s v=""/>
    <s v="#Scottsdale - Jul 2019|activities#"/>
    <x v="0"/>
    <s v="High"/>
    <x v="3"/>
    <s v="reconciled"/>
    <m/>
    <x v="0"/>
  </r>
  <r>
    <s v="Quicksilver"/>
    <x v="1325"/>
    <n v="-69.930000000000007"/>
    <x v="260"/>
    <s v="_Lowe's"/>
    <s v="LOWES #02683*"/>
    <x v="12"/>
    <x v="53"/>
    <x v="52"/>
    <x v="138"/>
    <m/>
    <x v="0"/>
    <m/>
    <m/>
    <x v="12"/>
    <s v=""/>
    <s v="#azsummer19# Steam cleaner for Dad's carpets"/>
    <x v="0"/>
    <s v="Low"/>
    <x v="3"/>
    <s v="reconciled"/>
    <m/>
    <x v="0"/>
  </r>
  <r>
    <s v="Quicksilver"/>
    <x v="1325"/>
    <n v="-12"/>
    <x v="149"/>
    <s v="_Alaska Air"/>
    <s v="ALASKA AIR IN FLIGHT"/>
    <x v="18"/>
    <x v="47"/>
    <x v="46"/>
    <x v="137"/>
    <s v="food"/>
    <x v="0"/>
    <m/>
    <m/>
    <x v="18"/>
    <s v=""/>
    <s v="#Scottsdale - Jul 2019|food# Plane food"/>
    <x v="0"/>
    <s v="High"/>
    <x v="3"/>
    <s v="reconciled"/>
    <m/>
    <x v="0"/>
  </r>
  <r>
    <s v="Amazon"/>
    <x v="1325"/>
    <n v="-67.8"/>
    <x v="112"/>
    <s v="_Amazon"/>
    <s v="Amazon.com*MH85I1Z52"/>
    <x v="18"/>
    <x v="47"/>
    <x v="46"/>
    <x v="137"/>
    <s v="activities"/>
    <x v="2"/>
    <s v="114-6858863-6063422"/>
    <m/>
    <x v="18"/>
    <s v=""/>
    <s v="#Scottsdale - Jul 2019|activities||114-6858863-6063422#"/>
    <x v="0"/>
    <s v="High"/>
    <x v="3"/>
    <s v="reconciled"/>
    <m/>
    <x v="0"/>
  </r>
  <r>
    <s v="Aggressive Stocks"/>
    <x v="1325"/>
    <n v="-47.72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25"/>
    <n v="-12.68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325"/>
    <n v="-3306.82"/>
    <x v="315"/>
    <s v="_Capital One (Autopay)"/>
    <s v="ACH Debit CAPITAL ONE   CRCARDPM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25"/>
    <n v="-22.45"/>
    <x v="1716"/>
    <s v="_Studio Movie Grill"/>
    <s v="010FBV STUDIO MOVIE GRILLSCOTTSDALE AZ"/>
    <x v="18"/>
    <x v="47"/>
    <x v="46"/>
    <x v="137"/>
    <s v="activities"/>
    <x v="0"/>
    <m/>
    <m/>
    <x v="18"/>
    <s v=""/>
    <s v="#Scottsdale - Jul 2019|activities#Toy Story 4"/>
    <x v="0"/>
    <s v="High"/>
    <x v="3"/>
    <s v="reconciled"/>
    <m/>
    <x v="0"/>
  </r>
  <r>
    <s v="Checking"/>
    <x v="1325"/>
    <n v="-2282.62"/>
    <x v="926"/>
    <s v="_Freedom Mortgage (9602)"/>
    <s v="ACH Debit FREEDOM 0607  MTG PYMT"/>
    <x v="9"/>
    <x v="38"/>
    <x v="37"/>
    <x v="0"/>
    <m/>
    <x v="0"/>
    <m/>
    <m/>
    <x v="9"/>
    <s v=""/>
    <s v=""/>
    <x v="0"/>
    <s v="Low"/>
    <x v="0"/>
    <s v="reconciled"/>
    <m/>
    <x v="0"/>
  </r>
  <r>
    <s v="Quicksilver"/>
    <x v="1325"/>
    <n v="-44.7"/>
    <x v="126"/>
    <s v="_Fandango"/>
    <s v="FANDANGO"/>
    <x v="0"/>
    <x v="0"/>
    <x v="0"/>
    <x v="0"/>
    <m/>
    <x v="0"/>
    <m/>
    <m/>
    <x v="0"/>
    <s v=""/>
    <s v="Toy Story 4 with Ruby and Kurt"/>
    <x v="0"/>
    <s v="Low"/>
    <x v="0"/>
    <s v="reconciled"/>
    <m/>
    <x v="0"/>
  </r>
  <r>
    <s v="Quicksilver"/>
    <x v="1325"/>
    <n v="-15.26"/>
    <x v="260"/>
    <s v="_Lowe's"/>
    <s v="LOWES #02683*"/>
    <x v="12"/>
    <x v="53"/>
    <x v="52"/>
    <x v="0"/>
    <m/>
    <x v="0"/>
    <m/>
    <m/>
    <x v="12"/>
    <s v=""/>
    <s v="Wood putty and hose repairs for Dad's house"/>
    <x v="0"/>
    <s v="Low"/>
    <x v="3"/>
    <s v="reconciled"/>
    <m/>
    <x v="0"/>
  </r>
  <r>
    <s v="Quicksilver"/>
    <x v="1326"/>
    <n v="-0.6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Koolikai"/>
    <x v="1326"/>
    <n v="-78.61"/>
    <x v="220"/>
    <s v="_Verizon Wireless"/>
    <s v="VZW APOCC - 800-922-0204, FL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hecking"/>
    <x v="1326"/>
    <n v="-380"/>
    <x v="1717"/>
    <s v="_Randi Hutchins"/>
    <s v="Check 2453"/>
    <x v="10"/>
    <x v="62"/>
    <x v="61"/>
    <x v="139"/>
    <m/>
    <x v="0"/>
    <m/>
    <m/>
    <x v="10"/>
    <s v="Tax Related"/>
    <s v="#Art camp#"/>
    <x v="0"/>
    <s v="Low"/>
    <x v="3"/>
    <s v="reconciled"/>
    <s v="Family - Dependent Care"/>
    <x v="1"/>
  </r>
  <r>
    <s v="Freedom"/>
    <x v="1326"/>
    <n v="-10.72"/>
    <x v="30"/>
    <s v="_Kens Market Inc"/>
    <s v="KEN'S MARKET #75-11"/>
    <x v="18"/>
    <x v="47"/>
    <x v="46"/>
    <x v="137"/>
    <s v="food"/>
    <x v="0"/>
    <m/>
    <m/>
    <x v="18"/>
    <s v=""/>
    <s v="#Scottsdale - Jul 2019|food# Snacks for plane ride"/>
    <x v="0"/>
    <s v="High"/>
    <x v="3"/>
    <s v="reconciled"/>
    <m/>
    <x v="0"/>
  </r>
  <r>
    <s v="Quicksilver"/>
    <x v="1326"/>
    <n v="3306.82"/>
    <x v="315"/>
    <s v="_Capital One (Autopay)"/>
    <s v="CAPITAL ONE AUTOPAY PYMT AuthDate 10-Jun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26"/>
    <n v="47.72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26"/>
    <n v="12.68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6"/>
    <n v="2500"/>
    <x v="1718"/>
    <s v="_Marc Albert"/>
    <s v="Deposit"/>
    <x v="18"/>
    <x v="72"/>
    <x v="70"/>
    <x v="140"/>
    <m/>
    <x v="0"/>
    <m/>
    <m/>
    <x v="18"/>
    <s v=""/>
    <s v="#2016 Leaf Sale - Mar 2019#"/>
    <x v="0"/>
    <s v="High"/>
    <x v="3"/>
    <s v="reconciled"/>
    <s v="Home - Capital Expense"/>
    <x v="0"/>
  </r>
  <r>
    <s v="Quicksilver"/>
    <x v="1326"/>
    <n v="-2.4500000000000002"/>
    <x v="1719"/>
    <s v="_81771 - 2201 NINTH"/>
    <s v="81771 - 2201 NINTH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7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120000000000000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5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1.0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26"/>
    <n v="-0.6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Freedom"/>
    <x v="1327"/>
    <n v="-9.58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27"/>
    <n v="1.3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Microsoft"/>
    <x v="1327"/>
    <n v="-24.74"/>
    <x v="1708"/>
    <s v="_ReachNow"/>
    <s v="REACHNOW SEATTLE WA"/>
    <x v="18"/>
    <x v="47"/>
    <x v="46"/>
    <x v="137"/>
    <s v="transportation"/>
    <x v="0"/>
    <m/>
    <m/>
    <x v="18"/>
    <s v=""/>
    <s v="#Scottsdale - Jul 2019|transportation#"/>
    <x v="0"/>
    <s v="High"/>
    <x v="3"/>
    <s v="reconciled"/>
    <m/>
    <x v="0"/>
  </r>
  <r>
    <s v="Checking"/>
    <x v="1327"/>
    <n v="0.6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Security Deposit"/>
    <x v="1327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27"/>
    <n v="-5"/>
    <x v="610"/>
    <s v="_Cash"/>
    <s v="LK657685 7231 GREENWOOD SEATTLE"/>
    <x v="18"/>
    <x v="47"/>
    <x v="46"/>
    <x v="137"/>
    <s v="activities"/>
    <x v="0"/>
    <m/>
    <m/>
    <x v="18"/>
    <s v=""/>
    <s v="#Scottsdale - Jul 2019|activities# bet"/>
    <x v="0"/>
    <s v="High"/>
    <x v="3"/>
    <s v="reconciled"/>
    <m/>
    <x v="0"/>
  </r>
  <r>
    <s v="Investor Checking"/>
    <x v="1327"/>
    <n v="-20"/>
    <x v="610"/>
    <s v="_Cash"/>
    <s v="LK657685 7231 GREENWOOD SEATTLE"/>
    <x v="18"/>
    <x v="47"/>
    <x v="46"/>
    <x v="137"/>
    <m/>
    <x v="0"/>
    <m/>
    <m/>
    <x v="18"/>
    <s v=""/>
    <s v="#Scottsdale - Jul 2019#"/>
    <x v="0"/>
    <s v="High"/>
    <x v="3"/>
    <s v="reconciled"/>
    <m/>
    <x v="0"/>
  </r>
  <r>
    <s v="Investor Checking"/>
    <x v="1327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27"/>
    <n v="-15"/>
    <x v="610"/>
    <s v="_Cash"/>
    <s v="LK657685 7231 GREENWOOD SEATTLE"/>
    <x v="18"/>
    <x v="47"/>
    <x v="46"/>
    <x v="137"/>
    <s v="transportation"/>
    <x v="0"/>
    <m/>
    <m/>
    <x v="18"/>
    <s v=""/>
    <s v="#Scottsdale - Jul 2019|transportation#"/>
    <x v="0"/>
    <s v="High"/>
    <x v="3"/>
    <s v="reconciled"/>
    <m/>
    <x v="0"/>
  </r>
  <r>
    <s v="Dormant Account 1"/>
    <x v="1328"/>
    <n v="161.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28"/>
    <n v="30"/>
    <x v="1720"/>
    <s v="_Charla"/>
    <s v="Deposit Shared Branch Mobile Dep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Checking"/>
    <x v="1328"/>
    <n v="8000"/>
    <x v="1718"/>
    <s v="_Marc Albert"/>
    <s v="Deposit"/>
    <x v="18"/>
    <x v="72"/>
    <x v="70"/>
    <x v="140"/>
    <m/>
    <x v="0"/>
    <m/>
    <m/>
    <x v="18"/>
    <s v=""/>
    <s v="#2016 Leaf Sale - Mar 2019#"/>
    <x v="0"/>
    <s v="High"/>
    <x v="3"/>
    <s v="reconciled"/>
    <s v="Home - Capital Expense"/>
    <x v="0"/>
  </r>
  <r>
    <s v="Dormant Account 2"/>
    <x v="1328"/>
    <n v="2.1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328"/>
    <n v="-30"/>
    <x v="149"/>
    <s v="_Alaska Air"/>
    <s v="ALASKA AIR 0272132894331SEATTLE WA"/>
    <x v="18"/>
    <x v="47"/>
    <x v="46"/>
    <x v="137"/>
    <s v="transportation"/>
    <x v="0"/>
    <m/>
    <m/>
    <x v="18"/>
    <s v=""/>
    <s v="#Scottsdale - Jul 2019|transportation# baggage fee"/>
    <x v="0"/>
    <s v="High"/>
    <x v="3"/>
    <s v="reconciled"/>
    <m/>
    <x v="0"/>
  </r>
  <r>
    <s v="Quicksilver"/>
    <x v="1328"/>
    <n v="-24.92"/>
    <x v="1721"/>
    <s v="_Shelter Lounge"/>
    <s v="SHELTER LOUNGE GREEN L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28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29"/>
    <n v="30"/>
    <x v="1722"/>
    <s v="_Jonelli McGinnis"/>
    <s v="ACH Deposit PAYPAL TRANSFER  TRA"/>
    <x v="7"/>
    <x v="13"/>
    <x v="13"/>
    <x v="35"/>
    <m/>
    <x v="0"/>
    <m/>
    <m/>
    <x v="7"/>
    <s v=""/>
    <s v="#camping# Canopy"/>
    <x v="0"/>
    <s v="Low"/>
    <x v="3"/>
    <s v="reconciled"/>
    <m/>
    <x v="0"/>
  </r>
  <r>
    <s v="Checking"/>
    <x v="1329"/>
    <n v="3499.78"/>
    <x v="287"/>
    <s v="_Microsoft (Paycheck)"/>
    <s v="ACH Deposit MICROSOFT   EDIPAYME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29"/>
    <n v="6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6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29"/>
    <n v="14.7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29"/>
    <n v="3814.27"/>
    <x v="811"/>
    <s v="_CRAB (Paycheck)"/>
    <s v="ACH Deposit Cancer Research   Pa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29"/>
    <n v="-500"/>
    <x v="1393"/>
    <s v="_Andrew Finch"/>
    <s v="PAYPAL *ANDREWFINCH"/>
    <x v="18"/>
    <x v="72"/>
    <x v="70"/>
    <x v="70"/>
    <m/>
    <x v="0"/>
    <m/>
    <m/>
    <x v="18"/>
    <s v="Tax Related"/>
    <s v="#deck - Oct 2020#"/>
    <x v="0"/>
    <s v="High"/>
    <x v="3"/>
    <s v="reconciled"/>
    <s v="Home - Capital Expense"/>
    <x v="1"/>
  </r>
  <r>
    <s v="Staging - 7338"/>
    <x v="1329"/>
    <n v="100"/>
    <x v="7"/>
    <s v="_Microsoft (Paycheck)"/>
    <s v="ACH Electronic Credi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329"/>
    <n v="9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American Funds"/>
    <x v="1329"/>
    <n v="14.71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29"/>
    <n v="0.26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Freedom"/>
    <x v="1330"/>
    <n v="-3.08"/>
    <x v="799"/>
    <s v="_Cowen Park Grocery"/>
    <s v="SQ *COWEN PARK GROCERY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0"/>
    <n v="2.56"/>
    <x v="245"/>
    <s v="_Schwab (Interest)"/>
    <s v="SCHWAB1 INT 05/30-06/26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30"/>
    <n v="-4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0"/>
    <n v="-50"/>
    <x v="97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31"/>
    <n v="-217.31"/>
    <x v="542"/>
    <s v="_Seattle Public Utilities"/>
    <s v="ACH Debit SEATTLEUTILTIES   WEBP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31"/>
    <n v="-24.72"/>
    <x v="1500"/>
    <s v="_American Express (Microsoft)"/>
    <s v="ACH Debit AMEX EPAYMENT ER AM  A"/>
    <x v="3"/>
    <x v="6"/>
    <x v="6"/>
    <x v="0"/>
    <m/>
    <x v="0"/>
    <m/>
    <m/>
    <x v="3"/>
    <s v=""/>
    <s v=""/>
    <x v="3"/>
    <s v="NA"/>
    <x v="0"/>
    <s v="reconciled"/>
    <m/>
    <x v="0"/>
  </r>
  <r>
    <s v="Discover"/>
    <x v="1331"/>
    <n v="-13.18"/>
    <x v="118"/>
    <s v="_Hulu"/>
    <s v="HLU*HULU 740232887394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31"/>
    <n v="-7.26"/>
    <x v="1723"/>
    <s v="_Jamba Juice"/>
    <s v="TST* JAMBA JUICE - 521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2"/>
    <n v="-9.1199999999999992"/>
    <x v="1724"/>
    <s v="_Emerald City Pirates"/>
    <s v="EMERALD CITY PIRATES"/>
    <x v="10"/>
    <x v="31"/>
    <x v="30"/>
    <x v="0"/>
    <m/>
    <x v="0"/>
    <m/>
    <m/>
    <x v="10"/>
    <s v=""/>
    <s v="Food on the pirate cruise"/>
    <x v="0"/>
    <s v="Low"/>
    <x v="0"/>
    <s v="reconciled"/>
    <m/>
    <x v="0"/>
  </r>
  <r>
    <s v="Quicksilver"/>
    <x v="1332"/>
    <n v="16.510000000000002"/>
    <x v="257"/>
    <s v="_Home Depot"/>
    <s v="THE HOME DEPOT #4707"/>
    <x v="7"/>
    <x v="13"/>
    <x v="13"/>
    <x v="35"/>
    <m/>
    <x v="0"/>
    <m/>
    <m/>
    <x v="7"/>
    <s v=""/>
    <s v="#camping# returned propane gauge"/>
    <x v="0"/>
    <s v="Low"/>
    <x v="3"/>
    <s v="reconciled"/>
    <m/>
    <x v="0"/>
  </r>
  <r>
    <s v="Checking"/>
    <x v="1332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32"/>
    <n v="660.6"/>
    <x v="452"/>
    <s v="_Connect Your Care - DCA"/>
    <s v="ACH Deposit connectyourcare   SVACH Deposit connectyourcare   SVBCLAIMS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Checking"/>
    <x v="1332"/>
    <n v="-1808.38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30"/>
    <x v="1374"/>
    <s v="_Museum of Flight"/>
    <s v="THE MUSEUM OF FLIGHT M"/>
    <x v="10"/>
    <x v="31"/>
    <x v="30"/>
    <x v="0"/>
    <m/>
    <x v="0"/>
    <m/>
    <m/>
    <x v="10"/>
    <s v=""/>
    <s v="Moon exhibit"/>
    <x v="0"/>
    <s v="Low"/>
    <x v="0"/>
    <s v="reconciled"/>
    <m/>
    <x v="0"/>
  </r>
  <r>
    <s v="Costco Visa"/>
    <x v="1332"/>
    <n v="-3.3"/>
    <x v="1565"/>
    <s v="_Frog Legs"/>
    <s v="SQ *FROG LEGS KCA SEATTLE WA"/>
    <x v="2"/>
    <x v="2"/>
    <x v="2"/>
    <x v="0"/>
    <m/>
    <x v="0"/>
    <m/>
    <m/>
    <x v="2"/>
    <s v=""/>
    <s v=""/>
    <x v="0"/>
    <s v="Low"/>
    <x v="0"/>
    <s v="reconciled"/>
    <m/>
    <x v="0"/>
  </r>
  <r>
    <s v="Microsoft"/>
    <x v="1332"/>
    <n v="24.72"/>
    <x v="1500"/>
    <s v="_American Express (Microsoft)"/>
    <s v="ONLINE PAYMENT - THANK YOU 06/25 83120190625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32"/>
    <n v="-14"/>
    <x v="1374"/>
    <s v="_Museum of Flight"/>
    <s v="THE MUSEUM OF FLIGHT M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2"/>
    <n v="-4.2300000000000004"/>
    <x v="865"/>
    <s v="_Menchies"/>
    <s v="MENCHIES B562 UNIVERSIT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3"/>
    <n v="1808.3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33"/>
    <n v="-71.66"/>
    <x v="1656"/>
    <s v="_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33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3"/>
    <n v="-13.18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3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Freedom"/>
    <x v="1333"/>
    <n v="-22.87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5"/>
    <x v="152"/>
    <s v="_Walgreens"/>
    <s v="WALGREENS #3604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Quicksilver"/>
    <x v="1333"/>
    <n v="-0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3"/>
    <n v="-24.59"/>
    <x v="1609"/>
    <s v="_Museum of Flight (Food)"/>
    <s v="1017 M&amp;S CATERING SEAT SEATTLE WA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33"/>
    <n v="-93.76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333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33"/>
    <n v="-25.85"/>
    <x v="1725"/>
    <s v="_Ellenos"/>
    <s v="SQU*SQ *ELLENOS PIKE P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33"/>
    <n v="-1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34"/>
    <n v="28.63"/>
    <x v="150"/>
    <s v="_Costco"/>
    <s v="COSTCO WHSE #0106 SEATTLE WA"/>
    <x v="4"/>
    <x v="60"/>
    <x v="59"/>
    <x v="0"/>
    <m/>
    <x v="0"/>
    <m/>
    <m/>
    <x v="4"/>
    <s v=""/>
    <s v="Return of water bottles"/>
    <x v="0"/>
    <s v="Low"/>
    <x v="0"/>
    <s v="reconciled"/>
    <m/>
    <x v="0"/>
  </r>
  <r>
    <s v="Costco Visa"/>
    <x v="1334"/>
    <n v="8.82"/>
    <x v="150"/>
    <s v="_Costco"/>
    <s v="COSTCO WHSE #0106 SEATTLE WA"/>
    <x v="19"/>
    <x v="49"/>
    <x v="48"/>
    <x v="0"/>
    <m/>
    <x v="0"/>
    <m/>
    <m/>
    <x v="19"/>
    <s v=""/>
    <s v="Discount on window fan"/>
    <x v="0"/>
    <s v="Low"/>
    <x v="0"/>
    <s v="reconciled"/>
    <m/>
    <x v="0"/>
  </r>
  <r>
    <s v="Discover"/>
    <x v="1334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34"/>
    <n v="-163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34"/>
    <n v="41.86"/>
    <x v="150"/>
    <s v="_Costco"/>
    <s v="COSTCO WHSE #0106 SEATTLE WA"/>
    <x v="19"/>
    <x v="49"/>
    <x v="48"/>
    <x v="0"/>
    <m/>
    <x v="0"/>
    <m/>
    <m/>
    <x v="19"/>
    <s v=""/>
    <s v="Return of fan(s)"/>
    <x v="0"/>
    <s v="Low"/>
    <x v="0"/>
    <s v="reconciled"/>
    <m/>
    <x v="0"/>
  </r>
  <r>
    <s v="Costco Visa"/>
    <x v="1334"/>
    <n v="-70.510000000000005"/>
    <x v="150"/>
    <s v="_Costco"/>
    <s v="COSTCO WHSE #0106 SEATTLE WA"/>
    <x v="19"/>
    <x v="49"/>
    <x v="48"/>
    <x v="0"/>
    <m/>
    <x v="0"/>
    <m/>
    <m/>
    <x v="19"/>
    <s v=""/>
    <s v="Window fans"/>
    <x v="0"/>
    <s v="Low"/>
    <x v="0"/>
    <s v="reconciled"/>
    <m/>
    <x v="0"/>
  </r>
  <r>
    <s v="Costco Visa"/>
    <x v="1334"/>
    <n v="-55.08"/>
    <x v="150"/>
    <s v="_Costco"/>
    <s v="COSTCO WHSE #0106 SEATTLE WA"/>
    <x v="19"/>
    <x v="49"/>
    <x v="48"/>
    <x v="0"/>
    <m/>
    <x v="0"/>
    <m/>
    <m/>
    <x v="19"/>
    <s v=""/>
    <s v="Festoon lights"/>
    <x v="0"/>
    <s v="Low"/>
    <x v="0"/>
    <s v="reconciled"/>
    <m/>
    <x v="0"/>
  </r>
  <r>
    <s v="Costco Visa"/>
    <x v="1335"/>
    <n v="-9.75"/>
    <x v="172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35"/>
    <n v="-51.98"/>
    <x v="599"/>
    <s v="_Phinney Neighborhood Association"/>
    <s v="GG *PHINNEY NEIGHBORHO"/>
    <x v="12"/>
    <x v="19"/>
    <x v="19"/>
    <x v="0"/>
    <m/>
    <x v="0"/>
    <m/>
    <m/>
    <x v="12"/>
    <s v="Tax Related"/>
    <s v=""/>
    <x v="0"/>
    <s v="High"/>
    <x v="3"/>
    <s v="reconciled"/>
    <s v="Charitable Contributions"/>
    <x v="1"/>
  </r>
  <r>
    <s v="Costco Visa"/>
    <x v="1335"/>
    <n v="-24.58"/>
    <x v="1727"/>
    <s v="_Piroshky Piroshky"/>
    <s v="PIROSHKY PIROSHKY BAKERY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35"/>
    <n v="-8.0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35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American Funds"/>
    <x v="1336"/>
    <n v="11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36"/>
    <n v="50000"/>
    <x v="128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Aggressive Stocks"/>
    <x v="1336"/>
    <n v="93.76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36"/>
    <n v="11.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36"/>
    <n v="-50000"/>
    <x v="1334"/>
    <s v="_To DiscoverBank (Annual Fund 2020)"/>
    <s v="ACH Debit DISCOVER BANK ONLNE TRACH Debit DISCOVER BANK ONLNE TRNSFR88850031  E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6"/>
    <n v="-73.989999999999995"/>
    <x v="1728"/>
    <s v="_Underground Tour"/>
    <s v="UNDERGROUND TOUR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36"/>
    <n v="-10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36"/>
    <n v="-60"/>
    <x v="610"/>
    <s v="_Cash"/>
    <s v="LK657685 7231 GREENWOOD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336"/>
    <n v="-2"/>
    <x v="610"/>
    <s v="_Cash"/>
    <s v="LK657685 7231 GREENWOOD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37"/>
    <n v="30"/>
    <x v="1729"/>
    <s v="_Dina Comelio"/>
    <s v="Deposit Shared Branch Mobile DepDeposit Shared Branch Mobile Deposit          First Tech FC CA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Dormant - 7346"/>
    <x v="1337"/>
    <n v="15000"/>
    <x v="1730"/>
    <s v="_From Citibank (Dormant 1)"/>
    <s v="ACH Electronic Credit DISCBK SV WEBXFR P2P        DAVE SMITH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37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38"/>
    <n v="-66.989999999999995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38"/>
    <n v="48000"/>
    <x v="1731"/>
    <s v="_From LPL Investments"/>
    <s v="ACH Deposit LPL   CRED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ostco Visa"/>
    <x v="1338"/>
    <n v="-23.24"/>
    <x v="455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"/>
    <x v="1338"/>
    <n v="-20.010000000000002"/>
    <x v="1732"/>
    <s v="_GoDaddy.com"/>
    <s v="DNH*GODADDY.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Dormant Account 1"/>
    <x v="1339"/>
    <n v="-15000"/>
    <x v="1733"/>
    <s v="_To Citibank (Dormant 2)"/>
    <s v="ACH Withdrawal CITIBK CK WEBXF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Koolikai"/>
    <x v="1339"/>
    <n v="66.989999999999995"/>
    <x v="826"/>
    <s v="_American Express (Autopay)"/>
    <s v="AUTOPAY PAYMENT - THANK YOU 320191690062374648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39"/>
    <n v="-119.88"/>
    <x v="1732"/>
    <s v="_GoDaddy.com"/>
    <s v="DNH*GODADDY.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340"/>
    <n v="-2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40"/>
    <n v="-38.25"/>
    <x v="126"/>
    <s v="_Fandango"/>
    <s v="FANDANGO"/>
    <x v="0"/>
    <x v="0"/>
    <x v="0"/>
    <x v="0"/>
    <m/>
    <x v="0"/>
    <m/>
    <m/>
    <x v="0"/>
    <s v=""/>
    <s v="Secret Life of Pets 2"/>
    <x v="0"/>
    <s v="Low"/>
    <x v="0"/>
    <s v="reconciled"/>
    <m/>
    <x v="0"/>
  </r>
  <r>
    <s v="Quicksilver"/>
    <x v="1340"/>
    <n v="-20"/>
    <x v="1543"/>
    <s v="_Top Ten Toys Inc."/>
    <s v="TOP TEN TOYS"/>
    <x v="12"/>
    <x v="53"/>
    <x v="52"/>
    <x v="0"/>
    <m/>
    <x v="0"/>
    <m/>
    <m/>
    <x v="12"/>
    <s v=""/>
    <s v="Lucien's birthday party"/>
    <x v="0"/>
    <s v="Low"/>
    <x v="3"/>
    <s v="reconciled"/>
    <m/>
    <x v="0"/>
  </r>
  <r>
    <s v="Checking"/>
    <x v="1340"/>
    <n v="-70.849999999999994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40"/>
    <n v="-2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Freedom"/>
    <x v="1341"/>
    <n v="-46.9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41"/>
    <n v="30"/>
    <x v="1734"/>
    <s v="_Alison Hobbs"/>
    <s v="Deposit Shared Branch Mobile DepDeposit Shared Branch Mobile Deposit          First Tech FC CA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Costco Visa"/>
    <x v="1341"/>
    <n v="-59.12"/>
    <x v="626"/>
    <s v="_Anthony's"/>
    <s v="ANTHONY'S AT SPOKANE FAL SPOKANE WA"/>
    <x v="12"/>
    <x v="53"/>
    <x v="52"/>
    <x v="0"/>
    <m/>
    <x v="0"/>
    <m/>
    <m/>
    <x v="12"/>
    <s v=""/>
    <s v="Father's Day dinner for Alan and Linda"/>
    <x v="0"/>
    <s v="Low"/>
    <x v="3"/>
    <s v="reconciled"/>
    <m/>
    <x v="0"/>
  </r>
  <r>
    <s v="Freedom"/>
    <x v="1341"/>
    <n v="-101.3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Buffer (Current Year)"/>
    <x v="1342"/>
    <n v="4000"/>
    <x v="1286"/>
    <s v="_From First Tech (Checking)"/>
    <s v="Deposit Transfer From 91477554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4000"/>
    <x v="1287"/>
    <s v="_To First Tech (Buffer - This Year)"/>
    <s v="Withdrawal Transfer To 933584063Withdrawal Transfer To 9335840634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2"/>
    <n v="-998.18"/>
    <x v="1429"/>
    <s v="_To First Tech (Koolikai)"/>
    <s v="Withdrawal Transfer To 5562129 TWithdrawal Transfer To 5562129 To round balance to 15000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42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hecking"/>
    <x v="1342"/>
    <n v="45"/>
    <x v="1735"/>
    <s v="_Kristal Mauritz-Miller"/>
    <s v="Deposit Shared Branch Mobile DepDeposit Shared Branch Mobile Deposit          First Tech FC CA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Koolikai Checking"/>
    <x v="1342"/>
    <n v="998.18"/>
    <x v="1286"/>
    <s v="_From First Tech (Checking)"/>
    <s v="Deposit Transfer From 914775544Deposit Transfer From 914775544 To round balance to 1500"/>
    <x v="3"/>
    <x v="11"/>
    <x v="11"/>
    <x v="0"/>
    <m/>
    <x v="0"/>
    <m/>
    <m/>
    <x v="3"/>
    <s v="Reviewed"/>
    <s v=""/>
    <x v="3"/>
    <s v="NA"/>
    <x v="2"/>
    <s v="reconciled"/>
    <s v="To Be Determined"/>
    <x v="0"/>
  </r>
  <r>
    <s v="Quicksilver"/>
    <x v="1343"/>
    <n v="-1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343"/>
    <n v="-140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43"/>
    <n v="3499.75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43"/>
    <n v="70.849999999999994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43"/>
    <n v="-39.6"/>
    <x v="1736"/>
    <s v="_Great Wolf Lodge"/>
    <s v="GREAT WOLF GRND MOUND CENTRALIA WA"/>
    <x v="18"/>
    <x v="47"/>
    <x v="46"/>
    <x v="142"/>
    <m/>
    <x v="0"/>
    <m/>
    <m/>
    <x v="18"/>
    <s v=""/>
    <s v="#great wolf lodge - jun 2019#"/>
    <x v="0"/>
    <s v="High"/>
    <x v="3"/>
    <s v="reconciled"/>
    <m/>
    <x v="0"/>
  </r>
  <r>
    <s v="Staging - 7338"/>
    <x v="1343"/>
    <n v="100"/>
    <x v="7"/>
    <s v="_Microsoft (Paycheck)"/>
    <s v="ACH Electronic Credit MICROSOFT     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343"/>
    <n v="-152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ostco Visa"/>
    <x v="1343"/>
    <n v="-87.33"/>
    <x v="1736"/>
    <s v="_Great Wolf Lodge"/>
    <s v="GREAT WOLF GRND MOUND CENTRALIA WA"/>
    <x v="18"/>
    <x v="47"/>
    <x v="46"/>
    <x v="142"/>
    <m/>
    <x v="0"/>
    <m/>
    <m/>
    <x v="18"/>
    <s v=""/>
    <s v="#great wolf lodge - jun 2019#"/>
    <x v="0"/>
    <s v="High"/>
    <x v="3"/>
    <s v="reconciled"/>
    <m/>
    <x v="0"/>
  </r>
  <r>
    <s v="American Funds"/>
    <x v="1343"/>
    <n v="64.15000000000000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319.89999999999998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7.80999999999999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14.79"/>
    <x v="361"/>
    <s v="_American Funds (Capital Gains)"/>
    <s v="CAPITAL GAIN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3"/>
    <n v="64.15000000000000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4"/>
    <n v="30"/>
    <x v="1737"/>
    <s v="_Claire Axley"/>
    <s v="Deposit Shared Branch Mobile DepDeposit Shared Branch Mobile Deposit          First Tech FC CA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4"/>
    <n v="-15"/>
    <x v="559"/>
    <s v="_Wild Waves"/>
    <s v="WILD WAVES"/>
    <x v="10"/>
    <x v="31"/>
    <x v="30"/>
    <x v="143"/>
    <s v="parking"/>
    <x v="0"/>
    <m/>
    <m/>
    <x v="10"/>
    <s v=""/>
    <s v="#Wild Waves with U-Coop|Parking#"/>
    <x v="0"/>
    <s v="Low"/>
    <x v="0"/>
    <s v="reconciled"/>
    <m/>
    <x v="0"/>
  </r>
  <r>
    <s v="Dormant Account 1"/>
    <x v="1344"/>
    <n v="15000"/>
    <x v="1286"/>
    <s v="_From First Tech (Checking)"/>
    <s v="ACH Deposit From FIRST TECHNOLOGY FCU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44"/>
    <n v="-15000"/>
    <x v="1738"/>
    <s v="_To DiscoverBank (Dormant Account 1)"/>
    <s v="ACH Debit DISCOVER BANK ONLNE TRACH Debit DISCOVER BANK ONLNE TRNSFR88850031  ETRANSFER"/>
    <x v="3"/>
    <x v="11"/>
    <x v="11"/>
    <x v="144"/>
    <m/>
    <x v="0"/>
    <m/>
    <m/>
    <x v="3"/>
    <s v=""/>
    <s v="#iou1#"/>
    <x v="3"/>
    <s v="NA"/>
    <x v="2"/>
    <s v="reconciled"/>
    <s v="To Be Determined"/>
    <x v="0"/>
  </r>
  <r>
    <s v="Checking"/>
    <x v="1344"/>
    <n v="110"/>
    <x v="1739"/>
    <s v="_First Tech"/>
    <s v="Deposit"/>
    <x v="3"/>
    <x v="12"/>
    <x v="12"/>
    <x v="143"/>
    <m/>
    <x v="0"/>
    <m/>
    <m/>
    <x v="3"/>
    <s v=""/>
    <s v="#Wild Waves with U-Coop# From Therese, Amara, Julie, and Andrea"/>
    <x v="3"/>
    <s v="NA"/>
    <x v="0"/>
    <s v="reconciled"/>
    <s v="To Be Determined"/>
    <x v="0"/>
  </r>
  <r>
    <s v="Quicksilver"/>
    <x v="1344"/>
    <n v="-11.5"/>
    <x v="559"/>
    <s v="_Wild Waves"/>
    <s v="WILD WAVES"/>
    <x v="10"/>
    <x v="31"/>
    <x v="30"/>
    <x v="143"/>
    <s v="food"/>
    <x v="0"/>
    <m/>
    <m/>
    <x v="10"/>
    <s v=""/>
    <s v="#Wild Waves with U-Coop|Food#"/>
    <x v="0"/>
    <s v="Low"/>
    <x v="0"/>
    <s v="reconciled"/>
    <m/>
    <x v="0"/>
  </r>
  <r>
    <s v="Checking"/>
    <x v="1344"/>
    <n v="-49.75"/>
    <x v="255"/>
    <s v="_Puget Sound Energy"/>
    <s v="ACH Debit PUGET SOUND ENER DIRECACH Debit PUGET SOUND ENER DIRECT DEBITING  PSE BILL  125022711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44"/>
    <n v="900"/>
    <x v="1739"/>
    <s v="_First Tech"/>
    <s v="Deposit"/>
    <x v="18"/>
    <x v="72"/>
    <x v="70"/>
    <x v="145"/>
    <m/>
    <x v="0"/>
    <m/>
    <m/>
    <x v="18"/>
    <s v=""/>
    <s v="#Playhouse - Apr 2019#"/>
    <x v="0"/>
    <s v="High"/>
    <x v="3"/>
    <s v="reconciled"/>
    <s v="Home - Capital Expense"/>
    <x v="0"/>
  </r>
  <r>
    <s v="Red Card"/>
    <x v="1344"/>
    <n v="-3.53"/>
    <x v="201"/>
    <s v="_Target"/>
    <s v="CENTRAL CHECKOUT 79999999164128407322164 C_5310"/>
    <x v="2"/>
    <x v="8"/>
    <x v="8"/>
    <x v="0"/>
    <m/>
    <x v="0"/>
    <m/>
    <m/>
    <x v="2"/>
    <s v=""/>
    <s v="Candy"/>
    <x v="0"/>
    <s v="Low"/>
    <x v="0"/>
    <s v="reconciled"/>
    <m/>
    <x v="0"/>
  </r>
  <r>
    <s v="Red Card"/>
    <x v="1344"/>
    <n v="-20.91"/>
    <x v="201"/>
    <s v="_Target"/>
    <s v="CENTRAL CHECKOUT 79999999164128407322164 C_5310"/>
    <x v="7"/>
    <x v="45"/>
    <x v="44"/>
    <x v="0"/>
    <m/>
    <x v="0"/>
    <m/>
    <m/>
    <x v="7"/>
    <s v=""/>
    <s v="Headphones for Zach"/>
    <x v="0"/>
    <s v="High"/>
    <x v="3"/>
    <s v="reconciled"/>
    <m/>
    <x v="0"/>
  </r>
  <r>
    <s v="Red Card"/>
    <x v="1344"/>
    <n v="-104.55"/>
    <x v="201"/>
    <s v="_Target"/>
    <s v="CENTRAL CHECKOUT 79999999164128407322164 C_5310"/>
    <x v="7"/>
    <x v="10"/>
    <x v="10"/>
    <x v="0"/>
    <m/>
    <x v="0"/>
    <m/>
    <m/>
    <x v="7"/>
    <s v=""/>
    <s v="Swim suits for zach and josh"/>
    <x v="0"/>
    <s v="Low"/>
    <x v="3"/>
    <s v="reconciled"/>
    <m/>
    <x v="0"/>
  </r>
  <r>
    <s v="Costco Visa"/>
    <x v="1344"/>
    <n v="-36.14"/>
    <x v="1740"/>
    <s v="_Casa Ramos"/>
    <s v="CASA RAMOS 8 CENTRALIA WA"/>
    <x v="18"/>
    <x v="47"/>
    <x v="46"/>
    <x v="142"/>
    <s v="food"/>
    <x v="0"/>
    <m/>
    <m/>
    <x v="18"/>
    <s v=""/>
    <s v="#great wolf lodge - jun 2019|Food#"/>
    <x v="0"/>
    <s v="High"/>
    <x v="3"/>
    <s v="reconciled"/>
    <m/>
    <x v="0"/>
  </r>
  <r>
    <s v="Quicksilver"/>
    <x v="1344"/>
    <n v="-44.75"/>
    <x v="559"/>
    <s v="_Wild Waves"/>
    <s v="WILD WAVES"/>
    <x v="10"/>
    <x v="31"/>
    <x v="30"/>
    <x v="143"/>
    <s v="admission"/>
    <x v="0"/>
    <m/>
    <m/>
    <x v="10"/>
    <s v=""/>
    <s v="#Wild Waves with U-Coop|Admission#"/>
    <x v="0"/>
    <s v="Low"/>
    <x v="0"/>
    <s v="reconciled"/>
    <m/>
    <x v="0"/>
  </r>
  <r>
    <s v="Quicksilver"/>
    <x v="1344"/>
    <n v="-15"/>
    <x v="559"/>
    <s v="_Wild Waves"/>
    <s v="WILD WAVES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Dormant Account 1"/>
    <x v="1345"/>
    <n v="-50000"/>
    <x v="1741"/>
    <s v="_To Amerant Bank"/>
    <s v="ACH Withdrawal ONLINEACCOUNT"/>
    <x v="3"/>
    <x v="11"/>
    <x v="11"/>
    <x v="0"/>
    <m/>
    <x v="0"/>
    <m/>
    <m/>
    <x v="3"/>
    <s v="Manual"/>
    <s v="Transfer to Amerant Bank for CD"/>
    <x v="3"/>
    <s v="NA"/>
    <x v="2"/>
    <s v="reconciled"/>
    <s v="To Be Determined"/>
    <x v="0"/>
  </r>
  <r>
    <s v="Dormant Account 1"/>
    <x v="1345"/>
    <n v="-0.92"/>
    <x v="1742"/>
    <s v="_Citibank"/>
    <s v="ACH Withdrawal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Quicksilver"/>
    <x v="1345"/>
    <n v="-40.700000000000003"/>
    <x v="1543"/>
    <s v="_Top Ten Toys Inc."/>
    <s v="TOP TEN TOYS"/>
    <x v="12"/>
    <x v="53"/>
    <x v="52"/>
    <x v="0"/>
    <m/>
    <x v="0"/>
    <m/>
    <m/>
    <x v="12"/>
    <s v="Have receipt Reviewed"/>
    <s v="Gifts for buddies"/>
    <x v="0"/>
    <s v="Low"/>
    <x v="3"/>
    <s v="reconciled"/>
    <m/>
    <x v="0"/>
  </r>
  <r>
    <s v="Cash"/>
    <x v="1345"/>
    <n v="50000"/>
    <x v="1326"/>
    <s v="_From DiscoverBank"/>
    <s v="_To Amerant"/>
    <x v="6"/>
    <x v="137"/>
    <x v="131"/>
    <x v="0"/>
    <s v=""/>
    <x v="25"/>
    <m/>
    <m/>
    <x v="6"/>
    <s v="Manual"/>
    <s v="#||Amerant# Funding CD at Amerant"/>
    <x v="3"/>
    <s v="Low"/>
    <x v="3"/>
    <s v="reconciled"/>
    <m/>
    <x v="0"/>
  </r>
  <r>
    <s v="Costco Visa"/>
    <x v="1345"/>
    <n v="-31.85"/>
    <x v="559"/>
    <s v="_Wild Waves"/>
    <s v="WILD WAVES FEDERAL WAY WA"/>
    <x v="10"/>
    <x v="31"/>
    <x v="30"/>
    <x v="143"/>
    <s v="food"/>
    <x v="0"/>
    <m/>
    <m/>
    <x v="10"/>
    <s v=""/>
    <s v="#Wild Waves with U-Coop|Food#"/>
    <x v="0"/>
    <s v="Low"/>
    <x v="0"/>
    <s v="reconciled"/>
    <m/>
    <x v="0"/>
  </r>
  <r>
    <s v="Costco Visa"/>
    <x v="1345"/>
    <n v="-21.54"/>
    <x v="455"/>
    <s v="_Taco Time"/>
    <s v="TACO TIME #0001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56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56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56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138.77000000000001"/>
    <x v="356"/>
    <s v="_American Funds (Dividend)"/>
    <s v="INCOME DIVIDEND 0.3406"/>
    <x v="13"/>
    <x v="44"/>
    <x v="43"/>
    <x v="0"/>
    <m/>
    <x v="0"/>
    <m/>
    <m/>
    <x v="13"/>
    <s v=""/>
    <s v=""/>
    <x v="3"/>
    <s v="Low"/>
    <x v="3"/>
    <s v="reconciled"/>
    <m/>
    <x v="0"/>
  </r>
  <r>
    <s v="Aggressive Stocks"/>
    <x v="1345"/>
    <n v="-278.27999999999997"/>
    <x v="160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56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61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Dormant Account 1"/>
    <x v="1345"/>
    <n v="0.56999999999999995"/>
    <x v="1742"/>
    <s v="_Citibank"/>
    <s v="ACH Deposit From CITIBANK XFER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45"/>
    <n v="0.35"/>
    <x v="1742"/>
    <s v="_Citibank"/>
    <s v="ACH Deposit From CITIBANK XFER"/>
    <x v="5"/>
    <x v="40"/>
    <x v="39"/>
    <x v="0"/>
    <m/>
    <x v="0"/>
    <m/>
    <m/>
    <x v="5"/>
    <s v="One Time"/>
    <s v=""/>
    <x v="4"/>
    <s v="Low"/>
    <x v="0"/>
    <s v="reconciled"/>
    <m/>
    <x v="0"/>
  </r>
  <r>
    <s v="Freedom"/>
    <x v="1345"/>
    <n v="-32.43"/>
    <x v="114"/>
    <s v="_Fred Meyer"/>
    <s v="FRED MEYER 0122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45"/>
    <n v="26.13"/>
    <x v="356"/>
    <s v="_American Funds (Dividend)"/>
    <s v="INCOME DIVIDEND 0.4878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65.77"/>
    <x v="361"/>
    <s v="_American Funds (Capital Gains)"/>
    <s v="CAPITAL GAIN 0.086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71.88"/>
    <x v="356"/>
    <s v="_American Funds (Dividend)"/>
    <s v="INCOME DIVIDEND 0.0942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45"/>
    <n v="26.81"/>
    <x v="356"/>
    <s v="_American Funds (Dividend)"/>
    <s v="INCOME DIVIDEND 0.1606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346"/>
    <n v="-48.44"/>
    <x v="1743"/>
    <s v="_Runners World"/>
    <s v="TME* MAGHELP.COM/RUNN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46"/>
    <n v="-10"/>
    <x v="1744"/>
    <s v="_LimeBike"/>
    <s v="LIMEBIK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346"/>
    <n v="-5.49"/>
    <x v="1671"/>
    <s v="_iTunes"/>
    <s v="APL*ITUNES.COM/BILL"/>
    <x v="10"/>
    <x v="17"/>
    <x v="17"/>
    <x v="0"/>
    <m/>
    <x v="0"/>
    <m/>
    <m/>
    <x v="10"/>
    <s v=""/>
    <s v="Knights &amp; Somethings game that Josh bought"/>
    <x v="0"/>
    <s v="Low"/>
    <x v="0"/>
    <s v="reconciled"/>
    <m/>
    <x v="0"/>
  </r>
  <r>
    <s v="Aggressive Stocks"/>
    <x v="1346"/>
    <n v="278.27999999999997"/>
    <x v="160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46"/>
    <n v="15000"/>
    <x v="1692"/>
    <s v="_From DiscoverBank (Dormant Account 1)"/>
    <s v="ACH Deposit DISCOVER BANK DC FINACH Deposit DISCOVER BANK DC FINOUT FINOUTCR  PREARRANGE"/>
    <x v="3"/>
    <x v="11"/>
    <x v="11"/>
    <x v="144"/>
    <m/>
    <x v="0"/>
    <m/>
    <m/>
    <x v="3"/>
    <s v=""/>
    <s v="#IOU1# Funds for Citi Savings/Checking to get $500 bonus.  To be replaced after bonus is confirmed (~8/15)"/>
    <x v="3"/>
    <s v="NA"/>
    <x v="2"/>
    <s v="reconciled"/>
    <s v="To Be Determined"/>
    <x v="0"/>
  </r>
  <r>
    <s v="Checking"/>
    <x v="1346"/>
    <n v="330.84"/>
    <x v="1418"/>
    <s v="_CRAB"/>
    <s v="Deposit Shared Branch Mobile DepDeposit Shared Branch Mobile Deposit          First Tech FC 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46"/>
    <n v="-20"/>
    <x v="1745"/>
    <s v="_Julie"/>
    <s v="WILD WAVES THEME AND W"/>
    <x v="3"/>
    <x v="12"/>
    <x v="12"/>
    <x v="141"/>
    <m/>
    <x v="0"/>
    <m/>
    <m/>
    <x v="3"/>
    <s v=""/>
    <s v="#Wild Waves#"/>
    <x v="3"/>
    <s v="NA"/>
    <x v="0"/>
    <s v="reconciled"/>
    <s v="To Be Determined"/>
    <x v="0"/>
  </r>
  <r>
    <s v="Quicksilver"/>
    <x v="1346"/>
    <n v="-10"/>
    <x v="1745"/>
    <s v="_Julie"/>
    <s v="WILD WAVES THEME AND W"/>
    <x v="10"/>
    <x v="31"/>
    <x v="30"/>
    <x v="141"/>
    <s v="food"/>
    <x v="0"/>
    <m/>
    <m/>
    <x v="10"/>
    <s v=""/>
    <s v="#Wild Waves|Food#"/>
    <x v="0"/>
    <s v="Low"/>
    <x v="0"/>
    <s v="reconciled"/>
    <m/>
    <x v="0"/>
  </r>
  <r>
    <s v="Quicksilver"/>
    <x v="1346"/>
    <n v="-193.8"/>
    <x v="559"/>
    <s v="_Wild Waves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683"/>
    <s v="_Therese Bitondo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46"/>
    <s v="_Andrea (&amp; Eze)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Quicksilver"/>
    <x v="1346"/>
    <n v="-30"/>
    <x v="1747"/>
    <s v="_Amara Monillas"/>
    <s v="WILD WAVES THEME AND W"/>
    <x v="3"/>
    <x v="12"/>
    <x v="12"/>
    <x v="143"/>
    <m/>
    <x v="0"/>
    <m/>
    <m/>
    <x v="3"/>
    <s v=""/>
    <s v="#Wild Waves with U-Coop#"/>
    <x v="3"/>
    <s v="NA"/>
    <x v="0"/>
    <s v="reconciled"/>
    <s v="To Be Determined"/>
    <x v="0"/>
  </r>
  <r>
    <s v="Checking"/>
    <x v="1347"/>
    <n v="-10.25"/>
    <x v="90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47"/>
    <n v="-19.149999999999999"/>
    <x v="961"/>
    <s v="_Washington State Ferries"/>
    <s v="WSFERRIES-KINGSTON"/>
    <x v="4"/>
    <x v="116"/>
    <x v="110"/>
    <x v="135"/>
    <m/>
    <x v="0"/>
    <m/>
    <m/>
    <x v="4"/>
    <s v=""/>
    <s v="#Indianola#"/>
    <x v="0"/>
    <s v="Low"/>
    <x v="3"/>
    <s v="reconciled"/>
    <m/>
    <x v="0"/>
  </r>
  <r>
    <s v="Dormant Account 1"/>
    <x v="1347"/>
    <n v="-15000"/>
    <x v="668"/>
    <s v="_To First Tech (Checking)"/>
    <s v="ACH Withdrawal FIRST TECHNOLOGY FCU"/>
    <x v="3"/>
    <x v="11"/>
    <x v="11"/>
    <x v="144"/>
    <m/>
    <x v="0"/>
    <m/>
    <m/>
    <x v="3"/>
    <s v=""/>
    <s v="#IOU1#"/>
    <x v="3"/>
    <s v="NA"/>
    <x v="2"/>
    <s v="reconciled"/>
    <s v="To Be Determined"/>
    <x v="0"/>
  </r>
  <r>
    <s v="Costco Visa"/>
    <x v="1348"/>
    <n v="-32.03"/>
    <x v="1038"/>
    <s v="_Costco (Gas)"/>
    <s v="COSTCO GAS #0006 TUKWILA WA"/>
    <x v="18"/>
    <x v="47"/>
    <x v="46"/>
    <x v="147"/>
    <s v="transportation"/>
    <x v="0"/>
    <m/>
    <m/>
    <x v="18"/>
    <s v=""/>
    <s v="#Guys camping trip - jun 2019|Transportation# Deception pass with the trailer"/>
    <x v="0"/>
    <s v="High"/>
    <x v="3"/>
    <s v="reconciled"/>
    <m/>
    <x v="0"/>
  </r>
  <r>
    <s v="Costco Visa"/>
    <x v="1348"/>
    <n v="-16.829999999999998"/>
    <x v="1038"/>
    <s v="_Costco (Gas)"/>
    <s v="COSTCO GAS #0006 TUKWILA WA"/>
    <x v="15"/>
    <x v="55"/>
    <x v="54"/>
    <x v="0"/>
    <m/>
    <x v="0"/>
    <m/>
    <m/>
    <x v="15"/>
    <s v="Have receipt Reviewed"/>
    <s v="Refill Rav 4 after picking up from Eric's"/>
    <x v="0"/>
    <s v="Low"/>
    <x v="0"/>
    <s v="reconciled"/>
    <m/>
    <x v="0"/>
  </r>
  <r>
    <s v="Freedom"/>
    <x v="1348"/>
    <n v="-16.52"/>
    <x v="114"/>
    <s v="_Fred Meyer"/>
    <s v="FRED MEYER 0122"/>
    <x v="19"/>
    <x v="92"/>
    <x v="89"/>
    <x v="0"/>
    <m/>
    <x v="0"/>
    <m/>
    <m/>
    <x v="19"/>
    <s v=""/>
    <s v="Sand toys"/>
    <x v="0"/>
    <s v="Low"/>
    <x v="0"/>
    <s v="reconciled"/>
    <m/>
    <x v="0"/>
  </r>
  <r>
    <s v="Freedom"/>
    <x v="1348"/>
    <n v="-116.71"/>
    <x v="114"/>
    <s v="_Fred Meyer"/>
    <s v="FRED MEYER 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Freedom"/>
    <x v="1348"/>
    <n v="-24.8"/>
    <x v="114"/>
    <s v="_Fred Meyer"/>
    <s v="FRED MEYER 0122"/>
    <x v="19"/>
    <x v="49"/>
    <x v="48"/>
    <x v="0"/>
    <m/>
    <x v="0"/>
    <m/>
    <m/>
    <x v="19"/>
    <s v=""/>
    <s v="Sand toys"/>
    <x v="0"/>
    <s v="Low"/>
    <x v="0"/>
    <s v="reconciled"/>
    <m/>
    <x v="0"/>
  </r>
  <r>
    <s v="Costco Visa"/>
    <x v="1348"/>
    <n v="-7.11"/>
    <x v="132"/>
    <s v="_Shell"/>
    <s v="SHELL OIL 63652735889 ANACORTES WA"/>
    <x v="18"/>
    <x v="47"/>
    <x v="46"/>
    <x v="147"/>
    <m/>
    <x v="0"/>
    <m/>
    <m/>
    <x v="18"/>
    <s v="Have receipt Reviewed"/>
    <s v="#Guys camping trip - jun 2019#"/>
    <x v="0"/>
    <s v="High"/>
    <x v="3"/>
    <s v="reconciled"/>
    <m/>
    <x v="0"/>
  </r>
  <r>
    <s v="Costco Visa"/>
    <x v="1348"/>
    <n v="-14.13"/>
    <x v="132"/>
    <s v="_Shell"/>
    <s v="SHELL OIL 63652735889 ANACORTES WA"/>
    <x v="18"/>
    <x v="47"/>
    <x v="46"/>
    <x v="147"/>
    <m/>
    <x v="0"/>
    <m/>
    <m/>
    <x v="18"/>
    <s v="Have receipt Reviewed"/>
    <s v="#Guys camping trip - jun 2019#"/>
    <x v="0"/>
    <s v="High"/>
    <x v="3"/>
    <s v="reconciled"/>
    <m/>
    <x v="0"/>
  </r>
  <r>
    <s v="Freedom"/>
    <x v="1348"/>
    <n v="-24.4"/>
    <x v="114"/>
    <s v="_Fred Meyer"/>
    <s v="FRED MEYER 0122"/>
    <x v="10"/>
    <x v="76"/>
    <x v="74"/>
    <x v="0"/>
    <m/>
    <x v="0"/>
    <m/>
    <m/>
    <x v="10"/>
    <s v=""/>
    <s v="Sand toys"/>
    <x v="0"/>
    <s v="Low"/>
    <x v="0"/>
    <s v="reconciled"/>
    <m/>
    <x v="0"/>
  </r>
  <r>
    <s v="Quicksilver"/>
    <x v="1349"/>
    <n v="-4.190000000000000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49"/>
    <n v="-132"/>
    <x v="928"/>
    <s v="_Cleaning Authority"/>
    <s v="THE CLEANING AUTHORITY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Quicksilver"/>
    <x v="1349"/>
    <n v="-101.97"/>
    <x v="1303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0"/>
    <n v="-409.5"/>
    <x v="1403"/>
    <s v="_Puzzle Break"/>
    <s v="SQ *SQ *PUZZLE BREAK S"/>
    <x v="12"/>
    <x v="19"/>
    <x v="19"/>
    <x v="148"/>
    <s v="u co-op"/>
    <x v="0"/>
    <m/>
    <m/>
    <x v="12"/>
    <s v="Tax Related"/>
    <s v="Purchase of Puzzle Break event for school auction.  Part of this will be reimbursed by Jeff and Elyse_x000a_#Auction Donation|U Co-op#"/>
    <x v="0"/>
    <s v="High"/>
    <x v="3"/>
    <s v="reconciled"/>
    <s v="Charitable Contributions"/>
    <x v="1"/>
  </r>
  <r>
    <s v="Quicksilver"/>
    <x v="1350"/>
    <n v="-36.15"/>
    <x v="961"/>
    <s v="_Washington State Ferries"/>
    <s v="WSFERRIES-EDMONDS"/>
    <x v="4"/>
    <x v="116"/>
    <x v="110"/>
    <x v="135"/>
    <m/>
    <x v="0"/>
    <m/>
    <m/>
    <x v="4"/>
    <s v=""/>
    <s v="#Indianola#"/>
    <x v="0"/>
    <s v="Low"/>
    <x v="3"/>
    <s v="reconciled"/>
    <m/>
    <x v="0"/>
  </r>
  <r>
    <s v="Investor Checking"/>
    <x v="1350"/>
    <n v="-1.62"/>
    <x v="159"/>
    <s v="_Umpqua Bank"/>
    <s v="UMPQUA BANK 7120 GREENW SEATTLE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0"/>
    <n v="-257.11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Investor Checking"/>
    <x v="135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0"/>
    <n v="-19"/>
    <x v="159"/>
    <s v="_Umpqua Bank"/>
    <s v="UMPQUA BANK 7120 GREENW SEATTLE"/>
    <x v="18"/>
    <x v="47"/>
    <x v="46"/>
    <x v="127"/>
    <s v="activities"/>
    <x v="0"/>
    <m/>
    <m/>
    <x v="18"/>
    <s v=""/>
    <s v="#Rasar State Park - Aug 2019|Activities#"/>
    <x v="0"/>
    <s v="High"/>
    <x v="3"/>
    <s v="reconciled"/>
    <m/>
    <x v="0"/>
  </r>
  <r>
    <s v="Investor Checking"/>
    <x v="1350"/>
    <n v="-9.8800000000000008"/>
    <x v="159"/>
    <s v="_Umpqua Bank"/>
    <s v="UMPQUA BANK 7120 GREENW SEATTLE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50"/>
    <n v="-8.5"/>
    <x v="159"/>
    <s v="_Umpqua Bank"/>
    <s v="UMPQUA BANK 7120 GREENW SEATTLE"/>
    <x v="18"/>
    <x v="72"/>
    <x v="70"/>
    <x v="140"/>
    <m/>
    <x v="0"/>
    <m/>
    <m/>
    <x v="18"/>
    <s v=""/>
    <s v="#2016 Leaf Sale - Mar 2019# Title transfer"/>
    <x v="0"/>
    <s v="High"/>
    <x v="3"/>
    <s v="reconciled"/>
    <s v="Home - Capital Expense"/>
    <x v="0"/>
  </r>
  <r>
    <s v="Investor Checking"/>
    <x v="1350"/>
    <n v="-1"/>
    <x v="159"/>
    <s v="_Umpqua Bank"/>
    <s v="UMPQUA BANK 7120 GREENW SEATTLE"/>
    <x v="18"/>
    <x v="47"/>
    <x v="46"/>
    <x v="131"/>
    <m/>
    <x v="0"/>
    <m/>
    <m/>
    <x v="18"/>
    <s v=""/>
    <s v="#Kalaloch - jul 2019# Car wash for truck before returning"/>
    <x v="0"/>
    <s v="High"/>
    <x v="3"/>
    <s v="reconciled"/>
    <m/>
    <x v="0"/>
  </r>
  <r>
    <s v="Red Card"/>
    <x v="1351"/>
    <n v="10.25"/>
    <x v="90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Freedom"/>
    <x v="1351"/>
    <n v="-39.130000000000003"/>
    <x v="114"/>
    <s v="_Fred Meyer"/>
    <s v="FRED MEYER 0122"/>
    <x v="4"/>
    <x v="116"/>
    <x v="110"/>
    <x v="135"/>
    <s v="food"/>
    <x v="0"/>
    <m/>
    <m/>
    <x v="4"/>
    <s v=""/>
    <s v="#Indianola|Food#"/>
    <x v="0"/>
    <s v="Low"/>
    <x v="3"/>
    <s v="reconciled"/>
    <m/>
    <x v="0"/>
  </r>
  <r>
    <s v="Koolikai"/>
    <x v="1351"/>
    <n v="3.65"/>
    <x v="29"/>
    <s v="_American Express (Cashback)"/>
    <s v="YOUR CASH BACK THIS PERIOD IS 320191570850996642"/>
    <x v="5"/>
    <x v="21"/>
    <x v="21"/>
    <x v="0"/>
    <m/>
    <x v="0"/>
    <m/>
    <m/>
    <x v="5"/>
    <s v=""/>
    <s v=""/>
    <x v="4"/>
    <s v="Low"/>
    <x v="0"/>
    <s v="reconciled"/>
    <m/>
    <x v="0"/>
  </r>
  <r>
    <s v="Freedom"/>
    <x v="1352"/>
    <n v="-84.29"/>
    <x v="114"/>
    <s v="_Fred Meyer"/>
    <s v="FRED MEYER 0122"/>
    <x v="18"/>
    <x v="47"/>
    <x v="46"/>
    <x v="149"/>
    <s v="food"/>
    <x v="0"/>
    <m/>
    <m/>
    <x v="18"/>
    <s v=""/>
    <s v="#Deception Pass - Jun 2019|Food#"/>
    <x v="0"/>
    <s v="High"/>
    <x v="3"/>
    <s v="reconciled"/>
    <m/>
    <x v="0"/>
  </r>
  <r>
    <s v="Checking"/>
    <x v="1352"/>
    <n v="1157.5"/>
    <x v="452"/>
    <s v="_Connect Your Care - DCA"/>
    <s v="ACH Deposit connectyourcare   SVACH Deposit connectyourcare   SVBCLAIMS"/>
    <x v="5"/>
    <x v="88"/>
    <x v="85"/>
    <x v="150"/>
    <m/>
    <x v="0"/>
    <m/>
    <m/>
    <x v="5"/>
    <s v=""/>
    <s v="#DCA# EDP for Zach and Josh (1/7/2019 - 5/6/2019)"/>
    <x v="4"/>
    <s v="Low"/>
    <x v="3"/>
    <s v="reconciled"/>
    <s v="Family - Dependent Care"/>
    <x v="0"/>
  </r>
  <r>
    <s v="Checking"/>
    <x v="1352"/>
    <n v="-4448.57"/>
    <x v="669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53"/>
    <n v="310.12"/>
    <x v="1748"/>
    <s v="_Chase (Autopay)"/>
    <s v="ACH Deposit CHASE CREDIT CRD   RACH Deposit CHASE CREDIT CRD   RWRD RDM"/>
    <x v="5"/>
    <x v="21"/>
    <x v="21"/>
    <x v="0"/>
    <m/>
    <x v="0"/>
    <m/>
    <m/>
    <x v="5"/>
    <s v="One Time"/>
    <s v="One time cash back of Chase rewards points"/>
    <x v="4"/>
    <s v="Low"/>
    <x v="0"/>
    <s v="reconciled"/>
    <m/>
    <x v="0"/>
  </r>
  <r>
    <s v="Quicksilver"/>
    <x v="1353"/>
    <n v="-16.510000000000002"/>
    <x v="257"/>
    <s v="_Home Depot"/>
    <s v="THE HOME DEPOT #4707"/>
    <x v="7"/>
    <x v="13"/>
    <x v="13"/>
    <x v="35"/>
    <m/>
    <x v="0"/>
    <m/>
    <m/>
    <x v="7"/>
    <s v=""/>
    <s v="#camping# propane tank gauge"/>
    <x v="0"/>
    <s v="Low"/>
    <x v="3"/>
    <s v="reconciled"/>
    <m/>
    <x v="0"/>
  </r>
  <r>
    <s v="Quicksilver"/>
    <x v="135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53"/>
    <n v="-5"/>
    <x v="1749"/>
    <s v="_Craigslist.org"/>
    <s v="CRAIGSLIST.ORG"/>
    <x v="15"/>
    <x v="83"/>
    <x v="80"/>
    <x v="151"/>
    <m/>
    <x v="0"/>
    <m/>
    <m/>
    <x v="15"/>
    <s v=""/>
    <s v="#2016 Leaf Sale#"/>
    <x v="0"/>
    <s v="Low"/>
    <x v="0"/>
    <s v="reconciled"/>
    <m/>
    <x v="0"/>
  </r>
  <r>
    <s v="Quicksilver"/>
    <x v="1353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354"/>
    <n v="-2282.62"/>
    <x v="926"/>
    <s v="_Freedom Mortgage (9602)"/>
    <s v="ACH Debit FREEDOM 0607  MTG PYMTACH Debit FREEDOM 0607  MTG PYMTS"/>
    <x v="9"/>
    <x v="38"/>
    <x v="37"/>
    <x v="152"/>
    <m/>
    <x v="0"/>
    <m/>
    <m/>
    <x v="9"/>
    <s v=""/>
    <s v="#9602#"/>
    <x v="0"/>
    <s v="Low"/>
    <x v="0"/>
    <s v="reconciled"/>
    <m/>
    <x v="0"/>
  </r>
  <r>
    <s v="Checking"/>
    <x v="1354"/>
    <n v="793.9"/>
    <x v="568"/>
    <s v="_Eva Smith"/>
    <s v="Deposit Shared Branch Mobile DepDeposit Shared Branch Mobile Deposit          First Tech FC CA"/>
    <x v="3"/>
    <x v="12"/>
    <x v="12"/>
    <x v="153"/>
    <s v="mom"/>
    <x v="0"/>
    <m/>
    <m/>
    <x v="3"/>
    <s v=""/>
    <s v="#Car Insurance|Mom# Reimbursement for car insurance payment ~4/2/2019"/>
    <x v="3"/>
    <s v="NA"/>
    <x v="0"/>
    <s v="reconciled"/>
    <s v="To Be Determined"/>
    <x v="0"/>
  </r>
  <r>
    <s v="Koolikai Checking"/>
    <x v="1354"/>
    <n v="2300"/>
    <x v="1402"/>
    <s v="_Kirby Langley"/>
    <s v="Deposit Shared Branch Mobile DepDeposit Shared Branch Mobile Deposit          First Tech FC CA"/>
    <x v="5"/>
    <x v="30"/>
    <x v="29"/>
    <x v="0"/>
    <m/>
    <x v="0"/>
    <m/>
    <m/>
    <x v="5"/>
    <s v="Tax Related"/>
    <s v=""/>
    <x v="4"/>
    <s v="Low"/>
    <x v="0"/>
    <s v="reconciled"/>
    <s v="Rental Income"/>
    <x v="1"/>
  </r>
  <r>
    <s v="Checking"/>
    <x v="1354"/>
    <n v="-4378.26"/>
    <x v="315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4"/>
    <n v="-611.75"/>
    <x v="846"/>
    <s v="_Vehicle Licensing"/>
    <s v="WA VEHICLE LICENSING"/>
    <x v="15"/>
    <x v="28"/>
    <x v="27"/>
    <x v="0"/>
    <m/>
    <x v="0"/>
    <m/>
    <m/>
    <x v="15"/>
    <s v=""/>
    <s v="Blue Leaf tabs"/>
    <x v="0"/>
    <s v="Low"/>
    <x v="3"/>
    <s v="reconciled"/>
    <m/>
    <x v="0"/>
  </r>
  <r>
    <s v="Checking"/>
    <x v="1354"/>
    <n v="-18.52"/>
    <x v="884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54"/>
    <n v="15.84"/>
    <x v="500"/>
    <s v="_Farmers Insurance"/>
    <s v="Deposit Shared Branch Mobile DepDeposit Shared Branch Mobile Deposit          First Tech FC CA"/>
    <x v="3"/>
    <x v="12"/>
    <x v="12"/>
    <x v="154"/>
    <s v="mom"/>
    <x v="0"/>
    <m/>
    <m/>
    <x v="3"/>
    <s v=""/>
    <s v="#Reimburse Mom for Insurance Check|Mom#"/>
    <x v="3"/>
    <s v="NA"/>
    <x v="0"/>
    <s v="reconciled"/>
    <s v="To Be Determined"/>
    <x v="0"/>
  </r>
  <r>
    <s v="Quicksilver"/>
    <x v="1354"/>
    <n v="-7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REI Visa"/>
    <x v="1354"/>
    <n v="18.52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354"/>
    <n v="-13.09"/>
    <x v="112"/>
    <s v="_Amazon"/>
    <s v="AMZN Mktp US*M62F79C02"/>
    <x v="19"/>
    <x v="49"/>
    <x v="48"/>
    <x v="0"/>
    <s v=""/>
    <x v="2"/>
    <s v="114-5627384-3662613"/>
    <m/>
    <x v="19"/>
    <s v=""/>
    <s v="#|||114-5627384-3662613# Napkin holder"/>
    <x v="0"/>
    <s v="Low"/>
    <x v="0"/>
    <s v="reconciled"/>
    <m/>
    <x v="0"/>
  </r>
  <r>
    <s v="Amazon"/>
    <x v="1354"/>
    <n v="-13.16"/>
    <x v="112"/>
    <s v="_Amazon"/>
    <s v="AMZN Mktp US*M62F79C02"/>
    <x v="7"/>
    <x v="45"/>
    <x v="44"/>
    <x v="0"/>
    <s v=""/>
    <x v="2"/>
    <s v="114-5627384-3662613"/>
    <m/>
    <x v="7"/>
    <s v=""/>
    <s v="#|||114-5627384-3662613# Nintendo Switch case"/>
    <x v="0"/>
    <s v="High"/>
    <x v="3"/>
    <s v="reconciled"/>
    <m/>
    <x v="0"/>
  </r>
  <r>
    <s v="Quicksilver"/>
    <x v="1354"/>
    <n v="-1.7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54"/>
    <n v="-99.07"/>
    <x v="294"/>
    <s v="_Macy's"/>
    <s v="WNE*MACYS WINE CELLAR"/>
    <x v="2"/>
    <x v="8"/>
    <x v="8"/>
    <x v="0"/>
    <m/>
    <x v="0"/>
    <m/>
    <m/>
    <x v="2"/>
    <s v=""/>
    <s v="Wine"/>
    <x v="0"/>
    <s v="Low"/>
    <x v="0"/>
    <s v="reconciled"/>
    <m/>
    <x v="0"/>
  </r>
  <r>
    <s v="Quicksilver"/>
    <x v="1354"/>
    <n v="-25"/>
    <x v="1750"/>
    <s v="_Northwest Hospital"/>
    <s v="NORTHWEST HOSPITAL &amp; M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54"/>
    <n v="-4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55"/>
    <n v="-100.07"/>
    <x v="150"/>
    <s v="_Costco"/>
    <s v="COSTCO WHSE #0106 SEATTLE WA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Costco Visa"/>
    <x v="1355"/>
    <n v="-99.15"/>
    <x v="150"/>
    <s v="_Costco"/>
    <s v="COSTCO WHSE #0106 SEATTLE WA"/>
    <x v="19"/>
    <x v="49"/>
    <x v="48"/>
    <x v="0"/>
    <m/>
    <x v="0"/>
    <m/>
    <m/>
    <x v="19"/>
    <s v="Have receipt Reviewed"/>
    <s v=""/>
    <x v="0"/>
    <s v="Low"/>
    <x v="0"/>
    <s v="reconciled"/>
    <m/>
    <x v="0"/>
  </r>
  <r>
    <s v="Amazon"/>
    <x v="1355"/>
    <n v="-25.54"/>
    <x v="112"/>
    <s v="_Amazon"/>
    <s v="Amazon.com*MN5JR8IX0"/>
    <x v="12"/>
    <x v="53"/>
    <x v="52"/>
    <x v="0"/>
    <s v=""/>
    <x v="2"/>
    <s v="114-8091776-1614669"/>
    <m/>
    <x v="12"/>
    <s v=""/>
    <s v="#|||114-8091776-1614669# Book for Halley"/>
    <x v="0"/>
    <s v="Low"/>
    <x v="3"/>
    <s v="reconciled"/>
    <m/>
    <x v="0"/>
  </r>
  <r>
    <s v="Investor Checking"/>
    <x v="1355"/>
    <n v="-123.5"/>
    <x v="159"/>
    <s v="_Umpqua Bank"/>
    <s v="UMPQUA BANK 7120 GREENW SEATTLE"/>
    <x v="10"/>
    <x v="131"/>
    <x v="125"/>
    <x v="0"/>
    <m/>
    <x v="0"/>
    <m/>
    <m/>
    <x v="10"/>
    <s v=""/>
    <s v="Baby sitting for Herb Farm"/>
    <x v="0"/>
    <s v="Low"/>
    <x v="0"/>
    <s v="reconciled"/>
    <m/>
    <x v="0"/>
  </r>
  <r>
    <s v="Costco Visa"/>
    <x v="1355"/>
    <n v="-12.11"/>
    <x v="150"/>
    <s v="_Costco"/>
    <s v="COSTCO WHSE #0106 SEATTLE WA"/>
    <x v="11"/>
    <x v="58"/>
    <x v="57"/>
    <x v="0"/>
    <m/>
    <x v="0"/>
    <m/>
    <m/>
    <x v="11"/>
    <s v="Have receipt Reviewed Tax Related"/>
    <s v=""/>
    <x v="0"/>
    <s v="Low"/>
    <x v="0"/>
    <s v="reconciled"/>
    <s v="Family - Medical Expenses"/>
    <x v="1"/>
  </r>
  <r>
    <s v="Costco Visa"/>
    <x v="1355"/>
    <n v="-42.94"/>
    <x v="150"/>
    <s v="_Costco"/>
    <s v="COSTCO WHSE #0106 SEATTLE WA"/>
    <x v="4"/>
    <x v="60"/>
    <x v="59"/>
    <x v="0"/>
    <m/>
    <x v="0"/>
    <m/>
    <m/>
    <x v="4"/>
    <s v="Have receipt Reviewed"/>
    <s v=""/>
    <x v="0"/>
    <s v="Low"/>
    <x v="0"/>
    <s v="reconciled"/>
    <m/>
    <x v="0"/>
  </r>
  <r>
    <s v="Dormant Account 1"/>
    <x v="1356"/>
    <n v="207.2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-10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6"/>
    <n v="-15"/>
    <x v="152"/>
    <s v="_Walgreens"/>
    <s v="WALGREENS #6389"/>
    <x v="11"/>
    <x v="58"/>
    <x v="57"/>
    <x v="0"/>
    <m/>
    <x v="0"/>
    <m/>
    <m/>
    <x v="11"/>
    <s v="Tax Related"/>
    <s v="Premera reimbursable"/>
    <x v="0"/>
    <s v="Low"/>
    <x v="0"/>
    <s v="reconciled"/>
    <s v="Family - Medical Expenses"/>
    <x v="1"/>
  </r>
  <r>
    <s v="Costco Visa"/>
    <x v="1356"/>
    <n v="-605.45000000000005"/>
    <x v="1751"/>
    <s v="_The Herb Farm"/>
    <s v="THE HERBFARM WOODINVILLE WA"/>
    <x v="18"/>
    <x v="120"/>
    <x v="114"/>
    <x v="155"/>
    <m/>
    <x v="0"/>
    <m/>
    <m/>
    <x v="18"/>
    <s v=""/>
    <s v="#Dinner#"/>
    <x v="0"/>
    <s v="High"/>
    <x v="3"/>
    <s v="reconciled"/>
    <m/>
    <x v="0"/>
  </r>
  <r>
    <s v="Koolikai"/>
    <x v="1356"/>
    <n v="-72.91"/>
    <x v="220"/>
    <s v="_Verizon Wireless"/>
    <s v="VZW APOCC 800-922-0204 FLW0000001603VZWIRELESS 320191520754716286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Quicksilver"/>
    <x v="1356"/>
    <n v="1.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56"/>
    <n v="147.49"/>
    <x v="532"/>
    <s v="_Taylor Frances"/>
    <s v="Deposit Shared Branch Mobile DepDeposit Shared Branch Mobile Deposit          First Tech FC CA"/>
    <x v="5"/>
    <x v="94"/>
    <x v="91"/>
    <x v="0"/>
    <m/>
    <x v="0"/>
    <m/>
    <m/>
    <x v="5"/>
    <s v=""/>
    <s v=""/>
    <x v="4"/>
    <s v="Low"/>
    <x v="3"/>
    <s v="reconciled"/>
    <s v="To Be Determined"/>
    <x v="0"/>
  </r>
  <r>
    <s v="Dormant Account 2"/>
    <x v="1356"/>
    <n v="2.1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56"/>
    <n v="4378.26"/>
    <x v="315"/>
    <s v="_Capital One (Autopay)"/>
    <s v="CAPITAL ONE AUTOPAY PYMT AuthDate 08-May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56"/>
    <n v="-30.54"/>
    <x v="942"/>
    <s v="_Trader Joe's"/>
    <s v="TRADER JOE'S #137 QPS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16.5"/>
    <x v="1726"/>
    <s v="_Mee Sum Pastries Inc"/>
    <s v="MEE SUM PASTRIES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-53.88"/>
    <x v="112"/>
    <s v="_Amazon"/>
    <s v="_Amazon"/>
    <x v="7"/>
    <x v="13"/>
    <x v="13"/>
    <x v="35"/>
    <s v=""/>
    <x v="2"/>
    <s v="114-7163737-7078632"/>
    <m/>
    <x v="7"/>
    <s v="Manual"/>
    <s v="#camping|||114-7163737-7078632# Camping towels and trailer coupler"/>
    <x v="0"/>
    <s v="Low"/>
    <x v="3"/>
    <s v="reconciled"/>
    <m/>
    <x v="0"/>
  </r>
  <r>
    <s v="Cash"/>
    <x v="1356"/>
    <n v="-109.99"/>
    <x v="112"/>
    <s v="_Amazon"/>
    <s v="_Amazon"/>
    <x v="7"/>
    <x v="13"/>
    <x v="13"/>
    <x v="35"/>
    <s v=""/>
    <x v="2"/>
    <s v="114-7971866-2827468"/>
    <m/>
    <x v="7"/>
    <s v="Manual"/>
    <s v="#camping|||114-7971866-2827468# Trailer cover"/>
    <x v="0"/>
    <s v="Low"/>
    <x v="3"/>
    <s v="reconciled"/>
    <m/>
    <x v="0"/>
  </r>
  <r>
    <s v="Cash"/>
    <x v="1356"/>
    <n v="36.049999999999997"/>
    <x v="112"/>
    <s v="_Amazon"/>
    <s v="_Amazon"/>
    <x v="5"/>
    <x v="21"/>
    <x v="21"/>
    <x v="0"/>
    <s v=""/>
    <x v="2"/>
    <s v="114-5357951-1576239"/>
    <m/>
    <x v="5"/>
    <s v="Manual Reviewed"/>
    <s v="Cash back points applied to leveling blocks #|||114-5357951-1576239#"/>
    <x v="4"/>
    <s v="Low"/>
    <x v="0"/>
    <s v="reconciled"/>
    <m/>
    <x v="0"/>
  </r>
  <r>
    <s v="Cash"/>
    <x v="1356"/>
    <n v="-36.049999999999997"/>
    <x v="112"/>
    <s v="_Amazon"/>
    <s v="_Amazon"/>
    <x v="7"/>
    <x v="13"/>
    <x v="13"/>
    <x v="35"/>
    <s v=""/>
    <x v="2"/>
    <s v="114-5357951-1576239"/>
    <m/>
    <x v="7"/>
    <s v="Manual Reviewed"/>
    <s v="#Camping|||114-5357951-1576239# Leveling blocks"/>
    <x v="0"/>
    <s v="Low"/>
    <x v="3"/>
    <s v="reconciled"/>
    <m/>
    <x v="0"/>
  </r>
  <r>
    <s v="Cash"/>
    <x v="1356"/>
    <n v="109.99"/>
    <x v="112"/>
    <s v="_Amazon"/>
    <s v="_Amazon"/>
    <x v="5"/>
    <x v="21"/>
    <x v="21"/>
    <x v="35"/>
    <s v=""/>
    <x v="2"/>
    <s v="114-7971866-2827468"/>
    <m/>
    <x v="5"/>
    <s v="Manual"/>
    <s v="#camping|||114-7971866-2827468# Trailer cover"/>
    <x v="4"/>
    <s v="Low"/>
    <x v="0"/>
    <s v="reconciled"/>
    <m/>
    <x v="0"/>
  </r>
  <r>
    <s v="Costco Visa"/>
    <x v="1356"/>
    <n v="-12.6"/>
    <x v="1725"/>
    <s v="_Ellenos"/>
    <s v="SQ *ELLENOS PIKE PLACE MASeattle WA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56"/>
    <n v="-6.61"/>
    <x v="6"/>
    <s v="_McDonald's"/>
    <s v="MCDONALD'S F5217 SEATTLE WA"/>
    <x v="2"/>
    <x v="3"/>
    <x v="3"/>
    <x v="0"/>
    <m/>
    <x v="0"/>
    <m/>
    <m/>
    <x v="2"/>
    <s v=""/>
    <s v=""/>
    <x v="0"/>
    <s v="Low"/>
    <x v="0"/>
    <s v="reconciled"/>
    <m/>
    <x v="0"/>
  </r>
  <r>
    <s v="Cash"/>
    <x v="1356"/>
    <n v="53.88"/>
    <x v="250"/>
    <s v="_Amazon (Cashback)"/>
    <s v="_Amazon (Cashback)"/>
    <x v="5"/>
    <x v="21"/>
    <x v="21"/>
    <x v="35"/>
    <s v=""/>
    <x v="2"/>
    <s v="114-7163737-7078632"/>
    <m/>
    <x v="5"/>
    <s v="Manual"/>
    <s v="#camping|||114-7163737-7078632# Camping towels and trailer coupler"/>
    <x v="4"/>
    <s v="Low"/>
    <x v="0"/>
    <s v="reconciled"/>
    <m/>
    <x v="0"/>
  </r>
  <r>
    <s v="Costco Visa"/>
    <x v="1356"/>
    <n v="-7.98"/>
    <x v="1752"/>
    <s v="_General Porpoise"/>
    <s v="TST* GENERAL PORPOISE 2 SEATTLE WA"/>
    <x v="2"/>
    <x v="3"/>
    <x v="3"/>
    <x v="0"/>
    <m/>
    <x v="0"/>
    <m/>
    <m/>
    <x v="2"/>
    <s v=""/>
    <s v="Donuts at the Spheres"/>
    <x v="0"/>
    <s v="Low"/>
    <x v="0"/>
    <s v="reconciled"/>
    <m/>
    <x v="0"/>
  </r>
  <r>
    <s v="American Funds"/>
    <x v="1357"/>
    <n v="14.8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57"/>
    <n v="0.5799999999999999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7"/>
    <n v="3599.77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57"/>
    <n v="14.8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57"/>
    <n v="7.59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57"/>
    <n v="7.0000000000000007E-2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57"/>
    <n v="10.5"/>
    <x v="1290"/>
    <s v="_Charles Schwab (ATM Fee Rebate)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57"/>
    <n v="-6.87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57"/>
    <n v="3837.93"/>
    <x v="811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57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Koolikai Checking"/>
    <x v="1357"/>
    <n v="-198.18"/>
    <x v="1402"/>
    <s v="_Kirby Langley"/>
    <s v="Check 1104"/>
    <x v="9"/>
    <x v="86"/>
    <x v="83"/>
    <x v="156"/>
    <s v="9602"/>
    <x v="0"/>
    <m/>
    <m/>
    <x v="9"/>
    <s v="Tax Related"/>
    <s v="#Plumbing|9602# Unclog kitchen sink"/>
    <x v="0"/>
    <s v="Medium"/>
    <x v="3"/>
    <s v="reconciled"/>
    <s v="TurboTax - Maintenance Expenses"/>
    <x v="1"/>
  </r>
  <r>
    <s v="Checking"/>
    <x v="1358"/>
    <n v="-522.5"/>
    <x v="1753"/>
    <s v="_U Co-op (EDP)"/>
    <s v="ACH Debit TADS TUITION AID   TADACH Debit TADS TUITION AID   TADS PMNT"/>
    <x v="10"/>
    <x v="118"/>
    <x v="112"/>
    <x v="0"/>
    <m/>
    <x v="0"/>
    <m/>
    <m/>
    <x v="10"/>
    <s v="Tax Related"/>
    <s v=""/>
    <x v="0"/>
    <s v="Low"/>
    <x v="0"/>
    <s v="reconciled"/>
    <s v="Family - Dependent Care"/>
    <x v="1"/>
  </r>
  <r>
    <s v="Checking"/>
    <x v="1358"/>
    <n v="-96.34"/>
    <x v="869"/>
    <s v="_Tads Tuition Aid"/>
    <s v="ACH Debit TADS TUITION AID   TADACH Debit TADS TUITION AID   TADS PMNT"/>
    <x v="2"/>
    <x v="3"/>
    <x v="3"/>
    <x v="0"/>
    <m/>
    <x v="0"/>
    <m/>
    <m/>
    <x v="2"/>
    <s v=""/>
    <s v=""/>
    <x v="0"/>
    <s v="Low"/>
    <x v="0"/>
    <s v="reconciled"/>
    <m/>
    <x v="0"/>
  </r>
  <r>
    <s v="Aggressive Stocks"/>
    <x v="1358"/>
    <n v="3.7"/>
    <x v="245"/>
    <s v="_Schwab (Interest)"/>
    <s v="SCHWAB1 INT 04/29-05/29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58"/>
    <n v="78"/>
    <x v="1140"/>
    <s v="_Brett Hanson"/>
    <s v="Deposit Shared Branch Mobile DepDeposit Shared Branch Mobile Deposit          First Tech FC CA"/>
    <x v="3"/>
    <x v="12"/>
    <x v="12"/>
    <x v="157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Quicksilver"/>
    <x v="1358"/>
    <n v="-8.1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58"/>
    <n v="-96.88"/>
    <x v="1303"/>
    <s v="_Uw Physicians"/>
    <s v="UW PHYSICIANS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Investor Checking"/>
    <x v="1358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8"/>
    <n v="-20"/>
    <x v="159"/>
    <s v="_Umpqua Bank"/>
    <s v="UMPQUA BANK 7120 GREENW SEATTLE"/>
    <x v="10"/>
    <x v="131"/>
    <x v="125"/>
    <x v="0"/>
    <m/>
    <x v="0"/>
    <m/>
    <m/>
    <x v="10"/>
    <s v=""/>
    <s v="U Co-op social (+$20 from Ang's purse)"/>
    <x v="0"/>
    <s v="Low"/>
    <x v="0"/>
    <s v="reconciled"/>
    <m/>
    <x v="0"/>
  </r>
  <r>
    <s v="Investor Checking"/>
    <x v="1359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59"/>
    <n v="-20"/>
    <x v="159"/>
    <s v="_Umpqua Bank"/>
    <s v="UMPQUA BANK 7120 GREENW SEATTLE"/>
    <x v="10"/>
    <x v="131"/>
    <x v="125"/>
    <x v="0"/>
    <m/>
    <x v="0"/>
    <m/>
    <m/>
    <x v="10"/>
    <s v=""/>
    <s v="Parent Meeting"/>
    <x v="0"/>
    <s v="Low"/>
    <x v="0"/>
    <s v="reconciled"/>
    <m/>
    <x v="0"/>
  </r>
  <r>
    <s v="Checking"/>
    <x v="1359"/>
    <n v="-1000"/>
    <x v="724"/>
    <s v="_To Schwab (Checking)"/>
    <s v="ACH Debit SCHWAB BANK   TRANSFER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359"/>
    <n v="-605.98"/>
    <x v="905"/>
    <s v="_The Summit at Snoqualmie"/>
    <s v="SUMMIT AT SNOQ E-COMME"/>
    <x v="4"/>
    <x v="116"/>
    <x v="110"/>
    <x v="0"/>
    <m/>
    <x v="0"/>
    <m/>
    <m/>
    <x v="4"/>
    <s v=""/>
    <s v="Ski passes for Zach and Josh"/>
    <x v="0"/>
    <s v="Low"/>
    <x v="3"/>
    <s v="reconciled"/>
    <m/>
    <x v="0"/>
  </r>
  <r>
    <s v="Costco Visa"/>
    <x v="1359"/>
    <n v="-56.45"/>
    <x v="1121"/>
    <s v="_Ivars"/>
    <s v="003 IVARS SALMON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59"/>
    <n v="-22.01"/>
    <x v="114"/>
    <s v="_Fred Meyer"/>
    <s v="FRED-MEYER #0122 SEATTLE WA"/>
    <x v="10"/>
    <x v="17"/>
    <x v="17"/>
    <x v="0"/>
    <m/>
    <x v="0"/>
    <m/>
    <m/>
    <x v="10"/>
    <s v=""/>
    <s v="PokÃ©mon cards"/>
    <x v="0"/>
    <s v="Low"/>
    <x v="0"/>
    <s v="reconciled"/>
    <m/>
    <x v="0"/>
  </r>
  <r>
    <s v="Quicksilver"/>
    <x v="1359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Investor Checking"/>
    <x v="1360"/>
    <n v="1000"/>
    <x v="1286"/>
    <s v="_From First Tech (Checking)"/>
    <s v="Electronic Deposit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Checking"/>
    <x v="1360"/>
    <n v="-1512.38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1"/>
    <n v="-3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ash"/>
    <x v="1361"/>
    <n v="11.99"/>
    <x v="112"/>
    <s v="_Amazon"/>
    <s v="_Amazon"/>
    <x v="5"/>
    <x v="21"/>
    <x v="21"/>
    <x v="0"/>
    <s v=""/>
    <x v="2"/>
    <s v="111-6803383-6076236"/>
    <m/>
    <x v="5"/>
    <s v="Manual Reviewed"/>
    <s v="#|||111-6803383-6076236#"/>
    <x v="4"/>
    <s v="Low"/>
    <x v="0"/>
    <s v="reconciled"/>
    <m/>
    <x v="0"/>
  </r>
  <r>
    <s v="Cash"/>
    <x v="1361"/>
    <n v="-11.99"/>
    <x v="112"/>
    <s v="_Amazon"/>
    <s v="_Amazon"/>
    <x v="10"/>
    <x v="17"/>
    <x v="17"/>
    <x v="0"/>
    <s v=""/>
    <x v="2"/>
    <s v="111-6803383-6076236"/>
    <m/>
    <x v="10"/>
    <s v="Manual"/>
    <s v="#|||111-6803383-6076236# Journal for Zach"/>
    <x v="0"/>
    <s v="Low"/>
    <x v="0"/>
    <s v="reconciled"/>
    <m/>
    <x v="0"/>
  </r>
  <r>
    <s v="Discover"/>
    <x v="1362"/>
    <n v="-13.18"/>
    <x v="118"/>
    <s v="_Hulu"/>
    <s v="HLU*HULU 74023288471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ostco Visa"/>
    <x v="1362"/>
    <n v="-18.88"/>
    <x v="1353"/>
    <s v="_Dairy Queen"/>
    <s v="DAIRY QUEEN #12554 WOODINVIL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3"/>
    <n v="-72.56"/>
    <x v="1754"/>
    <s v="_ROSITAS MEXICAN GRILL SEATTLE WA"/>
    <s v="ROSIT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63"/>
    <n v="-9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63"/>
    <n v="6.59"/>
    <x v="112"/>
    <s v="_Amazon"/>
    <s v="_Amazon"/>
    <x v="5"/>
    <x v="21"/>
    <x v="21"/>
    <x v="0"/>
    <s v=""/>
    <x v="2"/>
    <s v="114-7529123-2162650"/>
    <m/>
    <x v="5"/>
    <s v="Manual"/>
    <s v="#|||114-7529123-2162650# Cash back to apply to pokemon card"/>
    <x v="4"/>
    <s v="Low"/>
    <x v="0"/>
    <s v="reconciled"/>
    <m/>
    <x v="0"/>
  </r>
  <r>
    <s v="Cash"/>
    <x v="1363"/>
    <n v="-6.59"/>
    <x v="112"/>
    <s v="_Amazon"/>
    <s v="_Amazon"/>
    <x v="10"/>
    <x v="17"/>
    <x v="17"/>
    <x v="0"/>
    <s v=""/>
    <x v="2"/>
    <s v="114-7529123-2162650"/>
    <m/>
    <x v="10"/>
    <s v="Manual Reviewed"/>
    <s v="#|||114-7529123-2162650# Pokemon - Black Kyurem"/>
    <x v="0"/>
    <s v="Low"/>
    <x v="0"/>
    <s v="reconciled"/>
    <m/>
    <x v="0"/>
  </r>
  <r>
    <s v="Costco Visa"/>
    <x v="1363"/>
    <n v="-50"/>
    <x v="1755"/>
    <s v="_Fred Hutchinson Cancer Rs"/>
    <s v="FRED HUTCHINSON CA WWW.FREDHUTCHWA"/>
    <x v="12"/>
    <x v="19"/>
    <x v="19"/>
    <x v="158"/>
    <m/>
    <x v="0"/>
    <m/>
    <m/>
    <x v="12"/>
    <s v="Tax Related"/>
    <s v="#Obliteride#"/>
    <x v="0"/>
    <s v="High"/>
    <x v="3"/>
    <s v="reconciled"/>
    <s v="Charitable Contributions"/>
    <x v="1"/>
  </r>
  <r>
    <s v="Quicksilver"/>
    <x v="1363"/>
    <n v="-41.4"/>
    <x v="1756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364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64"/>
    <n v="-13.18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64"/>
    <n v="-2.19"/>
    <x v="1671"/>
    <s v="_iTunes"/>
    <s v="APL*ITUNES.COM/BILL"/>
    <x v="10"/>
    <x v="17"/>
    <x v="17"/>
    <x v="0"/>
    <m/>
    <x v="0"/>
    <m/>
    <m/>
    <x v="10"/>
    <s v=""/>
    <s v="Pokemon Card Creator"/>
    <x v="0"/>
    <s v="Low"/>
    <x v="0"/>
    <s v="reconciled"/>
    <m/>
    <x v="0"/>
  </r>
  <r>
    <s v="Costco Visa"/>
    <x v="1364"/>
    <n v="1512.38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364"/>
    <n v="-2485.35"/>
    <x v="1107"/>
    <s v="_Investment (Costco Wholesale Co)"/>
    <s v="COSTCO WHOLESALE CO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64"/>
    <n v="-78"/>
    <x v="1757"/>
    <s v="_Taproot Theatre Co"/>
    <s v="TAPROOT THEATRE COMPANY SEATTLE WA"/>
    <x v="3"/>
    <x v="12"/>
    <x v="12"/>
    <x v="157"/>
    <s v="brett hanson"/>
    <x v="0"/>
    <m/>
    <m/>
    <x v="3"/>
    <s v=""/>
    <s v="#Kim's convenience store|Brett Hanson#"/>
    <x v="3"/>
    <s v="NA"/>
    <x v="0"/>
    <s v="reconciled"/>
    <s v="To Be Determined"/>
    <x v="0"/>
  </r>
  <r>
    <s v="Costco Visa"/>
    <x v="1364"/>
    <n v="-78"/>
    <x v="1757"/>
    <s v="_Taproot Theatre Co"/>
    <s v="TAPROOT THEATRE COMPANY SEATTLE WA"/>
    <x v="0"/>
    <x v="79"/>
    <x v="76"/>
    <x v="0"/>
    <m/>
    <x v="0"/>
    <m/>
    <m/>
    <x v="0"/>
    <s v=""/>
    <s v=""/>
    <x v="0"/>
    <s v="Low"/>
    <x v="0"/>
    <s v="reconciled"/>
    <m/>
    <x v="0"/>
  </r>
  <r>
    <s v="Quicksilver"/>
    <x v="1365"/>
    <n v="-24.4"/>
    <x v="455"/>
    <s v="_Taco Time"/>
    <s v="LEVELUP*TACOTIMENW2430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365"/>
    <n v="-33.020000000000003"/>
    <x v="1758"/>
    <s v="_Wired Magazine"/>
    <s v="CNP*WIRED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65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Discover"/>
    <x v="1365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5"/>
    <n v="-556.66"/>
    <x v="1759"/>
    <s v="_Sheraton"/>
    <s v="SHERATON NEW ORLEANS NEW ORLEANS LA"/>
    <x v="3"/>
    <x v="12"/>
    <x v="12"/>
    <x v="159"/>
    <s v="hotel"/>
    <x v="0"/>
    <m/>
    <m/>
    <x v="3"/>
    <s v="Reviewed"/>
    <s v="#sctconf|Hotel#"/>
    <x v="3"/>
    <s v="NA"/>
    <x v="0"/>
    <s v="reconciled"/>
    <s v="To Be Determined"/>
    <x v="0"/>
  </r>
  <r>
    <s v="Costco Visa"/>
    <x v="1365"/>
    <n v="-4.95"/>
    <x v="978"/>
    <s v="_Starbucks"/>
    <s v="STARBUCKS STORE 00336 SEATTLE WA"/>
    <x v="2"/>
    <x v="3"/>
    <x v="3"/>
    <x v="0"/>
    <m/>
    <x v="0"/>
    <m/>
    <m/>
    <x v="2"/>
    <s v=""/>
    <s v="Treats at speech therapy"/>
    <x v="0"/>
    <s v="Low"/>
    <x v="0"/>
    <s v="reconciled"/>
    <m/>
    <x v="0"/>
  </r>
  <r>
    <s v="Quicksilver"/>
    <x v="1365"/>
    <n v="-50.39"/>
    <x v="1266"/>
    <s v="_Wal-Mart"/>
    <s v="WALMART.COM"/>
    <x v="7"/>
    <x v="13"/>
    <x v="13"/>
    <x v="160"/>
    <s v="camping"/>
    <x v="0"/>
    <m/>
    <m/>
    <x v="7"/>
    <s v=""/>
    <s v="#Maintenance|Camping#Stabilizer for trailer"/>
    <x v="0"/>
    <s v="Low"/>
    <x v="3"/>
    <s v="reconciled"/>
    <m/>
    <x v="0"/>
  </r>
  <r>
    <s v="Costco Visa"/>
    <x v="1366"/>
    <n v="-7.49"/>
    <x v="1760"/>
    <s v="_THE GROVE-NEW ORLEANS NEW ORLEANS LA"/>
    <s v="THE GROVE-NEW ORLEANS NEW ORLEANS LA"/>
    <x v="3"/>
    <x v="12"/>
    <x v="12"/>
    <x v="159"/>
    <s v="food"/>
    <x v="0"/>
    <m/>
    <m/>
    <x v="3"/>
    <s v="Reviewed"/>
    <s v="#sctconf|Food#"/>
    <x v="3"/>
    <s v="NA"/>
    <x v="0"/>
    <s v="reconciled"/>
    <s v="To Be Determined"/>
    <x v="0"/>
  </r>
  <r>
    <s v="Costco Visa"/>
    <x v="1366"/>
    <n v="-1.0900000000000001"/>
    <x v="1761"/>
    <s v="_Federal Express"/>
    <s v="FEDEX OFFIC67100056713 NEW ORLEANS LA"/>
    <x v="3"/>
    <x v="12"/>
    <x v="12"/>
    <x v="159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hecking"/>
    <x v="1366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ostco Visa"/>
    <x v="1366"/>
    <n v="-19.07"/>
    <x v="1762"/>
    <s v="_AVENUE PUB LLC NEW ORLEANS LA"/>
    <s v="AVENUE PUB LLC NEW ORLEANS L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.6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Costco Visa"/>
    <x v="1366"/>
    <n v="-42.3"/>
    <x v="1199"/>
    <s v="_Shuttlepark 2"/>
    <s v="SHUTTLEPARK2 TUKWILA WA"/>
    <x v="3"/>
    <x v="12"/>
    <x v="12"/>
    <x v="159"/>
    <s v="transportation"/>
    <x v="0"/>
    <m/>
    <m/>
    <x v="3"/>
    <s v="Reviewed"/>
    <s v="#sctconf|Transportation#"/>
    <x v="3"/>
    <s v="NA"/>
    <x v="0"/>
    <s v="reconciled"/>
    <s v="To Be Determined"/>
    <x v="0"/>
  </r>
  <r>
    <s v="Costco Visa"/>
    <x v="1366"/>
    <n v="-6"/>
    <x v="149"/>
    <s v="_Alaska Air"/>
    <s v="ALASKA AIR IN FLIGHT SEATAC W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66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67"/>
    <n v="-7.56"/>
    <x v="246"/>
    <s v="_Taco Del Mar"/>
    <s v="TACO DEL MAR 100001404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67"/>
    <n v="-14.32"/>
    <x v="1763"/>
    <s v="_CAFFE D'ARTE SEATTLE WA"/>
    <s v="CAFFE D'ARTE SEATTLE W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Costco Visa"/>
    <x v="1367"/>
    <n v="-0.88"/>
    <x v="1761"/>
    <s v="_Federal Express"/>
    <s v="FEDEX OFFIC67100056713 NEW ORLEANS LA"/>
    <x v="3"/>
    <x v="12"/>
    <x v="12"/>
    <x v="159"/>
    <s v="office supplies"/>
    <x v="0"/>
    <m/>
    <m/>
    <x v="3"/>
    <s v=""/>
    <s v="#sctconf|office supplies# Printed notes"/>
    <x v="3"/>
    <s v="NA"/>
    <x v="0"/>
    <s v="reconciled"/>
    <s v="To Be Determined"/>
    <x v="0"/>
  </r>
  <r>
    <s v="Costco Visa"/>
    <x v="1367"/>
    <n v="-6.56"/>
    <x v="1759"/>
    <s v="_Sheraton"/>
    <s v="GIFTSHOPSHERATONNEWORLEANNEW ORLEANS LA"/>
    <x v="18"/>
    <x v="47"/>
    <x v="46"/>
    <x v="161"/>
    <s v="food"/>
    <x v="0"/>
    <m/>
    <m/>
    <x v="18"/>
    <s v="Reviewed"/>
    <s v="#SCT Conference - May 2019|food#"/>
    <x v="0"/>
    <s v="High"/>
    <x v="3"/>
    <s v="reconciled"/>
    <m/>
    <x v="0"/>
  </r>
  <r>
    <s v="Costco Visa"/>
    <x v="1367"/>
    <n v="-93.52"/>
    <x v="1764"/>
    <s v="_NOLA RESTAURANT NEW ORLEANS LA"/>
    <s v="NOLA RESTAURANT NEW ORLEANS LA"/>
    <x v="3"/>
    <x v="12"/>
    <x v="12"/>
    <x v="159"/>
    <s v="food"/>
    <x v="0"/>
    <m/>
    <m/>
    <x v="3"/>
    <s v=""/>
    <s v="#sctconf|food#"/>
    <x v="3"/>
    <s v="NA"/>
    <x v="0"/>
    <s v="reconciled"/>
    <s v="To Be Determined"/>
    <x v="0"/>
  </r>
  <r>
    <s v="Quicksilver"/>
    <x v="1368"/>
    <n v="-113"/>
    <x v="114"/>
    <s v="_Fred Meyer"/>
    <s v="FRED MEYER 5013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12.0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68"/>
    <n v="-4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368"/>
    <n v="-13.2"/>
    <x v="1765"/>
    <s v="_Open World Events"/>
    <s v="SQ *SQ *OPEN WORLD EVE"/>
    <x v="10"/>
    <x v="17"/>
    <x v="17"/>
    <x v="0"/>
    <m/>
    <x v="0"/>
    <m/>
    <m/>
    <x v="10"/>
    <s v=""/>
    <s v="Zach's book at MineFaire"/>
    <x v="0"/>
    <s v="Low"/>
    <x v="0"/>
    <s v="reconciled"/>
    <m/>
    <x v="0"/>
  </r>
  <r>
    <s v="Checking"/>
    <x v="1368"/>
    <n v="-69.260000000000005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368"/>
    <n v="-41.4"/>
    <x v="1766"/>
    <s v="_TAXI SVC GRETNA GRETNA LA"/>
    <s v="TAXI SVC GRETNA GRETNA LA"/>
    <x v="3"/>
    <x v="12"/>
    <x v="12"/>
    <x v="159"/>
    <m/>
    <x v="0"/>
    <m/>
    <m/>
    <x v="3"/>
    <s v="Reviewed"/>
    <s v="#sctconf#"/>
    <x v="3"/>
    <s v="NA"/>
    <x v="0"/>
    <s v="reconciled"/>
    <s v="To Be Determined"/>
    <x v="0"/>
  </r>
  <r>
    <s v="Checking"/>
    <x v="1368"/>
    <n v="-32.1"/>
    <x v="1767"/>
    <s v="_Merril Becker"/>
    <s v="Check 2448"/>
    <x v="4"/>
    <x v="116"/>
    <x v="110"/>
    <x v="0"/>
    <m/>
    <x v="0"/>
    <m/>
    <m/>
    <x v="4"/>
    <s v=""/>
    <s v="Mercado food"/>
    <x v="0"/>
    <s v="Low"/>
    <x v="3"/>
    <s v="reconciled"/>
    <m/>
    <x v="0"/>
  </r>
  <r>
    <s v="Quicksilver"/>
    <x v="1368"/>
    <n v="-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69"/>
    <n v="-16.3"/>
    <x v="114"/>
    <s v="_Fred Meyer"/>
    <s v="FRED-MEYER #0122 SEATTLE WA"/>
    <x v="10"/>
    <x v="17"/>
    <x v="17"/>
    <x v="0"/>
    <m/>
    <x v="0"/>
    <m/>
    <m/>
    <x v="10"/>
    <s v=""/>
    <s v="$2 - Zach gum_x000a_$14.30 - Josh Pokemon cards"/>
    <x v="0"/>
    <s v="Low"/>
    <x v="0"/>
    <s v="reconciled"/>
    <m/>
    <x v="0"/>
  </r>
  <r>
    <s v="Costco Visa"/>
    <x v="1369"/>
    <n v="-21.12"/>
    <x v="1458"/>
    <s v="_The Commons"/>
    <s v="THE COMMONS WOODINVILLE WA"/>
    <x v="2"/>
    <x v="2"/>
    <x v="2"/>
    <x v="0"/>
    <m/>
    <x v="0"/>
    <m/>
    <m/>
    <x v="2"/>
    <s v=""/>
    <s v=""/>
    <x v="0"/>
    <s v="Low"/>
    <x v="0"/>
    <s v="reconciled"/>
    <m/>
    <x v="0"/>
  </r>
  <r>
    <s v="Investor Checking"/>
    <x v="1370"/>
    <n v="-60"/>
    <x v="159"/>
    <s v="_Umpqua Bank"/>
    <s v="UMPQUA BANK 7120 GREENW SEATTLE"/>
    <x v="10"/>
    <x v="131"/>
    <x v="125"/>
    <x v="0"/>
    <m/>
    <x v="0"/>
    <m/>
    <m/>
    <x v="10"/>
    <s v=""/>
    <s v="Paid Ally $70 for Grease"/>
    <x v="0"/>
    <s v="Low"/>
    <x v="0"/>
    <s v="reconciled"/>
    <m/>
    <x v="0"/>
  </r>
  <r>
    <s v="Cash"/>
    <x v="1370"/>
    <n v="-10"/>
    <x v="1768"/>
    <s v="_Alli"/>
    <s v="_Alli"/>
    <x v="10"/>
    <x v="131"/>
    <x v="125"/>
    <x v="0"/>
    <m/>
    <x v="0"/>
    <m/>
    <m/>
    <x v="10"/>
    <s v=""/>
    <s v="Paid Alli $70 for sitting during Grease"/>
    <x v="0"/>
    <s v="Low"/>
    <x v="0"/>
    <s v="reconciled"/>
    <m/>
    <x v="0"/>
  </r>
  <r>
    <s v="Koolikai"/>
    <x v="1370"/>
    <n v="69.260000000000005"/>
    <x v="826"/>
    <s v="_American Express (Autopay)"/>
    <s v="AUTOPAY PAYMENT - THANK YOU 320191380524595748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70"/>
    <n v="377.45"/>
    <x v="568"/>
    <s v="_Eva Smith"/>
    <s v="Deposit Shared Branch Mobile DepDeposit Shared Branch Mobile Deposit          First Tech FC CA"/>
    <x v="3"/>
    <x v="12"/>
    <x v="12"/>
    <x v="162"/>
    <s v="mom"/>
    <x v="0"/>
    <m/>
    <m/>
    <x v="3"/>
    <s v=""/>
    <s v="#Property Taxes|Mom#"/>
    <x v="3"/>
    <s v="NA"/>
    <x v="0"/>
    <s v="reconciled"/>
    <s v="To Be Determined"/>
    <x v="0"/>
  </r>
  <r>
    <s v="Quicksilver"/>
    <x v="1370"/>
    <n v="-4.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70"/>
    <n v="-3.5"/>
    <x v="159"/>
    <s v="_Umpqua Bank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Costco Visa"/>
    <x v="1370"/>
    <n v="-2.1800000000000002"/>
    <x v="1769"/>
    <s v="_Value Village"/>
    <s v="VALUE VILLAGE - 1023 SEATTLE WA"/>
    <x v="7"/>
    <x v="13"/>
    <x v="13"/>
    <x v="35"/>
    <m/>
    <x v="0"/>
    <m/>
    <m/>
    <x v="7"/>
    <s v=""/>
    <s v="#Camping# Trailer stuff"/>
    <x v="0"/>
    <s v="Low"/>
    <x v="3"/>
    <s v="reconciled"/>
    <m/>
    <x v="0"/>
  </r>
  <r>
    <s v="Costco Visa"/>
    <x v="1370"/>
    <n v="-3.64"/>
    <x v="646"/>
    <s v="_Goodwill Industries"/>
    <s v="GOODWILL BALLARD - DIR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Quicksilver"/>
    <x v="1370"/>
    <n v="-0.38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0"/>
    <n v="-4.4000000000000004"/>
    <x v="646"/>
    <s v="_Goodwill Industries"/>
    <s v="GOODWILL BALLARD - DIR SEATTLE WA"/>
    <x v="0"/>
    <x v="73"/>
    <x v="71"/>
    <x v="0"/>
    <m/>
    <x v="0"/>
    <m/>
    <m/>
    <x v="0"/>
    <s v=""/>
    <s v="Clue"/>
    <x v="0"/>
    <s v="Low"/>
    <x v="0"/>
    <s v="reconciled"/>
    <m/>
    <x v="0"/>
  </r>
  <r>
    <s v="Costco Visa"/>
    <x v="1370"/>
    <n v="-3.66"/>
    <x v="646"/>
    <s v="_Goodwill Industries"/>
    <s v="GOODWILL BALLARD - DIR SEATTLE WA"/>
    <x v="7"/>
    <x v="13"/>
    <x v="13"/>
    <x v="35"/>
    <m/>
    <x v="0"/>
    <m/>
    <m/>
    <x v="7"/>
    <s v=""/>
    <s v="#Camping# trailer stuff"/>
    <x v="0"/>
    <s v="Low"/>
    <x v="3"/>
    <s v="reconciled"/>
    <m/>
    <x v="0"/>
  </r>
  <r>
    <s v="Costco Visa"/>
    <x v="1370"/>
    <n v="-3.3"/>
    <x v="646"/>
    <s v="_Goodwill Industries"/>
    <s v="GOODWILL BALLARD - DIR SEATTLE WA"/>
    <x v="19"/>
    <x v="49"/>
    <x v="48"/>
    <x v="0"/>
    <m/>
    <x v="0"/>
    <m/>
    <m/>
    <x v="19"/>
    <s v=""/>
    <s v="Ice cube tray"/>
    <x v="0"/>
    <s v="Low"/>
    <x v="0"/>
    <s v="reconciled"/>
    <m/>
    <x v="0"/>
  </r>
  <r>
    <s v="Cash"/>
    <x v="1371"/>
    <n v="15"/>
    <x v="1140"/>
    <s v="_Brett Hanson"/>
    <s v="_Brett Hansen"/>
    <x v="3"/>
    <x v="133"/>
    <x v="127"/>
    <x v="0"/>
    <m/>
    <x v="0"/>
    <m/>
    <m/>
    <x v="3"/>
    <s v=""/>
    <s v="Brett's contribution to drinks at Oaxaquena"/>
    <x v="3"/>
    <s v="NA"/>
    <x v="3"/>
    <s v="reconciled"/>
    <m/>
    <x v="0"/>
  </r>
  <r>
    <s v="Aggressive Stocks"/>
    <x v="1371"/>
    <n v="-136.77000000000001"/>
    <x v="163"/>
    <s v="_Investment (Apple Inc)"/>
    <s v="APPLE INC"/>
    <x v="13"/>
    <x v="23"/>
    <x v="23"/>
    <x v="0"/>
    <m/>
    <x v="0"/>
    <m/>
    <m/>
    <x v="13"/>
    <s v=""/>
    <s v=""/>
    <x v="3"/>
    <s v="Low"/>
    <x v="3"/>
    <s v="reconciled"/>
    <m/>
    <x v="0"/>
  </r>
  <r>
    <s v="Costco Visa"/>
    <x v="1371"/>
    <n v="-92.83"/>
    <x v="1770"/>
    <s v="_La Cocina Oaxaquena"/>
    <s v="LA COCINA OAXAQUENA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371"/>
    <n v="-1.38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71"/>
    <n v="-88.62"/>
    <x v="1771"/>
    <s v="_Minefaire"/>
    <s v="MINEFAIRE OFFICIAL..."/>
    <x v="10"/>
    <x v="31"/>
    <x v="30"/>
    <x v="0"/>
    <m/>
    <x v="0"/>
    <m/>
    <m/>
    <x v="10"/>
    <s v=""/>
    <s v="Minecraft fair at CenturyLink"/>
    <x v="0"/>
    <s v="Low"/>
    <x v="0"/>
    <s v="reconciled"/>
    <m/>
    <x v="0"/>
  </r>
  <r>
    <s v="Checking"/>
    <x v="1371"/>
    <n v="-50"/>
    <x v="1170"/>
    <s v="_Washington State Parks"/>
    <s v="Check 2449"/>
    <x v="18"/>
    <x v="47"/>
    <x v="46"/>
    <x v="163"/>
    <s v="lodging"/>
    <x v="0"/>
    <m/>
    <m/>
    <x v="18"/>
    <s v=""/>
    <s v="#Camano Island - May 2019|Lodging#"/>
    <x v="0"/>
    <s v="High"/>
    <x v="3"/>
    <s v="reconciled"/>
    <m/>
    <x v="0"/>
  </r>
  <r>
    <s v="Aggressive Stocks"/>
    <x v="1372"/>
    <n v="-44.58"/>
    <x v="413"/>
    <s v="_Investment (Procter &amp; Gamble)"/>
    <s v="PROCTER &amp; GAMBLE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372"/>
    <n v="136.77000000000001"/>
    <x v="163"/>
    <s v="_Investment (Apple Inc)"/>
    <s v="APPLE INC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2"/>
    <n v="-94.6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72"/>
    <n v="-0.04"/>
    <x v="1701"/>
    <s v="_Chase Koolikai (Autopay)"/>
    <s v="Debit Adjustment"/>
    <x v="3"/>
    <x v="6"/>
    <x v="6"/>
    <x v="0"/>
    <m/>
    <x v="0"/>
    <m/>
    <m/>
    <x v="3"/>
    <s v=""/>
    <s v=""/>
    <x v="3"/>
    <s v="NA"/>
    <x v="0"/>
    <s v="reconciled"/>
    <m/>
    <x v="0"/>
  </r>
  <r>
    <s v="Cash"/>
    <x v="1373"/>
    <n v="50"/>
    <x v="287"/>
    <s v="_Microsoft (Paycheck)"/>
    <s v="_Microsoft (Paycheck)"/>
    <x v="5"/>
    <x v="50"/>
    <x v="49"/>
    <x v="0"/>
    <m/>
    <x v="0"/>
    <m/>
    <m/>
    <x v="5"/>
    <s v="Manual One Time"/>
    <s v="Offset for payroll deduction to cafeteria"/>
    <x v="4"/>
    <s v="Low"/>
    <x v="0"/>
    <s v="reconciled"/>
    <m/>
    <x v="0"/>
  </r>
  <r>
    <s v="Cash"/>
    <x v="1373"/>
    <n v="-50"/>
    <x v="1464"/>
    <s v="_Microsoft Cafeteria"/>
    <s v="_Microsoft Cafeteria"/>
    <x v="2"/>
    <x v="3"/>
    <x v="3"/>
    <x v="0"/>
    <m/>
    <x v="0"/>
    <m/>
    <m/>
    <x v="2"/>
    <s v="Manual"/>
    <s v="Payroll deduction for cafeteria"/>
    <x v="0"/>
    <s v="Low"/>
    <x v="0"/>
    <s v="reconciled"/>
    <m/>
    <x v="0"/>
  </r>
  <r>
    <s v="Aggressive Stocks"/>
    <x v="1373"/>
    <n v="44.58"/>
    <x v="413"/>
    <s v="_Investment (Procter &amp; Gamble)"/>
    <s v="PROCTER &amp; GAMBLE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73"/>
    <n v="3549.75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Amazon"/>
    <x v="1373"/>
    <n v="94.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73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74"/>
    <n v="-297.5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Checking"/>
    <x v="1374"/>
    <n v="-63.68"/>
    <x v="255"/>
    <s v="_Puget Sound Energy"/>
    <s v="ACH Debit PUGET SOUND ENER DIRECACH Debit PUGET SOUND ENER DIRECT DEBITING  PSE BILL  4625209267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4"/>
    <n v="-24.22"/>
    <x v="1772"/>
    <s v="_Bed Bath &amp; Beyond"/>
    <s v="BED BATH &amp; BEYOND #120"/>
    <x v="19"/>
    <x v="49"/>
    <x v="48"/>
    <x v="0"/>
    <m/>
    <x v="0"/>
    <m/>
    <m/>
    <x v="19"/>
    <s v=""/>
    <s v="Ang mother's day present"/>
    <x v="0"/>
    <s v="Low"/>
    <x v="0"/>
    <s v="reconciled"/>
    <m/>
    <x v="0"/>
  </r>
  <r>
    <s v="Cash"/>
    <x v="1374"/>
    <n v="-1.43"/>
    <x v="152"/>
    <s v="_Walgreens"/>
    <s v="_Walgreens"/>
    <x v="11"/>
    <x v="58"/>
    <x v="57"/>
    <x v="0"/>
    <m/>
    <x v="0"/>
    <m/>
    <m/>
    <x v="11"/>
    <s v="Tax Related"/>
    <s v="Zach medication"/>
    <x v="0"/>
    <s v="Low"/>
    <x v="0"/>
    <s v="reconciled"/>
    <s v="Family - Medical Expenses"/>
    <x v="1"/>
  </r>
  <r>
    <s v="Quicksilver"/>
    <x v="1375"/>
    <n v="-19.78"/>
    <x v="152"/>
    <s v="_Walgreens"/>
    <s v="WALGREENS #6389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375"/>
    <n v="-12.75"/>
    <x v="201"/>
    <s v="_Target"/>
    <s v="TARGET 00012849"/>
    <x v="12"/>
    <x v="53"/>
    <x v="52"/>
    <x v="0"/>
    <m/>
    <x v="0"/>
    <m/>
    <m/>
    <x v="12"/>
    <s v=""/>
    <s v="Mother's day cards"/>
    <x v="0"/>
    <s v="Low"/>
    <x v="3"/>
    <s v="reconciled"/>
    <m/>
    <x v="0"/>
  </r>
  <r>
    <s v="Quicksilver"/>
    <x v="1375"/>
    <n v="-10.62"/>
    <x v="1703"/>
    <s v="_Haggen"/>
    <s v="HAGGEN 3449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5"/>
    <n v="-239.96"/>
    <x v="1139"/>
    <s v="_Pediatric Speech and Language Therapy"/>
    <s v="ACH Debit PEDIATRIC SPEECH FIRSTACH Debit PEDIATRIC SPEECH FIRST TECH FCU B  BILL PAYMT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375"/>
    <n v="-30.09"/>
    <x v="114"/>
    <s v="_Fred Meyer"/>
    <s v="FRED-MEYER #0122"/>
    <x v="12"/>
    <x v="53"/>
    <x v="52"/>
    <x v="0"/>
    <m/>
    <x v="0"/>
    <m/>
    <m/>
    <x v="12"/>
    <s v=""/>
    <s v="Mother's day plants for Ruby and Mom"/>
    <x v="0"/>
    <s v="Low"/>
    <x v="3"/>
    <s v="reconciled"/>
    <m/>
    <x v="0"/>
  </r>
  <r>
    <s v="Quicksilver"/>
    <x v="1376"/>
    <n v="-3.62"/>
    <x v="152"/>
    <s v="_Walgreens"/>
    <s v="WALGREENS #6389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76"/>
    <n v="64.739999999999995"/>
    <x v="1188"/>
    <s v="_SFOM"/>
    <s v="Deposit Shared Branch Mobile DepDeposit Shared Branch Mobile Deposit          First Tech FC CA"/>
    <x v="3"/>
    <x v="12"/>
    <x v="12"/>
    <x v="164"/>
    <s v="sfom"/>
    <x v="0"/>
    <m/>
    <m/>
    <x v="3"/>
    <s v=""/>
    <s v="#Karaoke|SFOM#"/>
    <x v="3"/>
    <s v="NA"/>
    <x v="0"/>
    <s v="reconciled"/>
    <s v="To Be Determined"/>
    <x v="0"/>
  </r>
  <r>
    <s v="Quicksilver"/>
    <x v="1376"/>
    <n v="-67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376"/>
    <n v="-10.71"/>
    <x v="1703"/>
    <s v="_Haggen"/>
    <s v="HAGGEN 3449 BELLINGHAM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77"/>
    <n v="-52.23"/>
    <x v="150"/>
    <s v="_Costco"/>
    <s v="COSTCO ONLINE RX 800-955-2292 WA"/>
    <x v="11"/>
    <x v="80"/>
    <x v="77"/>
    <x v="93"/>
    <s v="eyecare"/>
    <x v="0"/>
    <m/>
    <m/>
    <x v="11"/>
    <s v="Tax Related"/>
    <s v="Contacts #premera|eyecare#"/>
    <x v="0"/>
    <s v="Low"/>
    <x v="3"/>
    <s v="reconciled"/>
    <s v="Family - Medical Expenses"/>
    <x v="1"/>
  </r>
  <r>
    <s v="Quicksilver"/>
    <x v="1377"/>
    <n v="-10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hecking"/>
    <x v="1377"/>
    <n v="3422.79"/>
    <x v="1773"/>
    <s v="_UMB"/>
    <s v="Deposit Shared Branch Mobile DepDeposit Shared Branch Mobile Deposit          First Tech FC CA"/>
    <x v="5"/>
    <x v="50"/>
    <x v="49"/>
    <x v="0"/>
    <m/>
    <x v="0"/>
    <m/>
    <m/>
    <x v="5"/>
    <s v="One Time"/>
    <s v="Over-contribution to HSA"/>
    <x v="4"/>
    <s v="Low"/>
    <x v="0"/>
    <s v="reconciled"/>
    <m/>
    <x v="0"/>
  </r>
  <r>
    <s v="Checking"/>
    <x v="1378"/>
    <n v="-222.42"/>
    <x v="1008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378"/>
    <n v="-23.6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78"/>
    <n v="-7"/>
    <x v="440"/>
    <s v="_VM Parking"/>
    <s v="VM PARKING"/>
    <x v="15"/>
    <x v="48"/>
    <x v="47"/>
    <x v="0"/>
    <m/>
    <x v="0"/>
    <m/>
    <m/>
    <x v="15"/>
    <s v=""/>
    <s v=""/>
    <x v="0"/>
    <s v="Low"/>
    <x v="0"/>
    <s v="reconciled"/>
    <m/>
    <x v="0"/>
  </r>
  <r>
    <s v="Amazon"/>
    <x v="1379"/>
    <n v="16.46"/>
    <x v="1774"/>
    <s v="_Audible.com"/>
    <s v="Audible US"/>
    <x v="0"/>
    <x v="57"/>
    <x v="56"/>
    <x v="0"/>
    <m/>
    <x v="0"/>
    <m/>
    <m/>
    <x v="0"/>
    <s v=""/>
    <s v=""/>
    <x v="0"/>
    <s v="Low"/>
    <x v="0"/>
    <s v="reconciled"/>
    <m/>
    <x v="0"/>
  </r>
  <r>
    <s v="Quicksilver"/>
    <x v="1379"/>
    <n v="-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Costco Visa"/>
    <x v="1379"/>
    <n v="-7.99"/>
    <x v="1775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379"/>
    <n v="-122.34"/>
    <x v="908"/>
    <s v="_Target (Autopay)"/>
    <s v="ACH Debit TARGET CARD SRVC 001ACH Debit TARGET CARD SRVC 001  AUTO PY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80"/>
    <n v="-377.45"/>
    <x v="745"/>
    <s v="_Whatcom County"/>
    <s v="ACH Debit PNP BILLPAYMENT   8888ACH Debit PNP BILLPAYMENT   8888916064"/>
    <x v="3"/>
    <x v="12"/>
    <x v="12"/>
    <x v="162"/>
    <s v="mom"/>
    <x v="0"/>
    <m/>
    <m/>
    <x v="3"/>
    <s v=""/>
    <s v="#Property Taxes|Mom#"/>
    <x v="3"/>
    <s v="NA"/>
    <x v="0"/>
    <s v="reconciled"/>
    <s v="To Be Determined"/>
    <x v="0"/>
  </r>
  <r>
    <s v="Checking"/>
    <x v="1380"/>
    <n v="-4448.57"/>
    <x v="669"/>
    <s v="_Wells Fargo Home Mortgage (7015)"/>
    <s v="ACH Debit WF HOME MTG ACH  AUTOACH Debit WF HOME MTG ACH  AUTO PAY"/>
    <x v="14"/>
    <x v="33"/>
    <x v="32"/>
    <x v="0"/>
    <m/>
    <x v="0"/>
    <m/>
    <m/>
    <x v="14"/>
    <s v=""/>
    <s v=""/>
    <x v="0"/>
    <s v="Low"/>
    <x v="0"/>
    <s v="reconciled"/>
    <m/>
    <x v="0"/>
  </r>
  <r>
    <s v="Checking"/>
    <x v="1380"/>
    <n v="469.83"/>
    <x v="1776"/>
    <s v="_Deposit Connectyourcare Svbclaims"/>
    <s v="ACH Deposit connectyourcare   SVACH Deposit connectyourcare   SVBCLAIMS"/>
    <x v="5"/>
    <x v="88"/>
    <x v="85"/>
    <x v="0"/>
    <m/>
    <x v="0"/>
    <m/>
    <m/>
    <x v="5"/>
    <s v="Tax Related"/>
    <s v="reimburse from HSA"/>
    <x v="4"/>
    <s v="Low"/>
    <x v="3"/>
    <s v="reconciled"/>
    <s v="Family - Dependent Care"/>
    <x v="1"/>
  </r>
  <r>
    <s v="Amazon"/>
    <x v="1380"/>
    <n v="-36.25"/>
    <x v="112"/>
    <s v="_Amazon"/>
    <s v="AMZN Mktp US*MZ2K67R52"/>
    <x v="9"/>
    <x v="75"/>
    <x v="73"/>
    <x v="0"/>
    <s v=""/>
    <x v="2"/>
    <s v="113-0278155-2525076"/>
    <m/>
    <x v="9"/>
    <s v="Reviewed Tax Related"/>
    <s v="printer toner #|||113-0278155-2525076#"/>
    <x v="0"/>
    <s v="Medium"/>
    <x v="3"/>
    <s v="reconciled"/>
    <s v="TurboTax - Supply Expenses"/>
    <x v="1"/>
  </r>
  <r>
    <s v="Amazon"/>
    <x v="1380"/>
    <n v="-16.46"/>
    <x v="1774"/>
    <s v="_Audible.com"/>
    <s v="Audible US*MN4LM5Z71"/>
    <x v="0"/>
    <x v="57"/>
    <x v="56"/>
    <x v="0"/>
    <m/>
    <x v="0"/>
    <m/>
    <m/>
    <x v="0"/>
    <s v=""/>
    <s v="Should be refunded as of 5/7/19"/>
    <x v="0"/>
    <s v="Low"/>
    <x v="0"/>
    <s v="reconciled"/>
    <m/>
    <x v="0"/>
  </r>
  <r>
    <s v="Checking"/>
    <x v="1380"/>
    <n v="-127.61"/>
    <x v="1777"/>
    <s v="_Premera Funding Hsafund"/>
    <s v="ACH Debit PREMERA FUNDING   HSAFACH Debit PREMERA FUNDING   HSAFUND  6823"/>
    <x v="5"/>
    <x v="88"/>
    <x v="85"/>
    <x v="0"/>
    <m/>
    <x v="0"/>
    <m/>
    <m/>
    <x v="5"/>
    <s v=""/>
    <s v=""/>
    <x v="4"/>
    <s v="Low"/>
    <x v="3"/>
    <s v="reconciled"/>
    <s v="Family - Dependent Care"/>
    <x v="0"/>
  </r>
  <r>
    <s v="Quicksilver"/>
    <x v="1381"/>
    <n v="-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124.32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1"/>
    <n v="-483.45"/>
    <x v="1778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Koolikai"/>
    <x v="1381"/>
    <n v="5.92"/>
    <x v="29"/>
    <s v="_American Express (Cashback)"/>
    <s v="YOUR CASH BACK THIS PERIOD IS 320191260311647839"/>
    <x v="5"/>
    <x v="21"/>
    <x v="21"/>
    <x v="0"/>
    <m/>
    <x v="0"/>
    <m/>
    <m/>
    <x v="5"/>
    <s v=""/>
    <s v=""/>
    <x v="4"/>
    <s v="Low"/>
    <x v="0"/>
    <s v="reconciled"/>
    <m/>
    <x v="0"/>
  </r>
  <r>
    <s v="Quicksilver"/>
    <x v="1381"/>
    <n v="-12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64.239999999999995"/>
    <x v="1504"/>
    <s v="_Rock Box"/>
    <s v="ROCK BOX"/>
    <x v="3"/>
    <x v="12"/>
    <x v="12"/>
    <x v="164"/>
    <s v="sfom"/>
    <x v="0"/>
    <m/>
    <m/>
    <x v="3"/>
    <s v=""/>
    <s v="#Karaoke|SFOM#"/>
    <x v="3"/>
    <s v="NA"/>
    <x v="0"/>
    <s v="reconciled"/>
    <s v="To Be Determined"/>
    <x v="0"/>
  </r>
  <r>
    <s v="Red Card"/>
    <x v="1381"/>
    <n v="122.34"/>
    <x v="908"/>
    <s v="_Target (Autopay)"/>
    <s v="AUTO PAYMENT C_0000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81"/>
    <n v="-22.5"/>
    <x v="1504"/>
    <s v="_Rock Box"/>
    <s v="ROCK BOX"/>
    <x v="0"/>
    <x v="69"/>
    <x v="67"/>
    <x v="0"/>
    <m/>
    <x v="0"/>
    <m/>
    <m/>
    <x v="0"/>
    <s v=""/>
    <s v=""/>
    <x v="0"/>
    <s v="Low"/>
    <x v="0"/>
    <s v="reconciled"/>
    <m/>
    <x v="0"/>
  </r>
  <r>
    <s v="Quicksilver"/>
    <x v="1381"/>
    <n v="-0.4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1"/>
    <n v="-3.29"/>
    <x v="126"/>
    <s v="_Fandango"/>
    <s v="ROKU FOR FANDANGONOW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82"/>
    <n v="-24.22"/>
    <x v="1779"/>
    <s v="_Yazdi"/>
    <s v="YAZDI"/>
    <x v="7"/>
    <x v="10"/>
    <x v="10"/>
    <x v="0"/>
    <m/>
    <x v="0"/>
    <m/>
    <m/>
    <x v="7"/>
    <s v=""/>
    <s v=""/>
    <x v="0"/>
    <s v="Low"/>
    <x v="3"/>
    <s v="reconciled"/>
    <m/>
    <x v="0"/>
  </r>
  <r>
    <s v="Costco Visa"/>
    <x v="1382"/>
    <n v="-13.2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17.8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Koolikai Checking"/>
    <x v="1382"/>
    <n v="2300"/>
    <x v="1402"/>
    <s v="_Kirby Langley"/>
    <s v="Deposit Shared Branch Mobile DepDeposit Shared Branch Mobile Deposit          First Tech FC CA"/>
    <x v="5"/>
    <x v="30"/>
    <x v="29"/>
    <x v="152"/>
    <s v="kirby langley"/>
    <x v="0"/>
    <m/>
    <m/>
    <x v="5"/>
    <s v="Tax Related"/>
    <s v="#9602|Kirby Langley#"/>
    <x v="4"/>
    <s v="Low"/>
    <x v="0"/>
    <s v="reconciled"/>
    <s v="Rental Income"/>
    <x v="1"/>
  </r>
  <r>
    <s v="Quicksilver"/>
    <x v="1382"/>
    <n v="-142"/>
    <x v="92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Costco Visa"/>
    <x v="1382"/>
    <n v="-3.9"/>
    <x v="1780"/>
    <s v="_Infinity Enterprises"/>
    <s v="76 - INFINITY ENTERPRISESSEATAC WA"/>
    <x v="18"/>
    <x v="47"/>
    <x v="46"/>
    <x v="163"/>
    <s v="transportation"/>
    <x v="0"/>
    <m/>
    <m/>
    <x v="18"/>
    <s v=""/>
    <s v="#Camano Island - May 2019|Transportation#"/>
    <x v="0"/>
    <s v="High"/>
    <x v="3"/>
    <s v="reconciled"/>
    <m/>
    <x v="0"/>
  </r>
  <r>
    <s v="Costco Visa"/>
    <x v="1382"/>
    <n v="-22"/>
    <x v="114"/>
    <s v="_Fred Meyer"/>
    <s v="FRED-MEYER #0122 SEATTLE WA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2"/>
    <n v="-22.82"/>
    <x v="1509"/>
    <s v="_The Tin Table"/>
    <s v="THE TIN TABL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382"/>
    <n v="-14.24"/>
    <x v="114"/>
    <s v="_Fred Meyer"/>
    <s v="FRED-MEYER #0122 SEATTLE WA"/>
    <x v="7"/>
    <x v="13"/>
    <x v="13"/>
    <x v="0"/>
    <m/>
    <x v="0"/>
    <m/>
    <m/>
    <x v="7"/>
    <s v=""/>
    <s v=""/>
    <x v="0"/>
    <s v="Low"/>
    <x v="3"/>
    <s v="reconciled"/>
    <m/>
    <x v="0"/>
  </r>
  <r>
    <s v="Costco Visa"/>
    <x v="1382"/>
    <n v="-12.52"/>
    <x v="748"/>
    <s v="_7-Eleven"/>
    <s v="7-ELEVEN 16022 SEATTLE WA"/>
    <x v="18"/>
    <x v="47"/>
    <x v="46"/>
    <x v="163"/>
    <s v="transportation"/>
    <x v="0"/>
    <m/>
    <m/>
    <x v="18"/>
    <s v=""/>
    <s v="50.1 miles w trailer (3.51 gallons) #Camano Island - May 2019|Transportation#"/>
    <x v="0"/>
    <s v="High"/>
    <x v="3"/>
    <s v="reconciled"/>
    <m/>
    <x v="0"/>
  </r>
  <r>
    <s v="Costco Visa"/>
    <x v="1383"/>
    <n v="-16.09"/>
    <x v="1781"/>
    <s v="_Fainting Goat"/>
    <s v="SQ *FAINTING GOAT -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83"/>
    <n v="-29.9"/>
    <x v="132"/>
    <s v="_Shell"/>
    <s v="SHELL OIL 63652220319 STANWOOD WA"/>
    <x v="18"/>
    <x v="47"/>
    <x v="46"/>
    <x v="163"/>
    <s v="transportation"/>
    <x v="0"/>
    <m/>
    <m/>
    <x v="18"/>
    <s v=""/>
    <s v="#Camano Island - May 2019|Transportation# Gas for the truck"/>
    <x v="0"/>
    <s v="High"/>
    <x v="3"/>
    <s v="reconciled"/>
    <m/>
    <x v="0"/>
  </r>
  <r>
    <s v="Quicksilver"/>
    <x v="1384"/>
    <n v="-18.6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4"/>
    <n v="-2282.62"/>
    <x v="926"/>
    <s v="_Freedom Mortgage (9602)"/>
    <s v="ACH Debit FREEDOM 0607  MTG PYMTACH Debit FREEDOM 0607  MTG PYMTS"/>
    <x v="9"/>
    <x v="38"/>
    <x v="37"/>
    <x v="152"/>
    <m/>
    <x v="0"/>
    <m/>
    <m/>
    <x v="9"/>
    <s v=""/>
    <s v="#9602#"/>
    <x v="0"/>
    <s v="Low"/>
    <x v="0"/>
    <s v="reconciled"/>
    <m/>
    <x v="0"/>
  </r>
  <r>
    <s v="Checking"/>
    <x v="1384"/>
    <n v="-4413.6400000000003"/>
    <x v="315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Dormant Account 2"/>
    <x v="1385"/>
    <n v="2.09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1"/>
    <x v="1385"/>
    <n v="205.04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5"/>
    <n v="4413.6400000000003"/>
    <x v="315"/>
    <s v="_Capital One (Autopay)"/>
    <s v="CAPITAL ONE AUTOPAY PYMT AuthDate 07-Apr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385"/>
    <n v="-72.91"/>
    <x v="220"/>
    <s v="_Verizon Wireless"/>
    <s v="VZW APOCC 800-922-0204 FLW0000001585VZWIRELESS 32019121021432932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ash"/>
    <x v="1385"/>
    <n v="400"/>
    <x v="287"/>
    <s v="_Microsoft (Paycheck)"/>
    <s v="_Microsoft (Paycheck)"/>
    <x v="5"/>
    <x v="50"/>
    <x v="49"/>
    <x v="0"/>
    <m/>
    <x v="0"/>
    <m/>
    <m/>
    <x v="5"/>
    <s v="Manual"/>
    <s v="To offset payroll deduction for cafeteria food"/>
    <x v="4"/>
    <s v="Low"/>
    <x v="0"/>
    <s v="reconciled"/>
    <m/>
    <x v="0"/>
  </r>
  <r>
    <s v="Cash"/>
    <x v="1385"/>
    <n v="-400"/>
    <x v="1464"/>
    <s v="_Microsoft Cafeteria"/>
    <s v="_Microsoft Cafeteria"/>
    <x v="2"/>
    <x v="3"/>
    <x v="3"/>
    <x v="0"/>
    <m/>
    <x v="0"/>
    <m/>
    <m/>
    <x v="2"/>
    <s v="Manual"/>
    <s v="Cumulative payroll deduction YTD.  One more of $50 on 5/15/19."/>
    <x v="0"/>
    <s v="Low"/>
    <x v="0"/>
    <s v="reconciled"/>
    <m/>
    <x v="0"/>
  </r>
  <r>
    <s v="Costco Visa"/>
    <x v="1385"/>
    <n v="-10.99"/>
    <x v="114"/>
    <s v="_Fred Meyer"/>
    <s v="FRED-MEYER #0122 SEATTLE WA"/>
    <x v="4"/>
    <x v="116"/>
    <x v="110"/>
    <x v="0"/>
    <m/>
    <x v="0"/>
    <m/>
    <m/>
    <x v="4"/>
    <s v=""/>
    <s v="Supplies for Portland trip"/>
    <x v="0"/>
    <s v="Low"/>
    <x v="3"/>
    <s v="reconciled"/>
    <m/>
    <x v="0"/>
  </r>
  <r>
    <s v="Costco Visa"/>
    <x v="1386"/>
    <n v="-25.84"/>
    <x v="114"/>
    <s v="_Fred Meyer"/>
    <s v="FRED-MEYER #0122 SEATTLE WA"/>
    <x v="12"/>
    <x v="53"/>
    <x v="52"/>
    <x v="0"/>
    <m/>
    <x v="0"/>
    <m/>
    <m/>
    <x v="12"/>
    <s v=""/>
    <s v=""/>
    <x v="0"/>
    <s v="Low"/>
    <x v="3"/>
    <s v="reconciled"/>
    <m/>
    <x v="0"/>
  </r>
  <r>
    <s v="Costco Visa"/>
    <x v="1386"/>
    <n v="-17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American Funds"/>
    <x v="1386"/>
    <n v="14.3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386"/>
    <n v="0.62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hecking"/>
    <x v="1386"/>
    <n v="3837.93"/>
    <x v="811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386"/>
    <n v="7.3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14.3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386"/>
    <n v="7.36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Investor Checking"/>
    <x v="1386"/>
    <n v="0.09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-3"/>
    <x v="114"/>
    <s v="_Fred Meyer"/>
    <s v="U.S. BANK FRED MEYER #1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386"/>
    <n v="-40"/>
    <x v="114"/>
    <s v="_Fred Meyer"/>
    <s v="U.S. BANK FRED MEYER #1 SEATTLE"/>
    <x v="10"/>
    <x v="31"/>
    <x v="30"/>
    <x v="0"/>
    <m/>
    <x v="0"/>
    <m/>
    <m/>
    <x v="10"/>
    <s v=""/>
    <s v="Spending money for Portland trip"/>
    <x v="0"/>
    <s v="Low"/>
    <x v="0"/>
    <s v="reconciled"/>
    <m/>
    <x v="0"/>
  </r>
  <r>
    <s v="Checking"/>
    <x v="1386"/>
    <n v="3549.79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Koolikai Security Deposit"/>
    <x v="1386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386"/>
    <n v="6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387"/>
    <n v="-11.4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387"/>
    <n v="-587"/>
    <x v="1498"/>
    <s v="_Emerald City Karate"/>
    <s v="Check 2447"/>
    <x v="10"/>
    <x v="62"/>
    <x v="61"/>
    <x v="165"/>
    <s v="emerald city karate"/>
    <x v="2"/>
    <s v="2447"/>
    <m/>
    <x v="10"/>
    <s v="Tax Related"/>
    <s v="#camp|emerald city karate||2447#"/>
    <x v="0"/>
    <s v="Low"/>
    <x v="3"/>
    <s v="reconciled"/>
    <s v="Family - Dependent Care"/>
    <x v="1"/>
  </r>
  <r>
    <s v="Aggressive Stocks"/>
    <x v="1387"/>
    <n v="3.84"/>
    <x v="245"/>
    <s v="_Schwab (Interest)"/>
    <s v="SCHWAB1 INT 03/28-04/28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387"/>
    <n v="-3.29"/>
    <x v="126"/>
    <s v="_Fandango"/>
    <s v="ROKU FOR FANDANGONOW"/>
    <x v="10"/>
    <x v="17"/>
    <x v="17"/>
    <x v="0"/>
    <m/>
    <x v="0"/>
    <m/>
    <m/>
    <x v="10"/>
    <s v=""/>
    <s v=""/>
    <x v="0"/>
    <s v="Low"/>
    <x v="0"/>
    <s v="reconciled"/>
    <m/>
    <x v="0"/>
  </r>
  <r>
    <s v="Costco Visa"/>
    <x v="1387"/>
    <n v="-9.44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5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87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Checking"/>
    <x v="1388"/>
    <n v="10"/>
    <x v="1782"/>
    <s v="_Deposit Shared Branch"/>
    <s v="Deposit Shared Branch Mobile DepDeposit Shared Branch Mobile Deposit          First Tech FC CA"/>
    <x v="9"/>
    <x v="109"/>
    <x v="103"/>
    <x v="166"/>
    <s v="asrock"/>
    <x v="0"/>
    <m/>
    <m/>
    <x v="9"/>
    <s v="Tax Related"/>
    <s v="#Rebate|ASRock# ASRock motherboard for office computer"/>
    <x v="0"/>
    <s v="Low"/>
    <x v="3"/>
    <s v="reconciled"/>
    <s v="Misc Expenses - Office equipment"/>
    <x v="1"/>
  </r>
  <r>
    <s v="Quicksilver"/>
    <x v="1389"/>
    <n v="-10.27"/>
    <x v="114"/>
    <s v="_Fred Meyer"/>
    <s v="FRED-MEYER #0122"/>
    <x v="2"/>
    <x v="8"/>
    <x v="8"/>
    <x v="0"/>
    <m/>
    <x v="0"/>
    <m/>
    <m/>
    <x v="2"/>
    <s v="Reviewed"/>
    <s v=""/>
    <x v="0"/>
    <s v="Low"/>
    <x v="0"/>
    <s v="reconciled"/>
    <m/>
    <x v="0"/>
  </r>
  <r>
    <s v="Quicksilver"/>
    <x v="1389"/>
    <n v="-0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389"/>
    <n v="-81.400000000000006"/>
    <x v="1783"/>
    <s v="_Techniart Inc"/>
    <s v="SQ *SQ *TECHNIART INC"/>
    <x v="19"/>
    <x v="71"/>
    <x v="69"/>
    <x v="0"/>
    <m/>
    <x v="0"/>
    <m/>
    <m/>
    <x v="19"/>
    <s v=""/>
    <s v="LED light bulbs"/>
    <x v="0"/>
    <s v="Medium"/>
    <x v="3"/>
    <s v="reconciled"/>
    <m/>
    <x v="0"/>
  </r>
  <r>
    <s v="Cash"/>
    <x v="1389"/>
    <n v="-84"/>
    <x v="1784"/>
    <s v="_Orpheum Theater"/>
    <s v="Hamilton"/>
    <x v="0"/>
    <x v="79"/>
    <x v="76"/>
    <x v="0"/>
    <m/>
    <x v="0"/>
    <m/>
    <m/>
    <x v="0"/>
    <s v=""/>
    <s v="Hamilton ticket in San Francisco"/>
    <x v="0"/>
    <s v="Low"/>
    <x v="0"/>
    <s v="reconciled"/>
    <m/>
    <x v="0"/>
  </r>
  <r>
    <s v="Quicksilver"/>
    <x v="1389"/>
    <n v="-0.25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Investor Checking"/>
    <x v="1390"/>
    <n v="-20"/>
    <x v="610"/>
    <s v="_Cash"/>
    <s v="U.S. BANK US BANK ROOSE SEATTLE"/>
    <x v="10"/>
    <x v="131"/>
    <x v="125"/>
    <x v="167"/>
    <m/>
    <x v="0"/>
    <m/>
    <m/>
    <x v="10"/>
    <s v=""/>
    <s v="Money for #parent meeting# child care"/>
    <x v="0"/>
    <s v="Low"/>
    <x v="0"/>
    <s v="reconciled"/>
    <m/>
    <x v="0"/>
  </r>
  <r>
    <s v="Costco Visa"/>
    <x v="1390"/>
    <n v="-55.22"/>
    <x v="1199"/>
    <s v="_Shuttlepark 2"/>
    <s v="SHUTTLEPARK2 TUKWILA W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Discover"/>
    <x v="1390"/>
    <n v="-13.18"/>
    <x v="118"/>
    <s v="_Hulu"/>
    <s v="HLU*HULU 740232889433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Quicksilver"/>
    <x v="1390"/>
    <n v="-5.5"/>
    <x v="1785"/>
    <s v="_Clipper Service"/>
    <s v="CLIPPER SERVICE #3100"/>
    <x v="3"/>
    <x v="12"/>
    <x v="12"/>
    <x v="146"/>
    <s v="auto &amp; transportation"/>
    <x v="0"/>
    <m/>
    <m/>
    <x v="3"/>
    <s v=""/>
    <s v="#CRAB_Group_Meeting_2019|Auto &amp; Transportation#"/>
    <x v="3"/>
    <s v="NA"/>
    <x v="0"/>
    <s v="reconciled"/>
    <s v="To Be Determined"/>
    <x v="0"/>
  </r>
  <r>
    <s v="Costco Visa"/>
    <x v="1390"/>
    <n v="-6"/>
    <x v="149"/>
    <s v="_Alaska Air"/>
    <s v="ALASKA AIR IN FLIGHT SEATAC W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0"/>
    <n v="-18.440000000000001"/>
    <x v="6"/>
    <s v="_McDonald's"/>
    <s v="MCDONALD'S F459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0"/>
    <n v="-12.2"/>
    <x v="1786"/>
    <s v="_Boudin Bakery"/>
    <s v="BOUDIN 426 EMBARCAD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1"/>
    <n v="-8.289999999999999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391"/>
    <n v="-8"/>
    <x v="1188"/>
    <s v="_SFOM"/>
    <s v="SFOM"/>
    <x v="0"/>
    <x v="69"/>
    <x v="67"/>
    <x v="0"/>
    <m/>
    <x v="0"/>
    <m/>
    <m/>
    <x v="0"/>
    <s v=""/>
    <s v="Karaoke night"/>
    <x v="0"/>
    <s v="Low"/>
    <x v="0"/>
    <s v="reconciled"/>
    <m/>
    <x v="0"/>
  </r>
  <r>
    <s v="Checking"/>
    <x v="1391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Checking"/>
    <x v="1391"/>
    <n v="-2500.8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1"/>
    <n v="-5.7"/>
    <x v="1787"/>
    <s v="_BART"/>
    <s v="BART-CIVIC CENTER QPS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87.7"/>
    <x v="1788"/>
    <s v="_Coqueta Us"/>
    <s v="COQUETA SAN FRANCISCOCA"/>
    <x v="2"/>
    <x v="2"/>
    <x v="2"/>
    <x v="168"/>
    <m/>
    <x v="0"/>
    <m/>
    <m/>
    <x v="2"/>
    <s v=""/>
    <s v="#CRAB Group Meeting#"/>
    <x v="0"/>
    <s v="Low"/>
    <x v="0"/>
    <s v="reconciled"/>
    <m/>
    <x v="0"/>
  </r>
  <r>
    <s v="Costco Visa"/>
    <x v="1391"/>
    <n v="-23.11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1"/>
    <n v="-8.36"/>
    <x v="1789"/>
    <s v="_Delica"/>
    <s v="SQ *DELICA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1"/>
    <n v="-11.88"/>
    <x v="1790"/>
    <s v="_Breaking Bread Inc"/>
    <s v="BREAKING BREAD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2500.8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3"/>
    <x v="736"/>
    <s v="_ATM Fee"/>
    <s v="Wells Fargo Ban 1266 MA SAN FRANCISCO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392"/>
    <n v="-251.76"/>
    <x v="542"/>
    <s v="_Seattle Public Utilities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hecking"/>
    <x v="1392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Checking"/>
    <x v="1392"/>
    <n v="-80.72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Investor Checking"/>
    <x v="1392"/>
    <n v="-84"/>
    <x v="1629"/>
    <s v="_Wells Fargo Bank (ATM)"/>
    <s v="Wells Fargo Ban 1266 MA SAN FRANCISCO"/>
    <x v="3"/>
    <x v="133"/>
    <x v="127"/>
    <x v="0"/>
    <m/>
    <x v="0"/>
    <m/>
    <m/>
    <x v="3"/>
    <s v=""/>
    <s v=""/>
    <x v="3"/>
    <s v="NA"/>
    <x v="3"/>
    <s v="reconciled"/>
    <m/>
    <x v="0"/>
  </r>
  <r>
    <s v="Investor Checking"/>
    <x v="1392"/>
    <n v="-16"/>
    <x v="1629"/>
    <s v="_Wells Fargo Bank (ATM)"/>
    <s v="Wells Fargo Ban 1266 MA SAN FRANCISC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392"/>
    <n v="-15.19"/>
    <x v="1063"/>
    <s v="_Hyatt"/>
    <s v="HYATT REGENCY SAN FRAN F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2"/>
    <n v="-20"/>
    <x v="1787"/>
    <s v="_BART"/>
    <s v="BART-MONTGOMERY QP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2"/>
    <n v="-10.8"/>
    <x v="1790"/>
    <s v="_Breaking Bread Inc"/>
    <s v="BREAKING BREAD SAN FRANCISCO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3"/>
    <n v="-252.98"/>
    <x v="1736"/>
    <s v="_Great Wolf Lodge"/>
    <s v="GREAT WOLF GRND MOUND CENTRALIA WA"/>
    <x v="18"/>
    <x v="47"/>
    <x v="46"/>
    <x v="142"/>
    <s v="lodging"/>
    <x v="0"/>
    <m/>
    <m/>
    <x v="18"/>
    <s v=""/>
    <s v="#Great Wolf Lodge - Jun 2019|Lodging#"/>
    <x v="0"/>
    <s v="High"/>
    <x v="3"/>
    <s v="reconciled"/>
    <m/>
    <x v="0"/>
  </r>
  <r>
    <s v="Discover"/>
    <x v="1393"/>
    <n v="80.72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393"/>
    <n v="1332.83"/>
    <x v="287"/>
    <s v="_Microsoft (Paycheck)"/>
    <s v="Deposit Shared Branch Mobile DepDeposit Shared Branch Mobile Deposit          First Tech FC CA"/>
    <x v="5"/>
    <x v="50"/>
    <x v="49"/>
    <x v="0"/>
    <s v=""/>
    <x v="26"/>
    <s v=""/>
    <m/>
    <x v="5"/>
    <s v="Tax Related"/>
    <s v="Refund of 401k excess contribution #||Single|#"/>
    <x v="4"/>
    <s v="Low"/>
    <x v="0"/>
    <s v="reconciled"/>
    <m/>
    <x v="1"/>
  </r>
  <r>
    <s v="Checking"/>
    <x v="1393"/>
    <n v="1328.14"/>
    <x v="1500"/>
    <s v="_American Express (Microsoft)"/>
    <s v="ACH Deposit MICROSOFT   10153398ACH Deposit MICROSOFT   1015339830  ISA00          00          ZZMSFTUS66BCM    ZZBOFAECSUSO     190422163 3U00401004397031"/>
    <x v="3"/>
    <x v="12"/>
    <x v="12"/>
    <x v="169"/>
    <m/>
    <x v="0"/>
    <m/>
    <m/>
    <x v="3"/>
    <s v=""/>
    <s v="#irl2018#"/>
    <x v="3"/>
    <s v="NA"/>
    <x v="0"/>
    <s v="reconciled"/>
    <s v="To Be Determined"/>
    <x v="0"/>
  </r>
  <r>
    <s v="Quicksilver"/>
    <x v="1393"/>
    <n v="625.1"/>
    <x v="1498"/>
    <s v="_Emerald City Karate"/>
    <s v="EMERALD CITY KARATE LL"/>
    <x v="10"/>
    <x v="62"/>
    <x v="61"/>
    <x v="0"/>
    <m/>
    <x v="0"/>
    <m/>
    <m/>
    <x v="10"/>
    <s v="Tax Related"/>
    <s v="Refund on duplicate Karate camp transaction (paid with check)"/>
    <x v="0"/>
    <s v="Low"/>
    <x v="3"/>
    <s v="reconciled"/>
    <s v="Family - Dependent Care"/>
    <x v="1"/>
  </r>
  <r>
    <s v="Costco Visa"/>
    <x v="1393"/>
    <n v="-19.3"/>
    <x v="1787"/>
    <s v="_BART"/>
    <s v="BART SFIA 5104646474 C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Red Card"/>
    <x v="1393"/>
    <n v="-10.25"/>
    <x v="201"/>
    <s v="_Target"/>
    <s v="CENTRAL CHECKOUT 79999999114320107562741 C_5310"/>
    <x v="12"/>
    <x v="53"/>
    <x v="52"/>
    <x v="0"/>
    <m/>
    <x v="0"/>
    <m/>
    <m/>
    <x v="12"/>
    <s v=""/>
    <s v="Wine for Dawn and Kristine"/>
    <x v="0"/>
    <s v="Low"/>
    <x v="3"/>
    <s v="reconciled"/>
    <m/>
    <x v="0"/>
  </r>
  <r>
    <s v="Costco Visa"/>
    <x v="1393"/>
    <n v="-6"/>
    <x v="149"/>
    <s v="_Alaska Air"/>
    <s v="ALASKA AIR IN FLIGHT SEATAC WA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Quicksilver"/>
    <x v="1394"/>
    <n v="-7.77"/>
    <x v="1190"/>
    <s v="_Sky Harbor"/>
    <s v="PHOENIX 0483A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Quicksilver"/>
    <x v="1394"/>
    <n v="-13.01"/>
    <x v="338"/>
    <s v="_Sprouts Farmers Mark"/>
    <s v="SPROUTS FARMERS MARK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Amazon"/>
    <x v="1394"/>
    <n v="-18.14"/>
    <x v="112"/>
    <s v="_Amazon"/>
    <s v="AMZN Mktp US*MZ0VB75D1"/>
    <x v="7"/>
    <x v="13"/>
    <x v="13"/>
    <x v="35"/>
    <s v=""/>
    <x v="2"/>
    <s v="112-1766894-6754651"/>
    <m/>
    <x v="7"/>
    <s v="Reviewed"/>
    <s v="bug swatter for #camping|||112-1766894-6754651#"/>
    <x v="0"/>
    <s v="Low"/>
    <x v="3"/>
    <s v="reconciled"/>
    <m/>
    <x v="0"/>
  </r>
  <r>
    <s v="Microsoft"/>
    <x v="1394"/>
    <n v="-1328.14"/>
    <x v="1500"/>
    <s v="_American Express (Microsoft)"/>
    <s v="CREDIT BALANCE REFUND-CHECK ISSDATE OF ABOVE 04/22 56020190422"/>
    <x v="3"/>
    <x v="12"/>
    <x v="12"/>
    <x v="169"/>
    <m/>
    <x v="0"/>
    <m/>
    <m/>
    <x v="3"/>
    <s v=""/>
    <s v="#irl2018#"/>
    <x v="3"/>
    <s v="NA"/>
    <x v="0"/>
    <s v="reconciled"/>
    <s v="To Be Determined"/>
    <x v="0"/>
  </r>
  <r>
    <s v="Costco Visa"/>
    <x v="1394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394"/>
    <n v="-5.6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Quicksilver"/>
    <x v="1394"/>
    <n v="-15.19"/>
    <x v="1791"/>
    <s v="_Indigenous"/>
    <s v="INDIGENOUS T2"/>
    <x v="18"/>
    <x v="47"/>
    <x v="46"/>
    <x v="170"/>
    <s v="gift"/>
    <x v="0"/>
    <m/>
    <m/>
    <x v="18"/>
    <s v=""/>
    <s v="#Scottsdale - Apr 2019|gift#"/>
    <x v="0"/>
    <s v="High"/>
    <x v="3"/>
    <s v="reconciled"/>
    <m/>
    <x v="0"/>
  </r>
  <r>
    <s v="Quicksilver"/>
    <x v="1394"/>
    <n v="-11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ash"/>
    <x v="1395"/>
    <n v="-20"/>
    <x v="1792"/>
    <s v="_Gas Money to Kurt"/>
    <s v="_Gas Money to Kurt"/>
    <x v="18"/>
    <x v="47"/>
    <x v="46"/>
    <x v="170"/>
    <s v="transportation"/>
    <x v="0"/>
    <m/>
    <m/>
    <x v="18"/>
    <s v=""/>
    <s v="#Scottsdale - Apr 2019|Transportation# Gas money"/>
    <x v="0"/>
    <s v="High"/>
    <x v="3"/>
    <s v="reconciled"/>
    <m/>
    <x v="0"/>
  </r>
  <r>
    <s v="Checking"/>
    <x v="1395"/>
    <n v="100"/>
    <x v="1793"/>
    <s v="_Hannah Lemberg"/>
    <s v="Deposit Shared Branch Mobile DepDeposit Shared Branch Mobile Deposit          First Tech FC CA"/>
    <x v="18"/>
    <x v="72"/>
    <x v="70"/>
    <x v="171"/>
    <m/>
    <x v="0"/>
    <m/>
    <m/>
    <x v="18"/>
    <s v="Have receipt"/>
    <s v="Deposit for #Playhouse#"/>
    <x v="0"/>
    <s v="High"/>
    <x v="3"/>
    <s v="reconciled"/>
    <s v="Home - Capital Expense"/>
    <x v="0"/>
  </r>
  <r>
    <s v="Costco Visa"/>
    <x v="1395"/>
    <n v="-10.14"/>
    <x v="1317"/>
    <s v="_Nutty Squirrel Gelato"/>
    <s v="SQ *NUTTY SQUIRREL GELATO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395"/>
    <n v="-24.72"/>
    <x v="1794"/>
    <s v="_Reachnow LLC"/>
    <s v="REACHNOW SEATTLE WAREF# OPSNT_EVKKD +18447322466 50120190420"/>
    <x v="18"/>
    <x v="47"/>
    <x v="46"/>
    <x v="170"/>
    <s v="transportation"/>
    <x v="0"/>
    <m/>
    <m/>
    <x v="18"/>
    <s v=""/>
    <s v="#Scottsdale - Apr 2019|Transportation#"/>
    <x v="0"/>
    <s v="High"/>
    <x v="3"/>
    <s v="reconciled"/>
    <m/>
    <x v="0"/>
  </r>
  <r>
    <s v="Costco Visa"/>
    <x v="1396"/>
    <n v="-16.27"/>
    <x v="1795"/>
    <s v="_Coffee Bean Te"/>
    <s v="COFFEE BEAN &amp; TEA SAN DIEGO CA"/>
    <x v="18"/>
    <x v="47"/>
    <x v="46"/>
    <x v="170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9.1199999999999992"/>
    <x v="1795"/>
    <s v="_Coffee Bean Te"/>
    <s v="COFFEE BEAN &amp; TEA SAN DIEGO CA"/>
    <x v="18"/>
    <x v="47"/>
    <x v="46"/>
    <x v="170"/>
    <s v="food"/>
    <x v="0"/>
    <m/>
    <m/>
    <x v="18"/>
    <s v=""/>
    <s v="#Scottsdale - Apr 2019|Food# airport food"/>
    <x v="0"/>
    <s v="High"/>
    <x v="3"/>
    <s v="reconciled"/>
    <m/>
    <x v="0"/>
  </r>
  <r>
    <s v="Costco Visa"/>
    <x v="1396"/>
    <n v="-87.77"/>
    <x v="82"/>
    <s v="_Barking Dog Alehouse"/>
    <s v="BD ALE HOUSE SEATTL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397"/>
    <n v="-114.7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7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397"/>
    <n v="-30"/>
    <x v="149"/>
    <s v="_Alaska Air"/>
    <s v="ALASKA AIR 0272125759956SEATTLE WANAME: SMITH/ANGELA DEPART: 04/20/2019PHX TO SEA : AS: CLASS: G : STOP:"/>
    <x v="3"/>
    <x v="12"/>
    <x v="12"/>
    <x v="146"/>
    <m/>
    <x v="0"/>
    <m/>
    <m/>
    <x v="3"/>
    <s v=""/>
    <s v="#CRAB_Group_Meeting_2019#"/>
    <x v="3"/>
    <s v="NA"/>
    <x v="0"/>
    <s v="reconciled"/>
    <s v="To Be Determined"/>
    <x v="0"/>
  </r>
  <r>
    <s v="Costco Visa"/>
    <x v="1397"/>
    <n v="-35.17"/>
    <x v="1796"/>
    <s v="_Soul Cafe"/>
    <s v="SOUL CAFE SCOTTSDAL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4.3899999999999997"/>
    <x v="1797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398"/>
    <n v="-59.8"/>
    <x v="1798"/>
    <s v="_Childrens Museum of Phoenix"/>
    <s v="CHILDRENS MUSEUM OF PH"/>
    <x v="18"/>
    <x v="47"/>
    <x v="46"/>
    <x v="170"/>
    <s v="activities"/>
    <x v="0"/>
    <m/>
    <m/>
    <x v="18"/>
    <s v=""/>
    <s v="#Scottsdale - Apr 2019|Activities#"/>
    <x v="0"/>
    <s v="High"/>
    <x v="3"/>
    <s v="reconciled"/>
    <m/>
    <x v="0"/>
  </r>
  <r>
    <s v="Koolikai"/>
    <x v="1398"/>
    <n v="114.7"/>
    <x v="826"/>
    <s v="_American Express (Autopay)"/>
    <s v="AUTOPAY PAYMENT - THANK YOU 32019108000480838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398"/>
    <n v="-1"/>
    <x v="1190"/>
    <s v="_Sky Harbor"/>
    <s v="SKYHARBORPARKINGTERM2"/>
    <x v="18"/>
    <x v="47"/>
    <x v="46"/>
    <x v="170"/>
    <s v="transportation"/>
    <x v="0"/>
    <m/>
    <m/>
    <x v="18"/>
    <s v=""/>
    <s v="#Scottsdale - Apr 2019|Transportation# Parking"/>
    <x v="0"/>
    <s v="High"/>
    <x v="3"/>
    <s v="reconciled"/>
    <m/>
    <x v="0"/>
  </r>
  <r>
    <s v="Costco Visa"/>
    <x v="1398"/>
    <n v="-171.67"/>
    <x v="864"/>
    <s v="_Jalapeno Inferno"/>
    <s v="JALAPENO INFERNO SCOTTSDAL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Quicksilver"/>
    <x v="1398"/>
    <n v="-1042"/>
    <x v="1799"/>
    <s v="_Kids Co"/>
    <s v="KIDS CO. BILLING"/>
    <x v="10"/>
    <x v="62"/>
    <x v="61"/>
    <x v="0"/>
    <m/>
    <x v="0"/>
    <m/>
    <m/>
    <x v="10"/>
    <s v="Tax Related"/>
    <s v=""/>
    <x v="0"/>
    <s v="Low"/>
    <x v="3"/>
    <s v="reconciled"/>
    <s v="Family - Dependent Care"/>
    <x v="1"/>
  </r>
  <r>
    <s v="Quicksilver"/>
    <x v="1399"/>
    <n v="-6.69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Quicksilver"/>
    <x v="1399"/>
    <n v="-90.23"/>
    <x v="666"/>
    <s v="_Time Magazine"/>
    <s v="TIM*TIME MAGAZINE"/>
    <x v="0"/>
    <x v="74"/>
    <x v="72"/>
    <x v="0"/>
    <m/>
    <x v="0"/>
    <m/>
    <m/>
    <x v="0"/>
    <s v=""/>
    <s v=""/>
    <x v="0"/>
    <s v="Low"/>
    <x v="3"/>
    <s v="reconciled"/>
    <m/>
    <x v="0"/>
  </r>
  <r>
    <s v="Quicksilver"/>
    <x v="1399"/>
    <n v="-10.84"/>
    <x v="1798"/>
    <s v="_Childrens Museum of Phoenix"/>
    <s v="CHILDREN MUSEUM PHOENI"/>
    <x v="18"/>
    <x v="47"/>
    <x v="46"/>
    <x v="170"/>
    <s v="souvenirs"/>
    <x v="0"/>
    <m/>
    <m/>
    <x v="18"/>
    <s v=""/>
    <s v="#Scottsdale - Apr 2019|souvenirs# Squished penny wallets"/>
    <x v="0"/>
    <s v="High"/>
    <x v="3"/>
    <s v="reconciled"/>
    <m/>
    <x v="0"/>
  </r>
  <r>
    <s v="Checking"/>
    <x v="1400"/>
    <n v="-67.36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00"/>
    <n v="-94.31"/>
    <x v="255"/>
    <s v="_Puget Sound Energy"/>
    <s v="ACH Debit PUGET SOUND ENER DIRECACH Debit PUGET SOUND ENER DIRECT DEBITING  PSE BILL  1375219604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00"/>
    <n v="-22.02"/>
    <x v="931"/>
    <s v="_Company Store"/>
    <s v="ECOMPANYSTORE COM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Cash"/>
    <x v="1400"/>
    <n v="-2"/>
    <x v="1800"/>
    <s v="_Circle-K"/>
    <s v="_Circle-K"/>
    <x v="18"/>
    <x v="47"/>
    <x v="46"/>
    <x v="170"/>
    <s v="food"/>
    <x v="0"/>
    <m/>
    <m/>
    <x v="18"/>
    <s v=""/>
    <s v="Slurpees #Scottsdale - Apr 2019|Food#"/>
    <x v="0"/>
    <s v="High"/>
    <x v="3"/>
    <s v="reconciled"/>
    <m/>
    <x v="0"/>
  </r>
  <r>
    <s v="Quicksilver"/>
    <x v="1400"/>
    <n v="-4.32"/>
    <x v="1801"/>
    <s v="_Legoland Discovery Center (Arizona)"/>
    <s v="LEGOLAND DISCOVERY CTR"/>
    <x v="18"/>
    <x v="47"/>
    <x v="46"/>
    <x v="170"/>
    <s v="food"/>
    <x v="0"/>
    <m/>
    <m/>
    <x v="18"/>
    <s v=""/>
    <s v="#Scottsdale - Apr 2019|Food# lunch for Josh"/>
    <x v="0"/>
    <s v="High"/>
    <x v="3"/>
    <s v="reconciled"/>
    <m/>
    <x v="0"/>
  </r>
  <r>
    <s v="Quicksilver"/>
    <x v="1400"/>
    <n v="-51.15"/>
    <x v="1612"/>
    <s v="_Tickets.Com"/>
    <s v="BOLDTYPETICKETS.COM"/>
    <x v="0"/>
    <x v="79"/>
    <x v="76"/>
    <x v="172"/>
    <m/>
    <x v="0"/>
    <m/>
    <m/>
    <x v="0"/>
    <s v=""/>
    <s v="Tickets to #grease#"/>
    <x v="0"/>
    <s v="Low"/>
    <x v="0"/>
    <s v="reconciled"/>
    <m/>
    <x v="0"/>
  </r>
  <r>
    <s v="Quicksilver"/>
    <x v="1400"/>
    <n v="-107.88"/>
    <x v="1801"/>
    <s v="_Legoland Discovery Center (Arizona)"/>
    <s v="LEGOLAND DISCOVERY AZ"/>
    <x v="18"/>
    <x v="47"/>
    <x v="46"/>
    <x v="170"/>
    <s v="activities"/>
    <x v="0"/>
    <m/>
    <m/>
    <x v="18"/>
    <s v=""/>
    <s v="#Scottsdale - Apr 2019|Activities#"/>
    <x v="0"/>
    <s v="High"/>
    <x v="3"/>
    <s v="reconciled"/>
    <m/>
    <x v="0"/>
  </r>
  <r>
    <s v="Quicksilver"/>
    <x v="1400"/>
    <n v="-27.02"/>
    <x v="1801"/>
    <s v="_Legoland Discovery Center (Arizona)"/>
    <s v="LEGOLAND DISCOVERY CTR"/>
    <x v="10"/>
    <x v="17"/>
    <x v="17"/>
    <x v="0"/>
    <m/>
    <x v="0"/>
    <m/>
    <m/>
    <x v="10"/>
    <s v=""/>
    <s v="Zach's allowance purchases - Sword and shield"/>
    <x v="0"/>
    <s v="Low"/>
    <x v="0"/>
    <s v="reconciled"/>
    <m/>
    <x v="0"/>
  </r>
  <r>
    <s v="Quicksilver"/>
    <x v="1401"/>
    <n v="-292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01"/>
    <n v="67.36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01"/>
    <n v="-14.02"/>
    <x v="112"/>
    <s v="_Amazon"/>
    <s v="Amazon.com*MZ36X0TG1"/>
    <x v="7"/>
    <x v="45"/>
    <x v="44"/>
    <x v="0"/>
    <s v=""/>
    <x v="2"/>
    <s v="111-3536278-3302650"/>
    <m/>
    <x v="7"/>
    <s v="Reviewed"/>
    <s v="#|||111-3536278-3302650# lightning cables"/>
    <x v="0"/>
    <s v="High"/>
    <x v="3"/>
    <s v="reconciled"/>
    <m/>
    <x v="0"/>
  </r>
  <r>
    <s v="Checking"/>
    <x v="1401"/>
    <n v="-2850"/>
    <x v="869"/>
    <s v="_Tads Tuition Aid"/>
    <s v="ACH Debit TADS TUITION AID   TADACH Debit TADS TUITION AID   TADS PMNT"/>
    <x v="4"/>
    <x v="5"/>
    <x v="5"/>
    <x v="134"/>
    <s v=""/>
    <x v="2"/>
    <s v="8940502"/>
    <m/>
    <x v="4"/>
    <s v=""/>
    <s v="#2019/2020 School Year|||8940502#Tuition deposit for 2019/2020"/>
    <x v="0"/>
    <s v="Low"/>
    <x v="3"/>
    <s v="reconciled"/>
    <m/>
    <x v="0"/>
  </r>
  <r>
    <s v="Checking"/>
    <x v="1401"/>
    <n v="3549.76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01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01"/>
    <n v="-420"/>
    <x v="1753"/>
    <s v="_U Co-op (EDP)"/>
    <s v="ACH Debit TADS TUITION AID   TADACH Debit TADS TUITION AID   TADS PMNT"/>
    <x v="10"/>
    <x v="118"/>
    <x v="112"/>
    <x v="0"/>
    <s v=""/>
    <x v="2"/>
    <s v="8940502"/>
    <m/>
    <x v="10"/>
    <s v="Tax Related"/>
    <s v="#|||8940502#"/>
    <x v="0"/>
    <s v="Low"/>
    <x v="0"/>
    <s v="reconciled"/>
    <s v="Family - Dependent Care"/>
    <x v="1"/>
  </r>
  <r>
    <s v="Cash"/>
    <x v="1401"/>
    <n v="-3"/>
    <x v="1353"/>
    <s v="_Dairy Queen"/>
    <s v="Dairy Queen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10.84"/>
    <x v="1099"/>
    <s v="_Del Taco"/>
    <s v="DEL TACO #1125 PHOENIX AZ"/>
    <x v="2"/>
    <x v="3"/>
    <x v="3"/>
    <x v="173"/>
    <m/>
    <x v="0"/>
    <m/>
    <m/>
    <x v="2"/>
    <s v=""/>
    <s v="#azspring#"/>
    <x v="0"/>
    <s v="Low"/>
    <x v="0"/>
    <s v="reconciled"/>
    <m/>
    <x v="0"/>
  </r>
  <r>
    <s v="Costco Visa"/>
    <x v="1401"/>
    <n v="-5.39"/>
    <x v="1802"/>
    <s v="_Auntie Anne Az"/>
    <s v="AUNTIE ANNE'S #AZ101 TEMP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Costco Visa"/>
    <x v="1401"/>
    <n v="-3.78"/>
    <x v="1801"/>
    <s v="_Legoland Discovery Center (Arizona)"/>
    <s v="LEGOLAND DISCOVERY CTR TEMPE AZ"/>
    <x v="18"/>
    <x v="47"/>
    <x v="46"/>
    <x v="170"/>
    <s v="food"/>
    <x v="0"/>
    <m/>
    <m/>
    <x v="18"/>
    <s v=""/>
    <s v="#Scottsdale - Apr 2019|Food#"/>
    <x v="0"/>
    <s v="High"/>
    <x v="3"/>
    <s v="reconciled"/>
    <m/>
    <x v="0"/>
  </r>
  <r>
    <s v="Amazon"/>
    <x v="1402"/>
    <n v="-29.72"/>
    <x v="112"/>
    <s v="_Amazon"/>
    <s v="AMZN Mktp US*MZ75F7CF2"/>
    <x v="4"/>
    <x v="60"/>
    <x v="59"/>
    <x v="0"/>
    <s v=""/>
    <x v="2"/>
    <s v="114-6396917-4448247"/>
    <m/>
    <x v="4"/>
    <s v="Reviewed"/>
    <s v="Kid backpack Order #|||114-6396917-4448247#"/>
    <x v="0"/>
    <s v="Low"/>
    <x v="0"/>
    <s v="reconciled"/>
    <m/>
    <x v="0"/>
  </r>
  <r>
    <s v="Cash"/>
    <x v="1402"/>
    <n v="-17.600000000000001"/>
    <x v="112"/>
    <s v="_Amazon"/>
    <s v="_Amazon"/>
    <x v="4"/>
    <x v="60"/>
    <x v="59"/>
    <x v="0"/>
    <s v=""/>
    <x v="2"/>
    <s v="114-2926129-8449869"/>
    <m/>
    <x v="4"/>
    <s v="Manual Reviewed"/>
    <s v="Black back pack.  #|||114-2926129-8449869# $17.60 in points, $9.91 on card"/>
    <x v="0"/>
    <s v="Low"/>
    <x v="0"/>
    <s v="reconciled"/>
    <m/>
    <x v="0"/>
  </r>
  <r>
    <s v="Cash"/>
    <x v="1402"/>
    <n v="17.600000000000001"/>
    <x v="112"/>
    <s v="_Amazon"/>
    <s v="_Amazon Visa (Cashback)"/>
    <x v="5"/>
    <x v="21"/>
    <x v="21"/>
    <x v="0"/>
    <s v=""/>
    <x v="2"/>
    <s v="114-2926129-8449869"/>
    <m/>
    <x v="5"/>
    <s v="Manual"/>
    <s v="Black back pack.  #|||114-2926129-8449869# $17.60 in points, $9.91 on card"/>
    <x v="4"/>
    <s v="Low"/>
    <x v="0"/>
    <s v="reconciled"/>
    <m/>
    <x v="0"/>
  </r>
  <r>
    <s v="Cash"/>
    <x v="1402"/>
    <n v="-2"/>
    <x v="201"/>
    <s v="_Target"/>
    <s v="_Target"/>
    <x v="18"/>
    <x v="47"/>
    <x v="46"/>
    <x v="170"/>
    <s v="food"/>
    <x v="0"/>
    <m/>
    <m/>
    <x v="18"/>
    <s v=""/>
    <s v="Squirt #Scottsdale - Apr 2019|Food#"/>
    <x v="0"/>
    <s v="High"/>
    <x v="3"/>
    <s v="reconciled"/>
    <m/>
    <x v="0"/>
  </r>
  <r>
    <s v="Amazon"/>
    <x v="1402"/>
    <n v="-9.91"/>
    <x v="112"/>
    <s v="_Amazon"/>
    <s v="Amazon.com*MZ4483OV0"/>
    <x v="4"/>
    <x v="60"/>
    <x v="59"/>
    <x v="0"/>
    <s v=""/>
    <x v="2"/>
    <s v="114-2926129-8449869"/>
    <m/>
    <x v="4"/>
    <s v="Reviewed"/>
    <s v="Black back pack.  #|||114-2926129-8449869# $17.60 in points, $9.91 on card"/>
    <x v="0"/>
    <s v="Low"/>
    <x v="0"/>
    <s v="reconciled"/>
    <m/>
    <x v="0"/>
  </r>
  <r>
    <s v="Quicksilver"/>
    <x v="1403"/>
    <n v="-625.1"/>
    <x v="1498"/>
    <s v="_Emerald City Karate"/>
    <s v="EMERALD CITY KARATE LL"/>
    <x v="10"/>
    <x v="62"/>
    <x v="61"/>
    <x v="0"/>
    <m/>
    <x v="0"/>
    <m/>
    <m/>
    <x v="10"/>
    <s v="Tax Related"/>
    <s v="Karate camp"/>
    <x v="0"/>
    <s v="Low"/>
    <x v="3"/>
    <s v="reconciled"/>
    <s v="Family - Dependent Care"/>
    <x v="1"/>
  </r>
  <r>
    <s v="Quicksilver"/>
    <x v="1403"/>
    <n v="-45"/>
    <x v="597"/>
    <s v="_Tenpachi"/>
    <s v="TENPACHI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03"/>
    <n v="-17.21"/>
    <x v="1803"/>
    <s v="_Dollar Tree"/>
    <s v="DOLLAR TREE"/>
    <x v="10"/>
    <x v="17"/>
    <x v="17"/>
    <x v="0"/>
    <m/>
    <x v="0"/>
    <m/>
    <m/>
    <x v="10"/>
    <s v=""/>
    <s v="Zach and Josh candy and toy purchases"/>
    <x v="0"/>
    <s v="Low"/>
    <x v="0"/>
    <s v="reconciled"/>
    <m/>
    <x v="0"/>
  </r>
  <r>
    <s v="Microsoft"/>
    <x v="1403"/>
    <n v="-24.74"/>
    <x v="1708"/>
    <s v="_ReachNow"/>
    <s v="REACHNOW SEATTLE WAREF# OPSNT_ESDB7 +18447322466 50120190413"/>
    <x v="18"/>
    <x v="47"/>
    <x v="46"/>
    <x v="170"/>
    <s v="transportation"/>
    <x v="0"/>
    <m/>
    <m/>
    <x v="18"/>
    <s v="Reviewed"/>
    <s v="#Scottsdale - Apr 2019|Transportation#"/>
    <x v="0"/>
    <s v="High"/>
    <x v="3"/>
    <s v="reconciled"/>
    <m/>
    <x v="0"/>
  </r>
  <r>
    <s v="Quicksilver"/>
    <x v="1403"/>
    <n v="-28.58"/>
    <x v="114"/>
    <s v="_Fred Meyer"/>
    <s v="FRED-MEYER #0122"/>
    <x v="16"/>
    <x v="134"/>
    <x v="128"/>
    <x v="0"/>
    <m/>
    <x v="0"/>
    <m/>
    <m/>
    <x v="16"/>
    <s v=""/>
    <s v=""/>
    <x v="0"/>
    <s v="Low"/>
    <x v="0"/>
    <s v="reconciled"/>
    <m/>
    <x v="0"/>
  </r>
  <r>
    <s v="Quicksilver"/>
    <x v="1403"/>
    <n v="-18.489999999999998"/>
    <x v="114"/>
    <s v="_Fred Meyer"/>
    <s v="FRED-MEYER #0122"/>
    <x v="18"/>
    <x v="47"/>
    <x v="46"/>
    <x v="170"/>
    <s v="activities"/>
    <x v="0"/>
    <m/>
    <m/>
    <x v="18"/>
    <s v=""/>
    <s v="#Scottsdale - Apr 2019|Activities# Activities for kids on the trip"/>
    <x v="0"/>
    <s v="High"/>
    <x v="3"/>
    <s v="reconciled"/>
    <m/>
    <x v="0"/>
  </r>
  <r>
    <s v="Quicksilver"/>
    <x v="1403"/>
    <n v="-20.440000000000001"/>
    <x v="114"/>
    <s v="_Fred Meyer"/>
    <s v="FRED-MEYER #0122"/>
    <x v="18"/>
    <x v="47"/>
    <x v="46"/>
    <x v="170"/>
    <s v="food"/>
    <x v="0"/>
    <m/>
    <m/>
    <x v="18"/>
    <s v=""/>
    <s v="#Scottsdale - Apr 2019|Food# Snacks for the trip"/>
    <x v="0"/>
    <s v="High"/>
    <x v="3"/>
    <s v="reconciled"/>
    <m/>
    <x v="0"/>
  </r>
  <r>
    <s v="Costco Visa"/>
    <x v="1403"/>
    <n v="-21.42"/>
    <x v="114"/>
    <s v="_Fred Meyer"/>
    <s v="FRED-MEYER #0122 SEATTLE WA"/>
    <x v="16"/>
    <x v="134"/>
    <x v="128"/>
    <x v="0"/>
    <m/>
    <x v="0"/>
    <m/>
    <m/>
    <x v="16"/>
    <s v=""/>
    <s v=""/>
    <x v="0"/>
    <s v="Low"/>
    <x v="0"/>
    <s v="reconciled"/>
    <m/>
    <x v="0"/>
  </r>
  <r>
    <s v="Costco Visa"/>
    <x v="1403"/>
    <n v="15.85"/>
    <x v="114"/>
    <s v="_Fred Meyer"/>
    <s v="FRED-MEYER #0122 SEATTLE WA"/>
    <x v="7"/>
    <x v="10"/>
    <x v="10"/>
    <x v="174"/>
    <m/>
    <x v="0"/>
    <m/>
    <m/>
    <x v="7"/>
    <s v=""/>
    <s v="Return 1 pair of sunglasses #accessories#"/>
    <x v="0"/>
    <s v="Low"/>
    <x v="3"/>
    <s v="reconciled"/>
    <m/>
    <x v="0"/>
  </r>
  <r>
    <s v="Costco Visa"/>
    <x v="1403"/>
    <n v="-5.5"/>
    <x v="114"/>
    <s v="_Fred Meyer"/>
    <s v="FRED-MEYER #0122 SEATTLE WA"/>
    <x v="7"/>
    <x v="10"/>
    <x v="10"/>
    <x v="174"/>
    <m/>
    <x v="0"/>
    <m/>
    <m/>
    <x v="7"/>
    <s v=""/>
    <s v="#accessories#"/>
    <x v="0"/>
    <s v="Low"/>
    <x v="3"/>
    <s v="reconciled"/>
    <m/>
    <x v="0"/>
  </r>
  <r>
    <s v="Costco Visa"/>
    <x v="1404"/>
    <n v="-12.79"/>
    <x v="150"/>
    <s v="_Costco"/>
    <s v="COSTCO WHSE #0106 SEATTLE WA"/>
    <x v="2"/>
    <x v="8"/>
    <x v="8"/>
    <x v="0"/>
    <m/>
    <x v="0"/>
    <m/>
    <m/>
    <x v="2"/>
    <s v=""/>
    <s v="Trail mix"/>
    <x v="0"/>
    <s v="Low"/>
    <x v="0"/>
    <s v="reconciled"/>
    <m/>
    <x v="0"/>
  </r>
  <r>
    <s v="Costco Visa"/>
    <x v="1404"/>
    <n v="-29.71"/>
    <x v="114"/>
    <s v="_Fred Meyer"/>
    <s v="FRED-MEYER #0122 SEATTLE WA"/>
    <x v="7"/>
    <x v="10"/>
    <x v="10"/>
    <x v="174"/>
    <m/>
    <x v="0"/>
    <m/>
    <m/>
    <x v="7"/>
    <s v=""/>
    <s v="2 pair sunglasses #Accessories#"/>
    <x v="0"/>
    <s v="Low"/>
    <x v="3"/>
    <s v="reconciled"/>
    <m/>
    <x v="0"/>
  </r>
  <r>
    <s v="Costco Visa"/>
    <x v="1404"/>
    <n v="-30"/>
    <x v="149"/>
    <s v="_Alaska Air"/>
    <s v="ALASKA AIR 0272125056719SEATTLE WA"/>
    <x v="18"/>
    <x v="47"/>
    <x v="46"/>
    <x v="170"/>
    <s v="travel"/>
    <x v="0"/>
    <m/>
    <m/>
    <x v="18"/>
    <s v=""/>
    <s v="#Scottsdale - Apr 2019|Travel# Bag charge"/>
    <x v="0"/>
    <s v="High"/>
    <x v="3"/>
    <s v="reconciled"/>
    <m/>
    <x v="0"/>
  </r>
  <r>
    <s v="Costco Visa"/>
    <x v="1404"/>
    <n v="-30.8"/>
    <x v="1804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05"/>
    <n v="-50"/>
    <x v="978"/>
    <s v="_Starbucks"/>
    <s v="STARBUCKS STORE 00336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5"/>
    <n v="-5.51"/>
    <x v="646"/>
    <s v="_Goodwill Industries"/>
    <s v="GOODWILL BALLARD - DIR"/>
    <x v="12"/>
    <x v="53"/>
    <x v="52"/>
    <x v="0"/>
    <m/>
    <x v="0"/>
    <m/>
    <m/>
    <x v="12"/>
    <s v=""/>
    <s v="Silverware (for office?)"/>
    <x v="0"/>
    <s v="Low"/>
    <x v="3"/>
    <s v="reconciled"/>
    <m/>
    <x v="0"/>
  </r>
  <r>
    <s v="Costco Visa"/>
    <x v="1405"/>
    <n v="-7.29"/>
    <x v="507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06"/>
    <n v="-12000"/>
    <x v="772"/>
    <s v="_Internal Revenue Service"/>
    <s v="ACH Debit IRS   USATAXPYMT"/>
    <x v="21"/>
    <x v="105"/>
    <x v="100"/>
    <x v="0"/>
    <m/>
    <x v="0"/>
    <m/>
    <m/>
    <x v="21"/>
    <s v=""/>
    <s v=""/>
    <x v="0"/>
    <s v="Low"/>
    <x v="3"/>
    <s v="reconciled"/>
    <s v="Federal Tax Payments - Previous Year"/>
    <x v="0"/>
  </r>
  <r>
    <s v="Costco Visa"/>
    <x v="1406"/>
    <n v="-6.08"/>
    <x v="507"/>
    <s v="_Aurora Donuts"/>
    <s v="JITJARUNCHAI CORP Q45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06"/>
    <n v="-6.61"/>
    <x v="1121"/>
    <s v="_Ivars"/>
    <s v="026 IVARS AURORA SFB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06"/>
    <n v="250"/>
    <x v="620"/>
    <s v="_Pacific Science Center"/>
    <s v="PACIFIC SCIENCE CENTER"/>
    <x v="10"/>
    <x v="62"/>
    <x v="61"/>
    <x v="165"/>
    <s v="pacific science center"/>
    <x v="0"/>
    <m/>
    <m/>
    <x v="10"/>
    <s v="Tax Related"/>
    <s v="#Camp|Pacific Science Center# Refund for bogus charge"/>
    <x v="0"/>
    <s v="Low"/>
    <x v="3"/>
    <s v="reconciled"/>
    <s v="Family - Dependent Care"/>
    <x v="1"/>
  </r>
  <r>
    <s v="Checking"/>
    <x v="1407"/>
    <n v="12000"/>
    <x v="1692"/>
    <s v="_From DiscoverBank (Dormant Account 1)"/>
    <s v="ACH Deposit DISCOVER BANK DC FINACH Deposit DISCOVER BANK DC FINOUT FINOUTCR  PREARRANGE  0011000843149"/>
    <x v="3"/>
    <x v="11"/>
    <x v="11"/>
    <x v="175"/>
    <m/>
    <x v="0"/>
    <m/>
    <m/>
    <x v="3"/>
    <s v=""/>
    <s v="#iou2# For Federal income tax"/>
    <x v="3"/>
    <s v="NA"/>
    <x v="2"/>
    <s v="reconciled"/>
    <s v="To Be Determined"/>
    <x v="0"/>
  </r>
  <r>
    <s v="Costco Visa"/>
    <x v="1407"/>
    <n v="-7.76"/>
    <x v="1805"/>
    <s v="_Tacos Chukis South"/>
    <s v="SQ *TACOS CHUKIS SOUTH LASeattle WA"/>
    <x v="2"/>
    <x v="3"/>
    <x v="3"/>
    <x v="0"/>
    <m/>
    <x v="0"/>
    <m/>
    <m/>
    <x v="2"/>
    <s v=""/>
    <s v=""/>
    <x v="0"/>
    <s v="Low"/>
    <x v="0"/>
    <s v="reconciled"/>
    <m/>
    <x v="0"/>
  </r>
  <r>
    <s v="Dormant Account 1"/>
    <x v="1408"/>
    <n v="-12000"/>
    <x v="668"/>
    <s v="_To First Tech (Checking)"/>
    <s v="ACH Withdrawal FIRST TECHNOLOGY FCU"/>
    <x v="3"/>
    <x v="11"/>
    <x v="11"/>
    <x v="175"/>
    <m/>
    <x v="0"/>
    <m/>
    <m/>
    <x v="3"/>
    <s v=""/>
    <s v="#iou2# For Federal income tax"/>
    <x v="3"/>
    <s v="NA"/>
    <x v="2"/>
    <s v="reconciled"/>
    <s v="To Be Determined"/>
    <x v="0"/>
  </r>
  <r>
    <s v="Quicksilver"/>
    <x v="1408"/>
    <n v="-10.29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-50"/>
    <x v="258"/>
    <s v="_Good To Go"/>
    <s v="GOOD2GOREPLENISH"/>
    <x v="15"/>
    <x v="70"/>
    <x v="68"/>
    <x v="0"/>
    <m/>
    <x v="0"/>
    <m/>
    <m/>
    <x v="15"/>
    <s v=""/>
    <s v=""/>
    <x v="0"/>
    <s v="Low"/>
    <x v="0"/>
    <s v="reconciled"/>
    <m/>
    <x v="0"/>
  </r>
  <r>
    <s v="Quicksilver"/>
    <x v="1408"/>
    <n v="-40"/>
    <x v="1329"/>
    <s v="_Groupon"/>
    <s v="GROUPON INC"/>
    <x v="10"/>
    <x v="31"/>
    <x v="30"/>
    <x v="0"/>
    <m/>
    <x v="0"/>
    <m/>
    <m/>
    <x v="10"/>
    <s v=""/>
    <s v="Family fun center"/>
    <x v="0"/>
    <s v="Low"/>
    <x v="0"/>
    <s v="reconciled"/>
    <m/>
    <x v="0"/>
  </r>
  <r>
    <s v="REI Visa"/>
    <x v="1408"/>
    <n v="-18.52"/>
    <x v="114"/>
    <s v="_Fred Meyer"/>
    <s v="Fred-meyer #0122 Seattle Wa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08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09"/>
    <n v="-38.520000000000003"/>
    <x v="114"/>
    <s v="_Fred Meyer"/>
    <s v="FRED-MEYER #0122 SEATTLE WA"/>
    <x v="7"/>
    <x v="10"/>
    <x v="10"/>
    <x v="0"/>
    <m/>
    <x v="0"/>
    <m/>
    <m/>
    <x v="7"/>
    <s v=""/>
    <s v="Boys shoes"/>
    <x v="0"/>
    <s v="Low"/>
    <x v="3"/>
    <s v="reconciled"/>
    <m/>
    <x v="0"/>
  </r>
  <r>
    <s v="Costco Visa"/>
    <x v="1409"/>
    <n v="-19.75"/>
    <x v="1806"/>
    <s v="_Family Fun Centers Tukwila LLC"/>
    <s v="FAMILY FUN CENTER TUKWILA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0"/>
    <n v="-365"/>
    <x v="814"/>
    <s v="_University Cooperative School"/>
    <s v="GG *UNIVERSITY COOPERA"/>
    <x v="0"/>
    <x v="69"/>
    <x v="67"/>
    <x v="0"/>
    <m/>
    <x v="0"/>
    <m/>
    <m/>
    <x v="0"/>
    <s v=""/>
    <s v="Auction: 1050 giving, 365 community events"/>
    <x v="0"/>
    <s v="Low"/>
    <x v="0"/>
    <s v="reconciled"/>
    <m/>
    <x v="0"/>
  </r>
  <r>
    <s v="Quicksilver"/>
    <x v="1410"/>
    <n v="-150.93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0"/>
    <n v="-520"/>
    <x v="1807"/>
    <s v="_Majestic Adventures"/>
    <s v="MAJESTIC ADVENTURES"/>
    <x v="10"/>
    <x v="62"/>
    <x v="61"/>
    <x v="165"/>
    <s v="majestic adventures"/>
    <x v="0"/>
    <m/>
    <m/>
    <x v="10"/>
    <s v="Tax Related"/>
    <s v="#camp|Majestic Adventures# Summer camp"/>
    <x v="0"/>
    <s v="Low"/>
    <x v="3"/>
    <s v="reconciled"/>
    <s v="Family - Dependent Care"/>
    <x v="1"/>
  </r>
  <r>
    <s v="Quicksilver"/>
    <x v="1410"/>
    <n v="-1050"/>
    <x v="1279"/>
    <s v="_University Cooperative School (Donation)"/>
    <s v="GG *UNIVERSITY COOPERA"/>
    <x v="12"/>
    <x v="19"/>
    <x v="19"/>
    <x v="148"/>
    <s v="u co-op"/>
    <x v="0"/>
    <m/>
    <m/>
    <x v="12"/>
    <s v="Tax Related"/>
    <s v="#Auction Donation|U Co-op#"/>
    <x v="0"/>
    <s v="High"/>
    <x v="3"/>
    <s v="reconciled"/>
    <s v="Charitable Contributions"/>
    <x v="1"/>
  </r>
  <r>
    <s v="Costco Visa"/>
    <x v="1410"/>
    <n v="-77.89"/>
    <x v="1111"/>
    <s v="_Luisa's Mexican Grill Inc"/>
    <s v="LUISAS MEXICAN GRILL SEATTLE WA"/>
    <x v="2"/>
    <x v="2"/>
    <x v="2"/>
    <x v="0"/>
    <m/>
    <x v="0"/>
    <m/>
    <m/>
    <x v="2"/>
    <s v=""/>
    <s v=""/>
    <x v="0"/>
    <s v="Low"/>
    <x v="0"/>
    <s v="reconciled"/>
    <m/>
    <x v="0"/>
  </r>
  <r>
    <s v="Koolikai"/>
    <x v="1411"/>
    <n v="3.65"/>
    <x v="29"/>
    <s v="_American Express (Cashback)"/>
    <s v="YOUR CASH BACK THIS PERIOD IS 320190950781274441"/>
    <x v="5"/>
    <x v="21"/>
    <x v="21"/>
    <x v="0"/>
    <m/>
    <x v="0"/>
    <m/>
    <m/>
    <x v="5"/>
    <s v=""/>
    <s v=""/>
    <x v="4"/>
    <s v="Low"/>
    <x v="0"/>
    <s v="reconciled"/>
    <m/>
    <x v="0"/>
  </r>
  <r>
    <s v="Checking"/>
    <x v="1411"/>
    <n v="-4448.57"/>
    <x v="669"/>
    <s v="_Wells Fargo Home Mortgage (7015)"/>
    <s v="ACH Debit WF HOME MTG ACH  AUTOACH Debit WF HOME MTG ACH  AUTO PAY"/>
    <x v="14"/>
    <x v="33"/>
    <x v="32"/>
    <x v="176"/>
    <m/>
    <x v="0"/>
    <m/>
    <m/>
    <x v="14"/>
    <s v=""/>
    <s v="#7015#"/>
    <x v="0"/>
    <s v="Low"/>
    <x v="0"/>
    <s v="reconciled"/>
    <m/>
    <x v="0"/>
  </r>
  <r>
    <s v="Checking"/>
    <x v="1412"/>
    <n v="24.46"/>
    <x v="1188"/>
    <s v="_SFOM"/>
    <s v="Deposit Shared Branch Mobile DepDeposit Shared Branch Mobile Deposit          First Tech FC CA"/>
    <x v="3"/>
    <x v="12"/>
    <x v="12"/>
    <x v="177"/>
    <s v="sfom"/>
    <x v="0"/>
    <m/>
    <m/>
    <x v="3"/>
    <s v=""/>
    <s v="#Spring Sale 2018|SFOM#"/>
    <x v="3"/>
    <s v="NA"/>
    <x v="0"/>
    <s v="reconciled"/>
    <s v="To Be Determined"/>
    <x v="0"/>
  </r>
  <r>
    <s v="Quicksilver"/>
    <x v="1412"/>
    <n v="-14.99"/>
    <x v="1639"/>
    <s v="_Safe N Sound Swimming Inc"/>
    <s v="SAFE N SOUND SWIMMING"/>
    <x v="10"/>
    <x v="31"/>
    <x v="30"/>
    <x v="0"/>
    <s v="swimming"/>
    <x v="0"/>
    <m/>
    <m/>
    <x v="10"/>
    <s v=""/>
    <s v="#|swimming#"/>
    <x v="0"/>
    <s v="Low"/>
    <x v="0"/>
    <s v="reconciled"/>
    <m/>
    <x v="0"/>
  </r>
  <r>
    <s v="Costco Visa"/>
    <x v="1412"/>
    <n v="-19.75"/>
    <x v="1808"/>
    <s v="_Burger King"/>
    <s v="BURGER KING #4662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2"/>
    <n v="-14.3"/>
    <x v="208"/>
    <s v="_Netflix"/>
    <s v="NETFLIX.COM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13"/>
    <n v="720"/>
    <x v="1418"/>
    <s v="_CRAB"/>
    <s v="Deposit Shared Branch Mobile DepDeposit Shared Branch Mobile Deposit          First Tech FC CA"/>
    <x v="3"/>
    <x v="12"/>
    <x v="12"/>
    <x v="159"/>
    <m/>
    <x v="0"/>
    <m/>
    <m/>
    <x v="3"/>
    <s v="Reviewed"/>
    <s v="Reimbursement for New Orleans and SOCRA Membership #sctconf#"/>
    <x v="3"/>
    <s v="NA"/>
    <x v="0"/>
    <s v="reconciled"/>
    <s v="To Be Determined"/>
    <x v="0"/>
  </r>
  <r>
    <s v="Koolikai Checking"/>
    <x v="1413"/>
    <n v="2300"/>
    <x v="1402"/>
    <s v="_Kirby Langley"/>
    <s v="Deposit Shared Branch Mobile DepDeposit Shared Branch Mobile Deposit          First Tech FC CA"/>
    <x v="5"/>
    <x v="30"/>
    <x v="29"/>
    <x v="152"/>
    <m/>
    <x v="0"/>
    <m/>
    <m/>
    <x v="5"/>
    <s v="Tax Related"/>
    <s v="#9602#"/>
    <x v="4"/>
    <s v="Low"/>
    <x v="0"/>
    <s v="reconciled"/>
    <s v="Rental Income"/>
    <x v="1"/>
  </r>
  <r>
    <s v="Checking"/>
    <x v="1414"/>
    <n v="-2189.85"/>
    <x v="926"/>
    <s v="_Freedom Mortgage (9602)"/>
    <s v="ACH Debit FREEDOM 0607  MTG PYMTACH Debit FREEDOM 0607  MTG PYMTS"/>
    <x v="9"/>
    <x v="38"/>
    <x v="37"/>
    <x v="152"/>
    <m/>
    <x v="0"/>
    <m/>
    <m/>
    <x v="9"/>
    <s v=""/>
    <s v="#9602#"/>
    <x v="0"/>
    <s v="Low"/>
    <x v="0"/>
    <s v="reconciled"/>
    <m/>
    <x v="0"/>
  </r>
  <r>
    <s v="Checking"/>
    <x v="1414"/>
    <n v="-5101.3100000000004"/>
    <x v="315"/>
    <s v="_Capital One (Autopay)"/>
    <s v="ACH Debit CAPITAL ONE   CRCARDPMACH Debit CAPITAL ONE   CRCARD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4"/>
    <n v="-40"/>
    <x v="1424"/>
    <s v="_Edward Jones"/>
    <s v="ACH Debit EDWARD JONES   INVESTMACH Debit EDWARD JONES   INVESTMENT"/>
    <x v="17"/>
    <x v="123"/>
    <x v="117"/>
    <x v="0"/>
    <m/>
    <x v="0"/>
    <m/>
    <m/>
    <x v="17"/>
    <s v=""/>
    <s v=""/>
    <x v="0"/>
    <s v="Low"/>
    <x v="3"/>
    <s v="reconciled"/>
    <m/>
    <x v="0"/>
  </r>
  <r>
    <s v="Aggressive Stocks"/>
    <x v="1414"/>
    <n v="-12.56"/>
    <x v="1426"/>
    <s v="_Investment (Tapestry Inc)"/>
    <s v="TAPESTRY INC"/>
    <x v="13"/>
    <x v="23"/>
    <x v="23"/>
    <x v="0"/>
    <m/>
    <x v="0"/>
    <m/>
    <m/>
    <x v="13"/>
    <s v=""/>
    <s v=""/>
    <x v="3"/>
    <s v="Low"/>
    <x v="3"/>
    <s v="reconciled"/>
    <m/>
    <x v="0"/>
  </r>
  <r>
    <s v="Aggressive Stocks"/>
    <x v="1414"/>
    <n v="-47.32"/>
    <x v="1159"/>
    <s v="_Investment (The Coca-Cola Co)"/>
    <s v="THE COCA-COLA CO"/>
    <x v="13"/>
    <x v="23"/>
    <x v="23"/>
    <x v="0"/>
    <m/>
    <x v="0"/>
    <m/>
    <m/>
    <x v="13"/>
    <s v=""/>
    <s v=""/>
    <x v="3"/>
    <s v="Low"/>
    <x v="3"/>
    <s v="reconciled"/>
    <m/>
    <x v="0"/>
  </r>
  <r>
    <s v="Quicksilver"/>
    <x v="1414"/>
    <n v="-1.73"/>
    <x v="989"/>
    <s v="_Blink Network Llc"/>
    <s v="BLINK NETWORK LLC"/>
    <x v="15"/>
    <x v="55"/>
    <x v="54"/>
    <x v="0"/>
    <m/>
    <x v="0"/>
    <m/>
    <m/>
    <x v="15"/>
    <s v=""/>
    <s v=""/>
    <x v="0"/>
    <s v="Low"/>
    <x v="0"/>
    <s v="reconciled"/>
    <m/>
    <x v="0"/>
  </r>
  <r>
    <s v="Checking"/>
    <x v="1414"/>
    <n v="-606"/>
    <x v="1237"/>
    <s v="_Department of Licensing"/>
    <s v="Check 2445"/>
    <x v="18"/>
    <x v="72"/>
    <x v="70"/>
    <x v="178"/>
    <s v="tabs"/>
    <x v="2"/>
    <s v="2445"/>
    <m/>
    <x v="18"/>
    <s v=""/>
    <s v="#Trailer - Mar 2019|Tabs||2445# Department of Licensing"/>
    <x v="0"/>
    <s v="High"/>
    <x v="3"/>
    <s v="reconciled"/>
    <s v="Home - Capital Expense"/>
    <x v="0"/>
  </r>
  <r>
    <s v="Checking"/>
    <x v="1414"/>
    <n v="-159.75"/>
    <x v="1237"/>
    <s v="_Department of Licensing"/>
    <s v="Check 2445"/>
    <x v="15"/>
    <x v="28"/>
    <x v="27"/>
    <x v="30"/>
    <s v="department of licensing"/>
    <x v="2"/>
    <s v="2445"/>
    <m/>
    <x v="15"/>
    <s v=""/>
    <s v="#trailer|Department of Licensing||2445#"/>
    <x v="0"/>
    <s v="Low"/>
    <x v="3"/>
    <s v="reconciled"/>
    <m/>
    <x v="0"/>
  </r>
  <r>
    <s v="Quicksilver"/>
    <x v="1414"/>
    <n v="-2.5"/>
    <x v="1809"/>
    <s v="_Greenlake Boathouse"/>
    <s v="GREENLAKE BOATHOUSE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4"/>
    <n v="-250"/>
    <x v="620"/>
    <s v="_Pacific Science Center"/>
    <s v="PAC SCI CTR ONLINE SAL"/>
    <x v="10"/>
    <x v="62"/>
    <x v="61"/>
    <x v="165"/>
    <s v="pacific science center"/>
    <x v="0"/>
    <m/>
    <m/>
    <x v="10"/>
    <s v="Tax Related"/>
    <s v="#Camp|Pacific Science Center# Bogus charge"/>
    <x v="0"/>
    <s v="Low"/>
    <x v="3"/>
    <s v="reconciled"/>
    <s v="Family - Dependent Care"/>
    <x v="1"/>
  </r>
  <r>
    <s v="Quicksilver"/>
    <x v="1414"/>
    <n v="-793.9"/>
    <x v="500"/>
    <s v="_Farmers Insurance"/>
    <s v="FARMERS INS BILLING"/>
    <x v="3"/>
    <x v="12"/>
    <x v="12"/>
    <x v="153"/>
    <s v="mom"/>
    <x v="0"/>
    <m/>
    <m/>
    <x v="3"/>
    <s v="Reviewed"/>
    <s v="#car insurance|Mom#"/>
    <x v="3"/>
    <s v="NA"/>
    <x v="0"/>
    <s v="reconciled"/>
    <s v="To Be Determined"/>
    <x v="0"/>
  </r>
  <r>
    <s v="Koolikai"/>
    <x v="1415"/>
    <n v="-45.41"/>
    <x v="220"/>
    <s v="_Verizon Wireless"/>
    <s v="VZW APOCC 800-922-0204 FLW0000001568VZWIRELESS 320190910701616243"/>
    <x v="18"/>
    <x v="47"/>
    <x v="46"/>
    <x v="179"/>
    <s v="miscellaneous"/>
    <x v="0"/>
    <m/>
    <m/>
    <x v="18"/>
    <s v=""/>
    <s v="Data service charges in #Ireland - Mar 2019|Miscellaneous#"/>
    <x v="0"/>
    <s v="High"/>
    <x v="3"/>
    <s v="reconciled"/>
    <m/>
    <x v="0"/>
  </r>
  <r>
    <s v="Koolikai"/>
    <x v="1415"/>
    <n v="-72.94"/>
    <x v="220"/>
    <s v="_Verizon Wireless"/>
    <s v="VZW APOCC 800-922-0204 FLW0000001568VZWIRELESS 320190910701616243"/>
    <x v="14"/>
    <x v="42"/>
    <x v="41"/>
    <x v="0"/>
    <m/>
    <x v="0"/>
    <m/>
    <m/>
    <x v="14"/>
    <s v="Tax Related"/>
    <s v=""/>
    <x v="0"/>
    <s v="Low"/>
    <x v="0"/>
    <s v="reconciled"/>
    <s v="Misc Expenses - Telephone"/>
    <x v="1"/>
  </r>
  <r>
    <s v="Costco Visa"/>
    <x v="1415"/>
    <n v="-17.13"/>
    <x v="1810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5"/>
    <n v="-34.46"/>
    <x v="1810"/>
    <s v="_Ro Ro Bbq"/>
    <s v="RO RO BBQ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15"/>
    <n v="5101.3100000000004"/>
    <x v="315"/>
    <s v="_Capital One (Autopay)"/>
    <s v="CAPITAL ONE AUTOPAY PYMT AuthDate 07-Mar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15"/>
    <n v="-15.46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REI Visa"/>
    <x v="1415"/>
    <n v="316.05"/>
    <x v="884"/>
    <s v="_REI Visa (Autopay)"/>
    <s v="Payment Thank You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15"/>
    <n v="-316.05"/>
    <x v="884"/>
    <s v="_REI Visa (Autopay)"/>
    <s v="ACH Debit CARDMEMBER SERV   WEBACH Debit CARDMEMBER SERV   WEB PYMT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15"/>
    <n v="-25.54"/>
    <x v="1810"/>
    <s v="_Ro Ro Bbq"/>
    <s v="RO RO BBQ SEATTLE WA"/>
    <x v="3"/>
    <x v="133"/>
    <x v="127"/>
    <x v="0"/>
    <m/>
    <x v="0"/>
    <m/>
    <m/>
    <x v="3"/>
    <s v=""/>
    <s v=""/>
    <x v="3"/>
    <s v="NA"/>
    <x v="3"/>
    <s v="reconciled"/>
    <m/>
    <x v="0"/>
  </r>
  <r>
    <s v="Aggressive Stocks"/>
    <x v="1415"/>
    <n v="47.32"/>
    <x v="1159"/>
    <s v="_Investment (The Coca-Cola Co)"/>
    <s v="THE COCA-COLA CO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15"/>
    <n v="-80.7"/>
    <x v="1811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15"/>
    <n v="-7.7"/>
    <x v="788"/>
    <s v="_Greenwood Hardware"/>
    <s v="GREENWOOD TV HARDWARE"/>
    <x v="19"/>
    <x v="61"/>
    <x v="60"/>
    <x v="0"/>
    <m/>
    <x v="0"/>
    <m/>
    <m/>
    <x v="19"/>
    <s v=""/>
    <s v="Gardening gloves"/>
    <x v="0"/>
    <s v="Low"/>
    <x v="0"/>
    <s v="reconciled"/>
    <m/>
    <x v="0"/>
  </r>
  <r>
    <s v="Aggressive Stocks"/>
    <x v="1415"/>
    <n v="12.56"/>
    <x v="1426"/>
    <s v="_Investment (Tapestry Inc)"/>
    <s v="TAPESTRY INC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15"/>
    <n v="-16.9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15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Koolikai Security Deposit"/>
    <x v="1416"/>
    <n v="0.06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Investor Checking"/>
    <x v="1416"/>
    <n v="-40"/>
    <x v="1570"/>
    <s v="_Homestreet Bank"/>
    <s v="HOMESTREET BANK 7307 GR SEATTLE"/>
    <x v="10"/>
    <x v="131"/>
    <x v="125"/>
    <x v="0"/>
    <m/>
    <x v="0"/>
    <m/>
    <m/>
    <x v="10"/>
    <s v=""/>
    <s v="No receipt.  Seems like we gave her more, and this was just supplemental."/>
    <x v="0"/>
    <s v="Low"/>
    <x v="0"/>
    <s v="reconciled"/>
    <m/>
    <x v="0"/>
  </r>
  <r>
    <s v="Amazon"/>
    <x v="1416"/>
    <n v="-5.97"/>
    <x v="112"/>
    <s v="_Amazon"/>
    <s v="AMZN Mktp US*MW6RM8QJ1"/>
    <x v="10"/>
    <x v="76"/>
    <x v="74"/>
    <x v="0"/>
    <s v=""/>
    <x v="2"/>
    <s v="114-6444610-3707417"/>
    <m/>
    <x v="10"/>
    <s v=""/>
    <s v="Charzard card #|||114-6444610-3707417#"/>
    <x v="0"/>
    <s v="Low"/>
    <x v="0"/>
    <s v="reconciled"/>
    <m/>
    <x v="0"/>
  </r>
  <r>
    <s v="Costco Visa"/>
    <x v="1416"/>
    <n v="-87.51"/>
    <x v="150"/>
    <s v="_Costco"/>
    <s v="COSTCO WHSE #0106 SEATTLE WA"/>
    <x v="2"/>
    <x v="8"/>
    <x v="8"/>
    <x v="0"/>
    <m/>
    <x v="0"/>
    <m/>
    <m/>
    <x v="2"/>
    <s v=""/>
    <s v=""/>
    <x v="0"/>
    <s v="Low"/>
    <x v="0"/>
    <s v="reconciled"/>
    <m/>
    <x v="0"/>
  </r>
  <r>
    <s v="Checking"/>
    <x v="1416"/>
    <n v="0.93"/>
    <x v="107"/>
    <s v="_First Tech (Interest)"/>
    <s v="Credit Dividen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6"/>
    <n v="-76.989999999999995"/>
    <x v="150"/>
    <s v="_Costco"/>
    <s v="COSTCO WHSE #0106 SEATTLE WA"/>
    <x v="9"/>
    <x v="87"/>
    <x v="84"/>
    <x v="19"/>
    <m/>
    <x v="0"/>
    <m/>
    <m/>
    <x v="9"/>
    <s v="Tax Related"/>
    <s v="#Software#"/>
    <x v="0"/>
    <s v="Low"/>
    <x v="3"/>
    <s v="reconciled"/>
    <s v="TurboTax - Supply Expenses"/>
    <x v="1"/>
  </r>
  <r>
    <s v="Quicksilver"/>
    <x v="1417"/>
    <n v="-2.8"/>
    <x v="1812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17"/>
    <n v="-106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17"/>
    <n v="-20"/>
    <x v="1813"/>
    <s v="_Teachers Lounge"/>
    <s v="TEACHERS LOUNGE SEATTLE WA"/>
    <x v="2"/>
    <x v="2"/>
    <x v="2"/>
    <x v="0"/>
    <m/>
    <x v="0"/>
    <m/>
    <m/>
    <x v="2"/>
    <s v=""/>
    <s v=""/>
    <x v="0"/>
    <s v="Low"/>
    <x v="0"/>
    <s v="reconciled"/>
    <m/>
    <x v="0"/>
  </r>
  <r>
    <s v="Dormant Account 1"/>
    <x v="1417"/>
    <n v="238.35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Dormant Account 2"/>
    <x v="1417"/>
    <n v="2.16"/>
    <x v="972"/>
    <s v="_Discover Bank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8"/>
    <n v="-11.01"/>
    <x v="114"/>
    <s v="_Fred Meyer"/>
    <s v="FRED-MEYER #0122 SEATTLE WA"/>
    <x v="10"/>
    <x v="31"/>
    <x v="30"/>
    <x v="0"/>
    <m/>
    <x v="0"/>
    <m/>
    <m/>
    <x v="10"/>
    <s v="Have receipt Reviewed"/>
    <s v="Bouquets for boys play"/>
    <x v="0"/>
    <s v="Low"/>
    <x v="0"/>
    <s v="reconciled"/>
    <m/>
    <x v="0"/>
  </r>
  <r>
    <s v="Costco Visa"/>
    <x v="1418"/>
    <n v="-13.18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Investor Checking"/>
    <x v="1418"/>
    <n v="-40"/>
    <x v="1739"/>
    <s v="_First Tech"/>
    <s v="FIRST TECH 3831 162ND C REDMOND"/>
    <x v="3"/>
    <x v="133"/>
    <x v="127"/>
    <x v="0"/>
    <m/>
    <x v="0"/>
    <m/>
    <m/>
    <x v="3"/>
    <s v=""/>
    <s v=""/>
    <x v="3"/>
    <s v="NA"/>
    <x v="3"/>
    <s v="reconciled"/>
    <m/>
    <x v="0"/>
  </r>
  <r>
    <s v="Costco Visa"/>
    <x v="1418"/>
    <n v="-3.66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Microsoft"/>
    <x v="1418"/>
    <n v="1099.45"/>
    <x v="1814"/>
    <s v="_Corporate Remittance Received"/>
    <s v="CORPORATE REMITTANCE RECEIVED 0 83620190329"/>
    <x v="3"/>
    <x v="12"/>
    <x v="12"/>
    <x v="180"/>
    <m/>
    <x v="0"/>
    <m/>
    <m/>
    <x v="3"/>
    <s v=""/>
    <s v="#irlspring#"/>
    <x v="3"/>
    <s v="NA"/>
    <x v="0"/>
    <s v="reconciled"/>
    <s v="To Be Determined"/>
    <x v="0"/>
  </r>
  <r>
    <s v="Costco Visa"/>
    <x v="1418"/>
    <n v="-1.82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18"/>
    <n v="-2.54"/>
    <x v="865"/>
    <s v="_Menchies"/>
    <s v="MENCHIES 512 GREEN LAKE SEATTLE WA"/>
    <x v="2"/>
    <x v="3"/>
    <x v="3"/>
    <x v="0"/>
    <m/>
    <x v="0"/>
    <m/>
    <m/>
    <x v="2"/>
    <s v=""/>
    <s v=""/>
    <x v="0"/>
    <s v="Low"/>
    <x v="0"/>
    <s v="reconciled"/>
    <m/>
    <x v="0"/>
  </r>
  <r>
    <s v="American Funds"/>
    <x v="1418"/>
    <n v="14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837.93"/>
    <x v="811"/>
    <s v="_CRAB (Paycheck)"/>
    <s v="ACH Deposit Cancer Research   PaACH Deposit Cancer Research   Payroll"/>
    <x v="5"/>
    <x v="50"/>
    <x v="49"/>
    <x v="0"/>
    <m/>
    <x v="0"/>
    <m/>
    <m/>
    <x v="5"/>
    <s v=""/>
    <s v=""/>
    <x v="4"/>
    <s v="Low"/>
    <x v="0"/>
    <s v="reconciled"/>
    <m/>
    <x v="0"/>
  </r>
  <r>
    <s v="American Funds"/>
    <x v="1418"/>
    <n v="6.8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14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18"/>
    <n v="6.82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18"/>
    <n v="3549.76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Quicksilver"/>
    <x v="1418"/>
    <n v="-10.99"/>
    <x v="106"/>
    <s v="_Spotify"/>
    <s v="Spotify USA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18"/>
    <n v="-152"/>
    <x v="928"/>
    <s v="_Cleaning Authority"/>
    <s v="THE CLEANING AUTHO"/>
    <x v="14"/>
    <x v="110"/>
    <x v="104"/>
    <x v="0"/>
    <m/>
    <x v="0"/>
    <m/>
    <m/>
    <x v="14"/>
    <s v="Tax Related"/>
    <s v=""/>
    <x v="0"/>
    <s v="Low"/>
    <x v="3"/>
    <s v="reconciled"/>
    <s v="Home Office - Cleaning"/>
    <x v="1"/>
  </r>
  <r>
    <s v="Investor Checking"/>
    <x v="1418"/>
    <n v="13"/>
    <x v="1411"/>
    <s v="_ATM Fee Refund"/>
    <s v="ATM Fee Rebate"/>
    <x v="20"/>
    <x v="51"/>
    <x v="50"/>
    <x v="0"/>
    <m/>
    <x v="0"/>
    <m/>
    <m/>
    <x v="20"/>
    <s v=""/>
    <s v=""/>
    <x v="0"/>
    <s v="Low"/>
    <x v="0"/>
    <s v="reconciled"/>
    <m/>
    <x v="0"/>
  </r>
  <r>
    <s v="Checking"/>
    <x v="1418"/>
    <n v="189.17"/>
    <x v="1815"/>
    <s v="_Deposit Microsoft Isa"/>
    <s v="ACH Deposit MICROSOFT   10147237ACH Deposit MICROSOFT   1014723725  ISA00          00          ZZMSFTUS66BCM    ZZBOFAECSUSO     190328152 3U00401004250330"/>
    <x v="3"/>
    <x v="12"/>
    <x v="12"/>
    <x v="180"/>
    <m/>
    <x v="0"/>
    <m/>
    <m/>
    <x v="3"/>
    <s v=""/>
    <s v="#irlspring#"/>
    <x v="3"/>
    <s v="NA"/>
    <x v="0"/>
    <s v="reconciled"/>
    <s v="To Be Determined"/>
    <x v="0"/>
  </r>
  <r>
    <s v="Investor Checking"/>
    <x v="1418"/>
    <n v="0.14000000000000001"/>
    <x v="245"/>
    <s v="_Schwab (Interest)"/>
    <s v="Interest Paid"/>
    <x v="5"/>
    <x v="40"/>
    <x v="39"/>
    <x v="0"/>
    <m/>
    <x v="0"/>
    <m/>
    <m/>
    <x v="5"/>
    <s v=""/>
    <s v=""/>
    <x v="4"/>
    <s v="Low"/>
    <x v="0"/>
    <s v="reconciled"/>
    <m/>
    <x v="0"/>
  </r>
  <r>
    <s v="Quicksilver"/>
    <x v="1419"/>
    <n v="-1.44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Aggressive Stocks"/>
    <x v="1419"/>
    <n v="1.81"/>
    <x v="245"/>
    <s v="_Schwab (Interest)"/>
    <s v="SCHWAB1 INT 02/27-03/27"/>
    <x v="5"/>
    <x v="40"/>
    <x v="39"/>
    <x v="0"/>
    <m/>
    <x v="0"/>
    <m/>
    <m/>
    <x v="5"/>
    <s v=""/>
    <s v=""/>
    <x v="4"/>
    <s v="Low"/>
    <x v="0"/>
    <s v="reconciled"/>
    <m/>
    <x v="0"/>
  </r>
  <r>
    <s v="Costco Visa"/>
    <x v="1419"/>
    <n v="-9.6300000000000008"/>
    <x v="1816"/>
    <s v="_Take Market Cafe"/>
    <s v="TAKE 5 MARKET CAFE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19"/>
    <n v="167"/>
    <x v="1140"/>
    <s v="_Brett Hanson"/>
    <s v="Deposit Shared Branch Mobile DepDeposit Shared Branch Mobile Deposit          First Tech FC CA"/>
    <x v="18"/>
    <x v="47"/>
    <x v="46"/>
    <x v="128"/>
    <s v="lodging"/>
    <x v="0"/>
    <m/>
    <m/>
    <x v="18"/>
    <s v=""/>
    <s v="#Girls weekend - Jul 2019|Lodging# Amy Hanson"/>
    <x v="0"/>
    <s v="High"/>
    <x v="3"/>
    <s v="reconciled"/>
    <m/>
    <x v="0"/>
  </r>
  <r>
    <s v="Checking"/>
    <x v="1419"/>
    <n v="48"/>
    <x v="1782"/>
    <s v="_Deposit Shared Branch"/>
    <s v="Deposit Shared Branch Mobile DepDeposit Shared Branch Mobile Deposit          First Tech FC CA"/>
    <x v="3"/>
    <x v="12"/>
    <x v="12"/>
    <x v="181"/>
    <s v="brett hanson"/>
    <x v="0"/>
    <m/>
    <m/>
    <x v="3"/>
    <s v="Have receipt"/>
    <s v="#Denny Creek|Brett Hanson#"/>
    <x v="3"/>
    <s v="NA"/>
    <x v="0"/>
    <s v="reconciled"/>
    <s v="To Be Determined"/>
    <x v="0"/>
  </r>
  <r>
    <s v="Aggressive Stocks"/>
    <x v="1420"/>
    <n v="-59.34"/>
    <x v="351"/>
    <s v="_Investment (IShares Core S&amp;P 500 ETF)"/>
    <s v="ISHARES CORE S&amp;P 500 ETF"/>
    <x v="13"/>
    <x v="23"/>
    <x v="23"/>
    <x v="0"/>
    <m/>
    <x v="0"/>
    <m/>
    <m/>
    <x v="13"/>
    <s v=""/>
    <s v=""/>
    <x v="3"/>
    <s v="Low"/>
    <x v="3"/>
    <s v="reconciled"/>
    <m/>
    <x v="0"/>
  </r>
  <r>
    <s v="Checking"/>
    <x v="1420"/>
    <n v="-10345"/>
    <x v="819"/>
    <s v="_Prudential Insurance"/>
    <s v="Check 2444"/>
    <x v="17"/>
    <x v="37"/>
    <x v="36"/>
    <x v="0"/>
    <m/>
    <x v="0"/>
    <m/>
    <m/>
    <x v="17"/>
    <s v=""/>
    <s v=""/>
    <x v="0"/>
    <s v="Low"/>
    <x v="3"/>
    <s v="reconciled"/>
    <m/>
    <x v="0"/>
  </r>
  <r>
    <s v="Quicksilver"/>
    <x v="1420"/>
    <n v="125"/>
    <x v="1163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hecking"/>
    <x v="1421"/>
    <n v="-27.53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27.53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1425"/>
    <x v="869"/>
    <s v="_Tads Tuition Aid"/>
    <s v="ACH Debit TADS TUITION AID   TADACH Debit TADS TUITION AID   TADS PMNT"/>
    <x v="4"/>
    <x v="5"/>
    <x v="5"/>
    <x v="134"/>
    <s v=""/>
    <x v="2"/>
    <s v="8715055"/>
    <m/>
    <x v="4"/>
    <s v=""/>
    <s v="#2019/2020 School Year|||8715055#Tuition deposit for 2019/2020"/>
    <x v="0"/>
    <s v="Low"/>
    <x v="3"/>
    <s v="reconciled"/>
    <m/>
    <x v="0"/>
  </r>
  <r>
    <s v="Checking"/>
    <x v="1421"/>
    <n v="30"/>
    <x v="1753"/>
    <s v="_U Co-op (EDP)"/>
    <s v="ACH Debit TADS TUITION AID   TADACH Debit TADS TUITION AID   TADS PMNT"/>
    <x v="10"/>
    <x v="118"/>
    <x v="112"/>
    <x v="0"/>
    <s v=""/>
    <x v="2"/>
    <s v="8715055"/>
    <m/>
    <x v="10"/>
    <s v="Tax Related"/>
    <s v="#|||8715055#EDP credit for a non-school day"/>
    <x v="0"/>
    <s v="Low"/>
    <x v="0"/>
    <s v="reconciled"/>
    <s v="Family - Dependent Care"/>
    <x v="1"/>
  </r>
  <r>
    <s v="Checking"/>
    <x v="1421"/>
    <n v="-1425"/>
    <x v="869"/>
    <s v="_Tads Tuition Aid"/>
    <s v="ACH Debit TADS TUITION AID   TADACH Debit TADS TUITION AID   TADS PMNT"/>
    <x v="4"/>
    <x v="5"/>
    <x v="5"/>
    <x v="134"/>
    <s v=""/>
    <x v="2"/>
    <s v="8715055"/>
    <m/>
    <x v="4"/>
    <s v=""/>
    <s v="#2019/2020 School Year|||8715055#Tuition deposit for 2019/2020"/>
    <x v="0"/>
    <s v="Low"/>
    <x v="3"/>
    <s v="reconciled"/>
    <m/>
    <x v="0"/>
  </r>
  <r>
    <s v="Quicksilver"/>
    <x v="1421"/>
    <n v="-3.87"/>
    <x v="940"/>
    <s v="_eBay"/>
    <s v="PAYPAL *EBAY INC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Discover"/>
    <x v="1421"/>
    <n v="-13.18"/>
    <x v="118"/>
    <s v="_Hulu"/>
    <s v="HLU*HULU 740232885682-U HULU.COM/BILLCAHLU*HULU 74"/>
    <x v="0"/>
    <x v="0"/>
    <x v="0"/>
    <x v="0"/>
    <m/>
    <x v="0"/>
    <m/>
    <m/>
    <x v="0"/>
    <s v=""/>
    <s v=""/>
    <x v="0"/>
    <s v="Low"/>
    <x v="0"/>
    <s v="reconciled"/>
    <m/>
    <x v="0"/>
  </r>
  <r>
    <s v="Checking"/>
    <x v="1421"/>
    <n v="-83.3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Aggressive Stocks"/>
    <x v="1421"/>
    <n v="59.34"/>
    <x v="351"/>
    <s v="_Investment (IShares Core S&amp;P 500 ETF)"/>
    <s v="ISHARES CORE S&amp;P 500 ETF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1"/>
    <n v="-1617.79"/>
    <x v="165"/>
    <s v="_Costco Visa (Autopay)"/>
    <s v="ACH Debit CITI AUTOPAY   PAYMENT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1"/>
    <n v="-35.950000000000003"/>
    <x v="940"/>
    <s v="_eBay"/>
    <s v="PAYPAL *BIRDS1011"/>
    <x v="10"/>
    <x v="76"/>
    <x v="74"/>
    <x v="0"/>
    <m/>
    <x v="0"/>
    <m/>
    <m/>
    <x v="10"/>
    <s v="Reviewed"/>
    <s v="Lego building blocks sorter"/>
    <x v="0"/>
    <s v="Low"/>
    <x v="0"/>
    <s v="reconciled"/>
    <m/>
    <x v="0"/>
  </r>
  <r>
    <s v="Checking"/>
    <x v="1421"/>
    <n v="-20.65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6.88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6.88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Checking"/>
    <x v="1421"/>
    <n v="-37.5"/>
    <x v="1753"/>
    <s v="_U Co-op (EDP)"/>
    <s v="ACH Debit TADS TUITION AID   TADACH Debit TADS TUITION AID   TADS PMNT"/>
    <x v="10"/>
    <x v="118"/>
    <x v="112"/>
    <x v="0"/>
    <s v=""/>
    <x v="2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37.5"/>
    <x v="1753"/>
    <s v="_U Co-op (EDP)"/>
    <s v="ACH Debit TADS TUITION AID   TADACH Debit TADS TUITION AID   TADS PMNT"/>
    <x v="10"/>
    <x v="118"/>
    <x v="112"/>
    <x v="0"/>
    <s v=""/>
    <x v="2"/>
    <s v="8715055"/>
    <m/>
    <x v="10"/>
    <s v="Tax Related"/>
    <s v="#|||8715055#"/>
    <x v="0"/>
    <s v="Low"/>
    <x v="0"/>
    <s v="reconciled"/>
    <s v="Family - Dependent Care"/>
    <x v="1"/>
  </r>
  <r>
    <s v="Checking"/>
    <x v="1421"/>
    <n v="-20.65"/>
    <x v="869"/>
    <s v="_Tads Tuition Aid"/>
    <s v="ACH Debit TADS TUITION AID   TADACH Debit TADS TUITION AID   TADS PMNT"/>
    <x v="2"/>
    <x v="3"/>
    <x v="3"/>
    <x v="0"/>
    <s v="school lunch"/>
    <x v="2"/>
    <s v="8715055"/>
    <m/>
    <x v="2"/>
    <s v=""/>
    <s v="#|School Lunch||8715055#"/>
    <x v="0"/>
    <s v="Low"/>
    <x v="0"/>
    <s v="reconciled"/>
    <m/>
    <x v="0"/>
  </r>
  <r>
    <s v="Quicksilver"/>
    <x v="1422"/>
    <n v="-21.77"/>
    <x v="455"/>
    <s v="_Taco Time"/>
    <s v="LEVELUP*TACOTIMENW5418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2"/>
    <n v="-1.0900000000000001"/>
    <x v="1671"/>
    <s v="_iTunes"/>
    <s v="APL*ITUNES.COM/BILL"/>
    <x v="10"/>
    <x v="76"/>
    <x v="74"/>
    <x v="0"/>
    <m/>
    <x v="0"/>
    <m/>
    <m/>
    <x v="10"/>
    <s v=""/>
    <s v="Doodle jump app for Josh"/>
    <x v="0"/>
    <s v="Low"/>
    <x v="0"/>
    <s v="reconciled"/>
    <m/>
    <x v="0"/>
  </r>
  <r>
    <s v="Checking"/>
    <x v="1422"/>
    <n v="-13.18"/>
    <x v="10"/>
    <s v="_DiscoverCard (Autopay)"/>
    <s v="ACH Debit DISCOVER DC PYMNTS DCIACH Debit DISCOVER DC PYMNTS DCIDPIINT  EPAYMENT"/>
    <x v="3"/>
    <x v="6"/>
    <x v="6"/>
    <x v="0"/>
    <m/>
    <x v="0"/>
    <m/>
    <m/>
    <x v="3"/>
    <s v=""/>
    <s v=""/>
    <x v="3"/>
    <s v="NA"/>
    <x v="0"/>
    <s v="reconciled"/>
    <m/>
    <x v="0"/>
  </r>
  <r>
    <s v="Aggressive Stocks"/>
    <x v="1422"/>
    <n v="6313.02"/>
    <x v="1817"/>
    <s v="_Investment (Microsoft Corp)"/>
    <s v="MICROSOFT CORP"/>
    <x v="13"/>
    <x v="41"/>
    <x v="40"/>
    <x v="0"/>
    <m/>
    <x v="0"/>
    <m/>
    <m/>
    <x v="13"/>
    <s v=""/>
    <s v=""/>
    <x v="3"/>
    <s v="Low"/>
    <x v="3"/>
    <s v="reconciled"/>
    <m/>
    <x v="0"/>
  </r>
  <r>
    <s v="Checking"/>
    <x v="1422"/>
    <n v="-321.37"/>
    <x v="377"/>
    <s v="_Nissan"/>
    <s v="ACH Debit NISSAN MOTOR ACC FIRSTACH Debit NISSAN MOTOR ACC FIRST TECH FCU B  BILL PAYMT"/>
    <x v="15"/>
    <x v="83"/>
    <x v="80"/>
    <x v="0"/>
    <m/>
    <x v="0"/>
    <m/>
    <m/>
    <x v="15"/>
    <s v=""/>
    <s v=""/>
    <x v="0"/>
    <s v="Low"/>
    <x v="0"/>
    <s v="reconciled"/>
    <m/>
    <x v="0"/>
  </r>
  <r>
    <s v="Quicksilver"/>
    <x v="1422"/>
    <n v="-11.55"/>
    <x v="152"/>
    <s v="_Walgreens"/>
    <s v="WALGREENS #3604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22"/>
    <n v="-12.98"/>
    <x v="1818"/>
    <s v="_Amazon Retail Store"/>
    <s v="AmazonStores"/>
    <x v="0"/>
    <x v="57"/>
    <x v="56"/>
    <x v="0"/>
    <m/>
    <x v="0"/>
    <m/>
    <m/>
    <x v="0"/>
    <s v="Have receipt"/>
    <s v="Marauder's Map Guide to Hogwarts (Harry Potter) - No order number"/>
    <x v="0"/>
    <s v="Low"/>
    <x v="0"/>
    <s v="reconciled"/>
    <m/>
    <x v="0"/>
  </r>
  <r>
    <s v="Quicksilver"/>
    <x v="1422"/>
    <n v="-1.78"/>
    <x v="114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4.96"/>
    <x v="114"/>
    <s v="_Fred Meyer"/>
    <s v="FRED-MEYER #0608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2"/>
    <n v="-17.59"/>
    <x v="646"/>
    <s v="_Goodwill Industries"/>
    <s v="GOODWILL BALLARD - DIR"/>
    <x v="7"/>
    <x v="10"/>
    <x v="10"/>
    <x v="0"/>
    <m/>
    <x v="0"/>
    <m/>
    <m/>
    <x v="7"/>
    <s v=""/>
    <s v="costume for auction"/>
    <x v="0"/>
    <s v="Low"/>
    <x v="3"/>
    <s v="reconciled"/>
    <m/>
    <x v="0"/>
  </r>
  <r>
    <s v="Costco Visa"/>
    <x v="1423"/>
    <n v="-13.2"/>
    <x v="114"/>
    <s v="_Fred Meyer"/>
    <s v="FRED-MEYER #0608 SEATTLE WA"/>
    <x v="10"/>
    <x v="17"/>
    <x v="17"/>
    <x v="0"/>
    <m/>
    <x v="0"/>
    <m/>
    <m/>
    <x v="10"/>
    <s v="Reviewed"/>
    <s v="Stuffie"/>
    <x v="0"/>
    <s v="Low"/>
    <x v="0"/>
    <s v="reconciled"/>
    <m/>
    <x v="0"/>
  </r>
  <r>
    <s v="Investor Checking"/>
    <x v="1423"/>
    <n v="-3.5"/>
    <x v="610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Investor Checking"/>
    <x v="1423"/>
    <n v="-80"/>
    <x v="610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Checking"/>
    <x v="1423"/>
    <n v="451.2"/>
    <x v="1782"/>
    <s v="_Deposit Shared Branch"/>
    <s v="Deposit Shared Branch Mobile DepDeposit Shared Branch Mobile Deposit          First Tech FC CA"/>
    <x v="3"/>
    <x v="12"/>
    <x v="12"/>
    <x v="182"/>
    <m/>
    <x v="0"/>
    <m/>
    <m/>
    <x v="3"/>
    <s v="Have receipt"/>
    <s v="SFOM Sale Expenses #SFOM#"/>
    <x v="3"/>
    <s v="NA"/>
    <x v="0"/>
    <s v="reconciled"/>
    <s v="To Be Determined"/>
    <x v="0"/>
  </r>
  <r>
    <s v="Costco Visa"/>
    <x v="1423"/>
    <n v="-11.76"/>
    <x v="1723"/>
    <s v="_Jamba Juice"/>
    <s v="TST* JAMBA JUICE - 935 - MARYSVIL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3"/>
    <n v="66"/>
    <x v="1251"/>
    <s v="_Jessie Keough"/>
    <s v="Deposit Shared Branch Mobile DepDeposit Shared Branch Mobile Deposit          First Tech FC CA"/>
    <x v="3"/>
    <x v="12"/>
    <x v="12"/>
    <x v="132"/>
    <s v="jessie keough"/>
    <x v="0"/>
    <m/>
    <m/>
    <x v="3"/>
    <s v=""/>
    <s v="Reimbursement for camping #Kalaloch 2019|Jessie Keough#"/>
    <x v="3"/>
    <s v="NA"/>
    <x v="0"/>
    <s v="reconciled"/>
    <s v="To Be Determined"/>
    <x v="0"/>
  </r>
  <r>
    <s v="Costco Visa"/>
    <x v="1423"/>
    <n v="1617.79"/>
    <x v="165"/>
    <s v="_Costco Visa (Autopay)"/>
    <s v="AUTOPAY 000000000005538RAUTOPAY AUTO-PMT"/>
    <x v="3"/>
    <x v="6"/>
    <x v="6"/>
    <x v="0"/>
    <m/>
    <x v="0"/>
    <m/>
    <m/>
    <x v="3"/>
    <s v=""/>
    <s v=""/>
    <x v="3"/>
    <s v="NA"/>
    <x v="0"/>
    <s v="reconciled"/>
    <m/>
    <x v="0"/>
  </r>
  <r>
    <s v="Checking"/>
    <x v="1423"/>
    <n v="167"/>
    <x v="1251"/>
    <s v="_Jessie Keough"/>
    <s v="Deposit Shared Branch Mobile DepDeposit Shared Branch Mobile Deposit          First Tech FC CA"/>
    <x v="18"/>
    <x v="47"/>
    <x v="46"/>
    <x v="128"/>
    <s v="lodging"/>
    <x v="0"/>
    <m/>
    <m/>
    <x v="18"/>
    <s v=""/>
    <s v="Reimbursement for camping #girls weekend - jul 2019|Lodging# Jessie Keough"/>
    <x v="0"/>
    <s v="High"/>
    <x v="3"/>
    <s v="reconciled"/>
    <m/>
    <x v="0"/>
  </r>
  <r>
    <s v="Discover"/>
    <x v="1424"/>
    <n v="13.18"/>
    <x v="10"/>
    <s v="_DiscoverCard (Autopay)"/>
    <s v="DIRECTPAY FULL BALANCE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4"/>
    <n v="-182"/>
    <x v="114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24"/>
    <n v="-81.25"/>
    <x v="1163"/>
    <s v="_Rise Up Therapeutic Massage"/>
    <s v="RISE UP THERAPEUTIC MA"/>
    <x v="16"/>
    <x v="90"/>
    <x v="87"/>
    <x v="0"/>
    <m/>
    <x v="0"/>
    <m/>
    <m/>
    <x v="16"/>
    <s v=""/>
    <s v=""/>
    <x v="0"/>
    <s v="Low"/>
    <x v="3"/>
    <s v="reconciled"/>
    <m/>
    <x v="0"/>
  </r>
  <r>
    <s v="Quicksilver"/>
    <x v="1424"/>
    <n v="-125"/>
    <x v="1163"/>
    <s v="_Rise Up Therapeutic Massage"/>
    <s v="RISE UP THERAPEUTIC MA"/>
    <x v="16"/>
    <x v="90"/>
    <x v="87"/>
    <x v="0"/>
    <m/>
    <x v="0"/>
    <m/>
    <m/>
    <x v="16"/>
    <s v=""/>
    <s v="Didn't apply discount, so refund and recharge"/>
    <x v="0"/>
    <s v="Low"/>
    <x v="3"/>
    <s v="reconciled"/>
    <m/>
    <x v="0"/>
  </r>
  <r>
    <s v="Costco Visa"/>
    <x v="1424"/>
    <n v="-9.42"/>
    <x v="114"/>
    <s v="_Fred Meyer"/>
    <s v="FRED MEYER #0688 LYNNWOOD WA"/>
    <x v="10"/>
    <x v="17"/>
    <x v="17"/>
    <x v="0"/>
    <m/>
    <x v="0"/>
    <m/>
    <m/>
    <x v="10"/>
    <s v="Have receipt Reviewed"/>
    <s v="Stuffies and candy for easter"/>
    <x v="0"/>
    <s v="Low"/>
    <x v="0"/>
    <s v="reconciled"/>
    <m/>
    <x v="0"/>
  </r>
  <r>
    <s v="Costco Visa"/>
    <x v="1424"/>
    <n v="-16.739999999999998"/>
    <x v="114"/>
    <s v="_Fred Meyer"/>
    <s v="FRED MEYER #0688 LYNNWOOD WA"/>
    <x v="10"/>
    <x v="17"/>
    <x v="17"/>
    <x v="0"/>
    <m/>
    <x v="0"/>
    <m/>
    <m/>
    <x v="10"/>
    <s v="Reviewed"/>
    <s v="Stuffies"/>
    <x v="0"/>
    <s v="Low"/>
    <x v="0"/>
    <s v="reconciled"/>
    <m/>
    <x v="0"/>
  </r>
  <r>
    <s v="Red Card"/>
    <x v="1425"/>
    <n v="29.28"/>
    <x v="201"/>
    <s v="_Target"/>
    <s v="CENTRAL CHECKOUT 79999999081128412358401 C_5310"/>
    <x v="0"/>
    <x v="0"/>
    <x v="0"/>
    <x v="0"/>
    <m/>
    <x v="0"/>
    <m/>
    <m/>
    <x v="0"/>
    <s v=""/>
    <s v="Returned Ultra High Def Spider Man DVD"/>
    <x v="0"/>
    <s v="Low"/>
    <x v="0"/>
    <s v="reconciled"/>
    <m/>
    <x v="0"/>
  </r>
  <r>
    <s v="Red Card"/>
    <x v="1425"/>
    <n v="-21.31"/>
    <x v="201"/>
    <s v="_Target"/>
    <s v="CENTRAL CHECKOUT 79999999081128407393587 C_5310"/>
    <x v="11"/>
    <x v="25"/>
    <x v="25"/>
    <x v="0"/>
    <m/>
    <x v="0"/>
    <m/>
    <m/>
    <x v="11"/>
    <s v=""/>
    <s v="Bike lock"/>
    <x v="0"/>
    <s v="Medium"/>
    <x v="3"/>
    <s v="reconciled"/>
    <m/>
    <x v="0"/>
  </r>
  <r>
    <s v="Red Card"/>
    <x v="1425"/>
    <n v="-16.7"/>
    <x v="201"/>
    <s v="_Target"/>
    <s v="CENTRAL CHECKOUT 79999999081128407393587 C_5310"/>
    <x v="7"/>
    <x v="10"/>
    <x v="10"/>
    <x v="174"/>
    <m/>
    <x v="0"/>
    <m/>
    <m/>
    <x v="7"/>
    <s v=""/>
    <s v="#Accessories# Belts for the kids"/>
    <x v="0"/>
    <s v="Low"/>
    <x v="3"/>
    <s v="reconciled"/>
    <m/>
    <x v="0"/>
  </r>
  <r>
    <s v="American Funds"/>
    <x v="1425"/>
    <n v="9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25"/>
    <n v="-36.08"/>
    <x v="131"/>
    <s v="_Liberty Mutual"/>
    <s v="ACH Debit LIBERTY MUTUAL   PAYMEACH Debit LIBERTY MUTUAL   PAYMENT"/>
    <x v="17"/>
    <x v="54"/>
    <x v="53"/>
    <x v="0"/>
    <m/>
    <x v="0"/>
    <m/>
    <m/>
    <x v="17"/>
    <s v="Tax Related"/>
    <s v=""/>
    <x v="0"/>
    <s v="Low"/>
    <x v="3"/>
    <s v="reconciled"/>
    <s v="TurboTax - Insurance premiums"/>
    <x v="1"/>
  </r>
  <r>
    <s v="Red Card"/>
    <x v="1425"/>
    <n v="-18.82"/>
    <x v="201"/>
    <s v="_Target"/>
    <s v="CENTRAL CHECKOUT 79999999081128412358419 C_5310"/>
    <x v="0"/>
    <x v="0"/>
    <x v="0"/>
    <x v="0"/>
    <m/>
    <x v="0"/>
    <m/>
    <m/>
    <x v="0"/>
    <s v="Reviewed"/>
    <s v="Spider Man DVD"/>
    <x v="0"/>
    <s v="Low"/>
    <x v="0"/>
    <s v="reconciled"/>
    <m/>
    <x v="0"/>
  </r>
  <r>
    <s v="Costco Visa"/>
    <x v="1425"/>
    <n v="-54"/>
    <x v="189"/>
    <s v="_Comcast"/>
    <s v="COMCAST CABLE COMM 800-COMCAST WA"/>
    <x v="14"/>
    <x v="34"/>
    <x v="33"/>
    <x v="0"/>
    <m/>
    <x v="0"/>
    <m/>
    <m/>
    <x v="14"/>
    <s v="Tax Related"/>
    <s v=""/>
    <x v="0"/>
    <s v="Low"/>
    <x v="0"/>
    <s v="reconciled"/>
    <s v="Misc Expenses - Internet"/>
    <x v="1"/>
  </r>
  <r>
    <s v="Costco Visa"/>
    <x v="1425"/>
    <n v="-5.68"/>
    <x v="189"/>
    <s v="_Comcast"/>
    <s v="COMCAST CABLE COMM 800-COMCAST WA"/>
    <x v="14"/>
    <x v="102"/>
    <x v="98"/>
    <x v="0"/>
    <m/>
    <x v="0"/>
    <m/>
    <m/>
    <x v="14"/>
    <s v=""/>
    <s v=""/>
    <x v="0"/>
    <s v="Low"/>
    <x v="0"/>
    <s v="reconciled"/>
    <m/>
    <x v="0"/>
  </r>
  <r>
    <s v="American Funds"/>
    <x v="1425"/>
    <n v="9.94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Red Card"/>
    <x v="1425"/>
    <n v="-35.5"/>
    <x v="201"/>
    <s v="_Target"/>
    <s v="CENTRAL CHECKOUT 79999999081128407393587 C_5310"/>
    <x v="7"/>
    <x v="10"/>
    <x v="10"/>
    <x v="0"/>
    <m/>
    <x v="0"/>
    <m/>
    <m/>
    <x v="7"/>
    <s v=""/>
    <s v=""/>
    <x v="0"/>
    <s v="Low"/>
    <x v="3"/>
    <s v="reconciled"/>
    <m/>
    <x v="0"/>
  </r>
  <r>
    <s v="Red Card"/>
    <x v="1425"/>
    <n v="-29.25"/>
    <x v="201"/>
    <s v="_Target"/>
    <s v="CENTRAL CHECKOUT 79999999081128407393587 C_5310"/>
    <x v="0"/>
    <x v="0"/>
    <x v="0"/>
    <x v="0"/>
    <m/>
    <x v="0"/>
    <m/>
    <m/>
    <x v="0"/>
    <s v=""/>
    <s v="Spider man"/>
    <x v="0"/>
    <s v="Low"/>
    <x v="0"/>
    <s v="reconciled"/>
    <m/>
    <x v="0"/>
  </r>
  <r>
    <s v="Red Card"/>
    <x v="1425"/>
    <n v="-16.45"/>
    <x v="201"/>
    <s v="_Target"/>
    <s v="CENTRAL CHECKOUT 79999999081128407393587 C_5310"/>
    <x v="19"/>
    <x v="61"/>
    <x v="60"/>
    <x v="0"/>
    <m/>
    <x v="0"/>
    <m/>
    <m/>
    <x v="19"/>
    <s v=""/>
    <s v="Masking tape, ear plugs"/>
    <x v="0"/>
    <s v="Low"/>
    <x v="0"/>
    <s v="reconciled"/>
    <m/>
    <x v="0"/>
  </r>
  <r>
    <s v="Quicksilver"/>
    <x v="1426"/>
    <n v="-3.49"/>
    <x v="1819"/>
    <s v="_Sq Cowen Park"/>
    <s v="SQ *SQ *COWEN PARK GRO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26"/>
    <n v="-49.64"/>
    <x v="1804"/>
    <s v="_Bai Tong"/>
    <s v="BAI TONG REDMOND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26"/>
    <n v="-5.25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Costco Visa"/>
    <x v="1427"/>
    <n v="-7.99"/>
    <x v="1775"/>
    <s v="_Cowen Park Groc"/>
    <s v="SQ *COWEN PARK GROC SEATTLE WA"/>
    <x v="2"/>
    <x v="3"/>
    <x v="3"/>
    <x v="0"/>
    <m/>
    <x v="0"/>
    <m/>
    <m/>
    <x v="2"/>
    <s v=""/>
    <s v=""/>
    <x v="0"/>
    <s v="Low"/>
    <x v="0"/>
    <s v="reconciled"/>
    <m/>
    <x v="0"/>
  </r>
  <r>
    <s v="Checking"/>
    <x v="1427"/>
    <n v="10345"/>
    <x v="1692"/>
    <s v="_From DiscoverBank (Dormant Account 1)"/>
    <s v="ACH Deposit DISCOVER BANK DC FINACH Deposit DISCOVER BANK DC FINOUT FINOUTCR  PREARRANGE  0011000843149"/>
    <x v="3"/>
    <x v="11"/>
    <x v="11"/>
    <x v="0"/>
    <m/>
    <x v="0"/>
    <m/>
    <m/>
    <x v="3"/>
    <s v="Reviewed"/>
    <s v="From: Discover Bank - Vacation &amp; Projects To: First Technology - Checking Memo: Borrowed for Prudential life insurance payment"/>
    <x v="3"/>
    <s v="NA"/>
    <x v="2"/>
    <s v="reconciled"/>
    <s v="To Be Determined"/>
    <x v="0"/>
  </r>
  <r>
    <s v="Quicksilver"/>
    <x v="1427"/>
    <n v="-39.590000000000003"/>
    <x v="1820"/>
    <s v="_Newegg"/>
    <s v="WWW.NEWEGG.COM"/>
    <x v="9"/>
    <x v="109"/>
    <x v="103"/>
    <x v="183"/>
    <s v="435161114"/>
    <x v="0"/>
    <m/>
    <m/>
    <x v="9"/>
    <s v="Reviewed Tax Related"/>
    <s v="Computer case #Office1|435161114#"/>
    <x v="0"/>
    <s v="Low"/>
    <x v="3"/>
    <s v="reconciled"/>
    <s v="Misc Expenses - Office equipment"/>
    <x v="1"/>
  </r>
  <r>
    <s v="Costco Visa"/>
    <x v="1427"/>
    <n v="-23"/>
    <x v="1821"/>
    <s v="_United Pacific"/>
    <s v="76 - UNITED PACIFIC 5492 KENT WA"/>
    <x v="18"/>
    <x v="72"/>
    <x v="70"/>
    <x v="178"/>
    <m/>
    <x v="0"/>
    <m/>
    <m/>
    <x v="18"/>
    <s v="Reviewed"/>
    <s v="Gas for the truck before returning to Eric #trailer - Mar 2019#"/>
    <x v="0"/>
    <s v="High"/>
    <x v="3"/>
    <s v="reconciled"/>
    <s v="Home - Capital Expense"/>
    <x v="0"/>
  </r>
  <r>
    <s v="Dormant Account 1"/>
    <x v="1428"/>
    <n v="-10345"/>
    <x v="668"/>
    <s v="_To First Tech (Checking)"/>
    <s v="ACH Withdrawal FIRST TECHNOLOGY FCU"/>
    <x v="3"/>
    <x v="11"/>
    <x v="11"/>
    <x v="184"/>
    <m/>
    <x v="0"/>
    <m/>
    <m/>
    <x v="3"/>
    <s v="Reviewed"/>
    <s v="From: Discover Bank - Vacation &amp; Projects To: First Technology - Checking Memo: Borrowed for Prudential life insurance payment_x000a_#IOU3#"/>
    <x v="3"/>
    <s v="NA"/>
    <x v="2"/>
    <s v="reconciled"/>
    <s v="To Be Determined"/>
    <x v="0"/>
  </r>
  <r>
    <s v="Checking"/>
    <x v="1428"/>
    <n v="-69.290000000000006"/>
    <x v="826"/>
    <s v="_American Express (Autopay)"/>
    <s v="ACH Debit AMEX EPAYMENT AM  ACHACH Debit AMEX EPAYMENT AM  ACH PMT"/>
    <x v="3"/>
    <x v="6"/>
    <x v="6"/>
    <x v="0"/>
    <m/>
    <x v="0"/>
    <m/>
    <m/>
    <x v="3"/>
    <s v=""/>
    <s v=""/>
    <x v="3"/>
    <s v="NA"/>
    <x v="0"/>
    <s v="reconciled"/>
    <m/>
    <x v="0"/>
  </r>
  <r>
    <s v="Amazon"/>
    <x v="1428"/>
    <n v="-51.44"/>
    <x v="112"/>
    <s v="_Amazon"/>
    <s v="AMZN Mktp US*MW7BL5E31"/>
    <x v="7"/>
    <x v="13"/>
    <x v="13"/>
    <x v="35"/>
    <s v=""/>
    <x v="2"/>
    <s v="114-6785664-3345852"/>
    <m/>
    <x v="7"/>
    <s v="Reviewed"/>
    <s v="#camping|||114-6785664-3345852# Chock blocks for trailer $25.54 in rewards points, $51.44 charged"/>
    <x v="0"/>
    <s v="Low"/>
    <x v="3"/>
    <s v="reconciled"/>
    <m/>
    <x v="0"/>
  </r>
  <r>
    <s v="Cash"/>
    <x v="1428"/>
    <n v="25.54"/>
    <x v="112"/>
    <s v="_Amazon"/>
    <s v="_Amazon"/>
    <x v="5"/>
    <x v="21"/>
    <x v="21"/>
    <x v="30"/>
    <s v="camping"/>
    <x v="2"/>
    <s v="114-6785664-3345852"/>
    <m/>
    <x v="5"/>
    <s v="Manual Reviewed"/>
    <s v="#trailer|camping||114-6785664-3345852# Chock blocks for trailer $25.54 in rewards points, $51.44 charged"/>
    <x v="4"/>
    <s v="Low"/>
    <x v="0"/>
    <s v="reconciled"/>
    <m/>
    <x v="0"/>
  </r>
  <r>
    <s v="Cash"/>
    <x v="1428"/>
    <n v="-25.54"/>
    <x v="112"/>
    <s v="_Amazon"/>
    <s v="_Amazon"/>
    <x v="7"/>
    <x v="13"/>
    <x v="13"/>
    <x v="30"/>
    <s v="camping"/>
    <x v="2"/>
    <s v="114-6785664-3345852"/>
    <m/>
    <x v="7"/>
    <s v="Manual Reviewed"/>
    <s v="#trailer|camping||114-6785664-3345852# Chock blocks for trailer $25.54 in rewards points, $51.44 charged"/>
    <x v="0"/>
    <s v="Low"/>
    <x v="3"/>
    <s v="reconciled"/>
    <m/>
    <x v="0"/>
  </r>
  <r>
    <s v="Quicksilver"/>
    <x v="1429"/>
    <n v="-2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Quicksilver"/>
    <x v="1429"/>
    <n v="-4.3899999999999997"/>
    <x v="1797"/>
    <s v="_Pandora"/>
    <s v="PANDORA*INTERNET RADIO"/>
    <x v="0"/>
    <x v="46"/>
    <x v="45"/>
    <x v="0"/>
    <m/>
    <x v="0"/>
    <m/>
    <m/>
    <x v="0"/>
    <s v=""/>
    <s v=""/>
    <x v="0"/>
    <s v="Low"/>
    <x v="0"/>
    <s v="reconciled"/>
    <m/>
    <x v="0"/>
  </r>
  <r>
    <s v="Quicksilver"/>
    <x v="1429"/>
    <n v="-41.4"/>
    <x v="1756"/>
    <s v="_Rudys Barber Shop LLC"/>
    <s v="RUDYS BARBERSHOP-PHIN"/>
    <x v="16"/>
    <x v="32"/>
    <x v="31"/>
    <x v="0"/>
    <m/>
    <x v="0"/>
    <m/>
    <m/>
    <x v="16"/>
    <s v=""/>
    <s v=""/>
    <x v="0"/>
    <s v="Low"/>
    <x v="0"/>
    <s v="reconciled"/>
    <m/>
    <x v="0"/>
  </r>
  <r>
    <s v="Checking"/>
    <x v="1429"/>
    <n v="-216.67"/>
    <x v="831"/>
    <s v="_Amazon Visa (Autopay)"/>
    <s v="ACH Debit CHASE CREDIT CRD   AUTACH Debit CHASE CREDIT CRD   AUTOPAY"/>
    <x v="3"/>
    <x v="6"/>
    <x v="6"/>
    <x v="0"/>
    <m/>
    <x v="0"/>
    <m/>
    <m/>
    <x v="3"/>
    <s v=""/>
    <s v=""/>
    <x v="3"/>
    <s v="NA"/>
    <x v="0"/>
    <s v="reconciled"/>
    <m/>
    <x v="0"/>
  </r>
  <r>
    <s v="Koolikai"/>
    <x v="1429"/>
    <n v="69.290000000000006"/>
    <x v="826"/>
    <s v="_American Express (Autopay)"/>
    <s v="AUTOPAY PAYMENT - THANK YOU 320190770476461194"/>
    <x v="3"/>
    <x v="6"/>
    <x v="6"/>
    <x v="0"/>
    <m/>
    <x v="0"/>
    <m/>
    <m/>
    <x v="3"/>
    <s v=""/>
    <s v=""/>
    <x v="3"/>
    <s v="NA"/>
    <x v="0"/>
    <s v="reconciled"/>
    <m/>
    <x v="0"/>
  </r>
  <r>
    <s v="Quicksilver"/>
    <x v="1429"/>
    <n v="-20"/>
    <x v="181"/>
    <s v="_Great Clips"/>
    <s v="2459 GREAT CLIPS GREEN"/>
    <x v="16"/>
    <x v="32"/>
    <x v="31"/>
    <x v="0"/>
    <m/>
    <x v="0"/>
    <m/>
    <m/>
    <x v="16"/>
    <s v=""/>
    <s v=""/>
    <x v="0"/>
    <s v="Low"/>
    <x v="0"/>
    <s v="reconciled"/>
    <m/>
    <x v="0"/>
  </r>
  <r>
    <s v="Costco Visa"/>
    <x v="1429"/>
    <n v="-8.41"/>
    <x v="159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10.45"/>
    <x v="1244"/>
    <s v="_O'Reilly Auto Parts"/>
    <s v="OREILLY AUTO #2500"/>
    <x v="7"/>
    <x v="13"/>
    <x v="13"/>
    <x v="35"/>
    <m/>
    <x v="0"/>
    <m/>
    <m/>
    <x v="7"/>
    <s v=""/>
    <s v="#Camping# Wimpy chocks"/>
    <x v="0"/>
    <s v="Low"/>
    <x v="3"/>
    <s v="reconciled"/>
    <m/>
    <x v="0"/>
  </r>
  <r>
    <s v="Costco Visa"/>
    <x v="1429"/>
    <n v="-6.38"/>
    <x v="1595"/>
    <s v="_Metropolitan Cafe and Deli"/>
    <s v="METROPOLITAN CAFE &amp; DELI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29"/>
    <n v="-6.69"/>
    <x v="164"/>
    <s v="_Numberbarn"/>
    <s v="NUMBERBARN"/>
    <x v="9"/>
    <x v="59"/>
    <x v="58"/>
    <x v="68"/>
    <m/>
    <x v="0"/>
    <m/>
    <m/>
    <x v="9"/>
    <s v="Tax Related"/>
    <s v="#Services#"/>
    <x v="0"/>
    <s v="Low"/>
    <x v="0"/>
    <s v="reconciled"/>
    <s v="Misc Expenses - Services"/>
    <x v="1"/>
  </r>
  <r>
    <s v="Costco Visa"/>
    <x v="1430"/>
    <n v="-48.8"/>
    <x v="1811"/>
    <s v="_Tst Super Bueno"/>
    <s v="TST* SUPER BUENO SEATTLE WA"/>
    <x v="2"/>
    <x v="2"/>
    <x v="2"/>
    <x v="0"/>
    <m/>
    <x v="0"/>
    <m/>
    <m/>
    <x v="2"/>
    <s v=""/>
    <s v=""/>
    <x v="0"/>
    <s v="Low"/>
    <x v="0"/>
    <s v="reconciled"/>
    <m/>
    <x v="0"/>
  </r>
  <r>
    <s v="Quicksilver"/>
    <x v="1431"/>
    <n v="-550"/>
    <x v="1822"/>
    <s v="_Society for Clinical Trials"/>
    <s v="SCT"/>
    <x v="3"/>
    <x v="12"/>
    <x v="12"/>
    <x v="159"/>
    <m/>
    <x v="0"/>
    <m/>
    <m/>
    <x v="3"/>
    <s v=""/>
    <s v="#sctconf#"/>
    <x v="3"/>
    <s v="NA"/>
    <x v="0"/>
    <s v="reconciled"/>
    <s v="To Be Determined"/>
    <x v="0"/>
  </r>
  <r>
    <s v="Quicksilver"/>
    <x v="1431"/>
    <n v="-121.5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1"/>
    <n v="-0.62"/>
    <x v="212"/>
    <s v="_PayByPhone Parking"/>
    <s v="SDOT PAYBYPHONE PARKIN"/>
    <x v="15"/>
    <x v="48"/>
    <x v="47"/>
    <x v="0"/>
    <m/>
    <x v="0"/>
    <m/>
    <m/>
    <x v="15"/>
    <s v=""/>
    <s v=""/>
    <x v="0"/>
    <s v="Low"/>
    <x v="0"/>
    <s v="reconciled"/>
    <m/>
    <x v="0"/>
  </r>
  <r>
    <s v="Quicksilver"/>
    <x v="1431"/>
    <n v="-170"/>
    <x v="1822"/>
    <s v="_Society for Clinical Trials"/>
    <s v="SCT"/>
    <x v="3"/>
    <x v="12"/>
    <x v="12"/>
    <x v="159"/>
    <m/>
    <x v="0"/>
    <m/>
    <m/>
    <x v="3"/>
    <s v=""/>
    <s v="#sctconf#"/>
    <x v="3"/>
    <s v="NA"/>
    <x v="0"/>
    <s v="reconciled"/>
    <s v="To Be Determined"/>
    <x v="0"/>
  </r>
  <r>
    <s v="Costco Visa"/>
    <x v="1432"/>
    <n v="66"/>
    <x v="119"/>
    <s v="_Recreation.gov"/>
    <s v="RECREATION.GOV ALBUQUERQUE NM"/>
    <x v="18"/>
    <x v="47"/>
    <x v="46"/>
    <x v="131"/>
    <m/>
    <x v="0"/>
    <m/>
    <m/>
    <x v="18"/>
    <s v=""/>
    <s v="#kalaloch - jul 2019#"/>
    <x v="0"/>
    <s v="High"/>
    <x v="3"/>
    <s v="reconciled"/>
    <m/>
    <x v="0"/>
  </r>
  <r>
    <s v="Costco Visa"/>
    <x v="1432"/>
    <n v="88"/>
    <x v="119"/>
    <s v="_Recreation.gov"/>
    <s v="RECREATION.GOV ALBUQUERQUE NM"/>
    <x v="18"/>
    <x v="47"/>
    <x v="46"/>
    <x v="131"/>
    <s v="lodging"/>
    <x v="0"/>
    <m/>
    <m/>
    <x v="18"/>
    <s v=""/>
    <s v="#kalaloch - jul 2019|lodging#"/>
    <x v="0"/>
    <s v="High"/>
    <x v="3"/>
    <s v="reconciled"/>
    <m/>
    <x v="0"/>
  </r>
  <r>
    <s v="Checking"/>
    <x v="1432"/>
    <n v="-5000"/>
    <x v="1823"/>
    <s v="_Chris Ditto"/>
    <s v="Withdrawal"/>
    <x v="18"/>
    <x v="72"/>
    <x v="70"/>
    <x v="178"/>
    <m/>
    <x v="0"/>
    <m/>
    <m/>
    <x v="18"/>
    <s v=""/>
    <s v="#Trailer - Mar 2019#"/>
    <x v="0"/>
    <s v="High"/>
    <x v="3"/>
    <s v="reconciled"/>
    <s v="Home - Capital Expense"/>
    <x v="0"/>
  </r>
  <r>
    <s v="Costco Visa"/>
    <x v="1432"/>
    <n v="220"/>
    <x v="119"/>
    <s v="_Recreation.gov"/>
    <s v="RECREATION.GOV ALBUQUERQUE NM"/>
    <x v="18"/>
    <x v="47"/>
    <x v="46"/>
    <x v="124"/>
    <s v="lodging"/>
    <x v="0"/>
    <m/>
    <m/>
    <x v="18"/>
    <s v=""/>
    <s v="#denny creek - aug 2019|lodging#"/>
    <x v="0"/>
    <s v="High"/>
    <x v="3"/>
    <s v="reconciled"/>
    <m/>
    <x v="0"/>
  </r>
  <r>
    <s v="Costco Visa"/>
    <x v="1432"/>
    <n v="88"/>
    <x v="119"/>
    <s v="_Recreation.gov"/>
    <s v="RECREATION.GOV ALBUQUERQUE NM"/>
    <x v="18"/>
    <x v="47"/>
    <x v="46"/>
    <x v="131"/>
    <s v="lodging"/>
    <x v="0"/>
    <m/>
    <m/>
    <x v="18"/>
    <s v=""/>
    <s v="#kalaloch - jul 2019|lodging#"/>
    <x v="0"/>
    <s v="High"/>
    <x v="3"/>
    <s v="reconciled"/>
    <m/>
    <x v="0"/>
  </r>
  <r>
    <s v="American Funds"/>
    <x v="1432"/>
    <n v="17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2"/>
    <n v="3549.75"/>
    <x v="287"/>
    <s v="_Microsoft (Paycheck)"/>
    <s v="ACH Deposit MICROSOFT   EDIPAYMEACH Deposit MICROSOFT   EDIPAYMENT"/>
    <x v="5"/>
    <x v="50"/>
    <x v="49"/>
    <x v="0"/>
    <m/>
    <x v="0"/>
    <m/>
    <m/>
    <x v="5"/>
    <s v=""/>
    <s v=""/>
    <x v="4"/>
    <s v="Low"/>
    <x v="0"/>
    <s v="reconciled"/>
    <m/>
    <x v="0"/>
  </r>
  <r>
    <s v="Investor Checking"/>
    <x v="1432"/>
    <n v="-20"/>
    <x v="610"/>
    <s v="_Cash"/>
    <s v="U.S. BANK US BANK ROOSE SEATTLE"/>
    <x v="10"/>
    <x v="131"/>
    <x v="125"/>
    <x v="167"/>
    <m/>
    <x v="0"/>
    <m/>
    <m/>
    <x v="10"/>
    <s v=""/>
    <s v="#parent meeting#"/>
    <x v="0"/>
    <s v="Low"/>
    <x v="0"/>
    <s v="reconciled"/>
    <m/>
    <x v="0"/>
  </r>
  <r>
    <s v="American Funds"/>
    <x v="1432"/>
    <n v="6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17.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2"/>
    <n v="63.95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Koolikai Checking"/>
    <x v="1432"/>
    <n v="-10000"/>
    <x v="668"/>
    <s v="_To First Tech (Checking)"/>
    <s v="Withdrawal Transfer to 914775544"/>
    <x v="3"/>
    <x v="11"/>
    <x v="11"/>
    <x v="185"/>
    <m/>
    <x v="0"/>
    <m/>
    <m/>
    <x v="3"/>
    <s v=""/>
    <s v="#IOU4#"/>
    <x v="3"/>
    <s v="NA"/>
    <x v="2"/>
    <s v="reconciled"/>
    <s v="To Be Determined"/>
    <x v="0"/>
  </r>
  <r>
    <s v="Quicksilver"/>
    <x v="1432"/>
    <n v="25"/>
    <x v="562"/>
    <s v="_Capital One (Cashback)"/>
    <s v="CREDIT-CASH BACK REWARD"/>
    <x v="5"/>
    <x v="21"/>
    <x v="21"/>
    <x v="0"/>
    <m/>
    <x v="0"/>
    <m/>
    <m/>
    <x v="5"/>
    <s v=""/>
    <s v=""/>
    <x v="4"/>
    <s v="Low"/>
    <x v="0"/>
    <s v="reconciled"/>
    <m/>
    <x v="0"/>
  </r>
  <r>
    <s v="Costco Visa"/>
    <x v="1432"/>
    <n v="88"/>
    <x v="119"/>
    <s v="_Recreation.gov"/>
    <s v="RECREATION.GOV ALBUQUERQUE NM"/>
    <x v="18"/>
    <x v="47"/>
    <x v="46"/>
    <x v="131"/>
    <s v="lodging"/>
    <x v="0"/>
    <m/>
    <m/>
    <x v="18"/>
    <s v=""/>
    <s v="#kalaloch - jul 2019|lodging#"/>
    <x v="0"/>
    <s v="High"/>
    <x v="3"/>
    <s v="reconciled"/>
    <m/>
    <x v="0"/>
  </r>
  <r>
    <s v="Amazon"/>
    <x v="1432"/>
    <n v="216.67"/>
    <x v="831"/>
    <s v="_Amazon Visa (Autopay)"/>
    <s v="AUTOMATIC PAYMENT - THANK"/>
    <x v="3"/>
    <x v="6"/>
    <x v="6"/>
    <x v="0"/>
    <m/>
    <x v="0"/>
    <m/>
    <m/>
    <x v="3"/>
    <s v=""/>
    <s v=""/>
    <x v="3"/>
    <s v="NA"/>
    <x v="0"/>
    <s v="reconciled"/>
    <m/>
    <x v="0"/>
  </r>
  <r>
    <s v="Costco Visa"/>
    <x v="1432"/>
    <n v="-27.79"/>
    <x v="1824"/>
    <s v="_Amante Pizza and Pasta"/>
    <s v="AMANTE PIZZA AND PASTA 253-3952777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2"/>
    <n v="10000"/>
    <x v="829"/>
    <s v="_From First Tech (Koolikai)"/>
    <s v="Deposit Transfer from 5562129"/>
    <x v="3"/>
    <x v="11"/>
    <x v="11"/>
    <x v="0"/>
    <m/>
    <x v="0"/>
    <m/>
    <m/>
    <x v="3"/>
    <s v=""/>
    <s v=""/>
    <x v="3"/>
    <s v="NA"/>
    <x v="2"/>
    <s v="reconciled"/>
    <s v="To Be Determined"/>
    <x v="0"/>
  </r>
  <r>
    <s v="Quicksilver"/>
    <x v="1433"/>
    <n v="-21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292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Amazon"/>
    <x v="1433"/>
    <n v="-21.87"/>
    <x v="112"/>
    <s v="_Amazon"/>
    <s v="Amazon.com*MW3A183I1"/>
    <x v="7"/>
    <x v="13"/>
    <x v="13"/>
    <x v="35"/>
    <s v=""/>
    <x v="2"/>
    <s v="111-2381577-1671423"/>
    <m/>
    <x v="7"/>
    <s v="Reviewed"/>
    <s v="#camping|||111-2381577-1671423# Truck hitch"/>
    <x v="0"/>
    <s v="Low"/>
    <x v="3"/>
    <s v="reconciled"/>
    <m/>
    <x v="0"/>
  </r>
  <r>
    <s v="Aggressive Stocks"/>
    <x v="1433"/>
    <n v="24.84"/>
    <x v="1817"/>
    <s v="_Investment (Microsoft Corp)"/>
    <s v="MICROSOFT CORP"/>
    <x v="13"/>
    <x v="44"/>
    <x v="43"/>
    <x v="0"/>
    <m/>
    <x v="0"/>
    <m/>
    <m/>
    <x v="13"/>
    <s v=""/>
    <s v=""/>
    <x v="3"/>
    <s v="Low"/>
    <x v="3"/>
    <s v="reconciled"/>
    <m/>
    <x v="0"/>
  </r>
  <r>
    <s v="Checking"/>
    <x v="1433"/>
    <n v="-119.56"/>
    <x v="255"/>
    <s v="_Puget Sound Energy"/>
    <s v="ACH Debit PUGET SOUND ENER DIRECACH Debit PUGET SOUND ENER DIRECT DEBITING  PSE BILL  4375206586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Costco Visa"/>
    <x v="1433"/>
    <n v="-1.65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Costco Visa"/>
    <x v="1433"/>
    <n v="-16.23"/>
    <x v="246"/>
    <s v="_Taco Del Mar"/>
    <s v="TACO DEL MAR 400011023 SEATTLE W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3"/>
    <n v="-3.19"/>
    <x v="30"/>
    <s v="_Kens Market Inc"/>
    <s v="KEN'S MARKET #75-116"/>
    <x v="2"/>
    <x v="8"/>
    <x v="8"/>
    <x v="0"/>
    <m/>
    <x v="0"/>
    <m/>
    <m/>
    <x v="2"/>
    <s v=""/>
    <s v=""/>
    <x v="0"/>
    <s v="Low"/>
    <x v="0"/>
    <s v="reconciled"/>
    <m/>
    <x v="0"/>
  </r>
  <r>
    <s v="Quicksilver"/>
    <x v="1433"/>
    <n v="-13"/>
    <x v="1639"/>
    <s v="_Safe N Sound Swimming Inc"/>
    <s v="SAFE N SOUND SWIMMING"/>
    <x v="10"/>
    <x v="31"/>
    <x v="30"/>
    <x v="0"/>
    <m/>
    <x v="0"/>
    <m/>
    <m/>
    <x v="10"/>
    <s v=""/>
    <s v=""/>
    <x v="0"/>
    <s v="Low"/>
    <x v="0"/>
    <s v="reconciled"/>
    <m/>
    <x v="0"/>
  </r>
  <r>
    <s v="Quicksilver"/>
    <x v="1433"/>
    <n v="198.17"/>
    <x v="1266"/>
    <s v="_Wal-Mart"/>
    <s v="WALMART.COM"/>
    <x v="7"/>
    <x v="45"/>
    <x v="44"/>
    <x v="0"/>
    <m/>
    <x v="0"/>
    <m/>
    <m/>
    <x v="7"/>
    <s v=""/>
    <s v="Refund on CPU"/>
    <x v="0"/>
    <s v="High"/>
    <x v="3"/>
    <s v="reconciled"/>
    <m/>
    <x v="0"/>
  </r>
  <r>
    <s v="American Funds"/>
    <x v="1434"/>
    <n v="26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4"/>
    <n v="-38.21"/>
    <x v="114"/>
    <s v="_Fred Meyer"/>
    <s v="FRED-MEYER #0122 SEATTLE WA"/>
    <x v="12"/>
    <x v="19"/>
    <x v="19"/>
    <x v="186"/>
    <s v="u co-op"/>
    <x v="0"/>
    <m/>
    <m/>
    <x v="12"/>
    <s v="Tax Related"/>
    <s v="Snack food for parent meeting #Activities|U Co-op#"/>
    <x v="0"/>
    <s v="High"/>
    <x v="3"/>
    <s v="reconciled"/>
    <s v="Charitable Contributions"/>
    <x v="1"/>
  </r>
  <r>
    <s v="Aggressive Stocks"/>
    <x v="1434"/>
    <n v="-261.94"/>
    <x v="1606"/>
    <s v="_Investment (Johnson &amp; Johnson)"/>
    <s v="JOHNSON &amp; JOHNSON"/>
    <x v="13"/>
    <x v="23"/>
    <x v="2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7.6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6.58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25.9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American Funds"/>
    <x v="1434"/>
    <n v="71.930000000000007"/>
    <x v="356"/>
    <s v="_American Funds (Dividend)"/>
    <s v="INCOME DIVIDEND"/>
    <x v="13"/>
    <x v="44"/>
    <x v="43"/>
    <x v="0"/>
    <m/>
    <x v="0"/>
    <m/>
    <m/>
    <x v="13"/>
    <s v=""/>
    <s v=""/>
    <x v="3"/>
    <s v="Low"/>
    <x v="3"/>
    <s v="reconciled"/>
    <m/>
    <x v="0"/>
  </r>
  <r>
    <s v="Costco Visa"/>
    <x v="1435"/>
    <n v="-39.68"/>
    <x v="1825"/>
    <s v="_Wild Ginger Bellevue"/>
    <s v="WILD GINGER BELLEVUE BELLEVUE WA"/>
    <x v="2"/>
    <x v="2"/>
    <x v="2"/>
    <x v="0"/>
    <m/>
    <x v="0"/>
    <m/>
    <m/>
    <x v="2"/>
    <s v=""/>
    <s v=""/>
    <x v="0"/>
    <s v="Low"/>
    <x v="0"/>
    <s v="reconciled"/>
    <m/>
    <x v="0"/>
  </r>
  <r>
    <s v="Checking"/>
    <x v="1435"/>
    <n v="366"/>
    <x v="452"/>
    <s v="_Connect Your Care - DCA"/>
    <s v="ACH Deposit connectyourcare   SVACH Deposit connectyourcare   SVBCLAIMS"/>
    <x v="5"/>
    <x v="88"/>
    <x v="85"/>
    <x v="187"/>
    <s v="dca"/>
    <x v="0"/>
    <m/>
    <m/>
    <x v="5"/>
    <s v=""/>
    <s v="#Bus Camp|DCA# reimbursement for bus camp"/>
    <x v="4"/>
    <s v="Low"/>
    <x v="3"/>
    <s v="reconciled"/>
    <s v="Family - Dependent Care"/>
    <x v="0"/>
  </r>
  <r>
    <s v="Aggressive Stocks"/>
    <x v="1435"/>
    <n v="261.94"/>
    <x v="1606"/>
    <s v="_Investment (Johnson &amp; Johnson)"/>
    <s v="JOHNSON &amp; JOHNSON"/>
    <x v="13"/>
    <x v="44"/>
    <x v="43"/>
    <x v="0"/>
    <m/>
    <x v="0"/>
    <m/>
    <m/>
    <x v="13"/>
    <s v=""/>
    <s v=""/>
    <x v="3"/>
    <s v="Low"/>
    <x v="3"/>
    <s v="reconciled"/>
    <m/>
    <x v="0"/>
  </r>
  <r>
    <s v="Quicksilver"/>
    <x v="1435"/>
    <n v="-2.96"/>
    <x v="1826"/>
    <s v="_U W M"/>
    <s v="U.W.  M.C. CAFETERIA"/>
    <x v="2"/>
    <x v="3"/>
    <x v="3"/>
    <x v="0"/>
    <m/>
    <x v="0"/>
    <m/>
    <m/>
    <x v="2"/>
    <s v=""/>
    <s v=""/>
    <x v="0"/>
    <s v="Low"/>
    <x v="0"/>
    <s v="reconciled"/>
    <m/>
    <x v="0"/>
  </r>
  <r>
    <s v="Quicksilver"/>
    <x v="1435"/>
    <n v="-2.0499999999999998"/>
    <x v="1812"/>
    <s v="_Limlime"/>
    <s v="LIMLIME"/>
    <x v="15"/>
    <x v="99"/>
    <x v="96"/>
    <x v="0"/>
    <m/>
    <x v="0"/>
    <m/>
    <m/>
    <x v="15"/>
    <s v=""/>
    <s v=""/>
    <x v="0"/>
    <s v="Low"/>
    <x v="0"/>
    <s v="reconciled"/>
    <m/>
    <x v="0"/>
  </r>
  <r>
    <s v="Quicksilver"/>
    <x v="1435"/>
    <n v="-1.41"/>
    <x v="1827"/>
    <s v="_Living Well Health"/>
    <s v="LIVING WELL HEALTH CEN"/>
    <x v="11"/>
    <x v="58"/>
    <x v="57"/>
    <x v="0"/>
    <m/>
    <x v="0"/>
    <m/>
    <m/>
    <x v="11"/>
    <s v="Tax Related"/>
    <s v=""/>
    <x v="0"/>
    <s v="Low"/>
    <x v="0"/>
    <s v="reconciled"/>
    <s v="Family - Medical Expenses"/>
    <x v="1"/>
  </r>
  <r>
    <s v="Quicksilver"/>
    <x v="1436"/>
    <n v="-7.28"/>
    <x v="114"/>
    <s v="_Fred Meyer"/>
    <s v="FRED-MEYER #0122"/>
    <x v="2"/>
    <x v="8"/>
    <x v="8"/>
    <x v="0"/>
    <m/>
    <x v="0"/>
    <m/>
    <m/>
    <x v="2"/>
    <s v=""/>
    <s v=""/>
    <x v="0"/>
    <s v="Low"/>
    <x v="0"/>
    <s v="reconciled"/>
    <m/>
    <x v="0"/>
  </r>
  <r>
    <s v="Amazon"/>
    <x v="1436"/>
    <n v="-27.48"/>
    <x v="112"/>
    <s v="_Amazon"/>
    <s v="Amazon.com*MI9GL9K92"/>
    <x v="9"/>
    <x v="109"/>
    <x v="103"/>
    <x v="0"/>
    <s v=""/>
    <x v="2"/>
    <s v="111-0262749-8169027"/>
    <m/>
    <x v="9"/>
    <s v="Reviewed Tax Related"/>
    <s v="Sound bar #|||111-0262749-8169027#"/>
    <x v="0"/>
    <s v="Low"/>
    <x v="3"/>
    <s v="reconciled"/>
    <s v="Misc Expenses - Office equipment"/>
    <x v="1"/>
  </r>
  <r>
    <s v="Checking"/>
    <x v="1436"/>
    <n v="-266.39999999999998"/>
    <x v="1008"/>
    <s v="_Seattle City Light"/>
    <s v="ACH Debit SEATTLEUTILTIES   WEBPACH Debit SEATTLEUTILTIES   WEBPAY"/>
    <x v="14"/>
    <x v="24"/>
    <x v="24"/>
    <x v="0"/>
    <m/>
    <x v="0"/>
    <m/>
    <m/>
    <x v="14"/>
    <s v="Tax Related"/>
    <s v=""/>
    <x v="0"/>
    <s v="Low"/>
    <x v="0"/>
    <s v="reconciled"/>
    <s v="Home Office - Utilities"/>
    <x v="1"/>
  </r>
  <r>
    <s v="Quicksilver"/>
    <x v="1436"/>
    <n v="-17.559999999999999"/>
    <x v="1543"/>
    <s v="_Top Ten Toys Inc."/>
    <s v="TOP TEN TOYS"/>
    <x v="12"/>
    <x v="53"/>
    <x v="52"/>
    <x v="0"/>
    <m/>
    <x v="0"/>
    <m/>
    <m/>
    <x v="12"/>
    <s v=""/>
    <s v=""/>
    <x v="0"/>
    <s v="Low"/>
    <x v="3"/>
    <s v="reconciled"/>
    <m/>
    <x v="0"/>
  </r>
  <r>
    <s v="Quicksilver"/>
    <x v="1436"/>
    <n v="-6.56"/>
    <x v="1828"/>
    <s v="_Pacific Fabrics Northg"/>
    <s v="PACIFIC FABRICS NORTHG"/>
    <x v="7"/>
    <x v="10"/>
    <x v="10"/>
    <x v="0"/>
    <m/>
    <x v="0"/>
    <m/>
    <m/>
    <x v="7"/>
    <s v=""/>
    <s v=""/>
    <x v="0"/>
    <s v="Low"/>
    <x v="3"/>
    <s v="reconciled"/>
    <m/>
    <x v="0"/>
  </r>
  <r>
    <s v="Quicksilver"/>
    <x v="1436"/>
    <n v="-136.15"/>
    <x v="1778"/>
    <s v="_Uwmc Online Bill"/>
    <s v="UWMC ONLINE BILL PAY"/>
    <x v="11"/>
    <x v="52"/>
    <x v="51"/>
    <x v="0"/>
    <m/>
    <x v="0"/>
    <m/>
    <m/>
    <x v="11"/>
    <s v="Tax Related"/>
    <s v=""/>
    <x v="0"/>
    <s v="Low"/>
    <x v="3"/>
    <s v="reconciled"/>
    <s v="Family - Medical Expenses"/>
    <x v="1"/>
  </r>
  <r>
    <s v="Quicksilver"/>
    <x v="1436"/>
    <n v="-8.8000000000000007"/>
    <x v="201"/>
    <s v="_Target"/>
    <s v="TARGET        00012849"/>
    <x v="4"/>
    <x v="60"/>
    <x v="59"/>
    <x v="0"/>
    <m/>
    <x v="0"/>
    <m/>
    <m/>
    <x v="4"/>
    <s v=""/>
    <s v="Water bottle"/>
    <x v="0"/>
    <s v="Low"/>
    <x v="0"/>
    <s v="reconciled"/>
    <m/>
    <x v="0"/>
  </r>
  <r>
    <s v="Costco Visa"/>
    <x v="1437"/>
    <n v="-72.52"/>
    <x v="1829"/>
    <s v="_Old Spaghetti Fctry"/>
    <s v="OLD SPAGHETTI FCTRY 33 LYNNWOOD WA"/>
    <x v="2"/>
    <x v="2"/>
    <x v="2"/>
    <x v="0"/>
    <m/>
    <x v="0"/>
    <m/>
    <m/>
    <x v="2"/>
    <s v=""/>
    <s v=""/>
    <x v="0"/>
    <s v="Low"/>
    <x v="0"/>
    <s v="reconciled"/>
    <m/>
    <x v="0"/>
  </r>
  <r>
    <s v="Costco Visa"/>
    <x v="1437"/>
    <n v="-41.23"/>
    <x v="1830"/>
    <s v="_Tst Union Saloon"/>
    <s v="TST* UNION SALOON SEATTLE WA"/>
    <x v="2"/>
    <x v="2"/>
    <x v="2"/>
    <x v="0"/>
    <m/>
    <x v="0"/>
    <m/>
    <m/>
    <x v="2"/>
    <s v=""/>
    <s v=""/>
    <x v="0"/>
    <s v="Low"/>
    <x v="0"/>
    <s v="reconciled"/>
    <m/>
    <x v="0"/>
  </r>
  <r>
    <s v="Amazon"/>
    <x v="1437"/>
    <n v="-12.02"/>
    <x v="112"/>
    <s v="_Amazon"/>
    <s v="AMZN Mktp US*MI3PT2262"/>
    <x v="7"/>
    <x v="45"/>
    <x v="44"/>
    <x v="0"/>
    <s v=""/>
    <x v="2"/>
    <s v="111-4348024-4706622"/>
    <m/>
    <x v="7"/>
    <s v="Reviewed"/>
    <s v="#|||111-4348024-4706622# Audio cable for noise cancelling headphones"/>
    <x v="0"/>
    <s v="High"/>
    <x v="3"/>
    <s v="reconciled"/>
    <m/>
    <x v="0"/>
  </r>
  <r>
    <s v="Investor Checking"/>
    <x v="1437"/>
    <n v="-80"/>
    <x v="610"/>
    <s v="_Cash"/>
    <s v="UMPQUA BANK 7120 GREENW SEATTLE"/>
    <x v="10"/>
    <x v="131"/>
    <x v="125"/>
    <x v="0"/>
    <m/>
    <x v="0"/>
    <m/>
    <m/>
    <x v="10"/>
    <s v=""/>
    <s v=""/>
    <x v="0"/>
    <s v="Low"/>
    <x v="0"/>
    <s v="reconciled"/>
    <m/>
    <x v="0"/>
  </r>
  <r>
    <s v="Investor Checking"/>
    <x v="1437"/>
    <n v="-3.5"/>
    <x v="610"/>
    <s v="_Cash"/>
    <s v="UMPQUA BANK 7120 GREENW SEATTLE"/>
    <x v="20"/>
    <x v="51"/>
    <x v="50"/>
    <x v="0"/>
    <m/>
    <x v="0"/>
    <m/>
    <m/>
    <x v="20"/>
    <s v=""/>
    <s v=""/>
    <x v="0"/>
    <s v="Low"/>
    <x v="0"/>
    <s v="reconciled"/>
    <m/>
    <x v="0"/>
  </r>
  <r>
    <s v="Quicksilver"/>
    <x v="1438"/>
    <n v="-60.75"/>
    <x v="114"/>
    <s v="_Fred Meyer"/>
    <s v="FRED-MEYER #0122"/>
    <x v="2"/>
    <x v="8"/>
    <x v="8"/>
    <x v="0"/>
    <m/>
    <x v="0"/>
    <m/>
    <m/>
    <x v="2"/>
    <s v="Have receipt Reviewed"/>
    <s v=""/>
    <x v="0"/>
    <s v="Low"/>
    <x v="0"/>
    <s v="reconciled"/>
    <m/>
    <x v="0"/>
  </r>
  <r>
    <s v="Quicksilver"/>
    <x v="1438"/>
    <n v="-340"/>
    <x v="701"/>
    <s v="_The Meridian School"/>
    <s v="THE MERIDIAN SCHOOL"/>
    <x v="10"/>
    <x v="62"/>
    <x v="61"/>
    <x v="188"/>
    <s v="meridian school"/>
    <x v="0"/>
    <m/>
    <m/>
    <x v="10"/>
    <s v="Tax Related"/>
    <s v="#Jump into Fantasy|Meridian School# Summer camp"/>
    <x v="0"/>
    <s v="Low"/>
    <x v="3"/>
    <s v="reconciled"/>
    <s v="Family - Dependent Care"/>
    <x v="1"/>
  </r>
  <r>
    <s v="Red Card"/>
    <x v="1438"/>
    <n v="-13.59"/>
    <x v="201"/>
    <s v="_Target"/>
    <s v="CENTRAL CHECKOUT 79999999069128417318810 C_5310"/>
    <x v="19"/>
    <x v="49"/>
    <x v="48"/>
    <x v="0"/>
    <m/>
    <x v="0"/>
    <m/>
    <m/>
    <x v="19"/>
    <s v=""/>
    <s v="Chefs knife"/>
    <x v="0"/>
    <s v="Low"/>
    <x v="0"/>
    <s v="reconciled"/>
    <m/>
    <x v="0"/>
  </r>
  <r>
    <s v="Quicksilver"/>
    <x v="1438"/>
    <n v="-79.45"/>
    <x v="1831"/>
    <s v="_Party Display C"/>
    <s v="PARTY @ DISPLAY &amp; C"/>
    <x v="10"/>
    <x v="31"/>
    <x v="30"/>
    <x v="0"/>
    <m/>
    <x v="0"/>
    <m/>
    <m/>
    <x v="10"/>
    <s v=""/>
    <s v="Party supplies and goodie bags"/>
    <x v="0"/>
    <s v="Low"/>
    <x v="0"/>
    <s v="reconciled"/>
    <m/>
    <x v="0"/>
  </r>
  <r>
    <s v="Cash"/>
    <x v="1439"/>
    <n v="-10"/>
    <x v="112"/>
    <s v="_Amazon"/>
    <s v="_Amazon"/>
    <x v="7"/>
    <x v="10"/>
    <x v="10"/>
    <x v="0"/>
    <s v=""/>
    <x v="2"/>
    <s v="111-6399808-9035406"/>
    <m/>
    <x v="7"/>
    <s v="Manual Reviewed"/>
    <s v="Birthday t shirts #|||111-6399808-9035406#"/>
    <x v="0"/>
    <s v="Low"/>
    <x v="3"/>
    <s v="reconciled"/>
    <m/>
    <x v="0"/>
  </r>
  <r>
    <s v="Cash"/>
    <x v="1439"/>
    <n v="7.99"/>
    <x v="112"/>
    <s v="_Amazon"/>
    <s v="_Amazon"/>
    <x v="5"/>
    <x v="21"/>
    <x v="21"/>
    <x v="0"/>
    <s v=""/>
    <x v="2"/>
    <s v="114-3984686-4233006"/>
    <m/>
    <x v="5"/>
    <s v="Manual Reviewed"/>
    <s v="#|||114-3984686-4233006# cake topper paid $7.99 with points and $5.99 on card"/>
    <x v="4"/>
    <s v="Low"/>
    <x v="0"/>
    <s v="reconciled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138D2C-2C44-4EF5-84F2-8412D5A73227}" name="pvtSummary" cacheId="35" applyNumberFormats="0" applyBorderFormats="0" applyFontFormats="0" applyPatternFormats="0" applyAlignmentFormats="0" applyWidthHeightFormats="1" dataCaption="Values" updatedVersion="8" minRefreshableVersion="3" showCalcMbrs="0" useAutoFormatting="1" itemPrintTitles="1" createdVersion="3" indent="0" outline="1" outlineData="1" multipleFieldFilters="0">
  <location ref="A9:E62" firstHeaderRow="1" firstDataRow="2" firstDataCol="1" rowPageCount="7" colPageCount="1"/>
  <pivotFields count="25"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axis="axisRow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x="18"/>
        <item x="16"/>
        <item x="8"/>
        <item x="7"/>
        <item x="21"/>
        <item x="3"/>
        <item x="6"/>
        <item x="1"/>
        <item t="default"/>
      </items>
    </pivotField>
    <pivotField axis="axisRow" showAll="0">
      <items count="152">
        <item x="11"/>
        <item x="116"/>
        <item x="17"/>
        <item x="69"/>
        <item x="119"/>
        <item x="79"/>
        <item x="51"/>
        <item x="78"/>
        <item x="83"/>
        <item x="131"/>
        <item x="135"/>
        <item x="134"/>
        <item x="93"/>
        <item x="94"/>
        <item x="57"/>
        <item x="113"/>
        <item x="62"/>
        <item x="127"/>
        <item x="9"/>
        <item x="42"/>
        <item x="19"/>
        <item x="137"/>
        <item x="10"/>
        <item x="91"/>
        <item x="59"/>
        <item x="21"/>
        <item x="6"/>
        <item x="63"/>
        <item x="44"/>
        <item x="52"/>
        <item x="39"/>
        <item x="118"/>
        <item x="112"/>
        <item x="45"/>
        <item x="29"/>
        <item x="115"/>
        <item x="80"/>
        <item x="3"/>
        <item x="105"/>
        <item m="1" x="139"/>
        <item x="123"/>
        <item x="27"/>
        <item x="128"/>
        <item x="49"/>
        <item x="101"/>
        <item x="73"/>
        <item x="55"/>
        <item x="53"/>
        <item x="8"/>
        <item x="32"/>
        <item x="109"/>
        <item x="13"/>
        <item x="56"/>
        <item x="110"/>
        <item x="61"/>
        <item x="14"/>
        <item x="130"/>
        <item x="40"/>
        <item x="34"/>
        <item x="22"/>
        <item x="31"/>
        <item x="68"/>
        <item x="125"/>
        <item x="92"/>
        <item x="37"/>
        <item x="71"/>
        <item x="86"/>
        <item x="114"/>
        <item x="111"/>
        <item x="33"/>
        <item x="38"/>
        <item x="0"/>
        <item x="46"/>
        <item x="74"/>
        <item x="75"/>
        <item x="48"/>
        <item x="50"/>
        <item x="15"/>
        <item x="65"/>
        <item x="58"/>
        <item x="132"/>
        <item x="103"/>
        <item x="72"/>
        <item x="99"/>
        <item x="117"/>
        <item x="12"/>
        <item x="30"/>
        <item x="2"/>
        <item x="89"/>
        <item x="129"/>
        <item x="122"/>
        <item x="84"/>
        <item x="43"/>
        <item x="98"/>
        <item x="87"/>
        <item x="90"/>
        <item x="120"/>
        <item x="25"/>
        <item x="7"/>
        <item x="88"/>
        <item x="102"/>
        <item x="70"/>
        <item x="16"/>
        <item x="76"/>
        <item x="4"/>
        <item x="133"/>
        <item m="1" x="146"/>
        <item x="5"/>
        <item x="136"/>
        <item x="54"/>
        <item m="1" x="149"/>
        <item x="24"/>
        <item x="126"/>
        <item x="47"/>
        <item x="28"/>
        <item x="64"/>
        <item x="20"/>
        <item m="1" x="145"/>
        <item x="1"/>
        <item x="23"/>
        <item m="1" x="147"/>
        <item x="60"/>
        <item x="18"/>
        <item x="66"/>
        <item m="1" x="140"/>
        <item x="81"/>
        <item m="1" x="141"/>
        <item x="41"/>
        <item x="100"/>
        <item x="97"/>
        <item x="108"/>
        <item x="107"/>
        <item x="26"/>
        <item x="67"/>
        <item x="124"/>
        <item x="106"/>
        <item x="95"/>
        <item x="82"/>
        <item x="121"/>
        <item m="1" x="143"/>
        <item x="85"/>
        <item m="1" x="144"/>
        <item m="1" x="150"/>
        <item m="1" x="142"/>
        <item m="1" x="138"/>
        <item x="96"/>
        <item x="104"/>
        <item x="77"/>
        <item m="1" x="148"/>
        <item x="35"/>
        <item x="36"/>
        <item t="default"/>
      </items>
    </pivotField>
    <pivotField axis="axisPage" multipleItemSelectionAllowed="1" showAll="0">
      <items count="133">
        <item x="11"/>
        <item x="110"/>
        <item x="17"/>
        <item x="67"/>
        <item x="113"/>
        <item x="76"/>
        <item x="50"/>
        <item x="75"/>
        <item x="80"/>
        <item x="125"/>
        <item x="129"/>
        <item x="128"/>
        <item x="90"/>
        <item x="91"/>
        <item x="56"/>
        <item x="107"/>
        <item x="61"/>
        <item x="121"/>
        <item x="9"/>
        <item x="41"/>
        <item x="19"/>
        <item x="131"/>
        <item x="10"/>
        <item x="88"/>
        <item x="58"/>
        <item x="21"/>
        <item x="6"/>
        <item x="62"/>
        <item x="43"/>
        <item x="51"/>
        <item x="38"/>
        <item x="112"/>
        <item x="106"/>
        <item x="44"/>
        <item x="28"/>
        <item x="109"/>
        <item x="77"/>
        <item x="3"/>
        <item x="100"/>
        <item x="117"/>
        <item x="122"/>
        <item x="48"/>
        <item x="97"/>
        <item x="71"/>
        <item x="54"/>
        <item x="52"/>
        <item x="8"/>
        <item x="31"/>
        <item x="103"/>
        <item x="13"/>
        <item x="55"/>
        <item x="104"/>
        <item x="60"/>
        <item x="14"/>
        <item x="124"/>
        <item x="39"/>
        <item x="33"/>
        <item x="22"/>
        <item x="30"/>
        <item x="66"/>
        <item x="119"/>
        <item x="89"/>
        <item x="36"/>
        <item x="69"/>
        <item x="83"/>
        <item x="108"/>
        <item x="105"/>
        <item x="32"/>
        <item x="37"/>
        <item x="0"/>
        <item x="45"/>
        <item x="72"/>
        <item x="73"/>
        <item x="47"/>
        <item x="49"/>
        <item x="15"/>
        <item x="64"/>
        <item x="57"/>
        <item x="126"/>
        <item x="99"/>
        <item x="70"/>
        <item x="96"/>
        <item x="111"/>
        <item h="1" x="12"/>
        <item x="29"/>
        <item x="2"/>
        <item x="86"/>
        <item x="123"/>
        <item x="116"/>
        <item x="81"/>
        <item x="42"/>
        <item x="95"/>
        <item x="84"/>
        <item x="87"/>
        <item x="114"/>
        <item x="25"/>
        <item x="7"/>
        <item x="85"/>
        <item x="98"/>
        <item x="68"/>
        <item x="16"/>
        <item x="74"/>
        <item x="4"/>
        <item x="127"/>
        <item x="5"/>
        <item x="130"/>
        <item x="53"/>
        <item x="24"/>
        <item x="120"/>
        <item x="46"/>
        <item x="27"/>
        <item x="63"/>
        <item x="20"/>
        <item x="1"/>
        <item x="23"/>
        <item x="18"/>
        <item x="40"/>
        <item x="94"/>
        <item x="65"/>
        <item x="59"/>
        <item x="102"/>
        <item x="101"/>
        <item x="92"/>
        <item x="79"/>
        <item x="118"/>
        <item x="78"/>
        <item x="115"/>
        <item x="82"/>
        <item x="93"/>
        <item x="26"/>
        <item x="34"/>
        <item x="35"/>
        <item t="default"/>
      </items>
    </pivotField>
    <pivotField showAll="0"/>
    <pivotField showAll="0"/>
    <pivotField axis="axisPage" multipleItemSelectionAllowed="1" showAll="0">
      <items count="28">
        <item x="2"/>
        <item x="3"/>
        <item x="15"/>
        <item x="25"/>
        <item x="16"/>
        <item x="9"/>
        <item x="7"/>
        <item x="19"/>
        <item x="21"/>
        <item x="11"/>
        <item x="13"/>
        <item x="14"/>
        <item x="22"/>
        <item x="10"/>
        <item h="1" x="4"/>
        <item x="8"/>
        <item x="20"/>
        <item x="5"/>
        <item x="17"/>
        <item x="26"/>
        <item x="18"/>
        <item x="12"/>
        <item x="23"/>
        <item x="24"/>
        <item x="0"/>
        <item x="6"/>
        <item h="1" x="1"/>
        <item t="default"/>
      </items>
    </pivotField>
    <pivotField showAll="0"/>
    <pivotField showAll="0"/>
    <pivotField axis="axisPage" multipleItemSelectionAllowed="1" showAll="0">
      <items count="24">
        <item x="15"/>
        <item x="14"/>
        <item x="22"/>
        <item x="9"/>
        <item x="4"/>
        <item x="0"/>
        <item x="20"/>
        <item x="17"/>
        <item x="2"/>
        <item x="12"/>
        <item x="11"/>
        <item x="19"/>
        <item x="5"/>
        <item x="13"/>
        <item x="10"/>
        <item h="1" x="18"/>
        <item x="16"/>
        <item x="8"/>
        <item x="7"/>
        <item x="21"/>
        <item x="3"/>
        <item x="6"/>
        <item x="1"/>
        <item t="default"/>
      </items>
    </pivotField>
    <pivotField showAll="0"/>
    <pivotField showAll="0"/>
    <pivotField axis="axisPage" multipleItemSelectionAllowed="1" showAll="0">
      <items count="6">
        <item x="0"/>
        <item h="1" x="4"/>
        <item h="1" x="3"/>
        <item h="1" x="2"/>
        <item x="1"/>
        <item t="default"/>
      </items>
    </pivotField>
    <pivotField showAll="0"/>
    <pivotField axis="axisPage" multipleItemSelectionAllowed="1" showAll="0">
      <items count="5">
        <item x="2"/>
        <item h="1" x="3"/>
        <item x="0"/>
        <item x="1"/>
        <item t="default"/>
      </items>
    </pivotField>
    <pivotField showAll="0"/>
    <pivotField showAll="0"/>
    <pivotField axis="axisPage" multipleItemSelectionAllowed="1" showAll="0">
      <items count="3">
        <item x="0"/>
        <item x="1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h="1" sd="0" x="3"/>
        <item h="1" x="4"/>
        <item h="1" x="1"/>
        <item h="1" x="2"/>
        <item x="5"/>
        <item h="1" x="0"/>
        <item h="1" x="6"/>
        <item t="default"/>
      </items>
    </pivotField>
  </pivotFields>
  <rowFields count="2">
    <field x="6"/>
    <field x="7"/>
  </rowFields>
  <rowItems count="52">
    <i>
      <x/>
    </i>
    <i r="1">
      <x v="46"/>
    </i>
    <i r="1">
      <x v="75"/>
    </i>
    <i r="1">
      <x v="101"/>
    </i>
    <i>
      <x v="1"/>
    </i>
    <i r="1">
      <x v="19"/>
    </i>
    <i r="1">
      <x v="58"/>
    </i>
    <i r="1">
      <x v="69"/>
    </i>
    <i r="1">
      <x v="111"/>
    </i>
    <i>
      <x v="3"/>
    </i>
    <i r="1">
      <x v="24"/>
    </i>
    <i r="1">
      <x v="70"/>
    </i>
    <i>
      <x v="4"/>
    </i>
    <i r="1">
      <x v="121"/>
    </i>
    <i>
      <x v="5"/>
    </i>
    <i r="1">
      <x v="3"/>
    </i>
    <i r="1">
      <x v="5"/>
    </i>
    <i r="1">
      <x v="14"/>
    </i>
    <i r="1">
      <x v="45"/>
    </i>
    <i r="1">
      <x v="71"/>
    </i>
    <i r="1">
      <x v="72"/>
    </i>
    <i>
      <x v="6"/>
    </i>
    <i r="1">
      <x v="6"/>
    </i>
    <i r="1">
      <x v="61"/>
    </i>
    <i>
      <x v="8"/>
    </i>
    <i r="1">
      <x v="37"/>
    </i>
    <i r="1">
      <x v="48"/>
    </i>
    <i r="1">
      <x v="87"/>
    </i>
    <i>
      <x v="10"/>
    </i>
    <i r="1">
      <x v="79"/>
    </i>
    <i>
      <x v="11"/>
    </i>
    <i r="1">
      <x v="43"/>
    </i>
    <i r="1">
      <x v="54"/>
    </i>
    <i>
      <x v="14"/>
    </i>
    <i r="1">
      <x v="2"/>
    </i>
    <i r="1">
      <x v="60"/>
    </i>
    <i r="1">
      <x v="103"/>
    </i>
    <i>
      <x v="16"/>
    </i>
    <i r="1">
      <x v="49"/>
    </i>
    <i>
      <x v="17"/>
    </i>
    <i r="1">
      <x v="77"/>
    </i>
    <i r="1">
      <x v="78"/>
    </i>
    <i r="1">
      <x v="115"/>
    </i>
    <i>
      <x v="18"/>
    </i>
    <i r="1">
      <x v="123"/>
    </i>
    <i>
      <x v="21"/>
    </i>
    <i r="1">
      <x v="18"/>
    </i>
    <i>
      <x v="22"/>
    </i>
    <i r="1">
      <x v="132"/>
    </i>
    <i r="1">
      <x v="133"/>
    </i>
    <i r="1">
      <x v="147"/>
    </i>
    <i t="grand">
      <x/>
    </i>
  </rowItems>
  <colFields count="1">
    <field x="1"/>
  </colFields>
  <colItems count="4">
    <i>
      <x v="1"/>
    </i>
    <i>
      <x v="2"/>
    </i>
    <i>
      <x v="3"/>
    </i>
    <i t="grand">
      <x/>
    </i>
  </colItems>
  <pageFields count="7">
    <pageField fld="24" hier="-1"/>
    <pageField fld="17" hier="-1"/>
    <pageField fld="19" hier="-1"/>
    <pageField fld="8" hier="-1"/>
    <pageField fld="14" hier="-1"/>
    <pageField fld="11" hier="-1"/>
    <pageField fld="22" hier="-1"/>
  </pageFields>
  <dataFields count="1">
    <dataField name="Sum of Amount" fld="2" baseField="0" baseItem="0" numFmtId="165"/>
  </dataFields>
  <formats count="73">
    <format dxfId="152">
      <pivotArea outline="0" collapsedLevelsAreSubtotals="1" fieldPosition="0"/>
    </format>
    <format dxfId="151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36"/>
          </reference>
        </references>
      </pivotArea>
    </format>
    <format dxfId="150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141"/>
          </reference>
        </references>
      </pivotArea>
    </format>
    <format dxfId="149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54"/>
          </reference>
        </references>
      </pivotArea>
    </format>
    <format dxfId="148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4">
            <x v="16"/>
            <x v="31"/>
            <x v="60"/>
            <x v="103"/>
          </reference>
        </references>
      </pivotArea>
    </format>
    <format dxfId="147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146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145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4">
            <x v="22"/>
            <x v="23"/>
            <x v="33"/>
            <x v="51"/>
          </reference>
        </references>
      </pivotArea>
    </format>
    <format dxfId="144">
      <pivotArea field="7" grandCol="1" collapsedLevelsAreSubtotals="1" axis="axisRow" fieldPosition="1">
        <references count="2">
          <reference field="6" count="1" selected="0">
            <x v="0"/>
          </reference>
          <reference field="7" count="7">
            <x v="7"/>
            <x v="8"/>
            <x v="46"/>
            <x v="75"/>
            <x v="91"/>
            <x v="101"/>
            <x v="114"/>
          </reference>
        </references>
      </pivotArea>
    </format>
    <format dxfId="143">
      <pivotArea field="7" grandCol="1" collapsedLevelsAreSubtotals="1" axis="axisRow" fieldPosition="1">
        <references count="2">
          <reference field="6" count="1" selected="0">
            <x v="1"/>
          </reference>
          <reference field="7" count="3">
            <x v="19"/>
            <x v="53"/>
            <x v="58"/>
          </reference>
        </references>
      </pivotArea>
    </format>
    <format dxfId="142">
      <pivotArea field="7" grandCol="1" collapsedLevelsAreSubtotals="1" axis="axisRow" fieldPosition="1">
        <references count="2">
          <reference field="6" count="1" selected="0">
            <x v="3"/>
          </reference>
          <reference field="7" count="3">
            <x v="24"/>
            <x v="50"/>
            <x v="66"/>
          </reference>
        </references>
      </pivotArea>
    </format>
    <format dxfId="141">
      <pivotArea field="7" grandCol="1" collapsedLevelsAreSubtotals="1" axis="axisRow" fieldPosition="1">
        <references count="2">
          <reference field="6" count="1" selected="0">
            <x v="3"/>
          </reference>
          <reference field="7" count="5">
            <x v="74"/>
            <x v="81"/>
            <x v="92"/>
            <x v="94"/>
            <x v="102"/>
          </reference>
        </references>
      </pivotArea>
    </format>
    <format dxfId="140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39">
      <pivotArea field="7" grandCol="1" collapsedLevelsAreSubtotals="1" axis="axisRow" fieldPosition="1">
        <references count="2">
          <reference field="6" count="1" selected="0">
            <x v="5"/>
          </reference>
          <reference field="7" count="2">
            <x v="3"/>
            <x v="5"/>
          </reference>
        </references>
      </pivotArea>
    </format>
    <format dxfId="138">
      <pivotArea field="7" grandCol="1" collapsedLevelsAreSubtotals="1" axis="axisRow" fieldPosition="1">
        <references count="2">
          <reference field="6" count="1" selected="0">
            <x v="5"/>
          </reference>
          <reference field="7" count="5">
            <x v="14"/>
            <x v="45"/>
            <x v="71"/>
            <x v="72"/>
            <x v="73"/>
          </reference>
        </references>
      </pivotArea>
    </format>
    <format dxfId="137">
      <pivotArea field="7" grandCol="1" collapsedLevelsAreSubtotals="1" axis="axisRow" fieldPosition="1">
        <references count="2">
          <reference field="6" count="1" selected="0">
            <x v="5"/>
          </reference>
          <reference field="7" count="1">
            <x v="93"/>
          </reference>
        </references>
      </pivotArea>
    </format>
    <format dxfId="136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135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13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7"/>
          </reference>
        </references>
      </pivotArea>
    </format>
    <format dxfId="133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29"/>
          </reference>
        </references>
      </pivotArea>
    </format>
    <format dxfId="132">
      <pivotArea field="7" grandCol="1" collapsedLevelsAreSubtotals="1" axis="axisRow" fieldPosition="1">
        <references count="2">
          <reference field="6" count="1" selected="0">
            <x v="1"/>
          </reference>
          <reference field="7" count="2">
            <x v="100"/>
            <x v="111"/>
          </reference>
        </references>
      </pivotArea>
    </format>
    <format dxfId="131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30">
      <pivotArea field="7" grandCol="1" collapsedLevelsAreSubtotals="1" axis="axisRow" fieldPosition="1">
        <references count="2">
          <reference field="6" count="1" selected="0">
            <x v="3"/>
          </reference>
          <reference field="7" count="2">
            <x v="24"/>
            <x v="70"/>
          </reference>
        </references>
      </pivotArea>
    </format>
    <format dxfId="129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28">
      <pivotArea field="7" grandCol="1" collapsedLevelsAreSubtotals="1" axis="axisRow" fieldPosition="1">
        <references count="2">
          <reference field="6" count="1" selected="0">
            <x v="5"/>
          </reference>
          <reference field="7" count="3">
            <x v="45"/>
            <x v="71"/>
            <x v="72"/>
          </reference>
        </references>
      </pivotArea>
    </format>
    <format dxfId="127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126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125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124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1">
            <x v="79"/>
          </reference>
        </references>
      </pivotArea>
    </format>
    <format dxfId="123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122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1">
            <x v="43"/>
          </reference>
        </references>
      </pivotArea>
    </format>
    <format dxfId="121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120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2">
            <x v="2"/>
            <x v="60"/>
          </reference>
        </references>
      </pivotArea>
    </format>
    <format dxfId="119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118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1">
            <x v="49"/>
          </reference>
        </references>
      </pivotArea>
    </format>
    <format dxfId="117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116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2">
            <x v="77"/>
            <x v="115"/>
          </reference>
        </references>
      </pivotArea>
    </format>
    <format dxfId="115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114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1">
            <x v="123"/>
          </reference>
        </references>
      </pivotArea>
    </format>
    <format dxfId="113">
      <pivotArea field="6" grandCol="1" collapsedLevelsAreSubtotals="1" axis="axisRow" fieldPosition="0">
        <references count="1">
          <reference field="6" count="1">
            <x v="22"/>
          </reference>
        </references>
      </pivotArea>
    </format>
    <format dxfId="112">
      <pivotArea field="7" grandCol="1" collapsedLevelsAreSubtotals="1" axis="axisRow" fieldPosition="1">
        <references count="2">
          <reference field="6" count="1" selected="0">
            <x v="22"/>
          </reference>
          <reference field="7" count="1">
            <x v="124"/>
          </reference>
        </references>
      </pivotArea>
    </format>
    <format dxfId="111">
      <pivotArea field="6" grandCol="1" collapsedLevelsAreSubtotals="1" axis="axisRow" fieldPosition="0">
        <references count="1">
          <reference field="6" count="1">
            <x v="0"/>
          </reference>
        </references>
      </pivotArea>
    </format>
    <format dxfId="110">
      <pivotArea field="7" grandCol="1" collapsedLevelsAreSubtotals="1" axis="axisRow" fieldPosition="1">
        <references count="2">
          <reference field="6" count="1" selected="0">
            <x v="0"/>
          </reference>
          <reference field="7" count="8">
            <x v="7"/>
            <x v="8"/>
            <x v="46"/>
            <x v="75"/>
            <x v="91"/>
            <x v="101"/>
            <x v="114"/>
            <x v="134"/>
          </reference>
        </references>
      </pivotArea>
    </format>
    <format dxfId="109">
      <pivotArea field="6" grandCol="1" collapsedLevelsAreSubtotals="1" axis="axisRow" fieldPosition="0">
        <references count="1">
          <reference field="6" count="1">
            <x v="1"/>
          </reference>
        </references>
      </pivotArea>
    </format>
    <format dxfId="108">
      <pivotArea field="7" grandCol="1" collapsedLevelsAreSubtotals="1" axis="axisRow" fieldPosition="1">
        <references count="2">
          <reference field="6" count="1" selected="0">
            <x v="1"/>
          </reference>
          <reference field="7" count="6">
            <x v="19"/>
            <x v="53"/>
            <x v="58"/>
            <x v="69"/>
            <x v="100"/>
            <x v="111"/>
          </reference>
        </references>
      </pivotArea>
    </format>
    <format dxfId="107">
      <pivotArea field="6" grandCol="1" collapsedLevelsAreSubtotals="1" axis="axisRow" fieldPosition="0">
        <references count="1">
          <reference field="6" count="1">
            <x v="3"/>
          </reference>
        </references>
      </pivotArea>
    </format>
    <format dxfId="106">
      <pivotArea field="7" grandCol="1" collapsedLevelsAreSubtotals="1" axis="axisRow" fieldPosition="1">
        <references count="2">
          <reference field="6" count="1" selected="0">
            <x v="3"/>
          </reference>
          <reference field="7" count="9">
            <x v="24"/>
            <x v="50"/>
            <x v="66"/>
            <x v="70"/>
            <x v="74"/>
            <x v="81"/>
            <x v="92"/>
            <x v="94"/>
            <x v="102"/>
          </reference>
        </references>
      </pivotArea>
    </format>
    <format dxfId="105">
      <pivotArea field="6" grandCol="1" collapsedLevelsAreSubtotals="1" axis="axisRow" fieldPosition="0">
        <references count="1">
          <reference field="6" count="1">
            <x v="4"/>
          </reference>
        </references>
      </pivotArea>
    </format>
    <format dxfId="104">
      <pivotArea field="7" grandCol="1" collapsedLevelsAreSubtotals="1" axis="axisRow" fieldPosition="1">
        <references count="2">
          <reference field="6" count="1" selected="0">
            <x v="4"/>
          </reference>
          <reference field="7" count="3">
            <x v="1"/>
            <x v="107"/>
            <x v="121"/>
          </reference>
        </references>
      </pivotArea>
    </format>
    <format dxfId="103">
      <pivotArea field="6" grandCol="1" collapsedLevelsAreSubtotals="1" axis="axisRow" fieldPosition="0">
        <references count="1">
          <reference field="6" count="1">
            <x v="5"/>
          </reference>
        </references>
      </pivotArea>
    </format>
    <format dxfId="102">
      <pivotArea field="7" grandCol="1" collapsedLevelsAreSubtotals="1" axis="axisRow" fieldPosition="1">
        <references count="2">
          <reference field="6" count="1" selected="0">
            <x v="5"/>
          </reference>
          <reference field="7" count="7">
            <x v="3"/>
            <x v="5"/>
            <x v="14"/>
            <x v="45"/>
            <x v="71"/>
            <x v="72"/>
            <x v="73"/>
          </reference>
        </references>
      </pivotArea>
    </format>
    <format dxfId="101">
      <pivotArea field="6" grandCol="1" collapsedLevelsAreSubtotals="1" axis="axisRow" fieldPosition="0">
        <references count="1">
          <reference field="6" count="1">
            <x v="6"/>
          </reference>
        </references>
      </pivotArea>
    </format>
    <format dxfId="100">
      <pivotArea field="7" grandCol="1" collapsedLevelsAreSubtotals="1" axis="axisRow" fieldPosition="1">
        <references count="2">
          <reference field="6" count="1" selected="0">
            <x v="6"/>
          </reference>
          <reference field="7" count="1">
            <x v="6"/>
          </reference>
        </references>
      </pivotArea>
    </format>
    <format dxfId="99">
      <pivotArea field="6" grandCol="1" collapsedLevelsAreSubtotals="1" axis="axisRow" fieldPosition="0">
        <references count="1">
          <reference field="6" count="1">
            <x v="7"/>
          </reference>
        </references>
      </pivotArea>
    </format>
    <format dxfId="98">
      <pivotArea field="7" grandCol="1" collapsedLevelsAreSubtotals="1" axis="axisRow" fieldPosition="1">
        <references count="2">
          <reference field="6" count="1" selected="0">
            <x v="7"/>
          </reference>
          <reference field="7" count="2">
            <x v="64"/>
            <x v="109"/>
          </reference>
        </references>
      </pivotArea>
    </format>
    <format dxfId="97">
      <pivotArea field="6" grandCol="1" collapsedLevelsAreSubtotals="1" axis="axisRow" fieldPosition="0">
        <references count="1">
          <reference field="6" count="1">
            <x v="8"/>
          </reference>
        </references>
      </pivotArea>
    </format>
    <format dxfId="96">
      <pivotArea field="7" grandCol="1" collapsedLevelsAreSubtotals="1" axis="axisRow" fieldPosition="1">
        <references count="2">
          <reference field="6" count="1" selected="0">
            <x v="8"/>
          </reference>
          <reference field="7" count="3">
            <x v="37"/>
            <x v="48"/>
            <x v="87"/>
          </reference>
        </references>
      </pivotArea>
    </format>
    <format dxfId="95">
      <pivotArea field="6" grandCol="1" collapsedLevelsAreSubtotals="1" axis="axisRow" fieldPosition="0">
        <references count="1">
          <reference field="6" count="1">
            <x v="9"/>
          </reference>
        </references>
      </pivotArea>
    </format>
    <format dxfId="94">
      <pivotArea field="7" grandCol="1" collapsedLevelsAreSubtotals="1" axis="axisRow" fieldPosition="1">
        <references count="2">
          <reference field="6" count="1" selected="0">
            <x v="9"/>
          </reference>
          <reference field="7" count="3">
            <x v="20"/>
            <x v="30"/>
            <x v="47"/>
          </reference>
        </references>
      </pivotArea>
    </format>
    <format dxfId="93">
      <pivotArea field="6" grandCol="1" collapsedLevelsAreSubtotals="1" axis="axisRow" fieldPosition="0">
        <references count="1">
          <reference field="6" count="1">
            <x v="10"/>
          </reference>
        </references>
      </pivotArea>
    </format>
    <format dxfId="92">
      <pivotArea field="7" grandCol="1" collapsedLevelsAreSubtotals="1" axis="axisRow" fieldPosition="1">
        <references count="2">
          <reference field="6" count="1" selected="0">
            <x v="10"/>
          </reference>
          <reference field="7" count="6">
            <x v="27"/>
            <x v="29"/>
            <x v="36"/>
            <x v="79"/>
            <x v="97"/>
            <x v="136"/>
          </reference>
        </references>
      </pivotArea>
    </format>
    <format dxfId="91">
      <pivotArea field="6" grandCol="1" collapsedLevelsAreSubtotals="1" axis="axisRow" fieldPosition="0">
        <references count="1">
          <reference field="6" count="1">
            <x v="11"/>
          </reference>
        </references>
      </pivotArea>
    </format>
    <format dxfId="90">
      <pivotArea field="7" grandCol="1" collapsedLevelsAreSubtotals="1" axis="axisRow" fieldPosition="1">
        <references count="2">
          <reference field="6" count="1" selected="0">
            <x v="11"/>
          </reference>
          <reference field="7" count="7">
            <x v="43"/>
            <x v="44"/>
            <x v="52"/>
            <x v="54"/>
            <x v="63"/>
            <x v="65"/>
            <x v="88"/>
          </reference>
        </references>
      </pivotArea>
    </format>
    <format dxfId="89">
      <pivotArea field="6" grandCol="1" collapsedLevelsAreSubtotals="1" axis="axisRow" fieldPosition="0">
        <references count="1">
          <reference field="6" count="1">
            <x v="14"/>
          </reference>
        </references>
      </pivotArea>
    </format>
    <format dxfId="88">
      <pivotArea field="7" grandCol="1" collapsedLevelsAreSubtotals="1" axis="axisRow" fieldPosition="1">
        <references count="2">
          <reference field="6" count="1" selected="0">
            <x v="14"/>
          </reference>
          <reference field="7" count="5">
            <x v="2"/>
            <x v="16"/>
            <x v="31"/>
            <x v="60"/>
            <x v="103"/>
          </reference>
        </references>
      </pivotArea>
    </format>
    <format dxfId="87">
      <pivotArea field="6" grandCol="1" collapsedLevelsAreSubtotals="1" axis="axisRow" fieldPosition="0">
        <references count="1">
          <reference field="6" count="1">
            <x v="16"/>
          </reference>
        </references>
      </pivotArea>
    </format>
    <format dxfId="86">
      <pivotArea field="7" grandCol="1" collapsedLevelsAreSubtotals="1" axis="axisRow" fieldPosition="1">
        <references count="2">
          <reference field="6" count="1" selected="0">
            <x v="16"/>
          </reference>
          <reference field="7" count="3">
            <x v="11"/>
            <x v="49"/>
            <x v="95"/>
          </reference>
        </references>
      </pivotArea>
    </format>
    <format dxfId="85">
      <pivotArea field="6" grandCol="1" collapsedLevelsAreSubtotals="1" axis="axisRow" fieldPosition="0">
        <references count="1">
          <reference field="6" count="1">
            <x v="17"/>
          </reference>
        </references>
      </pivotArea>
    </format>
    <format dxfId="84">
      <pivotArea field="7" grandCol="1" collapsedLevelsAreSubtotals="1" axis="axisRow" fieldPosition="1">
        <references count="2">
          <reference field="6" count="1" selected="0">
            <x v="17"/>
          </reference>
          <reference field="7" count="3">
            <x v="77"/>
            <x v="78"/>
            <x v="115"/>
          </reference>
        </references>
      </pivotArea>
    </format>
    <format dxfId="83">
      <pivotArea field="6" grandCol="1" collapsedLevelsAreSubtotals="1" axis="axisRow" fieldPosition="0">
        <references count="1">
          <reference field="6" count="1">
            <x v="18"/>
          </reference>
        </references>
      </pivotArea>
    </format>
    <format dxfId="82">
      <pivotArea field="7" grandCol="1" collapsedLevelsAreSubtotals="1" axis="axisRow" fieldPosition="1">
        <references count="2">
          <reference field="6" count="1" selected="0">
            <x v="18"/>
          </reference>
          <reference field="7" count="5">
            <x v="22"/>
            <x v="23"/>
            <x v="33"/>
            <x v="51"/>
            <x v="123"/>
          </reference>
        </references>
      </pivotArea>
    </format>
    <format dxfId="81">
      <pivotArea field="6" grandCol="1" collapsedLevelsAreSubtotals="1" axis="axisRow" fieldPosition="0">
        <references count="1">
          <reference field="6" count="1">
            <x v="19"/>
          </reference>
        </references>
      </pivotArea>
    </format>
    <format dxfId="80">
      <pivotArea field="7" grandCol="1" collapsedLevelsAreSubtotals="1" axis="axisRow" fieldPosition="1">
        <references count="2">
          <reference field="6" count="1" selected="0">
            <x v="19"/>
          </reference>
          <reference field="7" count="1">
            <x v="38"/>
          </reference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A25145-322F-41D5-B7F4-5237BD538F3B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16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showAll="0"/>
    <pivotField showAll="0"/>
    <pivotField axis="axisPage" showAll="0">
      <items count="317">
        <item x="0"/>
        <item m="1" x="310"/>
        <item m="1" x="301"/>
        <item m="1" x="204"/>
        <item m="1" x="235"/>
        <item m="1" x="314"/>
        <item m="1" x="300"/>
        <item m="1" x="26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91"/>
        <item m="1" x="246"/>
        <item m="1" x="203"/>
        <item x="94"/>
        <item m="1" x="275"/>
        <item m="1" x="250"/>
        <item x="187"/>
        <item m="1" x="252"/>
        <item x="163"/>
        <item x="165"/>
        <item m="1" x="231"/>
        <item x="35"/>
        <item m="1" x="280"/>
        <item x="85"/>
        <item x="153"/>
        <item x="73"/>
        <item x="119"/>
        <item x="89"/>
        <item m="1" x="224"/>
        <item m="1" x="298"/>
        <item x="168"/>
        <item x="146"/>
        <item x="76"/>
        <item m="1" x="274"/>
        <item x="32"/>
        <item x="150"/>
        <item x="75"/>
        <item x="149"/>
        <item x="86"/>
        <item m="1" x="206"/>
        <item m="1" x="191"/>
        <item m="1" x="208"/>
        <item x="70"/>
        <item x="181"/>
        <item x="124"/>
        <item x="80"/>
        <item x="67"/>
        <item x="155"/>
        <item x="100"/>
        <item m="1" x="286"/>
        <item x="103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x="71"/>
        <item m="1" x="238"/>
        <item m="1" x="270"/>
        <item x="135"/>
        <item x="16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87"/>
        <item x="105"/>
        <item x="136"/>
        <item m="1" x="198"/>
        <item x="160"/>
        <item m="1" x="288"/>
        <item x="69"/>
        <item x="121"/>
        <item x="158"/>
        <item x="17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54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44"/>
        <item x="26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x="68"/>
        <item m="1" x="219"/>
        <item m="1" x="200"/>
        <item x="182"/>
        <item m="1" x="242"/>
        <item m="1" x="248"/>
        <item m="1" x="196"/>
        <item m="1" x="292"/>
        <item m="1" x="281"/>
        <item x="19"/>
        <item m="1" x="258"/>
        <item x="96"/>
        <item m="1" x="290"/>
        <item x="108"/>
        <item m="1" x="272"/>
        <item x="177"/>
        <item m="1" x="232"/>
        <item x="25"/>
        <item m="1" x="312"/>
        <item x="18"/>
        <item x="112"/>
        <item x="92"/>
        <item x="30"/>
        <item x="178"/>
        <item x="120"/>
        <item x="98"/>
        <item m="1" x="215"/>
        <item x="20"/>
        <item m="1" x="267"/>
        <item m="1" x="245"/>
        <item m="1" x="199"/>
        <item x="141"/>
        <item x="143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axis="axisRow" showAll="0">
      <items count="28">
        <item x="2"/>
        <item x="3"/>
        <item x="15"/>
        <item x="16"/>
        <item x="14"/>
        <item x="22"/>
        <item x="4"/>
        <item x="20"/>
        <item x="17"/>
        <item x="0"/>
        <item x="18"/>
        <item x="19"/>
        <item x="21"/>
        <item x="23"/>
        <item x="24"/>
        <item x="25"/>
        <item x="26"/>
        <item x="5"/>
        <item x="8"/>
        <item x="9"/>
        <item x="10"/>
        <item x="7"/>
        <item x="11"/>
        <item x="12"/>
        <item x="13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/>
  </pivotFields>
  <rowFields count="1">
    <field x="11"/>
  </rowFields>
  <rowItems count="12">
    <i>
      <x v="2"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pageFields count="2">
    <pageField fld="22" item="1" hier="-1"/>
    <pageField fld="9" item="70" hier="-1"/>
  </pageFields>
  <dataFields count="1">
    <dataField name="Sum of Amount" fld="2" baseField="0" baseItem="0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2DBD75-9B14-4D75-AD6B-55C3F32F76A2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4:B23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x="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46"/>
        <item m="1" x="203"/>
        <item x="94"/>
        <item m="1" x="250"/>
        <item x="187"/>
        <item m="1" x="252"/>
        <item x="163"/>
        <item x="165"/>
        <item m="1" x="231"/>
        <item x="35"/>
        <item m="1" x="280"/>
        <item x="153"/>
        <item x="119"/>
        <item m="1" x="224"/>
        <item m="1" x="298"/>
        <item x="168"/>
        <item x="146"/>
        <item m="1" x="274"/>
        <item x="150"/>
        <item x="149"/>
        <item x="86"/>
        <item m="1" x="206"/>
        <item m="1" x="191"/>
        <item m="1" x="208"/>
        <item x="70"/>
        <item x="181"/>
        <item x="124"/>
        <item x="80"/>
        <item x="155"/>
        <item x="100"/>
        <item m="1" x="286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m="1" x="238"/>
        <item m="1" x="270"/>
        <item x="135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105"/>
        <item x="136"/>
        <item m="1" x="198"/>
        <item x="160"/>
        <item m="1" x="288"/>
        <item x="121"/>
        <item x="158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m="1" x="219"/>
        <item m="1" x="200"/>
        <item x="182"/>
        <item m="1" x="242"/>
        <item m="1" x="248"/>
        <item m="1" x="196"/>
        <item m="1" x="292"/>
        <item m="1" x="281"/>
        <item m="1" x="258"/>
        <item x="96"/>
        <item m="1" x="290"/>
        <item x="108"/>
        <item m="1" x="272"/>
        <item x="177"/>
        <item m="1" x="232"/>
        <item m="1" x="312"/>
        <item x="112"/>
        <item x="92"/>
        <item x="30"/>
        <item x="178"/>
        <item x="120"/>
        <item x="98"/>
        <item m="1" x="215"/>
        <item m="1" x="267"/>
        <item m="1" x="245"/>
        <item m="1" x="199"/>
        <item x="141"/>
        <item x="143"/>
        <item x="69"/>
        <item x="75"/>
        <item x="76"/>
        <item m="1" x="291"/>
        <item m="1" x="314"/>
        <item m="1" x="204"/>
        <item x="16"/>
        <item m="1" x="235"/>
        <item m="1" x="310"/>
        <item m="1" x="260"/>
        <item m="1" x="301"/>
        <item m="1" x="300"/>
        <item x="68"/>
        <item x="26"/>
        <item x="85"/>
        <item x="89"/>
        <item x="17"/>
        <item x="19"/>
        <item x="103"/>
        <item x="25"/>
        <item x="54"/>
        <item x="20"/>
        <item m="1" x="275"/>
        <item x="73"/>
        <item x="32"/>
        <item x="67"/>
        <item x="71"/>
        <item m="1" x="244"/>
        <item x="87"/>
        <item x="18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19">
    <i>
      <x/>
    </i>
    <i>
      <x v="86"/>
    </i>
    <i>
      <x v="190"/>
    </i>
    <i>
      <x v="236"/>
    </i>
    <i>
      <x v="238"/>
    </i>
    <i>
      <x v="243"/>
    </i>
    <i>
      <x v="246"/>
    </i>
    <i>
      <x v="251"/>
    </i>
    <i>
      <x v="254"/>
    </i>
    <i>
      <x v="257"/>
    </i>
    <i>
      <x v="261"/>
    </i>
    <i>
      <x v="282"/>
    </i>
    <i>
      <x v="283"/>
    </i>
    <i>
      <x v="285"/>
    </i>
    <i>
      <x v="286"/>
    </i>
    <i>
      <x v="287"/>
    </i>
    <i>
      <x v="288"/>
    </i>
    <i>
      <x v="28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7023-8EDC-49AB-BAE7-6D2D948B39D8}" name="PivotTable3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G4:H11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x="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46"/>
        <item m="1" x="203"/>
        <item x="94"/>
        <item m="1" x="250"/>
        <item x="187"/>
        <item m="1" x="252"/>
        <item x="163"/>
        <item x="165"/>
        <item m="1" x="231"/>
        <item x="35"/>
        <item m="1" x="280"/>
        <item x="153"/>
        <item x="119"/>
        <item m="1" x="224"/>
        <item m="1" x="298"/>
        <item x="168"/>
        <item x="146"/>
        <item m="1" x="274"/>
        <item x="150"/>
        <item x="149"/>
        <item x="86"/>
        <item m="1" x="206"/>
        <item m="1" x="191"/>
        <item m="1" x="208"/>
        <item x="70"/>
        <item x="181"/>
        <item x="124"/>
        <item x="80"/>
        <item x="155"/>
        <item x="100"/>
        <item m="1" x="286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m="1" x="238"/>
        <item m="1" x="270"/>
        <item x="135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105"/>
        <item x="136"/>
        <item m="1" x="198"/>
        <item x="160"/>
        <item m="1" x="288"/>
        <item x="121"/>
        <item x="158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m="1" x="219"/>
        <item m="1" x="200"/>
        <item x="182"/>
        <item m="1" x="242"/>
        <item m="1" x="248"/>
        <item m="1" x="196"/>
        <item m="1" x="292"/>
        <item m="1" x="281"/>
        <item m="1" x="258"/>
        <item x="96"/>
        <item m="1" x="290"/>
        <item x="108"/>
        <item m="1" x="272"/>
        <item x="177"/>
        <item m="1" x="232"/>
        <item m="1" x="312"/>
        <item x="112"/>
        <item x="92"/>
        <item x="30"/>
        <item x="178"/>
        <item x="120"/>
        <item x="98"/>
        <item m="1" x="215"/>
        <item m="1" x="267"/>
        <item m="1" x="245"/>
        <item m="1" x="199"/>
        <item x="141"/>
        <item x="143"/>
        <item x="69"/>
        <item x="75"/>
        <item x="76"/>
        <item m="1" x="291"/>
        <item m="1" x="314"/>
        <item m="1" x="204"/>
        <item x="16"/>
        <item m="1" x="235"/>
        <item m="1" x="310"/>
        <item m="1" x="260"/>
        <item m="1" x="301"/>
        <item m="1" x="300"/>
        <item x="68"/>
        <item x="26"/>
        <item x="85"/>
        <item x="89"/>
        <item x="17"/>
        <item x="19"/>
        <item x="103"/>
        <item x="25"/>
        <item x="54"/>
        <item x="20"/>
        <item m="1" x="275"/>
        <item x="73"/>
        <item x="32"/>
        <item x="67"/>
        <item x="71"/>
        <item m="1" x="244"/>
        <item x="87"/>
        <item x="18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7">
    <i>
      <x v="36"/>
    </i>
    <i>
      <x v="64"/>
    </i>
    <i>
      <x v="69"/>
    </i>
    <i>
      <x v="180"/>
    </i>
    <i>
      <x v="279"/>
    </i>
    <i>
      <x v="281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604D43-C054-4BFB-A7CB-4C3AB6C07C6F}" name="PivotTable2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D4:E10" firstHeaderRow="1" firstDataRow="1" firstDataCol="1" rowPageCount="2" colPageCount="1"/>
  <pivotFields count="25"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h="1" x="19"/>
        <item h="1" x="137"/>
        <item h="1" x="10"/>
        <item h="1" x="91"/>
        <item h="1" x="59"/>
        <item h="1" x="21"/>
        <item h="1" x="6"/>
        <item h="1" x="63"/>
        <item h="1" x="52"/>
        <item h="1"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m="1" x="149"/>
        <item h="1" x="24"/>
        <item h="1" x="126"/>
        <item h="1" x="47"/>
        <item h="1" x="28"/>
        <item h="1" x="64"/>
        <item h="1" x="97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x="0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m="1" x="303"/>
        <item m="1" x="247"/>
        <item m="1" x="278"/>
        <item m="1" x="216"/>
        <item x="139"/>
        <item x="50"/>
        <item x="148"/>
        <item m="1" x="255"/>
        <item m="1" x="287"/>
        <item m="1" x="313"/>
        <item x="173"/>
        <item m="1" x="211"/>
        <item x="138"/>
        <item m="1" x="261"/>
        <item m="1" x="246"/>
        <item m="1" x="203"/>
        <item x="94"/>
        <item m="1" x="250"/>
        <item x="187"/>
        <item m="1" x="252"/>
        <item x="163"/>
        <item x="165"/>
        <item m="1" x="231"/>
        <item x="35"/>
        <item m="1" x="280"/>
        <item x="153"/>
        <item x="119"/>
        <item m="1" x="224"/>
        <item m="1" x="298"/>
        <item x="168"/>
        <item x="146"/>
        <item m="1" x="274"/>
        <item x="150"/>
        <item x="149"/>
        <item x="86"/>
        <item m="1" x="206"/>
        <item m="1" x="191"/>
        <item m="1" x="208"/>
        <item x="70"/>
        <item x="181"/>
        <item x="124"/>
        <item x="80"/>
        <item x="155"/>
        <item x="100"/>
        <item m="1" x="286"/>
        <item x="101"/>
        <item x="102"/>
        <item m="1" x="311"/>
        <item x="113"/>
        <item x="114"/>
        <item x="99"/>
        <item x="44"/>
        <item m="1" x="236"/>
        <item m="1" x="222"/>
        <item m="1" x="210"/>
        <item m="1" x="295"/>
        <item x="47"/>
        <item m="1" x="201"/>
        <item x="81"/>
        <item x="128"/>
        <item x="130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m="1" x="238"/>
        <item m="1" x="270"/>
        <item x="135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105"/>
        <item x="136"/>
        <item m="1" x="198"/>
        <item x="160"/>
        <item m="1" x="288"/>
        <item x="121"/>
        <item x="158"/>
        <item x="183"/>
        <item x="79"/>
        <item m="1" x="243"/>
        <item m="1" x="263"/>
        <item m="1" x="297"/>
        <item x="167"/>
        <item m="1" x="241"/>
        <item m="1" x="233"/>
        <item x="145"/>
        <item x="156"/>
        <item x="110"/>
        <item x="111"/>
        <item x="109"/>
        <item x="93"/>
        <item x="162"/>
        <item m="1" x="315"/>
        <item x="82"/>
        <item m="1" x="194"/>
        <item m="1" x="308"/>
        <item x="127"/>
        <item m="1" x="289"/>
        <item x="78"/>
        <item x="166"/>
        <item x="154"/>
        <item m="1" x="257"/>
        <item x="170"/>
        <item x="104"/>
        <item x="72"/>
        <item x="137"/>
        <item m="1" x="264"/>
        <item x="116"/>
        <item x="161"/>
        <item m="1" x="225"/>
        <item x="159"/>
        <item x="115"/>
        <item m="1" x="219"/>
        <item m="1" x="200"/>
        <item x="182"/>
        <item m="1" x="242"/>
        <item m="1" x="248"/>
        <item m="1" x="196"/>
        <item m="1" x="292"/>
        <item m="1" x="281"/>
        <item m="1" x="258"/>
        <item x="96"/>
        <item m="1" x="290"/>
        <item x="108"/>
        <item m="1" x="272"/>
        <item x="177"/>
        <item m="1" x="232"/>
        <item m="1" x="312"/>
        <item x="112"/>
        <item x="92"/>
        <item x="30"/>
        <item x="178"/>
        <item x="120"/>
        <item x="98"/>
        <item m="1" x="215"/>
        <item m="1" x="267"/>
        <item m="1" x="245"/>
        <item m="1" x="199"/>
        <item x="141"/>
        <item x="143"/>
        <item x="69"/>
        <item x="75"/>
        <item x="76"/>
        <item m="1" x="291"/>
        <item m="1" x="314"/>
        <item m="1" x="204"/>
        <item x="16"/>
        <item m="1" x="235"/>
        <item m="1" x="310"/>
        <item m="1" x="260"/>
        <item m="1" x="301"/>
        <item m="1" x="300"/>
        <item x="68"/>
        <item x="26"/>
        <item x="85"/>
        <item x="89"/>
        <item x="17"/>
        <item x="19"/>
        <item x="103"/>
        <item x="25"/>
        <item x="54"/>
        <item x="20"/>
        <item m="1" x="275"/>
        <item x="73"/>
        <item x="32"/>
        <item x="67"/>
        <item x="71"/>
        <item m="1" x="244"/>
        <item x="87"/>
        <item x="18"/>
        <item x="23"/>
        <item x="77"/>
        <item m="1" x="218"/>
        <item m="1" x="302"/>
        <item m="1" x="276"/>
        <item m="1" x="197"/>
        <item m="1" x="284"/>
        <item m="1" x="249"/>
        <item x="55"/>
        <item m="1" x="296"/>
        <item m="1" x="254"/>
        <item m="1" x="217"/>
        <item x="57"/>
        <item m="1" x="253"/>
        <item m="1" x="229"/>
        <item m="1" x="195"/>
        <item x="45"/>
        <item m="1" x="266"/>
        <item x="48"/>
        <item x="49"/>
        <item m="1" x="234"/>
        <item m="1" x="283"/>
        <item m="1" x="251"/>
        <item x="52"/>
        <item m="1" x="237"/>
        <item m="1" x="259"/>
        <item x="53"/>
        <item m="1" x="202"/>
        <item m="1" x="306"/>
        <item m="1" x="213"/>
        <item m="1" x="239"/>
        <item x="58"/>
        <item m="1" x="221"/>
        <item x="42"/>
        <item x="41"/>
        <item m="1" x="299"/>
        <item m="1" x="190"/>
        <item x="46"/>
        <item x="62"/>
        <item m="1" x="294"/>
        <item m="1" x="227"/>
        <item x="66"/>
        <item m="1" x="277"/>
        <item x="74"/>
        <item x="51"/>
        <item x="65"/>
        <item m="1" x="307"/>
        <item m="1" x="309"/>
        <item m="1" x="230"/>
        <item x="27"/>
        <item m="1" x="282"/>
        <item m="1" x="293"/>
        <item m="1" x="279"/>
        <item m="1" x="223"/>
        <item m="1" x="268"/>
        <item x="83"/>
        <item x="171"/>
        <item m="1" x="214"/>
        <item m="1" x="228"/>
        <item x="40"/>
        <item x="63"/>
        <item x="29"/>
        <item x="33"/>
        <item x="37"/>
        <item m="1" x="207"/>
        <item x="43"/>
        <item x="38"/>
        <item x="56"/>
        <item x="59"/>
        <item x="34"/>
        <item x="24"/>
        <item x="15"/>
        <item x="22"/>
        <item x="61"/>
        <item x="39"/>
        <item m="1" x="189"/>
        <item m="1" x="205"/>
        <item m="1" x="271"/>
        <item x="28"/>
        <item x="64"/>
        <item x="3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21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Page" multipleItemSelectionAllowed="1" showAll="0">
      <items count="8">
        <item sd="0" x="3"/>
        <item h="1" sd="0" x="4"/>
        <item h="1" x="1"/>
        <item h="1" x="2"/>
        <item h="1" x="5"/>
        <item h="1" x="0"/>
        <item h="1" x="6"/>
        <item t="default"/>
      </items>
    </pivotField>
  </pivotFields>
  <rowFields count="1">
    <field x="9"/>
  </rowFields>
  <rowItems count="6">
    <i>
      <x v="51"/>
    </i>
    <i>
      <x v="239"/>
    </i>
    <i>
      <x v="264"/>
    </i>
    <i>
      <x v="265"/>
    </i>
    <i>
      <x v="269"/>
    </i>
    <i t="grand">
      <x/>
    </i>
  </rowItems>
  <colItems count="1">
    <i/>
  </colItems>
  <pageFields count="2">
    <pageField fld="24" hier="-1"/>
    <pageField fld="7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57CC6C-A6B8-4312-A202-036F27652E04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1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2">
        <item x="1375"/>
        <item m="1" x="2414"/>
        <item x="1654"/>
        <item x="1572"/>
        <item x="1122"/>
        <item x="748"/>
        <item x="1719"/>
        <item x="824"/>
        <item m="1" x="1970"/>
        <item x="1193"/>
        <item x="1206"/>
        <item m="1" x="2205"/>
        <item m="1" x="1995"/>
        <item m="1" x="1856"/>
        <item x="794"/>
        <item x="1366"/>
        <item x="1422"/>
        <item m="1" x="2426"/>
        <item x="1489"/>
        <item x="1479"/>
        <item x="1486"/>
        <item x="1510"/>
        <item x="1600"/>
        <item m="1" x="2082"/>
        <item x="1552"/>
        <item x="1687"/>
        <item x="810"/>
        <item x="1202"/>
        <item x="149"/>
        <item x="1521"/>
        <item m="1" x="2248"/>
        <item m="1" x="1960"/>
        <item x="1263"/>
        <item x="1734"/>
        <item x="1768"/>
        <item x="1238"/>
        <item m="1" x="2271"/>
        <item x="1824"/>
        <item x="1747"/>
        <item x="1471"/>
        <item x="112"/>
        <item x="250"/>
        <item x="976"/>
        <item x="1135"/>
        <item x="1298"/>
        <item x="1818"/>
        <item x="831"/>
        <item x="1359"/>
        <item x="1389"/>
        <item x="1569"/>
        <item x="644"/>
        <item m="1" x="1923"/>
        <item x="841"/>
        <item x="1243"/>
        <item x="758"/>
        <item x="826"/>
        <item x="29"/>
        <item x="1500"/>
        <item m="1" x="2098"/>
        <item x="848"/>
        <item x="678"/>
        <item x="1746"/>
        <item x="1393"/>
        <item m="1" x="2275"/>
        <item x="382"/>
        <item x="1505"/>
        <item x="626"/>
        <item x="589"/>
        <item x="362"/>
        <item x="156"/>
        <item m="1" x="2168"/>
        <item m="1" x="1912"/>
        <item m="1" x="2017"/>
        <item x="1520"/>
        <item x="1506"/>
        <item x="1281"/>
        <item m="1" x="2307"/>
        <item m="1" x="1891"/>
        <item x="736"/>
        <item x="115"/>
        <item x="1411"/>
        <item x="1774"/>
        <item x="1802"/>
        <item x="507"/>
        <item x="718"/>
        <item m="1" x="2283"/>
        <item x="153"/>
        <item x="1762"/>
        <item m="1" x="1843"/>
        <item x="1269"/>
        <item x="1381"/>
        <item x="425"/>
        <item m="1" x="2085"/>
        <item x="303"/>
        <item x="1804"/>
        <item x="1580"/>
        <item x="1304"/>
        <item x="1169"/>
        <item x="1681"/>
        <item x="1384"/>
        <item x="1525"/>
        <item x="640"/>
        <item x="1315"/>
        <item x="1034"/>
        <item x="993"/>
        <item m="1" x="2309"/>
        <item x="82"/>
        <item x="1440"/>
        <item m="1" x="2103"/>
        <item x="1787"/>
        <item x="193"/>
        <item m="1" x="2356"/>
        <item x="1233"/>
        <item x="1173"/>
        <item m="1" x="2161"/>
        <item m="1" x="1905"/>
        <item x="1648"/>
        <item x="1377"/>
        <item x="1677"/>
        <item x="1371"/>
        <item x="1772"/>
        <item m="1" x="2427"/>
        <item m="1" x="2251"/>
        <item m="1" x="1918"/>
        <item x="967"/>
        <item x="1527"/>
        <item x="902"/>
        <item m="1" x="2054"/>
        <item x="1338"/>
        <item x="1079"/>
        <item x="1167"/>
        <item x="985"/>
        <item x="1068"/>
        <item x="1231"/>
        <item x="652"/>
        <item x="1313"/>
        <item m="1" x="2178"/>
        <item m="1" x="1882"/>
        <item m="1" x="2047"/>
        <item x="1302"/>
        <item x="1314"/>
        <item x="989"/>
        <item x="1435"/>
        <item x="1482"/>
        <item x="983"/>
        <item x="1295"/>
        <item x="1027"/>
        <item x="1420"/>
        <item x="1197"/>
        <item x="1699"/>
        <item x="1668"/>
        <item m="1" x="1883"/>
        <item x="612"/>
        <item x="313"/>
        <item x="1030"/>
        <item x="1179"/>
        <item x="1786"/>
        <item m="1" x="1896"/>
        <item x="124"/>
        <item x="1790"/>
        <item x="1140"/>
        <item x="1325"/>
        <item x="1405"/>
        <item m="1" x="2077"/>
        <item x="1462"/>
        <item x="1370"/>
        <item m="1" x="2428"/>
        <item x="1098"/>
        <item x="1691"/>
        <item x="397"/>
        <item x="1176"/>
        <item x="1808"/>
        <item x="1518"/>
        <item x="1659"/>
        <item x="900"/>
        <item m="1" x="2273"/>
        <item x="1110"/>
        <item x="1763"/>
        <item m="1" x="1982"/>
        <item x="1087"/>
        <item x="1005"/>
        <item m="1" x="1864"/>
        <item m="1" x="2381"/>
        <item x="986"/>
        <item x="410"/>
        <item x="1450"/>
        <item x="1316"/>
        <item m="1" x="1929"/>
        <item x="1114"/>
        <item x="1023"/>
        <item x="1348"/>
        <item x="1141"/>
        <item x="1096"/>
        <item x="705"/>
        <item x="315"/>
        <item x="562"/>
        <item x="217"/>
        <item x="1161"/>
        <item x="1149"/>
        <item x="1242"/>
        <item m="1" x="2391"/>
        <item m="1" x="2404"/>
        <item m="1" x="1990"/>
        <item x="1546"/>
        <item x="1633"/>
        <item x="1065"/>
        <item x="1579"/>
        <item x="1740"/>
        <item x="1686"/>
        <item x="610"/>
        <item x="1605"/>
        <item x="1578"/>
        <item x="1400"/>
        <item x="1239"/>
        <item m="1" x="2056"/>
        <item x="1049"/>
        <item x="1549"/>
        <item x="210"/>
        <item x="1138"/>
        <item x="1311"/>
        <item x="1029"/>
        <item m="1" x="2418"/>
        <item x="1407"/>
        <item x="1616"/>
        <item x="1720"/>
        <item x="1290"/>
        <item x="1573"/>
        <item x="1748"/>
        <item x="1696"/>
        <item x="1701"/>
        <item m="1" x="1916"/>
        <item m="1" x="1922"/>
        <item m="1" x="1925"/>
        <item m="1" x="1999"/>
        <item x="1227"/>
        <item x="984"/>
        <item x="1514"/>
        <item x="232"/>
        <item x="1630"/>
        <item x="1798"/>
        <item m="1" x="2250"/>
        <item x="1346"/>
        <item m="1" x="2330"/>
        <item x="1212"/>
        <item x="1085"/>
        <item x="1823"/>
        <item m="1" x="2389"/>
        <item m="1" x="2091"/>
        <item x="938"/>
        <item x="975"/>
        <item x="1601"/>
        <item x="1800"/>
        <item x="157"/>
        <item x="1742"/>
        <item x="914"/>
        <item x="1180"/>
        <item x="121"/>
        <item x="939"/>
        <item x="1508"/>
        <item m="1" x="2053"/>
        <item x="611"/>
        <item m="1" x="2023"/>
        <item x="1737"/>
        <item x="1611"/>
        <item x="1347"/>
        <item x="1667"/>
        <item x="928"/>
        <item x="1276"/>
        <item x="1785"/>
        <item x="1537"/>
        <item x="1491"/>
        <item m="1" x="2109"/>
        <item x="1795"/>
        <item x="1709"/>
        <item x="406"/>
        <item x="1551"/>
        <item x="1127"/>
        <item x="189"/>
        <item m="1" x="2293"/>
        <item x="839"/>
        <item x="1705"/>
        <item x="931"/>
        <item x="1152"/>
        <item x="452"/>
        <item x="414"/>
        <item x="968"/>
        <item x="534"/>
        <item x="1788"/>
        <item x="1061"/>
        <item x="1814"/>
        <item m="1" x="1892"/>
        <item x="1567"/>
        <item x="150"/>
        <item x="845"/>
        <item x="1038"/>
        <item x="948"/>
        <item x="1150"/>
        <item x="165"/>
        <item x="1253"/>
        <item x="476"/>
        <item x="1118"/>
        <item x="1775"/>
        <item x="799"/>
        <item x="1418"/>
        <item x="811"/>
        <item x="1362"/>
        <item x="1599"/>
        <item x="1749"/>
        <item x="463"/>
        <item x="1380"/>
        <item x="1103"/>
        <item x="1088"/>
        <item m="1" x="1936"/>
        <item x="1397"/>
        <item m="1" x="2031"/>
        <item x="1153"/>
        <item m="1" x="2159"/>
        <item x="1148"/>
        <item x="1273"/>
        <item x="1070"/>
        <item x="1154"/>
        <item x="1264"/>
        <item x="1353"/>
        <item x="1320"/>
        <item m="1" x="2162"/>
        <item x="1453"/>
        <item x="816"/>
        <item m="1" x="2318"/>
        <item x="1099"/>
        <item x="1364"/>
        <item x="1789"/>
        <item x="1018"/>
        <item m="1" x="2277"/>
        <item x="564"/>
        <item x="1495"/>
        <item x="1237"/>
        <item x="1776"/>
        <item m="1" x="2299"/>
        <item x="1815"/>
        <item x="1782"/>
        <item x="723"/>
        <item m="1" x="1924"/>
        <item m="1" x="2128"/>
        <item m="1" x="1895"/>
        <item x="795"/>
        <item x="637"/>
        <item m="1" x="2297"/>
        <item x="957"/>
        <item x="1729"/>
        <item m="1" x="1939"/>
        <item x="1415"/>
        <item x="1603"/>
        <item x="972"/>
        <item x="10"/>
        <item x="1080"/>
        <item x="1071"/>
        <item x="1113"/>
        <item m="1" x="2166"/>
        <item m="1" x="1859"/>
        <item m="1" x="2138"/>
        <item m="1" x="2132"/>
        <item x="1803"/>
        <item x="1369"/>
        <item x="1342"/>
        <item m="1" x="1909"/>
        <item m="1" x="2123"/>
        <item x="1318"/>
        <item m="1" x="2229"/>
        <item x="1558"/>
        <item x="1496"/>
        <item x="1637"/>
        <item x="1457"/>
        <item x="1560"/>
        <item x="1474"/>
        <item m="1" x="2378"/>
        <item m="1" x="2338"/>
        <item x="940"/>
        <item x="1102"/>
        <item x="1177"/>
        <item x="1293"/>
        <item x="1424"/>
        <item x="1247"/>
        <item m="1" x="2412"/>
        <item x="1559"/>
        <item x="802"/>
        <item m="1" x="2392"/>
        <item x="1589"/>
        <item x="1408"/>
        <item m="1" x="2328"/>
        <item x="1725"/>
        <item m="1" x="1989"/>
        <item x="1582"/>
        <item m="1" x="2147"/>
        <item m="1" x="2311"/>
        <item x="1498"/>
        <item x="1724"/>
        <item x="1651"/>
        <item x="1470"/>
        <item m="1" x="2084"/>
        <item m="1" x="2383"/>
        <item x="992"/>
        <item x="1447"/>
        <item x="1144"/>
        <item m="1" x="1863"/>
        <item m="1" x="2006"/>
        <item x="442"/>
        <item x="958"/>
        <item x="959"/>
        <item x="568"/>
        <item x="1707"/>
        <item m="1" x="1868"/>
        <item x="1661"/>
        <item x="1657"/>
        <item x="1104"/>
        <item x="1388"/>
        <item m="1" x="2360"/>
        <item x="1781"/>
        <item m="1" x="1991"/>
        <item x="1806"/>
        <item x="126"/>
        <item x="1296"/>
        <item x="500"/>
        <item x="1761"/>
        <item x="1145"/>
        <item x="297"/>
        <item m="1" x="1958"/>
        <item x="1344"/>
        <item x="1557"/>
        <item m="1" x="2372"/>
        <item x="1739"/>
        <item x="1443"/>
        <item x="1631"/>
        <item x="107"/>
        <item x="1312"/>
        <item x="1246"/>
        <item x="1064"/>
        <item x="1492"/>
        <item x="1622"/>
        <item x="1650"/>
        <item x="1200"/>
        <item x="935"/>
        <item x="1755"/>
        <item x="114"/>
        <item x="1067"/>
        <item x="926"/>
        <item x="1020"/>
        <item x="1565"/>
        <item x="1645"/>
        <item x="917"/>
        <item x="925"/>
        <item x="1730"/>
        <item x="1275"/>
        <item x="923"/>
        <item x="580"/>
        <item x="830"/>
        <item x="1326"/>
        <item x="1330"/>
        <item x="1692"/>
        <item m="1" x="2101"/>
        <item x="1395"/>
        <item x="1331"/>
        <item x="1540"/>
        <item x="927"/>
        <item x="1286"/>
        <item x="829"/>
        <item x="1430"/>
        <item x="670"/>
        <item x="1731"/>
        <item x="1105"/>
        <item x="781"/>
        <item x="1669"/>
        <item x="1409"/>
        <item x="1165"/>
        <item x="930"/>
        <item x="1101"/>
        <item x="1576"/>
        <item x="1550"/>
        <item m="1" x="2005"/>
        <item x="581"/>
        <item x="952"/>
        <item x="1357"/>
        <item x="1792"/>
        <item x="1752"/>
        <item x="1396"/>
        <item x="1028"/>
        <item x="1493"/>
        <item x="1168"/>
        <item x="264"/>
        <item x="1136"/>
        <item m="1" x="2150"/>
        <item x="1501"/>
        <item x="1732"/>
        <item x="1255"/>
        <item x="1449"/>
        <item x="258"/>
        <item x="646"/>
        <item x="421"/>
        <item x="1534"/>
        <item x="1245"/>
        <item x="1516"/>
        <item x="181"/>
        <item x="1401"/>
        <item m="1" x="2176"/>
        <item x="1736"/>
        <item x="1476"/>
        <item m="1" x="2153"/>
        <item x="1809"/>
        <item x="1623"/>
        <item x="788"/>
        <item x="922"/>
        <item x="498"/>
        <item x="579"/>
        <item x="1329"/>
        <item x="1703"/>
        <item x="385"/>
        <item m="1" x="1903"/>
        <item x="1664"/>
        <item x="1793"/>
        <item x="1553"/>
        <item m="1" x="1857"/>
        <item x="1301"/>
        <item x="979"/>
        <item x="1608"/>
        <item x="1223"/>
        <item x="230"/>
        <item x="1207"/>
        <item x="1214"/>
        <item x="1694"/>
        <item x="1178"/>
        <item m="1" x="1904"/>
        <item x="1588"/>
        <item m="1" x="1858"/>
        <item m="1" x="2177"/>
        <item x="458"/>
        <item x="1672"/>
        <item m="1" x="2066"/>
        <item m="1" x="2034"/>
        <item x="982"/>
        <item m="1" x="2269"/>
        <item x="1554"/>
        <item x="721"/>
        <item m="1" x="1880"/>
        <item m="1" x="2319"/>
        <item x="257"/>
        <item x="1697"/>
        <item x="1570"/>
        <item x="1417"/>
        <item x="1194"/>
        <item m="1" x="2127"/>
        <item x="1467"/>
        <item x="118"/>
        <item x="1092"/>
        <item x="1209"/>
        <item x="1477"/>
        <item x="1533"/>
        <item x="1063"/>
        <item x="1059"/>
        <item x="1174"/>
        <item x="1473"/>
        <item x="1481"/>
        <item x="1444"/>
        <item m="1" x="2387"/>
        <item x="1074"/>
        <item x="1052"/>
        <item x="1055"/>
        <item x="973"/>
        <item x="1655"/>
        <item m="1" x="1853"/>
        <item m="1" x="2170"/>
        <item m="1" x="2410"/>
        <item x="1791"/>
        <item x="1780"/>
        <item m="1" x="1872"/>
        <item x="1351"/>
        <item m="1" x="2195"/>
        <item x="1713"/>
        <item x="1383"/>
        <item x="227"/>
        <item x="772"/>
        <item x="1310"/>
        <item m="1" x="2115"/>
        <item m="1" x="1934"/>
        <item m="1" x="2113"/>
        <item x="1201"/>
        <item x="1157"/>
        <item x="1671"/>
        <item x="1121"/>
        <item x="1416"/>
        <item x="1666"/>
        <item x="988"/>
        <item x="963"/>
        <item x="864"/>
        <item x="1723"/>
        <item x="1706"/>
        <item x="1352"/>
        <item m="1" x="1941"/>
        <item x="1566"/>
        <item x="966"/>
        <item x="1251"/>
        <item x="1680"/>
        <item m="1" x="1965"/>
        <item x="1007"/>
        <item x="1660"/>
        <item x="1602"/>
        <item x="1328"/>
        <item x="1425"/>
        <item m="1" x="1873"/>
        <item m="1" x="2040"/>
        <item m="1" x="1848"/>
        <item x="1722"/>
        <item x="1536"/>
        <item x="1643"/>
        <item x="1644"/>
        <item x="1745"/>
        <item m="1" x="2234"/>
        <item m="1" x="1986"/>
        <item x="1026"/>
        <item x="1146"/>
        <item x="1662"/>
        <item m="1" x="2284"/>
        <item m="1" x="2180"/>
        <item x="1484"/>
        <item x="1126"/>
        <item m="1" x="2403"/>
        <item m="1" x="1877"/>
        <item x="1204"/>
        <item x="1252"/>
        <item x="30"/>
        <item m="1" x="2057"/>
        <item x="1162"/>
        <item x="858"/>
        <item m="1" x="2388"/>
        <item x="1799"/>
        <item m="1" x="2379"/>
        <item m="1" x="2110"/>
        <item x="1210"/>
        <item x="1402"/>
        <item m="1" x="2073"/>
        <item m="1" x="1852"/>
        <item m="1" x="2014"/>
        <item m="1" x="2411"/>
        <item x="1478"/>
        <item m="1" x="2046"/>
        <item x="1198"/>
        <item x="1137"/>
        <item x="945"/>
        <item x="1445"/>
        <item x="1735"/>
        <item x="1196"/>
        <item x="1208"/>
        <item x="1770"/>
        <item m="1" x="2320"/>
        <item x="1673"/>
        <item m="1" x="2262"/>
        <item x="1160"/>
        <item x="1604"/>
        <item m="1" x="2289"/>
        <item m="1" x="2415"/>
        <item x="1526"/>
        <item x="1270"/>
        <item x="1039"/>
        <item x="1345"/>
        <item x="1646"/>
        <item x="1072"/>
        <item x="1801"/>
        <item x="1459"/>
        <item x="1614"/>
        <item x="1652"/>
        <item x="131"/>
        <item x="1220"/>
        <item x="1744"/>
        <item x="1812"/>
        <item m="1" x="2240"/>
        <item x="1688"/>
        <item x="1626"/>
        <item m="1" x="2185"/>
        <item m="1" x="1876"/>
        <item x="999"/>
        <item x="1827"/>
        <item x="1618"/>
        <item x="857"/>
        <item x="1195"/>
        <item x="1665"/>
        <item x="607"/>
        <item x="1423"/>
        <item m="1" x="2263"/>
        <item x="673"/>
        <item x="1265"/>
        <item x="1363"/>
        <item x="1191"/>
        <item x="1413"/>
        <item x="260"/>
        <item x="1472"/>
        <item x="953"/>
        <item x="1111"/>
        <item x="575"/>
        <item x="1213"/>
        <item m="1" x="2406"/>
        <item x="1354"/>
        <item x="294"/>
        <item x="970"/>
        <item x="1807"/>
        <item x="180"/>
        <item x="946"/>
        <item x="1528"/>
        <item x="991"/>
        <item m="1" x="1972"/>
        <item x="1082"/>
        <item x="1718"/>
        <item x="1236"/>
        <item x="964"/>
        <item m="1" x="1917"/>
        <item x="1095"/>
        <item m="1" x="2310"/>
        <item x="1466"/>
        <item m="1" x="2258"/>
        <item x="843"/>
        <item x="1365"/>
        <item x="6"/>
        <item x="1438"/>
        <item x="1333"/>
        <item x="1337"/>
        <item x="1726"/>
        <item x="1003"/>
        <item x="1428"/>
        <item x="865"/>
        <item x="1382"/>
        <item x="1497"/>
        <item x="1767"/>
        <item x="1595"/>
        <item x="1069"/>
        <item x="322"/>
        <item x="1586"/>
        <item x="955"/>
        <item x="287"/>
        <item x="1185"/>
        <item x="252"/>
        <item x="1464"/>
        <item x="396"/>
        <item x="1076"/>
        <item m="1" x="2102"/>
        <item x="1771"/>
        <item m="1" x="2039"/>
        <item m="1" x="1969"/>
        <item x="1437"/>
        <item x="290"/>
        <item m="1" x="2025"/>
        <item x="1379"/>
        <item x="1166"/>
        <item x="1077"/>
        <item x="1083"/>
        <item x="1583"/>
        <item m="1" x="2064"/>
        <item x="407"/>
        <item x="1261"/>
        <item m="1" x="2298"/>
        <item x="1451"/>
        <item x="1465"/>
        <item x="1374"/>
        <item x="1609"/>
        <item x="1544"/>
        <item x="987"/>
        <item x="1031"/>
        <item x="1319"/>
        <item x="1143"/>
        <item m="1" x="2350"/>
        <item x="431"/>
        <item x="1524"/>
        <item x="208"/>
        <item x="1820"/>
        <item m="1" x="2336"/>
        <item x="1378"/>
        <item x="1272"/>
        <item x="377"/>
        <item x="1284"/>
        <item x="1764"/>
        <item x="1538"/>
        <item m="1" x="1957"/>
        <item x="1704"/>
        <item x="1015"/>
        <item m="1" x="2140"/>
        <item x="1454"/>
        <item x="1750"/>
        <item m="1" x="2364"/>
        <item m="1" x="1886"/>
        <item x="164"/>
        <item x="636"/>
        <item x="1317"/>
        <item m="1" x="2060"/>
        <item x="1042"/>
        <item x="1292"/>
        <item x="1519"/>
        <item m="1" x="2337"/>
        <item x="1323"/>
        <item x="1494"/>
        <item x="1619"/>
        <item x="949"/>
        <item x="1829"/>
        <item m="1" x="2081"/>
        <item x="1511"/>
        <item m="1" x="2079"/>
        <item x="1036"/>
        <item x="1392"/>
        <item x="1532"/>
        <item x="1531"/>
        <item m="1" x="1971"/>
        <item x="1765"/>
        <item m="1" x="2366"/>
        <item x="1097"/>
        <item x="1244"/>
        <item x="1784"/>
        <item x="1503"/>
        <item x="1581"/>
        <item x="1336"/>
        <item m="1" x="2167"/>
        <item m="1" x="1907"/>
        <item m="1" x="1851"/>
        <item x="1469"/>
        <item m="1" x="2316"/>
        <item x="1828"/>
        <item m="1" x="2245"/>
        <item x="1670"/>
        <item m="1" x="2355"/>
        <item x="620"/>
        <item x="1615"/>
        <item x="1541"/>
        <item x="1324"/>
        <item m="1" x="1867"/>
        <item x="1593"/>
        <item m="1" x="2011"/>
        <item x="1797"/>
        <item m="1" x="2063"/>
        <item x="1164"/>
        <item x="1009"/>
        <item x="1075"/>
        <item m="1" x="2292"/>
        <item x="1831"/>
        <item x="1376"/>
        <item x="929"/>
        <item x="933"/>
        <item m="1" x="2152"/>
        <item x="212"/>
        <item x="1106"/>
        <item x="1577"/>
        <item x="994"/>
        <item m="1" x="1935"/>
        <item x="1139"/>
        <item x="1322"/>
        <item m="1" x="2160"/>
        <item x="215"/>
        <item x="1221"/>
        <item x="1674"/>
        <item x="1081"/>
        <item x="370"/>
        <item m="1" x="1865"/>
        <item m="1" x="2236"/>
        <item x="599"/>
        <item x="738"/>
        <item x="1086"/>
        <item x="606"/>
        <item x="815"/>
        <item x="1100"/>
        <item m="1" x="2020"/>
        <item x="1271"/>
        <item m="1" x="1894"/>
        <item x="1094"/>
        <item m="1" x="2333"/>
        <item x="943"/>
        <item x="1587"/>
        <item x="1727"/>
        <item x="1649"/>
        <item m="1" x="2430"/>
        <item m="1" x="2280"/>
        <item x="1335"/>
        <item x="1714"/>
        <item x="1542"/>
        <item x="1483"/>
        <item x="1710"/>
        <item x="1455"/>
        <item x="1288"/>
        <item x="1460"/>
        <item m="1" x="2045"/>
        <item x="877"/>
        <item x="1777"/>
        <item x="1387"/>
        <item x="621"/>
        <item m="1" x="2154"/>
        <item m="1" x="2182"/>
        <item x="997"/>
        <item x="1419"/>
        <item x="819"/>
        <item x="255"/>
        <item m="1" x="1951"/>
        <item x="1403"/>
        <item x="733"/>
        <item m="1" x="2210"/>
        <item x="615"/>
        <item x="1702"/>
        <item x="1545"/>
        <item x="1513"/>
        <item m="1" x="1908"/>
        <item m="1" x="2038"/>
        <item x="1711"/>
        <item x="1717"/>
        <item m="1" x="2384"/>
        <item x="1689"/>
        <item x="965"/>
        <item m="1" x="2199"/>
        <item x="1112"/>
        <item x="1091"/>
        <item x="1189"/>
        <item x="1361"/>
        <item x="1708"/>
        <item x="1794"/>
        <item m="1" x="2059"/>
        <item x="119"/>
        <item x="1436"/>
        <item x="1125"/>
        <item x="1368"/>
        <item x="1487"/>
        <item x="941"/>
        <item m="1" x="2155"/>
        <item x="713"/>
        <item m="1" x="2422"/>
        <item x="884"/>
        <item x="1294"/>
        <item x="1590"/>
        <item x="1597"/>
        <item x="1468"/>
        <item m="1" x="1870"/>
        <item m="1" x="1885"/>
        <item x="1624"/>
        <item x="539"/>
        <item x="484"/>
        <item x="1163"/>
        <item x="1676"/>
        <item x="1810"/>
        <item x="1504"/>
        <item x="1575"/>
        <item x="1006"/>
        <item x="1485"/>
        <item m="1" x="2317"/>
        <item x="614"/>
        <item x="712"/>
        <item x="1754"/>
        <item x="1241"/>
        <item x="1386"/>
        <item m="1" x="2304"/>
        <item x="196"/>
        <item x="1258"/>
        <item m="1" x="2010"/>
        <item x="1756"/>
        <item x="1743"/>
        <item m="1" x="1845"/>
        <item m="1" x="1985"/>
        <item x="1639"/>
        <item x="288"/>
        <item x="1040"/>
        <item x="1234"/>
        <item m="1" x="2143"/>
        <item x="1230"/>
        <item x="1024"/>
        <item x="1564"/>
        <item m="1" x="2218"/>
        <item x="245"/>
        <item x="1262"/>
        <item x="909"/>
        <item x="1014"/>
        <item m="1" x="2055"/>
        <item m="1" x="2323"/>
        <item x="1066"/>
        <item x="1517"/>
        <item m="1" x="2052"/>
        <item x="1232"/>
        <item x="1267"/>
        <item x="1398"/>
        <item x="1008"/>
        <item x="1522"/>
        <item x="1404"/>
        <item x="1690"/>
        <item m="1" x="2179"/>
        <item m="1" x="1981"/>
        <item x="1636"/>
        <item x="1584"/>
        <item x="1539"/>
        <item x="542"/>
        <item x="1248"/>
        <item m="1" x="2144"/>
        <item x="1283"/>
        <item x="514"/>
        <item x="1529"/>
        <item x="951"/>
        <item x="1017"/>
        <item x="1142"/>
        <item m="1" x="1983"/>
        <item x="1499"/>
        <item x="742"/>
        <item m="1" x="1913"/>
        <item x="990"/>
        <item x="1561"/>
        <item x="1596"/>
        <item x="1188"/>
        <item x="1625"/>
        <item x="1217"/>
        <item x="132"/>
        <item x="1721"/>
        <item x="1759"/>
        <item x="1480"/>
        <item m="1" x="1878"/>
        <item m="1" x="1888"/>
        <item x="1675"/>
        <item x="1289"/>
        <item x="1343"/>
        <item x="1399"/>
        <item x="1199"/>
        <item x="1360"/>
        <item x="1358"/>
        <item x="1355"/>
        <item m="1" x="1893"/>
        <item x="1182"/>
        <item x="1190"/>
        <item m="1" x="1962"/>
        <item x="1647"/>
        <item m="1" x="2373"/>
        <item x="1563"/>
        <item x="1340"/>
        <item x="962"/>
        <item x="1822"/>
        <item x="996"/>
        <item m="1" x="2239"/>
        <item x="1274"/>
        <item x="1679"/>
        <item x="1796"/>
        <item x="1300"/>
        <item m="1" x="2083"/>
        <item m="1" x="2137"/>
        <item m="1" x="2198"/>
        <item m="1" x="2049"/>
        <item x="1568"/>
        <item m="1" x="1855"/>
        <item x="1305"/>
        <item x="1410"/>
        <item m="1" x="1994"/>
        <item x="1158"/>
        <item x="1507"/>
        <item x="106"/>
        <item m="1" x="2352"/>
        <item m="1" x="2395"/>
        <item x="1431"/>
        <item x="338"/>
        <item x="1000"/>
        <item x="1715"/>
        <item m="1" x="2313"/>
        <item x="1640"/>
        <item x="1819"/>
        <item m="1" x="2400"/>
        <item m="1" x="2335"/>
        <item m="1" x="2062"/>
        <item m="1" x="1860"/>
        <item m="1" x="2225"/>
        <item m="1" x="1901"/>
        <item m="1" x="2007"/>
        <item m="1" x="2326"/>
        <item m="1" x="2033"/>
        <item x="1488"/>
        <item m="1" x="2421"/>
        <item x="978"/>
        <item x="429"/>
        <item x="426"/>
        <item x="1215"/>
        <item x="1187"/>
        <item x="813"/>
        <item x="1021"/>
        <item x="1224"/>
        <item m="1" x="2398"/>
        <item x="1523"/>
        <item x="1627"/>
        <item x="1695"/>
        <item x="1716"/>
        <item x="1607"/>
        <item x="1617"/>
        <item x="285"/>
        <item x="1446"/>
        <item x="981"/>
        <item x="1656"/>
        <item x="286"/>
        <item x="634"/>
        <item m="1" x="2048"/>
        <item x="1653"/>
        <item x="1010"/>
        <item x="1433"/>
        <item x="1192"/>
        <item x="1610"/>
        <item m="1" x="2164"/>
        <item x="1515"/>
        <item m="1" x="2385"/>
        <item x="136"/>
        <item x="246"/>
        <item x="455"/>
        <item x="1658"/>
        <item x="1594"/>
        <item x="1805"/>
        <item x="869"/>
        <item x="1816"/>
        <item x="1412"/>
        <item x="1757"/>
        <item m="1" x="2018"/>
        <item x="201"/>
        <item x="908"/>
        <item x="1203"/>
        <item m="1" x="2204"/>
        <item x="1592"/>
        <item m="1" x="2348"/>
        <item x="1766"/>
        <item x="532"/>
        <item x="1813"/>
        <item x="1783"/>
        <item m="1" x="2030"/>
        <item x="597"/>
        <item x="1414"/>
        <item x="1682"/>
        <item x="1041"/>
        <item x="1058"/>
        <item x="860"/>
        <item m="1" x="1963"/>
        <item x="1700"/>
        <item m="1" x="2130"/>
        <item x="1475"/>
        <item x="980"/>
        <item x="1452"/>
        <item x="969"/>
        <item m="1" x="2278"/>
        <item x="1458"/>
        <item x="1461"/>
        <item x="1151"/>
        <item x="1084"/>
        <item x="1678"/>
        <item x="1356"/>
        <item x="1760"/>
        <item x="1751"/>
        <item m="1" x="2092"/>
        <item x="1406"/>
        <item x="1439"/>
        <item x="701"/>
        <item x="1218"/>
        <item x="1299"/>
        <item x="1124"/>
        <item x="1490"/>
        <item x="225"/>
        <item x="676"/>
        <item x="419"/>
        <item m="1" x="1906"/>
        <item x="905"/>
        <item x="1555"/>
        <item x="1509"/>
        <item x="1512"/>
        <item m="1" x="2075"/>
        <item x="446"/>
        <item x="1535"/>
        <item x="1441"/>
        <item x="1394"/>
        <item x="1683"/>
        <item m="1" x="1952"/>
        <item x="1635"/>
        <item m="1" x="2220"/>
        <item x="1280"/>
        <item x="1432"/>
        <item x="1613"/>
        <item m="1" x="2117"/>
        <item x="1612"/>
        <item x="1502"/>
        <item x="666"/>
        <item m="1" x="2026"/>
        <item m="1" x="2308"/>
        <item x="1574"/>
        <item m="1" x="1875"/>
        <item x="1332"/>
        <item x="1385"/>
        <item m="1" x="2296"/>
        <item x="1741"/>
        <item x="1628"/>
        <item x="924"/>
        <item x="916"/>
        <item x="1733"/>
        <item x="1442"/>
        <item x="1249"/>
        <item x="728"/>
        <item x="913"/>
        <item x="1663"/>
        <item x="1334"/>
        <item x="1738"/>
        <item x="1693"/>
        <item x="1632"/>
        <item x="1287"/>
        <item x="668"/>
        <item x="1429"/>
        <item x="699"/>
        <item m="1" x="2141"/>
        <item x="1089"/>
        <item x="724"/>
        <item x="1634"/>
        <item x="1463"/>
        <item m="1" x="1871"/>
        <item x="1642"/>
        <item x="1349"/>
        <item x="910"/>
        <item x="1123"/>
        <item x="1543"/>
        <item x="1078"/>
        <item x="1278"/>
        <item x="1341"/>
        <item x="1147"/>
        <item x="1339"/>
        <item x="942"/>
        <item x="316"/>
        <item x="854"/>
        <item m="1" x="2149"/>
        <item x="918"/>
        <item x="915"/>
        <item x="1054"/>
        <item x="1056"/>
        <item x="1053"/>
        <item m="1" x="2380"/>
        <item x="912"/>
        <item x="919"/>
        <item x="911"/>
        <item x="920"/>
        <item x="1057"/>
        <item x="1048"/>
        <item x="1051"/>
        <item x="1621"/>
        <item m="1" x="2194"/>
        <item x="1090"/>
        <item x="1698"/>
        <item m="1" x="2339"/>
        <item m="1" x="2037"/>
        <item m="1" x="1945"/>
        <item x="974"/>
        <item x="1120"/>
        <item m="1" x="2267"/>
        <item m="1" x="2035"/>
        <item x="1811"/>
        <item x="1830"/>
        <item x="1060"/>
        <item x="889"/>
        <item x="1285"/>
        <item x="1229"/>
        <item x="253"/>
        <item m="1" x="2004"/>
        <item m="1" x="1881"/>
        <item x="1282"/>
        <item x="1598"/>
        <item x="1753"/>
        <item x="1826"/>
        <item x="842"/>
        <item x="1117"/>
        <item x="1773"/>
        <item x="159"/>
        <item m="1" x="1976"/>
        <item x="1181"/>
        <item x="1728"/>
        <item x="1591"/>
        <item x="1821"/>
        <item m="1" x="2367"/>
        <item m="1" x="2187"/>
        <item x="1183"/>
        <item x="814"/>
        <item x="1279"/>
        <item x="1321"/>
        <item x="1250"/>
        <item x="1390"/>
        <item x="1712"/>
        <item x="1297"/>
        <item x="1638"/>
        <item x="1456"/>
        <item x="1530"/>
        <item m="1" x="2061"/>
        <item m="1" x="2087"/>
        <item x="1119"/>
        <item x="1373"/>
        <item x="944"/>
        <item m="1" x="1834"/>
        <item x="632"/>
        <item m="1" x="1849"/>
        <item x="1303"/>
        <item x="947"/>
        <item x="1327"/>
        <item x="1641"/>
        <item x="1778"/>
        <item m="1" x="2151"/>
        <item x="1769"/>
        <item x="1175"/>
        <item x="1108"/>
        <item x="1115"/>
        <item x="1427"/>
        <item m="1" x="2146"/>
        <item x="846"/>
        <item x="932"/>
        <item x="1235"/>
        <item x="198"/>
        <item x="222"/>
        <item x="220"/>
        <item m="1" x="2322"/>
        <item m="1" x="1955"/>
        <item x="103"/>
        <item m="1" x="1846"/>
        <item m="1" x="2343"/>
        <item x="1391"/>
        <item x="1448"/>
        <item x="1556"/>
        <item x="440"/>
        <item x="1620"/>
        <item x="1205"/>
        <item x="1211"/>
        <item x="1073"/>
        <item x="1585"/>
        <item x="840"/>
        <item m="1" x="2197"/>
        <item x="954"/>
        <item x="1022"/>
        <item x="152"/>
        <item x="1266"/>
        <item x="1037"/>
        <item x="347"/>
        <item m="1" x="2365"/>
        <item x="1306"/>
        <item x="518"/>
        <item x="961"/>
        <item x="960"/>
        <item x="1170"/>
        <item x="1367"/>
        <item x="1547"/>
        <item x="1240"/>
        <item x="1629"/>
        <item x="669"/>
        <item x="817"/>
        <item m="1" x="2243"/>
        <item x="1548"/>
        <item m="1" x="2279"/>
        <item x="745"/>
        <item x="876"/>
        <item x="1025"/>
        <item x="1825"/>
        <item x="559"/>
        <item x="1562"/>
        <item x="1758"/>
        <item x="1571"/>
        <item m="1" x="2255"/>
        <item x="977"/>
        <item x="1032"/>
        <item m="1" x="1927"/>
        <item m="1" x="2341"/>
        <item m="1" x="1987"/>
        <item x="1779"/>
        <item x="1685"/>
        <item x="1156"/>
        <item m="1" x="2088"/>
        <item m="1" x="2357"/>
        <item x="1155"/>
        <item x="1291"/>
        <item m="1" x="2094"/>
        <item x="13"/>
        <item x="47"/>
        <item x="1350"/>
        <item m="1" x="2157"/>
        <item x="617"/>
        <item x="950"/>
        <item x="1012"/>
        <item m="1" x="2302"/>
        <item m="1" x="2209"/>
        <item x="18"/>
        <item x="1134"/>
        <item m="1" x="2344"/>
        <item m="1" x="2089"/>
        <item x="1254"/>
        <item x="64"/>
        <item m="1" x="1841"/>
        <item x="1172"/>
        <item m="1" x="2340"/>
        <item m="1" x="2281"/>
        <item m="1" x="2342"/>
        <item m="1" x="2377"/>
        <item x="1062"/>
        <item x="63"/>
        <item m="1" x="1998"/>
        <item m="1" x="2242"/>
        <item m="1" x="2363"/>
        <item m="1" x="2090"/>
        <item m="1" x="2169"/>
        <item x="1226"/>
        <item x="936"/>
        <item x="995"/>
        <item x="1013"/>
        <item x="1132"/>
        <item x="1019"/>
        <item x="1219"/>
        <item x="1225"/>
        <item x="1171"/>
        <item x="11"/>
        <item m="1" x="2241"/>
        <item x="0"/>
        <item x="1228"/>
        <item x="56"/>
        <item x="971"/>
        <item x="934"/>
        <item x="81"/>
        <item m="1" x="1847"/>
        <item m="1" x="2237"/>
        <item m="1" x="2125"/>
        <item m="1" x="2028"/>
        <item m="1" x="1974"/>
        <item m="1" x="2417"/>
        <item x="35"/>
        <item x="1131"/>
        <item x="1109"/>
        <item x="14"/>
        <item m="1" x="2133"/>
        <item m="1" x="1992"/>
        <item x="1001"/>
        <item m="1" x="2405"/>
        <item x="1011"/>
        <item x="1004"/>
        <item m="1" x="1879"/>
        <item m="1" x="1900"/>
        <item m="1" x="2265"/>
        <item m="1" x="2015"/>
        <item x="956"/>
        <item m="1" x="1832"/>
        <item x="361"/>
        <item x="356"/>
        <item x="359"/>
        <item x="1033"/>
        <item m="1" x="2252"/>
        <item x="1035"/>
        <item m="1" x="2044"/>
        <item x="1043"/>
        <item x="55"/>
        <item x="1044"/>
        <item m="1" x="2119"/>
        <item m="1" x="2134"/>
        <item x="93"/>
        <item x="95"/>
        <item x="1050"/>
        <item x="1093"/>
        <item x="413"/>
        <item x="412"/>
        <item m="1" x="1899"/>
        <item x="1107"/>
        <item x="163"/>
        <item x="1116"/>
        <item x="309"/>
        <item x="308"/>
        <item x="229"/>
        <item x="1128"/>
        <item x="1130"/>
        <item x="171"/>
        <item x="1159"/>
        <item m="1" x="2334"/>
        <item x="351"/>
        <item x="1186"/>
        <item x="921"/>
        <item x="1222"/>
        <item x="363"/>
        <item x="228"/>
        <item x="1277"/>
        <item x="1308"/>
        <item x="1307"/>
        <item x="1309"/>
        <item x="1372"/>
        <item x="1421"/>
        <item x="1426"/>
        <item x="1434"/>
        <item x="1606"/>
        <item x="1684"/>
        <item x="1817"/>
        <item m="1" x="2371"/>
        <item x="1216"/>
        <item x="17"/>
        <item m="1" x="2314"/>
        <item m="1" x="2068"/>
        <item m="1" x="2163"/>
        <item x="100"/>
        <item x="887"/>
        <item x="125"/>
        <item m="1" x="1953"/>
        <item x="937"/>
        <item m="1" x="2215"/>
        <item x="888"/>
        <item x="116"/>
        <item m="1" x="1973"/>
        <item m="1" x="1839"/>
        <item m="1" x="2369"/>
        <item m="1" x="2175"/>
        <item x="894"/>
        <item x="893"/>
        <item x="891"/>
        <item x="892"/>
        <item x="895"/>
        <item m="1" x="2139"/>
        <item x="896"/>
        <item m="1" x="1835"/>
        <item x="120"/>
        <item x="898"/>
        <item m="1" x="2382"/>
        <item x="901"/>
        <item x="754"/>
        <item m="1" x="1988"/>
        <item x="151"/>
        <item m="1" x="2111"/>
        <item x="904"/>
        <item m="1" x="2118"/>
        <item m="1" x="2261"/>
        <item m="1" x="2021"/>
        <item m="1" x="1840"/>
        <item m="1" x="2227"/>
        <item x="903"/>
        <item x="890"/>
        <item x="85"/>
        <item m="1" x="1837"/>
        <item m="1" x="1968"/>
        <item x="1129"/>
        <item m="1" x="1836"/>
        <item m="1" x="2211"/>
        <item m="1" x="2300"/>
        <item m="1" x="2247"/>
        <item m="1" x="2156"/>
        <item m="1" x="2013"/>
        <item m="1" x="2212"/>
        <item m="1" x="2105"/>
        <item m="1" x="2188"/>
        <item m="1" x="2408"/>
        <item x="36"/>
        <item m="1" x="2429"/>
        <item x="58"/>
        <item m="1" x="2306"/>
        <item x="90"/>
        <item m="1" x="2321"/>
        <item m="1" x="2029"/>
        <item m="1" x="2413"/>
        <item m="1" x="2274"/>
        <item m="1" x="2114"/>
        <item m="1" x="2201"/>
        <item m="1" x="2223"/>
        <item m="1" x="2226"/>
        <item m="1" x="2076"/>
        <item m="1" x="2042"/>
        <item m="1" x="1947"/>
        <item m="1" x="1967"/>
        <item m="1" x="1862"/>
        <item m="1" x="2324"/>
        <item m="1" x="2394"/>
        <item m="1" x="2354"/>
        <item m="1" x="2036"/>
        <item m="1" x="2329"/>
        <item m="1" x="2099"/>
        <item m="1" x="2390"/>
        <item x="23"/>
        <item m="1" x="1956"/>
        <item m="1" x="1993"/>
        <item m="1" x="2121"/>
        <item m="1" x="2244"/>
        <item m="1" x="1850"/>
        <item x="587"/>
        <item x="867"/>
        <item x="866"/>
        <item m="1" x="2158"/>
        <item x="32"/>
        <item m="1" x="2208"/>
        <item m="1" x="2203"/>
        <item m="1" x="2214"/>
        <item m="1" x="2183"/>
        <item m="1" x="2206"/>
        <item x="43"/>
        <item m="1" x="2196"/>
        <item x="828"/>
        <item m="1" x="2287"/>
        <item m="1" x="2224"/>
        <item x="16"/>
        <item m="1" x="1833"/>
        <item m="1" x="2376"/>
        <item m="1" x="2419"/>
        <item m="1" x="1937"/>
        <item m="1" x="1911"/>
        <item m="1" x="2181"/>
        <item m="1" x="2100"/>
        <item m="1" x="1861"/>
        <item m="1" x="2409"/>
        <item m="1" x="2264"/>
        <item x="591"/>
        <item x="420"/>
        <item m="1" x="2186"/>
        <item m="1" x="2016"/>
        <item m="1" x="2276"/>
        <item m="1" x="1915"/>
        <item m="1" x="2351"/>
        <item m="1" x="2108"/>
        <item m="1" x="2397"/>
        <item x="868"/>
        <item x="633"/>
        <item x="871"/>
        <item x="872"/>
        <item x="763"/>
        <item x="873"/>
        <item x="169"/>
        <item x="874"/>
        <item m="1" x="2325"/>
        <item x="722"/>
        <item x="878"/>
        <item x="879"/>
        <item x="376"/>
        <item x="880"/>
        <item x="566"/>
        <item x="882"/>
        <item x="883"/>
        <item x="216"/>
        <item x="885"/>
        <item x="886"/>
        <item x="434"/>
        <item m="1" x="2386"/>
        <item m="1" x="2095"/>
        <item x="998"/>
        <item x="1133"/>
        <item x="1256"/>
        <item x="1257"/>
        <item x="1260"/>
        <item x="1259"/>
        <item x="1268"/>
        <item x="1184"/>
        <item x="33"/>
        <item x="307"/>
        <item x="1016"/>
        <item m="1" x="1949"/>
        <item m="1" x="2041"/>
        <item m="1" x="2093"/>
        <item x="59"/>
        <item x="26"/>
        <item m="1" x="2190"/>
        <item x="19"/>
        <item m="1" x="1940"/>
        <item m="1" x="2407"/>
        <item m="1" x="2312"/>
        <item m="1" x="1874"/>
        <item m="1" x="2071"/>
        <item m="1" x="1844"/>
        <item m="1" x="2122"/>
        <item x="268"/>
        <item m="1" x="1933"/>
        <item m="1" x="1921"/>
        <item x="87"/>
        <item x="38"/>
        <item x="88"/>
        <item m="1" x="1932"/>
        <item x="41"/>
        <item m="1" x="2361"/>
        <item m="1" x="1943"/>
        <item m="1" x="2216"/>
        <item m="1" x="2024"/>
        <item m="1" x="2221"/>
        <item m="1" x="2219"/>
        <item m="1" x="2288"/>
        <item m="1" x="2294"/>
        <item m="1" x="2131"/>
        <item x="34"/>
        <item x="49"/>
        <item m="1" x="2272"/>
        <item x="101"/>
        <item m="1" x="2065"/>
        <item m="1" x="2058"/>
        <item m="1" x="2291"/>
        <item m="1" x="2257"/>
        <item x="91"/>
        <item m="1" x="1866"/>
        <item m="1" x="2145"/>
        <item m="1" x="2003"/>
        <item m="1" x="2120"/>
        <item x="60"/>
        <item x="22"/>
        <item m="1" x="2019"/>
        <item m="1" x="1890"/>
        <item m="1" x="2126"/>
        <item x="69"/>
        <item m="1" x="1838"/>
        <item m="1" x="2238"/>
        <item m="1" x="2416"/>
        <item x="89"/>
        <item x="86"/>
        <item m="1" x="2286"/>
        <item m="1" x="1975"/>
        <item m="1" x="2193"/>
        <item m="1" x="2393"/>
        <item x="99"/>
        <item m="1" x="2399"/>
        <item m="1" x="1944"/>
        <item m="1" x="1930"/>
        <item x="321"/>
        <item m="1" x="1961"/>
        <item m="1" x="2259"/>
        <item x="92"/>
        <item x="110"/>
        <item x="102"/>
        <item x="325"/>
        <item x="326"/>
        <item x="327"/>
        <item x="328"/>
        <item x="329"/>
        <item x="330"/>
        <item x="331"/>
        <item x="332"/>
        <item x="333"/>
        <item x="334"/>
        <item x="122"/>
        <item m="1" x="1948"/>
        <item x="335"/>
        <item x="336"/>
        <item x="337"/>
        <item x="339"/>
        <item x="340"/>
        <item x="341"/>
        <item x="342"/>
        <item x="343"/>
        <item x="283"/>
        <item x="276"/>
        <item x="344"/>
        <item x="291"/>
        <item x="254"/>
        <item x="273"/>
        <item x="345"/>
        <item x="190"/>
        <item x="346"/>
        <item x="348"/>
        <item x="349"/>
        <item x="350"/>
        <item x="148"/>
        <item x="352"/>
        <item x="353"/>
        <item x="354"/>
        <item x="355"/>
        <item x="161"/>
        <item x="357"/>
        <item x="358"/>
        <item x="360"/>
        <item x="175"/>
        <item m="1" x="2230"/>
        <item x="378"/>
        <item x="364"/>
        <item x="365"/>
        <item x="366"/>
        <item x="304"/>
        <item m="1" x="2375"/>
        <item x="368"/>
        <item x="369"/>
        <item x="371"/>
        <item x="195"/>
        <item x="372"/>
        <item x="373"/>
        <item x="206"/>
        <item m="1" x="2135"/>
        <item x="374"/>
        <item x="375"/>
        <item x="305"/>
        <item x="379"/>
        <item x="380"/>
        <item x="204"/>
        <item x="381"/>
        <item x="200"/>
        <item x="383"/>
        <item x="384"/>
        <item x="311"/>
        <item x="386"/>
        <item x="387"/>
        <item x="388"/>
        <item x="389"/>
        <item x="390"/>
        <item x="391"/>
        <item x="392"/>
        <item x="393"/>
        <item x="394"/>
        <item x="395"/>
        <item x="314"/>
        <item x="398"/>
        <item x="226"/>
        <item x="399"/>
        <item x="400"/>
        <item x="401"/>
        <item x="402"/>
        <item x="403"/>
        <item x="404"/>
        <item x="405"/>
        <item m="1" x="2074"/>
        <item x="409"/>
        <item x="411"/>
        <item x="415"/>
        <item x="292"/>
        <item x="416"/>
        <item x="417"/>
        <item x="418"/>
        <item x="422"/>
        <item x="423"/>
        <item x="424"/>
        <item x="427"/>
        <item x="428"/>
        <item m="1" x="1978"/>
        <item x="162"/>
        <item x="432"/>
        <item x="433"/>
        <item x="435"/>
        <item m="1" x="2043"/>
        <item x="437"/>
        <item x="438"/>
        <item x="439"/>
        <item x="441"/>
        <item x="443"/>
        <item x="444"/>
        <item x="445"/>
        <item x="447"/>
        <item x="448"/>
        <item x="449"/>
        <item x="450"/>
        <item x="451"/>
        <item x="453"/>
        <item x="454"/>
        <item x="456"/>
        <item x="457"/>
        <item x="459"/>
        <item x="460"/>
        <item x="461"/>
        <item x="462"/>
        <item m="1" x="2171"/>
        <item x="464"/>
        <item x="465"/>
        <item m="1" x="1942"/>
        <item x="466"/>
        <item x="467"/>
        <item x="468"/>
        <item x="469"/>
        <item x="470"/>
        <item x="471"/>
        <item m="1" x="2086"/>
        <item m="1" x="2022"/>
        <item m="1" x="2070"/>
        <item m="1" x="2080"/>
        <item x="477"/>
        <item x="478"/>
        <item x="479"/>
        <item x="480"/>
        <item x="481"/>
        <item x="482"/>
        <item x="483"/>
        <item x="111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1"/>
        <item x="502"/>
        <item x="503"/>
        <item m="1" x="2362"/>
        <item x="505"/>
        <item x="506"/>
        <item x="508"/>
        <item x="509"/>
        <item x="510"/>
        <item x="511"/>
        <item x="512"/>
        <item x="513"/>
        <item x="515"/>
        <item x="516"/>
        <item x="517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3"/>
        <item x="535"/>
        <item x="536"/>
        <item x="537"/>
        <item x="538"/>
        <item x="540"/>
        <item x="541"/>
        <item x="543"/>
        <item x="544"/>
        <item x="545"/>
        <item x="546"/>
        <item x="547"/>
        <item x="548"/>
        <item x="549"/>
        <item m="1" x="1996"/>
        <item x="550"/>
        <item x="551"/>
        <item x="552"/>
        <item x="553"/>
        <item x="554"/>
        <item m="1" x="2231"/>
        <item x="555"/>
        <item x="556"/>
        <item x="557"/>
        <item x="558"/>
        <item x="560"/>
        <item x="561"/>
        <item x="563"/>
        <item x="565"/>
        <item x="567"/>
        <item x="569"/>
        <item x="570"/>
        <item x="571"/>
        <item x="572"/>
        <item x="573"/>
        <item x="574"/>
        <item x="576"/>
        <item x="577"/>
        <item x="578"/>
        <item m="1" x="2295"/>
        <item x="583"/>
        <item x="584"/>
        <item x="585"/>
        <item x="586"/>
        <item x="588"/>
        <item x="590"/>
        <item x="592"/>
        <item x="593"/>
        <item x="594"/>
        <item x="595"/>
        <item x="596"/>
        <item x="598"/>
        <item x="600"/>
        <item x="601"/>
        <item x="602"/>
        <item x="603"/>
        <item x="604"/>
        <item x="605"/>
        <item x="608"/>
        <item x="609"/>
        <item x="613"/>
        <item x="616"/>
        <item x="618"/>
        <item x="619"/>
        <item x="622"/>
        <item x="623"/>
        <item x="624"/>
        <item x="625"/>
        <item x="627"/>
        <item x="628"/>
        <item x="629"/>
        <item x="630"/>
        <item x="631"/>
        <item x="635"/>
        <item x="638"/>
        <item x="639"/>
        <item x="641"/>
        <item x="642"/>
        <item x="643"/>
        <item x="647"/>
        <item x="648"/>
        <item x="649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7"/>
        <item x="671"/>
        <item x="672"/>
        <item x="674"/>
        <item x="675"/>
        <item m="1" x="2192"/>
        <item x="677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m="1" x="2420"/>
        <item x="690"/>
        <item x="691"/>
        <item x="692"/>
        <item x="693"/>
        <item x="694"/>
        <item x="695"/>
        <item x="696"/>
        <item x="697"/>
        <item x="698"/>
        <item x="700"/>
        <item x="702"/>
        <item x="703"/>
        <item x="704"/>
        <item x="706"/>
        <item x="707"/>
        <item x="708"/>
        <item x="709"/>
        <item x="710"/>
        <item x="711"/>
        <item x="714"/>
        <item x="715"/>
        <item x="716"/>
        <item x="717"/>
        <item x="719"/>
        <item x="720"/>
        <item x="725"/>
        <item x="726"/>
        <item x="727"/>
        <item x="729"/>
        <item x="730"/>
        <item x="731"/>
        <item x="732"/>
        <item x="734"/>
        <item x="735"/>
        <item x="737"/>
        <item m="1" x="2347"/>
        <item x="739"/>
        <item x="740"/>
        <item x="741"/>
        <item x="743"/>
        <item x="744"/>
        <item x="746"/>
        <item x="747"/>
        <item x="749"/>
        <item x="750"/>
        <item x="751"/>
        <item x="752"/>
        <item x="753"/>
        <item x="755"/>
        <item x="756"/>
        <item x="757"/>
        <item x="759"/>
        <item x="760"/>
        <item x="761"/>
        <item x="762"/>
        <item m="1" x="2200"/>
        <item m="1" x="1902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6"/>
        <item x="777"/>
        <item x="778"/>
        <item x="779"/>
        <item x="780"/>
        <item x="782"/>
        <item x="783"/>
        <item x="784"/>
        <item x="785"/>
        <item x="786"/>
        <item x="787"/>
        <item x="789"/>
        <item x="790"/>
        <item x="791"/>
        <item x="792"/>
        <item x="793"/>
        <item x="796"/>
        <item m="1" x="2266"/>
        <item x="797"/>
        <item x="798"/>
        <item x="800"/>
        <item x="801"/>
        <item x="803"/>
        <item m="1" x="2401"/>
        <item x="804"/>
        <item x="805"/>
        <item x="806"/>
        <item x="807"/>
        <item x="808"/>
        <item x="809"/>
        <item x="812"/>
        <item m="1" x="2359"/>
        <item x="820"/>
        <item x="821"/>
        <item x="822"/>
        <item x="823"/>
        <item x="825"/>
        <item x="827"/>
        <item x="832"/>
        <item x="833"/>
        <item x="834"/>
        <item x="835"/>
        <item x="836"/>
        <item x="837"/>
        <item x="838"/>
        <item m="1" x="2217"/>
        <item x="847"/>
        <item m="1" x="2032"/>
        <item x="849"/>
        <item x="850"/>
        <item x="851"/>
        <item x="852"/>
        <item x="853"/>
        <item x="855"/>
        <item x="856"/>
        <item x="859"/>
        <item x="861"/>
        <item x="862"/>
        <item m="1" x="2174"/>
        <item x="870"/>
        <item x="875"/>
        <item x="881"/>
        <item x="897"/>
        <item x="899"/>
        <item x="906"/>
        <item x="907"/>
        <item x="1002"/>
        <item x="1047"/>
        <item m="1" x="2112"/>
        <item m="1" x="1959"/>
        <item m="1" x="2067"/>
        <item m="1" x="1869"/>
        <item m="1" x="1979"/>
        <item m="1" x="2268"/>
        <item x="256"/>
        <item m="1" x="2228"/>
        <item m="1" x="2282"/>
        <item m="1" x="2072"/>
        <item x="262"/>
        <item m="1" x="1898"/>
        <item m="1" x="2423"/>
        <item m="1" x="2396"/>
        <item x="277"/>
        <item m="1" x="2235"/>
        <item m="1" x="1842"/>
        <item m="1" x="2260"/>
        <item x="408"/>
        <item x="430"/>
        <item m="1" x="2184"/>
        <item m="1" x="2402"/>
        <item m="1" x="2305"/>
        <item m="1" x="1920"/>
        <item m="1" x="2165"/>
        <item m="1" x="1950"/>
        <item m="1" x="2353"/>
        <item x="143"/>
        <item m="1" x="2012"/>
        <item m="1" x="1887"/>
        <item m="1" x="2097"/>
        <item m="1" x="1889"/>
        <item m="1" x="1997"/>
        <item m="1" x="2116"/>
        <item m="1" x="2233"/>
        <item m="1" x="2191"/>
        <item m="1" x="2270"/>
        <item m="1" x="2207"/>
        <item m="1" x="2136"/>
        <item m="1" x="2050"/>
        <item m="1" x="2000"/>
        <item m="1" x="1984"/>
        <item m="1" x="2172"/>
        <item m="1" x="2346"/>
        <item m="1" x="2173"/>
        <item m="1" x="2370"/>
        <item m="1" x="2008"/>
        <item x="46"/>
        <item m="1" x="2222"/>
        <item x="51"/>
        <item m="1" x="2249"/>
        <item x="48"/>
        <item x="83"/>
        <item x="44"/>
        <item m="1" x="2301"/>
        <item m="1" x="1946"/>
        <item m="1" x="2051"/>
        <item m="1" x="2331"/>
        <item m="1" x="2290"/>
        <item m="1" x="2303"/>
        <item m="1" x="2001"/>
        <item m="1" x="2142"/>
        <item m="1" x="2232"/>
        <item m="1" x="2285"/>
        <item m="1" x="2189"/>
        <item m="1" x="2202"/>
        <item m="1" x="2332"/>
        <item x="109"/>
        <item m="1" x="2104"/>
        <item x="94"/>
        <item x="72"/>
        <item m="1" x="2374"/>
        <item m="1" x="2027"/>
        <item m="1" x="2345"/>
        <item x="8"/>
        <item m="1" x="2358"/>
        <item m="1" x="2129"/>
        <item m="1" x="2213"/>
        <item m="1" x="1926"/>
        <item m="1" x="2107"/>
        <item m="1" x="2254"/>
        <item m="1" x="2256"/>
        <item m="1" x="1954"/>
        <item m="1" x="2106"/>
        <item x="231"/>
        <item x="233"/>
        <item x="234"/>
        <item m="1" x="2327"/>
        <item x="235"/>
        <item x="236"/>
        <item x="237"/>
        <item x="238"/>
        <item x="239"/>
        <item m="1" x="1964"/>
        <item x="240"/>
        <item x="113"/>
        <item x="241"/>
        <item x="242"/>
        <item m="1" x="1966"/>
        <item x="243"/>
        <item x="244"/>
        <item x="247"/>
        <item x="248"/>
        <item x="249"/>
        <item x="251"/>
        <item x="191"/>
        <item x="259"/>
        <item x="261"/>
        <item x="263"/>
        <item x="265"/>
        <item x="266"/>
        <item x="267"/>
        <item x="269"/>
        <item x="270"/>
        <item x="271"/>
        <item x="272"/>
        <item x="274"/>
        <item x="275"/>
        <item x="278"/>
        <item x="279"/>
        <item x="280"/>
        <item x="281"/>
        <item x="282"/>
        <item x="284"/>
        <item x="289"/>
        <item x="293"/>
        <item x="295"/>
        <item x="296"/>
        <item x="298"/>
        <item x="299"/>
        <item x="300"/>
        <item x="301"/>
        <item x="302"/>
        <item x="306"/>
        <item x="310"/>
        <item x="312"/>
        <item x="317"/>
        <item x="318"/>
        <item x="319"/>
        <item x="320"/>
        <item x="323"/>
        <item x="324"/>
        <item x="367"/>
        <item x="436"/>
        <item x="472"/>
        <item x="473"/>
        <item x="474"/>
        <item x="475"/>
        <item x="504"/>
        <item x="582"/>
        <item x="645"/>
        <item x="818"/>
        <item x="844"/>
        <item x="863"/>
        <item m="1" x="2002"/>
        <item x="1045"/>
        <item x="1046"/>
        <item m="1" x="2078"/>
        <item m="1" x="2069"/>
        <item x="62"/>
        <item x="61"/>
        <item m="1" x="2096"/>
        <item x="67"/>
        <item x="66"/>
        <item m="1" x="2368"/>
        <item x="24"/>
        <item x="68"/>
        <item m="1" x="2349"/>
        <item m="1" x="1980"/>
        <item x="75"/>
        <item x="65"/>
        <item x="73"/>
        <item x="74"/>
        <item x="71"/>
        <item x="70"/>
        <item x="76"/>
        <item x="77"/>
        <item x="15"/>
        <item x="80"/>
        <item x="37"/>
        <item x="84"/>
        <item m="1" x="1897"/>
        <item m="1" x="1931"/>
        <item x="96"/>
        <item m="1" x="1938"/>
        <item x="97"/>
        <item m="1" x="2009"/>
        <item m="1" x="1928"/>
        <item m="1" x="1914"/>
        <item x="108"/>
        <item m="1" x="1910"/>
        <item x="117"/>
        <item x="123"/>
        <item x="128"/>
        <item x="127"/>
        <item x="130"/>
        <item x="129"/>
        <item x="133"/>
        <item x="134"/>
        <item x="138"/>
        <item x="137"/>
        <item x="135"/>
        <item x="139"/>
        <item x="142"/>
        <item x="140"/>
        <item x="145"/>
        <item x="141"/>
        <item x="144"/>
        <item x="146"/>
        <item x="147"/>
        <item x="154"/>
        <item x="155"/>
        <item x="158"/>
        <item x="160"/>
        <item x="166"/>
        <item x="167"/>
        <item x="168"/>
        <item x="170"/>
        <item x="172"/>
        <item x="173"/>
        <item x="174"/>
        <item x="176"/>
        <item x="177"/>
        <item x="178"/>
        <item x="179"/>
        <item x="183"/>
        <item m="1" x="2425"/>
        <item m="1" x="1977"/>
        <item x="182"/>
        <item x="184"/>
        <item x="185"/>
        <item x="186"/>
        <item x="187"/>
        <item x="188"/>
        <item x="192"/>
        <item x="194"/>
        <item x="197"/>
        <item m="1" x="1919"/>
        <item m="1" x="1854"/>
        <item m="1" x="2148"/>
        <item x="199"/>
        <item m="1" x="2124"/>
        <item x="202"/>
        <item x="203"/>
        <item x="205"/>
        <item x="207"/>
        <item x="209"/>
        <item x="211"/>
        <item x="213"/>
        <item x="214"/>
        <item x="218"/>
        <item m="1" x="2315"/>
        <item x="219"/>
        <item x="221"/>
        <item x="223"/>
        <item x="224"/>
        <item m="1" x="2424"/>
        <item m="1" x="2246"/>
        <item x="1"/>
        <item x="2"/>
        <item x="3"/>
        <item x="4"/>
        <item x="5"/>
        <item m="1" x="2253"/>
        <item x="9"/>
        <item m="1" x="1884"/>
        <item x="12"/>
        <item x="20"/>
        <item x="21"/>
        <item x="25"/>
        <item x="27"/>
        <item x="28"/>
        <item x="31"/>
        <item x="39"/>
        <item x="40"/>
        <item x="42"/>
        <item x="45"/>
        <item x="50"/>
        <item x="52"/>
        <item x="53"/>
        <item x="54"/>
        <item x="57"/>
        <item x="78"/>
        <item x="79"/>
        <item x="98"/>
        <item x="104"/>
        <item x="105"/>
        <item x="7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7"/>
        <item h="1" x="69"/>
        <item h="1" x="119"/>
        <item h="1" x="79"/>
        <item h="1" x="51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62"/>
        <item h="1" x="127"/>
        <item h="1" x="9"/>
        <item h="1" x="42"/>
        <item x="19"/>
        <item h="1" x="137"/>
        <item h="1" x="10"/>
        <item h="1" x="91"/>
        <item h="1" x="59"/>
        <item h="1" x="21"/>
        <item h="1" x="6"/>
        <item h="1" x="63"/>
        <item h="1" x="52"/>
        <item x="39"/>
        <item h="1" x="118"/>
        <item h="1" m="1" x="141"/>
        <item h="1" x="45"/>
        <item h="1" x="29"/>
        <item h="1" x="115"/>
        <item h="1" x="80"/>
        <item h="1" x="3"/>
        <item h="1" x="105"/>
        <item h="1" x="123"/>
        <item h="1" x="128"/>
        <item h="1" x="49"/>
        <item h="1" x="101"/>
        <item h="1" x="73"/>
        <item h="1" x="55"/>
        <item h="1" x="53"/>
        <item h="1" x="8"/>
        <item h="1" x="32"/>
        <item h="1" x="109"/>
        <item h="1" x="18"/>
        <item h="1" x="13"/>
        <item h="1" x="56"/>
        <item h="1" x="110"/>
        <item h="1" x="61"/>
        <item h="1" x="14"/>
        <item h="1" x="130"/>
        <item h="1" x="40"/>
        <item h="1" x="34"/>
        <item h="1" x="31"/>
        <item h="1" x="68"/>
        <item h="1" x="125"/>
        <item h="1" x="92"/>
        <item h="1" x="37"/>
        <item h="1" x="71"/>
        <item h="1" x="86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x="30"/>
        <item h="1" x="2"/>
        <item h="1" x="89"/>
        <item h="1" x="129"/>
        <item h="1" x="122"/>
        <item h="1" x="84"/>
        <item h="1" x="43"/>
        <item h="1" x="87"/>
        <item h="1" x="90"/>
        <item h="1" x="120"/>
        <item h="1" x="25"/>
        <item h="1" x="7"/>
        <item h="1" x="88"/>
        <item h="1" x="102"/>
        <item h="1" x="70"/>
        <item h="1" x="16"/>
        <item h="1" x="76"/>
        <item h="1" x="4"/>
        <item h="1" x="133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12"/>
        <item h="1" x="98"/>
        <item h="1" x="26"/>
        <item h="1" x="20"/>
        <item h="1" x="67"/>
        <item h="1" x="23"/>
        <item h="1" m="1" x="147"/>
        <item h="1" x="100"/>
        <item h="1" x="124"/>
        <item h="1" x="27"/>
        <item h="1" x="106"/>
        <item h="1" x="95"/>
        <item h="1" x="44"/>
        <item h="1" x="22"/>
        <item h="1" x="41"/>
        <item h="1" x="82"/>
        <item h="1" x="81"/>
        <item h="1" x="121"/>
        <item h="1" m="1" x="143"/>
        <item h="1" x="85"/>
        <item h="1" x="113"/>
        <item h="1" m="1" x="144"/>
        <item h="1" m="1" x="140"/>
        <item h="1" m="1" x="150"/>
        <item h="1" m="1" x="142"/>
        <item h="1" m="1" x="145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multipleItemSelectionAllowed="1" showAll="0">
      <items count="3">
        <item x="0"/>
        <item h="1" x="1"/>
        <item t="default"/>
      </items>
    </pivotField>
    <pivotField showAll="0"/>
    <pivotField axis="axisPage" multipleItemSelectionAllowed="1" showAll="0">
      <items count="8">
        <item x="3"/>
        <item h="1" x="4"/>
        <item h="1" x="1"/>
        <item h="1" x="2"/>
        <item h="1" x="5"/>
        <item h="1" x="0"/>
        <item h="1" x="6"/>
        <item t="default"/>
      </items>
    </pivotField>
  </pivotFields>
  <rowFields count="1">
    <field x="3"/>
  </rowFields>
  <rowItems count="6">
    <i>
      <x v="406"/>
    </i>
    <i>
      <x v="838"/>
    </i>
    <i>
      <x v="839"/>
    </i>
    <i>
      <x v="961"/>
    </i>
    <i>
      <x v="1019"/>
    </i>
    <i t="grand">
      <x/>
    </i>
  </rowItems>
  <colItems count="1">
    <i/>
  </colItems>
  <pageFields count="3">
    <pageField fld="24" hier="-1"/>
    <pageField fld="7" hier="-1"/>
    <pageField fld="22" hier="-1"/>
  </pageFields>
  <dataFields count="1">
    <dataField name="Sum of Amount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F70B1E-4C3E-4002-A5C8-5094A8B65B34}" name="PivotTable1" cacheId="2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14:N23" firstHeaderRow="1" firstDataRow="1" firstDataCol="1"/>
  <pivotFields count="8">
    <pivotField axis="axisRow" showAll="0">
      <items count="17">
        <item m="1" x="8"/>
        <item x="0"/>
        <item x="4"/>
        <item m="1" x="9"/>
        <item x="1"/>
        <item x="6"/>
        <item m="1" x="11"/>
        <item x="7"/>
        <item m="1" x="15"/>
        <item x="3"/>
        <item m="1" x="14"/>
        <item m="1" x="13"/>
        <item x="5"/>
        <item m="1" x="12"/>
        <item m="1" x="10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 v="1"/>
    </i>
    <i>
      <x v="2"/>
    </i>
    <i>
      <x v="4"/>
    </i>
    <i>
      <x v="5"/>
    </i>
    <i>
      <x v="7"/>
    </i>
    <i>
      <x v="9"/>
    </i>
    <i>
      <x v="12"/>
    </i>
    <i>
      <x v="15"/>
    </i>
    <i t="grand">
      <x/>
    </i>
  </rowItems>
  <colItems count="1">
    <i/>
  </colItems>
  <dataFields count="1">
    <dataField name="Sum of Total" fld="7" baseField="0" baseItem="0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0B8065-2483-414D-BC4D-EFFCD4E277C0}" name="PivotTable10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Q6:R16" firstHeaderRow="1" firstDataRow="1" firstDataCol="1" rowPageCount="3" colPageCount="1"/>
  <pivotFields count="25">
    <pivotField showAll="0"/>
    <pivotField numFmtId="14" showAll="0"/>
    <pivotField dataField="1" showAll="0"/>
    <pivotField axis="axisRow" showAll="0">
      <items count="2432">
        <item m="1" x="1832"/>
        <item m="1" x="2354"/>
        <item x="1375"/>
        <item m="1" x="2414"/>
        <item x="1654"/>
        <item x="1572"/>
        <item x="1122"/>
        <item x="748"/>
        <item x="885"/>
        <item x="1719"/>
        <item x="824"/>
        <item m="1" x="1970"/>
        <item x="1193"/>
        <item x="1206"/>
        <item m="1" x="2205"/>
        <item m="1" x="1995"/>
        <item m="1" x="1856"/>
        <item x="794"/>
        <item x="1366"/>
        <item x="1422"/>
        <item m="1" x="2426"/>
        <item x="1489"/>
        <item x="1479"/>
        <item x="1486"/>
        <item x="1510"/>
        <item x="1600"/>
        <item m="1" x="2082"/>
        <item x="1552"/>
        <item x="1687"/>
        <item x="810"/>
        <item x="1202"/>
        <item x="149"/>
        <item x="1521"/>
        <item m="1" x="2248"/>
        <item m="1" x="1960"/>
        <item x="1263"/>
        <item x="1734"/>
        <item x="874"/>
        <item x="1768"/>
        <item x="901"/>
        <item x="90"/>
        <item x="1238"/>
        <item m="1" x="2271"/>
        <item x="1824"/>
        <item x="1747"/>
        <item x="1471"/>
        <item x="112"/>
        <item x="250"/>
        <item x="976"/>
        <item x="1135"/>
        <item x="1298"/>
        <item x="1818"/>
        <item x="831"/>
        <item x="1359"/>
        <item x="1389"/>
        <item x="1569"/>
        <item x="644"/>
        <item m="1" x="1923"/>
        <item x="841"/>
        <item x="1243"/>
        <item x="754"/>
        <item x="758"/>
        <item x="826"/>
        <item x="29"/>
        <item x="1500"/>
        <item m="1" x="2098"/>
        <item x="361"/>
        <item x="356"/>
        <item x="359"/>
        <item x="848"/>
        <item x="678"/>
        <item x="1746"/>
        <item x="1393"/>
        <item m="1" x="2275"/>
        <item x="382"/>
        <item x="1505"/>
        <item x="626"/>
        <item x="589"/>
        <item x="362"/>
        <item x="156"/>
        <item m="1" x="2168"/>
        <item m="1" x="1912"/>
        <item m="1" x="2017"/>
        <item x="1520"/>
        <item x="1506"/>
        <item x="1281"/>
        <item m="1" x="2307"/>
        <item m="1" x="1891"/>
        <item x="736"/>
        <item x="115"/>
        <item x="1411"/>
        <item x="1774"/>
        <item x="1802"/>
        <item x="507"/>
        <item x="718"/>
        <item m="1" x="2283"/>
        <item x="169"/>
        <item x="153"/>
        <item x="1762"/>
        <item m="1" x="1843"/>
        <item x="1269"/>
        <item x="1381"/>
        <item x="425"/>
        <item m="1" x="2085"/>
        <item x="303"/>
        <item x="1804"/>
        <item x="1580"/>
        <item x="1304"/>
        <item x="1169"/>
        <item x="1681"/>
        <item x="1384"/>
        <item x="1525"/>
        <item x="640"/>
        <item x="1315"/>
        <item x="1034"/>
        <item x="993"/>
        <item m="1" x="2309"/>
        <item x="82"/>
        <item x="1440"/>
        <item m="1" x="2103"/>
        <item x="1787"/>
        <item x="193"/>
        <item m="1" x="2356"/>
        <item x="1233"/>
        <item x="1173"/>
        <item m="1" x="2161"/>
        <item m="1" x="1905"/>
        <item x="1648"/>
        <item x="1377"/>
        <item x="1677"/>
        <item x="1371"/>
        <item x="1772"/>
        <item m="1" x="2427"/>
        <item m="1" x="2251"/>
        <item m="1" x="1918"/>
        <item x="967"/>
        <item x="1527"/>
        <item x="902"/>
        <item m="1" x="2054"/>
        <item x="1338"/>
        <item x="1079"/>
        <item x="1167"/>
        <item x="985"/>
        <item x="1068"/>
        <item x="1231"/>
        <item x="652"/>
        <item x="1313"/>
        <item m="1" x="2178"/>
        <item m="1" x="1882"/>
        <item m="1" x="2047"/>
        <item x="1302"/>
        <item x="1314"/>
        <item x="989"/>
        <item x="1435"/>
        <item x="1482"/>
        <item x="983"/>
        <item x="1295"/>
        <item x="1027"/>
        <item x="1420"/>
        <item x="1197"/>
        <item x="1699"/>
        <item x="1668"/>
        <item m="1" x="1883"/>
        <item x="612"/>
        <item x="313"/>
        <item x="1030"/>
        <item x="1179"/>
        <item x="878"/>
        <item x="1786"/>
        <item m="1" x="1896"/>
        <item x="124"/>
        <item x="1790"/>
        <item x="1140"/>
        <item x="1325"/>
        <item x="1405"/>
        <item m="1" x="2077"/>
        <item x="1462"/>
        <item x="1370"/>
        <item m="1" x="2428"/>
        <item x="1098"/>
        <item x="1691"/>
        <item x="397"/>
        <item x="1176"/>
        <item x="1808"/>
        <item x="1518"/>
        <item x="1659"/>
        <item x="900"/>
        <item m="1" x="2273"/>
        <item x="1110"/>
        <item x="1763"/>
        <item m="1" x="1982"/>
        <item x="1087"/>
        <item x="1005"/>
        <item m="1" x="1864"/>
        <item m="1" x="2381"/>
        <item x="986"/>
        <item x="410"/>
        <item x="1450"/>
        <item x="1316"/>
        <item m="1" x="1929"/>
        <item x="1114"/>
        <item x="1023"/>
        <item x="1348"/>
        <item x="1141"/>
        <item x="1096"/>
        <item x="705"/>
        <item m="1" x="2334"/>
        <item x="315"/>
        <item x="562"/>
        <item x="886"/>
        <item x="217"/>
        <item x="1161"/>
        <item x="1149"/>
        <item x="1242"/>
        <item m="1" x="2391"/>
        <item m="1" x="2404"/>
        <item m="1" x="1990"/>
        <item x="1546"/>
        <item x="1633"/>
        <item x="1065"/>
        <item x="1579"/>
        <item x="1740"/>
        <item x="1686"/>
        <item x="610"/>
        <item x="1605"/>
        <item x="1578"/>
        <item x="904"/>
        <item x="1400"/>
        <item x="1239"/>
        <item m="1" x="2056"/>
        <item x="1049"/>
        <item x="1549"/>
        <item x="210"/>
        <item x="1138"/>
        <item x="1311"/>
        <item x="1029"/>
        <item m="1" x="2418"/>
        <item x="1407"/>
        <item x="1616"/>
        <item x="1720"/>
        <item x="1290"/>
        <item x="1573"/>
        <item x="1748"/>
        <item x="763"/>
        <item x="1696"/>
        <item x="1701"/>
        <item m="1" x="1916"/>
        <item m="1" x="1922"/>
        <item m="1" x="1925"/>
        <item m="1" x="1999"/>
        <item x="1227"/>
        <item x="984"/>
        <item x="896"/>
        <item x="1514"/>
        <item x="232"/>
        <item x="1630"/>
        <item x="1798"/>
        <item m="1" x="2250"/>
        <item x="1346"/>
        <item m="1" x="2330"/>
        <item x="1212"/>
        <item x="1085"/>
        <item x="1823"/>
        <item m="1" x="2389"/>
        <item m="1" x="2091"/>
        <item x="938"/>
        <item x="975"/>
        <item x="1601"/>
        <item x="1800"/>
        <item x="157"/>
        <item m="1" x="2369"/>
        <item x="1742"/>
        <item x="914"/>
        <item x="1180"/>
        <item x="121"/>
        <item x="939"/>
        <item x="1508"/>
        <item m="1" x="2053"/>
        <item x="611"/>
        <item m="1" x="2023"/>
        <item x="1737"/>
        <item x="1611"/>
        <item x="1347"/>
        <item x="1667"/>
        <item x="928"/>
        <item x="1276"/>
        <item x="1785"/>
        <item x="1537"/>
        <item x="1491"/>
        <item m="1" x="2109"/>
        <item x="1795"/>
        <item x="1709"/>
        <item x="406"/>
        <item x="1551"/>
        <item x="1127"/>
        <item x="189"/>
        <item m="1" x="2293"/>
        <item x="839"/>
        <item x="1705"/>
        <item x="931"/>
        <item x="1152"/>
        <item x="452"/>
        <item x="414"/>
        <item x="968"/>
        <item x="534"/>
        <item x="1788"/>
        <item x="1061"/>
        <item x="1814"/>
        <item m="1" x="1892"/>
        <item x="1567"/>
        <item x="150"/>
        <item x="845"/>
        <item x="1038"/>
        <item x="948"/>
        <item x="1150"/>
        <item x="151"/>
        <item x="165"/>
        <item x="1253"/>
        <item x="476"/>
        <item x="1118"/>
        <item x="898"/>
        <item x="1775"/>
        <item x="799"/>
        <item x="1418"/>
        <item x="811"/>
        <item x="1362"/>
        <item x="1599"/>
        <item x="1749"/>
        <item x="463"/>
        <item x="1380"/>
        <item x="1103"/>
        <item x="1088"/>
        <item m="1" x="1936"/>
        <item x="1397"/>
        <item m="1" x="2031"/>
        <item x="891"/>
        <item x="1153"/>
        <item m="1" x="2159"/>
        <item x="1148"/>
        <item x="1273"/>
        <item x="1070"/>
        <item x="1154"/>
        <item x="1264"/>
        <item x="1353"/>
        <item x="828"/>
        <item x="1320"/>
        <item m="1" x="2162"/>
        <item x="1453"/>
        <item x="816"/>
        <item m="1" x="2318"/>
        <item x="1099"/>
        <item x="1364"/>
        <item x="1789"/>
        <item x="1018"/>
        <item m="1" x="2277"/>
        <item x="564"/>
        <item x="1495"/>
        <item x="1237"/>
        <item x="116"/>
        <item x="1776"/>
        <item m="1" x="2299"/>
        <item m="1" x="1973"/>
        <item x="1815"/>
        <item x="1782"/>
        <item x="125"/>
        <item x="723"/>
        <item m="1" x="1924"/>
        <item m="1" x="2128"/>
        <item m="1" x="1895"/>
        <item x="795"/>
        <item x="637"/>
        <item m="1" x="2297"/>
        <item x="957"/>
        <item x="1729"/>
        <item m="1" x="1939"/>
        <item x="1415"/>
        <item x="1603"/>
        <item x="972"/>
        <item m="1" x="2108"/>
        <item x="10"/>
        <item x="893"/>
        <item x="1080"/>
        <item x="1071"/>
        <item x="1113"/>
        <item x="890"/>
        <item x="566"/>
        <item m="1" x="2166"/>
        <item m="1" x="1859"/>
        <item m="1" x="2138"/>
        <item m="1" x="2132"/>
        <item x="1803"/>
        <item x="1369"/>
        <item x="1342"/>
        <item m="1" x="1909"/>
        <item m="1" x="2123"/>
        <item x="1318"/>
        <item m="1" x="2229"/>
        <item x="1558"/>
        <item x="1496"/>
        <item x="1637"/>
        <item x="1457"/>
        <item x="1560"/>
        <item x="1474"/>
        <item m="1" x="2378"/>
        <item m="1" x="2338"/>
        <item x="940"/>
        <item x="1102"/>
        <item x="1177"/>
        <item x="1293"/>
        <item x="1424"/>
        <item x="1247"/>
        <item m="1" x="2412"/>
        <item x="1559"/>
        <item x="802"/>
        <item m="1" x="2392"/>
        <item x="1589"/>
        <item x="882"/>
        <item x="883"/>
        <item x="1408"/>
        <item m="1" x="2328"/>
        <item x="1725"/>
        <item m="1" x="1989"/>
        <item x="1582"/>
        <item m="1" x="2147"/>
        <item m="1" x="2311"/>
        <item x="1498"/>
        <item x="1724"/>
        <item x="1651"/>
        <item x="1470"/>
        <item m="1" x="2084"/>
        <item m="1" x="2383"/>
        <item x="992"/>
        <item x="1447"/>
        <item x="1144"/>
        <item m="1" x="1863"/>
        <item m="1" x="2006"/>
        <item x="442"/>
        <item x="958"/>
        <item x="959"/>
        <item x="568"/>
        <item x="1707"/>
        <item m="1" x="1868"/>
        <item x="1661"/>
        <item x="1657"/>
        <item x="1104"/>
        <item x="1388"/>
        <item m="1" x="2360"/>
        <item x="1781"/>
        <item m="1" x="1991"/>
        <item x="1806"/>
        <item x="126"/>
        <item x="1296"/>
        <item x="500"/>
        <item x="1129"/>
        <item x="1761"/>
        <item x="1145"/>
        <item x="297"/>
        <item m="1" x="1958"/>
        <item x="1344"/>
        <item x="1557"/>
        <item m="1" x="2372"/>
        <item x="1739"/>
        <item x="1443"/>
        <item x="1631"/>
        <item x="107"/>
        <item x="1312"/>
        <item x="1246"/>
        <item x="1064"/>
        <item x="1492"/>
        <item x="1622"/>
        <item x="1650"/>
        <item x="1200"/>
        <item x="935"/>
        <item x="1755"/>
        <item x="114"/>
        <item x="1067"/>
        <item x="216"/>
        <item x="926"/>
        <item x="1020"/>
        <item x="1565"/>
        <item x="1645"/>
        <item x="917"/>
        <item x="925"/>
        <item x="1730"/>
        <item x="1275"/>
        <item x="923"/>
        <item x="580"/>
        <item x="830"/>
        <item x="1326"/>
        <item x="1330"/>
        <item x="1692"/>
        <item m="1" x="2101"/>
        <item x="1395"/>
        <item x="1331"/>
        <item x="1540"/>
        <item x="927"/>
        <item x="1286"/>
        <item x="829"/>
        <item x="1430"/>
        <item x="670"/>
        <item x="1731"/>
        <item x="1105"/>
        <item x="781"/>
        <item x="1222"/>
        <item x="1669"/>
        <item x="1409"/>
        <item x="1165"/>
        <item x="867"/>
        <item x="930"/>
        <item x="1101"/>
        <item x="1576"/>
        <item x="1550"/>
        <item m="1" x="2005"/>
        <item x="581"/>
        <item x="952"/>
        <item x="1357"/>
        <item x="1792"/>
        <item x="1752"/>
        <item x="1396"/>
        <item x="1028"/>
        <item x="1493"/>
        <item x="1168"/>
        <item x="264"/>
        <item x="1136"/>
        <item m="1" x="2150"/>
        <item x="1501"/>
        <item x="1732"/>
        <item x="1255"/>
        <item x="887"/>
        <item x="1449"/>
        <item x="258"/>
        <item x="646"/>
        <item x="421"/>
        <item x="1534"/>
        <item x="1245"/>
        <item x="1516"/>
        <item x="181"/>
        <item x="1401"/>
        <item m="1" x="2176"/>
        <item x="1736"/>
        <item x="1476"/>
        <item m="1" x="2153"/>
        <item x="1809"/>
        <item x="1623"/>
        <item x="788"/>
        <item x="922"/>
        <item x="498"/>
        <item x="579"/>
        <item x="1329"/>
        <item x="1703"/>
        <item x="385"/>
        <item m="1" x="1903"/>
        <item x="1664"/>
        <item x="1793"/>
        <item x="1553"/>
        <item m="1" x="1857"/>
        <item x="1301"/>
        <item x="979"/>
        <item x="1608"/>
        <item x="1223"/>
        <item x="230"/>
        <item x="1207"/>
        <item x="1214"/>
        <item x="1694"/>
        <item x="1178"/>
        <item m="1" x="1904"/>
        <item x="1588"/>
        <item m="1" x="1858"/>
        <item m="1" x="2177"/>
        <item x="458"/>
        <item x="1672"/>
        <item m="1" x="2066"/>
        <item m="1" x="2034"/>
        <item x="982"/>
        <item m="1" x="2269"/>
        <item x="1554"/>
        <item x="721"/>
        <item m="1" x="1880"/>
        <item m="1" x="2319"/>
        <item x="257"/>
        <item x="1697"/>
        <item x="1570"/>
        <item x="1417"/>
        <item x="1194"/>
        <item m="1" x="2127"/>
        <item x="1467"/>
        <item x="868"/>
        <item x="118"/>
        <item x="1092"/>
        <item x="1209"/>
        <item x="1477"/>
        <item x="1533"/>
        <item x="1063"/>
        <item x="1059"/>
        <item x="1174"/>
        <item x="1473"/>
        <item x="1481"/>
        <item x="1444"/>
        <item m="1" x="2387"/>
        <item x="1074"/>
        <item x="1052"/>
        <item x="1055"/>
        <item x="973"/>
        <item x="1655"/>
        <item m="1" x="1853"/>
        <item m="1" x="2170"/>
        <item m="1" x="2410"/>
        <item x="1791"/>
        <item x="1780"/>
        <item m="1" x="1872"/>
        <item x="1351"/>
        <item m="1" x="2195"/>
        <item x="1713"/>
        <item x="1383"/>
        <item x="227"/>
        <item x="772"/>
        <item x="1310"/>
        <item x="1128"/>
        <item x="412"/>
        <item x="1308"/>
        <item x="1309"/>
        <item x="921"/>
        <item x="163"/>
        <item x="1421"/>
        <item x="1107"/>
        <item x="1307"/>
        <item x="363"/>
        <item x="351"/>
        <item x="1606"/>
        <item x="1817"/>
        <item x="1434"/>
        <item x="413"/>
        <item x="171"/>
        <item x="1684"/>
        <item x="1277"/>
        <item x="1186"/>
        <item x="1093"/>
        <item x="1130"/>
        <item x="228"/>
        <item x="1426"/>
        <item x="1159"/>
        <item x="229"/>
        <item x="1372"/>
        <item m="1" x="2115"/>
        <item m="1" x="1934"/>
        <item m="1" x="2113"/>
        <item x="1201"/>
        <item x="1157"/>
        <item x="1671"/>
        <item x="1121"/>
        <item x="1416"/>
        <item x="1666"/>
        <item x="988"/>
        <item x="963"/>
        <item x="864"/>
        <item x="1723"/>
        <item x="1706"/>
        <item x="1352"/>
        <item m="1" x="1941"/>
        <item x="1566"/>
        <item x="966"/>
        <item x="1251"/>
        <item x="1680"/>
        <item m="1" x="1965"/>
        <item x="1007"/>
        <item x="1660"/>
        <item x="1602"/>
        <item x="1328"/>
        <item x="1425"/>
        <item m="1" x="1873"/>
        <item m="1" x="2040"/>
        <item m="1" x="1848"/>
        <item x="1722"/>
        <item x="1536"/>
        <item x="1643"/>
        <item x="1644"/>
        <item x="1745"/>
        <item m="1" x="2234"/>
        <item m="1" x="1986"/>
        <item x="1026"/>
        <item x="1146"/>
        <item x="1662"/>
        <item m="1" x="2284"/>
        <item m="1" x="2180"/>
        <item x="1484"/>
        <item x="1126"/>
        <item m="1" x="2403"/>
        <item m="1" x="1877"/>
        <item x="1204"/>
        <item x="1252"/>
        <item x="30"/>
        <item m="1" x="2057"/>
        <item x="1162"/>
        <item x="858"/>
        <item m="1" x="2388"/>
        <item x="1799"/>
        <item m="1" x="2379"/>
        <item m="1" x="2110"/>
        <item x="1210"/>
        <item x="1402"/>
        <item m="1" x="2073"/>
        <item m="1" x="1852"/>
        <item m="1" x="2014"/>
        <item m="1" x="2411"/>
        <item x="1478"/>
        <item m="1" x="2046"/>
        <item x="1198"/>
        <item x="1137"/>
        <item x="945"/>
        <item x="1445"/>
        <item x="1735"/>
        <item x="1196"/>
        <item x="1208"/>
        <item x="1770"/>
        <item m="1" x="2320"/>
        <item x="1673"/>
        <item m="1" x="2262"/>
        <item x="1160"/>
        <item x="1604"/>
        <item m="1" x="2289"/>
        <item m="1" x="2415"/>
        <item x="1526"/>
        <item x="1270"/>
        <item x="1039"/>
        <item x="1345"/>
        <item x="1646"/>
        <item x="1072"/>
        <item x="1801"/>
        <item x="1459"/>
        <item x="1614"/>
        <item x="1652"/>
        <item x="131"/>
        <item x="1220"/>
        <item x="1744"/>
        <item x="1812"/>
        <item m="1" x="2240"/>
        <item x="1688"/>
        <item x="1626"/>
        <item m="1" x="2185"/>
        <item m="1" x="1876"/>
        <item x="999"/>
        <item x="1827"/>
        <item x="1618"/>
        <item x="857"/>
        <item x="1195"/>
        <item x="1665"/>
        <item x="607"/>
        <item x="1423"/>
        <item m="1" x="2263"/>
        <item x="673"/>
        <item x="1265"/>
        <item x="1363"/>
        <item x="1191"/>
        <item x="1413"/>
        <item x="260"/>
        <item x="1472"/>
        <item x="953"/>
        <item x="1111"/>
        <item x="575"/>
        <item x="1213"/>
        <item m="1" x="2406"/>
        <item x="1354"/>
        <item x="294"/>
        <item x="970"/>
        <item x="1807"/>
        <item x="180"/>
        <item x="946"/>
        <item x="1528"/>
        <item x="991"/>
        <item m="1" x="1972"/>
        <item x="1082"/>
        <item x="1718"/>
        <item x="1236"/>
        <item x="964"/>
        <item m="1" x="1917"/>
        <item x="1095"/>
        <item m="1" x="2310"/>
        <item x="1466"/>
        <item m="1" x="2258"/>
        <item x="843"/>
        <item x="1365"/>
        <item x="6"/>
        <item x="1438"/>
        <item x="1333"/>
        <item x="1337"/>
        <item x="1726"/>
        <item x="1003"/>
        <item x="1428"/>
        <item x="865"/>
        <item x="1382"/>
        <item x="1497"/>
        <item x="1767"/>
        <item x="1595"/>
        <item x="873"/>
        <item x="1069"/>
        <item x="322"/>
        <item x="1586"/>
        <item x="955"/>
        <item x="287"/>
        <item x="1185"/>
        <item x="252"/>
        <item x="1464"/>
        <item x="396"/>
        <item x="1076"/>
        <item m="1" x="2102"/>
        <item x="1771"/>
        <item m="1" x="2039"/>
        <item m="1" x="1969"/>
        <item x="1437"/>
        <item x="290"/>
        <item m="1" x="2025"/>
        <item x="1379"/>
        <item x="1166"/>
        <item x="1077"/>
        <item x="1083"/>
        <item x="1583"/>
        <item m="1" x="2064"/>
        <item x="407"/>
        <item x="1261"/>
        <item m="1" x="2298"/>
        <item x="1451"/>
        <item x="1465"/>
        <item x="1374"/>
        <item x="1609"/>
        <item x="1544"/>
        <item x="987"/>
        <item x="1031"/>
        <item x="1319"/>
        <item x="1143"/>
        <item m="1" x="2350"/>
        <item x="431"/>
        <item x="1524"/>
        <item x="208"/>
        <item x="1820"/>
        <item m="1" x="2336"/>
        <item x="1378"/>
        <item x="1272"/>
        <item x="377"/>
        <item x="1284"/>
        <item x="1764"/>
        <item x="1538"/>
        <item m="1" x="1957"/>
        <item x="1704"/>
        <item x="1015"/>
        <item m="1" x="2140"/>
        <item x="1454"/>
        <item x="1750"/>
        <item m="1" x="2364"/>
        <item m="1" x="1886"/>
        <item x="164"/>
        <item x="636"/>
        <item x="1317"/>
        <item m="1" x="2060"/>
        <item x="1042"/>
        <item x="1292"/>
        <item x="866"/>
        <item x="1519"/>
        <item m="1" x="2337"/>
        <item x="1323"/>
        <item x="1494"/>
        <item x="1619"/>
        <item x="949"/>
        <item x="1829"/>
        <item m="1" x="2081"/>
        <item x="1511"/>
        <item m="1" x="2079"/>
        <item x="1036"/>
        <item x="1392"/>
        <item x="1532"/>
        <item x="1531"/>
        <item m="1" x="1971"/>
        <item m="1" x="1835"/>
        <item x="1765"/>
        <item m="1" x="2366"/>
        <item x="1097"/>
        <item x="1244"/>
        <item x="1784"/>
        <item x="1503"/>
        <item x="1581"/>
        <item x="1336"/>
        <item m="1" x="2371"/>
        <item m="1" x="2167"/>
        <item m="1" x="1907"/>
        <item m="1" x="1851"/>
        <item x="1469"/>
        <item m="1" x="2316"/>
        <item x="1828"/>
        <item m="1" x="2245"/>
        <item x="1670"/>
        <item m="1" x="2355"/>
        <item x="620"/>
        <item x="1615"/>
        <item x="1541"/>
        <item x="1324"/>
        <item m="1" x="1867"/>
        <item x="1593"/>
        <item m="1" x="2011"/>
        <item x="1797"/>
        <item m="1" x="2063"/>
        <item x="1164"/>
        <item x="1009"/>
        <item x="1075"/>
        <item m="1" x="2292"/>
        <item x="1831"/>
        <item x="1376"/>
        <item x="929"/>
        <item x="933"/>
        <item m="1" x="2152"/>
        <item x="212"/>
        <item x="1106"/>
        <item x="1577"/>
        <item x="994"/>
        <item m="1" x="1935"/>
        <item x="1139"/>
        <item x="1322"/>
        <item m="1" x="2160"/>
        <item x="215"/>
        <item x="1221"/>
        <item x="1674"/>
        <item x="1081"/>
        <item x="370"/>
        <item m="1" x="1865"/>
        <item m="1" x="2236"/>
        <item x="599"/>
        <item x="738"/>
        <item x="1086"/>
        <item x="606"/>
        <item x="815"/>
        <item x="1100"/>
        <item m="1" x="2020"/>
        <item x="1271"/>
        <item m="1" x="1894"/>
        <item x="1094"/>
        <item m="1" x="2333"/>
        <item x="943"/>
        <item x="1587"/>
        <item x="1727"/>
        <item x="1649"/>
        <item m="1" x="2430"/>
        <item m="1" x="2280"/>
        <item x="1335"/>
        <item x="1714"/>
        <item x="1542"/>
        <item x="1483"/>
        <item x="1710"/>
        <item x="1455"/>
        <item x="1288"/>
        <item x="1460"/>
        <item m="1" x="2045"/>
        <item x="877"/>
        <item x="1777"/>
        <item x="1387"/>
        <item x="621"/>
        <item m="1" x="2154"/>
        <item m="1" x="2182"/>
        <item x="997"/>
        <item x="888"/>
        <item x="1419"/>
        <item x="819"/>
        <item x="255"/>
        <item m="1" x="1951"/>
        <item x="1403"/>
        <item x="733"/>
        <item m="1" x="2210"/>
        <item x="615"/>
        <item x="1702"/>
        <item x="1545"/>
        <item x="1513"/>
        <item m="1" x="1908"/>
        <item m="1" x="2038"/>
        <item x="1711"/>
        <item x="1717"/>
        <item m="1" x="2384"/>
        <item x="1689"/>
        <item x="965"/>
        <item m="1" x="2199"/>
        <item x="1112"/>
        <item x="1091"/>
        <item x="1189"/>
        <item x="1361"/>
        <item x="1708"/>
        <item x="1794"/>
        <item m="1" x="2059"/>
        <item x="591"/>
        <item x="119"/>
        <item x="1436"/>
        <item x="1125"/>
        <item x="1368"/>
        <item x="1487"/>
        <item x="941"/>
        <item m="1" x="2155"/>
        <item x="713"/>
        <item m="1" x="2422"/>
        <item x="884"/>
        <item x="1294"/>
        <item x="1590"/>
        <item x="1597"/>
        <item x="1468"/>
        <item m="1" x="1870"/>
        <item m="1" x="1885"/>
        <item x="1624"/>
        <item x="539"/>
        <item x="484"/>
        <item x="1163"/>
        <item x="1676"/>
        <item x="1810"/>
        <item x="1504"/>
        <item x="1575"/>
        <item x="1006"/>
        <item x="1485"/>
        <item m="1" x="2317"/>
        <item x="614"/>
        <item x="712"/>
        <item x="1754"/>
        <item x="1241"/>
        <item x="1386"/>
        <item m="1" x="2304"/>
        <item x="196"/>
        <item x="1258"/>
        <item m="1" x="2010"/>
        <item x="1756"/>
        <item x="1743"/>
        <item m="1" x="1845"/>
        <item m="1" x="1985"/>
        <item x="903"/>
        <item x="1639"/>
        <item x="288"/>
        <item x="1040"/>
        <item x="1234"/>
        <item m="1" x="2143"/>
        <item x="1230"/>
        <item x="1024"/>
        <item x="1564"/>
        <item m="1" x="2218"/>
        <item x="1116"/>
        <item x="245"/>
        <item x="1262"/>
        <item x="909"/>
        <item x="1014"/>
        <item x="307"/>
        <item m="1" x="2055"/>
        <item m="1" x="2323"/>
        <item x="1066"/>
        <item x="1517"/>
        <item m="1" x="2052"/>
        <item x="1232"/>
        <item x="1267"/>
        <item x="1398"/>
        <item x="1008"/>
        <item x="1522"/>
        <item x="1404"/>
        <item x="1690"/>
        <item m="1" x="2179"/>
        <item m="1" x="1981"/>
        <item x="1636"/>
        <item x="376"/>
        <item x="1584"/>
        <item x="1539"/>
        <item x="542"/>
        <item x="1248"/>
        <item m="1" x="2144"/>
        <item x="1283"/>
        <item x="514"/>
        <item x="1529"/>
        <item x="951"/>
        <item x="1017"/>
        <item x="1142"/>
        <item m="1" x="1983"/>
        <item x="1499"/>
        <item x="742"/>
        <item m="1" x="1913"/>
        <item x="990"/>
        <item x="1561"/>
        <item x="1596"/>
        <item x="1188"/>
        <item x="1625"/>
        <item x="1217"/>
        <item x="420"/>
        <item x="132"/>
        <item x="1721"/>
        <item x="1759"/>
        <item x="1480"/>
        <item m="1" x="1878"/>
        <item m="1" x="1888"/>
        <item x="1675"/>
        <item x="880"/>
        <item x="1289"/>
        <item x="1343"/>
        <item x="1399"/>
        <item x="1199"/>
        <item x="1360"/>
        <item x="1358"/>
        <item x="1355"/>
        <item m="1" x="1893"/>
        <item x="1182"/>
        <item x="1190"/>
        <item m="1" x="1962"/>
        <item x="1647"/>
        <item x="308"/>
        <item m="1" x="2373"/>
        <item x="1563"/>
        <item x="1340"/>
        <item x="962"/>
        <item x="1822"/>
        <item x="996"/>
        <item m="1" x="2239"/>
        <item x="1274"/>
        <item x="1679"/>
        <item x="1796"/>
        <item x="1300"/>
        <item m="1" x="2083"/>
        <item m="1" x="2137"/>
        <item m="1" x="2198"/>
        <item m="1" x="2049"/>
        <item x="1568"/>
        <item m="1" x="1855"/>
        <item x="1305"/>
        <item x="1410"/>
        <item m="1" x="1994"/>
        <item x="1158"/>
        <item x="1507"/>
        <item x="106"/>
        <item m="1" x="2352"/>
        <item m="1" x="2395"/>
        <item x="1431"/>
        <item x="338"/>
        <item x="1000"/>
        <item x="1715"/>
        <item m="1" x="2313"/>
        <item x="1640"/>
        <item x="1819"/>
        <item m="1" x="2400"/>
        <item m="1" x="2335"/>
        <item m="1" x="2062"/>
        <item m="1" x="1860"/>
        <item m="1" x="2225"/>
        <item m="1" x="1901"/>
        <item m="1" x="2007"/>
        <item m="1" x="2326"/>
        <item m="1" x="2033"/>
        <item x="1488"/>
        <item m="1" x="2421"/>
        <item x="978"/>
        <item x="429"/>
        <item x="426"/>
        <item x="1215"/>
        <item x="1187"/>
        <item x="813"/>
        <item x="1021"/>
        <item x="1224"/>
        <item m="1" x="2398"/>
        <item x="1523"/>
        <item x="1627"/>
        <item x="1695"/>
        <item x="1716"/>
        <item x="1607"/>
        <item x="1617"/>
        <item x="285"/>
        <item x="587"/>
        <item x="1446"/>
        <item x="981"/>
        <item x="1656"/>
        <item x="286"/>
        <item x="634"/>
        <item m="1" x="2048"/>
        <item x="1653"/>
        <item x="1010"/>
        <item x="1433"/>
        <item x="1192"/>
        <item x="1610"/>
        <item m="1" x="2164"/>
        <item x="1515"/>
        <item x="879"/>
        <item m="1" x="2385"/>
        <item x="136"/>
        <item x="246"/>
        <item x="455"/>
        <item x="1658"/>
        <item x="1594"/>
        <item x="1805"/>
        <item x="869"/>
        <item x="633"/>
        <item x="1816"/>
        <item x="1412"/>
        <item x="1757"/>
        <item m="1" x="2018"/>
        <item x="201"/>
        <item x="908"/>
        <item x="1203"/>
        <item m="1" x="2204"/>
        <item x="1592"/>
        <item m="1" x="2348"/>
        <item x="1766"/>
        <item x="532"/>
        <item x="1813"/>
        <item x="1783"/>
        <item m="1" x="2030"/>
        <item x="597"/>
        <item x="1414"/>
        <item x="1682"/>
        <item x="1041"/>
        <item x="1058"/>
        <item x="860"/>
        <item m="1" x="1915"/>
        <item m="1" x="1963"/>
        <item x="895"/>
        <item x="1700"/>
        <item m="1" x="2130"/>
        <item x="1475"/>
        <item x="980"/>
        <item x="1452"/>
        <item x="969"/>
        <item m="1" x="2278"/>
        <item x="1458"/>
        <item x="1461"/>
        <item x="1151"/>
        <item x="1084"/>
        <item x="1678"/>
        <item x="1356"/>
        <item x="1760"/>
        <item x="1751"/>
        <item m="1" x="2092"/>
        <item x="1406"/>
        <item x="1439"/>
        <item x="701"/>
        <item x="1218"/>
        <item x="1299"/>
        <item x="1124"/>
        <item x="1490"/>
        <item x="225"/>
        <item x="676"/>
        <item x="419"/>
        <item m="1" x="1906"/>
        <item x="905"/>
        <item x="1555"/>
        <item x="1509"/>
        <item x="1512"/>
        <item m="1" x="2075"/>
        <item x="446"/>
        <item x="1535"/>
        <item x="1441"/>
        <item x="1394"/>
        <item x="1683"/>
        <item m="1" x="1952"/>
        <item x="1635"/>
        <item m="1" x="2220"/>
        <item x="1280"/>
        <item x="1432"/>
        <item x="1613"/>
        <item m="1" x="2117"/>
        <item x="1612"/>
        <item x="1502"/>
        <item x="666"/>
        <item m="1" x="2026"/>
        <item m="1" x="2308"/>
        <item x="1574"/>
        <item m="1" x="1875"/>
        <item x="1332"/>
        <item x="1385"/>
        <item m="1" x="2296"/>
        <item x="1741"/>
        <item x="1628"/>
        <item x="924"/>
        <item x="916"/>
        <item x="1733"/>
        <item x="1442"/>
        <item x="1249"/>
        <item x="728"/>
        <item x="913"/>
        <item x="1663"/>
        <item x="1334"/>
        <item x="1738"/>
        <item x="1693"/>
        <item x="1632"/>
        <item x="1287"/>
        <item x="668"/>
        <item x="1429"/>
        <item x="699"/>
        <item m="1" x="2141"/>
        <item x="1089"/>
        <item x="724"/>
        <item x="1634"/>
        <item x="1463"/>
        <item m="1" x="1871"/>
        <item x="1642"/>
        <item x="1349"/>
        <item x="910"/>
        <item x="1123"/>
        <item x="1543"/>
        <item x="1078"/>
        <item x="309"/>
        <item x="1278"/>
        <item x="1341"/>
        <item x="1147"/>
        <item x="1339"/>
        <item x="942"/>
        <item x="316"/>
        <item x="854"/>
        <item x="871"/>
        <item m="1" x="2149"/>
        <item x="918"/>
        <item x="915"/>
        <item x="1054"/>
        <item x="1056"/>
        <item x="1053"/>
        <item m="1" x="2380"/>
        <item x="872"/>
        <item x="912"/>
        <item x="919"/>
        <item x="911"/>
        <item x="920"/>
        <item x="1057"/>
        <item x="1048"/>
        <item x="1051"/>
        <item x="1621"/>
        <item m="1" x="2194"/>
        <item x="1090"/>
        <item x="1698"/>
        <item m="1" x="2339"/>
        <item m="1" x="2037"/>
        <item m="1" x="1945"/>
        <item x="974"/>
        <item x="1120"/>
        <item m="1" x="2267"/>
        <item m="1" x="2035"/>
        <item x="1811"/>
        <item x="1830"/>
        <item x="1060"/>
        <item x="889"/>
        <item x="1285"/>
        <item x="1229"/>
        <item x="253"/>
        <item m="1" x="2004"/>
        <item m="1" x="1881"/>
        <item x="1282"/>
        <item x="1598"/>
        <item x="1753"/>
        <item x="1826"/>
        <item x="842"/>
        <item x="1117"/>
        <item x="1773"/>
        <item x="159"/>
        <item m="1" x="1976"/>
        <item x="1181"/>
        <item x="1728"/>
        <item x="1591"/>
        <item x="1821"/>
        <item m="1" x="2367"/>
        <item m="1" x="2187"/>
        <item x="1183"/>
        <item x="814"/>
        <item x="1279"/>
        <item x="1321"/>
        <item x="1250"/>
        <item x="1390"/>
        <item x="1712"/>
        <item x="1297"/>
        <item x="1638"/>
        <item x="1456"/>
        <item x="1530"/>
        <item m="1" x="2061"/>
        <item m="1" x="2087"/>
        <item x="1119"/>
        <item x="1373"/>
        <item x="944"/>
        <item m="1" x="1834"/>
        <item x="632"/>
        <item m="1" x="1849"/>
        <item x="1303"/>
        <item x="947"/>
        <item x="1327"/>
        <item x="1641"/>
        <item x="1778"/>
        <item m="1" x="2151"/>
        <item x="1769"/>
        <item x="1175"/>
        <item x="1108"/>
        <item x="1115"/>
        <item x="1427"/>
        <item m="1" x="2146"/>
        <item x="846"/>
        <item x="932"/>
        <item x="1235"/>
        <item x="198"/>
        <item x="222"/>
        <item x="220"/>
        <item m="1" x="2322"/>
        <item m="1" x="1955"/>
        <item x="103"/>
        <item m="1" x="1846"/>
        <item m="1" x="2343"/>
        <item x="1391"/>
        <item x="1448"/>
        <item x="1556"/>
        <item x="440"/>
        <item x="1620"/>
        <item x="1205"/>
        <item x="1211"/>
        <item x="1073"/>
        <item x="1585"/>
        <item x="840"/>
        <item x="894"/>
        <item x="892"/>
        <item m="1" x="2197"/>
        <item x="954"/>
        <item x="434"/>
        <item x="1022"/>
        <item x="152"/>
        <item x="1266"/>
        <item x="1037"/>
        <item x="347"/>
        <item m="1" x="2365"/>
        <item x="1306"/>
        <item x="518"/>
        <item x="961"/>
        <item x="960"/>
        <item x="1170"/>
        <item x="1367"/>
        <item x="1547"/>
        <item x="1240"/>
        <item x="1629"/>
        <item x="669"/>
        <item x="817"/>
        <item m="1" x="2243"/>
        <item x="722"/>
        <item x="1548"/>
        <item m="1" x="2279"/>
        <item x="745"/>
        <item x="876"/>
        <item x="1025"/>
        <item x="1825"/>
        <item x="559"/>
        <item x="1562"/>
        <item x="1758"/>
        <item x="1571"/>
        <item m="1" x="2255"/>
        <item x="977"/>
        <item x="1032"/>
        <item m="1" x="1927"/>
        <item m="1" x="2341"/>
        <item m="1" x="1987"/>
        <item x="1779"/>
        <item x="1685"/>
        <item x="1156"/>
        <item m="1" x="2088"/>
        <item m="1" x="2357"/>
        <item x="1155"/>
        <item x="1291"/>
        <item m="1" x="2094"/>
        <item x="13"/>
        <item x="47"/>
        <item x="1350"/>
        <item m="1" x="2157"/>
        <item x="617"/>
        <item x="950"/>
        <item m="1" x="2314"/>
        <item m="1" x="1953"/>
        <item m="1" x="2021"/>
        <item x="1050"/>
        <item m="1" x="2227"/>
        <item m="1" x="2382"/>
        <item m="1" x="1899"/>
        <item m="1" x="2394"/>
        <item x="1012"/>
        <item x="1256"/>
        <item m="1" x="2302"/>
        <item m="1" x="2224"/>
        <item m="1" x="2287"/>
        <item m="1" x="2209"/>
        <item x="18"/>
        <item x="1134"/>
        <item m="1" x="2344"/>
        <item m="1" x="2089"/>
        <item m="1" x="1911"/>
        <item x="1184"/>
        <item x="23"/>
        <item m="1" x="2324"/>
        <item m="1" x="2274"/>
        <item x="998"/>
        <item x="1254"/>
        <item x="43"/>
        <item x="32"/>
        <item x="1043"/>
        <item x="64"/>
        <item m="1" x="1841"/>
        <item m="1" x="2076"/>
        <item m="1" x="2300"/>
        <item x="1257"/>
        <item x="1172"/>
        <item m="1" x="1968"/>
        <item m="1" x="2029"/>
        <item m="1" x="1837"/>
        <item m="1" x="2261"/>
        <item m="1" x="2340"/>
        <item m="1" x="2212"/>
        <item m="1" x="2183"/>
        <item m="1" x="2036"/>
        <item m="1" x="2281"/>
        <item m="1" x="2342"/>
        <item m="1" x="2377"/>
        <item m="1" x="2119"/>
        <item m="1" x="2134"/>
        <item x="1062"/>
        <item x="16"/>
        <item x="63"/>
        <item m="1" x="1998"/>
        <item m="1" x="2242"/>
        <item m="1" x="2321"/>
        <item m="1" x="2363"/>
        <item m="1" x="2325"/>
        <item m="1" x="2276"/>
        <item m="1" x="2016"/>
        <item m="1" x="2351"/>
        <item x="120"/>
        <item m="1" x="2376"/>
        <item m="1" x="2186"/>
        <item m="1" x="1988"/>
        <item m="1" x="2111"/>
        <item m="1" x="2397"/>
        <item m="1" x="2386"/>
        <item m="1" x="2095"/>
        <item m="1" x="1947"/>
        <item m="1" x="2419"/>
        <item m="1" x="2201"/>
        <item x="17"/>
        <item m="1" x="2188"/>
        <item m="1" x="2121"/>
        <item m="1" x="2099"/>
        <item m="1" x="2090"/>
        <item m="1" x="2169"/>
        <item m="1" x="1839"/>
        <item x="58"/>
        <item x="1226"/>
        <item x="936"/>
        <item x="1216"/>
        <item x="995"/>
        <item m="1" x="2429"/>
        <item m="1" x="2306"/>
        <item x="1013"/>
        <item x="1132"/>
        <item x="1019"/>
        <item m="1" x="1993"/>
        <item x="1219"/>
        <item x="1225"/>
        <item x="1171"/>
        <item x="11"/>
        <item x="85"/>
        <item m="1" x="2241"/>
        <item m="1" x="1833"/>
        <item m="1" x="2158"/>
        <item x="0"/>
        <item x="55"/>
        <item x="33"/>
        <item m="1" x="2252"/>
        <item m="1" x="2390"/>
        <item m="1" x="2042"/>
        <item x="1260"/>
        <item m="1" x="1956"/>
        <item x="1228"/>
        <item m="1" x="2223"/>
        <item x="1268"/>
        <item m="1" x="1967"/>
        <item m="1" x="2244"/>
        <item m="1" x="2196"/>
        <item x="56"/>
        <item x="971"/>
        <item x="934"/>
        <item x="36"/>
        <item x="81"/>
        <item m="1" x="1840"/>
        <item m="1" x="2118"/>
        <item m="1" x="1847"/>
        <item x="1133"/>
        <item x="1259"/>
        <item m="1" x="2264"/>
        <item m="1" x="2114"/>
        <item m="1" x="2237"/>
        <item m="1" x="2044"/>
        <item m="1" x="2163"/>
        <item m="1" x="2125"/>
        <item m="1" x="2028"/>
        <item m="1" x="1974"/>
        <item m="1" x="2417"/>
        <item x="35"/>
        <item x="1044"/>
        <item x="1035"/>
        <item m="1" x="2013"/>
        <item m="1" x="1850"/>
        <item m="1" x="1937"/>
        <item m="1" x="2329"/>
        <item x="1131"/>
        <item m="1" x="2226"/>
        <item m="1" x="2156"/>
        <item x="1109"/>
        <item x="95"/>
        <item m="1" x="2181"/>
        <item m="1" x="2409"/>
        <item m="1" x="2211"/>
        <item m="1" x="2105"/>
        <item m="1" x="2214"/>
        <item x="14"/>
        <item m="1" x="2408"/>
        <item m="1" x="1862"/>
        <item m="1" x="2133"/>
        <item m="1" x="1861"/>
        <item x="1033"/>
        <item m="1" x="2206"/>
        <item x="937"/>
        <item m="1" x="2068"/>
        <item x="93"/>
        <item m="1" x="2413"/>
        <item m="1" x="2203"/>
        <item m="1" x="2208"/>
        <item m="1" x="1992"/>
        <item m="1" x="2215"/>
        <item x="1001"/>
        <item m="1" x="2405"/>
        <item x="956"/>
        <item x="1011"/>
        <item x="1004"/>
        <item m="1" x="1836"/>
        <item x="100"/>
        <item m="1" x="1879"/>
        <item m="1" x="1900"/>
        <item m="1" x="2265"/>
        <item m="1" x="2175"/>
        <item m="1" x="2247"/>
        <item m="1" x="2100"/>
        <item m="1" x="2139"/>
        <item m="1" x="2015"/>
        <item x="1016"/>
        <item m="1" x="1949"/>
        <item m="1" x="2041"/>
        <item m="1" x="2093"/>
        <item x="59"/>
        <item x="26"/>
        <item m="1" x="2190"/>
        <item x="19"/>
        <item m="1" x="1940"/>
        <item m="1" x="2407"/>
        <item m="1" x="2312"/>
        <item m="1" x="1874"/>
        <item m="1" x="2071"/>
        <item m="1" x="1844"/>
        <item m="1" x="2122"/>
        <item x="268"/>
        <item m="1" x="1933"/>
        <item m="1" x="1921"/>
        <item x="87"/>
        <item x="38"/>
        <item x="88"/>
        <item m="1" x="1932"/>
        <item x="41"/>
        <item m="1" x="2361"/>
        <item m="1" x="1943"/>
        <item m="1" x="2216"/>
        <item m="1" x="2024"/>
        <item m="1" x="2221"/>
        <item m="1" x="2219"/>
        <item m="1" x="2288"/>
        <item m="1" x="2294"/>
        <item m="1" x="2131"/>
        <item x="34"/>
        <item x="49"/>
        <item m="1" x="2272"/>
        <item x="101"/>
        <item m="1" x="2065"/>
        <item m="1" x="2058"/>
        <item m="1" x="2291"/>
        <item m="1" x="2257"/>
        <item x="91"/>
        <item m="1" x="1866"/>
        <item m="1" x="2145"/>
        <item m="1" x="2003"/>
        <item m="1" x="2120"/>
        <item x="60"/>
        <item x="22"/>
        <item m="1" x="2019"/>
        <item m="1" x="1890"/>
        <item m="1" x="2126"/>
        <item x="69"/>
        <item m="1" x="1838"/>
        <item m="1" x="2238"/>
        <item m="1" x="2416"/>
        <item x="89"/>
        <item x="86"/>
        <item m="1" x="2286"/>
        <item m="1" x="1975"/>
        <item m="1" x="2193"/>
        <item m="1" x="2393"/>
        <item x="99"/>
        <item m="1" x="2399"/>
        <item m="1" x="1944"/>
        <item m="1" x="1930"/>
        <item x="321"/>
        <item m="1" x="1961"/>
        <item m="1" x="2259"/>
        <item x="92"/>
        <item x="110"/>
        <item x="102"/>
        <item x="325"/>
        <item x="326"/>
        <item x="327"/>
        <item x="328"/>
        <item x="329"/>
        <item x="330"/>
        <item x="331"/>
        <item x="332"/>
        <item x="333"/>
        <item x="334"/>
        <item x="122"/>
        <item m="1" x="1948"/>
        <item x="335"/>
        <item x="336"/>
        <item x="337"/>
        <item x="339"/>
        <item x="340"/>
        <item x="341"/>
        <item x="342"/>
        <item x="343"/>
        <item x="283"/>
        <item x="276"/>
        <item x="344"/>
        <item x="291"/>
        <item x="254"/>
        <item x="273"/>
        <item x="345"/>
        <item x="190"/>
        <item x="346"/>
        <item x="348"/>
        <item x="349"/>
        <item x="350"/>
        <item x="148"/>
        <item x="352"/>
        <item x="353"/>
        <item x="354"/>
        <item x="355"/>
        <item x="161"/>
        <item x="357"/>
        <item x="358"/>
        <item x="360"/>
        <item x="175"/>
        <item m="1" x="2230"/>
        <item x="378"/>
        <item x="364"/>
        <item x="365"/>
        <item x="366"/>
        <item x="304"/>
        <item m="1" x="2375"/>
        <item x="368"/>
        <item x="369"/>
        <item x="371"/>
        <item x="195"/>
        <item x="372"/>
        <item x="373"/>
        <item x="206"/>
        <item m="1" x="2135"/>
        <item x="374"/>
        <item x="375"/>
        <item x="305"/>
        <item x="379"/>
        <item x="380"/>
        <item x="204"/>
        <item x="381"/>
        <item x="200"/>
        <item x="383"/>
        <item x="384"/>
        <item x="311"/>
        <item x="386"/>
        <item x="387"/>
        <item x="388"/>
        <item x="389"/>
        <item x="390"/>
        <item x="391"/>
        <item x="392"/>
        <item x="393"/>
        <item x="394"/>
        <item x="395"/>
        <item x="314"/>
        <item x="398"/>
        <item x="226"/>
        <item x="399"/>
        <item x="400"/>
        <item x="401"/>
        <item x="402"/>
        <item x="403"/>
        <item x="404"/>
        <item x="405"/>
        <item m="1" x="2074"/>
        <item x="409"/>
        <item x="411"/>
        <item x="415"/>
        <item x="292"/>
        <item x="416"/>
        <item x="417"/>
        <item x="418"/>
        <item x="422"/>
        <item x="423"/>
        <item x="424"/>
        <item x="427"/>
        <item x="428"/>
        <item m="1" x="1978"/>
        <item x="162"/>
        <item x="432"/>
        <item x="433"/>
        <item x="435"/>
        <item m="1" x="2043"/>
        <item x="437"/>
        <item x="438"/>
        <item x="439"/>
        <item x="441"/>
        <item x="443"/>
        <item x="444"/>
        <item x="445"/>
        <item x="447"/>
        <item x="448"/>
        <item x="449"/>
        <item x="450"/>
        <item x="451"/>
        <item x="453"/>
        <item x="454"/>
        <item x="456"/>
        <item x="457"/>
        <item x="459"/>
        <item x="460"/>
        <item x="461"/>
        <item x="462"/>
        <item m="1" x="2171"/>
        <item x="464"/>
        <item x="465"/>
        <item m="1" x="1942"/>
        <item x="466"/>
        <item x="467"/>
        <item x="468"/>
        <item x="469"/>
        <item x="470"/>
        <item x="471"/>
        <item m="1" x="2086"/>
        <item m="1" x="2022"/>
        <item m="1" x="2070"/>
        <item m="1" x="2080"/>
        <item x="477"/>
        <item x="478"/>
        <item x="479"/>
        <item x="480"/>
        <item x="481"/>
        <item x="482"/>
        <item x="483"/>
        <item x="111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1"/>
        <item x="502"/>
        <item x="503"/>
        <item m="1" x="2362"/>
        <item x="505"/>
        <item x="506"/>
        <item x="508"/>
        <item x="509"/>
        <item x="510"/>
        <item x="511"/>
        <item x="512"/>
        <item x="513"/>
        <item x="515"/>
        <item x="516"/>
        <item x="517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3"/>
        <item x="535"/>
        <item x="536"/>
        <item x="537"/>
        <item x="538"/>
        <item x="540"/>
        <item x="541"/>
        <item x="543"/>
        <item x="544"/>
        <item x="545"/>
        <item x="546"/>
        <item x="547"/>
        <item x="548"/>
        <item x="549"/>
        <item m="1" x="1996"/>
        <item x="550"/>
        <item x="551"/>
        <item x="552"/>
        <item x="553"/>
        <item x="554"/>
        <item m="1" x="2231"/>
        <item x="555"/>
        <item x="556"/>
        <item x="557"/>
        <item x="558"/>
        <item x="560"/>
        <item x="561"/>
        <item x="563"/>
        <item x="565"/>
        <item x="567"/>
        <item x="569"/>
        <item x="570"/>
        <item x="571"/>
        <item x="572"/>
        <item x="573"/>
        <item x="574"/>
        <item x="576"/>
        <item x="577"/>
        <item x="578"/>
        <item m="1" x="2295"/>
        <item x="583"/>
        <item x="584"/>
        <item x="585"/>
        <item x="586"/>
        <item x="588"/>
        <item x="590"/>
        <item x="592"/>
        <item x="593"/>
        <item x="594"/>
        <item x="595"/>
        <item x="596"/>
        <item x="598"/>
        <item x="600"/>
        <item x="601"/>
        <item x="602"/>
        <item x="603"/>
        <item x="604"/>
        <item x="605"/>
        <item x="608"/>
        <item x="609"/>
        <item x="613"/>
        <item x="616"/>
        <item x="618"/>
        <item x="619"/>
        <item x="622"/>
        <item x="623"/>
        <item x="624"/>
        <item x="625"/>
        <item x="627"/>
        <item x="628"/>
        <item x="629"/>
        <item x="630"/>
        <item x="631"/>
        <item x="635"/>
        <item x="638"/>
        <item x="639"/>
        <item x="641"/>
        <item x="642"/>
        <item x="643"/>
        <item x="647"/>
        <item x="648"/>
        <item x="649"/>
        <item x="650"/>
        <item x="651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7"/>
        <item x="671"/>
        <item x="672"/>
        <item x="674"/>
        <item x="675"/>
        <item m="1" x="2192"/>
        <item x="677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m="1" x="2420"/>
        <item x="690"/>
        <item x="691"/>
        <item x="692"/>
        <item x="693"/>
        <item x="694"/>
        <item x="695"/>
        <item x="696"/>
        <item x="697"/>
        <item x="698"/>
        <item x="700"/>
        <item x="702"/>
        <item x="703"/>
        <item x="704"/>
        <item x="706"/>
        <item x="707"/>
        <item x="708"/>
        <item x="709"/>
        <item x="710"/>
        <item x="711"/>
        <item x="714"/>
        <item x="715"/>
        <item x="716"/>
        <item x="717"/>
        <item x="719"/>
        <item x="720"/>
        <item x="725"/>
        <item x="726"/>
        <item x="727"/>
        <item x="729"/>
        <item x="730"/>
        <item x="731"/>
        <item x="732"/>
        <item x="734"/>
        <item x="735"/>
        <item x="737"/>
        <item m="1" x="2347"/>
        <item x="739"/>
        <item x="740"/>
        <item x="741"/>
        <item x="743"/>
        <item x="744"/>
        <item x="746"/>
        <item x="747"/>
        <item x="749"/>
        <item x="750"/>
        <item x="751"/>
        <item x="752"/>
        <item x="753"/>
        <item x="755"/>
        <item x="756"/>
        <item x="757"/>
        <item x="759"/>
        <item x="760"/>
        <item x="761"/>
        <item x="762"/>
        <item m="1" x="2200"/>
        <item m="1" x="1902"/>
        <item x="764"/>
        <item x="765"/>
        <item x="766"/>
        <item x="767"/>
        <item x="768"/>
        <item x="769"/>
        <item x="770"/>
        <item x="771"/>
        <item x="773"/>
        <item x="774"/>
        <item x="775"/>
        <item x="776"/>
        <item x="777"/>
        <item x="778"/>
        <item x="779"/>
        <item x="780"/>
        <item x="782"/>
        <item x="783"/>
        <item x="784"/>
        <item x="785"/>
        <item x="786"/>
        <item x="787"/>
        <item x="789"/>
        <item x="790"/>
        <item x="791"/>
        <item x="792"/>
        <item x="793"/>
        <item x="796"/>
        <item m="1" x="2266"/>
        <item x="797"/>
        <item x="798"/>
        <item x="800"/>
        <item x="801"/>
        <item x="803"/>
        <item m="1" x="2401"/>
        <item x="804"/>
        <item x="805"/>
        <item x="806"/>
        <item x="807"/>
        <item x="808"/>
        <item x="809"/>
        <item x="812"/>
        <item m="1" x="2359"/>
        <item x="820"/>
        <item x="821"/>
        <item x="822"/>
        <item x="823"/>
        <item x="825"/>
        <item x="827"/>
        <item x="832"/>
        <item x="833"/>
        <item x="834"/>
        <item x="835"/>
        <item x="836"/>
        <item x="837"/>
        <item x="838"/>
        <item m="1" x="2217"/>
        <item x="847"/>
        <item m="1" x="2032"/>
        <item x="849"/>
        <item x="850"/>
        <item x="851"/>
        <item x="852"/>
        <item x="853"/>
        <item x="855"/>
        <item x="856"/>
        <item x="859"/>
        <item x="861"/>
        <item x="862"/>
        <item m="1" x="2174"/>
        <item x="870"/>
        <item x="875"/>
        <item x="881"/>
        <item x="897"/>
        <item x="899"/>
        <item x="906"/>
        <item x="907"/>
        <item x="1002"/>
        <item x="1047"/>
        <item m="1" x="2112"/>
        <item m="1" x="1959"/>
        <item m="1" x="2067"/>
        <item m="1" x="1869"/>
        <item m="1" x="1979"/>
        <item m="1" x="2268"/>
        <item x="256"/>
        <item m="1" x="2228"/>
        <item m="1" x="2282"/>
        <item m="1" x="2072"/>
        <item x="262"/>
        <item m="1" x="1898"/>
        <item m="1" x="2423"/>
        <item m="1" x="2396"/>
        <item x="277"/>
        <item m="1" x="2235"/>
        <item m="1" x="1842"/>
        <item m="1" x="2260"/>
        <item x="408"/>
        <item x="430"/>
        <item m="1" x="2184"/>
        <item m="1" x="2402"/>
        <item m="1" x="2305"/>
        <item m="1" x="1920"/>
        <item m="1" x="2165"/>
        <item m="1" x="1950"/>
        <item m="1" x="2353"/>
        <item x="143"/>
        <item m="1" x="2012"/>
        <item m="1" x="1887"/>
        <item m="1" x="2097"/>
        <item m="1" x="1889"/>
        <item m="1" x="1997"/>
        <item m="1" x="2116"/>
        <item m="1" x="2233"/>
        <item m="1" x="2191"/>
        <item m="1" x="2270"/>
        <item m="1" x="2207"/>
        <item m="1" x="2136"/>
        <item m="1" x="2050"/>
        <item m="1" x="2000"/>
        <item m="1" x="1984"/>
        <item m="1" x="2172"/>
        <item m="1" x="2346"/>
        <item m="1" x="2173"/>
        <item m="1" x="2370"/>
        <item m="1" x="2008"/>
        <item x="46"/>
        <item m="1" x="2222"/>
        <item x="51"/>
        <item m="1" x="2249"/>
        <item x="48"/>
        <item x="83"/>
        <item x="44"/>
        <item m="1" x="2301"/>
        <item m="1" x="1946"/>
        <item m="1" x="2051"/>
        <item m="1" x="2331"/>
        <item m="1" x="2290"/>
        <item m="1" x="2303"/>
        <item m="1" x="2001"/>
        <item m="1" x="2142"/>
        <item m="1" x="2232"/>
        <item m="1" x="2285"/>
        <item m="1" x="2189"/>
        <item m="1" x="2202"/>
        <item m="1" x="2332"/>
        <item x="109"/>
        <item m="1" x="2104"/>
        <item x="94"/>
        <item x="72"/>
        <item m="1" x="2374"/>
        <item m="1" x="2027"/>
        <item m="1" x="2345"/>
        <item x="8"/>
        <item m="1" x="2358"/>
        <item m="1" x="2129"/>
        <item m="1" x="2213"/>
        <item m="1" x="1926"/>
        <item m="1" x="2107"/>
        <item m="1" x="2254"/>
        <item m="1" x="2256"/>
        <item m="1" x="1954"/>
        <item m="1" x="2106"/>
        <item x="231"/>
        <item x="233"/>
        <item x="234"/>
        <item m="1" x="2327"/>
        <item x="235"/>
        <item x="236"/>
        <item x="237"/>
        <item x="238"/>
        <item x="239"/>
        <item m="1" x="1964"/>
        <item x="240"/>
        <item x="113"/>
        <item x="241"/>
        <item x="242"/>
        <item m="1" x="1966"/>
        <item x="243"/>
        <item x="244"/>
        <item x="247"/>
        <item x="248"/>
        <item x="249"/>
        <item x="251"/>
        <item x="191"/>
        <item x="259"/>
        <item x="261"/>
        <item x="263"/>
        <item x="265"/>
        <item x="266"/>
        <item x="267"/>
        <item x="269"/>
        <item x="270"/>
        <item x="271"/>
        <item x="272"/>
        <item x="274"/>
        <item x="275"/>
        <item x="278"/>
        <item x="279"/>
        <item x="280"/>
        <item x="281"/>
        <item x="282"/>
        <item x="284"/>
        <item x="289"/>
        <item x="293"/>
        <item x="295"/>
        <item x="296"/>
        <item x="298"/>
        <item x="299"/>
        <item x="300"/>
        <item x="301"/>
        <item x="302"/>
        <item x="306"/>
        <item x="310"/>
        <item x="312"/>
        <item x="317"/>
        <item x="318"/>
        <item x="319"/>
        <item x="320"/>
        <item x="323"/>
        <item x="324"/>
        <item x="367"/>
        <item x="436"/>
        <item x="472"/>
        <item x="473"/>
        <item x="474"/>
        <item x="475"/>
        <item x="504"/>
        <item x="582"/>
        <item x="645"/>
        <item x="818"/>
        <item x="844"/>
        <item x="863"/>
        <item m="1" x="2002"/>
        <item x="1045"/>
        <item x="1046"/>
        <item m="1" x="2078"/>
        <item m="1" x="2069"/>
        <item x="62"/>
        <item x="61"/>
        <item m="1" x="2096"/>
        <item x="67"/>
        <item x="66"/>
        <item m="1" x="2368"/>
        <item x="24"/>
        <item x="68"/>
        <item m="1" x="2349"/>
        <item m="1" x="1980"/>
        <item x="75"/>
        <item x="65"/>
        <item x="73"/>
        <item x="74"/>
        <item x="71"/>
        <item x="70"/>
        <item x="76"/>
        <item x="77"/>
        <item x="15"/>
        <item x="80"/>
        <item x="37"/>
        <item x="84"/>
        <item m="1" x="1897"/>
        <item m="1" x="1931"/>
        <item x="96"/>
        <item m="1" x="1938"/>
        <item x="97"/>
        <item m="1" x="2009"/>
        <item m="1" x="1928"/>
        <item m="1" x="1914"/>
        <item x="108"/>
        <item m="1" x="1910"/>
        <item x="117"/>
        <item x="123"/>
        <item x="128"/>
        <item x="127"/>
        <item x="130"/>
        <item x="129"/>
        <item x="133"/>
        <item x="134"/>
        <item x="138"/>
        <item x="137"/>
        <item x="135"/>
        <item x="139"/>
        <item x="142"/>
        <item x="140"/>
        <item x="145"/>
        <item x="141"/>
        <item x="144"/>
        <item x="146"/>
        <item x="147"/>
        <item x="154"/>
        <item x="155"/>
        <item x="158"/>
        <item x="160"/>
        <item x="166"/>
        <item x="167"/>
        <item x="168"/>
        <item x="170"/>
        <item x="172"/>
        <item x="173"/>
        <item x="174"/>
        <item x="176"/>
        <item x="177"/>
        <item x="178"/>
        <item x="179"/>
        <item x="183"/>
        <item m="1" x="2425"/>
        <item m="1" x="1977"/>
        <item x="182"/>
        <item x="184"/>
        <item x="185"/>
        <item x="186"/>
        <item x="187"/>
        <item x="188"/>
        <item x="192"/>
        <item x="194"/>
        <item x="197"/>
        <item m="1" x="1919"/>
        <item m="1" x="1854"/>
        <item m="1" x="2148"/>
        <item x="199"/>
        <item m="1" x="2124"/>
        <item x="202"/>
        <item x="203"/>
        <item x="205"/>
        <item x="207"/>
        <item x="209"/>
        <item x="211"/>
        <item x="213"/>
        <item x="214"/>
        <item x="218"/>
        <item m="1" x="2315"/>
        <item x="219"/>
        <item x="221"/>
        <item x="223"/>
        <item x="224"/>
        <item m="1" x="2424"/>
        <item m="1" x="2246"/>
        <item x="1"/>
        <item x="2"/>
        <item x="3"/>
        <item x="4"/>
        <item x="5"/>
        <item m="1" x="2253"/>
        <item x="9"/>
        <item m="1" x="1884"/>
        <item x="12"/>
        <item x="20"/>
        <item x="21"/>
        <item x="25"/>
        <item x="27"/>
        <item x="28"/>
        <item x="31"/>
        <item x="39"/>
        <item x="40"/>
        <item x="42"/>
        <item x="45"/>
        <item x="50"/>
        <item x="52"/>
        <item x="53"/>
        <item x="54"/>
        <item x="57"/>
        <item x="78"/>
        <item x="79"/>
        <item x="98"/>
        <item x="104"/>
        <item x="105"/>
        <item x="7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axis="axisPage" multipleItemSelectionAllowed="1" showAll="0">
      <items count="28">
        <item x="2"/>
        <item x="3"/>
        <item x="15"/>
        <item x="25"/>
        <item x="16"/>
        <item x="9"/>
        <item x="6"/>
        <item x="7"/>
        <item x="19"/>
        <item x="21"/>
        <item x="11"/>
        <item x="13"/>
        <item x="14"/>
        <item x="22"/>
        <item x="10"/>
        <item h="1" x="4"/>
        <item x="8"/>
        <item x="20"/>
        <item x="5"/>
        <item x="17"/>
        <item x="26"/>
        <item x="18"/>
        <item x="12"/>
        <item x="23"/>
        <item x="24"/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0">
    <i>
      <x v="46"/>
    </i>
    <i>
      <x v="196"/>
    </i>
    <i>
      <x v="765"/>
    </i>
    <i>
      <x v="1224"/>
    </i>
    <i>
      <x v="1384"/>
    </i>
    <i>
      <x v="1870"/>
    </i>
    <i>
      <x v="1996"/>
    </i>
    <i>
      <x v="2001"/>
    </i>
    <i>
      <x v="2040"/>
    </i>
    <i t="grand">
      <x/>
    </i>
  </rowItems>
  <colItems count="1">
    <i/>
  </colItems>
  <pageFields count="3">
    <pageField fld="24" item="3" hier="-1"/>
    <pageField fld="7" hier="-1"/>
    <pageField fld="11" hier="-1"/>
  </pageFields>
  <dataFields count="1">
    <dataField name="Sum of Amount" fld="2" baseField="8" baseItem="1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BACD9B-A72D-42B2-A457-4163056A083E}" name="PivotTable9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M5:N18" firstHeaderRow="1" firstDataRow="1" firstDataCol="1" rowPageCount="2" colPageCount="1"/>
  <pivotFields count="25">
    <pivotField showAll="0"/>
    <pivotField numFmtId="14" showAll="0"/>
    <pivotField dataField="1" showAll="0"/>
    <pivotField axis="axisRow" showAll="0" sortType="ascending">
      <items count="2432">
        <item m="1" x="1832"/>
        <item m="1" x="2354"/>
        <item x="618"/>
        <item x="1375"/>
        <item m="1" x="2414"/>
        <item x="517"/>
        <item x="530"/>
        <item x="533"/>
        <item x="1654"/>
        <item x="1572"/>
        <item x="1122"/>
        <item x="748"/>
        <item x="354"/>
        <item x="885"/>
        <item x="1719"/>
        <item x="824"/>
        <item x="168"/>
        <item m="1" x="1970"/>
        <item x="1193"/>
        <item x="1206"/>
        <item m="1" x="2205"/>
        <item m="1" x="1995"/>
        <item x="596"/>
        <item m="1" x="1856"/>
        <item x="794"/>
        <item x="148"/>
        <item x="314"/>
        <item x="506"/>
        <item x="416"/>
        <item x="437"/>
        <item x="395"/>
        <item x="267"/>
        <item x="585"/>
        <item x="161"/>
        <item m="1" x="1948"/>
        <item x="265"/>
        <item x="175"/>
        <item x="405"/>
        <item x="122"/>
        <item x="292"/>
        <item x="200"/>
        <item x="487"/>
        <item x="536"/>
        <item x="269"/>
        <item x="619"/>
        <item x="113"/>
        <item x="696"/>
        <item x="482"/>
        <item x="598"/>
        <item m="1" x="1996"/>
        <item x="378"/>
        <item x="1366"/>
        <item x="459"/>
        <item x="278"/>
        <item x="1422"/>
        <item m="1" x="2426"/>
        <item x="755"/>
        <item x="1489"/>
        <item x="1479"/>
        <item x="1486"/>
        <item x="1510"/>
        <item x="1600"/>
        <item m="1" x="2082"/>
        <item x="1552"/>
        <item x="1687"/>
        <item x="810"/>
        <item x="875"/>
        <item x="1202"/>
        <item x="149"/>
        <item x="1521"/>
        <item m="1" x="2248"/>
        <item m="1" x="1960"/>
        <item x="766"/>
        <item x="740"/>
        <item x="1263"/>
        <item x="1734"/>
        <item x="320"/>
        <item x="874"/>
        <item x="1768"/>
        <item x="901"/>
        <item x="90"/>
        <item x="1238"/>
        <item x="602"/>
        <item m="1" x="2271"/>
        <item x="1824"/>
        <item x="1747"/>
        <item x="1471"/>
        <item x="112"/>
        <item x="250"/>
        <item x="976"/>
        <item x="1135"/>
        <item x="1298"/>
        <item x="1818"/>
        <item x="831"/>
        <item x="680"/>
        <item x="1359"/>
        <item x="1389"/>
        <item x="1569"/>
        <item x="744"/>
        <item x="445"/>
        <item x="644"/>
        <item x="296"/>
        <item m="1" x="1923"/>
        <item x="841"/>
        <item x="1243"/>
        <item x="573"/>
        <item x="571"/>
        <item x="570"/>
        <item x="751"/>
        <item x="754"/>
        <item x="758"/>
        <item x="826"/>
        <item x="29"/>
        <item x="1500"/>
        <item m="1" x="2098"/>
        <item x="361"/>
        <item x="356"/>
        <item x="359"/>
        <item m="1" x="2032"/>
        <item x="848"/>
        <item x="678"/>
        <item x="1746"/>
        <item x="1393"/>
        <item m="1" x="2275"/>
        <item x="382"/>
        <item x="1505"/>
        <item x="497"/>
        <item x="685"/>
        <item x="626"/>
        <item x="249"/>
        <item x="589"/>
        <item x="645"/>
        <item x="362"/>
        <item m="1" x="2399"/>
        <item x="156"/>
        <item m="1" x="2168"/>
        <item x="546"/>
        <item m="1" x="1912"/>
        <item m="1" x="2017"/>
        <item x="1520"/>
        <item x="861"/>
        <item x="1506"/>
        <item x="774"/>
        <item x="1281"/>
        <item x="743"/>
        <item x="856"/>
        <item x="730"/>
        <item m="1" x="2307"/>
        <item m="1" x="1891"/>
        <item x="276"/>
        <item x="736"/>
        <item x="115"/>
        <item x="1411"/>
        <item x="790"/>
        <item x="1774"/>
        <item x="1802"/>
        <item x="507"/>
        <item x="718"/>
        <item m="1" x="2283"/>
        <item x="204"/>
        <item x="169"/>
        <item x="153"/>
        <item x="1762"/>
        <item m="1" x="1843"/>
        <item x="1269"/>
        <item x="1381"/>
        <item x="425"/>
        <item m="1" x="2085"/>
        <item x="303"/>
        <item x="1804"/>
        <item x="1580"/>
        <item x="1304"/>
        <item x="1169"/>
        <item x="1681"/>
        <item x="1384"/>
        <item x="1525"/>
        <item x="640"/>
        <item x="616"/>
        <item x="273"/>
        <item x="1315"/>
        <item x="172"/>
        <item x="1034"/>
        <item x="993"/>
        <item m="1" x="2309"/>
        <item x="219"/>
        <item x="82"/>
        <item x="1440"/>
        <item m="1" x="2103"/>
        <item x="1787"/>
        <item x="193"/>
        <item m="1" x="2356"/>
        <item x="1233"/>
        <item x="535"/>
        <item x="1173"/>
        <item m="1" x="2161"/>
        <item m="1" x="1905"/>
        <item x="1648"/>
        <item x="1377"/>
        <item x="750"/>
        <item x="1677"/>
        <item x="1371"/>
        <item x="1772"/>
        <item m="1" x="2427"/>
        <item m="1" x="2251"/>
        <item m="1" x="1918"/>
        <item x="967"/>
        <item x="1527"/>
        <item x="902"/>
        <item m="1" x="2054"/>
        <item x="862"/>
        <item x="1338"/>
        <item x="859"/>
        <item x="326"/>
        <item x="1079"/>
        <item x="329"/>
        <item x="1167"/>
        <item x="985"/>
        <item x="352"/>
        <item x="1068"/>
        <item x="1231"/>
        <item x="652"/>
        <item x="1313"/>
        <item x="464"/>
        <item m="1" x="2178"/>
        <item m="1" x="1882"/>
        <item m="1" x="2047"/>
        <item x="1302"/>
        <item x="1314"/>
        <item x="989"/>
        <item x="1435"/>
        <item x="821"/>
        <item x="812"/>
        <item x="408"/>
        <item x="1482"/>
        <item x="423"/>
        <item x="983"/>
        <item x="1295"/>
        <item x="1027"/>
        <item x="1420"/>
        <item x="1197"/>
        <item x="1699"/>
        <item x="1668"/>
        <item m="1" x="1883"/>
        <item x="612"/>
        <item x="313"/>
        <item x="1030"/>
        <item x="154"/>
        <item x="1179"/>
        <item x="878"/>
        <item x="1786"/>
        <item m="1" x="1896"/>
        <item x="605"/>
        <item x="254"/>
        <item x="124"/>
        <item x="1790"/>
        <item x="1140"/>
        <item x="1325"/>
        <item x="1405"/>
        <item m="1" x="2077"/>
        <item x="753"/>
        <item x="1462"/>
        <item x="1370"/>
        <item m="1" x="2428"/>
        <item x="1098"/>
        <item x="1691"/>
        <item x="397"/>
        <item x="1176"/>
        <item x="1808"/>
        <item x="1518"/>
        <item x="1659"/>
        <item x="900"/>
        <item m="1" x="2273"/>
        <item x="1110"/>
        <item x="746"/>
        <item x="1763"/>
        <item m="1" x="1982"/>
        <item x="1087"/>
        <item x="451"/>
        <item x="1005"/>
        <item m="1" x="1864"/>
        <item m="1" x="2381"/>
        <item x="986"/>
        <item x="509"/>
        <item x="410"/>
        <item x="1450"/>
        <item x="1316"/>
        <item m="1" x="1929"/>
        <item x="381"/>
        <item x="1114"/>
        <item x="1023"/>
        <item x="1348"/>
        <item x="1141"/>
        <item x="1096"/>
        <item x="705"/>
        <item m="1" x="2334"/>
        <item x="315"/>
        <item x="562"/>
        <item x="807"/>
        <item x="886"/>
        <item x="855"/>
        <item x="732"/>
        <item x="584"/>
        <item x="398"/>
        <item x="223"/>
        <item x="629"/>
        <item x="687"/>
        <item x="438"/>
        <item x="496"/>
        <item x="537"/>
        <item x="217"/>
        <item x="272"/>
        <item x="1161"/>
        <item x="731"/>
        <item x="1149"/>
        <item x="1242"/>
        <item m="1" x="2391"/>
        <item m="1" x="2404"/>
        <item m="1" x="1990"/>
        <item x="1546"/>
        <item x="1633"/>
        <item x="1065"/>
        <item x="804"/>
        <item x="789"/>
        <item x="1579"/>
        <item x="1740"/>
        <item x="1686"/>
        <item x="610"/>
        <item x="1605"/>
        <item x="1578"/>
        <item x="586"/>
        <item x="588"/>
        <item x="904"/>
        <item x="609"/>
        <item x="1400"/>
        <item x="1239"/>
        <item m="1" x="2056"/>
        <item x="1049"/>
        <item x="1549"/>
        <item x="684"/>
        <item x="210"/>
        <item x="311"/>
        <item x="435"/>
        <item x="1138"/>
        <item x="130"/>
        <item x="1311"/>
        <item x="1029"/>
        <item m="1" x="2418"/>
        <item x="1407"/>
        <item x="1616"/>
        <item x="401"/>
        <item x="317"/>
        <item x="1720"/>
        <item x="1290"/>
        <item x="1573"/>
        <item x="1748"/>
        <item x="763"/>
        <item x="1696"/>
        <item x="1701"/>
        <item x="400"/>
        <item m="1" x="1916"/>
        <item m="1" x="1922"/>
        <item m="1" x="1925"/>
        <item m="1" x="1999"/>
        <item x="700"/>
        <item x="635"/>
        <item x="503"/>
        <item m="1" x="2362"/>
        <item x="485"/>
        <item x="468"/>
        <item m="1" x="2074"/>
        <item x="1227"/>
        <item x="984"/>
        <item x="896"/>
        <item x="1514"/>
        <item x="368"/>
        <item x="232"/>
        <item x="1630"/>
        <item x="1798"/>
        <item m="1" x="2250"/>
        <item x="1346"/>
        <item x="340"/>
        <item m="1" x="2330"/>
        <item x="1212"/>
        <item x="1085"/>
        <item x="1823"/>
        <item m="1" x="2389"/>
        <item m="1" x="2091"/>
        <item x="938"/>
        <item x="975"/>
        <item x="1601"/>
        <item x="1800"/>
        <item x="157"/>
        <item m="1" x="2369"/>
        <item x="1742"/>
        <item x="914"/>
        <item x="1180"/>
        <item x="121"/>
        <item x="939"/>
        <item x="1508"/>
        <item m="1" x="2053"/>
        <item x="611"/>
        <item m="1" x="2023"/>
        <item m="1" x="2148"/>
        <item x="409"/>
        <item x="1737"/>
        <item x="1611"/>
        <item x="1347"/>
        <item x="1667"/>
        <item x="928"/>
        <item x="1276"/>
        <item m="1" x="2375"/>
        <item m="1" x="2359"/>
        <item m="1" x="1978"/>
        <item m="1" x="2043"/>
        <item m="1" x="2070"/>
        <item m="1" x="2080"/>
        <item m="1" x="2086"/>
        <item m="1" x="2022"/>
        <item m="1" x="2174"/>
        <item m="1" x="2217"/>
        <item x="1785"/>
        <item x="1537"/>
        <item x="704"/>
        <item x="808"/>
        <item x="1491"/>
        <item x="218"/>
        <item m="1" x="2109"/>
        <item x="1795"/>
        <item x="1709"/>
        <item x="406"/>
        <item x="1551"/>
        <item x="1127"/>
        <item x="189"/>
        <item m="1" x="2293"/>
        <item x="839"/>
        <item x="1705"/>
        <item x="931"/>
        <item x="1152"/>
        <item x="540"/>
        <item x="469"/>
        <item x="452"/>
        <item x="414"/>
        <item x="968"/>
        <item x="534"/>
        <item x="786"/>
        <item x="1788"/>
        <item x="1061"/>
        <item x="778"/>
        <item x="1814"/>
        <item m="1" x="1892"/>
        <item x="1567"/>
        <item x="150"/>
        <item x="845"/>
        <item x="1038"/>
        <item x="852"/>
        <item x="948"/>
        <item x="1150"/>
        <item x="327"/>
        <item x="151"/>
        <item x="221"/>
        <item x="128"/>
        <item x="293"/>
        <item x="165"/>
        <item x="1253"/>
        <item x="476"/>
        <item x="1118"/>
        <item x="870"/>
        <item x="162"/>
        <item x="447"/>
        <item x="898"/>
        <item x="418"/>
        <item x="280"/>
        <item x="1775"/>
        <item x="799"/>
        <item x="343"/>
        <item x="1418"/>
        <item x="811"/>
        <item x="1362"/>
        <item x="1599"/>
        <item x="1749"/>
        <item x="463"/>
        <item x="1380"/>
        <item x="793"/>
        <item x="694"/>
        <item x="820"/>
        <item x="1103"/>
        <item x="1088"/>
        <item m="1" x="1936"/>
        <item x="1397"/>
        <item m="1" x="2031"/>
        <item x="891"/>
        <item x="1153"/>
        <item m="1" x="2159"/>
        <item x="1148"/>
        <item x="1273"/>
        <item x="1070"/>
        <item x="1154"/>
        <item x="543"/>
        <item x="436"/>
        <item x="475"/>
        <item x="474"/>
        <item x="1046"/>
        <item x="367"/>
        <item x="844"/>
        <item x="473"/>
        <item x="1045"/>
        <item x="818"/>
        <item x="472"/>
        <item x="863"/>
        <item x="231"/>
        <item x="1264"/>
        <item x="1353"/>
        <item x="828"/>
        <item x="1320"/>
        <item m="1" x="2162"/>
        <item x="1453"/>
        <item x="816"/>
        <item x="342"/>
        <item x="641"/>
        <item m="1" x="2318"/>
        <item x="199"/>
        <item x="432"/>
        <item x="1099"/>
        <item x="1364"/>
        <item x="1789"/>
        <item x="1018"/>
        <item m="1" x="2277"/>
        <item x="564"/>
        <item x="318"/>
        <item x="1495"/>
        <item x="1237"/>
        <item x="116"/>
        <item x="1776"/>
        <item m="1" x="2299"/>
        <item x="595"/>
        <item m="1" x="1973"/>
        <item x="1815"/>
        <item x="1782"/>
        <item x="125"/>
        <item x="651"/>
        <item x="515"/>
        <item x="572"/>
        <item x="275"/>
        <item x="800"/>
        <item x="627"/>
        <item x="372"/>
        <item x="723"/>
        <item x="191"/>
        <item m="1" x="1924"/>
        <item m="1" x="2128"/>
        <item m="1" x="1895"/>
        <item x="795"/>
        <item x="637"/>
        <item x="495"/>
        <item x="224"/>
        <item x="289"/>
        <item x="688"/>
        <item m="1" x="2297"/>
        <item x="957"/>
        <item x="443"/>
        <item x="1729"/>
        <item x="741"/>
        <item m="1" x="1939"/>
        <item x="1415"/>
        <item x="1603"/>
        <item x="972"/>
        <item m="1" x="2108"/>
        <item x="10"/>
        <item x="893"/>
        <item x="1080"/>
        <item x="1071"/>
        <item x="1113"/>
        <item x="890"/>
        <item x="263"/>
        <item x="566"/>
        <item m="1" x="2166"/>
        <item m="1" x="1859"/>
        <item x="735"/>
        <item m="1" x="2138"/>
        <item m="1" x="2132"/>
        <item x="1803"/>
        <item x="1369"/>
        <item x="1342"/>
        <item m="1" x="1909"/>
        <item m="1" x="2123"/>
        <item x="480"/>
        <item x="1318"/>
        <item m="1" x="2229"/>
        <item x="1558"/>
        <item x="1496"/>
        <item x="1637"/>
        <item x="501"/>
        <item x="1457"/>
        <item x="1560"/>
        <item x="1474"/>
        <item x="849"/>
        <item m="1" x="2378"/>
        <item m="1" x="2338"/>
        <item x="940"/>
        <item x="510"/>
        <item x="1102"/>
        <item x="1177"/>
        <item x="491"/>
        <item x="1293"/>
        <item x="375"/>
        <item x="1424"/>
        <item x="1247"/>
        <item m="1" x="2412"/>
        <item x="1559"/>
        <item x="802"/>
        <item x="489"/>
        <item m="1" x="2392"/>
        <item x="1589"/>
        <item x="882"/>
        <item x="883"/>
        <item x="554"/>
        <item x="631"/>
        <item x="643"/>
        <item x="657"/>
        <item x="1408"/>
        <item m="1" x="2328"/>
        <item x="1725"/>
        <item m="1" x="1989"/>
        <item x="1582"/>
        <item m="1" x="2147"/>
        <item m="1" x="2311"/>
        <item x="1498"/>
        <item x="1724"/>
        <item x="1651"/>
        <item x="1470"/>
        <item m="1" x="2084"/>
        <item m="1" x="2383"/>
        <item x="992"/>
        <item x="1447"/>
        <item x="147"/>
        <item x="1144"/>
        <item m="1" x="1863"/>
        <item m="1" x="2006"/>
        <item x="442"/>
        <item x="958"/>
        <item x="959"/>
        <item x="638"/>
        <item x="568"/>
        <item x="1707"/>
        <item m="1" x="1868"/>
        <item x="623"/>
        <item x="1661"/>
        <item x="1657"/>
        <item x="350"/>
        <item x="1104"/>
        <item x="339"/>
        <item x="1388"/>
        <item m="1" x="2360"/>
        <item x="1781"/>
        <item m="1" x="1991"/>
        <item x="1806"/>
        <item x="126"/>
        <item x="1296"/>
        <item x="500"/>
        <item x="1129"/>
        <item x="1761"/>
        <item x="1145"/>
        <item x="600"/>
        <item x="392"/>
        <item x="561"/>
        <item x="565"/>
        <item x="297"/>
        <item m="1" x="1928"/>
        <item m="1" x="1958"/>
        <item x="1344"/>
        <item x="1557"/>
        <item m="1" x="2372"/>
        <item x="1739"/>
        <item x="1443"/>
        <item x="1631"/>
        <item x="107"/>
        <item x="1312"/>
        <item x="806"/>
        <item x="798"/>
        <item x="827"/>
        <item x="625"/>
        <item x="1246"/>
        <item x="1064"/>
        <item x="1492"/>
        <item x="460"/>
        <item x="1622"/>
        <item x="1650"/>
        <item x="310"/>
        <item x="658"/>
        <item x="1200"/>
        <item x="935"/>
        <item m="1" x="2295"/>
        <item x="582"/>
        <item x="1755"/>
        <item x="114"/>
        <item x="402"/>
        <item x="1067"/>
        <item x="216"/>
        <item x="926"/>
        <item x="305"/>
        <item x="1020"/>
        <item x="504"/>
        <item x="1565"/>
        <item x="1645"/>
        <item x="917"/>
        <item x="925"/>
        <item x="1730"/>
        <item x="1275"/>
        <item x="923"/>
        <item x="580"/>
        <item x="830"/>
        <item x="1326"/>
        <item x="1330"/>
        <item x="1692"/>
        <item m="1" x="2101"/>
        <item x="1395"/>
        <item x="1331"/>
        <item x="1540"/>
        <item x="927"/>
        <item x="1286"/>
        <item x="829"/>
        <item x="1430"/>
        <item x="670"/>
        <item x="1731"/>
        <item x="1105"/>
        <item x="781"/>
        <item x="1222"/>
        <item x="726"/>
        <item x="1669"/>
        <item x="1409"/>
        <item x="1165"/>
        <item x="867"/>
        <item x="345"/>
        <item x="720"/>
        <item x="930"/>
        <item x="1101"/>
        <item x="682"/>
        <item x="1576"/>
        <item x="1550"/>
        <item m="1" x="2005"/>
        <item x="581"/>
        <item x="952"/>
        <item x="1357"/>
        <item x="291"/>
        <item x="1792"/>
        <item x="752"/>
        <item x="759"/>
        <item x="1752"/>
        <item x="1396"/>
        <item x="747"/>
        <item x="259"/>
        <item x="428"/>
        <item x="1028"/>
        <item x="1493"/>
        <item x="1168"/>
        <item x="264"/>
        <item x="386"/>
        <item x="328"/>
        <item x="1136"/>
        <item m="1" x="2150"/>
        <item x="1501"/>
        <item x="1732"/>
        <item x="1255"/>
        <item x="887"/>
        <item x="1449"/>
        <item x="553"/>
        <item x="258"/>
        <item x="556"/>
        <item x="646"/>
        <item x="433"/>
        <item x="421"/>
        <item x="1534"/>
        <item x="1245"/>
        <item x="737"/>
        <item x="333"/>
        <item x="1516"/>
        <item x="494"/>
        <item x="181"/>
        <item x="1401"/>
        <item m="1" x="2176"/>
        <item x="1736"/>
        <item x="1476"/>
        <item m="1" x="2153"/>
        <item x="1809"/>
        <item x="306"/>
        <item x="1623"/>
        <item x="788"/>
        <item x="922"/>
        <item x="498"/>
        <item x="716"/>
        <item x="729"/>
        <item x="332"/>
        <item x="335"/>
        <item x="579"/>
        <item x="1329"/>
        <item x="809"/>
        <item x="749"/>
        <item x="1703"/>
        <item x="385"/>
        <item x="492"/>
        <item m="1" x="1903"/>
        <item x="1664"/>
        <item x="1793"/>
        <item x="1553"/>
        <item m="1" x="1857"/>
        <item x="1301"/>
        <item x="979"/>
        <item x="1608"/>
        <item x="1223"/>
        <item x="230"/>
        <item x="1207"/>
        <item x="1214"/>
        <item x="1694"/>
        <item x="1178"/>
        <item m="1" x="1904"/>
        <item x="1588"/>
        <item x="782"/>
        <item m="1" x="1858"/>
        <item m="1" x="2177"/>
        <item x="458"/>
        <item x="1672"/>
        <item m="1" x="2066"/>
        <item m="1" x="2034"/>
        <item x="982"/>
        <item m="1" x="2269"/>
        <item x="1554"/>
        <item x="721"/>
        <item x="715"/>
        <item m="1" x="1880"/>
        <item m="1" x="2319"/>
        <item m="1" x="2207"/>
        <item x="134"/>
        <item x="257"/>
        <item x="1697"/>
        <item x="1570"/>
        <item x="1417"/>
        <item x="324"/>
        <item x="1194"/>
        <item m="1" x="2127"/>
        <item x="792"/>
        <item x="725"/>
        <item x="1467"/>
        <item x="868"/>
        <item x="590"/>
        <item x="118"/>
        <item x="1092"/>
        <item x="1209"/>
        <item x="1477"/>
        <item x="1533"/>
        <item x="1063"/>
        <item x="1059"/>
        <item x="1174"/>
        <item x="1473"/>
        <item x="1481"/>
        <item x="1444"/>
        <item m="1" x="2387"/>
        <item x="1074"/>
        <item x="1052"/>
        <item x="1055"/>
        <item x="973"/>
        <item x="708"/>
        <item x="461"/>
        <item x="1655"/>
        <item m="1" x="1853"/>
        <item m="1" x="2170"/>
        <item m="1" x="2410"/>
        <item x="102"/>
        <item x="825"/>
        <item x="523"/>
        <item x="832"/>
        <item x="522"/>
        <item x="524"/>
        <item x="833"/>
        <item x="521"/>
        <item x="834"/>
        <item x="520"/>
        <item x="835"/>
        <item x="1791"/>
        <item x="1780"/>
        <item m="1" x="1872"/>
        <item x="1351"/>
        <item m="1" x="2195"/>
        <item x="1713"/>
        <item x="1383"/>
        <item x="92"/>
        <item x="227"/>
        <item x="772"/>
        <item x="1310"/>
        <item x="1128"/>
        <item x="412"/>
        <item x="1308"/>
        <item x="1309"/>
        <item x="921"/>
        <item x="163"/>
        <item x="1421"/>
        <item x="671"/>
        <item x="1107"/>
        <item x="672"/>
        <item x="1307"/>
        <item x="363"/>
        <item x="351"/>
        <item x="1606"/>
        <item x="1817"/>
        <item x="1434"/>
        <item x="413"/>
        <item x="171"/>
        <item m="1" x="1942"/>
        <item x="1684"/>
        <item x="1277"/>
        <item x="1186"/>
        <item x="1093"/>
        <item x="1130"/>
        <item x="228"/>
        <item x="1426"/>
        <item x="1159"/>
        <item x="229"/>
        <item x="1372"/>
        <item m="1" x="2115"/>
        <item m="1" x="1934"/>
        <item m="1" x="2113"/>
        <item x="1201"/>
        <item x="1157"/>
        <item x="1671"/>
        <item x="1121"/>
        <item x="1416"/>
        <item x="1666"/>
        <item x="988"/>
        <item x="963"/>
        <item x="864"/>
        <item x="1723"/>
        <item x="647"/>
        <item x="1706"/>
        <item x="1352"/>
        <item m="1" x="1941"/>
        <item x="1566"/>
        <item x="966"/>
        <item x="1251"/>
        <item x="1680"/>
        <item m="1" x="1965"/>
        <item x="1007"/>
        <item x="1660"/>
        <item x="1602"/>
        <item x="1328"/>
        <item x="1425"/>
        <item m="1" x="1873"/>
        <item m="1" x="2040"/>
        <item m="1" x="1848"/>
        <item x="1722"/>
        <item x="544"/>
        <item x="1536"/>
        <item x="1643"/>
        <item x="1644"/>
        <item x="1745"/>
        <item m="1" x="2234"/>
        <item m="1" x="1986"/>
        <item x="1026"/>
        <item x="160"/>
        <item x="1146"/>
        <item x="1662"/>
        <item m="1" x="2284"/>
        <item m="1" x="2180"/>
        <item x="281"/>
        <item x="1484"/>
        <item x="1126"/>
        <item m="1" x="2403"/>
        <item m="1" x="1877"/>
        <item x="1204"/>
        <item x="1252"/>
        <item x="30"/>
        <item m="1" x="2057"/>
        <item x="1162"/>
        <item x="858"/>
        <item m="1" x="2388"/>
        <item x="1799"/>
        <item m="1" x="2379"/>
        <item m="1" x="2110"/>
        <item x="344"/>
        <item x="441"/>
        <item x="1210"/>
        <item x="1402"/>
        <item m="1" x="2073"/>
        <item m="1" x="1852"/>
        <item m="1" x="2014"/>
        <item m="1" x="2411"/>
        <item x="1478"/>
        <item m="1" x="2046"/>
        <item x="1198"/>
        <item x="1137"/>
        <item x="945"/>
        <item x="1445"/>
        <item x="1735"/>
        <item x="1196"/>
        <item x="1208"/>
        <item x="659"/>
        <item x="1770"/>
        <item m="1" x="2320"/>
        <item x="248"/>
        <item x="1673"/>
        <item m="1" x="2262"/>
        <item x="1160"/>
        <item x="1604"/>
        <item m="1" x="2289"/>
        <item m="1" x="2415"/>
        <item x="1526"/>
        <item x="1270"/>
        <item x="1039"/>
        <item x="761"/>
        <item x="783"/>
        <item x="1345"/>
        <item x="240"/>
        <item x="767"/>
        <item x="881"/>
        <item x="1646"/>
        <item x="604"/>
        <item x="379"/>
        <item x="1072"/>
        <item x="1801"/>
        <item x="1459"/>
        <item x="1614"/>
        <item x="1652"/>
        <item x="131"/>
        <item x="1220"/>
        <item x="1744"/>
        <item x="1812"/>
        <item m="1" x="2240"/>
        <item x="1688"/>
        <item x="1626"/>
        <item m="1" x="2185"/>
        <item m="1" x="1876"/>
        <item x="999"/>
        <item x="1827"/>
        <item x="470"/>
        <item x="1618"/>
        <item x="256"/>
        <item x="312"/>
        <item x="857"/>
        <item x="592"/>
        <item x="1195"/>
        <item x="1665"/>
        <item x="607"/>
        <item x="1423"/>
        <item m="1" x="2263"/>
        <item x="673"/>
        <item x="1265"/>
        <item x="1363"/>
        <item x="1191"/>
        <item x="1413"/>
        <item x="260"/>
        <item x="301"/>
        <item x="140"/>
        <item x="341"/>
        <item x="214"/>
        <item x="1472"/>
        <item x="953"/>
        <item x="1111"/>
        <item x="575"/>
        <item x="519"/>
        <item x="348"/>
        <item x="358"/>
        <item x="1213"/>
        <item x="681"/>
        <item x="380"/>
        <item m="1" x="2406"/>
        <item x="1354"/>
        <item x="294"/>
        <item x="970"/>
        <item x="1807"/>
        <item x="180"/>
        <item x="946"/>
        <item x="1528"/>
        <item x="836"/>
        <item x="991"/>
        <item m="1" x="1972"/>
        <item x="1082"/>
        <item x="1718"/>
        <item x="1236"/>
        <item x="964"/>
        <item m="1" x="1917"/>
        <item x="1095"/>
        <item x="513"/>
        <item x="184"/>
        <item m="1" x="2310"/>
        <item x="1466"/>
        <item m="1" x="2258"/>
        <item x="843"/>
        <item x="593"/>
        <item x="1365"/>
        <item x="578"/>
        <item x="6"/>
        <item x="1438"/>
        <item x="1333"/>
        <item x="1337"/>
        <item x="365"/>
        <item x="183"/>
        <item x="1726"/>
        <item x="1003"/>
        <item x="777"/>
        <item x="1428"/>
        <item x="865"/>
        <item x="499"/>
        <item x="439"/>
        <item x="1382"/>
        <item x="1497"/>
        <item x="1767"/>
        <item x="1595"/>
        <item x="873"/>
        <item x="1069"/>
        <item x="322"/>
        <item x="1586"/>
        <item x="955"/>
        <item x="287"/>
        <item x="1185"/>
        <item x="252"/>
        <item x="1464"/>
        <item x="396"/>
        <item x="1076"/>
        <item m="1" x="2102"/>
        <item x="577"/>
        <item x="1771"/>
        <item m="1" x="2039"/>
        <item x="642"/>
        <item x="394"/>
        <item m="1" x="1969"/>
        <item x="1437"/>
        <item x="290"/>
        <item m="1" x="2025"/>
        <item x="1379"/>
        <item x="1166"/>
        <item x="1077"/>
        <item x="1083"/>
        <item x="779"/>
        <item x="462"/>
        <item x="1583"/>
        <item m="1" x="2064"/>
        <item x="407"/>
        <item x="1261"/>
        <item m="1" x="2298"/>
        <item x="1451"/>
        <item x="1465"/>
        <item x="1374"/>
        <item x="1609"/>
        <item x="1544"/>
        <item x="576"/>
        <item x="188"/>
        <item x="366"/>
        <item x="987"/>
        <item x="1031"/>
        <item x="1319"/>
        <item x="1143"/>
        <item m="1" x="2350"/>
        <item x="431"/>
        <item x="1524"/>
        <item x="208"/>
        <item x="444"/>
        <item x="1820"/>
        <item m="1" x="2336"/>
        <item x="1378"/>
        <item x="1272"/>
        <item x="377"/>
        <item x="266"/>
        <item x="1284"/>
        <item x="1764"/>
        <item x="1538"/>
        <item m="1" x="1957"/>
        <item x="1704"/>
        <item x="430"/>
        <item x="1015"/>
        <item m="1" x="2140"/>
        <item x="1454"/>
        <item x="1750"/>
        <item m="1" x="2364"/>
        <item m="1" x="1886"/>
        <item x="164"/>
        <item x="636"/>
        <item x="1317"/>
        <item m="1" x="2060"/>
        <item x="1042"/>
        <item x="796"/>
        <item x="1292"/>
        <item x="866"/>
        <item x="1519"/>
        <item m="1" x="2337"/>
        <item x="1323"/>
        <item x="1494"/>
        <item x="1619"/>
        <item x="949"/>
        <item x="283"/>
        <item x="648"/>
        <item x="137"/>
        <item x="1829"/>
        <item x="364"/>
        <item m="1" x="2081"/>
        <item x="1511"/>
        <item m="1" x="2079"/>
        <item x="1036"/>
        <item x="1392"/>
        <item x="1532"/>
        <item x="547"/>
        <item x="1531"/>
        <item m="1" x="1971"/>
        <item m="1" x="1835"/>
        <item x="1765"/>
        <item m="1" x="2366"/>
        <item x="1097"/>
        <item x="1244"/>
        <item x="608"/>
        <item x="187"/>
        <item m="1" x="1902"/>
        <item m="1" x="2171"/>
        <item x="1784"/>
        <item x="1503"/>
        <item x="1581"/>
        <item x="384"/>
        <item x="1336"/>
        <item m="1" x="2371"/>
        <item x="569"/>
        <item m="1" x="2167"/>
        <item m="1" x="1907"/>
        <item m="1" x="1851"/>
        <item x="1469"/>
        <item m="1" x="2316"/>
        <item x="211"/>
        <item x="1828"/>
        <item m="1" x="2245"/>
        <item x="1670"/>
        <item m="1" x="2355"/>
        <item x="620"/>
        <item x="1615"/>
        <item x="1541"/>
        <item x="1324"/>
        <item m="1" x="1867"/>
        <item x="1593"/>
        <item x="190"/>
        <item m="1" x="2011"/>
        <item x="1797"/>
        <item m="1" x="2063"/>
        <item x="574"/>
        <item x="1164"/>
        <item x="1009"/>
        <item x="785"/>
        <item x="717"/>
        <item x="603"/>
        <item x="1075"/>
        <item m="1" x="2292"/>
        <item x="613"/>
        <item x="1831"/>
        <item x="1376"/>
        <item x="323"/>
        <item x="247"/>
        <item x="624"/>
        <item x="929"/>
        <item x="933"/>
        <item m="1" x="2152"/>
        <item x="212"/>
        <item x="226"/>
        <item x="583"/>
        <item x="1106"/>
        <item x="139"/>
        <item x="1577"/>
        <item x="994"/>
        <item m="1" x="1935"/>
        <item x="1139"/>
        <item x="1322"/>
        <item x="709"/>
        <item m="1" x="2160"/>
        <item x="215"/>
        <item x="355"/>
        <item x="649"/>
        <item x="719"/>
        <item x="1221"/>
        <item x="353"/>
        <item x="1674"/>
        <item x="1081"/>
        <item x="370"/>
        <item m="1" x="1865"/>
        <item m="1" x="2236"/>
        <item x="282"/>
        <item x="599"/>
        <item x="738"/>
        <item x="1086"/>
        <item x="606"/>
        <item x="710"/>
        <item x="815"/>
        <item x="1100"/>
        <item m="1" x="2020"/>
        <item x="1271"/>
        <item m="1" x="1910"/>
        <item m="1" x="1894"/>
        <item x="1094"/>
        <item m="1" x="2333"/>
        <item x="943"/>
        <item x="1002"/>
        <item x="1587"/>
        <item x="1727"/>
        <item x="179"/>
        <item x="145"/>
        <item x="1649"/>
        <item x="764"/>
        <item m="1" x="2430"/>
        <item m="1" x="2280"/>
        <item x="1335"/>
        <item x="1714"/>
        <item x="1542"/>
        <item x="1483"/>
        <item x="1710"/>
        <item x="1455"/>
        <item x="129"/>
        <item x="143"/>
        <item x="1288"/>
        <item x="141"/>
        <item x="1460"/>
        <item m="1" x="2045"/>
        <item x="550"/>
        <item x="877"/>
        <item x="1777"/>
        <item x="1387"/>
        <item x="621"/>
        <item m="1" x="2154"/>
        <item m="1" x="2182"/>
        <item x="851"/>
        <item x="997"/>
        <item x="512"/>
        <item x="502"/>
        <item x="454"/>
        <item x="299"/>
        <item x="822"/>
        <item x="853"/>
        <item x="888"/>
        <item x="1419"/>
        <item x="167"/>
        <item x="765"/>
        <item x="819"/>
        <item x="255"/>
        <item x="483"/>
        <item x="144"/>
        <item m="1" x="1951"/>
        <item x="1403"/>
        <item x="698"/>
        <item x="733"/>
        <item x="422"/>
        <item m="1" x="2210"/>
        <item x="615"/>
        <item x="1702"/>
        <item x="1545"/>
        <item x="1513"/>
        <item m="1" x="1908"/>
        <item m="1" x="2038"/>
        <item x="1711"/>
        <item x="1717"/>
        <item m="1" x="2384"/>
        <item x="1689"/>
        <item x="691"/>
        <item x="965"/>
        <item m="1" x="2199"/>
        <item x="1112"/>
        <item x="1091"/>
        <item x="1189"/>
        <item x="1361"/>
        <item x="1708"/>
        <item x="1794"/>
        <item m="1" x="2059"/>
        <item m="1" x="2230"/>
        <item x="298"/>
        <item x="300"/>
        <item x="591"/>
        <item x="119"/>
        <item x="1436"/>
        <item x="1125"/>
        <item x="1368"/>
        <item x="349"/>
        <item x="1487"/>
        <item x="941"/>
        <item x="110"/>
        <item x="123"/>
        <item x="711"/>
        <item m="1" x="2155"/>
        <item x="713"/>
        <item x="302"/>
        <item m="1" x="2422"/>
        <item x="884"/>
        <item x="1294"/>
        <item x="1590"/>
        <item x="1597"/>
        <item x="1468"/>
        <item x="773"/>
        <item x="770"/>
        <item x="784"/>
        <item x="791"/>
        <item x="780"/>
        <item m="1" x="1870"/>
        <item m="1" x="1885"/>
        <item x="1624"/>
        <item x="539"/>
        <item x="484"/>
        <item x="1163"/>
        <item x="465"/>
        <item x="1676"/>
        <item x="1810"/>
        <item x="1504"/>
        <item x="1575"/>
        <item x="1006"/>
        <item x="1485"/>
        <item m="1" x="2317"/>
        <item x="614"/>
        <item x="712"/>
        <item x="1754"/>
        <item x="1241"/>
        <item x="1386"/>
        <item m="1" x="2304"/>
        <item x="486"/>
        <item x="196"/>
        <item x="1258"/>
        <item m="1" x="2010"/>
        <item x="1756"/>
        <item x="1743"/>
        <item m="1" x="1845"/>
        <item m="1" x="1985"/>
        <item x="903"/>
        <item x="1639"/>
        <item x="288"/>
        <item x="1040"/>
        <item x="1234"/>
        <item m="1" x="2143"/>
        <item x="1230"/>
        <item x="1024"/>
        <item x="1564"/>
        <item m="1" x="2218"/>
        <item x="1116"/>
        <item x="245"/>
        <item x="1262"/>
        <item x="373"/>
        <item x="909"/>
        <item x="1014"/>
        <item x="307"/>
        <item x="206"/>
        <item x="374"/>
        <item x="117"/>
        <item x="111"/>
        <item m="1" x="2055"/>
        <item m="1" x="2323"/>
        <item x="1066"/>
        <item x="1517"/>
        <item m="1" x="2052"/>
        <item x="1232"/>
        <item x="1267"/>
        <item x="1398"/>
        <item x="1008"/>
        <item x="1522"/>
        <item x="1404"/>
        <item x="1690"/>
        <item m="1" x="2179"/>
        <item m="1" x="1981"/>
        <item x="1636"/>
        <item x="376"/>
        <item x="383"/>
        <item x="850"/>
        <item x="1584"/>
        <item x="1539"/>
        <item x="542"/>
        <item x="1248"/>
        <item m="1" x="2144"/>
        <item x="1283"/>
        <item x="514"/>
        <item x="1529"/>
        <item x="951"/>
        <item x="1017"/>
        <item x="1142"/>
        <item m="1" x="1983"/>
        <item x="1499"/>
        <item x="742"/>
        <item m="1" x="1913"/>
        <item x="990"/>
        <item x="1561"/>
        <item x="1596"/>
        <item x="1188"/>
        <item x="1625"/>
        <item x="545"/>
        <item x="1217"/>
        <item x="420"/>
        <item x="132"/>
        <item x="1721"/>
        <item x="1759"/>
        <item x="1480"/>
        <item m="1" x="1878"/>
        <item m="1" x="1888"/>
        <item x="1675"/>
        <item x="880"/>
        <item x="1289"/>
        <item x="1343"/>
        <item x="1399"/>
        <item x="1199"/>
        <item x="1360"/>
        <item x="1358"/>
        <item x="1355"/>
        <item m="1" x="1893"/>
        <item x="1182"/>
        <item x="346"/>
        <item x="1190"/>
        <item m="1" x="1962"/>
        <item x="1647"/>
        <item x="308"/>
        <item m="1" x="2373"/>
        <item x="650"/>
        <item x="1563"/>
        <item x="304"/>
        <item x="1340"/>
        <item x="962"/>
        <item x="424"/>
        <item x="1822"/>
        <item x="456"/>
        <item x="996"/>
        <item m="1" x="2239"/>
        <item x="1274"/>
        <item x="197"/>
        <item x="1679"/>
        <item x="1796"/>
        <item x="1300"/>
        <item m="1" x="2083"/>
        <item m="1" x="2137"/>
        <item x="769"/>
        <item x="771"/>
        <item x="707"/>
        <item x="695"/>
        <item x="371"/>
        <item x="639"/>
        <item x="270"/>
        <item x="213"/>
        <item x="557"/>
        <item m="1" x="2198"/>
        <item m="1" x="2049"/>
        <item x="1568"/>
        <item m="1" x="1855"/>
        <item x="1305"/>
        <item x="478"/>
        <item x="453"/>
        <item x="1410"/>
        <item x="622"/>
        <item m="1" x="1994"/>
        <item x="1158"/>
        <item x="1507"/>
        <item x="106"/>
        <item m="1" x="2352"/>
        <item m="1" x="2395"/>
        <item x="1431"/>
        <item x="338"/>
        <item x="1000"/>
        <item x="1715"/>
        <item m="1" x="2313"/>
        <item x="526"/>
        <item x="594"/>
        <item x="551"/>
        <item x="505"/>
        <item x="529"/>
        <item x="393"/>
        <item x="552"/>
        <item x="334"/>
        <item x="399"/>
        <item x="538"/>
        <item x="655"/>
        <item x="1640"/>
        <item x="558"/>
        <item x="663"/>
        <item x="471"/>
        <item x="653"/>
        <item x="693"/>
        <item x="138"/>
        <item x="661"/>
        <item x="560"/>
        <item x="528"/>
        <item x="389"/>
        <item x="369"/>
        <item x="527"/>
        <item x="457"/>
        <item x="549"/>
        <item x="127"/>
        <item x="261"/>
        <item x="450"/>
        <item x="531"/>
        <item x="194"/>
        <item x="511"/>
        <item x="508"/>
        <item x="185"/>
        <item x="357"/>
        <item x="209"/>
        <item m="1" x="1854"/>
        <item x="391"/>
        <item x="388"/>
        <item x="1819"/>
        <item m="1" x="2400"/>
        <item m="1" x="2335"/>
        <item m="1" x="2062"/>
        <item m="1" x="1860"/>
        <item m="1" x="2225"/>
        <item m="1" x="1901"/>
        <item m="1" x="2007"/>
        <item m="1" x="2326"/>
        <item x="325"/>
        <item m="1" x="2033"/>
        <item x="1488"/>
        <item m="1" x="2421"/>
        <item x="978"/>
        <item x="158"/>
        <item x="601"/>
        <item x="182"/>
        <item x="429"/>
        <item x="426"/>
        <item x="1215"/>
        <item x="1187"/>
        <item x="813"/>
        <item x="1021"/>
        <item x="1224"/>
        <item m="1" x="2398"/>
        <item x="1523"/>
        <item x="1627"/>
        <item m="1" x="2135"/>
        <item x="205"/>
        <item x="268"/>
        <item x="166"/>
        <item x="1695"/>
        <item x="1716"/>
        <item x="1607"/>
        <item x="1617"/>
        <item x="285"/>
        <item x="587"/>
        <item x="847"/>
        <item x="1446"/>
        <item x="262"/>
        <item x="837"/>
        <item x="981"/>
        <item x="1656"/>
        <item x="286"/>
        <item x="756"/>
        <item x="776"/>
        <item x="634"/>
        <item m="1" x="2048"/>
        <item x="1653"/>
        <item x="1010"/>
        <item x="1433"/>
        <item x="1192"/>
        <item x="1610"/>
        <item m="1" x="2164"/>
        <item x="1515"/>
        <item x="879"/>
        <item m="1" x="2385"/>
        <item x="136"/>
        <item x="246"/>
        <item x="775"/>
        <item x="455"/>
        <item x="1658"/>
        <item x="467"/>
        <item x="1594"/>
        <item x="1805"/>
        <item x="869"/>
        <item x="633"/>
        <item x="1816"/>
        <item x="1412"/>
        <item x="1757"/>
        <item x="466"/>
        <item m="1" x="2018"/>
        <item x="548"/>
        <item x="201"/>
        <item x="908"/>
        <item x="1203"/>
        <item m="1" x="2204"/>
        <item x="1592"/>
        <item m="1" x="2348"/>
        <item x="1766"/>
        <item x="532"/>
        <item x="1813"/>
        <item x="1783"/>
        <item m="1" x="2030"/>
        <item x="597"/>
        <item x="170"/>
        <item x="1414"/>
        <item x="1682"/>
        <item x="203"/>
        <item x="714"/>
        <item x="1041"/>
        <item x="1058"/>
        <item x="860"/>
        <item m="1" x="1915"/>
        <item m="1" x="1963"/>
        <item x="895"/>
        <item x="415"/>
        <item x="734"/>
        <item x="1700"/>
        <item m="1" x="2130"/>
        <item x="1475"/>
        <item x="980"/>
        <item x="1452"/>
        <item x="969"/>
        <item x="360"/>
        <item x="805"/>
        <item m="1" x="2278"/>
        <item x="1458"/>
        <item x="186"/>
        <item x="1461"/>
        <item x="1151"/>
        <item x="1084"/>
        <item x="665"/>
        <item x="1678"/>
        <item x="1356"/>
        <item x="1760"/>
        <item x="1751"/>
        <item m="1" x="2092"/>
        <item x="1406"/>
        <item x="1439"/>
        <item x="630"/>
        <item x="701"/>
        <item x="674"/>
        <item x="1218"/>
        <item x="387"/>
        <item x="1299"/>
        <item x="1124"/>
        <item x="1490"/>
        <item x="225"/>
        <item x="676"/>
        <item x="419"/>
        <item m="1" x="1906"/>
        <item x="411"/>
        <item x="279"/>
        <item x="667"/>
        <item x="905"/>
        <item x="390"/>
        <item x="1555"/>
        <item x="1509"/>
        <item x="1512"/>
        <item m="1" x="2075"/>
        <item x="446"/>
        <item x="760"/>
        <item x="1535"/>
        <item x="1441"/>
        <item x="1394"/>
        <item x="417"/>
        <item x="1683"/>
        <item m="1" x="1952"/>
        <item x="1635"/>
        <item m="1" x="2220"/>
        <item x="1280"/>
        <item x="1432"/>
        <item x="1613"/>
        <item m="1" x="2117"/>
        <item x="1612"/>
        <item x="1502"/>
        <item x="666"/>
        <item m="1" x="2026"/>
        <item m="1" x="2308"/>
        <item x="1574"/>
        <item x="479"/>
        <item m="1" x="1875"/>
        <item x="1332"/>
        <item x="1385"/>
        <item m="1" x="2296"/>
        <item x="1741"/>
        <item x="1628"/>
        <item x="924"/>
        <item x="916"/>
        <item x="1733"/>
        <item x="1442"/>
        <item x="1249"/>
        <item x="728"/>
        <item x="727"/>
        <item x="913"/>
        <item x="1663"/>
        <item x="1334"/>
        <item x="1738"/>
        <item x="1693"/>
        <item x="1632"/>
        <item x="1287"/>
        <item x="668"/>
        <item x="1429"/>
        <item x="699"/>
        <item m="1" x="2141"/>
        <item x="1089"/>
        <item x="724"/>
        <item x="1634"/>
        <item x="1463"/>
        <item x="906"/>
        <item x="907"/>
        <item m="1" x="1871"/>
        <item x="1642"/>
        <item x="1349"/>
        <item x="910"/>
        <item x="660"/>
        <item x="1123"/>
        <item x="1543"/>
        <item x="1078"/>
        <item x="309"/>
        <item x="1047"/>
        <item x="1278"/>
        <item x="177"/>
        <item x="1341"/>
        <item x="1147"/>
        <item x="1339"/>
        <item x="942"/>
        <item x="541"/>
        <item x="697"/>
        <item x="787"/>
        <item x="316"/>
        <item x="854"/>
        <item x="243"/>
        <item x="236"/>
        <item x="555"/>
        <item x="797"/>
        <item x="677"/>
        <item x="233"/>
        <item x="244"/>
        <item x="235"/>
        <item x="241"/>
        <item m="1" x="1966"/>
        <item m="1" x="2124"/>
        <item m="1" x="2200"/>
        <item m="1" x="2401"/>
        <item m="1" x="2420"/>
        <item x="702"/>
        <item x="871"/>
        <item m="1" x="2347"/>
        <item m="1" x="2149"/>
        <item x="918"/>
        <item x="915"/>
        <item x="1054"/>
        <item x="1056"/>
        <item x="1053"/>
        <item m="1" x="2380"/>
        <item x="679"/>
        <item x="238"/>
        <item x="202"/>
        <item x="762"/>
        <item x="803"/>
        <item x="690"/>
        <item x="703"/>
        <item x="872"/>
        <item x="739"/>
        <item x="912"/>
        <item x="919"/>
        <item m="1" x="2327"/>
        <item m="1" x="1964"/>
        <item x="242"/>
        <item x="239"/>
        <item x="234"/>
        <item x="237"/>
        <item m="1" x="2231"/>
        <item m="1" x="2266"/>
        <item x="911"/>
        <item x="920"/>
        <item x="1057"/>
        <item x="1048"/>
        <item x="1051"/>
        <item m="1" x="2192"/>
        <item x="1621"/>
        <item m="1" x="2194"/>
        <item x="1090"/>
        <item x="1698"/>
        <item m="1" x="2339"/>
        <item m="1" x="2037"/>
        <item m="1" x="1945"/>
        <item x="974"/>
        <item x="1120"/>
        <item m="1" x="2267"/>
        <item m="1" x="2035"/>
        <item x="1811"/>
        <item x="1830"/>
        <item x="563"/>
        <item x="525"/>
        <item x="319"/>
        <item x="654"/>
        <item x="662"/>
        <item x="135"/>
        <item x="284"/>
        <item x="1060"/>
        <item x="664"/>
        <item x="207"/>
        <item x="155"/>
        <item x="448"/>
        <item x="477"/>
        <item x="889"/>
        <item x="403"/>
        <item x="336"/>
        <item x="133"/>
        <item x="331"/>
        <item x="1285"/>
        <item x="330"/>
        <item x="1229"/>
        <item x="567"/>
        <item x="253"/>
        <item m="1" x="2004"/>
        <item m="1" x="1881"/>
        <item x="1282"/>
        <item x="1598"/>
        <item x="1753"/>
        <item x="1826"/>
        <item x="404"/>
        <item x="838"/>
        <item x="842"/>
        <item x="1117"/>
        <item x="1773"/>
        <item x="159"/>
        <item m="1" x="1976"/>
        <item x="1181"/>
        <item x="1728"/>
        <item x="1591"/>
        <item x="1821"/>
        <item m="1" x="2367"/>
        <item m="1" x="2187"/>
        <item x="1183"/>
        <item x="814"/>
        <item x="1279"/>
        <item x="1321"/>
        <item x="1250"/>
        <item x="768"/>
        <item x="1390"/>
        <item x="1712"/>
        <item x="1297"/>
        <item x="1638"/>
        <item x="1456"/>
        <item x="1530"/>
        <item m="1" x="2061"/>
        <item m="1" x="2087"/>
        <item x="1119"/>
        <item x="1373"/>
        <item x="142"/>
        <item x="944"/>
        <item x="321"/>
        <item x="295"/>
        <item m="1" x="1834"/>
        <item x="632"/>
        <item m="1" x="1849"/>
        <item x="1303"/>
        <item x="947"/>
        <item x="1327"/>
        <item x="1641"/>
        <item x="1778"/>
        <item x="689"/>
        <item m="1" x="2151"/>
        <item x="1769"/>
        <item x="1175"/>
        <item x="1108"/>
        <item x="1115"/>
        <item x="1427"/>
        <item m="1" x="2146"/>
        <item x="846"/>
        <item x="932"/>
        <item x="1235"/>
        <item x="198"/>
        <item x="271"/>
        <item x="222"/>
        <item x="220"/>
        <item m="1" x="2322"/>
        <item m="1" x="1955"/>
        <item x="103"/>
        <item m="1" x="1846"/>
        <item m="1" x="2343"/>
        <item x="1391"/>
        <item x="1448"/>
        <item x="1556"/>
        <item x="440"/>
        <item x="277"/>
        <item x="1620"/>
        <item x="1205"/>
        <item x="1211"/>
        <item x="1073"/>
        <item x="1585"/>
        <item x="840"/>
        <item x="894"/>
        <item x="108"/>
        <item x="892"/>
        <item m="1" x="2197"/>
        <item x="954"/>
        <item x="493"/>
        <item x="434"/>
        <item x="1022"/>
        <item x="152"/>
        <item x="675"/>
        <item x="1266"/>
        <item x="1037"/>
        <item x="347"/>
        <item m="1" x="2365"/>
        <item x="1306"/>
        <item x="518"/>
        <item x="961"/>
        <item x="960"/>
        <item x="1170"/>
        <item x="1367"/>
        <item x="1547"/>
        <item x="337"/>
        <item x="1240"/>
        <item x="1629"/>
        <item x="669"/>
        <item x="817"/>
        <item x="427"/>
        <item m="1" x="2243"/>
        <item x="722"/>
        <item x="1548"/>
        <item m="1" x="2279"/>
        <item x="745"/>
        <item x="876"/>
        <item x="692"/>
        <item x="1025"/>
        <item x="1825"/>
        <item x="559"/>
        <item x="1562"/>
        <item x="1758"/>
        <item x="628"/>
        <item x="274"/>
        <item x="801"/>
        <item x="516"/>
        <item x="1571"/>
        <item m="1" x="2255"/>
        <item x="251"/>
        <item x="977"/>
        <item m="1" x="2002"/>
        <item x="195"/>
        <item x="823"/>
        <item x="1032"/>
        <item x="488"/>
        <item m="1" x="1927"/>
        <item x="686"/>
        <item x="656"/>
        <item x="683"/>
        <item x="706"/>
        <item x="490"/>
        <item x="481"/>
        <item x="146"/>
        <item x="449"/>
        <item m="1" x="2341"/>
        <item m="1" x="1987"/>
        <item x="1779"/>
        <item x="1685"/>
        <item x="1156"/>
        <item m="1" x="2088"/>
        <item x="897"/>
        <item m="1" x="2357"/>
        <item x="757"/>
        <item x="899"/>
        <item x="1155"/>
        <item x="1291"/>
        <item m="1" x="2094"/>
        <item x="13"/>
        <item x="47"/>
        <item x="1350"/>
        <item m="1" x="2157"/>
        <item x="617"/>
        <item x="950"/>
        <item m="1" x="2314"/>
        <item m="1" x="1953"/>
        <item m="1" x="2021"/>
        <item x="1050"/>
        <item m="1" x="2227"/>
        <item m="1" x="2382"/>
        <item m="1" x="1899"/>
        <item m="1" x="2394"/>
        <item x="26"/>
        <item x="86"/>
        <item x="89"/>
        <item m="1" x="1921"/>
        <item x="38"/>
        <item x="75"/>
        <item m="1" x="2184"/>
        <item m="1" x="2071"/>
        <item x="24"/>
        <item x="44"/>
        <item x="60"/>
        <item x="83"/>
        <item m="1" x="2272"/>
        <item x="69"/>
        <item x="73"/>
        <item m="1" x="1933"/>
        <item x="50"/>
        <item x="97"/>
        <item x="51"/>
        <item m="1" x="2368"/>
        <item m="1" x="2282"/>
        <item m="1" x="1943"/>
        <item x="37"/>
        <item x="1012"/>
        <item x="1256"/>
        <item m="1" x="2302"/>
        <item m="1" x="2224"/>
        <item m="1" x="2193"/>
        <item m="1" x="2287"/>
        <item m="1" x="2209"/>
        <item x="18"/>
        <item x="1134"/>
        <item m="1" x="2058"/>
        <item m="1" x="2344"/>
        <item m="1" x="2089"/>
        <item m="1" x="1911"/>
        <item x="1184"/>
        <item m="1" x="1980"/>
        <item m="1" x="2228"/>
        <item x="23"/>
        <item m="1" x="1938"/>
        <item m="1" x="2324"/>
        <item m="1" x="2274"/>
        <item x="998"/>
        <item m="1" x="2396"/>
        <item x="1254"/>
        <item x="72"/>
        <item x="43"/>
        <item x="32"/>
        <item m="1" x="2003"/>
        <item m="1" x="2423"/>
        <item x="1043"/>
        <item x="48"/>
        <item m="1" x="2107"/>
        <item x="64"/>
        <item x="70"/>
        <item m="1" x="2249"/>
        <item m="1" x="1841"/>
        <item m="1" x="2076"/>
        <item x="84"/>
        <item x="68"/>
        <item m="1" x="2416"/>
        <item m="1" x="1984"/>
        <item m="1" x="2300"/>
        <item m="1" x="2067"/>
        <item x="1257"/>
        <item x="1172"/>
        <item m="1" x="1968"/>
        <item m="1" x="2029"/>
        <item m="1" x="1954"/>
        <item m="1" x="1944"/>
        <item x="98"/>
        <item m="1" x="1837"/>
        <item m="1" x="1898"/>
        <item m="1" x="2261"/>
        <item m="1" x="1959"/>
        <item m="1" x="2340"/>
        <item m="1" x="2212"/>
        <item m="1" x="2238"/>
        <item x="74"/>
        <item m="1" x="1920"/>
        <item m="1" x="1930"/>
        <item m="1" x="2183"/>
        <item m="1" x="2036"/>
        <item m="1" x="2126"/>
        <item m="1" x="2122"/>
        <item m="1" x="2246"/>
        <item m="1" x="2096"/>
        <item m="1" x="2281"/>
        <item x="61"/>
        <item m="1" x="2136"/>
        <item m="1" x="2342"/>
        <item m="1" x="2377"/>
        <item m="1" x="2349"/>
        <item m="1" x="2119"/>
        <item m="1" x="2134"/>
        <item x="96"/>
        <item x="1062"/>
        <item m="1" x="2254"/>
        <item x="16"/>
        <item x="63"/>
        <item m="1" x="1998"/>
        <item m="1" x="2256"/>
        <item m="1" x="2173"/>
        <item m="1" x="2242"/>
        <item m="1" x="2221"/>
        <item m="1" x="2321"/>
        <item x="39"/>
        <item m="1" x="2363"/>
        <item x="174"/>
        <item m="1" x="2325"/>
        <item x="176"/>
        <item m="1" x="1919"/>
        <item m="1" x="2424"/>
        <item m="1" x="2276"/>
        <item x="178"/>
        <item m="1" x="2016"/>
        <item x="173"/>
        <item m="1" x="2351"/>
        <item m="1" x="2425"/>
        <item m="1" x="1914"/>
        <item m="1" x="1977"/>
        <item x="192"/>
        <item x="120"/>
        <item m="1" x="2376"/>
        <item m="1" x="2186"/>
        <item m="1" x="1988"/>
        <item m="1" x="2111"/>
        <item m="1" x="2397"/>
        <item m="1" x="2315"/>
        <item m="1" x="2009"/>
        <item m="1" x="2386"/>
        <item m="1" x="2095"/>
        <item x="25"/>
        <item m="1" x="2332"/>
        <item m="1" x="1975"/>
        <item m="1" x="1947"/>
        <item m="1" x="2419"/>
        <item m="1" x="2201"/>
        <item x="17"/>
        <item x="88"/>
        <item m="1" x="2188"/>
        <item m="1" x="2072"/>
        <item m="1" x="2106"/>
        <item x="34"/>
        <item m="1" x="2121"/>
        <item m="1" x="2099"/>
        <item m="1" x="2090"/>
        <item m="1" x="2169"/>
        <item m="1" x="1839"/>
        <item m="1" x="2312"/>
        <item x="58"/>
        <item x="1226"/>
        <item x="936"/>
        <item x="1216"/>
        <item m="1" x="2291"/>
        <item x="995"/>
        <item m="1" x="2429"/>
        <item m="1" x="2306"/>
        <item x="15"/>
        <item x="1013"/>
        <item m="1" x="1887"/>
        <item x="1132"/>
        <item x="1019"/>
        <item m="1" x="1993"/>
        <item x="1219"/>
        <item m="1" x="1884"/>
        <item x="1225"/>
        <item m="1" x="1838"/>
        <item x="1171"/>
        <item x="11"/>
        <item x="85"/>
        <item m="1" x="1890"/>
        <item x="67"/>
        <item m="1" x="2286"/>
        <item m="1" x="1940"/>
        <item x="9"/>
        <item m="1" x="2241"/>
        <item x="40"/>
        <item m="1" x="1833"/>
        <item m="1" x="2402"/>
        <item x="19"/>
        <item m="1" x="2259"/>
        <item m="1" x="2158"/>
        <item x="0"/>
        <item x="55"/>
        <item x="33"/>
        <item x="42"/>
        <item x="45"/>
        <item m="1" x="1842"/>
        <item m="1" x="2252"/>
        <item m="1" x="2390"/>
        <item m="1" x="2172"/>
        <item m="1" x="2131"/>
        <item m="1" x="2042"/>
        <item x="1260"/>
        <item m="1" x="1869"/>
        <item x="104"/>
        <item m="1" x="1956"/>
        <item x="1228"/>
        <item m="1" x="2093"/>
        <item m="1" x="2223"/>
        <item x="22"/>
        <item m="1" x="2145"/>
        <item x="1268"/>
        <item m="1" x="2012"/>
        <item m="1" x="2129"/>
        <item m="1" x="1967"/>
        <item m="1" x="2065"/>
        <item m="1" x="1946"/>
        <item m="1" x="2001"/>
        <item m="1" x="2331"/>
        <item m="1" x="2244"/>
        <item m="1" x="2196"/>
        <item m="1" x="2393"/>
        <item x="56"/>
        <item x="971"/>
        <item x="934"/>
        <item m="1" x="2232"/>
        <item x="36"/>
        <item x="31"/>
        <item m="1" x="2235"/>
        <item m="1" x="2165"/>
        <item x="81"/>
        <item m="1" x="2290"/>
        <item m="1" x="2361"/>
        <item m="1" x="2213"/>
        <item m="1" x="2285"/>
        <item m="1" x="2260"/>
        <item m="1" x="2112"/>
        <item m="1" x="1840"/>
        <item x="79"/>
        <item x="99"/>
        <item m="1" x="2118"/>
        <item x="27"/>
        <item x="28"/>
        <item m="1" x="1997"/>
        <item m="1" x="1847"/>
        <item x="21"/>
        <item m="1" x="2288"/>
        <item x="1133"/>
        <item x="1259"/>
        <item x="54"/>
        <item m="1" x="2222"/>
        <item m="1" x="2270"/>
        <item m="1" x="2353"/>
        <item m="1" x="2191"/>
        <item m="1" x="2264"/>
        <item m="1" x="2257"/>
        <item m="1" x="2114"/>
        <item x="78"/>
        <item m="1" x="2370"/>
        <item m="1" x="2237"/>
        <item m="1" x="2116"/>
        <item x="12"/>
        <item x="80"/>
        <item m="1" x="2044"/>
        <item x="41"/>
        <item m="1" x="1866"/>
        <item m="1" x="2163"/>
        <item m="1" x="2125"/>
        <item x="109"/>
        <item m="1" x="2028"/>
        <item m="1" x="1974"/>
        <item x="4"/>
        <item m="1" x="2417"/>
        <item x="35"/>
        <item x="76"/>
        <item x="8"/>
        <item x="1044"/>
        <item x="1035"/>
        <item m="1" x="1844"/>
        <item m="1" x="2013"/>
        <item m="1" x="1850"/>
        <item m="1" x="1937"/>
        <item m="1" x="2329"/>
        <item x="1131"/>
        <item m="1" x="2226"/>
        <item m="1" x="2156"/>
        <item x="1109"/>
        <item x="95"/>
        <item m="1" x="2120"/>
        <item x="7"/>
        <item m="1" x="2202"/>
        <item m="1" x="1874"/>
        <item m="1" x="1926"/>
        <item x="3"/>
        <item m="1" x="1889"/>
        <item x="77"/>
        <item m="1" x="2407"/>
        <item m="1" x="2189"/>
        <item m="1" x="2142"/>
        <item m="1" x="2358"/>
        <item m="1" x="1931"/>
        <item m="1" x="2050"/>
        <item m="1" x="2051"/>
        <item x="105"/>
        <item m="1" x="2374"/>
        <item x="71"/>
        <item x="46"/>
        <item m="1" x="2219"/>
        <item m="1" x="2181"/>
        <item m="1" x="2069"/>
        <item x="59"/>
        <item m="1" x="2409"/>
        <item x="49"/>
        <item m="1" x="2211"/>
        <item m="1" x="2105"/>
        <item m="1" x="2214"/>
        <item x="14"/>
        <item m="1" x="2408"/>
        <item m="1" x="2008"/>
        <item x="94"/>
        <item m="1" x="1862"/>
        <item m="1" x="2133"/>
        <item m="1" x="1861"/>
        <item x="1033"/>
        <item m="1" x="2303"/>
        <item m="1" x="2206"/>
        <item x="937"/>
        <item m="1" x="2068"/>
        <item x="2"/>
        <item m="1" x="2024"/>
        <item x="93"/>
        <item m="1" x="2301"/>
        <item m="1" x="2413"/>
        <item m="1" x="2027"/>
        <item m="1" x="2203"/>
        <item m="1" x="1897"/>
        <item m="1" x="2253"/>
        <item x="66"/>
        <item m="1" x="2104"/>
        <item m="1" x="2208"/>
        <item x="62"/>
        <item m="1" x="2078"/>
        <item x="57"/>
        <item m="1" x="1961"/>
        <item m="1" x="1950"/>
        <item m="1" x="2294"/>
        <item x="1"/>
        <item m="1" x="2345"/>
        <item m="1" x="2346"/>
        <item m="1" x="1992"/>
        <item m="1" x="2215"/>
        <item m="1" x="2216"/>
        <item m="1" x="2305"/>
        <item x="1001"/>
        <item m="1" x="1979"/>
        <item m="1" x="2000"/>
        <item m="1" x="1949"/>
        <item m="1" x="2405"/>
        <item x="956"/>
        <item m="1" x="2041"/>
        <item x="1016"/>
        <item x="1011"/>
        <item m="1" x="2097"/>
        <item x="101"/>
        <item x="1004"/>
        <item m="1" x="1836"/>
        <item m="1" x="1932"/>
        <item x="100"/>
        <item m="1" x="1879"/>
        <item x="52"/>
        <item m="1" x="1900"/>
        <item m="1" x="2265"/>
        <item m="1" x="2175"/>
        <item m="1" x="2019"/>
        <item x="5"/>
        <item m="1" x="2247"/>
        <item x="53"/>
        <item x="87"/>
        <item m="1" x="2268"/>
        <item x="91"/>
        <item x="65"/>
        <item m="1" x="2100"/>
        <item m="1" x="2190"/>
        <item m="1" x="2233"/>
        <item m="1" x="2139"/>
        <item m="1" x="2015"/>
        <item x="20"/>
        <item t="default"/>
      </items>
    </pivotField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3"/>
  </rowFields>
  <rowItems count="13">
    <i>
      <x v="15"/>
    </i>
    <i>
      <x v="87"/>
    </i>
    <i>
      <x v="94"/>
    </i>
    <i>
      <x v="119"/>
    </i>
    <i>
      <x v="127"/>
    </i>
    <i>
      <x v="692"/>
    </i>
    <i>
      <x v="701"/>
    </i>
    <i>
      <x v="1277"/>
    </i>
    <i>
      <x v="1417"/>
    </i>
    <i>
      <x v="1723"/>
    </i>
    <i>
      <x v="1945"/>
    </i>
    <i>
      <x v="233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3" baseItem="1570" numFmtId="170"/>
  </dataFields>
  <formats count="1">
    <format dxfId="52">
      <pivotArea dataOnly="0" labelOnly="1" fieldPosition="0">
        <references count="1">
          <reference field="3" count="13">
            <x v="119"/>
            <x v="285"/>
            <x v="657"/>
            <x v="1229"/>
            <x v="1277"/>
            <x v="1516"/>
            <x v="1655"/>
            <x v="1906"/>
            <x v="1907"/>
            <x v="1912"/>
            <x v="1977"/>
            <x v="1997"/>
            <x v="203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BC04EA-ED44-4078-A480-3A3978341544}" name="PivotTable8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I5:J7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x="18"/>
        <item m="1" x="144"/>
        <item h="1" x="13"/>
        <item h="1" x="56"/>
        <item x="110"/>
        <item h="1" x="61"/>
        <item h="1" x="26"/>
        <item h="1" x="14"/>
        <item h="1" x="130"/>
        <item h="1" x="40"/>
        <item h="1"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h="1" x="86"/>
        <item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h="1" x="87"/>
        <item h="1" x="90"/>
        <item h="1" x="120"/>
        <item h="1" x="25"/>
        <item h="1" x="95"/>
        <item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m="1" x="142"/>
        <item m="1" x="146"/>
        <item h="1" x="5"/>
        <item h="1" x="136"/>
        <item h="1" x="54"/>
        <item h="1" x="97"/>
        <item h="1" m="1" x="149"/>
        <item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>
      <items count="317">
        <item h="1" x="0"/>
        <item m="1" x="310"/>
        <item m="1" x="301"/>
        <item m="1" x="204"/>
        <item m="1" x="195"/>
        <item m="1" x="218"/>
        <item m="1" x="302"/>
        <item m="1" x="202"/>
        <item m="1" x="235"/>
        <item m="1" x="276"/>
        <item m="1" x="283"/>
        <item m="1" x="314"/>
        <item m="1" x="197"/>
        <item m="1" x="293"/>
        <item m="1" x="300"/>
        <item m="1" x="229"/>
        <item m="1" x="260"/>
        <item m="1" x="306"/>
        <item m="1" x="284"/>
        <item m="1" x="223"/>
        <item m="1" x="268"/>
        <item m="1" x="213"/>
        <item m="1" x="239"/>
        <item m="1" x="230"/>
        <item x="63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x="42"/>
        <item x="74"/>
        <item m="1" x="303"/>
        <item m="1" x="247"/>
        <item m="1" x="278"/>
        <item m="1" x="216"/>
        <item x="139"/>
        <item x="50"/>
        <item m="1" x="189"/>
        <item x="148"/>
        <item m="1" x="271"/>
        <item m="1" x="255"/>
        <item m="1" x="287"/>
        <item m="1" x="313"/>
        <item x="173"/>
        <item m="1" x="211"/>
        <item x="138"/>
        <item m="1" x="261"/>
        <item m="1" x="291"/>
        <item m="1" x="246"/>
        <item m="1" x="249"/>
        <item x="65"/>
        <item x="51"/>
        <item m="1" x="307"/>
        <item m="1" x="203"/>
        <item x="94"/>
        <item x="55"/>
        <item m="1" x="275"/>
        <item m="1" x="250"/>
        <item x="187"/>
        <item m="1" x="252"/>
        <item x="163"/>
        <item x="165"/>
        <item m="1" x="231"/>
        <item x="35"/>
        <item x="24"/>
        <item x="53"/>
        <item x="48"/>
        <item m="1" x="277"/>
        <item x="45"/>
        <item m="1" x="294"/>
        <item m="1" x="221"/>
        <item x="52"/>
        <item x="58"/>
        <item m="1" x="280"/>
        <item x="66"/>
        <item m="1" x="266"/>
        <item x="85"/>
        <item x="153"/>
        <item x="73"/>
        <item x="119"/>
        <item x="28"/>
        <item x="89"/>
        <item m="1" x="224"/>
        <item m="1" x="298"/>
        <item x="29"/>
        <item x="15"/>
        <item x="22"/>
        <item x="168"/>
        <item x="146"/>
        <item x="76"/>
        <item m="1" x="274"/>
        <item x="32"/>
        <item x="150"/>
        <item x="75"/>
        <item x="149"/>
        <item x="86"/>
        <item m="1" x="206"/>
        <item m="1" x="191"/>
        <item m="1" x="208"/>
        <item x="70"/>
        <item x="181"/>
        <item x="124"/>
        <item x="80"/>
        <item x="67"/>
        <item x="155"/>
        <item x="100"/>
        <item m="1" x="286"/>
        <item x="103"/>
        <item x="101"/>
        <item x="102"/>
        <item m="1" x="311"/>
        <item x="113"/>
        <item x="114"/>
        <item x="99"/>
        <item x="56"/>
        <item m="1" x="253"/>
        <item x="44"/>
        <item m="1" x="228"/>
        <item m="1" x="236"/>
        <item m="1" x="222"/>
        <item m="1" x="210"/>
        <item m="1" x="295"/>
        <item x="27"/>
        <item x="46"/>
        <item x="47"/>
        <item m="1" x="201"/>
        <item m="1" x="234"/>
        <item m="1" x="237"/>
        <item x="81"/>
        <item m="1" x="207"/>
        <item x="34"/>
        <item x="128"/>
        <item x="38"/>
        <item x="130"/>
        <item m="1" x="296"/>
        <item m="1" x="259"/>
        <item m="1" x="309"/>
        <item m="1" x="227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x="71"/>
        <item x="83"/>
        <item m="1" x="238"/>
        <item m="1" x="270"/>
        <item x="39"/>
        <item x="135"/>
        <item x="40"/>
        <item x="16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m="1" x="251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64"/>
        <item x="87"/>
        <item x="105"/>
        <item x="136"/>
        <item m="1" x="198"/>
        <item x="160"/>
        <item m="1" x="288"/>
        <item x="69"/>
        <item x="121"/>
        <item x="158"/>
        <item x="17"/>
        <item x="183"/>
        <item x="79"/>
        <item m="1" x="214"/>
        <item m="1" x="243"/>
        <item m="1" x="263"/>
        <item m="1" x="297"/>
        <item x="167"/>
        <item m="1" x="241"/>
        <item m="1" x="233"/>
        <item x="171"/>
        <item x="145"/>
        <item x="156"/>
        <item x="54"/>
        <item x="110"/>
        <item x="111"/>
        <item x="109"/>
        <item x="93"/>
        <item x="162"/>
        <item m="1" x="315"/>
        <item x="82"/>
        <item m="1" x="194"/>
        <item m="1" x="308"/>
        <item m="1" x="205"/>
        <item x="127"/>
        <item m="1" x="289"/>
        <item x="78"/>
        <item x="166"/>
        <item x="154"/>
        <item x="23"/>
        <item m="1" x="244"/>
        <item x="26"/>
        <item x="41"/>
        <item m="1" x="190"/>
        <item x="77"/>
        <item x="57"/>
        <item m="1" x="257"/>
        <item x="170"/>
        <item x="104"/>
        <item x="72"/>
        <item x="37"/>
        <item x="137"/>
        <item m="1" x="264"/>
        <item x="59"/>
        <item x="116"/>
        <item m="1" x="254"/>
        <item m="1" x="217"/>
        <item x="43"/>
        <item m="1" x="299"/>
        <item x="161"/>
        <item m="1" x="225"/>
        <item x="159"/>
        <item m="1" x="282"/>
        <item x="115"/>
        <item x="68"/>
        <item m="1" x="219"/>
        <item m="1" x="200"/>
        <item x="182"/>
        <item m="1" x="242"/>
        <item m="1" x="248"/>
        <item m="1" x="196"/>
        <item m="1" x="292"/>
        <item m="1" x="281"/>
        <item x="19"/>
        <item m="1" x="258"/>
        <item x="96"/>
        <item m="1" x="290"/>
        <item x="33"/>
        <item x="108"/>
        <item m="1" x="272"/>
        <item x="177"/>
        <item m="1" x="232"/>
        <item x="25"/>
        <item m="1" x="312"/>
        <item x="18"/>
        <item x="112"/>
        <item x="92"/>
        <item x="30"/>
        <item x="178"/>
        <item x="120"/>
        <item x="49"/>
        <item x="98"/>
        <item m="1" x="215"/>
        <item x="61"/>
        <item x="62"/>
        <item x="20"/>
        <item m="1" x="267"/>
        <item m="1" x="279"/>
        <item m="1" x="245"/>
        <item m="1" x="199"/>
        <item x="141"/>
        <item x="143"/>
        <item h="1" x="3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21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2">
    <i>
      <x v="293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93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088394-3CF7-4F91-A19F-4F596CC9A628}" name="PivotTable6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E5:F11" firstHeaderRow="1" firstDataRow="1" firstDataCol="1" rowPageCount="2" colPageCount="1"/>
  <pivotFields count="25">
    <pivotField showAll="0"/>
    <pivotField numFmtId="14" showAll="0"/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x="42"/>
        <item h="1" x="19"/>
        <item h="1" x="137"/>
        <item h="1" x="10"/>
        <item h="1" x="91"/>
        <item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m="1" x="141"/>
        <item h="1" x="45"/>
        <item h="1" x="29"/>
        <item h="1" x="115"/>
        <item h="1" x="80"/>
        <item h="1" x="3"/>
        <item h="1" x="105"/>
        <item h="1" x="123"/>
        <item x="27"/>
        <item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x="109"/>
        <item x="18"/>
        <item m="1" x="144"/>
        <item h="1" x="13"/>
        <item h="1" x="56"/>
        <item h="1" x="110"/>
        <item h="1" x="61"/>
        <item h="1" x="26"/>
        <item h="1" x="14"/>
        <item h="1" x="130"/>
        <item h="1" x="40"/>
        <item x="34"/>
        <item h="1" x="121"/>
        <item h="1" x="22"/>
        <item m="1" x="147"/>
        <item h="1" x="31"/>
        <item h="1" x="68"/>
        <item h="1" x="125"/>
        <item h="1" x="92"/>
        <item h="1" x="37"/>
        <item h="1" x="71"/>
        <item x="86"/>
        <item x="67"/>
        <item h="1" x="114"/>
        <item h="1" x="111"/>
        <item h="1" x="33"/>
        <item h="1" x="38"/>
        <item h="1" x="0"/>
        <item h="1" x="46"/>
        <item h="1" x="74"/>
        <item x="75"/>
        <item h="1" x="108"/>
        <item h="1" x="107"/>
        <item h="1" x="48"/>
        <item h="1" x="50"/>
        <item h="1" x="15"/>
        <item h="1" x="65"/>
        <item h="1" x="58"/>
        <item h="1" x="132"/>
        <item x="103"/>
        <item h="1" x="72"/>
        <item h="1" x="99"/>
        <item h="1" x="117"/>
        <item h="1" x="12"/>
        <item h="1" m="1" x="145"/>
        <item h="1" x="30"/>
        <item h="1" x="2"/>
        <item h="1" x="89"/>
        <item h="1" x="129"/>
        <item h="1" x="41"/>
        <item h="1" x="122"/>
        <item h="1" x="84"/>
        <item x="100"/>
        <item h="1" x="43"/>
        <item x="98"/>
        <item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m="1" x="146"/>
        <item h="1" x="5"/>
        <item h="1" x="136"/>
        <item h="1" x="54"/>
        <item h="1" x="97"/>
        <item h="1" m="1" x="149"/>
        <item h="1" x="24"/>
        <item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axis="axisRow" showAll="0" sortType="descending">
      <items count="317">
        <item h="1" x="0"/>
        <item m="1" x="310"/>
        <item m="1" x="301"/>
        <item m="1" x="204"/>
        <item m="1" x="195"/>
        <item m="1" x="218"/>
        <item m="1" x="302"/>
        <item m="1" x="202"/>
        <item m="1" x="235"/>
        <item m="1" x="276"/>
        <item m="1" x="283"/>
        <item m="1" x="314"/>
        <item m="1" x="197"/>
        <item m="1" x="293"/>
        <item m="1" x="300"/>
        <item m="1" x="229"/>
        <item m="1" x="260"/>
        <item m="1" x="306"/>
        <item m="1" x="284"/>
        <item m="1" x="223"/>
        <item m="1" x="268"/>
        <item m="1" x="213"/>
        <item m="1" x="239"/>
        <item m="1" x="230"/>
        <item x="63"/>
        <item x="107"/>
        <item x="88"/>
        <item x="151"/>
        <item x="140"/>
        <item x="134"/>
        <item x="36"/>
        <item x="123"/>
        <item x="176"/>
        <item m="1" x="304"/>
        <item x="152"/>
        <item x="174"/>
        <item x="186"/>
        <item x="42"/>
        <item x="74"/>
        <item m="1" x="303"/>
        <item m="1" x="247"/>
        <item m="1" x="278"/>
        <item m="1" x="216"/>
        <item x="139"/>
        <item x="50"/>
        <item m="1" x="189"/>
        <item x="148"/>
        <item m="1" x="271"/>
        <item m="1" x="255"/>
        <item m="1" x="287"/>
        <item m="1" x="313"/>
        <item x="173"/>
        <item m="1" x="211"/>
        <item x="138"/>
        <item m="1" x="261"/>
        <item m="1" x="291"/>
        <item m="1" x="246"/>
        <item m="1" x="249"/>
        <item x="65"/>
        <item x="51"/>
        <item m="1" x="307"/>
        <item m="1" x="203"/>
        <item x="94"/>
        <item x="55"/>
        <item m="1" x="275"/>
        <item m="1" x="250"/>
        <item x="187"/>
        <item m="1" x="252"/>
        <item x="163"/>
        <item x="165"/>
        <item m="1" x="231"/>
        <item x="35"/>
        <item x="24"/>
        <item x="53"/>
        <item x="48"/>
        <item m="1" x="277"/>
        <item x="45"/>
        <item m="1" x="294"/>
        <item m="1" x="221"/>
        <item x="52"/>
        <item x="58"/>
        <item m="1" x="280"/>
        <item x="66"/>
        <item m="1" x="266"/>
        <item x="85"/>
        <item x="153"/>
        <item x="73"/>
        <item x="119"/>
        <item x="89"/>
        <item m="1" x="224"/>
        <item m="1" x="298"/>
        <item x="29"/>
        <item x="15"/>
        <item x="22"/>
        <item x="168"/>
        <item x="146"/>
        <item x="76"/>
        <item m="1" x="274"/>
        <item x="32"/>
        <item x="150"/>
        <item x="75"/>
        <item x="149"/>
        <item x="86"/>
        <item m="1" x="206"/>
        <item m="1" x="191"/>
        <item m="1" x="208"/>
        <item x="70"/>
        <item x="181"/>
        <item x="124"/>
        <item x="80"/>
        <item x="67"/>
        <item x="155"/>
        <item x="100"/>
        <item m="1" x="286"/>
        <item x="103"/>
        <item x="101"/>
        <item x="102"/>
        <item m="1" x="311"/>
        <item x="113"/>
        <item x="114"/>
        <item x="99"/>
        <item x="56"/>
        <item m="1" x="253"/>
        <item x="44"/>
        <item m="1" x="228"/>
        <item m="1" x="236"/>
        <item m="1" x="222"/>
        <item m="1" x="210"/>
        <item m="1" x="295"/>
        <item x="27"/>
        <item x="46"/>
        <item x="47"/>
        <item m="1" x="201"/>
        <item m="1" x="234"/>
        <item m="1" x="237"/>
        <item x="81"/>
        <item m="1" x="207"/>
        <item x="34"/>
        <item x="128"/>
        <item x="38"/>
        <item x="130"/>
        <item m="1" x="296"/>
        <item m="1" x="259"/>
        <item m="1" x="309"/>
        <item m="1" x="227"/>
        <item m="1" x="285"/>
        <item x="172"/>
        <item m="1" x="192"/>
        <item x="142"/>
        <item m="1" x="212"/>
        <item m="1" x="269"/>
        <item x="126"/>
        <item x="122"/>
        <item x="117"/>
        <item x="133"/>
        <item x="147"/>
        <item m="1" x="220"/>
        <item x="60"/>
        <item x="125"/>
        <item m="1" x="262"/>
        <item x="71"/>
        <item x="83"/>
        <item m="1" x="238"/>
        <item m="1" x="270"/>
        <item x="39"/>
        <item x="135"/>
        <item x="40"/>
        <item x="16"/>
        <item m="1" x="193"/>
        <item m="1" x="240"/>
        <item x="144"/>
        <item x="175"/>
        <item x="184"/>
        <item x="185"/>
        <item m="1" x="209"/>
        <item m="1" x="256"/>
        <item m="1" x="273"/>
        <item x="106"/>
        <item x="91"/>
        <item x="179"/>
        <item m="1" x="305"/>
        <item x="169"/>
        <item x="180"/>
        <item m="1" x="265"/>
        <item x="188"/>
        <item m="1" x="251"/>
        <item x="131"/>
        <item x="84"/>
        <item m="1" x="226"/>
        <item x="132"/>
        <item x="129"/>
        <item x="164"/>
        <item x="118"/>
        <item x="157"/>
        <item x="90"/>
        <item x="97"/>
        <item x="95"/>
        <item x="87"/>
        <item x="105"/>
        <item x="136"/>
        <item m="1" x="198"/>
        <item x="160"/>
        <item m="1" x="288"/>
        <item x="69"/>
        <item x="121"/>
        <item x="158"/>
        <item x="17"/>
        <item x="183"/>
        <item x="79"/>
        <item m="1" x="214"/>
        <item m="1" x="243"/>
        <item m="1" x="263"/>
        <item m="1" x="297"/>
        <item x="167"/>
        <item m="1" x="241"/>
        <item m="1" x="233"/>
        <item x="171"/>
        <item x="145"/>
        <item x="156"/>
        <item x="54"/>
        <item x="110"/>
        <item x="111"/>
        <item x="109"/>
        <item x="93"/>
        <item x="162"/>
        <item m="1" x="315"/>
        <item x="82"/>
        <item m="1" x="194"/>
        <item m="1" x="308"/>
        <item m="1" x="205"/>
        <item x="127"/>
        <item m="1" x="289"/>
        <item x="78"/>
        <item x="166"/>
        <item x="154"/>
        <item x="23"/>
        <item m="1" x="244"/>
        <item x="26"/>
        <item x="41"/>
        <item m="1" x="190"/>
        <item x="77"/>
        <item x="57"/>
        <item m="1" x="257"/>
        <item x="170"/>
        <item x="104"/>
        <item x="72"/>
        <item x="37"/>
        <item x="137"/>
        <item m="1" x="264"/>
        <item x="59"/>
        <item x="116"/>
        <item m="1" x="254"/>
        <item m="1" x="217"/>
        <item x="43"/>
        <item m="1" x="299"/>
        <item x="161"/>
        <item m="1" x="225"/>
        <item x="159"/>
        <item m="1" x="282"/>
        <item x="115"/>
        <item x="68"/>
        <item m="1" x="219"/>
        <item m="1" x="200"/>
        <item x="182"/>
        <item m="1" x="242"/>
        <item m="1" x="248"/>
        <item m="1" x="196"/>
        <item m="1" x="292"/>
        <item m="1" x="281"/>
        <item x="19"/>
        <item m="1" x="258"/>
        <item x="96"/>
        <item m="1" x="290"/>
        <item x="33"/>
        <item x="108"/>
        <item m="1" x="272"/>
        <item x="177"/>
        <item m="1" x="232"/>
        <item x="25"/>
        <item m="1" x="312"/>
        <item x="18"/>
        <item x="112"/>
        <item x="92"/>
        <item x="30"/>
        <item x="178"/>
        <item x="120"/>
        <item x="49"/>
        <item x="98"/>
        <item m="1" x="215"/>
        <item x="61"/>
        <item x="62"/>
        <item x="20"/>
        <item m="1" x="267"/>
        <item m="1" x="279"/>
        <item m="1" x="245"/>
        <item m="1" x="199"/>
        <item x="141"/>
        <item x="143"/>
        <item x="28"/>
        <item x="64"/>
        <item h="1" x="3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  <item h="1" x="14"/>
        <item h="1" x="21"/>
        <item h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axis="axisPage" showAll="0" defaultSubtotal="0">
      <items count="7">
        <item x="1"/>
        <item x="2"/>
        <item x="3"/>
        <item x="4"/>
        <item x="5"/>
        <item x="0"/>
        <item x="6"/>
      </items>
    </pivotField>
  </pivotFields>
  <rowFields count="1">
    <field x="9"/>
  </rowFields>
  <rowItems count="6">
    <i>
      <x v="206"/>
    </i>
    <i>
      <x v="278"/>
    </i>
    <i>
      <x v="269"/>
    </i>
    <i>
      <x v="167"/>
    </i>
    <i>
      <x v="280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9" baseItem="269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1BE0E7-B5E7-476C-8BD9-3D0B3F9475B9}" name="PivotTable1" cacheId="35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A5:B17" firstHeaderRow="1" firstDataRow="1" firstDataCol="1" rowPageCount="2" colPageCount="1"/>
  <pivotFields count="25">
    <pivotField showAll="0"/>
    <pivotField name="Date"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showAll="0"/>
    <pivotField showAll="0"/>
    <pivotField showAll="0"/>
    <pivotField showAll="0"/>
    <pivotField axis="axisPage" multipleItemSelectionAllowed="1" showAll="0">
      <items count="152">
        <item h="1" x="66"/>
        <item h="1" x="11"/>
        <item h="1" x="116"/>
        <item h="1" x="106"/>
        <item h="1" x="17"/>
        <item h="1" x="69"/>
        <item h="1" x="119"/>
        <item h="1" x="79"/>
        <item h="1" x="51"/>
        <item h="1" x="85"/>
        <item h="1" x="78"/>
        <item h="1" x="83"/>
        <item h="1" x="131"/>
        <item h="1" x="135"/>
        <item h="1" x="134"/>
        <item h="1" x="93"/>
        <item h="1" x="94"/>
        <item h="1" x="57"/>
        <item h="1" x="60"/>
        <item h="1" x="113"/>
        <item h="1" x="23"/>
        <item h="1" x="62"/>
        <item h="1" x="127"/>
        <item h="1" x="9"/>
        <item h="1" x="42"/>
        <item h="1" x="19"/>
        <item h="1" x="137"/>
        <item h="1" x="10"/>
        <item h="1" x="91"/>
        <item h="1" m="1" x="140"/>
        <item h="1" x="59"/>
        <item h="1" x="21"/>
        <item h="1" x="6"/>
        <item h="1" x="63"/>
        <item h="1" x="44"/>
        <item h="1" x="52"/>
        <item h="1" x="39"/>
        <item h="1" x="124"/>
        <item h="1" x="118"/>
        <item h="1" x="112"/>
        <item h="1" m="1" x="141"/>
        <item h="1" x="45"/>
        <item h="1" x="29"/>
        <item h="1" x="115"/>
        <item h="1" x="80"/>
        <item h="1" x="3"/>
        <item h="1" x="105"/>
        <item h="1" x="123"/>
        <item h="1" x="27"/>
        <item h="1" m="1" x="143"/>
        <item h="1" x="81"/>
        <item h="1" x="128"/>
        <item h="1" x="49"/>
        <item h="1" x="101"/>
        <item h="1" x="73"/>
        <item h="1" x="55"/>
        <item h="1" x="53"/>
        <item h="1" x="20"/>
        <item h="1" x="8"/>
        <item h="1" x="32"/>
        <item h="1" x="109"/>
        <item h="1" x="18"/>
        <item h="1" m="1" x="144"/>
        <item h="1" x="13"/>
        <item h="1" x="56"/>
        <item h="1" x="110"/>
        <item h="1" x="61"/>
        <item h="1" x="26"/>
        <item h="1" x="14"/>
        <item h="1" x="130"/>
        <item h="1" x="40"/>
        <item h="1" x="34"/>
        <item h="1" x="121"/>
        <item h="1" x="22"/>
        <item h="1" m="1" x="147"/>
        <item h="1" x="31"/>
        <item h="1" x="68"/>
        <item h="1" x="125"/>
        <item h="1" x="92"/>
        <item h="1" x="37"/>
        <item h="1" x="71"/>
        <item h="1" x="86"/>
        <item h="1" x="67"/>
        <item h="1" x="114"/>
        <item h="1" x="111"/>
        <item h="1" x="33"/>
        <item h="1" x="38"/>
        <item h="1" x="0"/>
        <item h="1" x="46"/>
        <item h="1" x="74"/>
        <item h="1" x="75"/>
        <item h="1" x="108"/>
        <item h="1" x="107"/>
        <item h="1" x="48"/>
        <item h="1" x="50"/>
        <item h="1" x="15"/>
        <item h="1" x="65"/>
        <item h="1" x="58"/>
        <item h="1" x="132"/>
        <item h="1" x="103"/>
        <item h="1" x="72"/>
        <item h="1" x="99"/>
        <item h="1" x="117"/>
        <item h="1" x="12"/>
        <item h="1" m="1" x="145"/>
        <item x="30"/>
        <item h="1" x="2"/>
        <item h="1" x="89"/>
        <item h="1" x="129"/>
        <item h="1" x="41"/>
        <item h="1" x="122"/>
        <item h="1" x="84"/>
        <item h="1" x="100"/>
        <item h="1" x="43"/>
        <item h="1" x="98"/>
        <item h="1" x="87"/>
        <item h="1" x="90"/>
        <item h="1" x="120"/>
        <item h="1" x="25"/>
        <item h="1" x="95"/>
        <item h="1" m="1" x="150"/>
        <item h="1" x="7"/>
        <item h="1" x="88"/>
        <item h="1" x="102"/>
        <item h="1" x="70"/>
        <item h="1" x="16"/>
        <item h="1" x="76"/>
        <item h="1" x="4"/>
        <item h="1" x="133"/>
        <item h="1" x="82"/>
        <item h="1" m="1" x="142"/>
        <item h="1" m="1" x="146"/>
        <item h="1" x="5"/>
        <item h="1" x="136"/>
        <item h="1" x="54"/>
        <item h="1" x="97"/>
        <item h="1" m="1" x="149"/>
        <item h="1" x="24"/>
        <item h="1" x="126"/>
        <item h="1" x="47"/>
        <item h="1" x="28"/>
        <item h="1" x="64"/>
        <item h="1" x="1"/>
        <item h="1" m="1" x="139"/>
        <item h="1" m="1" x="138"/>
        <item h="1" x="96"/>
        <item h="1" x="104"/>
        <item h="1" x="77"/>
        <item h="1" m="1" x="148"/>
        <item h="1" x="35"/>
        <item h="1" x="3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>
      <items count="6">
        <item sd="0" x="1"/>
        <item sd="0" x="2"/>
        <item sd="0" x="3"/>
        <item sd="0" x="4"/>
        <item x="0"/>
        <item x="5"/>
      </items>
    </pivotField>
    <pivotField axis="axisPage" showAll="0" defaultSubtotal="0">
      <items count="7">
        <item sd="0" x="1"/>
        <item sd="0" x="2"/>
        <item sd="0" x="3"/>
        <item sd="0" x="4"/>
        <item x="5"/>
        <item x="0"/>
        <item x="6"/>
      </items>
    </pivotField>
  </pivotFields>
  <rowFields count="1">
    <field x="1"/>
  </rowFields>
  <rowItems count="12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1"/>
    </i>
    <i>
      <x v="12"/>
    </i>
    <i t="grand">
      <x/>
    </i>
  </rowItems>
  <colItems count="1">
    <i/>
  </colItems>
  <pageFields count="2">
    <pageField fld="24" item="3" hier="-1"/>
    <pageField fld="7" hier="-1"/>
  </pageFields>
  <dataFields count="1">
    <dataField name="Sum of Amount" fld="2" baseField="1" baseItem="8" numFmtId="170"/>
  </dataFields>
  <formats count="3">
    <format dxfId="55">
      <pivotArea collapsedLevelsAreSubtotals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4">
      <pivotArea dataOnly="0" labelOnly="1" fieldPosition="0">
        <references count="1">
          <reference field="1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53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" xr16:uid="{A942810D-DF3B-4E5E-94E4-07D7B0A020AA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1" xr16:uid="{00000000-0016-0000-0100-000000000000}" autoFormatId="16" applyNumberFormats="0" applyBorderFormats="0" applyFontFormats="0" applyPatternFormats="0" applyAlignmentFormats="0" applyWidthHeightFormats="0">
  <queryTableRefresh nextId="41">
    <queryTableFields count="23">
      <queryTableField id="1" name="Account Name" tableColumnId="1"/>
      <queryTableField id="2" name="Date" tableColumnId="2"/>
      <queryTableField id="3" name="Amount" tableColumnId="3"/>
      <queryTableField id="34" name="Friendly Name" tableColumnId="4"/>
      <queryTableField id="5" name="Description" tableColumnId="5"/>
      <queryTableField id="6" name="Original Description" tableColumnId="6"/>
      <queryTableField id="7" name="Parent" tableColumnId="7"/>
      <queryTableField id="8" name="Category" tableColumnId="8"/>
      <queryTableField id="9" name="Category.1" tableColumnId="9"/>
      <queryTableField id="10" name="Subcategory.1" tableColumnId="10"/>
      <queryTableField id="11" name="Subcategory.2" tableColumnId="11"/>
      <queryTableField id="12" name="Subcategory.3" tableColumnId="12"/>
      <queryTableField id="13" name="Subcategory.4" tableColumnId="13"/>
      <queryTableField id="36" name="Subcategory.5" tableColumnId="23"/>
      <queryTableField id="14" name="Parent.1" tableColumnId="14"/>
      <queryTableField id="15" name="Labels" tableColumnId="15"/>
      <queryTableField id="16" name="Memo" tableColumnId="16"/>
      <queryTableField id="17" name="Type" tableColumnId="17"/>
      <queryTableField id="18" name="Discretionary" tableColumnId="18"/>
      <queryTableField id="19" name="Frequency" tableColumnId="19"/>
      <queryTableField id="23" name="Format Type" tableColumnId="22"/>
      <queryTableField id="20" name="Tax Parent" tableColumnId="20"/>
      <queryTableField id="21" name="Tax Related" tableColumnId="2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80515636-5783-4F9C-A51A-8FD5B7B6E260}" autoFormatId="16" applyNumberFormats="0" applyBorderFormats="0" applyFontFormats="0" applyPatternFormats="0" applyAlignmentFormats="0" applyWidthHeightFormats="0">
  <queryTableRefresh nextId="9">
    <queryTableFields count="1">
      <queryTableField id="4" name="Category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3228838-2F1A-47B3-9A19-3B991D957924}" name="tblTransactions4" displayName="tblTransactions4" ref="A1:W10058" tableType="queryTable" totalsRowShown="0">
  <tableColumns count="23">
    <tableColumn id="1" xr3:uid="{8E97EDF5-8308-40D0-BE8D-F61096E376E7}" uniqueName="1" name="Account Name" queryTableFieldId="1" dataDxfId="16"/>
    <tableColumn id="2" xr3:uid="{C0CF6EE4-B991-4418-B067-97E4E52A3797}" uniqueName="2" name="Date" queryTableFieldId="2" dataDxfId="15"/>
    <tableColumn id="3" xr3:uid="{646A1E9D-0F5A-40BD-9B13-6A9DFF8D10BF}" uniqueName="3" name="Amount" queryTableFieldId="3"/>
    <tableColumn id="4" xr3:uid="{D29BC54A-892A-46F0-AF52-5CB3D160C3AC}" uniqueName="4" name="Friendly Name" queryTableFieldId="34" dataDxfId="14"/>
    <tableColumn id="5" xr3:uid="{943EC84F-6EF0-440E-AEED-40BA6AAE4B50}" uniqueName="5" name="Description" queryTableFieldId="5" dataDxfId="13"/>
    <tableColumn id="6" xr3:uid="{1C8E55BD-1673-4A53-A858-E21605954C3B}" uniqueName="6" name="Original Description" queryTableFieldId="6"/>
    <tableColumn id="7" xr3:uid="{A8A724E1-9BE3-43FF-A8EA-A5D0C72F9D52}" uniqueName="7" name="Parent" queryTableFieldId="7" dataDxfId="12"/>
    <tableColumn id="8" xr3:uid="{256B09BF-4262-404B-8D5F-C745F969DE2B}" uniqueName="8" name="Category" queryTableFieldId="8" dataDxfId="11"/>
    <tableColumn id="9" xr3:uid="{62402076-8D61-4E78-98B7-2694AA2294FB}" uniqueName="9" name="Category.1" queryTableFieldId="9" dataDxfId="10"/>
    <tableColumn id="10" xr3:uid="{8E288F14-5873-4943-AA3F-78B1BC4386DC}" uniqueName="10" name="Subcategory.1" queryTableFieldId="10" dataDxfId="9"/>
    <tableColumn id="11" xr3:uid="{39DFAEFF-6B88-4EBC-BB22-8FB964BED185}" uniqueName="11" name="Subcategory.2" queryTableFieldId="11" dataDxfId="8"/>
    <tableColumn id="12" xr3:uid="{3447333B-5E77-48FD-95BD-8DC6DD07A2A0}" uniqueName="12" name="Subcategory.3" queryTableFieldId="12" dataDxfId="7"/>
    <tableColumn id="13" xr3:uid="{7045B72C-F7AC-4D31-9FB6-CE959B5BAB01}" uniqueName="13" name="Subcategory.4" queryTableFieldId="13" dataDxfId="6"/>
    <tableColumn id="23" xr3:uid="{EFE10B76-B60B-4787-91AE-69B6B5B10916}" uniqueName="23" name="Subcategory.5" queryTableFieldId="36" dataDxfId="5"/>
    <tableColumn id="14" xr3:uid="{8F16A9F4-F1EC-4B12-9438-6B1E5D8C850F}" uniqueName="14" name="Parent.1" queryTableFieldId="14" dataDxfId="4"/>
    <tableColumn id="15" xr3:uid="{A9630D7F-AFEF-4E2D-8448-B227FFD6E984}" uniqueName="15" name="Labels" queryTableFieldId="15" dataDxfId="3"/>
    <tableColumn id="16" xr3:uid="{B1F4464E-8B31-438C-8D07-9E2D0B517734}" uniqueName="16" name="Memo" queryTableFieldId="16" dataDxfId="2"/>
    <tableColumn id="17" xr3:uid="{BA214F71-5EC1-4F8F-84C6-88E7DB59EF18}" uniqueName="17" name="Type" queryTableFieldId="17" dataDxfId="1"/>
    <tableColumn id="18" xr3:uid="{2217FE3C-5580-44EF-ACBE-1C1E77B263E9}" uniqueName="18" name="Discretionary" queryTableFieldId="18"/>
    <tableColumn id="19" xr3:uid="{16551D0E-54A6-4786-98FB-EFF8813B0A2C}" uniqueName="19" name="Frequency" queryTableFieldId="19"/>
    <tableColumn id="22" xr3:uid="{C3EE417D-4592-4E06-91B0-97D489CFB228}" uniqueName="22" name="Format Type" queryTableFieldId="23"/>
    <tableColumn id="20" xr3:uid="{559256BA-C489-4A82-9664-A70737842B2A}" uniqueName="20" name="Tax Parent" queryTableFieldId="20" dataDxfId="0"/>
    <tableColumn id="21" xr3:uid="{C4BD386A-D412-47EC-BA60-6F9AEB993C60}" uniqueName="21" name="Tax Related" queryTableFieldId="21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EA76013-4C86-43EB-863F-7CC2C3956522}" name="tblTransactions" displayName="tblTransactions" ref="A1:W10058" tableType="queryTable" totalsRowShown="0">
  <tableColumns count="23">
    <tableColumn id="1" xr3:uid="{B35B262B-DBC2-4EA1-AF79-64B31BA3CE0A}" uniqueName="1" name="Account Name" queryTableFieldId="1" dataDxfId="79"/>
    <tableColumn id="2" xr3:uid="{BFC03CDB-B36C-4F19-B609-0DFC67CDB509}" uniqueName="2" name="Date" queryTableFieldId="2" dataDxfId="17"/>
    <tableColumn id="3" xr3:uid="{9ECC1B1E-2C66-4667-B7B8-D6D7794AB793}" uniqueName="3" name="Amount" queryTableFieldId="3"/>
    <tableColumn id="4" xr3:uid="{D10BA64B-8451-44B7-9941-0E9FDC93403F}" uniqueName="4" name="Friendly Name" queryTableFieldId="34" dataDxfId="78"/>
    <tableColumn id="5" xr3:uid="{A24E318B-D801-44EC-B30F-DA6BDD1BF475}" uniqueName="5" name="Description" queryTableFieldId="5" dataDxfId="77"/>
    <tableColumn id="6" xr3:uid="{2E0CA598-DD14-4905-9A35-2805C65D1D1D}" uniqueName="6" name="Original Description" queryTableFieldId="6"/>
    <tableColumn id="7" xr3:uid="{96D25923-B878-45D6-B99B-0279334A610A}" uniqueName="7" name="Parent" queryTableFieldId="7" dataDxfId="76"/>
    <tableColumn id="8" xr3:uid="{7CA5B177-BEC8-42D7-B796-2A0DCF85F453}" uniqueName="8" name="Category" queryTableFieldId="8" dataDxfId="75"/>
    <tableColumn id="9" xr3:uid="{DDC168B5-4801-4ADD-9CC9-9235B0170457}" uniqueName="9" name="Category.1" queryTableFieldId="9" dataDxfId="74"/>
    <tableColumn id="10" xr3:uid="{D4803C0F-6C3F-489C-9FCA-75497E180DA6}" uniqueName="10" name="Subcategory.1" queryTableFieldId="10" dataDxfId="73"/>
    <tableColumn id="11" xr3:uid="{0DFAF777-CA6B-4917-8946-E2EB81A9BFAB}" uniqueName="11" name="Subcategory.2" queryTableFieldId="11" dataDxfId="72"/>
    <tableColumn id="12" xr3:uid="{652607F9-6369-4613-9172-648A849E8605}" uniqueName="12" name="Subcategory.3" queryTableFieldId="12" dataDxfId="71"/>
    <tableColumn id="13" xr3:uid="{0DD30E24-9315-4D2C-84F8-DFBD73F674DB}" uniqueName="13" name="Subcategory.4" queryTableFieldId="13" dataDxfId="70"/>
    <tableColumn id="23" xr3:uid="{B0AF7EA2-9176-4033-BD9B-89EA98E04D6B}" uniqueName="23" name="Subcategory.5" queryTableFieldId="36" dataDxfId="69"/>
    <tableColumn id="14" xr3:uid="{9C116B0F-9688-4F21-A7A7-D523A0E4719E}" uniqueName="14" name="Parent.1" queryTableFieldId="14" dataDxfId="68"/>
    <tableColumn id="15" xr3:uid="{2C354032-82C4-4EFA-BE06-D06E7EEC08EB}" uniqueName="15" name="Labels" queryTableFieldId="15" dataDxfId="67"/>
    <tableColumn id="16" xr3:uid="{9C6F7061-F277-46FE-9240-74439AEFE831}" uniqueName="16" name="Memo" queryTableFieldId="16" dataDxfId="66"/>
    <tableColumn id="17" xr3:uid="{A918886B-5DD1-4AA7-98EF-46863CBEB5F0}" uniqueName="17" name="Type" queryTableFieldId="17" dataDxfId="65"/>
    <tableColumn id="18" xr3:uid="{68B99B66-2A62-48CE-AD62-B6E0EFAF0F1F}" uniqueName="18" name="Discretionary" queryTableFieldId="18"/>
    <tableColumn id="19" xr3:uid="{70516A46-7936-4736-8EF0-D86A6487213F}" uniqueName="19" name="Frequency" queryTableFieldId="19"/>
    <tableColumn id="22" xr3:uid="{4F48F530-13E7-4B62-8D90-3993A26C274F}" uniqueName="22" name="Format Type" queryTableFieldId="23"/>
    <tableColumn id="20" xr3:uid="{55A46ECA-4B09-4E58-AF5B-F9757CF02A00}" uniqueName="20" name="Tax Parent" queryTableFieldId="20" dataDxfId="64"/>
    <tableColumn id="21" xr3:uid="{7727A20C-755C-4AFD-BCC0-6B826FF484CB}" uniqueName="21" name="Tax Related" queryTableFieldId="21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5F033D9-E196-4D42-B355-31803982CC02}" name="tblUnknownCategories" displayName="tblUnknownCategories" ref="A1:A8" tableType="queryTable" totalsRowShown="0">
  <autoFilter ref="A1:A8" xr:uid="{8BE3F383-290E-4571-B4C9-4E8BDDD3549D}"/>
  <tableColumns count="1">
    <tableColumn id="4" xr3:uid="{0F232D54-E98E-4EB5-9E47-88D33BE1D345}" uniqueName="4" name="Category" queryTableFieldId="4" dataDxfId="6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1E58EC-6E80-4CCC-9481-B965D0C25985}" name="tblTaxRates" displayName="tblTaxRates" ref="M1:P6" totalsRowShown="0">
  <autoFilter ref="M1:P6" xr:uid="{9DBC7B3F-4D39-4324-903E-42F9F3C47741}"/>
  <tableColumns count="4">
    <tableColumn id="1" xr3:uid="{6EBE8C65-6CF0-4B3E-A60B-03362140D23F}" name="Tax"/>
    <tableColumn id="2" xr3:uid="{72767589-FED5-4587-B32F-FA9230DB7048}" name="Description"/>
    <tableColumn id="3" xr3:uid="{DB69D000-5876-4FF0-B415-2C321A9EA3F2}" name="Rate"/>
    <tableColumn id="4" xr3:uid="{90252A4B-F437-4659-AF70-E521B7A69594}" name="Note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FFC96E-CF2A-47A4-AC90-97C526A2EC47}" name="tblDiscounts" displayName="tblDiscounts" ref="M8:P10" totalsRowShown="0">
  <autoFilter ref="M8:P10" xr:uid="{0AC88DF9-8A73-44B3-AEFE-23A8FB2A17C4}"/>
  <tableColumns count="4">
    <tableColumn id="1" xr3:uid="{2139B83E-B183-4053-AC2F-CCE3C84AB82B}" name="Discount"/>
    <tableColumn id="2" xr3:uid="{7108DFE3-BAE1-4562-8001-95BE5AAA5285}" name="Description"/>
    <tableColumn id="3" xr3:uid="{499B0E95-C52E-4393-9CE8-CBC75A134CD3}" name="Rate" dataDxfId="62"/>
    <tableColumn id="4" xr3:uid="{C084AD96-3C98-4D45-B08E-C61AC0A5B1A4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E79C363-F380-4E01-AE80-0FE20744DF36}" name="tblCalcTransactions" displayName="tblCalcTransactions" ref="A1:H28" totalsRowShown="0" headerRowDxfId="61" dataDxfId="60" dataCellStyle="Currency">
  <autoFilter ref="A1:H28" xr:uid="{2826BB1C-1A2A-4322-A133-5278DB6D7C75}"/>
  <tableColumns count="8">
    <tableColumn id="1" xr3:uid="{A0EEF3FA-9077-4F78-AF92-6E0F07A83D3B}" name="Category"/>
    <tableColumn id="2" xr3:uid="{420F27D1-B9D9-4E69-84CF-3D6060AB0ECC}" name="Amount" dataDxfId="59" dataCellStyle="Currency"/>
    <tableColumn id="3" xr3:uid="{030FC17D-FD8E-48FC-A708-9ED27ACE93A6}" name="Description"/>
    <tableColumn id="4" xr3:uid="{6ED4EBE2-896D-4242-B6B5-90CBB953BCD4}" name="Discount Code"/>
    <tableColumn id="5" xr3:uid="{7A3F12D6-1D00-4323-906E-6CFB0BF22A84}" name="Discount" dataDxfId="58" dataCellStyle="Currency">
      <calculatedColumnFormula>VLOOKUP(D2,tblDiscounts[],3,FALSE)*B2</calculatedColumnFormula>
    </tableColumn>
    <tableColumn id="6" xr3:uid="{1D47CDA8-D51D-47D1-A1CB-09B9B9DB69E9}" name="Tax category"/>
    <tableColumn id="7" xr3:uid="{4C9B64C8-7FA6-4714-AA06-69F290D54637}" name="Tax" dataDxfId="57" dataCellStyle="Currency">
      <calculatedColumnFormula>VLOOKUP(F2,tblTaxRates[],3,FALSE)*(B2-E2)</calculatedColumnFormula>
    </tableColumn>
    <tableColumn id="8" xr3:uid="{E26C39B1-8C3B-4F42-A99E-F0AAC5D966A8}" name="Total" dataDxfId="56" dataCellStyle="Currency">
      <calculatedColumnFormula>B2-E2+G2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D61CF49-387D-4260-A631-D12BB3C27F60}" name="tblBudget" displayName="tblBudget" ref="A1:L108" totalsRowCount="1" headerRowDxfId="46" tableBorderDxfId="45">
  <sortState xmlns:xlrd2="http://schemas.microsoft.com/office/spreadsheetml/2017/richdata2" ref="A2:L107">
    <sortCondition ref="J2:J107"/>
    <sortCondition descending="1" ref="L2:L107"/>
    <sortCondition ref="A2:A107"/>
  </sortState>
  <tableColumns count="12">
    <tableColumn id="1" xr3:uid="{CC82F086-55E8-484E-B30F-27A219B8E23F}" name="Category" totalsRowDxfId="44"/>
    <tableColumn id="2" xr3:uid="{4FFF340D-D7D3-4574-A332-A4830FFA24BA}" name="Parent" totalsRowDxfId="43"/>
    <tableColumn id="5" xr3:uid="{5F702164-3BA1-4A82-B09F-C9D92E8BD5CF}" name="YTD" totalsRowFunction="sum" dataDxfId="42" totalsRowDxfId="41">
      <calculatedColumnFormula>IF(NOT(ISERROR(GETPIVOTDATA("Amount",Summary!$A$8,"Category",tblBudget[[#This Row],[Category]]))),GETPIVOTDATA("Amount",Summary!$A$8,"Category",tblBudget[[#This Row],[Category]]),0)</calculatedColumnFormula>
    </tableColumn>
    <tableColumn id="6" xr3:uid="{006755CD-CFA2-4A61-B463-FC6CBF9F6EEF}" name="Actual Monthly" totalsRowFunction="sum" dataDxfId="40" totalsRowDxfId="39">
      <calculatedColumnFormula>IF(NOT(ISERROR(GETPIVOTDATA("Amount",Summary!$A$8,"Date",cfgBudgetMonth,"Category",tblBudget[[#This Row],[Category]]))),GETPIVOTDATA("Amount",Summary!$A$8,"Date",cfgBudgetMonth,"Category",tblBudget[[#This Row],[Category]]),0)</calculatedColumnFormula>
    </tableColumn>
    <tableColumn id="7" xr3:uid="{F5922B0B-880A-40D8-868C-E2D5BED66F80}" name="Target Annual" totalsRowFunction="sum" dataDxfId="38" totalsRowDxfId="37"/>
    <tableColumn id="8" xr3:uid="{76EAA669-88B4-44C6-808A-A120EAC2287E}" name="Target Monthly" totalsRowFunction="sum" dataDxfId="36" totalsRowDxfId="35"/>
    <tableColumn id="9" xr3:uid="{A81A4763-B601-42C9-8AA6-B263286C9320}" name="Remaining (annual)" totalsRowFunction="sum" dataDxfId="34" totalsRowDxfId="33">
      <calculatedColumnFormula>tblBudget[[#This Row],[Target Annual]]-tblBudget[[#This Row],[YTD]]</calculatedColumnFormula>
    </tableColumn>
    <tableColumn id="3" xr3:uid="{4ABDDF74-3F51-46E2-B213-599D9F733208}" name="Remaining (Calendar)" totalsRowFunction="sum" dataDxfId="32" totalsRowDxfId="31">
      <calculatedColumnFormula>tblBudget[[#This Row],[Remaining (annual)]]</calculatedColumnFormula>
    </tableColumn>
    <tableColumn id="4" xr3:uid="{4F6C4D20-3CEE-4CE7-93EC-627FACF6EEF2}" name="Discretionary" dataDxfId="30" totalsRowDxfId="29">
      <calculatedColumnFormula>VLOOKUP(tblBudget[[#This Row],[Category]],tblCategories[],4,FALSE)</calculatedColumnFormula>
    </tableColumn>
    <tableColumn id="11" xr3:uid="{D6526CDD-B564-401E-85F1-B2F708C55BB0}" name="Frequency" dataDxfId="28" totalsRowDxfId="27">
      <calculatedColumnFormula>VLOOKUP(tblBudget[[#This Row],[Category]],tblCategories[],5,FALSE)</calculatedColumnFormula>
    </tableColumn>
    <tableColumn id="10" xr3:uid="{77292521-2FCD-4D22-AFB3-26DD90A45643}" name="Notes" totalsRowDxfId="26"/>
    <tableColumn id="12" xr3:uid="{2012FE5A-7531-4989-9465-E57B4D0B8EE0}" name="Type" dataDxfId="25" totalsRowDxfId="24"/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5D23871-5F5F-4C64-9339-4D4A82FA529A}" name="tblCategories" displayName="tblCategories" ref="A1:F146" totalsRowShown="0" headerRowDxfId="23">
  <autoFilter ref="A1:F146" xr:uid="{65D23871-5F5F-4C64-9339-4D4A82FA529A}">
    <filterColumn colId="4">
      <filters>
        <filter val="1"/>
      </filters>
    </filterColumn>
  </autoFilter>
  <sortState xmlns:xlrd2="http://schemas.microsoft.com/office/spreadsheetml/2017/richdata2" ref="A2:F146">
    <sortCondition ref="A1:A146"/>
  </sortState>
  <tableColumns count="6">
    <tableColumn id="1" xr3:uid="{0A582C5E-5581-41C8-9CA1-11E66B59A674}" name="Category"/>
    <tableColumn id="2" xr3:uid="{85DB9E23-9B21-4E11-A762-E85F098F0C56}" name="Parent"/>
    <tableColumn id="3" xr3:uid="{7DAA3FFC-BA8D-4F76-94D4-AEE29CE91F76}" name="Type"/>
    <tableColumn id="4" xr3:uid="{B156922C-06A3-4754-A8BC-C04689F1A04B}" name="Discretionary"/>
    <tableColumn id="7" xr3:uid="{9C28EB3A-3A5B-4768-AA56-9F27B821082B}" name="Frequency"/>
    <tableColumn id="6" xr3:uid="{9AA528C0-A018-44A9-94F1-BEC92C6ECBCA}" name="Commen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315E65-9F5D-497E-869E-A6F7B9724194}" name="tblProjected" displayName="tblProjected" ref="A1:H58" totalsRowShown="0">
  <autoFilter ref="A1:H58" xr:uid="{4130305E-48D8-4265-A1F8-7CBF619C9069}"/>
  <sortState xmlns:xlrd2="http://schemas.microsoft.com/office/spreadsheetml/2017/richdata2" ref="A2:H58">
    <sortCondition ref="B2:B58"/>
  </sortState>
  <tableColumns count="8">
    <tableColumn id="1" xr3:uid="{2592C31B-1279-47BC-9DFE-8AE12AC6E8A5}" name="Account Name"/>
    <tableColumn id="2" xr3:uid="{3EAA07CE-C0E0-4382-A7B6-5ED606D21391}" name="Date" dataDxfId="22"/>
    <tableColumn id="3" xr3:uid="{8A502BA0-18EF-49AC-AAA3-C287629FFF97}" name="Amount" dataDxfId="21" dataCellStyle="Currency"/>
    <tableColumn id="4" xr3:uid="{512A2A15-5CF3-48B0-BEE3-6EB9F884FCF5}" name="Description"/>
    <tableColumn id="5" xr3:uid="{61ED64B7-5821-4685-8C9F-2E378D9BE30A}" name="Original Description" dataDxfId="20"/>
    <tableColumn id="8" xr3:uid="{9EA9FAF4-1EEC-498B-B444-A9B7C782BAEF}" name="Category"/>
    <tableColumn id="6" xr3:uid="{7860D062-AEA2-4591-9C3D-B197115EE7B6}" name="Labels"/>
    <tableColumn id="7" xr3:uid="{E36B0CAF-E047-444D-9E3B-AEC825C2C9BE}" name="Memo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58E126C1-AD39-4F59-B324-6592B0AE9360}" name="Payees" displayName="Payees" ref="A1:B8" totalsRowShown="0">
  <autoFilter ref="A1:B8" xr:uid="{C833BBB8-DFD3-4AF8-9B6C-2EB9662B8021}"/>
  <tableColumns count="2">
    <tableColumn id="1" xr3:uid="{2B9930AB-61A9-4817-AC1B-3C60D98C4A69}" name="Mint"/>
    <tableColumn id="2" xr3:uid="{B90EA38D-482D-49F1-98D9-E0E39E9A5DFB}" name="Friendly Nam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027CFA-ABC9-4986-AEBF-118CCFE82D8D}" name="tblTaxCategories" displayName="tblTaxCategories" ref="A1:C31" totalsRowShown="0">
  <autoFilter ref="A1:C31" xr:uid="{405373EC-EFC6-469A-8D4A-1734B0F03038}"/>
  <sortState xmlns:xlrd2="http://schemas.microsoft.com/office/spreadsheetml/2017/richdata2" ref="A2:C27">
    <sortCondition ref="A27"/>
  </sortState>
  <tableColumns count="3">
    <tableColumn id="2" xr3:uid="{6B5694AF-82CB-4E0C-A9E2-BDE92262EB77}" name="Turbo Tax Category"/>
    <tableColumn id="3" xr3:uid="{97AB7BD4-83CF-4869-9F96-440428DFE6CE}" name="On Demand Topics"/>
    <tableColumn id="4" xr3:uid="{81C24DCA-7114-4CDB-B8B9-DEEA421B197B}" name="Description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5A4E2182-85A0-45D2-83F0-0D5421B5F879}" name="tblTaxParents" displayName="tblTaxParents" ref="E1:F30" totalsRowShown="0" headerRowDxfId="19" tableBorderDxfId="18">
  <autoFilter ref="E1:F30" xr:uid="{A6851928-F6A6-4F18-9844-4E8168BC9525}"/>
  <tableColumns count="2">
    <tableColumn id="1" xr3:uid="{D8C86DE4-F1BF-42F1-8131-C2E5903CCC0B}" name="Category"/>
    <tableColumn id="2" xr3:uid="{38C6E650-7530-4EE9-98AA-C97ADABFABF7}" name="Tax Paren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5606D8-7B87-4450-9464-ADB04C3C261B}" name="tblDataPath" displayName="tblDataPath" ref="A1:A2" totalsRowShown="0">
  <autoFilter ref="A1:A2" xr:uid="{0A1CF848-9D2E-47AE-B27B-61344378F3D0}"/>
  <tableColumns count="1">
    <tableColumn id="1" xr3:uid="{FEB0CED0-1295-441E-8D22-337B6C571807}" name="Sourc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0.xml"/><Relationship Id="rId2" Type="http://schemas.openxmlformats.org/officeDocument/2006/relationships/pivotTable" Target="../pivotTables/pivotTable9.xml"/><Relationship Id="rId1" Type="http://schemas.openxmlformats.org/officeDocument/2006/relationships/pivotTable" Target="../pivotTables/pivotTable8.xml"/><Relationship Id="rId6" Type="http://schemas.openxmlformats.org/officeDocument/2006/relationships/printerSettings" Target="../printerSettings/printerSettings9.bin"/><Relationship Id="rId5" Type="http://schemas.openxmlformats.org/officeDocument/2006/relationships/pivotTable" Target="../pivotTables/pivotTable12.xml"/><Relationship Id="rId4" Type="http://schemas.openxmlformats.org/officeDocument/2006/relationships/pivotTable" Target="../pivotTables/pivot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Relationship Id="rId5" Type="http://schemas.openxmlformats.org/officeDocument/2006/relationships/comments" Target="../comments2.xml"/><Relationship Id="rId4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7872F-8AFD-4298-87F4-9C0222B9CAB6}">
  <sheetPr codeName="Sheet4" filterMode="1">
    <tabColor theme="7" tint="0.59999389629810485"/>
  </sheetPr>
  <dimension ref="A1:W10058"/>
  <sheetViews>
    <sheetView zoomScaleNormal="100" zoomScaleSheetLayoutView="100" workbookViewId="0">
      <selection activeCell="D811" sqref="D811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5" bestFit="1" customWidth="1"/>
    <col min="20" max="20" width="12.5703125" bestFit="1" customWidth="1"/>
    <col min="21" max="21" width="14.28515625" bestFit="1" customWidth="1"/>
    <col min="22" max="22" width="34.7109375" bestFit="1" customWidth="1"/>
    <col min="23" max="23" width="13.57031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hidden="1" x14ac:dyDescent="0.25">
      <c r="A2" t="s">
        <v>605</v>
      </c>
      <c r="B2" s="1">
        <v>45011</v>
      </c>
      <c r="C2">
        <v>-16.53</v>
      </c>
      <c r="D2" t="s">
        <v>8804</v>
      </c>
      <c r="E2" t="s">
        <v>8804</v>
      </c>
      <c r="F2" t="s">
        <v>8805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hidden="1" x14ac:dyDescent="0.25">
      <c r="A3" t="s">
        <v>544</v>
      </c>
      <c r="B3" s="1">
        <v>45011</v>
      </c>
      <c r="C3">
        <v>-42.62</v>
      </c>
      <c r="D3" t="s">
        <v>8806</v>
      </c>
      <c r="E3" t="s">
        <v>8807</v>
      </c>
      <c r="F3" t="s">
        <v>8807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hidden="1" x14ac:dyDescent="0.25">
      <c r="A4" t="s">
        <v>544</v>
      </c>
      <c r="B4" s="1">
        <v>45010</v>
      </c>
      <c r="C4">
        <v>-129</v>
      </c>
      <c r="D4" t="s">
        <v>8808</v>
      </c>
      <c r="E4" t="s">
        <v>8809</v>
      </c>
      <c r="F4" t="s">
        <v>8809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hidden="1" x14ac:dyDescent="0.25">
      <c r="A5" t="s">
        <v>544</v>
      </c>
      <c r="B5" s="1">
        <v>45007</v>
      </c>
      <c r="C5">
        <v>-1.85</v>
      </c>
      <c r="D5" t="s">
        <v>8810</v>
      </c>
      <c r="E5" t="s">
        <v>8811</v>
      </c>
      <c r="F5" t="s">
        <v>8811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hidden="1" x14ac:dyDescent="0.25">
      <c r="A6" t="s">
        <v>8812</v>
      </c>
      <c r="B6" s="1">
        <v>45007</v>
      </c>
      <c r="C6">
        <v>-48.66</v>
      </c>
      <c r="D6" t="s">
        <v>8813</v>
      </c>
      <c r="E6" t="s">
        <v>8814</v>
      </c>
      <c r="F6" t="s">
        <v>8814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hidden="1" x14ac:dyDescent="0.25">
      <c r="A7" t="s">
        <v>544</v>
      </c>
      <c r="B7" s="1">
        <v>45006</v>
      </c>
      <c r="C7">
        <v>-8.36</v>
      </c>
      <c r="D7" t="s">
        <v>8810</v>
      </c>
      <c r="E7" t="s">
        <v>8811</v>
      </c>
      <c r="F7" t="s">
        <v>8811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hidden="1" x14ac:dyDescent="0.25">
      <c r="A8" t="s">
        <v>544</v>
      </c>
      <c r="B8" s="1">
        <v>45006</v>
      </c>
      <c r="C8">
        <v>-33.799999999999997</v>
      </c>
      <c r="D8" t="s">
        <v>8815</v>
      </c>
      <c r="E8" t="s">
        <v>8816</v>
      </c>
      <c r="F8" t="s">
        <v>8816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hidden="1" x14ac:dyDescent="0.25">
      <c r="A9" t="s">
        <v>544</v>
      </c>
      <c r="B9" s="1">
        <v>45010</v>
      </c>
      <c r="C9">
        <v>-6.84</v>
      </c>
      <c r="D9" t="s">
        <v>5755</v>
      </c>
      <c r="E9" t="s">
        <v>744</v>
      </c>
      <c r="F9" t="s">
        <v>8817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x14ac:dyDescent="0.25">
      <c r="A10" t="s">
        <v>487</v>
      </c>
      <c r="B10" s="1">
        <v>45009</v>
      </c>
      <c r="C10">
        <v>10345</v>
      </c>
      <c r="D10" t="s">
        <v>8904</v>
      </c>
      <c r="E10" t="s">
        <v>8818</v>
      </c>
      <c r="F10" t="s">
        <v>8818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hidden="1" x14ac:dyDescent="0.25">
      <c r="A11" t="s">
        <v>6411</v>
      </c>
      <c r="B11" s="1">
        <v>45008</v>
      </c>
      <c r="C11">
        <v>-10000</v>
      </c>
      <c r="D11" t="s">
        <v>8418</v>
      </c>
      <c r="E11" t="s">
        <v>6690</v>
      </c>
      <c r="F11" t="s">
        <v>6690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hidden="1" x14ac:dyDescent="0.25">
      <c r="A12" t="s">
        <v>544</v>
      </c>
      <c r="B12" s="1">
        <v>45009</v>
      </c>
      <c r="C12">
        <v>-670</v>
      </c>
      <c r="D12" t="s">
        <v>8819</v>
      </c>
      <c r="E12" t="s">
        <v>8820</v>
      </c>
      <c r="F12" t="s">
        <v>8820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hidden="1" x14ac:dyDescent="0.25">
      <c r="A13" t="s">
        <v>19</v>
      </c>
      <c r="B13" s="1">
        <v>45009</v>
      </c>
      <c r="C13">
        <v>-16.53</v>
      </c>
      <c r="D13" t="s">
        <v>8905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hidden="1" x14ac:dyDescent="0.25">
      <c r="A14" t="s">
        <v>605</v>
      </c>
      <c r="B14" s="1">
        <v>45008</v>
      </c>
      <c r="C14">
        <v>16.53</v>
      </c>
      <c r="D14" t="s">
        <v>8906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x14ac:dyDescent="0.25">
      <c r="A15" t="s">
        <v>487</v>
      </c>
      <c r="B15" s="1">
        <v>45009</v>
      </c>
      <c r="C15">
        <v>87670.04</v>
      </c>
      <c r="D15" t="s">
        <v>8821</v>
      </c>
      <c r="E15" t="s">
        <v>8821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hidden="1" x14ac:dyDescent="0.25">
      <c r="A16" t="s">
        <v>544</v>
      </c>
      <c r="B16" s="1">
        <v>45009</v>
      </c>
      <c r="C16">
        <v>-30.88</v>
      </c>
      <c r="D16" t="s">
        <v>6234</v>
      </c>
      <c r="E16" t="s">
        <v>6234</v>
      </c>
      <c r="F16" t="s">
        <v>8622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hidden="1" x14ac:dyDescent="0.25">
      <c r="A17" t="s">
        <v>544</v>
      </c>
      <c r="B17" s="1">
        <v>45009</v>
      </c>
      <c r="C17">
        <v>-197.26</v>
      </c>
      <c r="D17" t="s">
        <v>6234</v>
      </c>
      <c r="E17" t="s">
        <v>6234</v>
      </c>
      <c r="F17" t="s">
        <v>8622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hidden="1" x14ac:dyDescent="0.25">
      <c r="A18" t="s">
        <v>336</v>
      </c>
      <c r="B18" s="1">
        <v>45009</v>
      </c>
      <c r="C18">
        <v>-12.5</v>
      </c>
      <c r="D18" t="s">
        <v>8822</v>
      </c>
      <c r="E18" t="s">
        <v>8823</v>
      </c>
      <c r="F18" t="s">
        <v>8823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hidden="1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hidden="1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6204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hidden="1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hidden="1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6075</v>
      </c>
      <c r="W22" t="s">
        <v>386</v>
      </c>
    </row>
    <row r="23" spans="1:23" hidden="1" x14ac:dyDescent="0.25">
      <c r="A23" t="s">
        <v>8812</v>
      </c>
      <c r="B23" s="1">
        <v>45008</v>
      </c>
      <c r="C23">
        <v>-378.86</v>
      </c>
      <c r="D23" t="s">
        <v>8824</v>
      </c>
      <c r="E23" t="s">
        <v>8824</v>
      </c>
      <c r="F23" t="s">
        <v>8825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6075</v>
      </c>
      <c r="W23" t="s">
        <v>386</v>
      </c>
    </row>
    <row r="24" spans="1:23" hidden="1" x14ac:dyDescent="0.25">
      <c r="A24" t="s">
        <v>19</v>
      </c>
      <c r="B24" s="1">
        <v>45006</v>
      </c>
      <c r="C24">
        <v>7.34</v>
      </c>
      <c r="D24" t="s">
        <v>8347</v>
      </c>
      <c r="E24" t="s">
        <v>8348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6075</v>
      </c>
      <c r="W24" t="s">
        <v>386</v>
      </c>
    </row>
    <row r="25" spans="1:23" hidden="1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8826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hidden="1" x14ac:dyDescent="0.25">
      <c r="A26" t="s">
        <v>544</v>
      </c>
      <c r="B26" s="1">
        <v>45006</v>
      </c>
      <c r="C26">
        <v>-80.94</v>
      </c>
      <c r="D26" t="s">
        <v>8827</v>
      </c>
      <c r="E26" t="s">
        <v>8827</v>
      </c>
      <c r="F26" t="s">
        <v>8828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hidden="1" x14ac:dyDescent="0.25">
      <c r="A27" t="s">
        <v>544</v>
      </c>
      <c r="B27" s="1">
        <v>45007</v>
      </c>
      <c r="C27">
        <v>55.13</v>
      </c>
      <c r="D27" t="s">
        <v>8829</v>
      </c>
      <c r="E27" t="s">
        <v>8830</v>
      </c>
      <c r="F27" t="s">
        <v>8830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hidden="1" x14ac:dyDescent="0.25">
      <c r="A28" t="s">
        <v>544</v>
      </c>
      <c r="B28" s="1">
        <v>45007</v>
      </c>
      <c r="C28">
        <v>77.180000000000007</v>
      </c>
      <c r="D28" t="s">
        <v>8829</v>
      </c>
      <c r="E28" t="s">
        <v>8830</v>
      </c>
      <c r="F28" t="s">
        <v>8830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hidden="1" x14ac:dyDescent="0.25">
      <c r="A29" t="s">
        <v>544</v>
      </c>
      <c r="B29" s="1">
        <v>45007</v>
      </c>
      <c r="C29">
        <v>-89.11</v>
      </c>
      <c r="D29" t="s">
        <v>8831</v>
      </c>
      <c r="E29" t="s">
        <v>8423</v>
      </c>
      <c r="F29" t="s">
        <v>8423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hidden="1" x14ac:dyDescent="0.25">
      <c r="A30" t="s">
        <v>544</v>
      </c>
      <c r="B30" s="1">
        <v>45006</v>
      </c>
      <c r="C30">
        <v>-30.88</v>
      </c>
      <c r="D30" t="s">
        <v>8832</v>
      </c>
      <c r="E30" t="s">
        <v>8833</v>
      </c>
      <c r="F30" t="s">
        <v>6453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6075</v>
      </c>
      <c r="W30" t="s">
        <v>386</v>
      </c>
    </row>
    <row r="31" spans="1:23" hidden="1" x14ac:dyDescent="0.25">
      <c r="A31" t="s">
        <v>544</v>
      </c>
      <c r="B31" s="1">
        <v>45006</v>
      </c>
      <c r="C31">
        <v>-4.4000000000000004</v>
      </c>
      <c r="D31" t="s">
        <v>8654</v>
      </c>
      <c r="E31" t="s">
        <v>8654</v>
      </c>
      <c r="F31" t="s">
        <v>8834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hidden="1" x14ac:dyDescent="0.25">
      <c r="A32" t="s">
        <v>19</v>
      </c>
      <c r="B32" s="1">
        <v>45006</v>
      </c>
      <c r="C32">
        <v>-200</v>
      </c>
      <c r="D32" t="s">
        <v>8629</v>
      </c>
      <c r="E32" t="s">
        <v>8630</v>
      </c>
      <c r="F32" t="s">
        <v>8630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hidden="1" x14ac:dyDescent="0.25">
      <c r="A33" t="s">
        <v>8812</v>
      </c>
      <c r="B33" s="1">
        <v>45005</v>
      </c>
      <c r="C33">
        <v>-20.95</v>
      </c>
      <c r="D33" t="s">
        <v>8835</v>
      </c>
      <c r="E33" t="s">
        <v>8836</v>
      </c>
      <c r="F33" t="s">
        <v>8836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hidden="1" x14ac:dyDescent="0.25">
      <c r="A34" t="s">
        <v>19</v>
      </c>
      <c r="B34" s="1">
        <v>45005</v>
      </c>
      <c r="C34">
        <v>-87.97</v>
      </c>
      <c r="D34" t="s">
        <v>8837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hidden="1" x14ac:dyDescent="0.25">
      <c r="A35" t="s">
        <v>8812</v>
      </c>
      <c r="B35" s="1">
        <v>45005</v>
      </c>
      <c r="C35">
        <v>-56.5</v>
      </c>
      <c r="D35" t="s">
        <v>8838</v>
      </c>
      <c r="E35" t="s">
        <v>8839</v>
      </c>
      <c r="F35" t="s">
        <v>8839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hidden="1" x14ac:dyDescent="0.25">
      <c r="A36" t="s">
        <v>8812</v>
      </c>
      <c r="B36" s="1">
        <v>45005</v>
      </c>
      <c r="C36">
        <v>-62.5</v>
      </c>
      <c r="D36" t="s">
        <v>8840</v>
      </c>
      <c r="E36" t="s">
        <v>8841</v>
      </c>
      <c r="F36" t="s">
        <v>8841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hidden="1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hidden="1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hidden="1" x14ac:dyDescent="0.25">
      <c r="A39" t="s">
        <v>544</v>
      </c>
      <c r="B39" s="1">
        <v>45003</v>
      </c>
      <c r="C39">
        <v>-22.67</v>
      </c>
      <c r="D39" t="s">
        <v>8842</v>
      </c>
      <c r="E39" t="s">
        <v>8842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hidden="1" x14ac:dyDescent="0.25">
      <c r="A40" t="s">
        <v>533</v>
      </c>
      <c r="B40" s="1">
        <v>45003</v>
      </c>
      <c r="C40">
        <v>87.97</v>
      </c>
      <c r="D40" t="s">
        <v>8843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hidden="1" x14ac:dyDescent="0.25">
      <c r="A41" t="s">
        <v>544</v>
      </c>
      <c r="B41" s="1">
        <v>45003</v>
      </c>
      <c r="C41">
        <v>-12.24</v>
      </c>
      <c r="D41" t="s">
        <v>5755</v>
      </c>
      <c r="E41" t="s">
        <v>744</v>
      </c>
      <c r="F41" t="s">
        <v>6402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hidden="1" x14ac:dyDescent="0.25">
      <c r="A42" t="s">
        <v>356</v>
      </c>
      <c r="B42" s="1">
        <v>45002</v>
      </c>
      <c r="C42">
        <v>11.16</v>
      </c>
      <c r="D42" t="s">
        <v>8844</v>
      </c>
      <c r="E42" t="s">
        <v>6487</v>
      </c>
      <c r="F42" t="s">
        <v>8845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hidden="1" x14ac:dyDescent="0.25">
      <c r="A43" t="s">
        <v>544</v>
      </c>
      <c r="B43" s="1">
        <v>45002</v>
      </c>
      <c r="C43">
        <v>-26</v>
      </c>
      <c r="D43" t="s">
        <v>8846</v>
      </c>
      <c r="E43" t="s">
        <v>6433</v>
      </c>
      <c r="F43" t="s">
        <v>6433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hidden="1" x14ac:dyDescent="0.25">
      <c r="A44" t="s">
        <v>544</v>
      </c>
      <c r="B44" s="1">
        <v>45002</v>
      </c>
      <c r="C44">
        <v>-7.71</v>
      </c>
      <c r="D44" t="s">
        <v>8654</v>
      </c>
      <c r="E44" t="s">
        <v>8654</v>
      </c>
      <c r="F44" t="s">
        <v>8834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hidden="1" x14ac:dyDescent="0.25">
      <c r="A45" t="s">
        <v>8812</v>
      </c>
      <c r="B45" s="1">
        <v>45002</v>
      </c>
      <c r="C45">
        <v>-8.43</v>
      </c>
      <c r="D45" t="s">
        <v>8847</v>
      </c>
      <c r="E45" t="s">
        <v>8847</v>
      </c>
      <c r="F45" t="s">
        <v>8848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hidden="1" x14ac:dyDescent="0.25">
      <c r="A46" t="s">
        <v>8812</v>
      </c>
      <c r="B46" s="1">
        <v>45002</v>
      </c>
      <c r="C46">
        <v>-17.079999999999998</v>
      </c>
      <c r="D46" t="s">
        <v>8849</v>
      </c>
      <c r="E46" t="s">
        <v>8849</v>
      </c>
      <c r="F46" t="s">
        <v>8850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hidden="1" x14ac:dyDescent="0.25">
      <c r="A47" t="s">
        <v>544</v>
      </c>
      <c r="B47" s="1">
        <v>45002</v>
      </c>
      <c r="C47">
        <v>-104.06</v>
      </c>
      <c r="D47" t="s">
        <v>6234</v>
      </c>
      <c r="E47" t="s">
        <v>6234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hidden="1" x14ac:dyDescent="0.25">
      <c r="A48" t="s">
        <v>356</v>
      </c>
      <c r="B48" s="1">
        <v>45002</v>
      </c>
      <c r="C48">
        <v>11.16</v>
      </c>
      <c r="D48" t="s">
        <v>8844</v>
      </c>
      <c r="E48" t="s">
        <v>6487</v>
      </c>
      <c r="F48" t="s">
        <v>8845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hidden="1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6204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hidden="1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hidden="1" x14ac:dyDescent="0.25">
      <c r="A51" t="s">
        <v>544</v>
      </c>
      <c r="B51" s="1">
        <v>45001</v>
      </c>
      <c r="C51">
        <v>250</v>
      </c>
      <c r="D51" t="s">
        <v>8650</v>
      </c>
      <c r="E51" t="s">
        <v>8651</v>
      </c>
      <c r="F51" t="s">
        <v>8651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hidden="1" x14ac:dyDescent="0.25">
      <c r="A52" t="s">
        <v>19</v>
      </c>
      <c r="B52" s="1">
        <v>45001</v>
      </c>
      <c r="C52">
        <v>-88.45</v>
      </c>
      <c r="D52" t="s">
        <v>6416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hidden="1" x14ac:dyDescent="0.25">
      <c r="A53" t="s">
        <v>544</v>
      </c>
      <c r="B53" s="1">
        <v>45000</v>
      </c>
      <c r="C53">
        <v>-12.78</v>
      </c>
      <c r="D53" t="s">
        <v>8851</v>
      </c>
      <c r="E53" t="s">
        <v>8852</v>
      </c>
      <c r="F53" t="s">
        <v>8852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hidden="1" x14ac:dyDescent="0.25">
      <c r="A54" t="s">
        <v>544</v>
      </c>
      <c r="B54" s="1">
        <v>45000</v>
      </c>
      <c r="C54">
        <v>-9</v>
      </c>
      <c r="D54" t="s">
        <v>8853</v>
      </c>
      <c r="E54" t="s">
        <v>8853</v>
      </c>
      <c r="F54" t="s">
        <v>8854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hidden="1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hidden="1" x14ac:dyDescent="0.25">
      <c r="A56" t="s">
        <v>6408</v>
      </c>
      <c r="B56" s="1">
        <v>45000</v>
      </c>
      <c r="C56">
        <v>-33.64</v>
      </c>
      <c r="D56" t="s">
        <v>8855</v>
      </c>
      <c r="E56" t="s">
        <v>6421</v>
      </c>
      <c r="F56" t="s">
        <v>6421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hidden="1" x14ac:dyDescent="0.25">
      <c r="A57" t="s">
        <v>356</v>
      </c>
      <c r="B57" s="1">
        <v>45000</v>
      </c>
      <c r="C57">
        <v>22.42</v>
      </c>
      <c r="D57" t="s">
        <v>8856</v>
      </c>
      <c r="E57" t="s">
        <v>8857</v>
      </c>
      <c r="F57" t="s">
        <v>8857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hidden="1" x14ac:dyDescent="0.25">
      <c r="A58" t="s">
        <v>34</v>
      </c>
      <c r="B58" s="1">
        <v>45000</v>
      </c>
      <c r="C58">
        <v>88.45</v>
      </c>
      <c r="D58" t="s">
        <v>8858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hidden="1" x14ac:dyDescent="0.25">
      <c r="A59" t="s">
        <v>19</v>
      </c>
      <c r="B59" s="1">
        <v>45000</v>
      </c>
      <c r="C59">
        <v>-170.02</v>
      </c>
      <c r="D59" t="s">
        <v>8859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hidden="1" x14ac:dyDescent="0.25">
      <c r="A60" t="s">
        <v>356</v>
      </c>
      <c r="B60" s="1">
        <v>45000</v>
      </c>
      <c r="C60">
        <v>80.61</v>
      </c>
      <c r="D60" t="s">
        <v>8860</v>
      </c>
      <c r="E60" t="s">
        <v>8861</v>
      </c>
      <c r="F60" t="s">
        <v>8861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hidden="1" x14ac:dyDescent="0.25">
      <c r="A61" t="s">
        <v>356</v>
      </c>
      <c r="B61" s="1">
        <v>45000</v>
      </c>
      <c r="C61">
        <v>22.42</v>
      </c>
      <c r="D61" t="s">
        <v>8856</v>
      </c>
      <c r="E61" t="s">
        <v>8857</v>
      </c>
      <c r="F61" t="s">
        <v>8857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hidden="1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hidden="1" x14ac:dyDescent="0.25">
      <c r="A63" t="s">
        <v>6408</v>
      </c>
      <c r="B63" s="1">
        <v>45000</v>
      </c>
      <c r="C63">
        <v>-50.56</v>
      </c>
      <c r="D63" t="s">
        <v>8862</v>
      </c>
      <c r="E63" t="s">
        <v>6410</v>
      </c>
      <c r="F63" t="s">
        <v>6410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hidden="1" x14ac:dyDescent="0.25">
      <c r="A64" t="s">
        <v>356</v>
      </c>
      <c r="B64" s="1">
        <v>45000</v>
      </c>
      <c r="C64">
        <v>80.61</v>
      </c>
      <c r="D64" t="s">
        <v>8860</v>
      </c>
      <c r="E64" t="s">
        <v>8861</v>
      </c>
      <c r="F64" t="s">
        <v>8861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hidden="1" x14ac:dyDescent="0.25">
      <c r="A65" t="s">
        <v>6411</v>
      </c>
      <c r="B65" s="1">
        <v>45000</v>
      </c>
      <c r="C65">
        <v>-49.22</v>
      </c>
      <c r="D65" t="s">
        <v>8862</v>
      </c>
      <c r="E65" t="s">
        <v>6410</v>
      </c>
      <c r="F65" t="s">
        <v>6410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hidden="1" x14ac:dyDescent="0.25">
      <c r="A66" t="s">
        <v>8812</v>
      </c>
      <c r="B66" s="1">
        <v>45000</v>
      </c>
      <c r="C66">
        <v>-62.15</v>
      </c>
      <c r="D66" t="s">
        <v>1166</v>
      </c>
      <c r="E66" t="s">
        <v>1166</v>
      </c>
      <c r="F66" t="s">
        <v>8863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hidden="1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8864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hidden="1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8865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hidden="1" x14ac:dyDescent="0.25">
      <c r="A69" t="s">
        <v>6408</v>
      </c>
      <c r="B69" s="1">
        <v>44999</v>
      </c>
      <c r="C69">
        <v>0.12</v>
      </c>
      <c r="D69" t="s">
        <v>8866</v>
      </c>
      <c r="E69" t="s">
        <v>6424</v>
      </c>
      <c r="F69" t="s">
        <v>6424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hidden="1" x14ac:dyDescent="0.25">
      <c r="A70" t="s">
        <v>544</v>
      </c>
      <c r="B70" s="1">
        <v>44999</v>
      </c>
      <c r="C70">
        <v>-17.64</v>
      </c>
      <c r="D70" t="s">
        <v>8867</v>
      </c>
      <c r="E70" t="s">
        <v>8868</v>
      </c>
      <c r="F70" t="s">
        <v>6434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hidden="1" x14ac:dyDescent="0.25">
      <c r="A71" t="s">
        <v>6408</v>
      </c>
      <c r="B71" s="1">
        <v>44999</v>
      </c>
      <c r="C71">
        <v>50.56</v>
      </c>
      <c r="D71" t="s">
        <v>8862</v>
      </c>
      <c r="E71" t="s">
        <v>6410</v>
      </c>
      <c r="F71" t="s">
        <v>6410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hidden="1" x14ac:dyDescent="0.25">
      <c r="A72" t="s">
        <v>6408</v>
      </c>
      <c r="B72" s="1">
        <v>44999</v>
      </c>
      <c r="C72">
        <v>33.64</v>
      </c>
      <c r="D72" t="s">
        <v>8855</v>
      </c>
      <c r="E72" t="s">
        <v>6421</v>
      </c>
      <c r="F72" t="s">
        <v>6421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hidden="1" x14ac:dyDescent="0.25">
      <c r="A73" t="s">
        <v>19</v>
      </c>
      <c r="B73" s="1">
        <v>44999</v>
      </c>
      <c r="C73">
        <v>19.98</v>
      </c>
      <c r="D73" t="s">
        <v>8869</v>
      </c>
      <c r="E73" t="s">
        <v>8870</v>
      </c>
      <c r="F73" t="s">
        <v>8870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hidden="1" x14ac:dyDescent="0.25">
      <c r="A74" t="s">
        <v>19</v>
      </c>
      <c r="B74" s="1">
        <v>44999</v>
      </c>
      <c r="C74">
        <v>4461.13</v>
      </c>
      <c r="D74" t="s">
        <v>8871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hidden="1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8872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hidden="1" x14ac:dyDescent="0.25">
      <c r="A76" t="s">
        <v>544</v>
      </c>
      <c r="B76" s="1">
        <v>44999</v>
      </c>
      <c r="C76">
        <v>-132.29</v>
      </c>
      <c r="D76" t="s">
        <v>8654</v>
      </c>
      <c r="E76" t="s">
        <v>8654</v>
      </c>
      <c r="F76" t="s">
        <v>8873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hidden="1" x14ac:dyDescent="0.25">
      <c r="A77" t="s">
        <v>6411</v>
      </c>
      <c r="B77" s="1">
        <v>44999</v>
      </c>
      <c r="C77">
        <v>49.22</v>
      </c>
      <c r="D77" t="s">
        <v>8862</v>
      </c>
      <c r="E77" t="s">
        <v>6410</v>
      </c>
      <c r="F77" t="s">
        <v>6410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hidden="1" x14ac:dyDescent="0.25">
      <c r="A78" t="s">
        <v>356</v>
      </c>
      <c r="B78" s="1">
        <v>44998</v>
      </c>
      <c r="C78">
        <v>89.98</v>
      </c>
      <c r="D78" t="s">
        <v>8844</v>
      </c>
      <c r="E78" t="s">
        <v>6487</v>
      </c>
      <c r="F78" t="s">
        <v>8224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hidden="1" x14ac:dyDescent="0.25">
      <c r="A79" t="s">
        <v>356</v>
      </c>
      <c r="B79" s="1">
        <v>44998</v>
      </c>
      <c r="C79">
        <v>85.81</v>
      </c>
      <c r="D79" t="s">
        <v>8844</v>
      </c>
      <c r="E79" t="s">
        <v>6487</v>
      </c>
      <c r="F79" t="s">
        <v>6646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hidden="1" x14ac:dyDescent="0.25">
      <c r="A80" t="s">
        <v>544</v>
      </c>
      <c r="B80" s="1">
        <v>44998</v>
      </c>
      <c r="C80">
        <v>-11.67</v>
      </c>
      <c r="D80" t="s">
        <v>6234</v>
      </c>
      <c r="E80" t="s">
        <v>6234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hidden="1" x14ac:dyDescent="0.25">
      <c r="A81" t="s">
        <v>544</v>
      </c>
      <c r="B81" s="1">
        <v>44998</v>
      </c>
      <c r="C81">
        <v>-146.25</v>
      </c>
      <c r="D81" t="s">
        <v>8874</v>
      </c>
      <c r="E81" t="s">
        <v>8669</v>
      </c>
      <c r="F81" t="s">
        <v>8669</v>
      </c>
      <c r="H81" t="s">
        <v>8803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hidden="1" x14ac:dyDescent="0.25">
      <c r="A82" t="s">
        <v>356</v>
      </c>
      <c r="B82" s="1">
        <v>44998</v>
      </c>
      <c r="C82">
        <v>26.34</v>
      </c>
      <c r="D82" t="s">
        <v>8844</v>
      </c>
      <c r="E82" t="s">
        <v>6487</v>
      </c>
      <c r="F82" t="s">
        <v>8875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hidden="1" x14ac:dyDescent="0.25">
      <c r="A83" t="s">
        <v>8812</v>
      </c>
      <c r="B83" s="1">
        <v>44998</v>
      </c>
      <c r="C83">
        <v>-8</v>
      </c>
      <c r="D83" t="s">
        <v>8876</v>
      </c>
      <c r="E83" t="s">
        <v>8877</v>
      </c>
      <c r="F83" t="s">
        <v>8877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hidden="1" x14ac:dyDescent="0.25">
      <c r="A84" t="s">
        <v>8812</v>
      </c>
      <c r="B84" s="1">
        <v>44998</v>
      </c>
      <c r="C84">
        <v>-4.95</v>
      </c>
      <c r="D84" t="s">
        <v>8878</v>
      </c>
      <c r="E84" t="s">
        <v>8879</v>
      </c>
      <c r="F84" t="s">
        <v>8879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hidden="1" x14ac:dyDescent="0.25">
      <c r="A85" t="s">
        <v>356</v>
      </c>
      <c r="B85" s="1">
        <v>44998</v>
      </c>
      <c r="C85">
        <v>26.34</v>
      </c>
      <c r="D85" t="s">
        <v>8844</v>
      </c>
      <c r="E85" t="s">
        <v>6487</v>
      </c>
      <c r="F85" t="s">
        <v>8875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hidden="1" x14ac:dyDescent="0.25">
      <c r="A86" t="s">
        <v>356</v>
      </c>
      <c r="B86" s="1">
        <v>44998</v>
      </c>
      <c r="C86">
        <v>89.98</v>
      </c>
      <c r="D86" t="s">
        <v>8844</v>
      </c>
      <c r="E86" t="s">
        <v>6487</v>
      </c>
      <c r="F86" t="s">
        <v>8224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hidden="1" x14ac:dyDescent="0.25">
      <c r="A87" t="s">
        <v>356</v>
      </c>
      <c r="B87" s="1">
        <v>44998</v>
      </c>
      <c r="C87">
        <v>34.68</v>
      </c>
      <c r="D87" t="s">
        <v>8844</v>
      </c>
      <c r="E87" t="s">
        <v>6487</v>
      </c>
      <c r="F87" t="s">
        <v>8880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hidden="1" x14ac:dyDescent="0.25">
      <c r="A88" t="s">
        <v>356</v>
      </c>
      <c r="B88" s="1">
        <v>44998</v>
      </c>
      <c r="C88">
        <v>85.81</v>
      </c>
      <c r="D88" t="s">
        <v>8844</v>
      </c>
      <c r="E88" t="s">
        <v>6487</v>
      </c>
      <c r="F88" t="s">
        <v>6646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hidden="1" x14ac:dyDescent="0.25">
      <c r="A89" t="s">
        <v>356</v>
      </c>
      <c r="B89" s="1">
        <v>44998</v>
      </c>
      <c r="C89">
        <v>34.68</v>
      </c>
      <c r="D89" t="s">
        <v>8844</v>
      </c>
      <c r="E89" t="s">
        <v>6487</v>
      </c>
      <c r="F89" t="s">
        <v>8880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hidden="1" x14ac:dyDescent="0.25">
      <c r="A90" t="s">
        <v>6408</v>
      </c>
      <c r="B90" s="1">
        <v>44997</v>
      </c>
      <c r="C90">
        <v>-639.25</v>
      </c>
      <c r="D90" t="s">
        <v>8625</v>
      </c>
      <c r="E90" t="s">
        <v>6657</v>
      </c>
      <c r="F90" t="s">
        <v>6657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hidden="1" x14ac:dyDescent="0.25">
      <c r="A91" t="s">
        <v>6451</v>
      </c>
      <c r="B91" s="1">
        <v>44997</v>
      </c>
      <c r="C91">
        <v>-13.46</v>
      </c>
      <c r="D91" t="s">
        <v>6234</v>
      </c>
      <c r="E91" t="s">
        <v>6234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hidden="1" x14ac:dyDescent="0.25">
      <c r="A92" t="s">
        <v>544</v>
      </c>
      <c r="B92" s="1">
        <v>44997</v>
      </c>
      <c r="C92">
        <v>-27.55</v>
      </c>
      <c r="D92" t="s">
        <v>8881</v>
      </c>
      <c r="E92" t="s">
        <v>8882</v>
      </c>
      <c r="F92" t="s">
        <v>8883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hidden="1" x14ac:dyDescent="0.25">
      <c r="A93" t="s">
        <v>544</v>
      </c>
      <c r="B93" s="1">
        <v>44996</v>
      </c>
      <c r="C93">
        <v>-6.84</v>
      </c>
      <c r="D93" t="s">
        <v>5755</v>
      </c>
      <c r="E93" t="s">
        <v>744</v>
      </c>
      <c r="F93" t="s">
        <v>6402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hidden="1" x14ac:dyDescent="0.25">
      <c r="A94" t="s">
        <v>544</v>
      </c>
      <c r="B94" s="1">
        <v>44996</v>
      </c>
      <c r="C94">
        <v>-151.99</v>
      </c>
      <c r="D94" t="s">
        <v>8884</v>
      </c>
      <c r="E94" t="s">
        <v>8885</v>
      </c>
      <c r="F94" t="s">
        <v>8885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hidden="1" x14ac:dyDescent="0.25">
      <c r="A95" t="s">
        <v>19</v>
      </c>
      <c r="B95" s="1">
        <v>44995</v>
      </c>
      <c r="C95">
        <v>-97.25</v>
      </c>
      <c r="D95" t="s">
        <v>8886</v>
      </c>
      <c r="E95" t="s">
        <v>8887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hidden="1" x14ac:dyDescent="0.25">
      <c r="A96" t="s">
        <v>544</v>
      </c>
      <c r="B96" s="1">
        <v>44995</v>
      </c>
      <c r="C96">
        <v>-150.62</v>
      </c>
      <c r="D96" t="s">
        <v>6234</v>
      </c>
      <c r="E96" t="s">
        <v>6234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hidden="1" x14ac:dyDescent="0.25">
      <c r="A97" t="s">
        <v>544</v>
      </c>
      <c r="B97" s="1">
        <v>44995</v>
      </c>
      <c r="C97">
        <v>-7.34</v>
      </c>
      <c r="D97" t="s">
        <v>8888</v>
      </c>
      <c r="E97" t="s">
        <v>6398</v>
      </c>
      <c r="F97" t="s">
        <v>6398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hidden="1" x14ac:dyDescent="0.25">
      <c r="A98" t="s">
        <v>19</v>
      </c>
      <c r="B98" s="1">
        <v>44995</v>
      </c>
      <c r="C98">
        <v>-210.38</v>
      </c>
      <c r="D98" t="s">
        <v>8889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x14ac:dyDescent="0.25">
      <c r="A99" t="s">
        <v>487</v>
      </c>
      <c r="B99" s="1">
        <v>44995</v>
      </c>
      <c r="C99">
        <v>1250</v>
      </c>
      <c r="D99" t="s">
        <v>6159</v>
      </c>
      <c r="E99" t="s">
        <v>6159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hidden="1" x14ac:dyDescent="0.25">
      <c r="A100" t="s">
        <v>6411</v>
      </c>
      <c r="B100" s="1">
        <v>44994</v>
      </c>
      <c r="C100">
        <v>0</v>
      </c>
      <c r="D100" t="s">
        <v>8418</v>
      </c>
      <c r="E100" t="s">
        <v>6690</v>
      </c>
      <c r="F100" t="s">
        <v>6690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hidden="1" x14ac:dyDescent="0.25">
      <c r="A101" t="s">
        <v>6411</v>
      </c>
      <c r="B101" s="1">
        <v>44994</v>
      </c>
      <c r="C101">
        <v>0</v>
      </c>
      <c r="D101" t="s">
        <v>8418</v>
      </c>
      <c r="E101" t="s">
        <v>6690</v>
      </c>
      <c r="F101" t="s">
        <v>6690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hidden="1" x14ac:dyDescent="0.25">
      <c r="A102" t="s">
        <v>6408</v>
      </c>
      <c r="B102" s="1">
        <v>44994</v>
      </c>
      <c r="C102">
        <v>639.25</v>
      </c>
      <c r="D102" t="s">
        <v>8625</v>
      </c>
      <c r="E102" t="s">
        <v>6657</v>
      </c>
      <c r="F102" t="s">
        <v>6657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hidden="1" x14ac:dyDescent="0.25">
      <c r="A103" t="s">
        <v>6411</v>
      </c>
      <c r="B103" s="1">
        <v>44994</v>
      </c>
      <c r="C103">
        <v>30.2</v>
      </c>
      <c r="D103" t="s">
        <v>8626</v>
      </c>
      <c r="E103" t="s">
        <v>6671</v>
      </c>
      <c r="F103" t="s">
        <v>6671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hidden="1" x14ac:dyDescent="0.25">
      <c r="A104" t="s">
        <v>544</v>
      </c>
      <c r="B104" s="1">
        <v>44994</v>
      </c>
      <c r="C104">
        <v>-45.35</v>
      </c>
      <c r="D104" t="s">
        <v>8623</v>
      </c>
      <c r="E104" t="s">
        <v>8624</v>
      </c>
      <c r="F104" t="s">
        <v>8624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hidden="1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hidden="1" x14ac:dyDescent="0.25">
      <c r="A106" t="s">
        <v>544</v>
      </c>
      <c r="B106" s="1">
        <v>44994</v>
      </c>
      <c r="C106">
        <v>-48.9</v>
      </c>
      <c r="D106" t="s">
        <v>6234</v>
      </c>
      <c r="E106" t="s">
        <v>6234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hidden="1" x14ac:dyDescent="0.25">
      <c r="A107" t="s">
        <v>544</v>
      </c>
      <c r="B107" s="1">
        <v>44994</v>
      </c>
      <c r="C107">
        <v>-33.049999999999997</v>
      </c>
      <c r="D107" t="s">
        <v>6447</v>
      </c>
      <c r="E107" t="s">
        <v>6447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hidden="1" x14ac:dyDescent="0.25">
      <c r="A108" t="s">
        <v>19</v>
      </c>
      <c r="B108" s="1">
        <v>44993</v>
      </c>
      <c r="C108">
        <v>-10</v>
      </c>
      <c r="D108" t="s">
        <v>8629</v>
      </c>
      <c r="E108" t="s">
        <v>8630</v>
      </c>
      <c r="F108" t="s">
        <v>8630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hidden="1" x14ac:dyDescent="0.25">
      <c r="A109" t="s">
        <v>544</v>
      </c>
      <c r="B109" s="1">
        <v>44993</v>
      </c>
      <c r="C109">
        <v>-325</v>
      </c>
      <c r="D109" t="s">
        <v>8634</v>
      </c>
      <c r="E109" t="s">
        <v>8635</v>
      </c>
      <c r="F109" t="s">
        <v>8635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hidden="1" x14ac:dyDescent="0.25">
      <c r="A110" t="s">
        <v>19</v>
      </c>
      <c r="B110" s="1">
        <v>44993</v>
      </c>
      <c r="C110">
        <v>-19.98</v>
      </c>
      <c r="D110" t="s">
        <v>8629</v>
      </c>
      <c r="E110" t="s">
        <v>8630</v>
      </c>
      <c r="F110" t="s">
        <v>8630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hidden="1" x14ac:dyDescent="0.25">
      <c r="A111" t="s">
        <v>6411</v>
      </c>
      <c r="B111" s="1">
        <v>44993</v>
      </c>
      <c r="C111">
        <v>-3000</v>
      </c>
      <c r="D111" t="s">
        <v>8628</v>
      </c>
      <c r="E111" t="s">
        <v>7911</v>
      </c>
      <c r="F111" t="s">
        <v>7911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hidden="1" x14ac:dyDescent="0.25">
      <c r="A112" t="s">
        <v>336</v>
      </c>
      <c r="B112" s="1">
        <v>44993</v>
      </c>
      <c r="C112">
        <v>3000</v>
      </c>
      <c r="D112" t="s">
        <v>8627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hidden="1" x14ac:dyDescent="0.25">
      <c r="A113" t="s">
        <v>544</v>
      </c>
      <c r="B113" s="1">
        <v>44993</v>
      </c>
      <c r="C113">
        <v>-46.8</v>
      </c>
      <c r="D113" t="s">
        <v>8631</v>
      </c>
      <c r="E113" t="s">
        <v>8632</v>
      </c>
      <c r="F113" t="s">
        <v>8632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hidden="1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x14ac:dyDescent="0.25">
      <c r="A115" t="s">
        <v>487</v>
      </c>
      <c r="B115" s="1">
        <v>44992</v>
      </c>
      <c r="C115">
        <v>-38830</v>
      </c>
      <c r="D115" t="s">
        <v>8907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hidden="1" x14ac:dyDescent="0.25">
      <c r="A116" t="s">
        <v>544</v>
      </c>
      <c r="B116" s="1">
        <v>44992</v>
      </c>
      <c r="C116">
        <v>-46.8</v>
      </c>
      <c r="D116" t="s">
        <v>8631</v>
      </c>
      <c r="E116" t="s">
        <v>8632</v>
      </c>
      <c r="F116" t="s">
        <v>8632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hidden="1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8636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hidden="1" x14ac:dyDescent="0.25">
      <c r="A118" t="s">
        <v>19</v>
      </c>
      <c r="B118" s="1">
        <v>44992</v>
      </c>
      <c r="C118">
        <v>-4424.99</v>
      </c>
      <c r="D118" t="s">
        <v>6460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hidden="1" x14ac:dyDescent="0.25">
      <c r="A119" t="s">
        <v>544</v>
      </c>
      <c r="B119" s="1">
        <v>44992</v>
      </c>
      <c r="C119">
        <v>-26.53</v>
      </c>
      <c r="D119" t="s">
        <v>6234</v>
      </c>
      <c r="E119" t="s">
        <v>6234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hidden="1" x14ac:dyDescent="0.25">
      <c r="A120" t="s">
        <v>544</v>
      </c>
      <c r="B120" s="1">
        <v>44991</v>
      </c>
      <c r="C120">
        <v>-54.01</v>
      </c>
      <c r="D120" t="s">
        <v>8642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hidden="1" x14ac:dyDescent="0.25">
      <c r="A121" t="s">
        <v>544</v>
      </c>
      <c r="B121" s="1">
        <v>44991</v>
      </c>
      <c r="C121">
        <v>-9.82</v>
      </c>
      <c r="D121" t="s">
        <v>8640</v>
      </c>
      <c r="E121" t="s">
        <v>8641</v>
      </c>
      <c r="F121" t="s">
        <v>8641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hidden="1" x14ac:dyDescent="0.25">
      <c r="A122" t="s">
        <v>512</v>
      </c>
      <c r="B122" s="1">
        <v>44991</v>
      </c>
      <c r="C122">
        <v>123.59</v>
      </c>
      <c r="D122" t="s">
        <v>20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hidden="1" x14ac:dyDescent="0.25">
      <c r="A123" t="s">
        <v>19</v>
      </c>
      <c r="B123" s="1">
        <v>44991</v>
      </c>
      <c r="C123">
        <v>674.96</v>
      </c>
      <c r="D123" t="s">
        <v>8637</v>
      </c>
      <c r="E123" t="s">
        <v>6231</v>
      </c>
      <c r="F123" t="s">
        <v>6231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hidden="1" x14ac:dyDescent="0.25">
      <c r="A124" t="s">
        <v>19</v>
      </c>
      <c r="B124" s="1">
        <v>44991</v>
      </c>
      <c r="C124">
        <v>85</v>
      </c>
      <c r="D124" t="s">
        <v>8347</v>
      </c>
      <c r="E124" t="s">
        <v>8348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6075</v>
      </c>
      <c r="W124" t="s">
        <v>386</v>
      </c>
    </row>
    <row r="125" spans="1:23" hidden="1" x14ac:dyDescent="0.25">
      <c r="A125" t="s">
        <v>544</v>
      </c>
      <c r="B125" s="1">
        <v>44991</v>
      </c>
      <c r="C125">
        <v>-65</v>
      </c>
      <c r="D125" t="s">
        <v>8638</v>
      </c>
      <c r="E125" t="s">
        <v>8639</v>
      </c>
      <c r="F125" t="s">
        <v>8639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hidden="1" x14ac:dyDescent="0.25">
      <c r="A126" t="s">
        <v>19</v>
      </c>
      <c r="B126" s="1">
        <v>44991</v>
      </c>
      <c r="C126">
        <v>-5590.73</v>
      </c>
      <c r="D126" t="s">
        <v>8633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hidden="1" x14ac:dyDescent="0.25">
      <c r="A127" t="s">
        <v>544</v>
      </c>
      <c r="B127" s="1">
        <v>44990</v>
      </c>
      <c r="C127">
        <v>-11.77</v>
      </c>
      <c r="D127" t="s">
        <v>8643</v>
      </c>
      <c r="E127" t="s">
        <v>8644</v>
      </c>
      <c r="F127" t="s">
        <v>8644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hidden="1" x14ac:dyDescent="0.25">
      <c r="A128" t="s">
        <v>544</v>
      </c>
      <c r="B128" s="1">
        <v>44990</v>
      </c>
      <c r="C128">
        <v>-25</v>
      </c>
      <c r="D128" t="s">
        <v>8645</v>
      </c>
      <c r="E128" t="s">
        <v>8646</v>
      </c>
      <c r="F128" t="s">
        <v>8646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hidden="1" x14ac:dyDescent="0.25">
      <c r="A129" t="s">
        <v>544</v>
      </c>
      <c r="B129" s="1">
        <v>44990</v>
      </c>
      <c r="C129">
        <v>-12.58</v>
      </c>
      <c r="D129" t="s">
        <v>6234</v>
      </c>
      <c r="E129" t="s">
        <v>6234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hidden="1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6075</v>
      </c>
      <c r="W130" t="s">
        <v>386</v>
      </c>
    </row>
    <row r="131" spans="1:23" hidden="1" x14ac:dyDescent="0.25">
      <c r="A131" t="s">
        <v>424</v>
      </c>
      <c r="B131" s="1">
        <v>44989</v>
      </c>
      <c r="C131">
        <v>200</v>
      </c>
      <c r="D131" t="s">
        <v>8890</v>
      </c>
      <c r="E131" t="s">
        <v>8891</v>
      </c>
      <c r="F131" t="s">
        <v>8891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hidden="1" x14ac:dyDescent="0.25">
      <c r="A132" t="s">
        <v>424</v>
      </c>
      <c r="B132" s="1">
        <v>44989</v>
      </c>
      <c r="C132">
        <v>4224.99</v>
      </c>
      <c r="D132" t="s">
        <v>8892</v>
      </c>
      <c r="E132" t="s">
        <v>8893</v>
      </c>
      <c r="F132" t="s">
        <v>8893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hidden="1" x14ac:dyDescent="0.25">
      <c r="A133" t="s">
        <v>544</v>
      </c>
      <c r="B133" s="1">
        <v>44989</v>
      </c>
      <c r="C133">
        <v>-9.7899999999999991</v>
      </c>
      <c r="D133" t="s">
        <v>6447</v>
      </c>
      <c r="E133" t="s">
        <v>6447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hidden="1" x14ac:dyDescent="0.25">
      <c r="A134" t="s">
        <v>544</v>
      </c>
      <c r="B134" s="1">
        <v>44989</v>
      </c>
      <c r="C134">
        <v>-9.98</v>
      </c>
      <c r="D134" t="s">
        <v>8647</v>
      </c>
      <c r="E134" t="s">
        <v>8648</v>
      </c>
      <c r="F134" t="s">
        <v>8648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hidden="1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hidden="1" x14ac:dyDescent="0.25">
      <c r="A136" t="s">
        <v>544</v>
      </c>
      <c r="B136" s="1">
        <v>44989</v>
      </c>
      <c r="C136">
        <v>-4.08</v>
      </c>
      <c r="D136" t="s">
        <v>5755</v>
      </c>
      <c r="E136" t="s">
        <v>744</v>
      </c>
      <c r="F136" t="s">
        <v>6402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hidden="1" x14ac:dyDescent="0.25">
      <c r="A137" t="s">
        <v>544</v>
      </c>
      <c r="B137" s="1">
        <v>44988</v>
      </c>
      <c r="C137">
        <v>-201.35</v>
      </c>
      <c r="D137" t="s">
        <v>6234</v>
      </c>
      <c r="E137" t="s">
        <v>6234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x14ac:dyDescent="0.25">
      <c r="A138" t="s">
        <v>487</v>
      </c>
      <c r="B138" s="1">
        <v>44988</v>
      </c>
      <c r="C138">
        <v>1250</v>
      </c>
      <c r="D138" t="s">
        <v>6159</v>
      </c>
      <c r="E138" t="s">
        <v>6159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hidden="1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8656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hidden="1" x14ac:dyDescent="0.25">
      <c r="A140" t="s">
        <v>544</v>
      </c>
      <c r="B140" s="1">
        <v>44988</v>
      </c>
      <c r="C140">
        <v>5590.73</v>
      </c>
      <c r="D140" t="s">
        <v>8649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x14ac:dyDescent="0.25">
      <c r="A141" t="s">
        <v>487</v>
      </c>
      <c r="B141" s="1">
        <v>44988</v>
      </c>
      <c r="C141">
        <v>38830</v>
      </c>
      <c r="D141" t="s">
        <v>8908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hidden="1" x14ac:dyDescent="0.25">
      <c r="A142" t="s">
        <v>544</v>
      </c>
      <c r="B142" s="1">
        <v>44988</v>
      </c>
      <c r="C142">
        <v>-16</v>
      </c>
      <c r="D142" t="s">
        <v>8650</v>
      </c>
      <c r="E142" t="s">
        <v>8651</v>
      </c>
      <c r="F142" t="s">
        <v>8651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hidden="1" x14ac:dyDescent="0.25">
      <c r="A143" t="s">
        <v>544</v>
      </c>
      <c r="B143" s="1">
        <v>44988</v>
      </c>
      <c r="C143">
        <v>-661.38</v>
      </c>
      <c r="D143" t="s">
        <v>8654</v>
      </c>
      <c r="E143" t="s">
        <v>8654</v>
      </c>
      <c r="F143" t="s">
        <v>8655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hidden="1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hidden="1" x14ac:dyDescent="0.25">
      <c r="A145" t="s">
        <v>19</v>
      </c>
      <c r="B145" s="1">
        <v>44988</v>
      </c>
      <c r="C145">
        <v>-109.23</v>
      </c>
      <c r="D145" t="s">
        <v>8395</v>
      </c>
      <c r="E145" t="s">
        <v>8396</v>
      </c>
      <c r="F145" t="s">
        <v>8396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hidden="1" x14ac:dyDescent="0.25">
      <c r="A146" t="s">
        <v>544</v>
      </c>
      <c r="B146" s="1">
        <v>44988</v>
      </c>
      <c r="C146">
        <v>-100</v>
      </c>
      <c r="D146" t="s">
        <v>8652</v>
      </c>
      <c r="E146" t="s">
        <v>8653</v>
      </c>
      <c r="F146" t="s">
        <v>8653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hidden="1" x14ac:dyDescent="0.25">
      <c r="A147" t="s">
        <v>19</v>
      </c>
      <c r="B147" s="1">
        <v>44987</v>
      </c>
      <c r="C147">
        <v>-2336.2800000000002</v>
      </c>
      <c r="D147" t="s">
        <v>6156</v>
      </c>
      <c r="E147" t="s">
        <v>6157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hidden="1" x14ac:dyDescent="0.25">
      <c r="A148" t="s">
        <v>19</v>
      </c>
      <c r="B148" s="1">
        <v>44987</v>
      </c>
      <c r="C148">
        <v>-412.07</v>
      </c>
      <c r="D148" t="s">
        <v>8658</v>
      </c>
      <c r="E148" t="s">
        <v>6468</v>
      </c>
      <c r="F148" t="s">
        <v>6468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hidden="1" x14ac:dyDescent="0.25">
      <c r="A149" t="s">
        <v>420</v>
      </c>
      <c r="B149" s="1">
        <v>44987</v>
      </c>
      <c r="C149">
        <v>-20000</v>
      </c>
      <c r="D149" t="s">
        <v>6415</v>
      </c>
      <c r="E149" t="s">
        <v>6415</v>
      </c>
      <c r="F149" t="s">
        <v>6415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hidden="1" x14ac:dyDescent="0.25">
      <c r="A150" t="s">
        <v>19</v>
      </c>
      <c r="B150" s="1">
        <v>44987</v>
      </c>
      <c r="C150">
        <v>20000</v>
      </c>
      <c r="D150" t="s">
        <v>6417</v>
      </c>
      <c r="E150" t="s">
        <v>6417</v>
      </c>
      <c r="F150" t="s">
        <v>6417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hidden="1" x14ac:dyDescent="0.25">
      <c r="A151" t="s">
        <v>19</v>
      </c>
      <c r="B151" s="1">
        <v>44987</v>
      </c>
      <c r="C151">
        <v>-2007.5</v>
      </c>
      <c r="D151" t="s">
        <v>8657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hidden="1" x14ac:dyDescent="0.25">
      <c r="A152" t="s">
        <v>492</v>
      </c>
      <c r="B152" s="1">
        <v>44987</v>
      </c>
      <c r="C152">
        <v>-2.1</v>
      </c>
      <c r="D152" t="s">
        <v>6174</v>
      </c>
      <c r="E152" t="s">
        <v>6174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hidden="1" x14ac:dyDescent="0.25">
      <c r="A153" t="s">
        <v>492</v>
      </c>
      <c r="B153" s="1">
        <v>44987</v>
      </c>
      <c r="C153">
        <v>-325</v>
      </c>
      <c r="D153" t="s">
        <v>8894</v>
      </c>
      <c r="E153" t="s">
        <v>6470</v>
      </c>
      <c r="F153" t="s">
        <v>6470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x14ac:dyDescent="0.25">
      <c r="A154" t="s">
        <v>487</v>
      </c>
      <c r="B154" s="1">
        <v>44987</v>
      </c>
      <c r="C154">
        <v>-16013.15</v>
      </c>
      <c r="D154" t="s">
        <v>8909</v>
      </c>
      <c r="E154" t="s">
        <v>8412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hidden="1" x14ac:dyDescent="0.25">
      <c r="A155" t="s">
        <v>492</v>
      </c>
      <c r="B155" s="1">
        <v>44987</v>
      </c>
      <c r="C155">
        <v>-20</v>
      </c>
      <c r="D155" t="s">
        <v>6174</v>
      </c>
      <c r="E155" t="s">
        <v>6174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hidden="1" x14ac:dyDescent="0.25">
      <c r="A156" t="s">
        <v>413</v>
      </c>
      <c r="B156" s="1">
        <v>44986</v>
      </c>
      <c r="C156">
        <v>0.02</v>
      </c>
      <c r="D156" t="s">
        <v>6482</v>
      </c>
      <c r="E156" t="s">
        <v>6482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hidden="1" x14ac:dyDescent="0.25">
      <c r="A157" t="s">
        <v>966</v>
      </c>
      <c r="B157" s="1">
        <v>44986</v>
      </c>
      <c r="C157">
        <v>0.01</v>
      </c>
      <c r="D157" t="s">
        <v>6482</v>
      </c>
      <c r="E157" t="s">
        <v>6482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hidden="1" x14ac:dyDescent="0.25">
      <c r="A158" t="s">
        <v>414</v>
      </c>
      <c r="B158" s="1">
        <v>44986</v>
      </c>
      <c r="C158">
        <v>0.01</v>
      </c>
      <c r="D158" t="s">
        <v>6482</v>
      </c>
      <c r="E158" t="s">
        <v>6482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hidden="1" x14ac:dyDescent="0.25">
      <c r="A159" t="s">
        <v>6458</v>
      </c>
      <c r="B159" s="1">
        <v>44986</v>
      </c>
      <c r="C159">
        <v>50</v>
      </c>
      <c r="D159" t="s">
        <v>8661</v>
      </c>
      <c r="E159" t="s">
        <v>6464</v>
      </c>
      <c r="F159" t="s">
        <v>6464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hidden="1" x14ac:dyDescent="0.25">
      <c r="A160" t="s">
        <v>6411</v>
      </c>
      <c r="B160" s="1">
        <v>44986</v>
      </c>
      <c r="C160">
        <v>16013.15</v>
      </c>
      <c r="D160" t="s">
        <v>8414</v>
      </c>
      <c r="E160" t="s">
        <v>7358</v>
      </c>
      <c r="F160" t="s">
        <v>7358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hidden="1" x14ac:dyDescent="0.25">
      <c r="A161" t="s">
        <v>6458</v>
      </c>
      <c r="B161" s="1">
        <v>44986</v>
      </c>
      <c r="C161">
        <v>50</v>
      </c>
      <c r="D161" t="s">
        <v>8663</v>
      </c>
      <c r="E161" t="s">
        <v>6466</v>
      </c>
      <c r="F161" t="s">
        <v>6466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hidden="1" x14ac:dyDescent="0.25">
      <c r="A162" t="s">
        <v>6458</v>
      </c>
      <c r="B162" s="1">
        <v>44986</v>
      </c>
      <c r="C162">
        <v>-100</v>
      </c>
      <c r="D162" t="s">
        <v>8659</v>
      </c>
      <c r="E162" t="s">
        <v>8660</v>
      </c>
      <c r="F162" t="s">
        <v>8660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hidden="1" x14ac:dyDescent="0.25">
      <c r="A163" t="s">
        <v>420</v>
      </c>
      <c r="B163" s="1">
        <v>44986</v>
      </c>
      <c r="C163">
        <v>20000</v>
      </c>
      <c r="D163" t="s">
        <v>8665</v>
      </c>
      <c r="E163" t="s">
        <v>8666</v>
      </c>
      <c r="F163" t="s">
        <v>8666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hidden="1" x14ac:dyDescent="0.25">
      <c r="A164" t="s">
        <v>544</v>
      </c>
      <c r="B164" s="1">
        <v>44986</v>
      </c>
      <c r="C164">
        <v>-23.25</v>
      </c>
      <c r="D164" t="s">
        <v>6234</v>
      </c>
      <c r="E164" t="s">
        <v>6234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hidden="1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hidden="1" x14ac:dyDescent="0.25">
      <c r="A166" t="s">
        <v>492</v>
      </c>
      <c r="B166" s="1">
        <v>44986</v>
      </c>
      <c r="C166">
        <v>2007.5</v>
      </c>
      <c r="D166" t="s">
        <v>8895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hidden="1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hidden="1" x14ac:dyDescent="0.25">
      <c r="A168" t="s">
        <v>6451</v>
      </c>
      <c r="B168" s="1">
        <v>44986</v>
      </c>
      <c r="C168">
        <v>412.07</v>
      </c>
      <c r="D168" t="s">
        <v>6475</v>
      </c>
      <c r="E168" t="s">
        <v>6475</v>
      </c>
      <c r="F168" t="s">
        <v>6475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hidden="1" x14ac:dyDescent="0.25">
      <c r="A169" t="s">
        <v>533</v>
      </c>
      <c r="B169" s="1">
        <v>44986</v>
      </c>
      <c r="C169">
        <v>-92.6</v>
      </c>
      <c r="D169" t="s">
        <v>8662</v>
      </c>
      <c r="E169" t="s">
        <v>8662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hidden="1" x14ac:dyDescent="0.25">
      <c r="A170" t="s">
        <v>544</v>
      </c>
      <c r="B170" s="1">
        <v>44986</v>
      </c>
      <c r="C170">
        <v>-13.4</v>
      </c>
      <c r="D170" t="s">
        <v>8664</v>
      </c>
      <c r="E170" t="s">
        <v>6441</v>
      </c>
      <c r="F170" t="s">
        <v>6441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hidden="1" x14ac:dyDescent="0.25">
      <c r="A171" t="s">
        <v>356</v>
      </c>
      <c r="B171" s="1">
        <v>44985</v>
      </c>
      <c r="C171">
        <v>14.9</v>
      </c>
      <c r="D171" t="s">
        <v>6485</v>
      </c>
      <c r="E171" t="s">
        <v>6486</v>
      </c>
      <c r="F171" t="s">
        <v>6487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hidden="1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hidden="1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hidden="1" x14ac:dyDescent="0.25">
      <c r="A174" t="s">
        <v>356</v>
      </c>
      <c r="B174" s="1">
        <v>44985</v>
      </c>
      <c r="C174">
        <v>7.89</v>
      </c>
      <c r="D174" t="s">
        <v>6485</v>
      </c>
      <c r="E174" t="s">
        <v>6486</v>
      </c>
      <c r="F174" t="s">
        <v>6487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hidden="1" x14ac:dyDescent="0.25">
      <c r="A175" t="s">
        <v>356</v>
      </c>
      <c r="B175" s="1">
        <v>44985</v>
      </c>
      <c r="C175">
        <v>14.9</v>
      </c>
      <c r="D175" t="s">
        <v>6485</v>
      </c>
      <c r="E175" t="s">
        <v>6486</v>
      </c>
      <c r="F175" t="s">
        <v>6487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hidden="1" x14ac:dyDescent="0.25">
      <c r="A176" t="s">
        <v>356</v>
      </c>
      <c r="B176" s="1">
        <v>44985</v>
      </c>
      <c r="C176">
        <v>7.89</v>
      </c>
      <c r="D176" t="s">
        <v>6485</v>
      </c>
      <c r="E176" t="s">
        <v>6486</v>
      </c>
      <c r="F176" t="s">
        <v>6487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hidden="1" x14ac:dyDescent="0.25">
      <c r="A177" t="s">
        <v>492</v>
      </c>
      <c r="B177" s="1">
        <v>44985</v>
      </c>
      <c r="C177">
        <v>-39.69</v>
      </c>
      <c r="D177" t="s">
        <v>8896</v>
      </c>
      <c r="E177" t="s">
        <v>8897</v>
      </c>
      <c r="F177" t="s">
        <v>8897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hidden="1" x14ac:dyDescent="0.25">
      <c r="A178" t="s">
        <v>492</v>
      </c>
      <c r="B178" s="1">
        <v>44985</v>
      </c>
      <c r="C178">
        <v>-16.53</v>
      </c>
      <c r="D178" t="s">
        <v>8898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hidden="1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hidden="1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hidden="1" x14ac:dyDescent="0.25">
      <c r="A181" t="s">
        <v>544</v>
      </c>
      <c r="B181" s="1">
        <v>44985</v>
      </c>
      <c r="C181">
        <v>-716.97</v>
      </c>
      <c r="D181" t="s">
        <v>8667</v>
      </c>
      <c r="E181" t="s">
        <v>8668</v>
      </c>
      <c r="F181" t="s">
        <v>8669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hidden="1" x14ac:dyDescent="0.25">
      <c r="A182" t="s">
        <v>492</v>
      </c>
      <c r="B182" s="1">
        <v>44985</v>
      </c>
      <c r="C182">
        <v>-4.4000000000000004</v>
      </c>
      <c r="D182" t="s">
        <v>8899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hidden="1" x14ac:dyDescent="0.25">
      <c r="A183" t="s">
        <v>492</v>
      </c>
      <c r="B183" s="1">
        <v>44984</v>
      </c>
      <c r="C183">
        <v>-4.4000000000000004</v>
      </c>
      <c r="D183" t="s">
        <v>6483</v>
      </c>
      <c r="E183" t="s">
        <v>6484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hidden="1" x14ac:dyDescent="0.25">
      <c r="A184" t="s">
        <v>492</v>
      </c>
      <c r="B184" s="1">
        <v>44984</v>
      </c>
      <c r="C184">
        <v>-0.33</v>
      </c>
      <c r="D184" t="s">
        <v>7047</v>
      </c>
      <c r="E184" t="s">
        <v>7048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hidden="1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8670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hidden="1" x14ac:dyDescent="0.25">
      <c r="A186" t="s">
        <v>492</v>
      </c>
      <c r="B186" s="1">
        <v>44984</v>
      </c>
      <c r="C186">
        <v>-3</v>
      </c>
      <c r="D186" t="s">
        <v>7047</v>
      </c>
      <c r="E186" t="s">
        <v>7048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hidden="1" x14ac:dyDescent="0.25">
      <c r="A187" t="s">
        <v>336</v>
      </c>
      <c r="B187" s="1">
        <v>44984</v>
      </c>
      <c r="C187">
        <v>0.67</v>
      </c>
      <c r="D187" t="s">
        <v>6482</v>
      </c>
      <c r="E187" t="s">
        <v>6482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hidden="1" x14ac:dyDescent="0.25">
      <c r="A188" t="s">
        <v>19</v>
      </c>
      <c r="B188" s="1">
        <v>44984</v>
      </c>
      <c r="C188">
        <v>4461.13</v>
      </c>
      <c r="D188" t="s">
        <v>8460</v>
      </c>
      <c r="E188" t="s">
        <v>8461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hidden="1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hidden="1" x14ac:dyDescent="0.25">
      <c r="A190" t="s">
        <v>336</v>
      </c>
      <c r="B190" s="1">
        <v>44984</v>
      </c>
      <c r="C190">
        <v>3.5</v>
      </c>
      <c r="D190" t="s">
        <v>5814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hidden="1" x14ac:dyDescent="0.25">
      <c r="A191" t="s">
        <v>19</v>
      </c>
      <c r="B191" s="1">
        <v>44984</v>
      </c>
      <c r="C191">
        <v>1059.67</v>
      </c>
      <c r="D191" t="s">
        <v>6118</v>
      </c>
      <c r="E191" t="s">
        <v>6118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hidden="1" x14ac:dyDescent="0.25">
      <c r="A192" t="s">
        <v>6411</v>
      </c>
      <c r="B192" s="1">
        <v>44983</v>
      </c>
      <c r="C192">
        <v>6.19</v>
      </c>
      <c r="D192" t="s">
        <v>8672</v>
      </c>
      <c r="E192" t="s">
        <v>8673</v>
      </c>
      <c r="F192" t="s">
        <v>8674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hidden="1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8671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hidden="1" x14ac:dyDescent="0.25">
      <c r="A194" t="s">
        <v>492</v>
      </c>
      <c r="B194" s="1">
        <v>44982</v>
      </c>
      <c r="C194">
        <v>264</v>
      </c>
      <c r="D194" t="s">
        <v>5768</v>
      </c>
      <c r="E194" t="s">
        <v>8675</v>
      </c>
      <c r="F194" t="s">
        <v>8400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hidden="1" x14ac:dyDescent="0.25">
      <c r="A195" t="s">
        <v>492</v>
      </c>
      <c r="B195" s="1">
        <v>44982</v>
      </c>
      <c r="C195">
        <v>96</v>
      </c>
      <c r="D195" t="s">
        <v>5768</v>
      </c>
      <c r="E195" t="s">
        <v>8675</v>
      </c>
      <c r="F195" t="s">
        <v>8400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hidden="1" x14ac:dyDescent="0.25">
      <c r="A196" t="s">
        <v>492</v>
      </c>
      <c r="B196" s="1">
        <v>44982</v>
      </c>
      <c r="C196">
        <v>288</v>
      </c>
      <c r="D196" t="s">
        <v>5768</v>
      </c>
      <c r="E196" t="s">
        <v>8675</v>
      </c>
      <c r="F196" t="s">
        <v>8400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hidden="1" x14ac:dyDescent="0.25">
      <c r="A197" t="s">
        <v>544</v>
      </c>
      <c r="B197" s="1">
        <v>44982</v>
      </c>
      <c r="C197">
        <v>-275.89</v>
      </c>
      <c r="D197" t="s">
        <v>8676</v>
      </c>
      <c r="E197" t="s">
        <v>8676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hidden="1" x14ac:dyDescent="0.25">
      <c r="A198" t="s">
        <v>544</v>
      </c>
      <c r="B198" s="1">
        <v>44982</v>
      </c>
      <c r="C198">
        <v>-4.08</v>
      </c>
      <c r="D198" t="s">
        <v>5755</v>
      </c>
      <c r="E198" t="s">
        <v>744</v>
      </c>
      <c r="F198" t="s">
        <v>6402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hidden="1" x14ac:dyDescent="0.25">
      <c r="A199" t="s">
        <v>492</v>
      </c>
      <c r="B199" s="1">
        <v>44982</v>
      </c>
      <c r="C199">
        <v>72</v>
      </c>
      <c r="D199" t="s">
        <v>5768</v>
      </c>
      <c r="E199" t="s">
        <v>8675</v>
      </c>
      <c r="F199" t="s">
        <v>8400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hidden="1" x14ac:dyDescent="0.25">
      <c r="A200" t="s">
        <v>492</v>
      </c>
      <c r="B200" s="1">
        <v>44981</v>
      </c>
      <c r="C200">
        <v>-101.26</v>
      </c>
      <c r="D200" t="s">
        <v>5779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6075</v>
      </c>
      <c r="W200" t="s">
        <v>386</v>
      </c>
    </row>
    <row r="201" spans="1:23" hidden="1" x14ac:dyDescent="0.25">
      <c r="A201" t="s">
        <v>19</v>
      </c>
      <c r="B201" s="1">
        <v>44981</v>
      </c>
      <c r="C201">
        <v>-16.53</v>
      </c>
      <c r="D201" t="s">
        <v>8910</v>
      </c>
      <c r="E201" t="s">
        <v>6523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hidden="1" x14ac:dyDescent="0.25">
      <c r="A202" t="s">
        <v>19</v>
      </c>
      <c r="B202" s="1">
        <v>44981</v>
      </c>
      <c r="C202">
        <v>-265.99</v>
      </c>
      <c r="D202" t="s">
        <v>6521</v>
      </c>
      <c r="E202" t="s">
        <v>6522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hidden="1" x14ac:dyDescent="0.25">
      <c r="A203" t="s">
        <v>544</v>
      </c>
      <c r="B203" s="1">
        <v>44981</v>
      </c>
      <c r="C203">
        <v>-6.06</v>
      </c>
      <c r="D203" t="s">
        <v>8677</v>
      </c>
      <c r="E203" t="s">
        <v>8678</v>
      </c>
      <c r="F203" t="s">
        <v>8679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hidden="1" x14ac:dyDescent="0.25">
      <c r="A204" t="s">
        <v>544</v>
      </c>
      <c r="B204" s="1">
        <v>44981</v>
      </c>
      <c r="C204">
        <v>-9.02</v>
      </c>
      <c r="D204" t="s">
        <v>8677</v>
      </c>
      <c r="E204" t="s">
        <v>8678</v>
      </c>
      <c r="F204" t="s">
        <v>8679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hidden="1" x14ac:dyDescent="0.25">
      <c r="A205" t="s">
        <v>492</v>
      </c>
      <c r="B205" s="1">
        <v>44981</v>
      </c>
      <c r="C205">
        <v>-15.95</v>
      </c>
      <c r="D205" t="s">
        <v>5757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hidden="1" x14ac:dyDescent="0.25">
      <c r="A206" t="s">
        <v>605</v>
      </c>
      <c r="B206" s="1">
        <v>44980</v>
      </c>
      <c r="C206">
        <v>16.53</v>
      </c>
      <c r="D206" t="s">
        <v>2591</v>
      </c>
      <c r="E206" t="s">
        <v>6549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hidden="1" x14ac:dyDescent="0.25">
      <c r="A207" t="s">
        <v>19</v>
      </c>
      <c r="B207" s="1">
        <v>44980</v>
      </c>
      <c r="C207">
        <v>239.98</v>
      </c>
      <c r="D207" t="s">
        <v>6113</v>
      </c>
      <c r="E207" t="s">
        <v>6114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hidden="1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hidden="1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hidden="1" x14ac:dyDescent="0.25">
      <c r="A210" t="s">
        <v>544</v>
      </c>
      <c r="B210" s="1">
        <v>44980</v>
      </c>
      <c r="C210">
        <v>-20.89</v>
      </c>
      <c r="D210" t="s">
        <v>8682</v>
      </c>
      <c r="E210" t="s">
        <v>8683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hidden="1" x14ac:dyDescent="0.25">
      <c r="A211" t="s">
        <v>544</v>
      </c>
      <c r="B211" s="1">
        <v>44980</v>
      </c>
      <c r="C211">
        <v>-2588.37</v>
      </c>
      <c r="D211" t="s">
        <v>8680</v>
      </c>
      <c r="E211" t="s">
        <v>8681</v>
      </c>
      <c r="F211" t="s">
        <v>8424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hidden="1" x14ac:dyDescent="0.25">
      <c r="A212" t="s">
        <v>544</v>
      </c>
      <c r="B212" s="1">
        <v>44979</v>
      </c>
      <c r="C212">
        <v>-4.4000000000000004</v>
      </c>
      <c r="D212" t="s">
        <v>8688</v>
      </c>
      <c r="E212" t="s">
        <v>8689</v>
      </c>
      <c r="F212" t="s">
        <v>8690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hidden="1" x14ac:dyDescent="0.25">
      <c r="A213" t="s">
        <v>544</v>
      </c>
      <c r="B213" s="1">
        <v>44979</v>
      </c>
      <c r="C213">
        <v>-96</v>
      </c>
      <c r="D213" t="s">
        <v>8684</v>
      </c>
      <c r="E213" t="s">
        <v>8685</v>
      </c>
      <c r="F213" t="s">
        <v>8686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hidden="1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hidden="1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8687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hidden="1" x14ac:dyDescent="0.25">
      <c r="A216" t="s">
        <v>544</v>
      </c>
      <c r="B216" s="1">
        <v>44979</v>
      </c>
      <c r="C216">
        <v>-21.29</v>
      </c>
      <c r="D216" t="s">
        <v>8691</v>
      </c>
      <c r="E216" t="s">
        <v>8692</v>
      </c>
      <c r="F216" t="s">
        <v>8693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hidden="1" x14ac:dyDescent="0.25">
      <c r="A217" t="s">
        <v>544</v>
      </c>
      <c r="B217" s="1">
        <v>44979</v>
      </c>
      <c r="C217">
        <v>-443.81</v>
      </c>
      <c r="D217" t="s">
        <v>8694</v>
      </c>
      <c r="E217" t="s">
        <v>8695</v>
      </c>
      <c r="F217" t="s">
        <v>8696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hidden="1" x14ac:dyDescent="0.25">
      <c r="A218" t="s">
        <v>544</v>
      </c>
      <c r="B218" s="1">
        <v>44978</v>
      </c>
      <c r="C218">
        <v>-31.05</v>
      </c>
      <c r="D218" t="s">
        <v>8701</v>
      </c>
      <c r="E218" t="s">
        <v>8702</v>
      </c>
      <c r="F218" t="s">
        <v>8372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hidden="1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8380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8381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hidden="1" x14ac:dyDescent="0.25">
      <c r="A220" t="s">
        <v>544</v>
      </c>
      <c r="B220" s="1">
        <v>44978</v>
      </c>
      <c r="C220">
        <v>-95.84</v>
      </c>
      <c r="D220" t="s">
        <v>8699</v>
      </c>
      <c r="E220" t="s">
        <v>8700</v>
      </c>
      <c r="F220" t="s">
        <v>8371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hidden="1" x14ac:dyDescent="0.25">
      <c r="A221" t="s">
        <v>544</v>
      </c>
      <c r="B221" s="1">
        <v>44978</v>
      </c>
      <c r="C221">
        <v>-112.5</v>
      </c>
      <c r="D221" t="s">
        <v>8697</v>
      </c>
      <c r="E221" t="s">
        <v>8698</v>
      </c>
      <c r="F221" t="s">
        <v>8378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hidden="1" x14ac:dyDescent="0.25">
      <c r="A222" t="s">
        <v>544</v>
      </c>
      <c r="B222" s="1">
        <v>44978</v>
      </c>
      <c r="C222">
        <v>-108</v>
      </c>
      <c r="D222" t="s">
        <v>8703</v>
      </c>
      <c r="E222" t="s">
        <v>8704</v>
      </c>
      <c r="F222" t="s">
        <v>8379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hidden="1" x14ac:dyDescent="0.25">
      <c r="A223" t="s">
        <v>544</v>
      </c>
      <c r="B223" s="1">
        <v>44978</v>
      </c>
      <c r="C223">
        <v>-14.97</v>
      </c>
      <c r="D223" t="s">
        <v>8708</v>
      </c>
      <c r="E223" t="s">
        <v>8709</v>
      </c>
      <c r="F223" t="s">
        <v>8376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hidden="1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8382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8383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hidden="1" x14ac:dyDescent="0.25">
      <c r="A225" t="s">
        <v>544</v>
      </c>
      <c r="B225" s="1">
        <v>44978</v>
      </c>
      <c r="C225">
        <v>-59.75</v>
      </c>
      <c r="D225" t="s">
        <v>8713</v>
      </c>
      <c r="E225" t="s">
        <v>8714</v>
      </c>
      <c r="F225" t="s">
        <v>8384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hidden="1" x14ac:dyDescent="0.25">
      <c r="A226" t="s">
        <v>544</v>
      </c>
      <c r="B226" s="1">
        <v>44978</v>
      </c>
      <c r="C226">
        <v>-7.5</v>
      </c>
      <c r="D226" t="s">
        <v>8705</v>
      </c>
      <c r="E226" t="s">
        <v>8706</v>
      </c>
      <c r="F226" t="s">
        <v>8377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hidden="1" x14ac:dyDescent="0.25">
      <c r="A227" t="s">
        <v>544</v>
      </c>
      <c r="B227" s="1">
        <v>44978</v>
      </c>
      <c r="C227">
        <v>-4.0999999999999996</v>
      </c>
      <c r="D227" t="s">
        <v>8373</v>
      </c>
      <c r="E227" t="s">
        <v>8373</v>
      </c>
      <c r="F227" t="s">
        <v>8374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8375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hidden="1" x14ac:dyDescent="0.25">
      <c r="A228" t="s">
        <v>544</v>
      </c>
      <c r="B228" s="1">
        <v>44978</v>
      </c>
      <c r="C228">
        <v>-14.75</v>
      </c>
      <c r="D228" t="s">
        <v>8715</v>
      </c>
      <c r="E228" t="s">
        <v>8716</v>
      </c>
      <c r="F228" t="s">
        <v>8717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hidden="1" x14ac:dyDescent="0.25">
      <c r="A229" t="s">
        <v>544</v>
      </c>
      <c r="B229" s="1">
        <v>44978</v>
      </c>
      <c r="C229">
        <v>-10</v>
      </c>
      <c r="D229" t="s">
        <v>8715</v>
      </c>
      <c r="E229" t="s">
        <v>8716</v>
      </c>
      <c r="F229" t="s">
        <v>8717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hidden="1" x14ac:dyDescent="0.25">
      <c r="A230" t="s">
        <v>544</v>
      </c>
      <c r="B230" s="1">
        <v>44978</v>
      </c>
      <c r="C230">
        <v>-4.95</v>
      </c>
      <c r="D230" t="s">
        <v>8710</v>
      </c>
      <c r="E230" t="s">
        <v>8711</v>
      </c>
      <c r="F230" t="s">
        <v>8712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hidden="1" x14ac:dyDescent="0.25">
      <c r="A231" t="s">
        <v>544</v>
      </c>
      <c r="B231" s="1">
        <v>44978</v>
      </c>
      <c r="C231">
        <v>-1</v>
      </c>
      <c r="D231" t="s">
        <v>8715</v>
      </c>
      <c r="E231" t="s">
        <v>8716</v>
      </c>
      <c r="F231" t="s">
        <v>8717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hidden="1" x14ac:dyDescent="0.25">
      <c r="A232" t="s">
        <v>544</v>
      </c>
      <c r="B232" s="1">
        <v>44978</v>
      </c>
      <c r="C232">
        <v>-86</v>
      </c>
      <c r="D232" t="s">
        <v>8718</v>
      </c>
      <c r="E232" t="s">
        <v>8719</v>
      </c>
      <c r="F232" t="s">
        <v>8720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hidden="1" x14ac:dyDescent="0.25">
      <c r="A233" t="s">
        <v>544</v>
      </c>
      <c r="B233" s="1">
        <v>44978</v>
      </c>
      <c r="C233">
        <v>-41.9</v>
      </c>
      <c r="D233" t="s">
        <v>8721</v>
      </c>
      <c r="E233" t="s">
        <v>8722</v>
      </c>
      <c r="F233" t="s">
        <v>8723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hidden="1" x14ac:dyDescent="0.25">
      <c r="A234" t="s">
        <v>19</v>
      </c>
      <c r="B234" s="1">
        <v>44978</v>
      </c>
      <c r="C234">
        <v>-87.99</v>
      </c>
      <c r="D234" t="s">
        <v>6598</v>
      </c>
      <c r="E234" t="s">
        <v>6599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hidden="1" x14ac:dyDescent="0.25">
      <c r="A235" t="s">
        <v>544</v>
      </c>
      <c r="B235" s="1">
        <v>44978</v>
      </c>
      <c r="C235">
        <v>-15</v>
      </c>
      <c r="D235" t="s">
        <v>8715</v>
      </c>
      <c r="E235" t="s">
        <v>8716</v>
      </c>
      <c r="F235" t="s">
        <v>8717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hidden="1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8707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6075</v>
      </c>
      <c r="W236" t="s">
        <v>386</v>
      </c>
    </row>
    <row r="237" spans="1:23" hidden="1" x14ac:dyDescent="0.25">
      <c r="A237" t="s">
        <v>6411</v>
      </c>
      <c r="B237" s="1">
        <v>44977</v>
      </c>
      <c r="C237">
        <v>-28.35</v>
      </c>
      <c r="D237" t="s">
        <v>560</v>
      </c>
      <c r="E237" t="s">
        <v>560</v>
      </c>
      <c r="F237" t="s">
        <v>6871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hidden="1" x14ac:dyDescent="0.25">
      <c r="A238" t="s">
        <v>492</v>
      </c>
      <c r="B238" s="1">
        <v>44977</v>
      </c>
      <c r="C238">
        <v>-6</v>
      </c>
      <c r="D238" t="s">
        <v>7047</v>
      </c>
      <c r="E238" t="s">
        <v>7048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hidden="1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hidden="1" x14ac:dyDescent="0.25">
      <c r="A240" t="s">
        <v>544</v>
      </c>
      <c r="B240" s="1">
        <v>44976</v>
      </c>
      <c r="C240">
        <v>-48.27</v>
      </c>
      <c r="D240" t="s">
        <v>6144</v>
      </c>
      <c r="E240" t="s">
        <v>6144</v>
      </c>
      <c r="F240" t="s">
        <v>8385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hidden="1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8386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hidden="1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8386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hidden="1" x14ac:dyDescent="0.25">
      <c r="A243" t="s">
        <v>533</v>
      </c>
      <c r="B243" s="1">
        <v>44975</v>
      </c>
      <c r="C243">
        <v>87.99</v>
      </c>
      <c r="D243" t="s">
        <v>6250</v>
      </c>
      <c r="E243" t="s">
        <v>6251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hidden="1" x14ac:dyDescent="0.25">
      <c r="A244" t="s">
        <v>544</v>
      </c>
      <c r="B244" s="1">
        <v>44975</v>
      </c>
      <c r="C244">
        <v>-7.06</v>
      </c>
      <c r="D244" t="s">
        <v>5755</v>
      </c>
      <c r="E244" t="s">
        <v>744</v>
      </c>
      <c r="F244" t="s">
        <v>6402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hidden="1" x14ac:dyDescent="0.25">
      <c r="A245" t="s">
        <v>544</v>
      </c>
      <c r="B245" s="1">
        <v>44974</v>
      </c>
      <c r="C245">
        <v>-3</v>
      </c>
      <c r="D245" t="s">
        <v>8724</v>
      </c>
      <c r="E245" t="s">
        <v>8725</v>
      </c>
      <c r="F245" t="s">
        <v>8387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hidden="1" x14ac:dyDescent="0.25">
      <c r="A246" t="s">
        <v>544</v>
      </c>
      <c r="B246" s="1">
        <v>44974</v>
      </c>
      <c r="C246">
        <v>-7.72</v>
      </c>
      <c r="D246" t="s">
        <v>8726</v>
      </c>
      <c r="E246" t="s">
        <v>8727</v>
      </c>
      <c r="F246" t="s">
        <v>8389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hidden="1" x14ac:dyDescent="0.25">
      <c r="A247" t="s">
        <v>492</v>
      </c>
      <c r="B247" s="1">
        <v>44974</v>
      </c>
      <c r="C247">
        <v>-7.71</v>
      </c>
      <c r="D247" t="s">
        <v>5758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hidden="1" x14ac:dyDescent="0.25">
      <c r="A248" t="s">
        <v>19</v>
      </c>
      <c r="B248" s="1">
        <v>44974</v>
      </c>
      <c r="C248">
        <v>-1922.18</v>
      </c>
      <c r="D248" t="s">
        <v>6418</v>
      </c>
      <c r="E248" t="s">
        <v>6419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hidden="1" x14ac:dyDescent="0.25">
      <c r="A249" t="s">
        <v>544</v>
      </c>
      <c r="B249" s="1">
        <v>44974</v>
      </c>
      <c r="C249">
        <v>-50</v>
      </c>
      <c r="D249" t="s">
        <v>8728</v>
      </c>
      <c r="E249" t="s">
        <v>8729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hidden="1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hidden="1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hidden="1" x14ac:dyDescent="0.25">
      <c r="A252" t="s">
        <v>544</v>
      </c>
      <c r="B252" s="1">
        <v>44974</v>
      </c>
      <c r="C252">
        <v>-2.0499999999999998</v>
      </c>
      <c r="D252" t="s">
        <v>8728</v>
      </c>
      <c r="E252" t="s">
        <v>8729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hidden="1" x14ac:dyDescent="0.25">
      <c r="A253" t="s">
        <v>544</v>
      </c>
      <c r="B253" s="1">
        <v>44974</v>
      </c>
      <c r="C253">
        <v>-4.6900000000000004</v>
      </c>
      <c r="D253" t="s">
        <v>8730</v>
      </c>
      <c r="E253" t="s">
        <v>8731</v>
      </c>
      <c r="F253" t="s">
        <v>8388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hidden="1" x14ac:dyDescent="0.25">
      <c r="A254" t="s">
        <v>19</v>
      </c>
      <c r="B254" s="1">
        <v>44973</v>
      </c>
      <c r="C254">
        <v>-208.59</v>
      </c>
      <c r="D254" t="s">
        <v>6621</v>
      </c>
      <c r="E254" t="s">
        <v>6622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hidden="1" x14ac:dyDescent="0.25">
      <c r="A255" t="s">
        <v>6411</v>
      </c>
      <c r="B255" s="1">
        <v>44973</v>
      </c>
      <c r="C255">
        <v>28.35</v>
      </c>
      <c r="D255" t="s">
        <v>6879</v>
      </c>
      <c r="E255" t="s">
        <v>6880</v>
      </c>
      <c r="F255" t="s">
        <v>6871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hidden="1" x14ac:dyDescent="0.25">
      <c r="A256" t="s">
        <v>6411</v>
      </c>
      <c r="B256" s="1">
        <v>44973</v>
      </c>
      <c r="C256">
        <v>-146.52000000000001</v>
      </c>
      <c r="D256" t="s">
        <v>8182</v>
      </c>
      <c r="E256" t="s">
        <v>8182</v>
      </c>
      <c r="F256" t="s">
        <v>6459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hidden="1" x14ac:dyDescent="0.25">
      <c r="A257" t="s">
        <v>492</v>
      </c>
      <c r="B257" s="1">
        <v>44973</v>
      </c>
      <c r="C257">
        <v>-2.35</v>
      </c>
      <c r="D257" t="s">
        <v>689</v>
      </c>
      <c r="E257" t="s">
        <v>8390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hidden="1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hidden="1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hidden="1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hidden="1" x14ac:dyDescent="0.25">
      <c r="A261" t="s">
        <v>6411</v>
      </c>
      <c r="B261" s="1">
        <v>44972</v>
      </c>
      <c r="C261">
        <v>-51.01</v>
      </c>
      <c r="D261" t="s">
        <v>8732</v>
      </c>
      <c r="E261" t="s">
        <v>8733</v>
      </c>
      <c r="F261" t="s">
        <v>6410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hidden="1" x14ac:dyDescent="0.25">
      <c r="A262" t="s">
        <v>6408</v>
      </c>
      <c r="B262" s="1">
        <v>44972</v>
      </c>
      <c r="C262">
        <v>-52.39</v>
      </c>
      <c r="D262" t="s">
        <v>8732</v>
      </c>
      <c r="E262" t="s">
        <v>8733</v>
      </c>
      <c r="F262" t="s">
        <v>6410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hidden="1" x14ac:dyDescent="0.25">
      <c r="A263" t="s">
        <v>6411</v>
      </c>
      <c r="B263" s="1">
        <v>44972</v>
      </c>
      <c r="C263">
        <v>-82.92</v>
      </c>
      <c r="D263" t="s">
        <v>8734</v>
      </c>
      <c r="E263" t="s">
        <v>8735</v>
      </c>
      <c r="F263" t="s">
        <v>6829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hidden="1" x14ac:dyDescent="0.25">
      <c r="A264" t="s">
        <v>6411</v>
      </c>
      <c r="B264" s="1">
        <v>44972</v>
      </c>
      <c r="C264">
        <v>146.52000000000001</v>
      </c>
      <c r="D264" t="s">
        <v>8182</v>
      </c>
      <c r="E264" t="s">
        <v>8182</v>
      </c>
      <c r="F264" t="s">
        <v>6459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hidden="1" x14ac:dyDescent="0.25">
      <c r="A265" t="s">
        <v>6408</v>
      </c>
      <c r="B265" s="1">
        <v>44972</v>
      </c>
      <c r="C265">
        <v>-507.07</v>
      </c>
      <c r="D265" t="s">
        <v>8736</v>
      </c>
      <c r="E265" t="s">
        <v>8737</v>
      </c>
      <c r="F265" t="s">
        <v>6827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hidden="1" x14ac:dyDescent="0.25">
      <c r="A266" t="s">
        <v>34</v>
      </c>
      <c r="B266" s="1">
        <v>44972</v>
      </c>
      <c r="C266">
        <v>208.59</v>
      </c>
      <c r="D266" t="s">
        <v>6263</v>
      </c>
      <c r="E266" t="s">
        <v>6264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hidden="1" x14ac:dyDescent="0.25">
      <c r="A267" t="s">
        <v>544</v>
      </c>
      <c r="B267" s="1">
        <v>44972</v>
      </c>
      <c r="C267">
        <v>-80.5</v>
      </c>
      <c r="D267" t="s">
        <v>8738</v>
      </c>
      <c r="E267" t="s">
        <v>8739</v>
      </c>
      <c r="F267" t="s">
        <v>8392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hidden="1" x14ac:dyDescent="0.25">
      <c r="A268" t="s">
        <v>6408</v>
      </c>
      <c r="B268" s="1">
        <v>44972</v>
      </c>
      <c r="C268">
        <v>-32.72</v>
      </c>
      <c r="D268" t="s">
        <v>6435</v>
      </c>
      <c r="E268" t="s">
        <v>6436</v>
      </c>
      <c r="F268" t="s">
        <v>6421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hidden="1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8391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8740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hidden="1" x14ac:dyDescent="0.25">
      <c r="A270" t="s">
        <v>6411</v>
      </c>
      <c r="B270" s="1">
        <v>44971</v>
      </c>
      <c r="C270">
        <v>51.01</v>
      </c>
      <c r="D270" t="s">
        <v>8732</v>
      </c>
      <c r="E270" t="s">
        <v>8733</v>
      </c>
      <c r="F270" t="s">
        <v>6410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hidden="1" x14ac:dyDescent="0.25">
      <c r="A271" t="s">
        <v>6408</v>
      </c>
      <c r="B271" s="1">
        <v>44971</v>
      </c>
      <c r="C271">
        <v>0.13</v>
      </c>
      <c r="D271" t="s">
        <v>8741</v>
      </c>
      <c r="E271" t="s">
        <v>8742</v>
      </c>
      <c r="F271" t="s">
        <v>6424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hidden="1" x14ac:dyDescent="0.25">
      <c r="A272" t="s">
        <v>492</v>
      </c>
      <c r="B272" s="1">
        <v>44971</v>
      </c>
      <c r="C272">
        <v>25</v>
      </c>
      <c r="D272" t="s">
        <v>8743</v>
      </c>
      <c r="E272" t="s">
        <v>8744</v>
      </c>
      <c r="F272" t="s">
        <v>6462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hidden="1" x14ac:dyDescent="0.25">
      <c r="A273" t="s">
        <v>6411</v>
      </c>
      <c r="B273" s="1">
        <v>44971</v>
      </c>
      <c r="C273">
        <v>82.92</v>
      </c>
      <c r="D273" t="s">
        <v>8734</v>
      </c>
      <c r="E273" t="s">
        <v>8735</v>
      </c>
      <c r="F273" t="s">
        <v>6829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hidden="1" x14ac:dyDescent="0.25">
      <c r="A274" t="s">
        <v>6408</v>
      </c>
      <c r="B274" s="1">
        <v>44971</v>
      </c>
      <c r="C274">
        <v>507.07</v>
      </c>
      <c r="D274" t="s">
        <v>8736</v>
      </c>
      <c r="E274" t="s">
        <v>8737</v>
      </c>
      <c r="F274" t="s">
        <v>6827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hidden="1" x14ac:dyDescent="0.25">
      <c r="A275" t="s">
        <v>6408</v>
      </c>
      <c r="B275" s="1">
        <v>44971</v>
      </c>
      <c r="C275">
        <v>52.39</v>
      </c>
      <c r="D275" t="s">
        <v>8732</v>
      </c>
      <c r="E275" t="s">
        <v>8733</v>
      </c>
      <c r="F275" t="s">
        <v>6410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hidden="1" x14ac:dyDescent="0.25">
      <c r="A276" t="s">
        <v>6408</v>
      </c>
      <c r="B276" s="1">
        <v>44971</v>
      </c>
      <c r="C276">
        <v>32.72</v>
      </c>
      <c r="D276" t="s">
        <v>6435</v>
      </c>
      <c r="E276" t="s">
        <v>6436</v>
      </c>
      <c r="F276" t="s">
        <v>6421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hidden="1" x14ac:dyDescent="0.25">
      <c r="A277" t="s">
        <v>19</v>
      </c>
      <c r="B277" s="1">
        <v>44971</v>
      </c>
      <c r="C277">
        <v>-109.23</v>
      </c>
      <c r="D277" t="s">
        <v>8745</v>
      </c>
      <c r="E277" t="s">
        <v>8746</v>
      </c>
      <c r="F277" t="s">
        <v>8396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hidden="1" x14ac:dyDescent="0.25">
      <c r="A278" t="s">
        <v>19</v>
      </c>
      <c r="B278" s="1">
        <v>44971</v>
      </c>
      <c r="C278">
        <v>4461.12</v>
      </c>
      <c r="D278" t="s">
        <v>8460</v>
      </c>
      <c r="E278" t="s">
        <v>8461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hidden="1" x14ac:dyDescent="0.25">
      <c r="A279" t="s">
        <v>19</v>
      </c>
      <c r="B279" s="1">
        <v>44971</v>
      </c>
      <c r="C279">
        <v>-178.47</v>
      </c>
      <c r="D279" t="s">
        <v>6635</v>
      </c>
      <c r="E279" t="s">
        <v>6636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hidden="1" x14ac:dyDescent="0.25">
      <c r="A280" t="s">
        <v>34</v>
      </c>
      <c r="B280" s="1">
        <v>44971</v>
      </c>
      <c r="C280">
        <v>9.91</v>
      </c>
      <c r="D280" t="s">
        <v>8747</v>
      </c>
      <c r="E280" t="s">
        <v>8747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hidden="1" x14ac:dyDescent="0.25">
      <c r="A281" t="s">
        <v>492</v>
      </c>
      <c r="B281" s="1">
        <v>44971</v>
      </c>
      <c r="C281">
        <v>-37.5</v>
      </c>
      <c r="D281" t="s">
        <v>8748</v>
      </c>
      <c r="E281" t="s">
        <v>8749</v>
      </c>
      <c r="F281" t="s">
        <v>8397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hidden="1" x14ac:dyDescent="0.25">
      <c r="A282" t="s">
        <v>492</v>
      </c>
      <c r="B282" s="1">
        <v>44971</v>
      </c>
      <c r="C282">
        <v>-48</v>
      </c>
      <c r="D282" t="s">
        <v>8750</v>
      </c>
      <c r="E282" t="s">
        <v>8751</v>
      </c>
      <c r="F282" t="s">
        <v>8394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hidden="1" x14ac:dyDescent="0.25">
      <c r="A283" t="s">
        <v>492</v>
      </c>
      <c r="B283" s="1">
        <v>44971</v>
      </c>
      <c r="C283">
        <v>-50</v>
      </c>
      <c r="D283" t="s">
        <v>8752</v>
      </c>
      <c r="E283" t="s">
        <v>8753</v>
      </c>
      <c r="F283" t="s">
        <v>8393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hidden="1" x14ac:dyDescent="0.25">
      <c r="A284" t="s">
        <v>492</v>
      </c>
      <c r="B284" s="1">
        <v>44970</v>
      </c>
      <c r="C284">
        <v>-1781</v>
      </c>
      <c r="D284" t="s">
        <v>5934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hidden="1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hidden="1" x14ac:dyDescent="0.25">
      <c r="A286" t="s">
        <v>492</v>
      </c>
      <c r="B286" s="1">
        <v>44970</v>
      </c>
      <c r="C286">
        <v>-192</v>
      </c>
      <c r="D286" t="s">
        <v>5768</v>
      </c>
      <c r="E286" t="s">
        <v>1997</v>
      </c>
      <c r="F286" t="s">
        <v>8400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hidden="1" x14ac:dyDescent="0.25">
      <c r="A287" t="s">
        <v>544</v>
      </c>
      <c r="B287" s="1">
        <v>44970</v>
      </c>
      <c r="C287">
        <v>-40</v>
      </c>
      <c r="D287" t="s">
        <v>8756</v>
      </c>
      <c r="E287" t="s">
        <v>8757</v>
      </c>
      <c r="F287" t="s">
        <v>8398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hidden="1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hidden="1" x14ac:dyDescent="0.25">
      <c r="A289" t="s">
        <v>492</v>
      </c>
      <c r="B289" s="1">
        <v>44970</v>
      </c>
      <c r="C289">
        <v>-18</v>
      </c>
      <c r="D289" t="s">
        <v>8754</v>
      </c>
      <c r="E289" t="s">
        <v>8755</v>
      </c>
      <c r="F289" t="s">
        <v>8399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hidden="1" x14ac:dyDescent="0.25">
      <c r="A290" t="s">
        <v>544</v>
      </c>
      <c r="B290" s="1">
        <v>44969</v>
      </c>
      <c r="C290">
        <v>-5.5</v>
      </c>
      <c r="D290" t="s">
        <v>8758</v>
      </c>
      <c r="E290" t="s">
        <v>8759</v>
      </c>
      <c r="F290" t="s">
        <v>8403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hidden="1" x14ac:dyDescent="0.25">
      <c r="A291" t="s">
        <v>544</v>
      </c>
      <c r="B291" s="1">
        <v>44969</v>
      </c>
      <c r="C291">
        <v>-5.07</v>
      </c>
      <c r="D291" t="s">
        <v>8760</v>
      </c>
      <c r="E291" t="s">
        <v>8761</v>
      </c>
      <c r="F291" t="s">
        <v>8404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hidden="1" x14ac:dyDescent="0.25">
      <c r="A292" t="s">
        <v>544</v>
      </c>
      <c r="B292" s="1">
        <v>44969</v>
      </c>
      <c r="C292">
        <v>-13</v>
      </c>
      <c r="D292" t="s">
        <v>8762</v>
      </c>
      <c r="E292" t="s">
        <v>8763</v>
      </c>
      <c r="F292" t="s">
        <v>8402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hidden="1" x14ac:dyDescent="0.25">
      <c r="A293" t="s">
        <v>544</v>
      </c>
      <c r="B293" s="1">
        <v>44969</v>
      </c>
      <c r="C293">
        <v>-6.6</v>
      </c>
      <c r="D293" t="s">
        <v>8764</v>
      </c>
      <c r="E293" t="s">
        <v>8765</v>
      </c>
      <c r="F293" t="s">
        <v>8401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hidden="1" x14ac:dyDescent="0.25">
      <c r="A294" t="s">
        <v>544</v>
      </c>
      <c r="B294" s="1">
        <v>44968</v>
      </c>
      <c r="C294">
        <v>-93.8</v>
      </c>
      <c r="D294" t="s">
        <v>8766</v>
      </c>
      <c r="E294" t="s">
        <v>8767</v>
      </c>
      <c r="F294" t="s">
        <v>8405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hidden="1" x14ac:dyDescent="0.25">
      <c r="A295" t="s">
        <v>19</v>
      </c>
      <c r="B295" s="1">
        <v>44968</v>
      </c>
      <c r="C295">
        <v>68.47</v>
      </c>
      <c r="D295" t="s">
        <v>6113</v>
      </c>
      <c r="E295" t="s">
        <v>6114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hidden="1" x14ac:dyDescent="0.25">
      <c r="A296" t="s">
        <v>19</v>
      </c>
      <c r="B296" s="1">
        <v>44968</v>
      </c>
      <c r="C296">
        <v>215.74</v>
      </c>
      <c r="D296" t="s">
        <v>6113</v>
      </c>
      <c r="E296" t="s">
        <v>6114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hidden="1" x14ac:dyDescent="0.25">
      <c r="A297" t="s">
        <v>544</v>
      </c>
      <c r="B297" s="1">
        <v>44968</v>
      </c>
      <c r="C297">
        <v>-8.16</v>
      </c>
      <c r="D297" t="s">
        <v>5755</v>
      </c>
      <c r="E297" t="s">
        <v>744</v>
      </c>
      <c r="F297" t="s">
        <v>6402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hidden="1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6075</v>
      </c>
      <c r="W298" t="s">
        <v>386</v>
      </c>
    </row>
    <row r="299" spans="1:23" hidden="1" x14ac:dyDescent="0.25">
      <c r="A299" t="s">
        <v>492</v>
      </c>
      <c r="B299" s="1">
        <v>44968</v>
      </c>
      <c r="C299">
        <v>-52.4</v>
      </c>
      <c r="D299" t="s">
        <v>6576</v>
      </c>
      <c r="E299" t="s">
        <v>6577</v>
      </c>
      <c r="F299" t="s">
        <v>6578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hidden="1" x14ac:dyDescent="0.25">
      <c r="A300" t="s">
        <v>492</v>
      </c>
      <c r="B300" s="1">
        <v>44968</v>
      </c>
      <c r="C300">
        <v>-0.55000000000000004</v>
      </c>
      <c r="D300" t="s">
        <v>7047</v>
      </c>
      <c r="E300" t="s">
        <v>7048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hidden="1" x14ac:dyDescent="0.25">
      <c r="A301" t="s">
        <v>544</v>
      </c>
      <c r="B301" s="1">
        <v>44967</v>
      </c>
      <c r="C301">
        <v>-25.12</v>
      </c>
      <c r="D301" t="s">
        <v>8492</v>
      </c>
      <c r="E301" t="s">
        <v>8493</v>
      </c>
      <c r="F301" t="s">
        <v>8352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hidden="1" x14ac:dyDescent="0.25">
      <c r="A302" t="s">
        <v>19</v>
      </c>
      <c r="B302" s="1">
        <v>44967</v>
      </c>
      <c r="C302">
        <v>-33.11</v>
      </c>
      <c r="D302" t="s">
        <v>8768</v>
      </c>
      <c r="E302" t="s">
        <v>8769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hidden="1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hidden="1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hidden="1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8406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8770</v>
      </c>
      <c r="R305" t="s">
        <v>224</v>
      </c>
      <c r="S305" t="s">
        <v>126</v>
      </c>
      <c r="T305">
        <v>12</v>
      </c>
      <c r="U305" t="s">
        <v>475</v>
      </c>
      <c r="V305" t="s">
        <v>6075</v>
      </c>
      <c r="W305" t="s">
        <v>386</v>
      </c>
    </row>
    <row r="306" spans="1:23" hidden="1" x14ac:dyDescent="0.25">
      <c r="A306" t="s">
        <v>544</v>
      </c>
      <c r="B306" s="1">
        <v>44966</v>
      </c>
      <c r="C306">
        <v>-12</v>
      </c>
      <c r="D306" t="s">
        <v>8771</v>
      </c>
      <c r="E306" t="s">
        <v>8772</v>
      </c>
      <c r="F306" t="s">
        <v>8407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hidden="1" x14ac:dyDescent="0.25">
      <c r="A308" t="s">
        <v>492</v>
      </c>
      <c r="B308" s="1">
        <v>44966</v>
      </c>
      <c r="C308">
        <v>25</v>
      </c>
      <c r="D308" t="s">
        <v>8743</v>
      </c>
      <c r="E308" t="s">
        <v>8744</v>
      </c>
      <c r="F308" t="s">
        <v>6462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hidden="1" x14ac:dyDescent="0.25">
      <c r="A309" t="s">
        <v>492</v>
      </c>
      <c r="B309" s="1">
        <v>44966</v>
      </c>
      <c r="C309">
        <v>-325</v>
      </c>
      <c r="D309" t="s">
        <v>6681</v>
      </c>
      <c r="E309" t="s">
        <v>6682</v>
      </c>
      <c r="F309" t="s">
        <v>6470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hidden="1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8408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hidden="1" x14ac:dyDescent="0.25">
      <c r="A311" t="s">
        <v>544</v>
      </c>
      <c r="B311" s="1">
        <v>44965</v>
      </c>
      <c r="C311">
        <v>-20.39</v>
      </c>
      <c r="D311" t="s">
        <v>6144</v>
      </c>
      <c r="E311" t="s">
        <v>6144</v>
      </c>
      <c r="F311" t="s">
        <v>8411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hidden="1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8410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7307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hidden="1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hidden="1" x14ac:dyDescent="0.25">
      <c r="A314" t="s">
        <v>492</v>
      </c>
      <c r="B314" s="1">
        <v>44965</v>
      </c>
      <c r="C314">
        <v>-312</v>
      </c>
      <c r="D314" t="s">
        <v>5768</v>
      </c>
      <c r="E314" t="s">
        <v>1997</v>
      </c>
      <c r="F314" t="s">
        <v>8400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hidden="1" x14ac:dyDescent="0.25">
      <c r="A315" t="s">
        <v>492</v>
      </c>
      <c r="B315" s="1">
        <v>44965</v>
      </c>
      <c r="C315">
        <v>-76.739999999999995</v>
      </c>
      <c r="D315" t="s">
        <v>8773</v>
      </c>
      <c r="E315" t="s">
        <v>8774</v>
      </c>
      <c r="F315" t="s">
        <v>8409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hidden="1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x14ac:dyDescent="0.25">
      <c r="A317" t="s">
        <v>487</v>
      </c>
      <c r="B317" s="1">
        <v>44964</v>
      </c>
      <c r="C317">
        <v>-20001</v>
      </c>
      <c r="D317" t="s">
        <v>5762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8775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hidden="1" x14ac:dyDescent="0.25">
      <c r="A319" t="s">
        <v>6411</v>
      </c>
      <c r="B319" s="1">
        <v>44964</v>
      </c>
      <c r="C319">
        <v>12</v>
      </c>
      <c r="D319" t="s">
        <v>8776</v>
      </c>
      <c r="E319" t="s">
        <v>8777</v>
      </c>
      <c r="F319" t="s">
        <v>6886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hidden="1" x14ac:dyDescent="0.25">
      <c r="A320" t="s">
        <v>492</v>
      </c>
      <c r="B320" s="1">
        <v>44964</v>
      </c>
      <c r="C320">
        <v>-336</v>
      </c>
      <c r="D320" t="s">
        <v>5768</v>
      </c>
      <c r="E320" t="s">
        <v>1997</v>
      </c>
      <c r="F320" t="s">
        <v>8400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hidden="1" x14ac:dyDescent="0.25">
      <c r="A321" t="s">
        <v>19</v>
      </c>
      <c r="B321" s="1">
        <v>44964</v>
      </c>
      <c r="C321">
        <v>-4424.99</v>
      </c>
      <c r="D321" t="s">
        <v>6716</v>
      </c>
      <c r="E321" t="s">
        <v>6717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hidden="1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x14ac:dyDescent="0.25">
      <c r="A323" t="s">
        <v>487</v>
      </c>
      <c r="B323" s="1">
        <v>44963</v>
      </c>
      <c r="C323">
        <v>20001</v>
      </c>
      <c r="D323" t="s">
        <v>8911</v>
      </c>
      <c r="E323" t="s">
        <v>8778</v>
      </c>
      <c r="F323" t="s">
        <v>8416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hidden="1" x14ac:dyDescent="0.25">
      <c r="A324" t="s">
        <v>486</v>
      </c>
      <c r="B324" s="1">
        <v>44963</v>
      </c>
      <c r="C324">
        <v>-20001</v>
      </c>
      <c r="D324" t="s">
        <v>8779</v>
      </c>
      <c r="E324" t="s">
        <v>8780</v>
      </c>
      <c r="F324" t="s">
        <v>8413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hidden="1" x14ac:dyDescent="0.25">
      <c r="A325" t="s">
        <v>6411</v>
      </c>
      <c r="B325" s="1">
        <v>44963</v>
      </c>
      <c r="C325">
        <v>20001</v>
      </c>
      <c r="D325" t="s">
        <v>8781</v>
      </c>
      <c r="E325" t="s">
        <v>8782</v>
      </c>
      <c r="F325" t="s">
        <v>7358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hidden="1" x14ac:dyDescent="0.25">
      <c r="A326" t="s">
        <v>512</v>
      </c>
      <c r="B326" s="1">
        <v>44963</v>
      </c>
      <c r="C326">
        <v>236.52</v>
      </c>
      <c r="D326" t="s">
        <v>6710</v>
      </c>
      <c r="E326" t="s">
        <v>6711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hidden="1" x14ac:dyDescent="0.25">
      <c r="A327" t="s">
        <v>492</v>
      </c>
      <c r="B327" s="1">
        <v>44963</v>
      </c>
      <c r="C327">
        <v>-46.27</v>
      </c>
      <c r="D327" t="s">
        <v>8783</v>
      </c>
      <c r="E327" t="s">
        <v>8784</v>
      </c>
      <c r="F327" t="s">
        <v>8415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hidden="1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hidden="1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hidden="1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hidden="1" x14ac:dyDescent="0.25">
      <c r="A331" t="s">
        <v>492</v>
      </c>
      <c r="B331" s="1">
        <v>44963</v>
      </c>
      <c r="C331">
        <v>-4.4000000000000004</v>
      </c>
      <c r="D331" t="s">
        <v>6483</v>
      </c>
      <c r="E331" t="s">
        <v>6484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hidden="1" x14ac:dyDescent="0.25">
      <c r="A332" t="s">
        <v>6411</v>
      </c>
      <c r="B332" s="1">
        <v>44962</v>
      </c>
      <c r="C332">
        <v>-10000</v>
      </c>
      <c r="D332" t="s">
        <v>6688</v>
      </c>
      <c r="E332" t="s">
        <v>6689</v>
      </c>
      <c r="F332" t="s">
        <v>6690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hidden="1" x14ac:dyDescent="0.25">
      <c r="A333" t="s">
        <v>544</v>
      </c>
      <c r="B333" s="1">
        <v>44962</v>
      </c>
      <c r="C333">
        <v>-51.61</v>
      </c>
      <c r="D333" t="s">
        <v>8785</v>
      </c>
      <c r="E333" t="s">
        <v>8786</v>
      </c>
      <c r="F333" t="s">
        <v>8417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hidden="1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hidden="1" x14ac:dyDescent="0.25">
      <c r="A335" t="s">
        <v>424</v>
      </c>
      <c r="B335" s="1">
        <v>44961</v>
      </c>
      <c r="C335">
        <v>200</v>
      </c>
      <c r="D335" t="s">
        <v>8890</v>
      </c>
      <c r="E335" t="s">
        <v>8891</v>
      </c>
      <c r="F335" t="s">
        <v>8891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hidden="1" x14ac:dyDescent="0.25">
      <c r="A336" t="s">
        <v>424</v>
      </c>
      <c r="B336" s="1">
        <v>44961</v>
      </c>
      <c r="C336">
        <v>4224.99</v>
      </c>
      <c r="D336" t="s">
        <v>8892</v>
      </c>
      <c r="E336" t="s">
        <v>8893</v>
      </c>
      <c r="F336" t="s">
        <v>8893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hidden="1" x14ac:dyDescent="0.25">
      <c r="A337" t="s">
        <v>544</v>
      </c>
      <c r="B337" s="1">
        <v>44961</v>
      </c>
      <c r="C337">
        <v>-14.34</v>
      </c>
      <c r="D337" t="s">
        <v>5755</v>
      </c>
      <c r="E337" t="s">
        <v>744</v>
      </c>
      <c r="F337" t="s">
        <v>6402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hidden="1" x14ac:dyDescent="0.25">
      <c r="A338" t="s">
        <v>544</v>
      </c>
      <c r="B338" s="1">
        <v>44961</v>
      </c>
      <c r="C338">
        <v>-58.45</v>
      </c>
      <c r="D338" t="s">
        <v>8787</v>
      </c>
      <c r="E338" t="s">
        <v>8788</v>
      </c>
      <c r="F338" t="s">
        <v>8419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hidden="1" x14ac:dyDescent="0.25">
      <c r="A339" t="s">
        <v>492</v>
      </c>
      <c r="B339" s="1">
        <v>44961</v>
      </c>
      <c r="C339">
        <v>-65</v>
      </c>
      <c r="D339" t="s">
        <v>5770</v>
      </c>
      <c r="E339" t="s">
        <v>527</v>
      </c>
      <c r="F339" t="s">
        <v>6467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hidden="1" x14ac:dyDescent="0.25">
      <c r="A340" t="s">
        <v>544</v>
      </c>
      <c r="B340" s="1">
        <v>44960</v>
      </c>
      <c r="C340">
        <v>-11.22</v>
      </c>
      <c r="D340" t="s">
        <v>8789</v>
      </c>
      <c r="E340" t="s">
        <v>8790</v>
      </c>
      <c r="F340" t="s">
        <v>8421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hidden="1" x14ac:dyDescent="0.25">
      <c r="A341" t="s">
        <v>492</v>
      </c>
      <c r="B341" s="1">
        <v>44960</v>
      </c>
      <c r="C341">
        <v>-0.88</v>
      </c>
      <c r="D341" t="s">
        <v>5784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hidden="1" x14ac:dyDescent="0.25">
      <c r="A342" t="s">
        <v>544</v>
      </c>
      <c r="B342" s="1">
        <v>44960</v>
      </c>
      <c r="C342">
        <v>-52.27</v>
      </c>
      <c r="D342" t="s">
        <v>8791</v>
      </c>
      <c r="E342" t="s">
        <v>8792</v>
      </c>
      <c r="F342" t="s">
        <v>8422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hidden="1" x14ac:dyDescent="0.25">
      <c r="A343" t="s">
        <v>544</v>
      </c>
      <c r="B343" s="1">
        <v>44960</v>
      </c>
      <c r="C343">
        <v>-102.89</v>
      </c>
      <c r="D343" t="s">
        <v>8793</v>
      </c>
      <c r="E343" t="s">
        <v>8794</v>
      </c>
      <c r="F343" t="s">
        <v>8420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hidden="1" x14ac:dyDescent="0.25">
      <c r="A344" t="s">
        <v>492</v>
      </c>
      <c r="B344" s="1">
        <v>44959</v>
      </c>
      <c r="C344">
        <v>-20</v>
      </c>
      <c r="D344" t="s">
        <v>6174</v>
      </c>
      <c r="E344" t="s">
        <v>6174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hidden="1" x14ac:dyDescent="0.25">
      <c r="A345" t="s">
        <v>492</v>
      </c>
      <c r="B345" s="1">
        <v>44959</v>
      </c>
      <c r="C345">
        <v>-2.1</v>
      </c>
      <c r="D345" t="s">
        <v>6174</v>
      </c>
      <c r="E345" t="s">
        <v>6174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hidden="1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8423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hidden="1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hidden="1" x14ac:dyDescent="0.25">
      <c r="A349" t="s">
        <v>19</v>
      </c>
      <c r="B349" s="1">
        <v>44959</v>
      </c>
      <c r="C349">
        <v>-2336.2800000000002</v>
      </c>
      <c r="D349" t="s">
        <v>6294</v>
      </c>
      <c r="E349" t="s">
        <v>6295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hidden="1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hidden="1" x14ac:dyDescent="0.25">
      <c r="A351" t="s">
        <v>19</v>
      </c>
      <c r="B351" s="1">
        <v>44959</v>
      </c>
      <c r="C351">
        <v>-1533.06</v>
      </c>
      <c r="D351" t="s">
        <v>6292</v>
      </c>
      <c r="E351" t="s">
        <v>6293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hidden="1" x14ac:dyDescent="0.25">
      <c r="A352" t="s">
        <v>492</v>
      </c>
      <c r="B352" s="1">
        <v>44959</v>
      </c>
      <c r="C352">
        <v>-325</v>
      </c>
      <c r="D352" t="s">
        <v>8795</v>
      </c>
      <c r="E352" t="s">
        <v>8795</v>
      </c>
      <c r="F352" t="s">
        <v>6470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hidden="1" x14ac:dyDescent="0.25">
      <c r="A353" t="s">
        <v>19</v>
      </c>
      <c r="B353" s="1">
        <v>44959</v>
      </c>
      <c r="C353">
        <v>-5608.13</v>
      </c>
      <c r="D353" t="s">
        <v>8796</v>
      </c>
      <c r="E353" t="s">
        <v>8797</v>
      </c>
      <c r="F353" t="s">
        <v>6468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hidden="1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hidden="1" x14ac:dyDescent="0.25">
      <c r="A355" t="s">
        <v>544</v>
      </c>
      <c r="B355" s="1">
        <v>44958</v>
      </c>
      <c r="C355">
        <v>-400</v>
      </c>
      <c r="D355" t="s">
        <v>8798</v>
      </c>
      <c r="E355" t="s">
        <v>8798</v>
      </c>
      <c r="F355" t="s">
        <v>8424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hidden="1" x14ac:dyDescent="0.25">
      <c r="A356" t="s">
        <v>492</v>
      </c>
      <c r="B356" s="1">
        <v>44958</v>
      </c>
      <c r="C356">
        <v>-144</v>
      </c>
      <c r="D356" t="s">
        <v>5768</v>
      </c>
      <c r="E356" t="s">
        <v>1997</v>
      </c>
      <c r="F356" t="s">
        <v>8400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hidden="1" x14ac:dyDescent="0.25">
      <c r="A357" t="s">
        <v>6408</v>
      </c>
      <c r="B357" s="1">
        <v>44958</v>
      </c>
      <c r="C357">
        <v>-176.02</v>
      </c>
      <c r="D357" t="s">
        <v>5362</v>
      </c>
      <c r="E357" t="s">
        <v>5362</v>
      </c>
      <c r="F357" t="s">
        <v>6907</v>
      </c>
      <c r="H357" t="s">
        <v>6394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hidden="1" x14ac:dyDescent="0.25">
      <c r="A358" t="s">
        <v>492</v>
      </c>
      <c r="B358" s="1">
        <v>44958</v>
      </c>
      <c r="C358">
        <v>1533.06</v>
      </c>
      <c r="D358" t="s">
        <v>8799</v>
      </c>
      <c r="E358" t="s">
        <v>8800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hidden="1" x14ac:dyDescent="0.25">
      <c r="A359" t="s">
        <v>544</v>
      </c>
      <c r="B359" s="1">
        <v>44958</v>
      </c>
      <c r="C359">
        <v>-8</v>
      </c>
      <c r="D359" t="s">
        <v>8801</v>
      </c>
      <c r="E359" t="s">
        <v>8802</v>
      </c>
      <c r="F359" t="s">
        <v>8425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hidden="1" x14ac:dyDescent="0.25">
      <c r="A360" t="s">
        <v>966</v>
      </c>
      <c r="B360" s="1">
        <v>44958</v>
      </c>
      <c r="C360">
        <v>0.01</v>
      </c>
      <c r="D360" t="s">
        <v>6482</v>
      </c>
      <c r="E360" t="s">
        <v>6482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hidden="1" x14ac:dyDescent="0.25">
      <c r="A361" t="s">
        <v>414</v>
      </c>
      <c r="B361" s="1">
        <v>44958</v>
      </c>
      <c r="C361">
        <v>0.01</v>
      </c>
      <c r="D361" t="s">
        <v>6482</v>
      </c>
      <c r="E361" t="s">
        <v>6482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hidden="1" x14ac:dyDescent="0.25">
      <c r="A362" t="s">
        <v>6451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hidden="1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hidden="1" x14ac:dyDescent="0.25">
      <c r="A364" t="s">
        <v>6451</v>
      </c>
      <c r="B364" s="1">
        <v>44958</v>
      </c>
      <c r="C364">
        <v>5608.13</v>
      </c>
      <c r="D364" t="s">
        <v>6767</v>
      </c>
      <c r="E364" t="s">
        <v>6767</v>
      </c>
      <c r="F364" t="s">
        <v>6475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hidden="1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hidden="1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hidden="1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hidden="1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hidden="1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hidden="1" x14ac:dyDescent="0.25">
      <c r="A370" t="s">
        <v>6411</v>
      </c>
      <c r="B370" s="1">
        <v>44957</v>
      </c>
      <c r="C370">
        <v>-18.399999999999999</v>
      </c>
      <c r="D370" t="s">
        <v>6912</v>
      </c>
      <c r="E370" t="s">
        <v>6913</v>
      </c>
      <c r="F370" t="s">
        <v>6914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hidden="1" x14ac:dyDescent="0.25">
      <c r="A371" t="s">
        <v>356</v>
      </c>
      <c r="B371" s="1">
        <v>44957</v>
      </c>
      <c r="C371">
        <v>16.329999999999998</v>
      </c>
      <c r="D371" t="s">
        <v>6485</v>
      </c>
      <c r="E371" t="s">
        <v>6486</v>
      </c>
      <c r="F371" t="s">
        <v>6487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hidden="1" x14ac:dyDescent="0.25">
      <c r="A372" t="s">
        <v>356</v>
      </c>
      <c r="B372" s="1">
        <v>44957</v>
      </c>
      <c r="C372">
        <v>7.62</v>
      </c>
      <c r="D372" t="s">
        <v>6485</v>
      </c>
      <c r="E372" t="s">
        <v>6486</v>
      </c>
      <c r="F372" t="s">
        <v>6487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hidden="1" x14ac:dyDescent="0.25">
      <c r="A373" t="s">
        <v>356</v>
      </c>
      <c r="B373" s="1">
        <v>44957</v>
      </c>
      <c r="C373">
        <v>7.62</v>
      </c>
      <c r="D373" t="s">
        <v>6485</v>
      </c>
      <c r="E373" t="s">
        <v>6486</v>
      </c>
      <c r="F373" t="s">
        <v>6487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hidden="1" x14ac:dyDescent="0.25">
      <c r="A374" t="s">
        <v>6408</v>
      </c>
      <c r="B374" s="1">
        <v>44957</v>
      </c>
      <c r="C374">
        <v>176.02</v>
      </c>
      <c r="D374" t="s">
        <v>6915</v>
      </c>
      <c r="E374" t="s">
        <v>6915</v>
      </c>
      <c r="F374" t="s">
        <v>6907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hidden="1" x14ac:dyDescent="0.25">
      <c r="A375" t="s">
        <v>356</v>
      </c>
      <c r="B375" s="1">
        <v>44957</v>
      </c>
      <c r="C375">
        <v>16.329999999999998</v>
      </c>
      <c r="D375" t="s">
        <v>6485</v>
      </c>
      <c r="E375" t="s">
        <v>6486</v>
      </c>
      <c r="F375" t="s">
        <v>6487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hidden="1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hidden="1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8426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hidden="1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8427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hidden="1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8428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hidden="1" x14ac:dyDescent="0.25">
      <c r="A380" t="s">
        <v>413</v>
      </c>
      <c r="B380" s="1">
        <v>44957</v>
      </c>
      <c r="C380">
        <v>0.01</v>
      </c>
      <c r="D380" t="s">
        <v>6482</v>
      </c>
      <c r="E380" t="s">
        <v>6482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hidden="1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8429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hidden="1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hidden="1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hidden="1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hidden="1" x14ac:dyDescent="0.25">
      <c r="A385" t="s">
        <v>492</v>
      </c>
      <c r="B385" s="1">
        <v>44957</v>
      </c>
      <c r="C385">
        <v>-20.95</v>
      </c>
      <c r="D385" t="s">
        <v>8430</v>
      </c>
      <c r="E385" t="s">
        <v>8431</v>
      </c>
      <c r="F385" t="s">
        <v>8432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hidden="1" x14ac:dyDescent="0.25">
      <c r="A386" t="s">
        <v>492</v>
      </c>
      <c r="B386" s="1">
        <v>44957</v>
      </c>
      <c r="C386">
        <v>-168</v>
      </c>
      <c r="D386" t="s">
        <v>5768</v>
      </c>
      <c r="E386" t="s">
        <v>1997</v>
      </c>
      <c r="F386" t="s">
        <v>8400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hidden="1" x14ac:dyDescent="0.25">
      <c r="A387" t="s">
        <v>492</v>
      </c>
      <c r="B387" s="1">
        <v>44957</v>
      </c>
      <c r="C387">
        <v>-181.01</v>
      </c>
      <c r="D387" t="s">
        <v>5759</v>
      </c>
      <c r="E387" t="s">
        <v>6804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hidden="1" x14ac:dyDescent="0.25">
      <c r="A388" t="s">
        <v>526</v>
      </c>
      <c r="B388" s="1">
        <v>44956</v>
      </c>
      <c r="C388">
        <v>65812.800000000003</v>
      </c>
      <c r="D388" t="s">
        <v>8433</v>
      </c>
      <c r="E388" t="s">
        <v>8434</v>
      </c>
      <c r="F388" t="s">
        <v>8435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hidden="1" x14ac:dyDescent="0.25">
      <c r="A389" t="s">
        <v>526</v>
      </c>
      <c r="B389" s="1">
        <v>44956</v>
      </c>
      <c r="C389">
        <v>-80065.8</v>
      </c>
      <c r="D389" t="s">
        <v>8436</v>
      </c>
      <c r="E389" t="s">
        <v>8437</v>
      </c>
      <c r="F389" t="s">
        <v>8438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x14ac:dyDescent="0.25">
      <c r="A390" t="s">
        <v>487</v>
      </c>
      <c r="B390" s="1">
        <v>44956</v>
      </c>
      <c r="C390">
        <v>-61803.95</v>
      </c>
      <c r="D390" t="s">
        <v>8912</v>
      </c>
      <c r="E390" t="s">
        <v>8439</v>
      </c>
      <c r="F390" t="s">
        <v>8440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hidden="1" x14ac:dyDescent="0.25">
      <c r="A391" t="s">
        <v>2543</v>
      </c>
      <c r="B391" s="1">
        <v>44956</v>
      </c>
      <c r="C391">
        <v>80065.8</v>
      </c>
      <c r="D391" t="s">
        <v>8441</v>
      </c>
      <c r="E391" t="s">
        <v>8442</v>
      </c>
      <c r="F391" t="s">
        <v>8443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hidden="1" x14ac:dyDescent="0.25">
      <c r="A392" t="s">
        <v>526</v>
      </c>
      <c r="B392" s="1">
        <v>44956</v>
      </c>
      <c r="C392">
        <v>9802.9699999999993</v>
      </c>
      <c r="D392" t="s">
        <v>8444</v>
      </c>
      <c r="E392" t="s">
        <v>8445</v>
      </c>
      <c r="F392" t="s">
        <v>8446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hidden="1" x14ac:dyDescent="0.25">
      <c r="A393" t="s">
        <v>526</v>
      </c>
      <c r="B393" s="1">
        <v>44956</v>
      </c>
      <c r="C393">
        <v>-64052.639999999999</v>
      </c>
      <c r="D393" t="s">
        <v>8447</v>
      </c>
      <c r="E393" t="s">
        <v>8448</v>
      </c>
      <c r="F393" t="s">
        <v>8449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hidden="1" x14ac:dyDescent="0.25">
      <c r="A394" t="s">
        <v>6411</v>
      </c>
      <c r="B394" s="1">
        <v>44956</v>
      </c>
      <c r="C394">
        <v>18.399999999999999</v>
      </c>
      <c r="D394" t="s">
        <v>6912</v>
      </c>
      <c r="E394" t="s">
        <v>6913</v>
      </c>
      <c r="F394" t="s">
        <v>6914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hidden="1" x14ac:dyDescent="0.25">
      <c r="A395" t="s">
        <v>526</v>
      </c>
      <c r="B395" s="1">
        <v>44956</v>
      </c>
      <c r="C395">
        <v>-16008.15</v>
      </c>
      <c r="D395" t="s">
        <v>8450</v>
      </c>
      <c r="E395" t="s">
        <v>8451</v>
      </c>
      <c r="F395" t="s">
        <v>8452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hidden="1" x14ac:dyDescent="0.25">
      <c r="A396" t="s">
        <v>526</v>
      </c>
      <c r="B396" s="1">
        <v>44956</v>
      </c>
      <c r="C396">
        <v>-125000</v>
      </c>
      <c r="D396" t="s">
        <v>8453</v>
      </c>
      <c r="E396" t="s">
        <v>8454</v>
      </c>
      <c r="F396" t="s">
        <v>8455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x14ac:dyDescent="0.25">
      <c r="A397" t="s">
        <v>487</v>
      </c>
      <c r="B397" s="1">
        <v>44956</v>
      </c>
      <c r="C397">
        <v>-9802.9699999999993</v>
      </c>
      <c r="D397" t="s">
        <v>8913</v>
      </c>
      <c r="E397" t="s">
        <v>8456</v>
      </c>
      <c r="F397" t="s">
        <v>8457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hidden="1" x14ac:dyDescent="0.25">
      <c r="A398" t="s">
        <v>19</v>
      </c>
      <c r="B398" s="1">
        <v>44956</v>
      </c>
      <c r="C398">
        <v>1384.69</v>
      </c>
      <c r="D398" t="s">
        <v>6118</v>
      </c>
      <c r="E398" t="s">
        <v>6118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hidden="1" x14ac:dyDescent="0.25">
      <c r="A399" t="s">
        <v>336</v>
      </c>
      <c r="B399" s="1">
        <v>44956</v>
      </c>
      <c r="C399">
        <v>0.79</v>
      </c>
      <c r="D399" t="s">
        <v>6482</v>
      </c>
      <c r="E399" t="s">
        <v>6482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hidden="1" x14ac:dyDescent="0.25">
      <c r="A400" t="s">
        <v>19</v>
      </c>
      <c r="B400" s="1">
        <v>44956</v>
      </c>
      <c r="C400">
        <v>-414.75</v>
      </c>
      <c r="D400" t="s">
        <v>8458</v>
      </c>
      <c r="E400" t="s">
        <v>8458</v>
      </c>
      <c r="F400" t="s">
        <v>8459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hidden="1" x14ac:dyDescent="0.25">
      <c r="A401" t="s">
        <v>19</v>
      </c>
      <c r="B401" s="1">
        <v>44956</v>
      </c>
      <c r="C401">
        <v>4461.13</v>
      </c>
      <c r="D401" t="s">
        <v>8460</v>
      </c>
      <c r="E401" t="s">
        <v>8461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hidden="1" x14ac:dyDescent="0.25">
      <c r="A402" t="s">
        <v>486</v>
      </c>
      <c r="B402" s="1">
        <v>44956</v>
      </c>
      <c r="C402">
        <v>64052.639999999999</v>
      </c>
      <c r="D402" t="s">
        <v>8462</v>
      </c>
      <c r="E402" t="s">
        <v>8463</v>
      </c>
      <c r="F402" t="s">
        <v>8464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hidden="1" x14ac:dyDescent="0.25">
      <c r="A403" t="s">
        <v>5030</v>
      </c>
      <c r="B403" s="1">
        <v>44956</v>
      </c>
      <c r="C403">
        <v>-65812.800000000003</v>
      </c>
      <c r="D403" t="s">
        <v>8465</v>
      </c>
      <c r="E403" t="s">
        <v>8466</v>
      </c>
      <c r="F403" t="s">
        <v>8467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x14ac:dyDescent="0.25">
      <c r="A404" t="s">
        <v>487</v>
      </c>
      <c r="B404" s="1">
        <v>44956</v>
      </c>
      <c r="C404">
        <v>16008.15</v>
      </c>
      <c r="D404" t="s">
        <v>8914</v>
      </c>
      <c r="E404" t="s">
        <v>8468</v>
      </c>
      <c r="F404" t="s">
        <v>8469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hidden="1" x14ac:dyDescent="0.25">
      <c r="A405" t="s">
        <v>486</v>
      </c>
      <c r="B405" s="1">
        <v>44956</v>
      </c>
      <c r="C405">
        <v>61803.95</v>
      </c>
      <c r="D405" t="s">
        <v>8470</v>
      </c>
      <c r="E405" t="s">
        <v>8471</v>
      </c>
      <c r="F405" t="s">
        <v>8472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hidden="1" x14ac:dyDescent="0.25">
      <c r="A406" t="s">
        <v>5030</v>
      </c>
      <c r="B406" s="1">
        <v>44956</v>
      </c>
      <c r="C406">
        <v>125000</v>
      </c>
      <c r="D406" t="s">
        <v>8473</v>
      </c>
      <c r="E406" t="s">
        <v>8474</v>
      </c>
      <c r="F406" t="s">
        <v>8475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hidden="1" x14ac:dyDescent="0.25">
      <c r="A407" t="s">
        <v>6411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8476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hidden="1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8477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hidden="1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hidden="1" x14ac:dyDescent="0.25">
      <c r="A410" t="s">
        <v>8900</v>
      </c>
      <c r="B410" s="1">
        <v>44954</v>
      </c>
      <c r="C410">
        <v>29</v>
      </c>
      <c r="D410" t="s">
        <v>8478</v>
      </c>
      <c r="E410" t="s">
        <v>8479</v>
      </c>
      <c r="F410" t="s">
        <v>8346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hidden="1" x14ac:dyDescent="0.25">
      <c r="A411" t="s">
        <v>544</v>
      </c>
      <c r="B411" s="1">
        <v>44954</v>
      </c>
      <c r="C411">
        <v>-44.38</v>
      </c>
      <c r="D411" t="s">
        <v>8480</v>
      </c>
      <c r="E411" t="s">
        <v>8481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hidden="1" x14ac:dyDescent="0.25">
      <c r="A412" t="s">
        <v>544</v>
      </c>
      <c r="B412" s="1">
        <v>44954</v>
      </c>
      <c r="C412">
        <v>-4.08</v>
      </c>
      <c r="D412" t="s">
        <v>5755</v>
      </c>
      <c r="E412" t="s">
        <v>744</v>
      </c>
      <c r="F412" t="s">
        <v>6402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hidden="1" x14ac:dyDescent="0.25">
      <c r="A413" t="s">
        <v>492</v>
      </c>
      <c r="B413" s="1">
        <v>44953</v>
      </c>
      <c r="C413">
        <v>-69.28</v>
      </c>
      <c r="D413" t="s">
        <v>8482</v>
      </c>
      <c r="E413" t="s">
        <v>8483</v>
      </c>
      <c r="F413" t="s">
        <v>8484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8485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hidden="1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6462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hidden="1" x14ac:dyDescent="0.25">
      <c r="A415" t="s">
        <v>492</v>
      </c>
      <c r="B415" s="1">
        <v>44953</v>
      </c>
      <c r="C415">
        <v>-99.45</v>
      </c>
      <c r="D415" t="s">
        <v>5779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6075</v>
      </c>
      <c r="W415" t="s">
        <v>386</v>
      </c>
    </row>
    <row r="416" spans="1:23" hidden="1" x14ac:dyDescent="0.25">
      <c r="A416" t="s">
        <v>544</v>
      </c>
      <c r="B416" s="1">
        <v>44953</v>
      </c>
      <c r="C416">
        <v>-12</v>
      </c>
      <c r="D416" t="s">
        <v>8486</v>
      </c>
      <c r="E416" t="s">
        <v>8487</v>
      </c>
      <c r="F416" t="s">
        <v>8488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hidden="1" x14ac:dyDescent="0.25">
      <c r="A417" t="s">
        <v>19</v>
      </c>
      <c r="B417" s="1">
        <v>44953</v>
      </c>
      <c r="C417">
        <v>267.05</v>
      </c>
      <c r="D417" t="s">
        <v>6113</v>
      </c>
      <c r="E417" t="s">
        <v>6114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hidden="1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8489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hidden="1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6473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8490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hidden="1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8351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hidden="1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hidden="1" x14ac:dyDescent="0.25">
      <c r="A422" t="s">
        <v>544</v>
      </c>
      <c r="B422" s="1">
        <v>44951</v>
      </c>
      <c r="C422">
        <v>-101.44</v>
      </c>
      <c r="D422" t="s">
        <v>5816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x14ac:dyDescent="0.25">
      <c r="A423" t="s">
        <v>487</v>
      </c>
      <c r="B423" s="1">
        <v>44951</v>
      </c>
      <c r="C423">
        <v>-200</v>
      </c>
      <c r="D423" t="s">
        <v>6652</v>
      </c>
      <c r="E423" t="s">
        <v>6653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8491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hidden="1" x14ac:dyDescent="0.25">
      <c r="A424" t="s">
        <v>6451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hidden="1" x14ac:dyDescent="0.25">
      <c r="A425" t="s">
        <v>6451</v>
      </c>
      <c r="B425" s="1">
        <v>44951</v>
      </c>
      <c r="C425">
        <v>0.22</v>
      </c>
      <c r="D425" t="s">
        <v>6566</v>
      </c>
      <c r="E425" t="s">
        <v>6567</v>
      </c>
      <c r="F425" t="s">
        <v>6568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hidden="1" x14ac:dyDescent="0.25">
      <c r="A426" t="s">
        <v>492</v>
      </c>
      <c r="B426" s="1">
        <v>44950</v>
      </c>
      <c r="C426">
        <v>-15.95</v>
      </c>
      <c r="D426" t="s">
        <v>5757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hidden="1" x14ac:dyDescent="0.25">
      <c r="A427" t="s">
        <v>19</v>
      </c>
      <c r="B427" s="1">
        <v>44950</v>
      </c>
      <c r="C427">
        <v>-26.52</v>
      </c>
      <c r="D427" t="s">
        <v>5756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hidden="1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hidden="1" x14ac:dyDescent="0.25">
      <c r="A429" t="s">
        <v>6451</v>
      </c>
      <c r="B429" s="1">
        <v>44950</v>
      </c>
      <c r="C429">
        <v>0.11</v>
      </c>
      <c r="D429" t="s">
        <v>6566</v>
      </c>
      <c r="E429" t="s">
        <v>6567</v>
      </c>
      <c r="F429" t="s">
        <v>6568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hidden="1" x14ac:dyDescent="0.25">
      <c r="A430" t="s">
        <v>6451</v>
      </c>
      <c r="B430" s="1">
        <v>44950</v>
      </c>
      <c r="C430">
        <v>0.1</v>
      </c>
      <c r="D430" t="s">
        <v>6566</v>
      </c>
      <c r="E430" t="s">
        <v>6567</v>
      </c>
      <c r="F430" t="s">
        <v>6568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hidden="1" x14ac:dyDescent="0.25">
      <c r="A431" t="s">
        <v>544</v>
      </c>
      <c r="B431" s="1">
        <v>44950</v>
      </c>
      <c r="C431">
        <v>-325.24</v>
      </c>
      <c r="D431" t="s">
        <v>8492</v>
      </c>
      <c r="E431" t="s">
        <v>8493</v>
      </c>
      <c r="F431" t="s">
        <v>8352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hidden="1" x14ac:dyDescent="0.25">
      <c r="A432" t="s">
        <v>492</v>
      </c>
      <c r="B432" s="1">
        <v>44949</v>
      </c>
      <c r="C432">
        <v>-252</v>
      </c>
      <c r="D432" t="s">
        <v>8349</v>
      </c>
      <c r="E432" t="s">
        <v>8349</v>
      </c>
      <c r="F432" t="s">
        <v>6397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8350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hidden="1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hidden="1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6399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hidden="1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8353</v>
      </c>
      <c r="R435" t="s">
        <v>122</v>
      </c>
      <c r="S435" t="s">
        <v>125</v>
      </c>
      <c r="T435">
        <v>1</v>
      </c>
      <c r="U435" t="s">
        <v>475</v>
      </c>
      <c r="V435" t="s">
        <v>6075</v>
      </c>
      <c r="W435" t="s">
        <v>386</v>
      </c>
    </row>
    <row r="436" spans="1:23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hidden="1" x14ac:dyDescent="0.25">
      <c r="A437" t="s">
        <v>6451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hidden="1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6236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hidden="1" x14ac:dyDescent="0.25">
      <c r="A439" t="s">
        <v>605</v>
      </c>
      <c r="B439" s="1">
        <v>44949</v>
      </c>
      <c r="C439">
        <v>26.52</v>
      </c>
      <c r="D439" t="s">
        <v>5756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hidden="1" x14ac:dyDescent="0.25">
      <c r="A440" t="s">
        <v>544</v>
      </c>
      <c r="B440" s="1">
        <v>44948</v>
      </c>
      <c r="C440">
        <v>-78.12</v>
      </c>
      <c r="D440" t="s">
        <v>8494</v>
      </c>
      <c r="E440" t="s">
        <v>8495</v>
      </c>
      <c r="F440" t="s">
        <v>6400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hidden="1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hidden="1" x14ac:dyDescent="0.25">
      <c r="A442" t="s">
        <v>6451</v>
      </c>
      <c r="B442" s="1">
        <v>44948</v>
      </c>
      <c r="C442">
        <v>49.59</v>
      </c>
      <c r="D442" t="s">
        <v>5778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8354</v>
      </c>
      <c r="R442" t="s">
        <v>122</v>
      </c>
      <c r="S442" t="s">
        <v>125</v>
      </c>
      <c r="T442">
        <v>1</v>
      </c>
      <c r="U442" t="s">
        <v>475</v>
      </c>
      <c r="V442" t="s">
        <v>6075</v>
      </c>
      <c r="W442" t="s">
        <v>386</v>
      </c>
    </row>
    <row r="443" spans="1:23" hidden="1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hidden="1" x14ac:dyDescent="0.25">
      <c r="A444" t="s">
        <v>492</v>
      </c>
      <c r="B444" s="1">
        <v>44947</v>
      </c>
      <c r="C444">
        <v>-24.95</v>
      </c>
      <c r="D444" t="s">
        <v>8496</v>
      </c>
      <c r="E444" t="s">
        <v>8497</v>
      </c>
      <c r="F444" t="s">
        <v>6401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hidden="1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hidden="1" x14ac:dyDescent="0.25">
      <c r="A446" t="s">
        <v>544</v>
      </c>
      <c r="B446" s="1">
        <v>44947</v>
      </c>
      <c r="C446">
        <v>-4.08</v>
      </c>
      <c r="D446" t="s">
        <v>5755</v>
      </c>
      <c r="E446" t="s">
        <v>744</v>
      </c>
      <c r="F446" t="s">
        <v>6402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hidden="1" x14ac:dyDescent="0.25">
      <c r="A447" t="s">
        <v>544</v>
      </c>
      <c r="B447" s="1">
        <v>44946</v>
      </c>
      <c r="C447">
        <v>-10.26</v>
      </c>
      <c r="D447" t="s">
        <v>8355</v>
      </c>
      <c r="E447" t="s">
        <v>8356</v>
      </c>
      <c r="F447" t="s">
        <v>6398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hidden="1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hidden="1" x14ac:dyDescent="0.25">
      <c r="A449" t="s">
        <v>544</v>
      </c>
      <c r="B449" s="1">
        <v>44946</v>
      </c>
      <c r="C449">
        <v>-9.92</v>
      </c>
      <c r="D449" t="s">
        <v>8498</v>
      </c>
      <c r="E449" t="s">
        <v>8499</v>
      </c>
      <c r="F449" t="s">
        <v>6404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hidden="1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hidden="1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6403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hidden="1" x14ac:dyDescent="0.25">
      <c r="A452" t="s">
        <v>492</v>
      </c>
      <c r="B452" s="1">
        <v>44945</v>
      </c>
      <c r="C452">
        <v>-12</v>
      </c>
      <c r="D452" t="s">
        <v>2785</v>
      </c>
      <c r="E452" t="s">
        <v>6136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hidden="1" x14ac:dyDescent="0.25">
      <c r="A453" t="s">
        <v>492</v>
      </c>
      <c r="B453" s="1">
        <v>44945</v>
      </c>
      <c r="C453">
        <v>-0.5</v>
      </c>
      <c r="D453" t="s">
        <v>7047</v>
      </c>
      <c r="E453" t="s">
        <v>7048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hidden="1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hidden="1" x14ac:dyDescent="0.25">
      <c r="A455" t="s">
        <v>19</v>
      </c>
      <c r="B455" s="1">
        <v>44945</v>
      </c>
      <c r="C455">
        <v>-87.63</v>
      </c>
      <c r="D455" t="s">
        <v>6598</v>
      </c>
      <c r="E455" t="s">
        <v>6599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hidden="1" x14ac:dyDescent="0.25">
      <c r="A456" t="s">
        <v>19</v>
      </c>
      <c r="B456" s="1">
        <v>44945</v>
      </c>
      <c r="C456">
        <v>-0.42</v>
      </c>
      <c r="D456" t="s">
        <v>8500</v>
      </c>
      <c r="E456" t="s">
        <v>8501</v>
      </c>
      <c r="F456" t="s">
        <v>6406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hidden="1" x14ac:dyDescent="0.25">
      <c r="A457" t="s">
        <v>19</v>
      </c>
      <c r="B457" s="1">
        <v>44945</v>
      </c>
      <c r="C457">
        <v>-24069.96</v>
      </c>
      <c r="D457" t="s">
        <v>8502</v>
      </c>
      <c r="E457" t="s">
        <v>8502</v>
      </c>
      <c r="F457" t="s">
        <v>6407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8503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hidden="1" x14ac:dyDescent="0.25">
      <c r="A458" t="s">
        <v>19</v>
      </c>
      <c r="B458" s="1">
        <v>44944</v>
      </c>
      <c r="C458">
        <v>-252.69</v>
      </c>
      <c r="D458" t="s">
        <v>8504</v>
      </c>
      <c r="E458" t="s">
        <v>8505</v>
      </c>
      <c r="F458" t="s">
        <v>6413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hidden="1" x14ac:dyDescent="0.25">
      <c r="A459" t="s">
        <v>6408</v>
      </c>
      <c r="B459" s="1">
        <v>44944</v>
      </c>
      <c r="C459">
        <v>-52.41</v>
      </c>
      <c r="D459" t="s">
        <v>6409</v>
      </c>
      <c r="E459" t="s">
        <v>6409</v>
      </c>
      <c r="F459" t="s">
        <v>6410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hidden="1" x14ac:dyDescent="0.25">
      <c r="A460" t="s">
        <v>6411</v>
      </c>
      <c r="B460" s="1">
        <v>44944</v>
      </c>
      <c r="C460">
        <v>-51.03</v>
      </c>
      <c r="D460" t="s">
        <v>6409</v>
      </c>
      <c r="E460" t="s">
        <v>6409</v>
      </c>
      <c r="F460" t="s">
        <v>6410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hidden="1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6204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hidden="1" x14ac:dyDescent="0.25">
      <c r="A462" t="s">
        <v>19</v>
      </c>
      <c r="B462" s="1">
        <v>44944</v>
      </c>
      <c r="C462">
        <v>0.42</v>
      </c>
      <c r="D462" t="s">
        <v>8506</v>
      </c>
      <c r="E462" t="s">
        <v>8507</v>
      </c>
      <c r="F462" t="s">
        <v>6412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hidden="1" x14ac:dyDescent="0.25">
      <c r="A463" t="s">
        <v>544</v>
      </c>
      <c r="B463" s="1">
        <v>44944</v>
      </c>
      <c r="C463">
        <v>-50</v>
      </c>
      <c r="D463" t="s">
        <v>8508</v>
      </c>
      <c r="E463" t="s">
        <v>8509</v>
      </c>
      <c r="F463" t="s">
        <v>6405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hidden="1" x14ac:dyDescent="0.25">
      <c r="A464" t="s">
        <v>533</v>
      </c>
      <c r="B464" s="1">
        <v>44944</v>
      </c>
      <c r="C464">
        <v>87.63</v>
      </c>
      <c r="D464" t="s">
        <v>6250</v>
      </c>
      <c r="E464" t="s">
        <v>6251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hidden="1" x14ac:dyDescent="0.25">
      <c r="A465" t="s">
        <v>336</v>
      </c>
      <c r="B465" s="1">
        <v>44943</v>
      </c>
      <c r="C465">
        <v>-20</v>
      </c>
      <c r="D465" t="s">
        <v>8510</v>
      </c>
      <c r="E465" t="s">
        <v>8511</v>
      </c>
      <c r="F465" t="s">
        <v>6420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hidden="1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6414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8512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8513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hidden="1" x14ac:dyDescent="0.25">
      <c r="A469" t="s">
        <v>6411</v>
      </c>
      <c r="B469" s="1">
        <v>44943</v>
      </c>
      <c r="C469">
        <v>51.03</v>
      </c>
      <c r="D469" t="s">
        <v>6409</v>
      </c>
      <c r="E469" t="s">
        <v>6409</v>
      </c>
      <c r="F469" t="s">
        <v>6410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hidden="1" x14ac:dyDescent="0.25">
      <c r="A470" t="s">
        <v>6408</v>
      </c>
      <c r="B470" s="1">
        <v>44943</v>
      </c>
      <c r="C470">
        <v>52.41</v>
      </c>
      <c r="D470" t="s">
        <v>6409</v>
      </c>
      <c r="E470" t="s">
        <v>6409</v>
      </c>
      <c r="F470" t="s">
        <v>6410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hidden="1" x14ac:dyDescent="0.25">
      <c r="A471" t="s">
        <v>19</v>
      </c>
      <c r="B471" s="1">
        <v>44943</v>
      </c>
      <c r="C471">
        <v>-78.790000000000006</v>
      </c>
      <c r="D471" t="s">
        <v>6416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hidden="1" x14ac:dyDescent="0.25">
      <c r="A472" t="s">
        <v>19</v>
      </c>
      <c r="B472" s="1">
        <v>44943</v>
      </c>
      <c r="C472">
        <v>-178.4</v>
      </c>
      <c r="D472" t="s">
        <v>6418</v>
      </c>
      <c r="E472" t="s">
        <v>6419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hidden="1" x14ac:dyDescent="0.25">
      <c r="A473" t="s">
        <v>6451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hidden="1" x14ac:dyDescent="0.25">
      <c r="A474" t="s">
        <v>6451</v>
      </c>
      <c r="B474" s="1">
        <v>44943</v>
      </c>
      <c r="C474">
        <v>0.71</v>
      </c>
      <c r="D474" t="s">
        <v>6566</v>
      </c>
      <c r="E474" t="s">
        <v>6567</v>
      </c>
      <c r="F474" t="s">
        <v>6568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hidden="1" x14ac:dyDescent="0.25">
      <c r="A475" t="s">
        <v>8900</v>
      </c>
      <c r="B475" s="1">
        <v>44943</v>
      </c>
      <c r="C475">
        <v>252.69</v>
      </c>
      <c r="D475" t="s">
        <v>8514</v>
      </c>
      <c r="E475" t="s">
        <v>8515</v>
      </c>
      <c r="F475" t="s">
        <v>8357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hidden="1" x14ac:dyDescent="0.25">
      <c r="A476" t="s">
        <v>6451</v>
      </c>
      <c r="B476" s="1">
        <v>44943</v>
      </c>
      <c r="C476">
        <v>0.84</v>
      </c>
      <c r="D476" t="s">
        <v>6569</v>
      </c>
      <c r="E476" t="s">
        <v>6570</v>
      </c>
      <c r="F476" t="s">
        <v>6571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hidden="1" x14ac:dyDescent="0.25">
      <c r="A477" t="s">
        <v>420</v>
      </c>
      <c r="B477" s="1">
        <v>44943</v>
      </c>
      <c r="C477">
        <v>-22329.8</v>
      </c>
      <c r="D477" t="s">
        <v>8516</v>
      </c>
      <c r="E477" t="s">
        <v>8516</v>
      </c>
      <c r="F477" t="s">
        <v>6415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hidden="1" x14ac:dyDescent="0.25">
      <c r="A478" t="s">
        <v>19</v>
      </c>
      <c r="B478" s="1">
        <v>44943</v>
      </c>
      <c r="C478">
        <v>22329.8</v>
      </c>
      <c r="D478" t="s">
        <v>8517</v>
      </c>
      <c r="E478" t="s">
        <v>8517</v>
      </c>
      <c r="F478" t="s">
        <v>6417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hidden="1" x14ac:dyDescent="0.25">
      <c r="A479" t="s">
        <v>6451</v>
      </c>
      <c r="B479" s="1">
        <v>44943</v>
      </c>
      <c r="C479">
        <v>0.22</v>
      </c>
      <c r="D479" t="s">
        <v>6557</v>
      </c>
      <c r="E479" t="s">
        <v>6558</v>
      </c>
      <c r="F479" t="s">
        <v>6559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hidden="1" x14ac:dyDescent="0.25">
      <c r="A480" t="s">
        <v>492</v>
      </c>
      <c r="B480" s="1">
        <v>44943</v>
      </c>
      <c r="C480">
        <v>-7.71</v>
      </c>
      <c r="D480" t="s">
        <v>5758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hidden="1" x14ac:dyDescent="0.25">
      <c r="A481" t="s">
        <v>6408</v>
      </c>
      <c r="B481" s="1">
        <v>44942</v>
      </c>
      <c r="C481">
        <v>-32.6</v>
      </c>
      <c r="D481" t="s">
        <v>6435</v>
      </c>
      <c r="E481" t="s">
        <v>6436</v>
      </c>
      <c r="F481" t="s">
        <v>6421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hidden="1" x14ac:dyDescent="0.25">
      <c r="A482" t="s">
        <v>6408</v>
      </c>
      <c r="B482" s="1">
        <v>44942</v>
      </c>
      <c r="C482">
        <v>1.2</v>
      </c>
      <c r="D482" t="s">
        <v>6435</v>
      </c>
      <c r="E482" t="s">
        <v>6436</v>
      </c>
      <c r="F482" t="s">
        <v>6422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hidden="1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hidden="1" x14ac:dyDescent="0.25">
      <c r="A484" t="s">
        <v>544</v>
      </c>
      <c r="B484" s="1">
        <v>44942</v>
      </c>
      <c r="C484">
        <v>-18.34</v>
      </c>
      <c r="D484" t="s">
        <v>5755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hidden="1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hidden="1" x14ac:dyDescent="0.25">
      <c r="A486" t="s">
        <v>34</v>
      </c>
      <c r="B486" s="1">
        <v>44941</v>
      </c>
      <c r="C486">
        <v>78.790000000000006</v>
      </c>
      <c r="D486" t="s">
        <v>6263</v>
      </c>
      <c r="E486" t="s">
        <v>6264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hidden="1" x14ac:dyDescent="0.25">
      <c r="A487" t="s">
        <v>6451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hidden="1" x14ac:dyDescent="0.25">
      <c r="A488" t="s">
        <v>544</v>
      </c>
      <c r="B488" s="1">
        <v>44940</v>
      </c>
      <c r="C488">
        <v>-120.19</v>
      </c>
      <c r="D488" t="s">
        <v>8358</v>
      </c>
      <c r="E488" t="s">
        <v>8358</v>
      </c>
      <c r="F488" t="s">
        <v>6425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hidden="1" x14ac:dyDescent="0.25">
      <c r="A489" t="s">
        <v>544</v>
      </c>
      <c r="B489" s="1">
        <v>44940</v>
      </c>
      <c r="C489">
        <v>-4.08</v>
      </c>
      <c r="D489" t="s">
        <v>5755</v>
      </c>
      <c r="E489" t="s">
        <v>744</v>
      </c>
      <c r="F489" t="s">
        <v>6402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hidden="1" x14ac:dyDescent="0.25">
      <c r="A490" t="s">
        <v>6408</v>
      </c>
      <c r="B490" s="1">
        <v>44940</v>
      </c>
      <c r="C490">
        <v>0.12</v>
      </c>
      <c r="D490" t="s">
        <v>556</v>
      </c>
      <c r="E490" t="s">
        <v>556</v>
      </c>
      <c r="F490" t="s">
        <v>6424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hidden="1" x14ac:dyDescent="0.25">
      <c r="A491" t="s">
        <v>544</v>
      </c>
      <c r="B491" s="1">
        <v>44940</v>
      </c>
      <c r="C491">
        <v>-494.25</v>
      </c>
      <c r="D491" t="s">
        <v>8518</v>
      </c>
      <c r="E491" t="s">
        <v>8519</v>
      </c>
      <c r="F491" t="s">
        <v>6423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8520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hidden="1" x14ac:dyDescent="0.25">
      <c r="A492" t="s">
        <v>492</v>
      </c>
      <c r="B492" s="1">
        <v>44940</v>
      </c>
      <c r="C492">
        <v>-1.75</v>
      </c>
      <c r="D492" t="s">
        <v>7047</v>
      </c>
      <c r="E492" t="s">
        <v>7048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hidden="1" x14ac:dyDescent="0.25">
      <c r="A493" t="s">
        <v>492</v>
      </c>
      <c r="B493" s="1">
        <v>44940</v>
      </c>
      <c r="C493">
        <v>-6.61</v>
      </c>
      <c r="D493" t="s">
        <v>8521</v>
      </c>
      <c r="E493" t="s">
        <v>8522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hidden="1" x14ac:dyDescent="0.25">
      <c r="A494" t="s">
        <v>492</v>
      </c>
      <c r="B494" s="1">
        <v>44940</v>
      </c>
      <c r="C494">
        <v>-10.95</v>
      </c>
      <c r="D494" t="s">
        <v>8523</v>
      </c>
      <c r="E494" t="s">
        <v>8524</v>
      </c>
      <c r="F494" t="s">
        <v>6426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hidden="1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6430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8525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hidden="1" x14ac:dyDescent="0.25">
      <c r="A496" t="s">
        <v>492</v>
      </c>
      <c r="B496" s="1">
        <v>44939</v>
      </c>
      <c r="C496">
        <v>-43.13</v>
      </c>
      <c r="D496" t="s">
        <v>8526</v>
      </c>
      <c r="E496" t="s">
        <v>8527</v>
      </c>
      <c r="F496" t="s">
        <v>6431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hidden="1" x14ac:dyDescent="0.25">
      <c r="A497" t="s">
        <v>492</v>
      </c>
      <c r="B497" s="1">
        <v>44939</v>
      </c>
      <c r="C497">
        <v>-62</v>
      </c>
      <c r="D497" t="s">
        <v>8528</v>
      </c>
      <c r="E497" t="s">
        <v>8529</v>
      </c>
      <c r="F497" t="s">
        <v>6428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8530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hidden="1" x14ac:dyDescent="0.25">
      <c r="A498" t="s">
        <v>6451</v>
      </c>
      <c r="B498" s="1">
        <v>44939</v>
      </c>
      <c r="C498">
        <v>0.55000000000000004</v>
      </c>
      <c r="D498" t="s">
        <v>6555</v>
      </c>
      <c r="E498" t="s">
        <v>6556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hidden="1" x14ac:dyDescent="0.25">
      <c r="A499" t="s">
        <v>544</v>
      </c>
      <c r="B499" s="1">
        <v>44939</v>
      </c>
      <c r="C499">
        <v>-33.020000000000003</v>
      </c>
      <c r="D499" t="s">
        <v>8531</v>
      </c>
      <c r="E499" t="s">
        <v>8532</v>
      </c>
      <c r="F499" t="s">
        <v>6429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hidden="1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6427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hidden="1" x14ac:dyDescent="0.25">
      <c r="A502" t="s">
        <v>544</v>
      </c>
      <c r="B502" s="1">
        <v>44938</v>
      </c>
      <c r="C502">
        <v>-183.02</v>
      </c>
      <c r="D502" t="s">
        <v>5876</v>
      </c>
      <c r="E502" t="s">
        <v>2117</v>
      </c>
      <c r="F502" t="s">
        <v>6434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hidden="1" x14ac:dyDescent="0.25">
      <c r="A503" t="s">
        <v>6408</v>
      </c>
      <c r="B503" s="1">
        <v>44938</v>
      </c>
      <c r="C503">
        <v>32.6</v>
      </c>
      <c r="D503" t="s">
        <v>6435</v>
      </c>
      <c r="E503" t="s">
        <v>6436</v>
      </c>
      <c r="F503" t="s">
        <v>6421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hidden="1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hidden="1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6432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hidden="1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hidden="1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hidden="1" x14ac:dyDescent="0.25">
      <c r="A508" t="s">
        <v>544</v>
      </c>
      <c r="B508" s="1">
        <v>44938</v>
      </c>
      <c r="C508">
        <v>-5.73</v>
      </c>
      <c r="D508" t="s">
        <v>8533</v>
      </c>
      <c r="E508" t="s">
        <v>8534</v>
      </c>
      <c r="F508" t="s">
        <v>6433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hidden="1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hidden="1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6439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hidden="1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6437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hidden="1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6438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hidden="1" x14ac:dyDescent="0.25">
      <c r="A513" t="s">
        <v>6451</v>
      </c>
      <c r="B513" s="1">
        <v>44937</v>
      </c>
      <c r="C513">
        <v>0.26</v>
      </c>
      <c r="D513" t="s">
        <v>6564</v>
      </c>
      <c r="E513" t="s">
        <v>6565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hidden="1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6075</v>
      </c>
      <c r="W514" t="s">
        <v>386</v>
      </c>
    </row>
    <row r="515" spans="1:23" hidden="1" x14ac:dyDescent="0.25">
      <c r="A515" t="s">
        <v>19</v>
      </c>
      <c r="B515" s="1">
        <v>44936</v>
      </c>
      <c r="C515">
        <v>-11493</v>
      </c>
      <c r="D515" t="s">
        <v>6833</v>
      </c>
      <c r="E515" t="s">
        <v>6834</v>
      </c>
      <c r="F515" t="s">
        <v>6440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hidden="1" x14ac:dyDescent="0.25">
      <c r="A516" t="s">
        <v>19</v>
      </c>
      <c r="B516" s="1">
        <v>44936</v>
      </c>
      <c r="C516">
        <v>-311.39999999999998</v>
      </c>
      <c r="D516" t="s">
        <v>8535</v>
      </c>
      <c r="E516" t="s">
        <v>8535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hidden="1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hidden="1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6443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hidden="1" x14ac:dyDescent="0.25">
      <c r="A519" t="s">
        <v>544</v>
      </c>
      <c r="B519" s="1">
        <v>44936</v>
      </c>
      <c r="C519">
        <v>-22.01</v>
      </c>
      <c r="D519" t="s">
        <v>5918</v>
      </c>
      <c r="E519" t="s">
        <v>1181</v>
      </c>
      <c r="F519" t="s">
        <v>6442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hidden="1" x14ac:dyDescent="0.25">
      <c r="A520" t="s">
        <v>544</v>
      </c>
      <c r="B520" s="1">
        <v>44936</v>
      </c>
      <c r="C520">
        <v>-17.899999999999999</v>
      </c>
      <c r="D520" t="s">
        <v>8536</v>
      </c>
      <c r="E520" t="s">
        <v>8537</v>
      </c>
      <c r="F520" t="s">
        <v>6441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8538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hidden="1" x14ac:dyDescent="0.25">
      <c r="A521" t="s">
        <v>6451</v>
      </c>
      <c r="B521" s="1">
        <v>44936</v>
      </c>
      <c r="C521">
        <v>-1.0900000000000001</v>
      </c>
      <c r="D521" t="s">
        <v>6555</v>
      </c>
      <c r="E521" t="s">
        <v>6556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hidden="1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hidden="1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hidden="1" x14ac:dyDescent="0.25">
      <c r="A524" t="s">
        <v>336</v>
      </c>
      <c r="B524" s="1">
        <v>44935</v>
      </c>
      <c r="C524">
        <v>-8.83</v>
      </c>
      <c r="D524" t="s">
        <v>8539</v>
      </c>
      <c r="E524" t="s">
        <v>8540</v>
      </c>
      <c r="F524" t="s">
        <v>6445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hidden="1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6444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hidden="1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hidden="1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hidden="1" x14ac:dyDescent="0.25">
      <c r="A528" t="s">
        <v>6451</v>
      </c>
      <c r="B528" s="1">
        <v>44935</v>
      </c>
      <c r="C528">
        <v>-325</v>
      </c>
      <c r="D528" t="s">
        <v>6681</v>
      </c>
      <c r="E528" t="s">
        <v>6682</v>
      </c>
      <c r="F528" t="s">
        <v>6470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hidden="1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hidden="1" x14ac:dyDescent="0.25">
      <c r="A530" t="s">
        <v>492</v>
      </c>
      <c r="B530" s="1">
        <v>44935</v>
      </c>
      <c r="C530">
        <v>-2.04</v>
      </c>
      <c r="D530" t="s">
        <v>8541</v>
      </c>
      <c r="E530" t="s">
        <v>8541</v>
      </c>
      <c r="F530" t="s">
        <v>6446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hidden="1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6450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hidden="1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6449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hidden="1" x14ac:dyDescent="0.25">
      <c r="A533" t="s">
        <v>34</v>
      </c>
      <c r="B533" s="1">
        <v>44934</v>
      </c>
      <c r="C533">
        <v>-2.75</v>
      </c>
      <c r="D533" t="s">
        <v>8542</v>
      </c>
      <c r="E533" t="s">
        <v>8543</v>
      </c>
      <c r="F533" t="s">
        <v>6448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hidden="1" x14ac:dyDescent="0.25">
      <c r="A534" t="s">
        <v>420</v>
      </c>
      <c r="B534" s="1">
        <v>44934</v>
      </c>
      <c r="C534">
        <v>-5694.3</v>
      </c>
      <c r="D534" t="s">
        <v>8516</v>
      </c>
      <c r="E534" t="s">
        <v>8516</v>
      </c>
      <c r="F534" t="s">
        <v>6415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hidden="1" x14ac:dyDescent="0.25">
      <c r="A535" t="s">
        <v>6451</v>
      </c>
      <c r="B535" s="1">
        <v>44934</v>
      </c>
      <c r="C535">
        <v>-0.3</v>
      </c>
      <c r="D535" t="s">
        <v>6555</v>
      </c>
      <c r="E535" t="s">
        <v>6556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hidden="1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hidden="1" x14ac:dyDescent="0.25">
      <c r="A537" t="s">
        <v>19</v>
      </c>
      <c r="B537" s="1">
        <v>44934</v>
      </c>
      <c r="C537">
        <v>5694.3</v>
      </c>
      <c r="D537" t="s">
        <v>8517</v>
      </c>
      <c r="E537" t="s">
        <v>8517</v>
      </c>
      <c r="F537" t="s">
        <v>6417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hidden="1" x14ac:dyDescent="0.25">
      <c r="A538" t="s">
        <v>492</v>
      </c>
      <c r="B538" s="1">
        <v>44933</v>
      </c>
      <c r="C538">
        <v>-20</v>
      </c>
      <c r="D538" t="s">
        <v>8544</v>
      </c>
      <c r="E538" t="s">
        <v>8545</v>
      </c>
      <c r="F538" t="s">
        <v>6452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hidden="1" x14ac:dyDescent="0.25">
      <c r="A539" t="s">
        <v>544</v>
      </c>
      <c r="B539" s="1">
        <v>44933</v>
      </c>
      <c r="C539">
        <v>29.99</v>
      </c>
      <c r="D539" t="s">
        <v>8546</v>
      </c>
      <c r="E539" t="s">
        <v>8547</v>
      </c>
      <c r="F539" t="s">
        <v>6453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hidden="1" x14ac:dyDescent="0.25">
      <c r="A540" t="s">
        <v>8900</v>
      </c>
      <c r="B540" s="1">
        <v>44933</v>
      </c>
      <c r="C540">
        <v>-3.62</v>
      </c>
      <c r="D540" t="s">
        <v>8548</v>
      </c>
      <c r="E540" t="s">
        <v>8549</v>
      </c>
      <c r="F540" t="s">
        <v>8359</v>
      </c>
      <c r="H540" t="s">
        <v>8345</v>
      </c>
      <c r="J540" t="s">
        <v>9</v>
      </c>
      <c r="P540" t="s">
        <v>9</v>
      </c>
      <c r="Q540" t="s">
        <v>8550</v>
      </c>
      <c r="U540" t="s">
        <v>475</v>
      </c>
      <c r="W540" t="s">
        <v>386</v>
      </c>
    </row>
    <row r="541" spans="1:23" hidden="1" x14ac:dyDescent="0.25">
      <c r="A541" t="s">
        <v>492</v>
      </c>
      <c r="B541" s="1">
        <v>44932</v>
      </c>
      <c r="C541">
        <v>-70</v>
      </c>
      <c r="D541" t="s">
        <v>2278</v>
      </c>
      <c r="E541" t="s">
        <v>8551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hidden="1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hidden="1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6457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8552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hidden="1" x14ac:dyDescent="0.25">
      <c r="A544" t="s">
        <v>492</v>
      </c>
      <c r="B544" s="1">
        <v>44932</v>
      </c>
      <c r="C544">
        <v>-41.86</v>
      </c>
      <c r="D544" t="s">
        <v>6667</v>
      </c>
      <c r="E544" t="s">
        <v>6667</v>
      </c>
      <c r="F544" t="s">
        <v>6454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hidden="1" x14ac:dyDescent="0.25">
      <c r="A545" t="s">
        <v>492</v>
      </c>
      <c r="B545" s="1">
        <v>44932</v>
      </c>
      <c r="C545">
        <v>-74.83</v>
      </c>
      <c r="D545" t="s">
        <v>6698</v>
      </c>
      <c r="E545" t="s">
        <v>6699</v>
      </c>
      <c r="F545" t="s">
        <v>6455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hidden="1" x14ac:dyDescent="0.25">
      <c r="A546" t="s">
        <v>544</v>
      </c>
      <c r="B546" s="1">
        <v>44932</v>
      </c>
      <c r="C546">
        <v>-63.05</v>
      </c>
      <c r="D546" t="s">
        <v>5778</v>
      </c>
      <c r="E546" t="s">
        <v>864</v>
      </c>
      <c r="F546" t="s">
        <v>6453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hidden="1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hidden="1" x14ac:dyDescent="0.25">
      <c r="A548" t="s">
        <v>19</v>
      </c>
      <c r="B548" s="1">
        <v>44932</v>
      </c>
      <c r="C548">
        <v>-480.59</v>
      </c>
      <c r="D548" t="s">
        <v>8553</v>
      </c>
      <c r="E548" t="s">
        <v>8554</v>
      </c>
      <c r="F548" t="s">
        <v>6456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hidden="1" x14ac:dyDescent="0.25">
      <c r="A549" t="s">
        <v>19</v>
      </c>
      <c r="B549" s="1">
        <v>44932</v>
      </c>
      <c r="C549">
        <v>-303.99</v>
      </c>
      <c r="D549" t="s">
        <v>6521</v>
      </c>
      <c r="E549" t="s">
        <v>6522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hidden="1" x14ac:dyDescent="0.25">
      <c r="A550" t="s">
        <v>6458</v>
      </c>
      <c r="B550" s="1">
        <v>44931</v>
      </c>
      <c r="C550">
        <v>11937.73</v>
      </c>
      <c r="D550" t="s">
        <v>6358</v>
      </c>
      <c r="E550" t="s">
        <v>6358</v>
      </c>
      <c r="F550" t="s">
        <v>6459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8555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hidden="1" x14ac:dyDescent="0.25">
      <c r="A551" t="s">
        <v>6458</v>
      </c>
      <c r="B551" s="1">
        <v>44931</v>
      </c>
      <c r="C551">
        <v>-5968.87</v>
      </c>
      <c r="D551" t="s">
        <v>6465</v>
      </c>
      <c r="E551" t="s">
        <v>6465</v>
      </c>
      <c r="F551" t="s">
        <v>6466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hidden="1" x14ac:dyDescent="0.25">
      <c r="A552" t="s">
        <v>6458</v>
      </c>
      <c r="B552" s="1">
        <v>44931</v>
      </c>
      <c r="C552">
        <v>-5968.86</v>
      </c>
      <c r="D552" t="s">
        <v>6463</v>
      </c>
      <c r="E552" t="s">
        <v>6463</v>
      </c>
      <c r="F552" t="s">
        <v>6464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hidden="1" x14ac:dyDescent="0.25">
      <c r="A553" t="s">
        <v>19</v>
      </c>
      <c r="B553" s="1">
        <v>44931</v>
      </c>
      <c r="C553">
        <v>-4424.99</v>
      </c>
      <c r="D553" t="s">
        <v>6716</v>
      </c>
      <c r="E553" t="s">
        <v>6717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hidden="1" x14ac:dyDescent="0.25">
      <c r="A555" t="s">
        <v>492</v>
      </c>
      <c r="B555" s="1">
        <v>44931</v>
      </c>
      <c r="C555">
        <v>-61.93</v>
      </c>
      <c r="D555" t="s">
        <v>8556</v>
      </c>
      <c r="E555" t="s">
        <v>8557</v>
      </c>
      <c r="F555" t="s">
        <v>6461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hidden="1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6462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hidden="1" x14ac:dyDescent="0.25">
      <c r="A557" t="s">
        <v>492</v>
      </c>
      <c r="B557" s="1">
        <v>44930</v>
      </c>
      <c r="C557">
        <v>-65</v>
      </c>
      <c r="D557" t="s">
        <v>6726</v>
      </c>
      <c r="E557" t="s">
        <v>6727</v>
      </c>
      <c r="F557" t="s">
        <v>6467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hidden="1" x14ac:dyDescent="0.25">
      <c r="A558" t="s">
        <v>424</v>
      </c>
      <c r="B558" s="1">
        <v>44930</v>
      </c>
      <c r="C558">
        <v>200</v>
      </c>
      <c r="D558" t="s">
        <v>8890</v>
      </c>
      <c r="E558" t="s">
        <v>8891</v>
      </c>
      <c r="F558" t="s">
        <v>8891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hidden="1" x14ac:dyDescent="0.25">
      <c r="A559" t="s">
        <v>424</v>
      </c>
      <c r="B559" s="1">
        <v>44930</v>
      </c>
      <c r="C559">
        <v>4224.99</v>
      </c>
      <c r="D559" t="s">
        <v>8892</v>
      </c>
      <c r="E559" t="s">
        <v>8893</v>
      </c>
      <c r="F559" t="s">
        <v>8893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hidden="1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hidden="1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hidden="1" x14ac:dyDescent="0.25">
      <c r="A562" t="s">
        <v>492</v>
      </c>
      <c r="B562" s="1">
        <v>44930</v>
      </c>
      <c r="C562">
        <v>-231</v>
      </c>
      <c r="D562" t="s">
        <v>8558</v>
      </c>
      <c r="E562" t="s">
        <v>8559</v>
      </c>
      <c r="F562" t="s">
        <v>6397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hidden="1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hidden="1" x14ac:dyDescent="0.25">
      <c r="A564" t="s">
        <v>19</v>
      </c>
      <c r="B564" s="1">
        <v>44929</v>
      </c>
      <c r="C564">
        <v>-4193.62</v>
      </c>
      <c r="D564" t="s">
        <v>6761</v>
      </c>
      <c r="E564" t="s">
        <v>6762</v>
      </c>
      <c r="F564" t="s">
        <v>6468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hidden="1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hidden="1" x14ac:dyDescent="0.25">
      <c r="A566" t="s">
        <v>19</v>
      </c>
      <c r="B566" s="1">
        <v>44929</v>
      </c>
      <c r="C566">
        <v>-2336.2800000000002</v>
      </c>
      <c r="D566" t="s">
        <v>6294</v>
      </c>
      <c r="E566" t="s">
        <v>6295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hidden="1" x14ac:dyDescent="0.25">
      <c r="A567" t="s">
        <v>6451</v>
      </c>
      <c r="B567" s="1">
        <v>44929</v>
      </c>
      <c r="C567">
        <v>-0.99</v>
      </c>
      <c r="D567" t="s">
        <v>6564</v>
      </c>
      <c r="E567" t="s">
        <v>6565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hidden="1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hidden="1" x14ac:dyDescent="0.25">
      <c r="A569" t="s">
        <v>6451</v>
      </c>
      <c r="B569" s="1">
        <v>44928</v>
      </c>
      <c r="C569">
        <v>-27.95</v>
      </c>
      <c r="D569" t="s">
        <v>8560</v>
      </c>
      <c r="E569" t="s">
        <v>8560</v>
      </c>
      <c r="F569" t="s">
        <v>6477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8561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hidden="1" x14ac:dyDescent="0.25">
      <c r="A570" t="s">
        <v>6451</v>
      </c>
      <c r="B570" s="1">
        <v>44928</v>
      </c>
      <c r="C570">
        <v>-10</v>
      </c>
      <c r="D570" t="s">
        <v>8562</v>
      </c>
      <c r="E570" t="s">
        <v>8562</v>
      </c>
      <c r="F570" t="s">
        <v>6481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8563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hidden="1" x14ac:dyDescent="0.25">
      <c r="A571" t="s">
        <v>6451</v>
      </c>
      <c r="B571" s="1">
        <v>44928</v>
      </c>
      <c r="C571">
        <v>4193.62</v>
      </c>
      <c r="D571" t="s">
        <v>6767</v>
      </c>
      <c r="E571" t="s">
        <v>6767</v>
      </c>
      <c r="F571" t="s">
        <v>6475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hidden="1" x14ac:dyDescent="0.25">
      <c r="A572" t="s">
        <v>6451</v>
      </c>
      <c r="B572" s="1">
        <v>44928</v>
      </c>
      <c r="C572">
        <v>-10</v>
      </c>
      <c r="D572" t="s">
        <v>8562</v>
      </c>
      <c r="E572" t="s">
        <v>8562</v>
      </c>
      <c r="F572" t="s">
        <v>6469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8563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hidden="1" x14ac:dyDescent="0.25">
      <c r="A573" t="s">
        <v>6451</v>
      </c>
      <c r="B573" s="1">
        <v>44928</v>
      </c>
      <c r="C573">
        <v>-69.25</v>
      </c>
      <c r="D573" t="s">
        <v>8564</v>
      </c>
      <c r="E573" t="s">
        <v>8565</v>
      </c>
      <c r="F573" t="s">
        <v>6480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hidden="1" x14ac:dyDescent="0.25">
      <c r="A574" t="s">
        <v>6451</v>
      </c>
      <c r="B574" s="1">
        <v>44928</v>
      </c>
      <c r="C574">
        <v>-5</v>
      </c>
      <c r="D574" t="s">
        <v>8562</v>
      </c>
      <c r="E574" t="s">
        <v>8562</v>
      </c>
      <c r="F574" t="s">
        <v>6476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8563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hidden="1" x14ac:dyDescent="0.25">
      <c r="A575" t="s">
        <v>6458</v>
      </c>
      <c r="B575" s="1">
        <v>44928</v>
      </c>
      <c r="C575">
        <v>0</v>
      </c>
      <c r="D575" t="s">
        <v>8182</v>
      </c>
      <c r="E575" t="s">
        <v>8182</v>
      </c>
      <c r="F575" t="s">
        <v>6459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hidden="1" x14ac:dyDescent="0.25">
      <c r="A576" t="s">
        <v>6411</v>
      </c>
      <c r="B576" s="1">
        <v>44928</v>
      </c>
      <c r="C576">
        <v>0</v>
      </c>
      <c r="D576" t="s">
        <v>8182</v>
      </c>
      <c r="E576" t="s">
        <v>8182</v>
      </c>
      <c r="F576" t="s">
        <v>6459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hidden="1" x14ac:dyDescent="0.25">
      <c r="A577" t="s">
        <v>6451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hidden="1" x14ac:dyDescent="0.25">
      <c r="A578" t="s">
        <v>6451</v>
      </c>
      <c r="B578" s="1">
        <v>44928</v>
      </c>
      <c r="C578">
        <v>-17.63</v>
      </c>
      <c r="D578" t="s">
        <v>8566</v>
      </c>
      <c r="E578" t="s">
        <v>8567</v>
      </c>
      <c r="F578" t="s">
        <v>6472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hidden="1" x14ac:dyDescent="0.25">
      <c r="A579" t="s">
        <v>6451</v>
      </c>
      <c r="B579" s="1">
        <v>44928</v>
      </c>
      <c r="C579">
        <v>-7.34</v>
      </c>
      <c r="D579" t="s">
        <v>6478</v>
      </c>
      <c r="E579" t="s">
        <v>6479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hidden="1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6473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hidden="1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hidden="1" x14ac:dyDescent="0.25">
      <c r="A582" t="s">
        <v>6451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hidden="1" x14ac:dyDescent="0.25">
      <c r="A583" t="s">
        <v>8900</v>
      </c>
      <c r="B583" s="1">
        <v>44928</v>
      </c>
      <c r="C583">
        <v>-29</v>
      </c>
      <c r="D583" t="s">
        <v>8568</v>
      </c>
      <c r="E583" t="s">
        <v>8569</v>
      </c>
      <c r="F583" t="s">
        <v>8360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hidden="1" x14ac:dyDescent="0.25">
      <c r="A584" t="s">
        <v>6451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hidden="1" x14ac:dyDescent="0.25">
      <c r="A585" t="s">
        <v>492</v>
      </c>
      <c r="B585" s="1">
        <v>44928</v>
      </c>
      <c r="C585">
        <v>-2.1</v>
      </c>
      <c r="D585" t="s">
        <v>6174</v>
      </c>
      <c r="E585" t="s">
        <v>6174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hidden="1" x14ac:dyDescent="0.25">
      <c r="A586" t="s">
        <v>6451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hidden="1" x14ac:dyDescent="0.25">
      <c r="A587" t="s">
        <v>6451</v>
      </c>
      <c r="B587" s="1">
        <v>44928</v>
      </c>
      <c r="C587">
        <v>-30</v>
      </c>
      <c r="D587" t="s">
        <v>8562</v>
      </c>
      <c r="E587" t="s">
        <v>8562</v>
      </c>
      <c r="F587" t="s">
        <v>6471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8570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hidden="1" x14ac:dyDescent="0.25">
      <c r="A588" t="s">
        <v>6451</v>
      </c>
      <c r="B588" s="1">
        <v>44928</v>
      </c>
      <c r="C588">
        <v>-325</v>
      </c>
      <c r="D588" t="s">
        <v>6681</v>
      </c>
      <c r="E588" t="s">
        <v>6682</v>
      </c>
      <c r="F588" t="s">
        <v>6470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hidden="1" x14ac:dyDescent="0.25">
      <c r="A589" t="s">
        <v>492</v>
      </c>
      <c r="B589" s="1">
        <v>44928</v>
      </c>
      <c r="C589">
        <v>-20</v>
      </c>
      <c r="D589" t="s">
        <v>6174</v>
      </c>
      <c r="E589" t="s">
        <v>6174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hidden="1" x14ac:dyDescent="0.25">
      <c r="A590" t="s">
        <v>6451</v>
      </c>
      <c r="B590" s="1">
        <v>44928</v>
      </c>
      <c r="C590">
        <v>-10</v>
      </c>
      <c r="D590" t="s">
        <v>8562</v>
      </c>
      <c r="E590" t="s">
        <v>8562</v>
      </c>
      <c r="F590" t="s">
        <v>6474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8571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hidden="1" x14ac:dyDescent="0.25">
      <c r="A591" t="s">
        <v>336</v>
      </c>
      <c r="B591" s="1">
        <v>44927</v>
      </c>
      <c r="C591">
        <v>-40</v>
      </c>
      <c r="D591" t="s">
        <v>8572</v>
      </c>
      <c r="E591" t="s">
        <v>8573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hidden="1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hidden="1" x14ac:dyDescent="0.25">
      <c r="A593" t="s">
        <v>413</v>
      </c>
      <c r="B593" s="1">
        <v>44926</v>
      </c>
      <c r="C593">
        <v>0.02</v>
      </c>
      <c r="D593" t="s">
        <v>6482</v>
      </c>
      <c r="E593" t="s">
        <v>6482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hidden="1" x14ac:dyDescent="0.25">
      <c r="A594" t="s">
        <v>966</v>
      </c>
      <c r="B594" s="1">
        <v>44926</v>
      </c>
      <c r="C594">
        <v>0.01</v>
      </c>
      <c r="D594" t="s">
        <v>6482</v>
      </c>
      <c r="E594" t="s">
        <v>6482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hidden="1" x14ac:dyDescent="0.25">
      <c r="A595" t="s">
        <v>492</v>
      </c>
      <c r="B595" s="1">
        <v>44926</v>
      </c>
      <c r="C595">
        <v>-3.3</v>
      </c>
      <c r="D595" t="s">
        <v>6483</v>
      </c>
      <c r="E595" t="s">
        <v>6484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hidden="1" x14ac:dyDescent="0.25">
      <c r="A596" t="s">
        <v>414</v>
      </c>
      <c r="B596" s="1">
        <v>44926</v>
      </c>
      <c r="C596">
        <v>0.01</v>
      </c>
      <c r="D596" t="s">
        <v>6482</v>
      </c>
      <c r="E596" t="s">
        <v>6482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hidden="1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hidden="1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hidden="1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hidden="1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hidden="1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hidden="1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hidden="1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hidden="1" x14ac:dyDescent="0.25">
      <c r="A604" t="s">
        <v>356</v>
      </c>
      <c r="B604" s="1">
        <v>44925</v>
      </c>
      <c r="C604">
        <v>7.78</v>
      </c>
      <c r="D604" t="s">
        <v>6485</v>
      </c>
      <c r="E604" t="s">
        <v>6486</v>
      </c>
      <c r="F604" t="s">
        <v>6487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hidden="1" x14ac:dyDescent="0.25">
      <c r="A605" t="s">
        <v>356</v>
      </c>
      <c r="B605" s="1">
        <v>44925</v>
      </c>
      <c r="C605">
        <v>7.78</v>
      </c>
      <c r="D605" t="s">
        <v>6485</v>
      </c>
      <c r="E605" t="s">
        <v>6486</v>
      </c>
      <c r="F605" t="s">
        <v>6487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hidden="1" x14ac:dyDescent="0.25">
      <c r="A606" t="s">
        <v>356</v>
      </c>
      <c r="B606" s="1">
        <v>44925</v>
      </c>
      <c r="C606">
        <v>16.48</v>
      </c>
      <c r="D606" t="s">
        <v>6485</v>
      </c>
      <c r="E606" t="s">
        <v>6486</v>
      </c>
      <c r="F606" t="s">
        <v>6487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hidden="1" x14ac:dyDescent="0.25">
      <c r="A607" t="s">
        <v>356</v>
      </c>
      <c r="B607" s="1">
        <v>44925</v>
      </c>
      <c r="C607">
        <v>16.48</v>
      </c>
      <c r="D607" t="s">
        <v>6485</v>
      </c>
      <c r="E607" t="s">
        <v>6486</v>
      </c>
      <c r="F607" t="s">
        <v>6487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hidden="1" x14ac:dyDescent="0.25">
      <c r="A608" t="s">
        <v>6451</v>
      </c>
      <c r="B608" s="1">
        <v>44925</v>
      </c>
      <c r="C608">
        <v>-69.31</v>
      </c>
      <c r="D608" t="s">
        <v>6488</v>
      </c>
      <c r="E608" t="s">
        <v>6489</v>
      </c>
      <c r="F608" t="s">
        <v>6490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hidden="1" x14ac:dyDescent="0.25">
      <c r="A609" t="s">
        <v>6451</v>
      </c>
      <c r="B609" s="1">
        <v>44925</v>
      </c>
      <c r="C609">
        <v>-8.68</v>
      </c>
      <c r="D609" t="s">
        <v>6491</v>
      </c>
      <c r="E609" t="s">
        <v>6492</v>
      </c>
      <c r="F609" t="s">
        <v>6493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hidden="1" x14ac:dyDescent="0.25">
      <c r="A610" t="s">
        <v>544</v>
      </c>
      <c r="B610" s="1">
        <v>44925</v>
      </c>
      <c r="C610">
        <v>-318.95999999999998</v>
      </c>
      <c r="D610" t="s">
        <v>6494</v>
      </c>
      <c r="E610" t="s">
        <v>6494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6495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hidden="1" x14ac:dyDescent="0.25">
      <c r="A611" t="s">
        <v>6451</v>
      </c>
      <c r="B611" s="1">
        <v>44925</v>
      </c>
      <c r="C611">
        <v>-0.6</v>
      </c>
      <c r="D611" t="s">
        <v>6496</v>
      </c>
      <c r="E611" t="s">
        <v>6497</v>
      </c>
      <c r="F611" t="s">
        <v>6498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hidden="1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hidden="1" x14ac:dyDescent="0.25">
      <c r="A613" t="s">
        <v>6451</v>
      </c>
      <c r="B613" s="1">
        <v>44925</v>
      </c>
      <c r="C613">
        <v>-248.52</v>
      </c>
      <c r="D613" t="s">
        <v>6499</v>
      </c>
      <c r="E613" t="s">
        <v>6500</v>
      </c>
      <c r="F613" t="s">
        <v>6501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hidden="1" x14ac:dyDescent="0.25">
      <c r="A614" t="s">
        <v>6451</v>
      </c>
      <c r="B614" s="1">
        <v>44925</v>
      </c>
      <c r="C614">
        <v>-10.3</v>
      </c>
      <c r="D614" t="s">
        <v>716</v>
      </c>
      <c r="E614" t="s">
        <v>716</v>
      </c>
      <c r="F614" t="s">
        <v>6502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hidden="1" x14ac:dyDescent="0.25">
      <c r="A615" t="s">
        <v>336</v>
      </c>
      <c r="B615" s="1">
        <v>44924</v>
      </c>
      <c r="C615">
        <v>7.5</v>
      </c>
      <c r="D615" t="s">
        <v>5814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hidden="1" x14ac:dyDescent="0.25">
      <c r="A616" t="s">
        <v>19</v>
      </c>
      <c r="B616" s="1">
        <v>44924</v>
      </c>
      <c r="C616">
        <v>946.73</v>
      </c>
      <c r="D616" t="s">
        <v>6118</v>
      </c>
      <c r="E616" t="s">
        <v>6118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hidden="1" x14ac:dyDescent="0.25">
      <c r="A617" t="s">
        <v>544</v>
      </c>
      <c r="B617" s="1">
        <v>44924</v>
      </c>
      <c r="C617">
        <v>-38.96</v>
      </c>
      <c r="D617" t="s">
        <v>6144</v>
      </c>
      <c r="E617" t="s">
        <v>6144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hidden="1" x14ac:dyDescent="0.25">
      <c r="A618" t="s">
        <v>336</v>
      </c>
      <c r="B618" s="1">
        <v>44924</v>
      </c>
      <c r="C618">
        <v>0.75</v>
      </c>
      <c r="D618" t="s">
        <v>6482</v>
      </c>
      <c r="E618" t="s">
        <v>6482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hidden="1" x14ac:dyDescent="0.25">
      <c r="A619" t="s">
        <v>6451</v>
      </c>
      <c r="B619" s="1">
        <v>44924</v>
      </c>
      <c r="C619">
        <v>-65</v>
      </c>
      <c r="D619" t="s">
        <v>6503</v>
      </c>
      <c r="E619" t="s">
        <v>6504</v>
      </c>
      <c r="F619" t="s">
        <v>6505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hidden="1" x14ac:dyDescent="0.25">
      <c r="A620" t="s">
        <v>6451</v>
      </c>
      <c r="B620" s="1">
        <v>44924</v>
      </c>
      <c r="C620">
        <v>-23.69</v>
      </c>
      <c r="D620" t="s">
        <v>6503</v>
      </c>
      <c r="E620" t="s">
        <v>6504</v>
      </c>
      <c r="F620" t="s">
        <v>6505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hidden="1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hidden="1" x14ac:dyDescent="0.25">
      <c r="A622" t="s">
        <v>6451</v>
      </c>
      <c r="B622" s="1">
        <v>44924</v>
      </c>
      <c r="C622">
        <v>-49.79</v>
      </c>
      <c r="D622" t="s">
        <v>6506</v>
      </c>
      <c r="E622" t="s">
        <v>6507</v>
      </c>
      <c r="F622" t="s">
        <v>6508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hidden="1" x14ac:dyDescent="0.25">
      <c r="A623" t="s">
        <v>6451</v>
      </c>
      <c r="B623" s="1">
        <v>44923</v>
      </c>
      <c r="C623">
        <v>-27.21</v>
      </c>
      <c r="D623" t="s">
        <v>6503</v>
      </c>
      <c r="E623" t="s">
        <v>6504</v>
      </c>
      <c r="F623" t="s">
        <v>6505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hidden="1" x14ac:dyDescent="0.25">
      <c r="A624" t="s">
        <v>6451</v>
      </c>
      <c r="B624" s="1">
        <v>44923</v>
      </c>
      <c r="C624">
        <v>-9.9499999999999993</v>
      </c>
      <c r="D624" t="s">
        <v>6509</v>
      </c>
      <c r="E624" t="s">
        <v>6509</v>
      </c>
      <c r="F624" t="s">
        <v>6510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hidden="1" x14ac:dyDescent="0.25">
      <c r="A625" t="s">
        <v>6411</v>
      </c>
      <c r="B625" s="1">
        <v>44923</v>
      </c>
      <c r="C625">
        <v>3.64</v>
      </c>
      <c r="D625" t="s">
        <v>556</v>
      </c>
      <c r="E625" t="s">
        <v>556</v>
      </c>
      <c r="F625" t="s">
        <v>6511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hidden="1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hidden="1" x14ac:dyDescent="0.25">
      <c r="A627" t="s">
        <v>6451</v>
      </c>
      <c r="B627" s="1">
        <v>44923</v>
      </c>
      <c r="C627">
        <v>-35</v>
      </c>
      <c r="D627" t="s">
        <v>6509</v>
      </c>
      <c r="E627" t="s">
        <v>6512</v>
      </c>
      <c r="F627" t="s">
        <v>6510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6513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hidden="1" x14ac:dyDescent="0.25">
      <c r="A628" t="s">
        <v>6451</v>
      </c>
      <c r="B628" s="1">
        <v>44923</v>
      </c>
      <c r="C628">
        <v>-9.99</v>
      </c>
      <c r="D628" t="s">
        <v>6509</v>
      </c>
      <c r="E628" t="s">
        <v>6512</v>
      </c>
      <c r="F628" t="s">
        <v>6510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6514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hidden="1" x14ac:dyDescent="0.25">
      <c r="A629" t="s">
        <v>6451</v>
      </c>
      <c r="B629" s="1">
        <v>44923</v>
      </c>
      <c r="C629">
        <v>-35</v>
      </c>
      <c r="D629" t="s">
        <v>6515</v>
      </c>
      <c r="E629" t="s">
        <v>6516</v>
      </c>
      <c r="F629" t="s">
        <v>6517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hidden="1" x14ac:dyDescent="0.25">
      <c r="A630" t="s">
        <v>6451</v>
      </c>
      <c r="B630" s="1">
        <v>44923</v>
      </c>
      <c r="C630">
        <v>-45.7</v>
      </c>
      <c r="D630" t="s">
        <v>6518</v>
      </c>
      <c r="E630" t="s">
        <v>6519</v>
      </c>
      <c r="F630" t="s">
        <v>6520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hidden="1" x14ac:dyDescent="0.25">
      <c r="A631" t="s">
        <v>19</v>
      </c>
      <c r="B631" s="1">
        <v>44922</v>
      </c>
      <c r="C631">
        <v>-334</v>
      </c>
      <c r="D631" t="s">
        <v>6521</v>
      </c>
      <c r="E631" t="s">
        <v>6522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hidden="1" x14ac:dyDescent="0.25">
      <c r="A632" t="s">
        <v>19</v>
      </c>
      <c r="B632" s="1">
        <v>44922</v>
      </c>
      <c r="C632">
        <v>-16.53</v>
      </c>
      <c r="D632" t="s">
        <v>8910</v>
      </c>
      <c r="E632" t="s">
        <v>6523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hidden="1" x14ac:dyDescent="0.25">
      <c r="A633" t="s">
        <v>492</v>
      </c>
      <c r="B633" s="1">
        <v>44922</v>
      </c>
      <c r="C633">
        <v>-101.26</v>
      </c>
      <c r="D633" t="s">
        <v>5779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6075</v>
      </c>
      <c r="W633" t="s">
        <v>386</v>
      </c>
    </row>
    <row r="634" spans="1:23" hidden="1" x14ac:dyDescent="0.25">
      <c r="A634" t="s">
        <v>544</v>
      </c>
      <c r="B634" s="1">
        <v>44922</v>
      </c>
      <c r="C634">
        <v>-55.59</v>
      </c>
      <c r="D634" t="s">
        <v>5755</v>
      </c>
      <c r="E634" t="s">
        <v>744</v>
      </c>
      <c r="F634" t="s">
        <v>6524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hidden="1" x14ac:dyDescent="0.25">
      <c r="A635" t="s">
        <v>544</v>
      </c>
      <c r="B635" s="1">
        <v>44922</v>
      </c>
      <c r="C635">
        <v>-20</v>
      </c>
      <c r="D635" t="s">
        <v>6525</v>
      </c>
      <c r="E635" t="s">
        <v>6526</v>
      </c>
      <c r="F635" t="s">
        <v>6527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6528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hidden="1" x14ac:dyDescent="0.25">
      <c r="A636" t="s">
        <v>544</v>
      </c>
      <c r="B636" s="1">
        <v>44922</v>
      </c>
      <c r="C636">
        <v>-2.95</v>
      </c>
      <c r="D636" t="s">
        <v>6525</v>
      </c>
      <c r="E636" t="s">
        <v>6526</v>
      </c>
      <c r="F636" t="s">
        <v>6527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6529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hidden="1" x14ac:dyDescent="0.25">
      <c r="A637" t="s">
        <v>6451</v>
      </c>
      <c r="B637" s="1">
        <v>44922</v>
      </c>
      <c r="C637">
        <v>-75.86</v>
      </c>
      <c r="D637" t="s">
        <v>6530</v>
      </c>
      <c r="E637" t="s">
        <v>6531</v>
      </c>
      <c r="F637" t="s">
        <v>6532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hidden="1" x14ac:dyDescent="0.25">
      <c r="A638" t="s">
        <v>6451</v>
      </c>
      <c r="B638" s="1">
        <v>44922</v>
      </c>
      <c r="C638">
        <v>-58.06</v>
      </c>
      <c r="D638" t="s">
        <v>6533</v>
      </c>
      <c r="E638" t="s">
        <v>6534</v>
      </c>
      <c r="F638" t="s">
        <v>6535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hidden="1" x14ac:dyDescent="0.25">
      <c r="A639" t="s">
        <v>6451</v>
      </c>
      <c r="B639" s="1">
        <v>44921</v>
      </c>
      <c r="C639">
        <v>-5.24</v>
      </c>
      <c r="D639" t="s">
        <v>4193</v>
      </c>
      <c r="E639" t="s">
        <v>6536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hidden="1" x14ac:dyDescent="0.25">
      <c r="A640" t="s">
        <v>6451</v>
      </c>
      <c r="B640" s="1">
        <v>44921</v>
      </c>
      <c r="C640">
        <v>-115</v>
      </c>
      <c r="D640" t="s">
        <v>6537</v>
      </c>
      <c r="E640" t="s">
        <v>6538</v>
      </c>
      <c r="F640" t="s">
        <v>6539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hidden="1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6540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hidden="1" x14ac:dyDescent="0.25">
      <c r="A642" t="s">
        <v>6451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hidden="1" x14ac:dyDescent="0.25">
      <c r="A643" t="s">
        <v>6451</v>
      </c>
      <c r="B643" s="1">
        <v>44921</v>
      </c>
      <c r="C643">
        <v>-15.25</v>
      </c>
      <c r="D643" t="s">
        <v>6541</v>
      </c>
      <c r="E643" t="s">
        <v>6542</v>
      </c>
      <c r="F643" t="s">
        <v>6543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hidden="1" x14ac:dyDescent="0.25">
      <c r="A644" t="s">
        <v>6451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hidden="1" x14ac:dyDescent="0.25">
      <c r="A645" t="s">
        <v>6451</v>
      </c>
      <c r="B645" s="1">
        <v>44921</v>
      </c>
      <c r="C645">
        <v>-10.01</v>
      </c>
      <c r="D645" t="s">
        <v>6544</v>
      </c>
      <c r="E645" t="s">
        <v>6545</v>
      </c>
      <c r="F645" t="s">
        <v>6546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hidden="1" x14ac:dyDescent="0.25">
      <c r="A646" t="s">
        <v>492</v>
      </c>
      <c r="B646" s="1">
        <v>44919</v>
      </c>
      <c r="C646">
        <v>-15.95</v>
      </c>
      <c r="D646" t="s">
        <v>5757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hidden="1" x14ac:dyDescent="0.25">
      <c r="A647" t="s">
        <v>6451</v>
      </c>
      <c r="B647" s="1">
        <v>44918</v>
      </c>
      <c r="C647">
        <v>-4.62</v>
      </c>
      <c r="D647" t="s">
        <v>6547</v>
      </c>
      <c r="E647" t="s">
        <v>6548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hidden="1" x14ac:dyDescent="0.25">
      <c r="A648" t="s">
        <v>6451</v>
      </c>
      <c r="B648" s="1">
        <v>44918</v>
      </c>
      <c r="C648">
        <v>-82.54</v>
      </c>
      <c r="D648" t="s">
        <v>6547</v>
      </c>
      <c r="E648" t="s">
        <v>6548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hidden="1" x14ac:dyDescent="0.25">
      <c r="A649" t="s">
        <v>605</v>
      </c>
      <c r="B649" s="1">
        <v>44918</v>
      </c>
      <c r="C649">
        <v>16.53</v>
      </c>
      <c r="D649" t="s">
        <v>2591</v>
      </c>
      <c r="E649" t="s">
        <v>6549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hidden="1" x14ac:dyDescent="0.25">
      <c r="A650" t="s">
        <v>492</v>
      </c>
      <c r="B650" s="1">
        <v>44918</v>
      </c>
      <c r="C650">
        <v>-50</v>
      </c>
      <c r="D650" t="s">
        <v>6550</v>
      </c>
      <c r="E650" t="s">
        <v>6551</v>
      </c>
      <c r="F650" t="s">
        <v>6552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hidden="1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6204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hidden="1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6204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hidden="1" x14ac:dyDescent="0.25">
      <c r="A653" t="s">
        <v>6451</v>
      </c>
      <c r="B653" s="1">
        <v>44918</v>
      </c>
      <c r="C653">
        <v>-4.96</v>
      </c>
      <c r="D653" t="s">
        <v>6547</v>
      </c>
      <c r="E653" t="s">
        <v>6548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hidden="1" x14ac:dyDescent="0.25">
      <c r="A654" t="s">
        <v>6451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hidden="1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6553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6554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hidden="1" x14ac:dyDescent="0.25">
      <c r="A656" t="s">
        <v>6451</v>
      </c>
      <c r="B656" s="1">
        <v>44917</v>
      </c>
      <c r="C656">
        <v>-6.06</v>
      </c>
      <c r="D656" t="s">
        <v>6555</v>
      </c>
      <c r="E656" t="s">
        <v>6556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hidden="1" x14ac:dyDescent="0.25">
      <c r="A657" t="s">
        <v>6451</v>
      </c>
      <c r="B657" s="1">
        <v>44917</v>
      </c>
      <c r="C657">
        <v>-0.22</v>
      </c>
      <c r="D657" t="s">
        <v>6557</v>
      </c>
      <c r="E657" t="s">
        <v>6558</v>
      </c>
      <c r="F657" t="s">
        <v>6559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hidden="1" x14ac:dyDescent="0.25">
      <c r="A658" t="s">
        <v>34</v>
      </c>
      <c r="B658" s="1">
        <v>44917</v>
      </c>
      <c r="C658">
        <v>-2.19</v>
      </c>
      <c r="D658" t="s">
        <v>6560</v>
      </c>
      <c r="E658" t="s">
        <v>6560</v>
      </c>
      <c r="F658" t="s">
        <v>6561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hidden="1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hidden="1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6562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6563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hidden="1" x14ac:dyDescent="0.25">
      <c r="A661" t="s">
        <v>6451</v>
      </c>
      <c r="B661" s="1">
        <v>44917</v>
      </c>
      <c r="C661">
        <v>-0.26</v>
      </c>
      <c r="D661" t="s">
        <v>6564</v>
      </c>
      <c r="E661" t="s">
        <v>6565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hidden="1" x14ac:dyDescent="0.25">
      <c r="A662" t="s">
        <v>6451</v>
      </c>
      <c r="B662" s="1">
        <v>44917</v>
      </c>
      <c r="C662">
        <v>-0.6</v>
      </c>
      <c r="D662" t="s">
        <v>6496</v>
      </c>
      <c r="E662" t="s">
        <v>6497</v>
      </c>
      <c r="F662" t="s">
        <v>6498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hidden="1" x14ac:dyDescent="0.25">
      <c r="A663" t="s">
        <v>6451</v>
      </c>
      <c r="B663" s="1">
        <v>44917</v>
      </c>
      <c r="C663">
        <v>-1.08</v>
      </c>
      <c r="D663" t="s">
        <v>6566</v>
      </c>
      <c r="E663" t="s">
        <v>6567</v>
      </c>
      <c r="F663" t="s">
        <v>6568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hidden="1" x14ac:dyDescent="0.25">
      <c r="A664" t="s">
        <v>6451</v>
      </c>
      <c r="B664" s="1">
        <v>44917</v>
      </c>
      <c r="C664">
        <v>-0.6</v>
      </c>
      <c r="D664" t="s">
        <v>6496</v>
      </c>
      <c r="E664" t="s">
        <v>6497</v>
      </c>
      <c r="F664" t="s">
        <v>6498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hidden="1" x14ac:dyDescent="0.25">
      <c r="A665" t="s">
        <v>6451</v>
      </c>
      <c r="B665" s="1">
        <v>44917</v>
      </c>
      <c r="C665">
        <v>-1.08</v>
      </c>
      <c r="D665" t="s">
        <v>6569</v>
      </c>
      <c r="E665" t="s">
        <v>6570</v>
      </c>
      <c r="F665" t="s">
        <v>6571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hidden="1" x14ac:dyDescent="0.25">
      <c r="A666" t="s">
        <v>6451</v>
      </c>
      <c r="B666" s="1">
        <v>44917</v>
      </c>
      <c r="C666">
        <v>-150.87</v>
      </c>
      <c r="D666" t="s">
        <v>6572</v>
      </c>
      <c r="E666" t="s">
        <v>6573</v>
      </c>
      <c r="F666" t="s">
        <v>6574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hidden="1" x14ac:dyDescent="0.25">
      <c r="A667" t="s">
        <v>6451</v>
      </c>
      <c r="B667" s="1">
        <v>44917</v>
      </c>
      <c r="C667">
        <v>-0.6</v>
      </c>
      <c r="D667" t="s">
        <v>6496</v>
      </c>
      <c r="E667" t="s">
        <v>6497</v>
      </c>
      <c r="F667" t="s">
        <v>6498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hidden="1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6575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hidden="1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6204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hidden="1" x14ac:dyDescent="0.25">
      <c r="A670" t="s">
        <v>6451</v>
      </c>
      <c r="B670" s="1">
        <v>44916</v>
      </c>
      <c r="C670">
        <v>-52.4</v>
      </c>
      <c r="D670" t="s">
        <v>6576</v>
      </c>
      <c r="E670" t="s">
        <v>6577</v>
      </c>
      <c r="F670" t="s">
        <v>6578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hidden="1" x14ac:dyDescent="0.25">
      <c r="A671" t="s">
        <v>6451</v>
      </c>
      <c r="B671" s="1">
        <v>44916</v>
      </c>
      <c r="C671">
        <v>-33.79</v>
      </c>
      <c r="D671" t="s">
        <v>6579</v>
      </c>
      <c r="E671" t="s">
        <v>6580</v>
      </c>
      <c r="F671" t="s">
        <v>6581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hidden="1" x14ac:dyDescent="0.25">
      <c r="A672" t="s">
        <v>6451</v>
      </c>
      <c r="B672" s="1">
        <v>44915</v>
      </c>
      <c r="C672">
        <v>-15</v>
      </c>
      <c r="D672" t="s">
        <v>5151</v>
      </c>
      <c r="E672" t="s">
        <v>6582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hidden="1" x14ac:dyDescent="0.25">
      <c r="A673" t="s">
        <v>6451</v>
      </c>
      <c r="B673" s="1">
        <v>44915</v>
      </c>
      <c r="C673">
        <v>-96.25</v>
      </c>
      <c r="D673" t="s">
        <v>6583</v>
      </c>
      <c r="E673" t="s">
        <v>6584</v>
      </c>
      <c r="F673" t="s">
        <v>6585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hidden="1" x14ac:dyDescent="0.25">
      <c r="A674" t="s">
        <v>6451</v>
      </c>
      <c r="B674" s="1">
        <v>44915</v>
      </c>
      <c r="C674">
        <v>-73.849999999999994</v>
      </c>
      <c r="D674" t="s">
        <v>6586</v>
      </c>
      <c r="E674" t="s">
        <v>6587</v>
      </c>
      <c r="F674" t="s">
        <v>6588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hidden="1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6589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6590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hidden="1" x14ac:dyDescent="0.25">
      <c r="A676" t="s">
        <v>492</v>
      </c>
      <c r="B676" s="1">
        <v>44914</v>
      </c>
      <c r="C676">
        <v>-2.9</v>
      </c>
      <c r="D676" t="s">
        <v>6591</v>
      </c>
      <c r="E676" t="s">
        <v>6592</v>
      </c>
      <c r="F676" t="s">
        <v>6593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hidden="1" x14ac:dyDescent="0.25">
      <c r="A677" t="s">
        <v>492</v>
      </c>
      <c r="B677" s="1">
        <v>44914</v>
      </c>
      <c r="C677">
        <v>-0.6</v>
      </c>
      <c r="D677" t="s">
        <v>6496</v>
      </c>
      <c r="E677" t="s">
        <v>6497</v>
      </c>
      <c r="F677" t="s">
        <v>6498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hidden="1" x14ac:dyDescent="0.25">
      <c r="A678" t="s">
        <v>356</v>
      </c>
      <c r="B678" s="1">
        <v>44914</v>
      </c>
      <c r="C678">
        <v>9.8699999999999992</v>
      </c>
      <c r="D678" t="s">
        <v>6485</v>
      </c>
      <c r="E678" t="s">
        <v>6486</v>
      </c>
      <c r="F678" t="s">
        <v>6594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hidden="1" x14ac:dyDescent="0.25">
      <c r="A679" t="s">
        <v>356</v>
      </c>
      <c r="B679" s="1">
        <v>44914</v>
      </c>
      <c r="C679">
        <v>9.8699999999999992</v>
      </c>
      <c r="D679" t="s">
        <v>6485</v>
      </c>
      <c r="E679" t="s">
        <v>6486</v>
      </c>
      <c r="F679" t="s">
        <v>6594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hidden="1" x14ac:dyDescent="0.25">
      <c r="A680" t="s">
        <v>6411</v>
      </c>
      <c r="B680" s="1">
        <v>44914</v>
      </c>
      <c r="C680">
        <v>-138.83000000000001</v>
      </c>
      <c r="D680" t="s">
        <v>6595</v>
      </c>
      <c r="E680" t="s">
        <v>6596</v>
      </c>
      <c r="F680" t="s">
        <v>6597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hidden="1" x14ac:dyDescent="0.25">
      <c r="A681" t="s">
        <v>19</v>
      </c>
      <c r="B681" s="1">
        <v>44914</v>
      </c>
      <c r="C681">
        <v>-87.87</v>
      </c>
      <c r="D681" t="s">
        <v>6598</v>
      </c>
      <c r="E681" t="s">
        <v>6599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hidden="1" x14ac:dyDescent="0.25">
      <c r="A682" t="s">
        <v>6451</v>
      </c>
      <c r="B682" s="1">
        <v>44914</v>
      </c>
      <c r="C682">
        <v>-76.930000000000007</v>
      </c>
      <c r="D682" t="s">
        <v>6600</v>
      </c>
      <c r="E682" t="s">
        <v>6601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hidden="1" x14ac:dyDescent="0.25">
      <c r="A683" t="s">
        <v>6451</v>
      </c>
      <c r="B683" s="1">
        <v>44914</v>
      </c>
      <c r="C683">
        <v>-38.630000000000003</v>
      </c>
      <c r="D683" t="s">
        <v>6602</v>
      </c>
      <c r="E683" t="s">
        <v>6603</v>
      </c>
      <c r="F683" t="s">
        <v>6604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hidden="1" x14ac:dyDescent="0.25">
      <c r="A684" t="s">
        <v>492</v>
      </c>
      <c r="B684" s="1">
        <v>44914</v>
      </c>
      <c r="C684">
        <v>-0.6</v>
      </c>
      <c r="D684" t="s">
        <v>6496</v>
      </c>
      <c r="E684" t="s">
        <v>6497</v>
      </c>
      <c r="F684" t="s">
        <v>6498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hidden="1" x14ac:dyDescent="0.25">
      <c r="A685" t="s">
        <v>492</v>
      </c>
      <c r="B685" s="1">
        <v>44914</v>
      </c>
      <c r="C685">
        <v>-7.71</v>
      </c>
      <c r="D685" t="s">
        <v>5758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hidden="1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hidden="1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hidden="1" x14ac:dyDescent="0.25">
      <c r="A688" t="s">
        <v>6451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hidden="1" x14ac:dyDescent="0.25">
      <c r="A689" t="s">
        <v>6451</v>
      </c>
      <c r="B689" s="1">
        <v>44913</v>
      </c>
      <c r="C689">
        <v>-17.98</v>
      </c>
      <c r="D689" t="s">
        <v>5755</v>
      </c>
      <c r="E689" t="s">
        <v>744</v>
      </c>
      <c r="F689" t="s">
        <v>6605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hidden="1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6204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6606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hidden="1" x14ac:dyDescent="0.25">
      <c r="A691" t="s">
        <v>6411</v>
      </c>
      <c r="B691" s="1">
        <v>44913</v>
      </c>
      <c r="C691">
        <v>138.83000000000001</v>
      </c>
      <c r="D691" t="s">
        <v>6595</v>
      </c>
      <c r="E691" t="s">
        <v>6596</v>
      </c>
      <c r="F691" t="s">
        <v>6597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hidden="1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6607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6608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hidden="1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6609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6610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hidden="1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hidden="1" x14ac:dyDescent="0.25">
      <c r="A695" t="s">
        <v>6451</v>
      </c>
      <c r="B695" s="1">
        <v>44913</v>
      </c>
      <c r="C695">
        <v>-52</v>
      </c>
      <c r="D695" t="s">
        <v>491</v>
      </c>
      <c r="E695" t="s">
        <v>491</v>
      </c>
      <c r="F695" t="s">
        <v>6611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hidden="1" x14ac:dyDescent="0.25">
      <c r="A696" t="s">
        <v>6451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6611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hidden="1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6612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hidden="1" x14ac:dyDescent="0.25">
      <c r="A698" t="s">
        <v>6451</v>
      </c>
      <c r="B698" s="1">
        <v>44913</v>
      </c>
      <c r="C698">
        <v>-26.03</v>
      </c>
      <c r="D698" t="s">
        <v>6572</v>
      </c>
      <c r="E698" t="s">
        <v>6573</v>
      </c>
      <c r="F698" t="s">
        <v>6574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hidden="1" x14ac:dyDescent="0.25">
      <c r="A699" t="s">
        <v>6451</v>
      </c>
      <c r="B699" s="1">
        <v>44913</v>
      </c>
      <c r="C699">
        <v>-16.71</v>
      </c>
      <c r="D699" t="s">
        <v>6613</v>
      </c>
      <c r="E699" t="s">
        <v>6614</v>
      </c>
      <c r="F699" t="s">
        <v>6615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hidden="1" x14ac:dyDescent="0.25">
      <c r="A700" t="s">
        <v>6451</v>
      </c>
      <c r="B700" s="1">
        <v>44913</v>
      </c>
      <c r="C700">
        <v>-145.5</v>
      </c>
      <c r="D700" t="s">
        <v>6616</v>
      </c>
      <c r="E700" t="s">
        <v>6617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hidden="1" x14ac:dyDescent="0.25">
      <c r="A701" t="s">
        <v>533</v>
      </c>
      <c r="B701" s="1">
        <v>44912</v>
      </c>
      <c r="C701">
        <v>87.87</v>
      </c>
      <c r="D701" t="s">
        <v>6250</v>
      </c>
      <c r="E701" t="s">
        <v>6251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hidden="1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hidden="1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hidden="1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hidden="1" x14ac:dyDescent="0.25">
      <c r="A705" t="s">
        <v>356</v>
      </c>
      <c r="B705" s="1">
        <v>44911</v>
      </c>
      <c r="C705">
        <v>29.07</v>
      </c>
      <c r="D705" t="s">
        <v>6618</v>
      </c>
      <c r="E705" t="s">
        <v>6618</v>
      </c>
      <c r="F705" t="s">
        <v>6619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hidden="1" x14ac:dyDescent="0.25">
      <c r="A706" t="s">
        <v>356</v>
      </c>
      <c r="B706" s="1">
        <v>44911</v>
      </c>
      <c r="C706">
        <v>29.07</v>
      </c>
      <c r="D706" t="s">
        <v>6618</v>
      </c>
      <c r="E706" t="s">
        <v>6618</v>
      </c>
      <c r="F706" t="s">
        <v>6619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hidden="1" x14ac:dyDescent="0.25">
      <c r="A707" t="s">
        <v>356</v>
      </c>
      <c r="B707" s="1">
        <v>44911</v>
      </c>
      <c r="C707">
        <v>25.08</v>
      </c>
      <c r="D707" t="s">
        <v>6485</v>
      </c>
      <c r="E707" t="s">
        <v>6486</v>
      </c>
      <c r="F707" t="s">
        <v>6620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hidden="1" x14ac:dyDescent="0.25">
      <c r="A708" t="s">
        <v>356</v>
      </c>
      <c r="B708" s="1">
        <v>44911</v>
      </c>
      <c r="C708">
        <v>25.08</v>
      </c>
      <c r="D708" t="s">
        <v>6485</v>
      </c>
      <c r="E708" t="s">
        <v>6486</v>
      </c>
      <c r="F708" t="s">
        <v>6620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hidden="1" x14ac:dyDescent="0.25">
      <c r="A709" t="s">
        <v>19</v>
      </c>
      <c r="B709" s="1">
        <v>44911</v>
      </c>
      <c r="C709">
        <v>-375.2</v>
      </c>
      <c r="D709" t="s">
        <v>6621</v>
      </c>
      <c r="E709" t="s">
        <v>6622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hidden="1" x14ac:dyDescent="0.25">
      <c r="A710" t="s">
        <v>6451</v>
      </c>
      <c r="B710" s="1">
        <v>44911</v>
      </c>
      <c r="C710">
        <v>-29.77</v>
      </c>
      <c r="D710" t="s">
        <v>6623</v>
      </c>
      <c r="E710" t="s">
        <v>6624</v>
      </c>
      <c r="F710" t="s">
        <v>6625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hidden="1" x14ac:dyDescent="0.25">
      <c r="A711" t="s">
        <v>336</v>
      </c>
      <c r="B711" s="1">
        <v>44911</v>
      </c>
      <c r="C711">
        <v>-40</v>
      </c>
      <c r="D711" t="s">
        <v>6626</v>
      </c>
      <c r="E711" t="s">
        <v>6627</v>
      </c>
      <c r="F711" t="s">
        <v>6628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hidden="1" x14ac:dyDescent="0.25">
      <c r="A712" t="s">
        <v>336</v>
      </c>
      <c r="B712" s="1">
        <v>44911</v>
      </c>
      <c r="C712">
        <v>-4</v>
      </c>
      <c r="D712" t="s">
        <v>6626</v>
      </c>
      <c r="E712" t="s">
        <v>6627</v>
      </c>
      <c r="F712" t="s">
        <v>6628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hidden="1" x14ac:dyDescent="0.25">
      <c r="A713" t="s">
        <v>6451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hidden="1" x14ac:dyDescent="0.25">
      <c r="A714" t="s">
        <v>6451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hidden="1" x14ac:dyDescent="0.25">
      <c r="A715" t="s">
        <v>6451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hidden="1" x14ac:dyDescent="0.25">
      <c r="A716" t="s">
        <v>6451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hidden="1" x14ac:dyDescent="0.25">
      <c r="A717" t="s">
        <v>356</v>
      </c>
      <c r="B717" s="1">
        <v>44910</v>
      </c>
      <c r="C717">
        <v>6.47</v>
      </c>
      <c r="D717" t="s">
        <v>6629</v>
      </c>
      <c r="E717" t="s">
        <v>6629</v>
      </c>
      <c r="F717" t="s">
        <v>6630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hidden="1" x14ac:dyDescent="0.25">
      <c r="A718" t="s">
        <v>356</v>
      </c>
      <c r="B718" s="1">
        <v>44910</v>
      </c>
      <c r="C718">
        <v>47.74</v>
      </c>
      <c r="D718" t="s">
        <v>6629</v>
      </c>
      <c r="E718" t="s">
        <v>6629</v>
      </c>
      <c r="F718" t="s">
        <v>6630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hidden="1" x14ac:dyDescent="0.25">
      <c r="A719" t="s">
        <v>6411</v>
      </c>
      <c r="B719" s="1">
        <v>44910</v>
      </c>
      <c r="C719">
        <v>-58.55</v>
      </c>
      <c r="D719" t="s">
        <v>6631</v>
      </c>
      <c r="E719" t="s">
        <v>6632</v>
      </c>
      <c r="F719" t="s">
        <v>6633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hidden="1" x14ac:dyDescent="0.25">
      <c r="A720" t="s">
        <v>356</v>
      </c>
      <c r="B720" s="1">
        <v>44910</v>
      </c>
      <c r="C720">
        <v>6.47</v>
      </c>
      <c r="D720" t="s">
        <v>6629</v>
      </c>
      <c r="E720" t="s">
        <v>6629</v>
      </c>
      <c r="F720" t="s">
        <v>6630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hidden="1" x14ac:dyDescent="0.25">
      <c r="A721" t="s">
        <v>356</v>
      </c>
      <c r="B721" s="1">
        <v>44910</v>
      </c>
      <c r="C721">
        <v>26.98</v>
      </c>
      <c r="D721" t="s">
        <v>6485</v>
      </c>
      <c r="E721" t="s">
        <v>6486</v>
      </c>
      <c r="F721" t="s">
        <v>6634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hidden="1" x14ac:dyDescent="0.25">
      <c r="A722" t="s">
        <v>356</v>
      </c>
      <c r="B722" s="1">
        <v>44910</v>
      </c>
      <c r="C722">
        <v>26.98</v>
      </c>
      <c r="D722" t="s">
        <v>6485</v>
      </c>
      <c r="E722" t="s">
        <v>6486</v>
      </c>
      <c r="F722" t="s">
        <v>6634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hidden="1" x14ac:dyDescent="0.25">
      <c r="A723" t="s">
        <v>356</v>
      </c>
      <c r="B723" s="1">
        <v>44910</v>
      </c>
      <c r="C723">
        <v>47.74</v>
      </c>
      <c r="D723" t="s">
        <v>6629</v>
      </c>
      <c r="E723" t="s">
        <v>6629</v>
      </c>
      <c r="F723" t="s">
        <v>6630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hidden="1" x14ac:dyDescent="0.25">
      <c r="A724" t="s">
        <v>6411</v>
      </c>
      <c r="B724" s="1">
        <v>44910</v>
      </c>
      <c r="C724">
        <v>-49.92</v>
      </c>
      <c r="D724" t="s">
        <v>6409</v>
      </c>
      <c r="E724" t="s">
        <v>6409</v>
      </c>
      <c r="F724" t="s">
        <v>6410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hidden="1" x14ac:dyDescent="0.25">
      <c r="A725" t="s">
        <v>19</v>
      </c>
      <c r="B725" s="1">
        <v>44910</v>
      </c>
      <c r="C725">
        <v>-143.57</v>
      </c>
      <c r="D725" t="s">
        <v>6635</v>
      </c>
      <c r="E725" t="s">
        <v>6636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hidden="1" x14ac:dyDescent="0.25">
      <c r="A726" t="s">
        <v>6451</v>
      </c>
      <c r="B726" s="1">
        <v>44910</v>
      </c>
      <c r="C726">
        <v>-78.3</v>
      </c>
      <c r="D726" t="s">
        <v>6478</v>
      </c>
      <c r="E726" t="s">
        <v>6479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hidden="1" x14ac:dyDescent="0.25">
      <c r="A727" t="s">
        <v>6451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hidden="1" x14ac:dyDescent="0.25">
      <c r="A729" t="s">
        <v>6408</v>
      </c>
      <c r="B729" s="1">
        <v>44910</v>
      </c>
      <c r="C729">
        <v>-32.409999999999997</v>
      </c>
      <c r="D729" t="s">
        <v>6435</v>
      </c>
      <c r="E729" t="s">
        <v>6436</v>
      </c>
      <c r="F729" t="s">
        <v>6421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hidden="1" x14ac:dyDescent="0.25">
      <c r="A730" t="s">
        <v>6408</v>
      </c>
      <c r="B730" s="1">
        <v>44910</v>
      </c>
      <c r="C730">
        <v>-51.27</v>
      </c>
      <c r="D730" t="s">
        <v>6409</v>
      </c>
      <c r="E730" t="s">
        <v>6409</v>
      </c>
      <c r="F730" t="s">
        <v>6410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hidden="1" x14ac:dyDescent="0.25">
      <c r="A731" t="s">
        <v>34</v>
      </c>
      <c r="B731" s="1">
        <v>44910</v>
      </c>
      <c r="C731">
        <v>375.2</v>
      </c>
      <c r="D731" t="s">
        <v>6263</v>
      </c>
      <c r="E731" t="s">
        <v>6264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hidden="1" x14ac:dyDescent="0.25">
      <c r="A732" t="s">
        <v>356</v>
      </c>
      <c r="B732" s="1">
        <v>44909</v>
      </c>
      <c r="C732">
        <v>192.39</v>
      </c>
      <c r="D732" t="s">
        <v>6637</v>
      </c>
      <c r="E732" t="s">
        <v>6637</v>
      </c>
      <c r="F732" t="s">
        <v>6638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hidden="1" x14ac:dyDescent="0.25">
      <c r="A733" t="s">
        <v>356</v>
      </c>
      <c r="B733" s="1">
        <v>44909</v>
      </c>
      <c r="C733">
        <v>21.69</v>
      </c>
      <c r="D733" t="s">
        <v>6485</v>
      </c>
      <c r="E733" t="s">
        <v>6486</v>
      </c>
      <c r="F733" t="s">
        <v>6639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hidden="1" x14ac:dyDescent="0.25">
      <c r="A734" t="s">
        <v>356</v>
      </c>
      <c r="B734" s="1">
        <v>44909</v>
      </c>
      <c r="C734">
        <v>527.34</v>
      </c>
      <c r="D734" t="s">
        <v>6637</v>
      </c>
      <c r="E734" t="s">
        <v>6637</v>
      </c>
      <c r="F734" t="s">
        <v>6640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hidden="1" x14ac:dyDescent="0.25">
      <c r="A735" t="s">
        <v>356</v>
      </c>
      <c r="B735" s="1">
        <v>44909</v>
      </c>
      <c r="C735">
        <v>21.69</v>
      </c>
      <c r="D735" t="s">
        <v>6485</v>
      </c>
      <c r="E735" t="s">
        <v>6486</v>
      </c>
      <c r="F735" t="s">
        <v>6639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hidden="1" x14ac:dyDescent="0.25">
      <c r="A736" t="s">
        <v>356</v>
      </c>
      <c r="B736" s="1">
        <v>44909</v>
      </c>
      <c r="C736">
        <v>53.05</v>
      </c>
      <c r="D736" t="s">
        <v>6618</v>
      </c>
      <c r="E736" t="s">
        <v>6618</v>
      </c>
      <c r="F736" t="s">
        <v>6641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hidden="1" x14ac:dyDescent="0.25">
      <c r="A737" t="s">
        <v>356</v>
      </c>
      <c r="B737" s="1">
        <v>44909</v>
      </c>
      <c r="C737">
        <v>192.39</v>
      </c>
      <c r="D737" t="s">
        <v>6637</v>
      </c>
      <c r="E737" t="s">
        <v>6637</v>
      </c>
      <c r="F737" t="s">
        <v>6638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hidden="1" x14ac:dyDescent="0.25">
      <c r="A738" t="s">
        <v>356</v>
      </c>
      <c r="B738" s="1">
        <v>44909</v>
      </c>
      <c r="C738">
        <v>77.760000000000005</v>
      </c>
      <c r="D738" t="s">
        <v>6485</v>
      </c>
      <c r="E738" t="s">
        <v>6486</v>
      </c>
      <c r="F738" t="s">
        <v>6642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hidden="1" x14ac:dyDescent="0.25">
      <c r="A739" t="s">
        <v>356</v>
      </c>
      <c r="B739" s="1">
        <v>44909</v>
      </c>
      <c r="C739">
        <v>527.34</v>
      </c>
      <c r="D739" t="s">
        <v>6637</v>
      </c>
      <c r="E739" t="s">
        <v>6637</v>
      </c>
      <c r="F739" t="s">
        <v>6640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hidden="1" x14ac:dyDescent="0.25">
      <c r="A740" t="s">
        <v>356</v>
      </c>
      <c r="B740" s="1">
        <v>44909</v>
      </c>
      <c r="C740">
        <v>77.760000000000005</v>
      </c>
      <c r="D740" t="s">
        <v>6485</v>
      </c>
      <c r="E740" t="s">
        <v>6486</v>
      </c>
      <c r="F740" t="s">
        <v>6642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hidden="1" x14ac:dyDescent="0.25">
      <c r="A741" t="s">
        <v>6411</v>
      </c>
      <c r="B741" s="1">
        <v>44909</v>
      </c>
      <c r="C741">
        <v>58.55</v>
      </c>
      <c r="D741" t="s">
        <v>6631</v>
      </c>
      <c r="E741" t="s">
        <v>6632</v>
      </c>
      <c r="F741" t="s">
        <v>6633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hidden="1" x14ac:dyDescent="0.25">
      <c r="A742" t="s">
        <v>6411</v>
      </c>
      <c r="B742" s="1">
        <v>44909</v>
      </c>
      <c r="C742">
        <v>49.92</v>
      </c>
      <c r="D742" t="s">
        <v>6409</v>
      </c>
      <c r="E742" t="s">
        <v>6409</v>
      </c>
      <c r="F742" t="s">
        <v>6410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hidden="1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hidden="1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hidden="1" x14ac:dyDescent="0.25">
      <c r="A745" t="s">
        <v>6408</v>
      </c>
      <c r="B745" s="1">
        <v>44909</v>
      </c>
      <c r="C745">
        <v>51.27</v>
      </c>
      <c r="D745" t="s">
        <v>6409</v>
      </c>
      <c r="E745" t="s">
        <v>6409</v>
      </c>
      <c r="F745" t="s">
        <v>6410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hidden="1" x14ac:dyDescent="0.25">
      <c r="A746" t="s">
        <v>356</v>
      </c>
      <c r="B746" s="1">
        <v>44909</v>
      </c>
      <c r="C746">
        <v>53.05</v>
      </c>
      <c r="D746" t="s">
        <v>6618</v>
      </c>
      <c r="E746" t="s">
        <v>6618</v>
      </c>
      <c r="F746" t="s">
        <v>6641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hidden="1" x14ac:dyDescent="0.25">
      <c r="A747" t="s">
        <v>6408</v>
      </c>
      <c r="B747" s="1">
        <v>44909</v>
      </c>
      <c r="C747">
        <v>32.409999999999997</v>
      </c>
      <c r="D747" t="s">
        <v>6435</v>
      </c>
      <c r="E747" t="s">
        <v>6436</v>
      </c>
      <c r="F747" t="s">
        <v>6421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hidden="1" x14ac:dyDescent="0.25">
      <c r="A748" t="s">
        <v>6408</v>
      </c>
      <c r="B748" s="1">
        <v>44909</v>
      </c>
      <c r="C748">
        <v>0.11</v>
      </c>
      <c r="D748" t="s">
        <v>556</v>
      </c>
      <c r="E748" t="s">
        <v>556</v>
      </c>
      <c r="F748" t="s">
        <v>6643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hidden="1" x14ac:dyDescent="0.25">
      <c r="A749" t="s">
        <v>356</v>
      </c>
      <c r="B749" s="1">
        <v>44908</v>
      </c>
      <c r="C749">
        <v>20.75</v>
      </c>
      <c r="D749" t="s">
        <v>6618</v>
      </c>
      <c r="E749" t="s">
        <v>6618</v>
      </c>
      <c r="F749" t="s">
        <v>6644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hidden="1" x14ac:dyDescent="0.25">
      <c r="A750" t="s">
        <v>356</v>
      </c>
      <c r="B750" s="1">
        <v>44908</v>
      </c>
      <c r="C750">
        <v>32.11</v>
      </c>
      <c r="D750" t="s">
        <v>6485</v>
      </c>
      <c r="E750" t="s">
        <v>6486</v>
      </c>
      <c r="F750" t="s">
        <v>6645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hidden="1" x14ac:dyDescent="0.25">
      <c r="A751" t="s">
        <v>356</v>
      </c>
      <c r="B751" s="1">
        <v>44908</v>
      </c>
      <c r="C751">
        <v>20.75</v>
      </c>
      <c r="D751" t="s">
        <v>6618</v>
      </c>
      <c r="E751" t="s">
        <v>6618</v>
      </c>
      <c r="F751" t="s">
        <v>6644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hidden="1" x14ac:dyDescent="0.25">
      <c r="A752" t="s">
        <v>356</v>
      </c>
      <c r="B752" s="1">
        <v>44908</v>
      </c>
      <c r="C752">
        <v>85.28</v>
      </c>
      <c r="D752" t="s">
        <v>6485</v>
      </c>
      <c r="E752" t="s">
        <v>6486</v>
      </c>
      <c r="F752" t="s">
        <v>6646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hidden="1" x14ac:dyDescent="0.25">
      <c r="A753" t="s">
        <v>356</v>
      </c>
      <c r="B753" s="1">
        <v>44908</v>
      </c>
      <c r="C753">
        <v>32.11</v>
      </c>
      <c r="D753" t="s">
        <v>6485</v>
      </c>
      <c r="E753" t="s">
        <v>6486</v>
      </c>
      <c r="F753" t="s">
        <v>6645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hidden="1" x14ac:dyDescent="0.25">
      <c r="A754" t="s">
        <v>356</v>
      </c>
      <c r="B754" s="1">
        <v>44908</v>
      </c>
      <c r="C754">
        <v>57.59</v>
      </c>
      <c r="D754" t="s">
        <v>6485</v>
      </c>
      <c r="E754" t="s">
        <v>6486</v>
      </c>
      <c r="F754" t="s">
        <v>6647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hidden="1" x14ac:dyDescent="0.25">
      <c r="A755" t="s">
        <v>356</v>
      </c>
      <c r="B755" s="1">
        <v>44908</v>
      </c>
      <c r="C755">
        <v>74.650000000000006</v>
      </c>
      <c r="D755" t="s">
        <v>6618</v>
      </c>
      <c r="E755" t="s">
        <v>6618</v>
      </c>
      <c r="F755" t="s">
        <v>6648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hidden="1" x14ac:dyDescent="0.25">
      <c r="A756" t="s">
        <v>356</v>
      </c>
      <c r="B756" s="1">
        <v>44908</v>
      </c>
      <c r="C756">
        <v>85.28</v>
      </c>
      <c r="D756" t="s">
        <v>6485</v>
      </c>
      <c r="E756" t="s">
        <v>6486</v>
      </c>
      <c r="F756" t="s">
        <v>6646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hidden="1" x14ac:dyDescent="0.25">
      <c r="A757" t="s">
        <v>356</v>
      </c>
      <c r="B757" s="1">
        <v>44908</v>
      </c>
      <c r="C757">
        <v>161.16999999999999</v>
      </c>
      <c r="D757" t="s">
        <v>6637</v>
      </c>
      <c r="E757" t="s">
        <v>6637</v>
      </c>
      <c r="F757" t="s">
        <v>6649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hidden="1" x14ac:dyDescent="0.25">
      <c r="A758" t="s">
        <v>356</v>
      </c>
      <c r="B758" s="1">
        <v>44908</v>
      </c>
      <c r="C758">
        <v>91.77</v>
      </c>
      <c r="D758" t="s">
        <v>6618</v>
      </c>
      <c r="E758" t="s">
        <v>6618</v>
      </c>
      <c r="F758" t="s">
        <v>6650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hidden="1" x14ac:dyDescent="0.25">
      <c r="A759" t="s">
        <v>356</v>
      </c>
      <c r="B759" s="1">
        <v>44908</v>
      </c>
      <c r="C759">
        <v>91.77</v>
      </c>
      <c r="D759" t="s">
        <v>6618</v>
      </c>
      <c r="E759" t="s">
        <v>6618</v>
      </c>
      <c r="F759" t="s">
        <v>6650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hidden="1" x14ac:dyDescent="0.25">
      <c r="A760" t="s">
        <v>6451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6651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hidden="1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hidden="1" x14ac:dyDescent="0.25">
      <c r="A762" t="s">
        <v>6451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hidden="1" x14ac:dyDescent="0.25">
      <c r="A763" t="s">
        <v>6451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hidden="1" x14ac:dyDescent="0.25">
      <c r="A764" t="s">
        <v>6451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hidden="1" x14ac:dyDescent="0.25">
      <c r="A765" t="s">
        <v>356</v>
      </c>
      <c r="B765" s="1">
        <v>44908</v>
      </c>
      <c r="C765">
        <v>74.650000000000006</v>
      </c>
      <c r="D765" t="s">
        <v>6618</v>
      </c>
      <c r="E765" t="s">
        <v>6618</v>
      </c>
      <c r="F765" t="s">
        <v>6648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hidden="1" x14ac:dyDescent="0.25">
      <c r="A766" t="s">
        <v>356</v>
      </c>
      <c r="B766" s="1">
        <v>44908</v>
      </c>
      <c r="C766">
        <v>57.59</v>
      </c>
      <c r="D766" t="s">
        <v>6485</v>
      </c>
      <c r="E766" t="s">
        <v>6486</v>
      </c>
      <c r="F766" t="s">
        <v>6647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hidden="1" x14ac:dyDescent="0.25">
      <c r="A767" t="s">
        <v>356</v>
      </c>
      <c r="B767" s="1">
        <v>44908</v>
      </c>
      <c r="C767">
        <v>161.16999999999999</v>
      </c>
      <c r="D767" t="s">
        <v>6637</v>
      </c>
      <c r="E767" t="s">
        <v>6637</v>
      </c>
      <c r="F767" t="s">
        <v>6649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hidden="1" x14ac:dyDescent="0.25">
      <c r="A768" t="s">
        <v>356</v>
      </c>
      <c r="B768" s="1">
        <v>44908</v>
      </c>
      <c r="C768">
        <v>7.11</v>
      </c>
      <c r="D768" t="s">
        <v>6629</v>
      </c>
      <c r="E768" t="s">
        <v>6629</v>
      </c>
      <c r="F768" t="s">
        <v>6630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hidden="1" x14ac:dyDescent="0.25">
      <c r="A769" t="s">
        <v>356</v>
      </c>
      <c r="B769" s="1">
        <v>44908</v>
      </c>
      <c r="C769">
        <v>7.11</v>
      </c>
      <c r="D769" t="s">
        <v>6629</v>
      </c>
      <c r="E769" t="s">
        <v>6629</v>
      </c>
      <c r="F769" t="s">
        <v>6630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487</v>
      </c>
      <c r="B770" s="1">
        <v>44907</v>
      </c>
      <c r="C770">
        <v>-50</v>
      </c>
      <c r="D770" t="s">
        <v>6652</v>
      </c>
      <c r="E770" t="s">
        <v>6653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6654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hidden="1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6075</v>
      </c>
      <c r="W771" t="s">
        <v>386</v>
      </c>
    </row>
    <row r="772" spans="1:23" hidden="1" x14ac:dyDescent="0.25">
      <c r="A772" t="s">
        <v>6408</v>
      </c>
      <c r="B772" s="1">
        <v>44907</v>
      </c>
      <c r="C772">
        <v>-632.39</v>
      </c>
      <c r="D772" t="s">
        <v>6655</v>
      </c>
      <c r="E772" t="s">
        <v>6656</v>
      </c>
      <c r="F772" t="s">
        <v>6657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hidden="1" x14ac:dyDescent="0.25">
      <c r="A773" t="s">
        <v>6451</v>
      </c>
      <c r="B773" s="1">
        <v>44907</v>
      </c>
      <c r="C773">
        <v>-101.94</v>
      </c>
      <c r="D773" t="s">
        <v>6658</v>
      </c>
      <c r="E773" t="s">
        <v>6659</v>
      </c>
      <c r="F773" t="s">
        <v>6660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hidden="1" x14ac:dyDescent="0.25">
      <c r="A774" t="s">
        <v>6451</v>
      </c>
      <c r="B774" s="1">
        <v>44907</v>
      </c>
      <c r="C774">
        <v>-491.52</v>
      </c>
      <c r="D774" t="s">
        <v>6661</v>
      </c>
      <c r="E774" t="s">
        <v>6662</v>
      </c>
      <c r="F774" t="s">
        <v>6663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hidden="1" x14ac:dyDescent="0.25">
      <c r="A775" t="s">
        <v>6451</v>
      </c>
      <c r="B775" s="1">
        <v>44907</v>
      </c>
      <c r="C775">
        <v>-330</v>
      </c>
      <c r="D775" t="s">
        <v>6664</v>
      </c>
      <c r="E775" t="s">
        <v>6665</v>
      </c>
      <c r="F775" t="s">
        <v>6666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hidden="1" x14ac:dyDescent="0.25">
      <c r="A776" t="s">
        <v>6451</v>
      </c>
      <c r="B776" s="1">
        <v>44906</v>
      </c>
      <c r="C776">
        <v>-0.14000000000000001</v>
      </c>
      <c r="D776" t="s">
        <v>6566</v>
      </c>
      <c r="E776" t="s">
        <v>6567</v>
      </c>
      <c r="F776" t="s">
        <v>6568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hidden="1" x14ac:dyDescent="0.25">
      <c r="A777" t="s">
        <v>6451</v>
      </c>
      <c r="B777" s="1">
        <v>44906</v>
      </c>
      <c r="C777">
        <v>-28.64</v>
      </c>
      <c r="D777" t="s">
        <v>6667</v>
      </c>
      <c r="E777" t="s">
        <v>6667</v>
      </c>
      <c r="F777" t="s">
        <v>6454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hidden="1" x14ac:dyDescent="0.25">
      <c r="A778" t="s">
        <v>6458</v>
      </c>
      <c r="B778" s="1">
        <v>44906</v>
      </c>
      <c r="C778">
        <v>-2500</v>
      </c>
      <c r="D778" t="s">
        <v>8574</v>
      </c>
      <c r="E778" t="s">
        <v>8575</v>
      </c>
      <c r="F778" t="s">
        <v>6668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8576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hidden="1" x14ac:dyDescent="0.25">
      <c r="A779" t="s">
        <v>6408</v>
      </c>
      <c r="B779" s="1">
        <v>44906</v>
      </c>
      <c r="C779">
        <v>632.39</v>
      </c>
      <c r="D779" t="s">
        <v>6655</v>
      </c>
      <c r="E779" t="s">
        <v>6656</v>
      </c>
      <c r="F779" t="s">
        <v>6657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hidden="1" x14ac:dyDescent="0.25">
      <c r="A780" t="s">
        <v>6411</v>
      </c>
      <c r="B780" s="1">
        <v>44906</v>
      </c>
      <c r="C780">
        <v>28.4</v>
      </c>
      <c r="D780" t="s">
        <v>6669</v>
      </c>
      <c r="E780" t="s">
        <v>6670</v>
      </c>
      <c r="F780" t="s">
        <v>6671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hidden="1" x14ac:dyDescent="0.25">
      <c r="A781" t="s">
        <v>6451</v>
      </c>
      <c r="B781" s="1">
        <v>44906</v>
      </c>
      <c r="C781">
        <v>-77.14</v>
      </c>
      <c r="D781" t="s">
        <v>6667</v>
      </c>
      <c r="E781" t="s">
        <v>6667</v>
      </c>
      <c r="F781" t="s">
        <v>6454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hidden="1" x14ac:dyDescent="0.25">
      <c r="A782" t="s">
        <v>6451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hidden="1" x14ac:dyDescent="0.25">
      <c r="A783" t="s">
        <v>6451</v>
      </c>
      <c r="B783" s="1">
        <v>44906</v>
      </c>
      <c r="C783">
        <v>-9.18</v>
      </c>
      <c r="D783" t="s">
        <v>6672</v>
      </c>
      <c r="E783" t="s">
        <v>6673</v>
      </c>
      <c r="F783" t="s">
        <v>6674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hidden="1" x14ac:dyDescent="0.25">
      <c r="A784" t="s">
        <v>6451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hidden="1" x14ac:dyDescent="0.25">
      <c r="A785" t="s">
        <v>6451</v>
      </c>
      <c r="B785" s="1">
        <v>44906</v>
      </c>
      <c r="C785">
        <v>-11.91</v>
      </c>
      <c r="D785" t="s">
        <v>5755</v>
      </c>
      <c r="E785" t="s">
        <v>744</v>
      </c>
      <c r="F785" t="s">
        <v>6605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hidden="1" x14ac:dyDescent="0.25">
      <c r="A786" t="s">
        <v>6451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hidden="1" x14ac:dyDescent="0.25">
      <c r="A787" t="s">
        <v>544</v>
      </c>
      <c r="B787" s="1">
        <v>44905</v>
      </c>
      <c r="C787">
        <v>-21.49</v>
      </c>
      <c r="D787" t="s">
        <v>6144</v>
      </c>
      <c r="E787" t="s">
        <v>6144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hidden="1" x14ac:dyDescent="0.25">
      <c r="A788" t="s">
        <v>6451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hidden="1" x14ac:dyDescent="0.25">
      <c r="A789" t="s">
        <v>6451</v>
      </c>
      <c r="B789" s="1">
        <v>44904</v>
      </c>
      <c r="C789">
        <v>-100</v>
      </c>
      <c r="D789" t="s">
        <v>858</v>
      </c>
      <c r="E789" t="s">
        <v>858</v>
      </c>
      <c r="F789" t="s">
        <v>6675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hidden="1" x14ac:dyDescent="0.25">
      <c r="A790" t="s">
        <v>6451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hidden="1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6676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6677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hidden="1" x14ac:dyDescent="0.25">
      <c r="A792" t="s">
        <v>492</v>
      </c>
      <c r="B792" s="1">
        <v>44904</v>
      </c>
      <c r="C792">
        <v>-272.87</v>
      </c>
      <c r="D792" t="s">
        <v>6678</v>
      </c>
      <c r="E792" t="s">
        <v>6679</v>
      </c>
      <c r="F792" t="s">
        <v>6680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hidden="1" x14ac:dyDescent="0.25">
      <c r="A793" t="s">
        <v>6451</v>
      </c>
      <c r="B793" s="1">
        <v>44904</v>
      </c>
      <c r="C793">
        <v>-325</v>
      </c>
      <c r="D793" t="s">
        <v>6681</v>
      </c>
      <c r="E793" t="s">
        <v>6682</v>
      </c>
      <c r="F793" t="s">
        <v>6470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hidden="1" x14ac:dyDescent="0.25">
      <c r="A794" t="s">
        <v>6451</v>
      </c>
      <c r="B794" s="1">
        <v>44904</v>
      </c>
      <c r="C794">
        <v>-0.08</v>
      </c>
      <c r="D794" t="s">
        <v>6566</v>
      </c>
      <c r="E794" t="s">
        <v>6567</v>
      </c>
      <c r="F794" t="s">
        <v>6568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hidden="1" x14ac:dyDescent="0.25">
      <c r="A795" t="s">
        <v>6451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hidden="1" x14ac:dyDescent="0.25">
      <c r="A796" t="s">
        <v>6451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hidden="1" x14ac:dyDescent="0.25">
      <c r="A797" t="s">
        <v>6451</v>
      </c>
      <c r="B797" s="1">
        <v>44904</v>
      </c>
      <c r="C797">
        <v>-25.12</v>
      </c>
      <c r="D797" t="s">
        <v>6683</v>
      </c>
      <c r="E797" t="s">
        <v>6684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hidden="1" x14ac:dyDescent="0.25">
      <c r="A798" t="s">
        <v>6411</v>
      </c>
      <c r="B798" s="1">
        <v>44903</v>
      </c>
      <c r="C798">
        <v>113.94</v>
      </c>
      <c r="D798" t="s">
        <v>6685</v>
      </c>
      <c r="E798" t="s">
        <v>6686</v>
      </c>
      <c r="F798" t="s">
        <v>6687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hidden="1" x14ac:dyDescent="0.25">
      <c r="A799" t="s">
        <v>6411</v>
      </c>
      <c r="B799" s="1">
        <v>44903</v>
      </c>
      <c r="C799">
        <v>2642.74</v>
      </c>
      <c r="D799" t="s">
        <v>6688</v>
      </c>
      <c r="E799" t="s">
        <v>6689</v>
      </c>
      <c r="F799" t="s">
        <v>6690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hidden="1" x14ac:dyDescent="0.25">
      <c r="A800" t="s">
        <v>6458</v>
      </c>
      <c r="B800" s="1">
        <v>44903</v>
      </c>
      <c r="C800">
        <v>2500</v>
      </c>
      <c r="D800" t="s">
        <v>8574</v>
      </c>
      <c r="E800" t="s">
        <v>8575</v>
      </c>
      <c r="F800" t="s">
        <v>6691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8577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hidden="1" x14ac:dyDescent="0.25">
      <c r="A801" t="s">
        <v>6411</v>
      </c>
      <c r="B801" s="1">
        <v>44903</v>
      </c>
      <c r="C801">
        <v>-113.94</v>
      </c>
      <c r="D801" t="s">
        <v>6685</v>
      </c>
      <c r="E801" t="s">
        <v>6686</v>
      </c>
      <c r="F801" t="s">
        <v>6687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hidden="1" x14ac:dyDescent="0.25">
      <c r="A802" t="s">
        <v>6411</v>
      </c>
      <c r="B802" s="1">
        <v>44903</v>
      </c>
      <c r="C802">
        <v>-2642.74</v>
      </c>
      <c r="D802" t="s">
        <v>6688</v>
      </c>
      <c r="E802" t="s">
        <v>6689</v>
      </c>
      <c r="F802" t="s">
        <v>6690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hidden="1" x14ac:dyDescent="0.25">
      <c r="A803" t="s">
        <v>6411</v>
      </c>
      <c r="B803" s="1">
        <v>44903</v>
      </c>
      <c r="C803">
        <v>-1306.5999999999999</v>
      </c>
      <c r="D803" t="s">
        <v>6692</v>
      </c>
      <c r="E803" t="s">
        <v>6693</v>
      </c>
      <c r="F803" t="s">
        <v>6694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hidden="1" x14ac:dyDescent="0.25">
      <c r="A804" t="s">
        <v>6411</v>
      </c>
      <c r="B804" s="1">
        <v>44903</v>
      </c>
      <c r="C804">
        <v>1306.5999999999999</v>
      </c>
      <c r="D804" t="s">
        <v>6692</v>
      </c>
      <c r="E804" t="s">
        <v>6693</v>
      </c>
      <c r="F804" t="s">
        <v>6694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hidden="1" x14ac:dyDescent="0.25">
      <c r="A805" t="s">
        <v>6451</v>
      </c>
      <c r="B805" s="1">
        <v>44903</v>
      </c>
      <c r="C805">
        <v>-33.18</v>
      </c>
      <c r="D805" t="s">
        <v>6695</v>
      </c>
      <c r="E805" t="s">
        <v>6696</v>
      </c>
      <c r="F805" t="s">
        <v>6697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hidden="1" x14ac:dyDescent="0.25">
      <c r="A806" t="s">
        <v>6451</v>
      </c>
      <c r="B806" s="1">
        <v>44903</v>
      </c>
      <c r="C806">
        <v>-325.3</v>
      </c>
      <c r="D806" t="s">
        <v>6698</v>
      </c>
      <c r="E806" t="s">
        <v>6699</v>
      </c>
      <c r="F806" t="s">
        <v>6455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hidden="1" x14ac:dyDescent="0.25">
      <c r="A807" t="s">
        <v>6451</v>
      </c>
      <c r="B807" s="1">
        <v>44903</v>
      </c>
      <c r="C807">
        <v>-1.25</v>
      </c>
      <c r="D807" t="s">
        <v>6279</v>
      </c>
      <c r="E807" t="s">
        <v>6280</v>
      </c>
      <c r="F807" t="s">
        <v>6172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hidden="1" x14ac:dyDescent="0.25">
      <c r="A808" t="s">
        <v>6451</v>
      </c>
      <c r="B808" s="1">
        <v>44903</v>
      </c>
      <c r="C808">
        <v>-41</v>
      </c>
      <c r="D808" t="s">
        <v>1502</v>
      </c>
      <c r="E808" t="s">
        <v>1502</v>
      </c>
      <c r="F808" t="s">
        <v>6403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hidden="1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x14ac:dyDescent="0.25">
      <c r="A811" t="s">
        <v>487</v>
      </c>
      <c r="B811" s="1">
        <v>44903</v>
      </c>
      <c r="C811">
        <v>-65</v>
      </c>
      <c r="D811" t="s">
        <v>6652</v>
      </c>
      <c r="E811" t="s">
        <v>6653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hidden="1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hidden="1" x14ac:dyDescent="0.25">
      <c r="A813" t="s">
        <v>6451</v>
      </c>
      <c r="B813" s="1">
        <v>44902</v>
      </c>
      <c r="C813">
        <v>-44.23</v>
      </c>
      <c r="D813" t="s">
        <v>6700</v>
      </c>
      <c r="E813" t="s">
        <v>6701</v>
      </c>
      <c r="F813" t="s">
        <v>6702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hidden="1" x14ac:dyDescent="0.25">
      <c r="A814" t="s">
        <v>6451</v>
      </c>
      <c r="B814" s="1">
        <v>44902</v>
      </c>
      <c r="C814">
        <v>-9.1999999999999993</v>
      </c>
      <c r="D814" t="s">
        <v>6703</v>
      </c>
      <c r="E814" t="s">
        <v>6704</v>
      </c>
      <c r="F814" t="s">
        <v>6705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hidden="1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6706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hidden="1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6707</v>
      </c>
      <c r="G816" t="s">
        <v>88</v>
      </c>
      <c r="H816" t="s">
        <v>59</v>
      </c>
      <c r="I816" t="s">
        <v>59</v>
      </c>
      <c r="J816" t="s">
        <v>6708</v>
      </c>
      <c r="O816" t="s">
        <v>88</v>
      </c>
      <c r="P816" t="s">
        <v>9</v>
      </c>
      <c r="Q816" t="s">
        <v>6709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hidden="1" x14ac:dyDescent="0.25">
      <c r="A817" t="s">
        <v>512</v>
      </c>
      <c r="B817" s="1">
        <v>44901</v>
      </c>
      <c r="C817">
        <v>253.51</v>
      </c>
      <c r="D817" t="s">
        <v>6710</v>
      </c>
      <c r="E817" t="s">
        <v>6711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hidden="1" x14ac:dyDescent="0.25">
      <c r="A818" t="s">
        <v>336</v>
      </c>
      <c r="B818" s="1">
        <v>44901</v>
      </c>
      <c r="C818">
        <v>-66.239999999999995</v>
      </c>
      <c r="D818" t="s">
        <v>6712</v>
      </c>
      <c r="E818" t="s">
        <v>6713</v>
      </c>
      <c r="F818" t="s">
        <v>6714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hidden="1" x14ac:dyDescent="0.25">
      <c r="A819" t="s">
        <v>605</v>
      </c>
      <c r="B819" s="1">
        <v>44901</v>
      </c>
      <c r="C819">
        <v>-9.99</v>
      </c>
      <c r="D819" t="s">
        <v>5789</v>
      </c>
      <c r="E819" t="s">
        <v>809</v>
      </c>
      <c r="F819" t="s">
        <v>6715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hidden="1" x14ac:dyDescent="0.25">
      <c r="A820" t="s">
        <v>19</v>
      </c>
      <c r="B820" s="1">
        <v>44901</v>
      </c>
      <c r="C820">
        <v>-4424.99</v>
      </c>
      <c r="D820" t="s">
        <v>6716</v>
      </c>
      <c r="E820" t="s">
        <v>6717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hidden="1" x14ac:dyDescent="0.25">
      <c r="A821" t="s">
        <v>6451</v>
      </c>
      <c r="B821" s="1">
        <v>44901</v>
      </c>
      <c r="C821">
        <v>-85</v>
      </c>
      <c r="D821" t="s">
        <v>6718</v>
      </c>
      <c r="E821" t="s">
        <v>6719</v>
      </c>
      <c r="F821" t="s">
        <v>6193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6720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hidden="1" x14ac:dyDescent="0.25">
      <c r="A822" t="s">
        <v>6451</v>
      </c>
      <c r="B822" s="1">
        <v>44901</v>
      </c>
      <c r="C822">
        <v>-50</v>
      </c>
      <c r="D822" t="s">
        <v>6721</v>
      </c>
      <c r="E822" t="s">
        <v>6722</v>
      </c>
      <c r="F822" t="s">
        <v>6723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hidden="1" x14ac:dyDescent="0.25">
      <c r="A823" t="s">
        <v>6451</v>
      </c>
      <c r="B823" s="1">
        <v>44901</v>
      </c>
      <c r="C823">
        <v>-11.5</v>
      </c>
      <c r="D823" t="s">
        <v>6721</v>
      </c>
      <c r="E823" t="s">
        <v>6722</v>
      </c>
      <c r="F823" t="s">
        <v>6723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hidden="1" x14ac:dyDescent="0.25">
      <c r="A824" t="s">
        <v>6451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6724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hidden="1" x14ac:dyDescent="0.25">
      <c r="A825" t="s">
        <v>6451</v>
      </c>
      <c r="B825" s="1">
        <v>44901</v>
      </c>
      <c r="C825">
        <v>-198.45</v>
      </c>
      <c r="D825" t="s">
        <v>2654</v>
      </c>
      <c r="E825" t="s">
        <v>6725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hidden="1" x14ac:dyDescent="0.25">
      <c r="A826" t="s">
        <v>6451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hidden="1" x14ac:dyDescent="0.25">
      <c r="A827" t="s">
        <v>492</v>
      </c>
      <c r="B827" s="1">
        <v>44900</v>
      </c>
      <c r="C827">
        <v>-65</v>
      </c>
      <c r="D827" t="s">
        <v>6726</v>
      </c>
      <c r="E827" t="s">
        <v>6727</v>
      </c>
      <c r="F827" t="s">
        <v>6467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hidden="1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hidden="1" x14ac:dyDescent="0.25">
      <c r="A829" t="s">
        <v>492</v>
      </c>
      <c r="B829" s="1">
        <v>44900</v>
      </c>
      <c r="C829">
        <v>-5</v>
      </c>
      <c r="D829" t="s">
        <v>6728</v>
      </c>
      <c r="E829" t="s">
        <v>6729</v>
      </c>
      <c r="F829" t="s">
        <v>6730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hidden="1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6731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6732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hidden="1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hidden="1" x14ac:dyDescent="0.25">
      <c r="A832" t="s">
        <v>6451</v>
      </c>
      <c r="B832" s="1">
        <v>44900</v>
      </c>
      <c r="C832">
        <v>-99.14</v>
      </c>
      <c r="D832" t="s">
        <v>6733</v>
      </c>
      <c r="E832" t="s">
        <v>6734</v>
      </c>
      <c r="F832" t="s">
        <v>6735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hidden="1" x14ac:dyDescent="0.25">
      <c r="A833" t="s">
        <v>6451</v>
      </c>
      <c r="B833" s="1">
        <v>44900</v>
      </c>
      <c r="C833">
        <v>-17</v>
      </c>
      <c r="D833" t="s">
        <v>1502</v>
      </c>
      <c r="E833" t="s">
        <v>1502</v>
      </c>
      <c r="F833" t="s">
        <v>6403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hidden="1" x14ac:dyDescent="0.25">
      <c r="A834" t="s">
        <v>6451</v>
      </c>
      <c r="B834" s="1">
        <v>44900</v>
      </c>
      <c r="C834">
        <v>-44.03</v>
      </c>
      <c r="D834" t="s">
        <v>6736</v>
      </c>
      <c r="E834" t="s">
        <v>6737</v>
      </c>
      <c r="F834" t="s">
        <v>6738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hidden="1" x14ac:dyDescent="0.25">
      <c r="A835" t="s">
        <v>6451</v>
      </c>
      <c r="B835" s="1">
        <v>44900</v>
      </c>
      <c r="C835">
        <v>-175.3</v>
      </c>
      <c r="D835" t="s">
        <v>5778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8578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hidden="1" x14ac:dyDescent="0.25">
      <c r="A836" t="s">
        <v>6451</v>
      </c>
      <c r="B836" s="1">
        <v>44900</v>
      </c>
      <c r="C836">
        <v>-35.03</v>
      </c>
      <c r="D836" t="s">
        <v>6736</v>
      </c>
      <c r="E836" t="s">
        <v>6737</v>
      </c>
      <c r="F836" t="s">
        <v>6738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hidden="1" x14ac:dyDescent="0.25">
      <c r="A837" t="s">
        <v>6451</v>
      </c>
      <c r="B837" s="1">
        <v>44899</v>
      </c>
      <c r="C837">
        <v>-27.56</v>
      </c>
      <c r="D837" t="s">
        <v>6739</v>
      </c>
      <c r="E837" t="s">
        <v>6740</v>
      </c>
      <c r="F837" t="s">
        <v>6741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hidden="1" x14ac:dyDescent="0.25">
      <c r="A838" t="s">
        <v>6451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hidden="1" x14ac:dyDescent="0.25">
      <c r="A839" t="s">
        <v>6451</v>
      </c>
      <c r="B839" s="1">
        <v>44899</v>
      </c>
      <c r="C839">
        <v>-5</v>
      </c>
      <c r="D839" t="s">
        <v>6742</v>
      </c>
      <c r="E839" t="s">
        <v>6742</v>
      </c>
      <c r="F839" t="s">
        <v>6743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hidden="1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6744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6745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hidden="1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hidden="1" x14ac:dyDescent="0.25">
      <c r="A842" t="s">
        <v>6451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6746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hidden="1" x14ac:dyDescent="0.25">
      <c r="A843" t="s">
        <v>6451</v>
      </c>
      <c r="B843" s="1">
        <v>44899</v>
      </c>
      <c r="C843">
        <v>-39.69</v>
      </c>
      <c r="D843" t="s">
        <v>6747</v>
      </c>
      <c r="E843" t="s">
        <v>6748</v>
      </c>
      <c r="F843" t="s">
        <v>6749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hidden="1" x14ac:dyDescent="0.25">
      <c r="A844" t="s">
        <v>6451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hidden="1" x14ac:dyDescent="0.25">
      <c r="A845" t="s">
        <v>6451</v>
      </c>
      <c r="B845" s="1">
        <v>44899</v>
      </c>
      <c r="C845">
        <v>-3.97</v>
      </c>
      <c r="D845" t="s">
        <v>5755</v>
      </c>
      <c r="E845" t="s">
        <v>744</v>
      </c>
      <c r="F845" t="s">
        <v>6605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hidden="1" x14ac:dyDescent="0.25">
      <c r="A846" t="s">
        <v>6451</v>
      </c>
      <c r="B846" s="1">
        <v>44899</v>
      </c>
      <c r="C846">
        <v>-54</v>
      </c>
      <c r="D846" t="s">
        <v>6750</v>
      </c>
      <c r="E846" t="s">
        <v>6751</v>
      </c>
      <c r="F846" t="s">
        <v>6752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hidden="1" x14ac:dyDescent="0.25">
      <c r="A847" t="s">
        <v>6451</v>
      </c>
      <c r="B847" s="1">
        <v>44899</v>
      </c>
      <c r="C847">
        <v>-22</v>
      </c>
      <c r="D847" t="s">
        <v>6753</v>
      </c>
      <c r="E847" t="s">
        <v>6754</v>
      </c>
      <c r="F847" t="s">
        <v>6755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hidden="1" x14ac:dyDescent="0.25">
      <c r="A848" t="s">
        <v>6451</v>
      </c>
      <c r="B848" s="1">
        <v>44899</v>
      </c>
      <c r="C848">
        <v>66.12</v>
      </c>
      <c r="D848" t="s">
        <v>6756</v>
      </c>
      <c r="E848" t="s">
        <v>6757</v>
      </c>
      <c r="F848" t="s">
        <v>6758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hidden="1" x14ac:dyDescent="0.25">
      <c r="A849" t="s">
        <v>6451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hidden="1" x14ac:dyDescent="0.25">
      <c r="A850" t="s">
        <v>492</v>
      </c>
      <c r="B850" s="1">
        <v>44897</v>
      </c>
      <c r="C850">
        <v>-2.1</v>
      </c>
      <c r="D850" t="s">
        <v>6174</v>
      </c>
      <c r="E850" t="s">
        <v>6174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hidden="1" x14ac:dyDescent="0.25">
      <c r="A851" t="s">
        <v>492</v>
      </c>
      <c r="B851" s="1">
        <v>44897</v>
      </c>
      <c r="C851">
        <v>-20</v>
      </c>
      <c r="D851" t="s">
        <v>6174</v>
      </c>
      <c r="E851" t="s">
        <v>6174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hidden="1" x14ac:dyDescent="0.25">
      <c r="A852" t="s">
        <v>19</v>
      </c>
      <c r="B852" s="1">
        <v>44897</v>
      </c>
      <c r="C852">
        <v>-516.79999999999995</v>
      </c>
      <c r="D852" t="s">
        <v>6759</v>
      </c>
      <c r="E852" t="s">
        <v>6760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hidden="1" x14ac:dyDescent="0.25">
      <c r="A853" t="s">
        <v>19</v>
      </c>
      <c r="B853" s="1">
        <v>44897</v>
      </c>
      <c r="C853">
        <v>-2336.2800000000002</v>
      </c>
      <c r="D853" t="s">
        <v>6294</v>
      </c>
      <c r="E853" t="s">
        <v>6295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hidden="1" x14ac:dyDescent="0.25">
      <c r="A854" t="s">
        <v>19</v>
      </c>
      <c r="B854" s="1">
        <v>44897</v>
      </c>
      <c r="C854">
        <v>-4902</v>
      </c>
      <c r="D854" t="s">
        <v>6761</v>
      </c>
      <c r="E854" t="s">
        <v>6762</v>
      </c>
      <c r="F854" t="s">
        <v>6468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hidden="1" x14ac:dyDescent="0.25">
      <c r="A855" t="s">
        <v>492</v>
      </c>
      <c r="B855" s="1">
        <v>44897</v>
      </c>
      <c r="C855">
        <v>-16.52</v>
      </c>
      <c r="D855" t="s">
        <v>5782</v>
      </c>
      <c r="E855" t="s">
        <v>844</v>
      </c>
      <c r="F855" t="s">
        <v>6763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hidden="1" x14ac:dyDescent="0.25">
      <c r="A856" t="s">
        <v>6451</v>
      </c>
      <c r="B856" s="1">
        <v>44897</v>
      </c>
      <c r="C856">
        <v>-66.12</v>
      </c>
      <c r="D856" t="s">
        <v>6756</v>
      </c>
      <c r="E856" t="s">
        <v>6757</v>
      </c>
      <c r="F856" t="s">
        <v>6758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hidden="1" x14ac:dyDescent="0.25">
      <c r="A857" t="s">
        <v>6451</v>
      </c>
      <c r="B857" s="1">
        <v>44897</v>
      </c>
      <c r="C857">
        <v>-72.11</v>
      </c>
      <c r="D857" t="s">
        <v>6756</v>
      </c>
      <c r="E857" t="s">
        <v>6757</v>
      </c>
      <c r="F857" t="s">
        <v>6758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hidden="1" x14ac:dyDescent="0.25">
      <c r="A858" t="s">
        <v>6451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hidden="1" x14ac:dyDescent="0.25">
      <c r="A859" t="s">
        <v>6451</v>
      </c>
      <c r="B859" s="1">
        <v>44897</v>
      </c>
      <c r="C859">
        <v>-152.12</v>
      </c>
      <c r="D859" t="s">
        <v>2668</v>
      </c>
      <c r="E859" t="s">
        <v>2668</v>
      </c>
      <c r="F859" t="s">
        <v>6764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hidden="1" x14ac:dyDescent="0.25">
      <c r="A860" t="s">
        <v>6451</v>
      </c>
      <c r="B860" s="1">
        <v>44897</v>
      </c>
      <c r="C860">
        <v>-325</v>
      </c>
      <c r="D860" t="s">
        <v>6681</v>
      </c>
      <c r="E860" t="s">
        <v>6682</v>
      </c>
      <c r="F860" t="s">
        <v>6470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hidden="1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hidden="1" x14ac:dyDescent="0.25">
      <c r="A862" t="s">
        <v>492</v>
      </c>
      <c r="B862" s="1">
        <v>44896</v>
      </c>
      <c r="C862">
        <v>516.79999999999995</v>
      </c>
      <c r="D862" t="s">
        <v>6765</v>
      </c>
      <c r="E862" t="s">
        <v>6766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hidden="1" x14ac:dyDescent="0.25">
      <c r="A863" t="s">
        <v>6451</v>
      </c>
      <c r="B863" s="1">
        <v>44896</v>
      </c>
      <c r="C863">
        <v>4902</v>
      </c>
      <c r="D863" t="s">
        <v>6767</v>
      </c>
      <c r="E863" t="s">
        <v>6767</v>
      </c>
      <c r="F863" t="s">
        <v>6475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hidden="1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hidden="1" x14ac:dyDescent="0.25">
      <c r="A865" t="s">
        <v>966</v>
      </c>
      <c r="B865" s="1">
        <v>44896</v>
      </c>
      <c r="C865">
        <v>0.01</v>
      </c>
      <c r="D865" t="s">
        <v>6482</v>
      </c>
      <c r="E865" t="s">
        <v>6482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hidden="1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6768</v>
      </c>
      <c r="G866" t="s">
        <v>78</v>
      </c>
      <c r="H866" t="s">
        <v>27</v>
      </c>
      <c r="I866" t="s">
        <v>27</v>
      </c>
      <c r="J866" t="s">
        <v>6769</v>
      </c>
      <c r="O866" t="s">
        <v>78</v>
      </c>
      <c r="P866" t="s">
        <v>9</v>
      </c>
      <c r="Q866" t="s">
        <v>6770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hidden="1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6771</v>
      </c>
      <c r="G867" t="s">
        <v>78</v>
      </c>
      <c r="H867" t="s">
        <v>27</v>
      </c>
      <c r="I867" t="s">
        <v>27</v>
      </c>
      <c r="J867" t="s">
        <v>6772</v>
      </c>
      <c r="O867" t="s">
        <v>78</v>
      </c>
      <c r="P867" t="s">
        <v>9</v>
      </c>
      <c r="Q867" t="s">
        <v>6773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hidden="1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6774</v>
      </c>
      <c r="G868" t="s">
        <v>117</v>
      </c>
      <c r="H868" t="s">
        <v>42</v>
      </c>
      <c r="I868" t="s">
        <v>42</v>
      </c>
      <c r="J868" t="s">
        <v>6775</v>
      </c>
      <c r="O868" t="s">
        <v>117</v>
      </c>
      <c r="P868" t="s">
        <v>9</v>
      </c>
      <c r="Q868" t="s">
        <v>6776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hidden="1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hidden="1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hidden="1" x14ac:dyDescent="0.25">
      <c r="A871" t="s">
        <v>356</v>
      </c>
      <c r="B871" s="1">
        <v>44895</v>
      </c>
      <c r="C871">
        <v>14.84</v>
      </c>
      <c r="D871" t="s">
        <v>6485</v>
      </c>
      <c r="E871" t="s">
        <v>6486</v>
      </c>
      <c r="F871" t="s">
        <v>6487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hidden="1" x14ac:dyDescent="0.25">
      <c r="A872" t="s">
        <v>356</v>
      </c>
      <c r="B872" s="1">
        <v>44895</v>
      </c>
      <c r="C872">
        <v>6.83</v>
      </c>
      <c r="D872" t="s">
        <v>6485</v>
      </c>
      <c r="E872" t="s">
        <v>6486</v>
      </c>
      <c r="F872" t="s">
        <v>6487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hidden="1" x14ac:dyDescent="0.25">
      <c r="A873" t="s">
        <v>356</v>
      </c>
      <c r="B873" s="1">
        <v>44895</v>
      </c>
      <c r="C873">
        <v>6.83</v>
      </c>
      <c r="D873" t="s">
        <v>6485</v>
      </c>
      <c r="E873" t="s">
        <v>6486</v>
      </c>
      <c r="F873" t="s">
        <v>6487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hidden="1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6777</v>
      </c>
      <c r="G874" t="s">
        <v>13</v>
      </c>
      <c r="H874" t="s">
        <v>148</v>
      </c>
      <c r="I874" t="s">
        <v>148</v>
      </c>
      <c r="J874" t="s">
        <v>6778</v>
      </c>
      <c r="O874" t="s">
        <v>13</v>
      </c>
      <c r="P874" t="s">
        <v>9</v>
      </c>
      <c r="Q874" t="s">
        <v>6779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hidden="1" x14ac:dyDescent="0.25">
      <c r="A875" t="s">
        <v>356</v>
      </c>
      <c r="B875" s="1">
        <v>44895</v>
      </c>
      <c r="C875">
        <v>14.84</v>
      </c>
      <c r="D875" t="s">
        <v>6485</v>
      </c>
      <c r="E875" t="s">
        <v>6486</v>
      </c>
      <c r="F875" t="s">
        <v>6487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hidden="1" x14ac:dyDescent="0.25">
      <c r="A876" t="s">
        <v>6451</v>
      </c>
      <c r="B876" s="1">
        <v>44895</v>
      </c>
      <c r="C876">
        <v>-22</v>
      </c>
      <c r="D876" t="s">
        <v>6721</v>
      </c>
      <c r="E876" t="s">
        <v>6722</v>
      </c>
      <c r="F876" t="s">
        <v>6723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hidden="1" x14ac:dyDescent="0.25">
      <c r="A877" t="s">
        <v>414</v>
      </c>
      <c r="B877" s="1">
        <v>44895</v>
      </c>
      <c r="C877">
        <v>0.01</v>
      </c>
      <c r="D877" t="s">
        <v>6482</v>
      </c>
      <c r="E877" t="s">
        <v>6482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hidden="1" x14ac:dyDescent="0.25">
      <c r="A878" t="s">
        <v>6451</v>
      </c>
      <c r="B878" s="1">
        <v>44895</v>
      </c>
      <c r="C878">
        <v>-8.7899999999999991</v>
      </c>
      <c r="D878" t="s">
        <v>6721</v>
      </c>
      <c r="E878" t="s">
        <v>6722</v>
      </c>
      <c r="F878" t="s">
        <v>6723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hidden="1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hidden="1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hidden="1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hidden="1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hidden="1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hidden="1" x14ac:dyDescent="0.25">
      <c r="A884" t="s">
        <v>413</v>
      </c>
      <c r="B884" s="1">
        <v>44895</v>
      </c>
      <c r="C884">
        <v>0.01</v>
      </c>
      <c r="D884" t="s">
        <v>6482</v>
      </c>
      <c r="E884" t="s">
        <v>6482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hidden="1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hidden="1" x14ac:dyDescent="0.25">
      <c r="A886" t="s">
        <v>336</v>
      </c>
      <c r="B886" s="1">
        <v>44894</v>
      </c>
      <c r="C886">
        <v>0.86</v>
      </c>
      <c r="D886" t="s">
        <v>6482</v>
      </c>
      <c r="E886" t="s">
        <v>6482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hidden="1" x14ac:dyDescent="0.25">
      <c r="A887" t="s">
        <v>336</v>
      </c>
      <c r="B887" s="1">
        <v>44894</v>
      </c>
      <c r="C887">
        <v>3.5</v>
      </c>
      <c r="D887" t="s">
        <v>5814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hidden="1" x14ac:dyDescent="0.25">
      <c r="A888" t="s">
        <v>6451</v>
      </c>
      <c r="B888" s="1">
        <v>44894</v>
      </c>
      <c r="C888">
        <v>-0.11</v>
      </c>
      <c r="D888" t="s">
        <v>6566</v>
      </c>
      <c r="E888" t="s">
        <v>6567</v>
      </c>
      <c r="F888" t="s">
        <v>6568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hidden="1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hidden="1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6780</v>
      </c>
      <c r="G890" t="s">
        <v>88</v>
      </c>
      <c r="H890" t="s">
        <v>59</v>
      </c>
      <c r="I890" t="s">
        <v>59</v>
      </c>
      <c r="J890" t="s">
        <v>6781</v>
      </c>
      <c r="O890" t="s">
        <v>88</v>
      </c>
      <c r="P890" t="s">
        <v>9</v>
      </c>
      <c r="Q890" t="s">
        <v>6782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hidden="1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6783</v>
      </c>
      <c r="G891" t="s">
        <v>88</v>
      </c>
      <c r="H891" t="s">
        <v>59</v>
      </c>
      <c r="I891" t="s">
        <v>59</v>
      </c>
      <c r="J891" t="s">
        <v>6781</v>
      </c>
      <c r="O891" t="s">
        <v>88</v>
      </c>
      <c r="P891" t="s">
        <v>9</v>
      </c>
      <c r="Q891" t="s">
        <v>6782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hidden="1" x14ac:dyDescent="0.25">
      <c r="A892" t="s">
        <v>19</v>
      </c>
      <c r="B892" s="1">
        <v>44894</v>
      </c>
      <c r="C892">
        <v>1724.9</v>
      </c>
      <c r="D892" t="s">
        <v>6118</v>
      </c>
      <c r="E892" t="s">
        <v>6118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hidden="1" x14ac:dyDescent="0.25">
      <c r="A893" t="s">
        <v>6451</v>
      </c>
      <c r="B893" s="1">
        <v>44894</v>
      </c>
      <c r="C893">
        <v>-0.35</v>
      </c>
      <c r="D893" t="s">
        <v>6566</v>
      </c>
      <c r="E893" t="s">
        <v>6567</v>
      </c>
      <c r="F893" t="s">
        <v>6568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hidden="1" x14ac:dyDescent="0.25">
      <c r="A894" t="s">
        <v>6451</v>
      </c>
      <c r="B894" s="1">
        <v>44894</v>
      </c>
      <c r="C894">
        <v>-32</v>
      </c>
      <c r="D894" t="s">
        <v>6736</v>
      </c>
      <c r="E894" t="s">
        <v>6737</v>
      </c>
      <c r="F894" t="s">
        <v>6738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hidden="1" x14ac:dyDescent="0.25">
      <c r="A895" t="s">
        <v>6451</v>
      </c>
      <c r="B895" s="1">
        <v>44894</v>
      </c>
      <c r="C895">
        <v>-25</v>
      </c>
      <c r="D895" t="s">
        <v>6736</v>
      </c>
      <c r="E895" t="s">
        <v>6737</v>
      </c>
      <c r="F895" t="s">
        <v>6738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hidden="1" x14ac:dyDescent="0.25">
      <c r="A896" t="s">
        <v>6451</v>
      </c>
      <c r="B896" s="1">
        <v>44894</v>
      </c>
      <c r="C896">
        <v>-27.73</v>
      </c>
      <c r="D896" t="s">
        <v>6736</v>
      </c>
      <c r="E896" t="s">
        <v>6737</v>
      </c>
      <c r="F896" t="s">
        <v>6738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hidden="1" x14ac:dyDescent="0.25">
      <c r="A897" t="s">
        <v>6451</v>
      </c>
      <c r="B897" s="1">
        <v>44894</v>
      </c>
      <c r="C897">
        <v>-0.1</v>
      </c>
      <c r="D897" t="s">
        <v>6566</v>
      </c>
      <c r="E897" t="s">
        <v>6567</v>
      </c>
      <c r="F897" t="s">
        <v>6568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hidden="1" x14ac:dyDescent="0.25">
      <c r="A898" t="s">
        <v>6451</v>
      </c>
      <c r="B898" s="1">
        <v>44894</v>
      </c>
      <c r="C898">
        <v>-0.56000000000000005</v>
      </c>
      <c r="D898" t="s">
        <v>6566</v>
      </c>
      <c r="E898" t="s">
        <v>6567</v>
      </c>
      <c r="F898" t="s">
        <v>6568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hidden="1" x14ac:dyDescent="0.25">
      <c r="A899" t="s">
        <v>6451</v>
      </c>
      <c r="B899" s="1">
        <v>44894</v>
      </c>
      <c r="C899">
        <v>-0.75</v>
      </c>
      <c r="D899" t="s">
        <v>6566</v>
      </c>
      <c r="E899" t="s">
        <v>6567</v>
      </c>
      <c r="F899" t="s">
        <v>6568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hidden="1" x14ac:dyDescent="0.25">
      <c r="A900" t="s">
        <v>6451</v>
      </c>
      <c r="B900" s="1">
        <v>44894</v>
      </c>
      <c r="C900">
        <v>-0.33</v>
      </c>
      <c r="D900" t="s">
        <v>6566</v>
      </c>
      <c r="E900" t="s">
        <v>6567</v>
      </c>
      <c r="F900" t="s">
        <v>6568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hidden="1" x14ac:dyDescent="0.25">
      <c r="A901" t="s">
        <v>6451</v>
      </c>
      <c r="B901" s="1">
        <v>44893</v>
      </c>
      <c r="C901">
        <v>-10.72</v>
      </c>
      <c r="D901" t="s">
        <v>6784</v>
      </c>
      <c r="E901" t="s">
        <v>6785</v>
      </c>
      <c r="F901" t="s">
        <v>6786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hidden="1" x14ac:dyDescent="0.25">
      <c r="A902" t="s">
        <v>6451</v>
      </c>
      <c r="B902" s="1">
        <v>44893</v>
      </c>
      <c r="C902">
        <v>-42.28</v>
      </c>
      <c r="D902" t="s">
        <v>6787</v>
      </c>
      <c r="E902" t="s">
        <v>6788</v>
      </c>
      <c r="F902" t="s">
        <v>6789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hidden="1" x14ac:dyDescent="0.25">
      <c r="A903" t="s">
        <v>6411</v>
      </c>
      <c r="B903" s="1">
        <v>44893</v>
      </c>
      <c r="C903">
        <v>3.84</v>
      </c>
      <c r="D903" t="s">
        <v>556</v>
      </c>
      <c r="E903" t="s">
        <v>556</v>
      </c>
      <c r="F903" t="s">
        <v>6790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hidden="1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hidden="1" x14ac:dyDescent="0.25">
      <c r="A905" t="s">
        <v>6451</v>
      </c>
      <c r="B905" s="1">
        <v>44893</v>
      </c>
      <c r="C905">
        <v>-5.56</v>
      </c>
      <c r="D905" t="s">
        <v>6784</v>
      </c>
      <c r="E905" t="s">
        <v>6785</v>
      </c>
      <c r="F905" t="s">
        <v>6786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hidden="1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hidden="1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hidden="1" x14ac:dyDescent="0.25">
      <c r="A908" t="s">
        <v>6451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hidden="1" x14ac:dyDescent="0.25">
      <c r="A909" t="s">
        <v>6451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hidden="1" x14ac:dyDescent="0.25">
      <c r="A910" t="s">
        <v>6451</v>
      </c>
      <c r="B910" s="1">
        <v>44892</v>
      </c>
      <c r="C910">
        <v>-3.97</v>
      </c>
      <c r="D910" t="s">
        <v>5755</v>
      </c>
      <c r="E910" t="s">
        <v>744</v>
      </c>
      <c r="F910" t="s">
        <v>6605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hidden="1" x14ac:dyDescent="0.25">
      <c r="A911" t="s">
        <v>544</v>
      </c>
      <c r="B911" s="1">
        <v>44892</v>
      </c>
      <c r="C911">
        <v>-10</v>
      </c>
      <c r="D911" t="s">
        <v>6791</v>
      </c>
      <c r="E911" t="s">
        <v>6792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hidden="1" x14ac:dyDescent="0.25">
      <c r="A912" t="s">
        <v>6451</v>
      </c>
      <c r="B912" s="1">
        <v>44892</v>
      </c>
      <c r="C912">
        <v>4</v>
      </c>
      <c r="D912" t="s">
        <v>6793</v>
      </c>
      <c r="E912" t="s">
        <v>6794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hidden="1" x14ac:dyDescent="0.25">
      <c r="A913" t="s">
        <v>6451</v>
      </c>
      <c r="B913" s="1">
        <v>44892</v>
      </c>
      <c r="C913">
        <v>-76.2</v>
      </c>
      <c r="D913" t="s">
        <v>6795</v>
      </c>
      <c r="E913" t="s">
        <v>6796</v>
      </c>
      <c r="F913" t="s">
        <v>6797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hidden="1" x14ac:dyDescent="0.25">
      <c r="A914" t="s">
        <v>492</v>
      </c>
      <c r="B914" s="1">
        <v>44891</v>
      </c>
      <c r="C914">
        <v>-99.45</v>
      </c>
      <c r="D914" t="s">
        <v>5779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6075</v>
      </c>
      <c r="W914" t="s">
        <v>386</v>
      </c>
    </row>
    <row r="915" spans="1:23" hidden="1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6798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hidden="1" x14ac:dyDescent="0.25">
      <c r="A916" t="s">
        <v>492</v>
      </c>
      <c r="B916" s="1">
        <v>44890</v>
      </c>
      <c r="C916">
        <v>-15.95</v>
      </c>
      <c r="D916" t="s">
        <v>5757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hidden="1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6799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hidden="1" x14ac:dyDescent="0.25">
      <c r="A918" t="s">
        <v>336</v>
      </c>
      <c r="B918" s="1">
        <v>44890</v>
      </c>
      <c r="C918">
        <v>-40</v>
      </c>
      <c r="D918" t="s">
        <v>6800</v>
      </c>
      <c r="E918" t="s">
        <v>6801</v>
      </c>
      <c r="F918" t="s">
        <v>6802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6803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hidden="1" x14ac:dyDescent="0.25">
      <c r="A919" t="s">
        <v>19</v>
      </c>
      <c r="B919" s="1">
        <v>44890</v>
      </c>
      <c r="C919">
        <v>-16.53</v>
      </c>
      <c r="D919" t="s">
        <v>8910</v>
      </c>
      <c r="E919" t="s">
        <v>6523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hidden="1" x14ac:dyDescent="0.25">
      <c r="A920" t="s">
        <v>6451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hidden="1" x14ac:dyDescent="0.25">
      <c r="A921" t="s">
        <v>6451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hidden="1" x14ac:dyDescent="0.25">
      <c r="A922" t="s">
        <v>6451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hidden="1" x14ac:dyDescent="0.25">
      <c r="A923" t="s">
        <v>605</v>
      </c>
      <c r="B923" s="1">
        <v>44888</v>
      </c>
      <c r="C923">
        <v>16.53</v>
      </c>
      <c r="D923" t="s">
        <v>2591</v>
      </c>
      <c r="E923" t="s">
        <v>6549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hidden="1" x14ac:dyDescent="0.25">
      <c r="A924" t="s">
        <v>492</v>
      </c>
      <c r="B924" s="1">
        <v>44888</v>
      </c>
      <c r="C924">
        <v>-181.01</v>
      </c>
      <c r="D924" t="s">
        <v>5759</v>
      </c>
      <c r="E924" t="s">
        <v>6804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hidden="1" x14ac:dyDescent="0.25">
      <c r="A925" t="s">
        <v>19</v>
      </c>
      <c r="B925" s="1">
        <v>44887</v>
      </c>
      <c r="C925">
        <v>-137</v>
      </c>
      <c r="D925" t="s">
        <v>6805</v>
      </c>
      <c r="E925" t="s">
        <v>6806</v>
      </c>
      <c r="F925" t="s">
        <v>6807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hidden="1" x14ac:dyDescent="0.25">
      <c r="A926" t="s">
        <v>6451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hidden="1" x14ac:dyDescent="0.25">
      <c r="A927" t="s">
        <v>6451</v>
      </c>
      <c r="B927" s="1">
        <v>44887</v>
      </c>
      <c r="C927">
        <v>-18.3</v>
      </c>
      <c r="D927" t="s">
        <v>2105</v>
      </c>
      <c r="E927" t="s">
        <v>2105</v>
      </c>
      <c r="F927" t="s">
        <v>6808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hidden="1" x14ac:dyDescent="0.25">
      <c r="A928" t="s">
        <v>6451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hidden="1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hidden="1" x14ac:dyDescent="0.25">
      <c r="A930" t="s">
        <v>19</v>
      </c>
      <c r="B930" s="1">
        <v>44886</v>
      </c>
      <c r="C930">
        <v>-87.86</v>
      </c>
      <c r="D930" t="s">
        <v>6598</v>
      </c>
      <c r="E930" t="s">
        <v>6599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hidden="1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hidden="1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hidden="1" x14ac:dyDescent="0.25">
      <c r="A933" t="s">
        <v>6451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hidden="1" x14ac:dyDescent="0.25">
      <c r="A934" t="s">
        <v>6451</v>
      </c>
      <c r="B934" s="1">
        <v>44885</v>
      </c>
      <c r="C934">
        <v>-3.97</v>
      </c>
      <c r="D934" t="s">
        <v>5755</v>
      </c>
      <c r="E934" t="s">
        <v>744</v>
      </c>
      <c r="F934" t="s">
        <v>6605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hidden="1" x14ac:dyDescent="0.25">
      <c r="A935" t="s">
        <v>6451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hidden="1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hidden="1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6809</v>
      </c>
      <c r="G937" t="s">
        <v>120</v>
      </c>
      <c r="H937" t="s">
        <v>83</v>
      </c>
      <c r="I937" t="s">
        <v>83</v>
      </c>
      <c r="J937" t="s">
        <v>6810</v>
      </c>
      <c r="O937" t="s">
        <v>120</v>
      </c>
      <c r="P937" t="s">
        <v>9</v>
      </c>
      <c r="Q937" t="s">
        <v>6811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hidden="1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6812</v>
      </c>
      <c r="G938" t="s">
        <v>473</v>
      </c>
      <c r="H938" t="s">
        <v>466</v>
      </c>
      <c r="I938" t="s">
        <v>466</v>
      </c>
      <c r="J938" t="s">
        <v>6813</v>
      </c>
      <c r="O938" t="s">
        <v>473</v>
      </c>
      <c r="P938" t="s">
        <v>9</v>
      </c>
      <c r="Q938" t="s">
        <v>6814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hidden="1" x14ac:dyDescent="0.25">
      <c r="A939" t="s">
        <v>533</v>
      </c>
      <c r="B939" s="1">
        <v>44883</v>
      </c>
      <c r="C939">
        <v>87.86</v>
      </c>
      <c r="D939" t="s">
        <v>6250</v>
      </c>
      <c r="E939" t="s">
        <v>6251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hidden="1" x14ac:dyDescent="0.25">
      <c r="A940" t="s">
        <v>6451</v>
      </c>
      <c r="B940" s="1">
        <v>44883</v>
      </c>
      <c r="C940">
        <v>-29.31</v>
      </c>
      <c r="D940" t="s">
        <v>1502</v>
      </c>
      <c r="E940" t="s">
        <v>1502</v>
      </c>
      <c r="F940" t="s">
        <v>6815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hidden="1" x14ac:dyDescent="0.25">
      <c r="A941" t="s">
        <v>19</v>
      </c>
      <c r="B941" s="1">
        <v>44883</v>
      </c>
      <c r="C941">
        <v>-18971.72</v>
      </c>
      <c r="D941" t="s">
        <v>8361</v>
      </c>
      <c r="E941" t="s">
        <v>8362</v>
      </c>
      <c r="F941" t="s">
        <v>6816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6817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hidden="1" x14ac:dyDescent="0.25">
      <c r="A942" t="s">
        <v>492</v>
      </c>
      <c r="B942" s="1">
        <v>44882</v>
      </c>
      <c r="C942">
        <v>-5.5</v>
      </c>
      <c r="D942" t="s">
        <v>5758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hidden="1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6818</v>
      </c>
      <c r="G943" t="s">
        <v>117</v>
      </c>
      <c r="H943" t="s">
        <v>42</v>
      </c>
      <c r="I943" t="s">
        <v>42</v>
      </c>
      <c r="J943" t="s">
        <v>6819</v>
      </c>
      <c r="O943" t="s">
        <v>117</v>
      </c>
      <c r="P943" t="s">
        <v>9</v>
      </c>
      <c r="Q943" t="s">
        <v>6820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hidden="1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hidden="1" x14ac:dyDescent="0.25">
      <c r="A945" t="s">
        <v>6451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hidden="1" x14ac:dyDescent="0.25">
      <c r="A946" t="s">
        <v>6451</v>
      </c>
      <c r="B946" s="1">
        <v>44882</v>
      </c>
      <c r="C946">
        <v>-19.09</v>
      </c>
      <c r="D946" t="s">
        <v>6821</v>
      </c>
      <c r="E946" t="s">
        <v>6822</v>
      </c>
      <c r="F946" t="s">
        <v>6823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hidden="1" x14ac:dyDescent="0.25">
      <c r="A947" t="s">
        <v>6451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hidden="1" x14ac:dyDescent="0.25">
      <c r="A948" t="s">
        <v>19</v>
      </c>
      <c r="B948" s="1">
        <v>44881</v>
      </c>
      <c r="C948">
        <v>-531</v>
      </c>
      <c r="D948" t="s">
        <v>6621</v>
      </c>
      <c r="E948" t="s">
        <v>6622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hidden="1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hidden="1" x14ac:dyDescent="0.25">
      <c r="A950" t="s">
        <v>6451</v>
      </c>
      <c r="B950" s="1">
        <v>44881</v>
      </c>
      <c r="C950">
        <v>-35.15</v>
      </c>
      <c r="D950" t="s">
        <v>6824</v>
      </c>
      <c r="E950" t="s">
        <v>6825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hidden="1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hidden="1" x14ac:dyDescent="0.25">
      <c r="A952" t="s">
        <v>6408</v>
      </c>
      <c r="B952" s="1">
        <v>44880</v>
      </c>
      <c r="C952">
        <v>-32.29</v>
      </c>
      <c r="D952" t="s">
        <v>6435</v>
      </c>
      <c r="E952" t="s">
        <v>6436</v>
      </c>
      <c r="F952" t="s">
        <v>6421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hidden="1" x14ac:dyDescent="0.25">
      <c r="A953" t="s">
        <v>6411</v>
      </c>
      <c r="B953" s="1">
        <v>44880</v>
      </c>
      <c r="C953">
        <v>-47.85</v>
      </c>
      <c r="D953" t="s">
        <v>6409</v>
      </c>
      <c r="E953" t="s">
        <v>6409</v>
      </c>
      <c r="F953" t="s">
        <v>6410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hidden="1" x14ac:dyDescent="0.25">
      <c r="A954" t="s">
        <v>6408</v>
      </c>
      <c r="B954" s="1">
        <v>44880</v>
      </c>
      <c r="C954">
        <v>-478.77</v>
      </c>
      <c r="D954" t="s">
        <v>6826</v>
      </c>
      <c r="E954" t="s">
        <v>6826</v>
      </c>
      <c r="F954" t="s">
        <v>6827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hidden="1" x14ac:dyDescent="0.25">
      <c r="A955" t="s">
        <v>6408</v>
      </c>
      <c r="B955" s="1">
        <v>44880</v>
      </c>
      <c r="C955">
        <v>-49.14</v>
      </c>
      <c r="D955" t="s">
        <v>6409</v>
      </c>
      <c r="E955" t="s">
        <v>6409</v>
      </c>
      <c r="F955" t="s">
        <v>6410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hidden="1" x14ac:dyDescent="0.25">
      <c r="A956" t="s">
        <v>6411</v>
      </c>
      <c r="B956" s="1">
        <v>44880</v>
      </c>
      <c r="C956">
        <v>-82.39</v>
      </c>
      <c r="D956" t="s">
        <v>6828</v>
      </c>
      <c r="E956" t="s">
        <v>6828</v>
      </c>
      <c r="F956" t="s">
        <v>6829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hidden="1" x14ac:dyDescent="0.25">
      <c r="A957" t="s">
        <v>19</v>
      </c>
      <c r="B957" s="1">
        <v>44880</v>
      </c>
      <c r="C957">
        <v>2750</v>
      </c>
      <c r="D957" t="s">
        <v>5878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hidden="1" x14ac:dyDescent="0.25">
      <c r="A958" t="s">
        <v>6451</v>
      </c>
      <c r="B958" s="1">
        <v>44880</v>
      </c>
      <c r="C958">
        <v>-76.5</v>
      </c>
      <c r="D958" t="s">
        <v>6830</v>
      </c>
      <c r="E958" t="s">
        <v>6831</v>
      </c>
      <c r="F958" t="s">
        <v>6832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hidden="1" x14ac:dyDescent="0.25">
      <c r="A959" t="s">
        <v>34</v>
      </c>
      <c r="B959" s="1">
        <v>44880</v>
      </c>
      <c r="C959">
        <v>531</v>
      </c>
      <c r="D959" t="s">
        <v>6263</v>
      </c>
      <c r="E959" t="s">
        <v>6264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hidden="1" x14ac:dyDescent="0.25">
      <c r="A960" t="s">
        <v>19</v>
      </c>
      <c r="B960" s="1">
        <v>44880</v>
      </c>
      <c r="C960">
        <v>-11493</v>
      </c>
      <c r="D960" t="s">
        <v>6833</v>
      </c>
      <c r="E960" t="s">
        <v>6834</v>
      </c>
      <c r="F960" t="s">
        <v>6440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hidden="1" x14ac:dyDescent="0.25">
      <c r="A961" t="s">
        <v>6411</v>
      </c>
      <c r="B961" s="1">
        <v>44879</v>
      </c>
      <c r="C961">
        <v>82.39</v>
      </c>
      <c r="D961" t="s">
        <v>6828</v>
      </c>
      <c r="E961" t="s">
        <v>6828</v>
      </c>
      <c r="F961" t="s">
        <v>6829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hidden="1" x14ac:dyDescent="0.25">
      <c r="A962" t="s">
        <v>6411</v>
      </c>
      <c r="B962" s="1">
        <v>44879</v>
      </c>
      <c r="C962">
        <v>47.85</v>
      </c>
      <c r="D962" t="s">
        <v>6409</v>
      </c>
      <c r="E962" t="s">
        <v>6409</v>
      </c>
      <c r="F962" t="s">
        <v>6410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hidden="1" x14ac:dyDescent="0.25">
      <c r="A963" t="s">
        <v>19</v>
      </c>
      <c r="B963" s="1">
        <v>44879</v>
      </c>
      <c r="C963">
        <v>-75</v>
      </c>
      <c r="D963" t="s">
        <v>6835</v>
      </c>
      <c r="E963" t="s">
        <v>6836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hidden="1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hidden="1" x14ac:dyDescent="0.25">
      <c r="A965" t="s">
        <v>6408</v>
      </c>
      <c r="B965" s="1">
        <v>44879</v>
      </c>
      <c r="C965">
        <v>49.14</v>
      </c>
      <c r="D965" t="s">
        <v>6409</v>
      </c>
      <c r="E965" t="s">
        <v>6409</v>
      </c>
      <c r="F965" t="s">
        <v>6410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hidden="1" x14ac:dyDescent="0.25">
      <c r="A966" t="s">
        <v>6408</v>
      </c>
      <c r="B966" s="1">
        <v>44879</v>
      </c>
      <c r="C966">
        <v>32.29</v>
      </c>
      <c r="D966" t="s">
        <v>6435</v>
      </c>
      <c r="E966" t="s">
        <v>6436</v>
      </c>
      <c r="F966" t="s">
        <v>6421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hidden="1" x14ac:dyDescent="0.25">
      <c r="A967" t="s">
        <v>6408</v>
      </c>
      <c r="B967" s="1">
        <v>44879</v>
      </c>
      <c r="C967">
        <v>0.12</v>
      </c>
      <c r="D967" t="s">
        <v>556</v>
      </c>
      <c r="E967" t="s">
        <v>556</v>
      </c>
      <c r="F967" t="s">
        <v>6643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hidden="1" x14ac:dyDescent="0.25">
      <c r="A968" t="s">
        <v>6408</v>
      </c>
      <c r="B968" s="1">
        <v>44879</v>
      </c>
      <c r="C968">
        <v>478.77</v>
      </c>
      <c r="D968" t="s">
        <v>6826</v>
      </c>
      <c r="E968" t="s">
        <v>6826</v>
      </c>
      <c r="F968" t="s">
        <v>6827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hidden="1" x14ac:dyDescent="0.25">
      <c r="A969" t="s">
        <v>6451</v>
      </c>
      <c r="B969" s="1">
        <v>44879</v>
      </c>
      <c r="C969">
        <v>-50.25</v>
      </c>
      <c r="D969" t="s">
        <v>6837</v>
      </c>
      <c r="E969" t="s">
        <v>6838</v>
      </c>
      <c r="F969" t="s">
        <v>6839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hidden="1" x14ac:dyDescent="0.25">
      <c r="A970" t="s">
        <v>6451</v>
      </c>
      <c r="B970" s="1">
        <v>44879</v>
      </c>
      <c r="C970">
        <v>-12.45</v>
      </c>
      <c r="D970" t="s">
        <v>6840</v>
      </c>
      <c r="E970" t="s">
        <v>6841</v>
      </c>
      <c r="F970" t="s">
        <v>6842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hidden="1" x14ac:dyDescent="0.25">
      <c r="A971" t="s">
        <v>6451</v>
      </c>
      <c r="B971" s="1">
        <v>44879</v>
      </c>
      <c r="C971">
        <v>0.46</v>
      </c>
      <c r="D971" t="s">
        <v>1505</v>
      </c>
      <c r="E971" t="s">
        <v>6843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hidden="1" x14ac:dyDescent="0.25">
      <c r="A972" t="s">
        <v>6451</v>
      </c>
      <c r="B972" s="1">
        <v>44879</v>
      </c>
      <c r="C972">
        <v>-60.02</v>
      </c>
      <c r="D972" t="s">
        <v>6241</v>
      </c>
      <c r="E972" t="s">
        <v>6844</v>
      </c>
      <c r="F972" t="s">
        <v>6845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hidden="1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6846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hidden="1" x14ac:dyDescent="0.25">
      <c r="A974" t="s">
        <v>19</v>
      </c>
      <c r="B974" s="1">
        <v>44879</v>
      </c>
      <c r="C974">
        <v>-51.88</v>
      </c>
      <c r="D974" t="s">
        <v>6635</v>
      </c>
      <c r="E974" t="s">
        <v>6636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hidden="1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hidden="1" x14ac:dyDescent="0.25">
      <c r="A977" t="s">
        <v>6451</v>
      </c>
      <c r="B977" s="1">
        <v>44878</v>
      </c>
      <c r="C977">
        <v>-12.49</v>
      </c>
      <c r="D977" t="s">
        <v>6847</v>
      </c>
      <c r="E977" t="s">
        <v>6848</v>
      </c>
      <c r="F977" t="s">
        <v>6849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hidden="1" x14ac:dyDescent="0.25">
      <c r="A978" t="s">
        <v>6451</v>
      </c>
      <c r="B978" s="1">
        <v>44878</v>
      </c>
      <c r="C978">
        <v>-6.84</v>
      </c>
      <c r="D978" t="s">
        <v>5755</v>
      </c>
      <c r="E978" t="s">
        <v>744</v>
      </c>
      <c r="F978" t="s">
        <v>6605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hidden="1" x14ac:dyDescent="0.25">
      <c r="A979" t="s">
        <v>6451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hidden="1" x14ac:dyDescent="0.25">
      <c r="A980" t="s">
        <v>6451</v>
      </c>
      <c r="B980" s="1">
        <v>44878</v>
      </c>
      <c r="C980">
        <v>-39.93</v>
      </c>
      <c r="D980" t="s">
        <v>6850</v>
      </c>
      <c r="E980" t="s">
        <v>6851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6852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hidden="1" x14ac:dyDescent="0.25">
      <c r="A981" t="s">
        <v>6451</v>
      </c>
      <c r="B981" s="1">
        <v>44878</v>
      </c>
      <c r="C981">
        <v>-31.96</v>
      </c>
      <c r="D981" t="s">
        <v>6853</v>
      </c>
      <c r="E981" t="s">
        <v>6854</v>
      </c>
      <c r="F981" t="s">
        <v>6855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hidden="1" x14ac:dyDescent="0.25">
      <c r="A982" t="s">
        <v>6451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hidden="1" x14ac:dyDescent="0.25">
      <c r="A983" t="s">
        <v>6856</v>
      </c>
      <c r="B983" s="1">
        <v>44877</v>
      </c>
      <c r="C983">
        <v>75</v>
      </c>
      <c r="D983" t="s">
        <v>6857</v>
      </c>
      <c r="E983" t="s">
        <v>6858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hidden="1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6859</v>
      </c>
      <c r="G984" t="s">
        <v>117</v>
      </c>
      <c r="H984" t="s">
        <v>42</v>
      </c>
      <c r="I984" t="s">
        <v>42</v>
      </c>
      <c r="J984" t="s">
        <v>6860</v>
      </c>
      <c r="O984" t="s">
        <v>117</v>
      </c>
      <c r="P984" t="s">
        <v>9</v>
      </c>
      <c r="Q984" t="s">
        <v>6861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hidden="1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6862</v>
      </c>
      <c r="G985" t="s">
        <v>117</v>
      </c>
      <c r="H985" t="s">
        <v>42</v>
      </c>
      <c r="I985" t="s">
        <v>42</v>
      </c>
      <c r="J985" t="s">
        <v>6863</v>
      </c>
      <c r="O985" t="s">
        <v>117</v>
      </c>
      <c r="P985" t="s">
        <v>9</v>
      </c>
      <c r="Q985" t="s">
        <v>6864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hidden="1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6865</v>
      </c>
      <c r="G986" t="s">
        <v>88</v>
      </c>
      <c r="H986" t="s">
        <v>59</v>
      </c>
      <c r="I986" t="s">
        <v>59</v>
      </c>
      <c r="J986" t="s">
        <v>6863</v>
      </c>
      <c r="O986" t="s">
        <v>88</v>
      </c>
      <c r="P986" t="s">
        <v>9</v>
      </c>
      <c r="Q986" t="s">
        <v>6866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hidden="1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6867</v>
      </c>
      <c r="G987" t="s">
        <v>88</v>
      </c>
      <c r="H987" t="s">
        <v>59</v>
      </c>
      <c r="I987" t="s">
        <v>59</v>
      </c>
      <c r="J987" t="s">
        <v>6868</v>
      </c>
      <c r="O987" t="s">
        <v>88</v>
      </c>
      <c r="P987" t="s">
        <v>9</v>
      </c>
      <c r="Q987" t="s">
        <v>6869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hidden="1" x14ac:dyDescent="0.25">
      <c r="A988" t="s">
        <v>492</v>
      </c>
      <c r="B988" s="1">
        <v>44876</v>
      </c>
      <c r="C988">
        <v>-4.4000000000000004</v>
      </c>
      <c r="D988" t="s">
        <v>6483</v>
      </c>
      <c r="E988" t="s">
        <v>6484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hidden="1" x14ac:dyDescent="0.25">
      <c r="A989" t="s">
        <v>6451</v>
      </c>
      <c r="B989" s="1">
        <v>44876</v>
      </c>
      <c r="C989">
        <v>-16.53</v>
      </c>
      <c r="D989" t="s">
        <v>6667</v>
      </c>
      <c r="E989" t="s">
        <v>6667</v>
      </c>
      <c r="F989" t="s">
        <v>6454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hidden="1" x14ac:dyDescent="0.25">
      <c r="A990" t="s">
        <v>6451</v>
      </c>
      <c r="B990" s="1">
        <v>44876</v>
      </c>
      <c r="C990">
        <v>-11.01</v>
      </c>
      <c r="D990" t="s">
        <v>5819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hidden="1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6075</v>
      </c>
      <c r="W991" t="s">
        <v>386</v>
      </c>
    </row>
    <row r="992" spans="1:23" hidden="1" x14ac:dyDescent="0.25">
      <c r="A992" t="s">
        <v>6451</v>
      </c>
      <c r="B992" s="1">
        <v>44876</v>
      </c>
      <c r="C992">
        <v>-20</v>
      </c>
      <c r="D992" t="s">
        <v>6742</v>
      </c>
      <c r="E992" t="s">
        <v>6742</v>
      </c>
      <c r="F992" t="s">
        <v>6743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6870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hidden="1" x14ac:dyDescent="0.25">
      <c r="A993" t="s">
        <v>6451</v>
      </c>
      <c r="B993" s="1">
        <v>44875</v>
      </c>
      <c r="C993">
        <v>-28.92</v>
      </c>
      <c r="D993" t="s">
        <v>6872</v>
      </c>
      <c r="E993" t="s">
        <v>6873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hidden="1" x14ac:dyDescent="0.25">
      <c r="A994" t="s">
        <v>6451</v>
      </c>
      <c r="B994" s="1">
        <v>44875</v>
      </c>
      <c r="C994">
        <v>-100</v>
      </c>
      <c r="D994" t="s">
        <v>6874</v>
      </c>
      <c r="E994" t="s">
        <v>6875</v>
      </c>
      <c r="F994" t="s">
        <v>6876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6877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hidden="1" x14ac:dyDescent="0.25">
      <c r="A995" t="s">
        <v>6411</v>
      </c>
      <c r="B995" s="1">
        <v>44875</v>
      </c>
      <c r="C995">
        <v>-167.88</v>
      </c>
      <c r="D995" t="s">
        <v>8182</v>
      </c>
      <c r="E995" t="s">
        <v>8182</v>
      </c>
      <c r="F995" t="s">
        <v>6459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hidden="1" x14ac:dyDescent="0.25">
      <c r="A996" t="s">
        <v>6411</v>
      </c>
      <c r="B996" s="1">
        <v>44875</v>
      </c>
      <c r="C996">
        <v>-28.3</v>
      </c>
      <c r="D996" t="s">
        <v>560</v>
      </c>
      <c r="E996" t="s">
        <v>560</v>
      </c>
      <c r="F996" t="s">
        <v>6871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hidden="1" x14ac:dyDescent="0.25">
      <c r="A997" t="s">
        <v>8900</v>
      </c>
      <c r="B997" s="1">
        <v>44875</v>
      </c>
      <c r="C997">
        <v>-21.69</v>
      </c>
      <c r="D997" t="s">
        <v>491</v>
      </c>
      <c r="E997" t="s">
        <v>491</v>
      </c>
      <c r="F997" t="s">
        <v>8363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8364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hidden="1" x14ac:dyDescent="0.25">
      <c r="A998" t="s">
        <v>8900</v>
      </c>
      <c r="B998" s="1">
        <v>44875</v>
      </c>
      <c r="C998">
        <v>-22.04</v>
      </c>
      <c r="D998" t="s">
        <v>491</v>
      </c>
      <c r="E998" t="s">
        <v>491</v>
      </c>
      <c r="F998" t="s">
        <v>8365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8366</v>
      </c>
      <c r="R998" t="s">
        <v>122</v>
      </c>
      <c r="S998" t="s">
        <v>125</v>
      </c>
      <c r="T998">
        <v>1</v>
      </c>
      <c r="U998" t="s">
        <v>475</v>
      </c>
      <c r="V998" t="s">
        <v>6075</v>
      </c>
      <c r="W998" t="s">
        <v>386</v>
      </c>
    </row>
    <row r="999" spans="1:23" hidden="1" x14ac:dyDescent="0.25">
      <c r="A999" t="s">
        <v>6451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hidden="1" x14ac:dyDescent="0.25">
      <c r="A1000" t="s">
        <v>8900</v>
      </c>
      <c r="B1000" s="1">
        <v>44875</v>
      </c>
      <c r="C1000">
        <v>-99.21</v>
      </c>
      <c r="D1000" t="s">
        <v>8367</v>
      </c>
      <c r="E1000" t="s">
        <v>8367</v>
      </c>
      <c r="F1000" t="s">
        <v>8368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8369</v>
      </c>
      <c r="R1000" t="s">
        <v>122</v>
      </c>
      <c r="S1000" t="s">
        <v>125</v>
      </c>
      <c r="T1000">
        <v>1</v>
      </c>
      <c r="U1000" t="s">
        <v>475</v>
      </c>
      <c r="V1000" t="s">
        <v>6075</v>
      </c>
      <c r="W1000" t="s">
        <v>386</v>
      </c>
    </row>
    <row r="1001" spans="1:23" hidden="1" x14ac:dyDescent="0.25">
      <c r="A1001" t="s">
        <v>6411</v>
      </c>
      <c r="B1001" s="1">
        <v>44874</v>
      </c>
      <c r="C1001">
        <v>167.88</v>
      </c>
      <c r="D1001" t="s">
        <v>8182</v>
      </c>
      <c r="E1001" t="s">
        <v>8182</v>
      </c>
      <c r="F1001" t="s">
        <v>6459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hidden="1" x14ac:dyDescent="0.25">
      <c r="A1002" t="s">
        <v>6411</v>
      </c>
      <c r="B1002" s="1">
        <v>44874</v>
      </c>
      <c r="C1002">
        <v>28.3</v>
      </c>
      <c r="D1002" t="s">
        <v>6879</v>
      </c>
      <c r="E1002" t="s">
        <v>6880</v>
      </c>
      <c r="F1002" t="s">
        <v>6871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hidden="1" x14ac:dyDescent="0.25">
      <c r="A1003" t="s">
        <v>6458</v>
      </c>
      <c r="B1003" s="1">
        <v>44874</v>
      </c>
      <c r="C1003">
        <v>-2500</v>
      </c>
      <c r="D1003" t="s">
        <v>8574</v>
      </c>
      <c r="E1003" t="s">
        <v>8575</v>
      </c>
      <c r="F1003" t="s">
        <v>6878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8579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hidden="1" x14ac:dyDescent="0.25">
      <c r="A1004" t="s">
        <v>6458</v>
      </c>
      <c r="B1004" s="1">
        <v>44874</v>
      </c>
      <c r="C1004">
        <v>1225</v>
      </c>
      <c r="D1004" t="s">
        <v>6465</v>
      </c>
      <c r="E1004" t="s">
        <v>6465</v>
      </c>
      <c r="F1004" t="s">
        <v>6466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hidden="1" x14ac:dyDescent="0.25">
      <c r="A1005" t="s">
        <v>6458</v>
      </c>
      <c r="B1005" s="1">
        <v>44874</v>
      </c>
      <c r="C1005">
        <v>1275</v>
      </c>
      <c r="D1005" t="s">
        <v>6463</v>
      </c>
      <c r="E1005" t="s">
        <v>6463</v>
      </c>
      <c r="F1005" t="s">
        <v>6464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hidden="1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6881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hidden="1" x14ac:dyDescent="0.25">
      <c r="A1007" t="s">
        <v>8900</v>
      </c>
      <c r="B1007" s="1">
        <v>44874</v>
      </c>
      <c r="C1007">
        <v>-77.13</v>
      </c>
      <c r="D1007" t="s">
        <v>5778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8370</v>
      </c>
      <c r="R1007" t="s">
        <v>122</v>
      </c>
      <c r="S1007" t="s">
        <v>125</v>
      </c>
      <c r="T1007">
        <v>1</v>
      </c>
      <c r="U1007" t="s">
        <v>475</v>
      </c>
      <c r="V1007" t="s">
        <v>6075</v>
      </c>
      <c r="W1007" t="s">
        <v>386</v>
      </c>
    </row>
    <row r="1008" spans="1:23" hidden="1" x14ac:dyDescent="0.25">
      <c r="A1008" t="s">
        <v>6451</v>
      </c>
      <c r="B1008" s="1">
        <v>44874</v>
      </c>
      <c r="C1008">
        <v>-325</v>
      </c>
      <c r="D1008" t="s">
        <v>6681</v>
      </c>
      <c r="E1008" t="s">
        <v>6682</v>
      </c>
      <c r="F1008" t="s">
        <v>6470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hidden="1" x14ac:dyDescent="0.25">
      <c r="A1009" t="s">
        <v>492</v>
      </c>
      <c r="B1009" s="1">
        <v>44874</v>
      </c>
      <c r="C1009">
        <v>-7.71</v>
      </c>
      <c r="D1009" t="s">
        <v>5758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hidden="1" x14ac:dyDescent="0.25">
      <c r="A1010" t="s">
        <v>6451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6075</v>
      </c>
      <c r="W1010" t="s">
        <v>386</v>
      </c>
    </row>
    <row r="1011" spans="1:23" hidden="1" x14ac:dyDescent="0.25">
      <c r="A1011" t="s">
        <v>6451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hidden="1" x14ac:dyDescent="0.25">
      <c r="A1012" t="s">
        <v>6451</v>
      </c>
      <c r="B1012" s="1">
        <v>44873</v>
      </c>
      <c r="C1012">
        <v>-49.59</v>
      </c>
      <c r="D1012" t="s">
        <v>5778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6075</v>
      </c>
      <c r="W1012" t="s">
        <v>386</v>
      </c>
    </row>
    <row r="1013" spans="1:23" hidden="1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hidden="1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hidden="1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hidden="1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x14ac:dyDescent="0.25">
      <c r="A1017" t="s">
        <v>487</v>
      </c>
      <c r="B1017" s="1">
        <v>44872</v>
      </c>
      <c r="C1017">
        <v>-20</v>
      </c>
      <c r="D1017" t="s">
        <v>6652</v>
      </c>
      <c r="E1017" t="s">
        <v>6653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6882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6883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x14ac:dyDescent="0.25">
      <c r="A1019" t="s">
        <v>487</v>
      </c>
      <c r="B1019" s="1">
        <v>44872</v>
      </c>
      <c r="C1019">
        <v>-39.659999999999997</v>
      </c>
      <c r="D1019" t="s">
        <v>6652</v>
      </c>
      <c r="E1019" t="s">
        <v>6653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6884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hidden="1" x14ac:dyDescent="0.25">
      <c r="A1020" t="s">
        <v>6411</v>
      </c>
      <c r="B1020" s="1">
        <v>44872</v>
      </c>
      <c r="C1020">
        <v>11.3</v>
      </c>
      <c r="D1020" t="s">
        <v>6885</v>
      </c>
      <c r="E1020" t="s">
        <v>6885</v>
      </c>
      <c r="F1020" t="s">
        <v>6886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hidden="1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6887</v>
      </c>
      <c r="G1021" t="s">
        <v>78</v>
      </c>
      <c r="H1021" t="s">
        <v>27</v>
      </c>
      <c r="I1021" t="s">
        <v>27</v>
      </c>
      <c r="J1021" t="s">
        <v>6888</v>
      </c>
      <c r="O1021" t="s">
        <v>78</v>
      </c>
      <c r="P1021" t="s">
        <v>9</v>
      </c>
      <c r="Q1021" t="s">
        <v>6889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hidden="1" x14ac:dyDescent="0.25">
      <c r="A1022" t="s">
        <v>6451</v>
      </c>
      <c r="B1022" s="1">
        <v>44872</v>
      </c>
      <c r="C1022">
        <v>-22.04</v>
      </c>
      <c r="D1022" t="s">
        <v>6890</v>
      </c>
      <c r="E1022" t="s">
        <v>6891</v>
      </c>
      <c r="F1022" t="s">
        <v>6892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hidden="1" x14ac:dyDescent="0.25">
      <c r="A1023" t="s">
        <v>19</v>
      </c>
      <c r="B1023" s="1">
        <v>44872</v>
      </c>
      <c r="C1023">
        <v>-4424.99</v>
      </c>
      <c r="D1023" t="s">
        <v>6716</v>
      </c>
      <c r="E1023" t="s">
        <v>6717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hidden="1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hidden="1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hidden="1" x14ac:dyDescent="0.25">
      <c r="A1026" t="s">
        <v>6451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hidden="1" x14ac:dyDescent="0.25">
      <c r="A1027" t="s">
        <v>19</v>
      </c>
      <c r="B1027" s="1">
        <v>44872</v>
      </c>
      <c r="C1027">
        <v>-230.34</v>
      </c>
      <c r="D1027" t="s">
        <v>6521</v>
      </c>
      <c r="E1027" t="s">
        <v>6522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hidden="1" x14ac:dyDescent="0.25">
      <c r="A1028" t="s">
        <v>6451</v>
      </c>
      <c r="B1028" s="1">
        <v>44871</v>
      </c>
      <c r="C1028">
        <v>-3.97</v>
      </c>
      <c r="D1028" t="s">
        <v>5755</v>
      </c>
      <c r="E1028" t="s">
        <v>744</v>
      </c>
      <c r="F1028" t="s">
        <v>6605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hidden="1" x14ac:dyDescent="0.25">
      <c r="A1029" t="s">
        <v>544</v>
      </c>
      <c r="B1029" s="1">
        <v>44871</v>
      </c>
      <c r="C1029">
        <v>1623.35</v>
      </c>
      <c r="D1029" t="s">
        <v>6301</v>
      </c>
      <c r="E1029" t="s">
        <v>6301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6893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hidden="1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hidden="1" x14ac:dyDescent="0.25">
      <c r="A1031" t="s">
        <v>6451</v>
      </c>
      <c r="B1031" s="1">
        <v>44871</v>
      </c>
      <c r="C1031">
        <v>10.49</v>
      </c>
      <c r="D1031" t="s">
        <v>6793</v>
      </c>
      <c r="E1031" t="s">
        <v>6794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hidden="1" x14ac:dyDescent="0.25">
      <c r="A1032" t="s">
        <v>6451</v>
      </c>
      <c r="B1032" s="1">
        <v>44871</v>
      </c>
      <c r="C1032">
        <v>-292.5</v>
      </c>
      <c r="D1032" t="s">
        <v>6681</v>
      </c>
      <c r="E1032" t="s">
        <v>6682</v>
      </c>
      <c r="F1032" t="s">
        <v>6470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hidden="1" x14ac:dyDescent="0.25">
      <c r="A1033" t="s">
        <v>6451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x14ac:dyDescent="0.25">
      <c r="A1034" t="s">
        <v>487</v>
      </c>
      <c r="B1034" s="1">
        <v>44869</v>
      </c>
      <c r="C1034">
        <v>-10</v>
      </c>
      <c r="D1034" t="s">
        <v>6652</v>
      </c>
      <c r="E1034" t="s">
        <v>6653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6894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hidden="1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hidden="1" x14ac:dyDescent="0.25">
      <c r="A1036" t="s">
        <v>492</v>
      </c>
      <c r="B1036" s="1">
        <v>44869</v>
      </c>
      <c r="C1036">
        <v>-65</v>
      </c>
      <c r="D1036" t="s">
        <v>6895</v>
      </c>
      <c r="E1036" t="s">
        <v>6896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6897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hidden="1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6462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hidden="1" x14ac:dyDescent="0.25">
      <c r="A1040" t="s">
        <v>6451</v>
      </c>
      <c r="B1040" s="1">
        <v>44868</v>
      </c>
      <c r="C1040">
        <v>-63.92</v>
      </c>
      <c r="D1040" t="s">
        <v>660</v>
      </c>
      <c r="E1040" t="s">
        <v>6898</v>
      </c>
      <c r="F1040" t="s">
        <v>6899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hidden="1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6204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6900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hidden="1" x14ac:dyDescent="0.25">
      <c r="A1042" t="s">
        <v>492</v>
      </c>
      <c r="B1042" s="1">
        <v>44867</v>
      </c>
      <c r="C1042">
        <v>-1.1000000000000001</v>
      </c>
      <c r="D1042" t="s">
        <v>6174</v>
      </c>
      <c r="E1042" t="s">
        <v>6174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hidden="1" x14ac:dyDescent="0.25">
      <c r="A1043" t="s">
        <v>492</v>
      </c>
      <c r="B1043" s="1">
        <v>44867</v>
      </c>
      <c r="C1043">
        <v>-25.51</v>
      </c>
      <c r="D1043" t="s">
        <v>6174</v>
      </c>
      <c r="E1043" t="s">
        <v>6174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hidden="1" x14ac:dyDescent="0.25">
      <c r="A1044" t="s">
        <v>6458</v>
      </c>
      <c r="B1044" s="1">
        <v>44867</v>
      </c>
      <c r="C1044">
        <v>255</v>
      </c>
      <c r="D1044" t="s">
        <v>6463</v>
      </c>
      <c r="E1044" t="s">
        <v>6463</v>
      </c>
      <c r="F1044" t="s">
        <v>6464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hidden="1" x14ac:dyDescent="0.25">
      <c r="A1045" t="s">
        <v>6458</v>
      </c>
      <c r="B1045" s="1">
        <v>44867</v>
      </c>
      <c r="C1045">
        <v>245</v>
      </c>
      <c r="D1045" t="s">
        <v>6465</v>
      </c>
      <c r="E1045" t="s">
        <v>6465</v>
      </c>
      <c r="F1045" t="s">
        <v>6466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hidden="1" x14ac:dyDescent="0.25">
      <c r="A1046" t="s">
        <v>6458</v>
      </c>
      <c r="B1046" s="1">
        <v>44867</v>
      </c>
      <c r="C1046">
        <v>-500</v>
      </c>
      <c r="D1046" t="s">
        <v>8580</v>
      </c>
      <c r="E1046" t="s">
        <v>8581</v>
      </c>
      <c r="F1046" t="s">
        <v>6901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8582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hidden="1" x14ac:dyDescent="0.25">
      <c r="A1047" t="s">
        <v>492</v>
      </c>
      <c r="B1047" s="1">
        <v>44867</v>
      </c>
      <c r="C1047">
        <v>-16.52</v>
      </c>
      <c r="D1047" t="s">
        <v>5782</v>
      </c>
      <c r="E1047" t="s">
        <v>844</v>
      </c>
      <c r="F1047" t="s">
        <v>6473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hidden="1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hidden="1" x14ac:dyDescent="0.25">
      <c r="A1049" t="s">
        <v>6451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hidden="1" x14ac:dyDescent="0.25">
      <c r="A1050" t="s">
        <v>19</v>
      </c>
      <c r="B1050" s="1">
        <v>44867</v>
      </c>
      <c r="C1050">
        <v>-2336.2800000000002</v>
      </c>
      <c r="D1050" t="s">
        <v>6294</v>
      </c>
      <c r="E1050" t="s">
        <v>6295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hidden="1" x14ac:dyDescent="0.25">
      <c r="A1051" t="s">
        <v>19</v>
      </c>
      <c r="B1051" s="1">
        <v>44867</v>
      </c>
      <c r="C1051">
        <v>-1593.91</v>
      </c>
      <c r="D1051" t="s">
        <v>6759</v>
      </c>
      <c r="E1051" t="s">
        <v>6760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hidden="1" x14ac:dyDescent="0.25">
      <c r="A1052" t="s">
        <v>19</v>
      </c>
      <c r="B1052" s="1">
        <v>44867</v>
      </c>
      <c r="C1052">
        <v>-3751</v>
      </c>
      <c r="D1052" t="s">
        <v>6761</v>
      </c>
      <c r="E1052" t="s">
        <v>6762</v>
      </c>
      <c r="F1052" t="s">
        <v>6468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hidden="1" x14ac:dyDescent="0.25">
      <c r="A1053" t="s">
        <v>19</v>
      </c>
      <c r="B1053" s="1">
        <v>44866</v>
      </c>
      <c r="C1053">
        <v>-2184</v>
      </c>
      <c r="D1053" t="s">
        <v>6902</v>
      </c>
      <c r="E1053" t="s">
        <v>6903</v>
      </c>
      <c r="F1053" t="s">
        <v>6904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hidden="1" x14ac:dyDescent="0.25">
      <c r="A1054" t="s">
        <v>492</v>
      </c>
      <c r="B1054" s="1">
        <v>44866</v>
      </c>
      <c r="C1054">
        <v>1593.91</v>
      </c>
      <c r="D1054" t="s">
        <v>6905</v>
      </c>
      <c r="E1054" t="s">
        <v>6906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hidden="1" x14ac:dyDescent="0.25">
      <c r="A1055" t="s">
        <v>6408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6907</v>
      </c>
      <c r="H1055" t="s">
        <v>6394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hidden="1" x14ac:dyDescent="0.25">
      <c r="A1056" t="s">
        <v>6451</v>
      </c>
      <c r="B1056" s="1">
        <v>44866</v>
      </c>
      <c r="C1056">
        <v>-31.45</v>
      </c>
      <c r="D1056" t="s">
        <v>6908</v>
      </c>
      <c r="E1056" t="s">
        <v>6909</v>
      </c>
      <c r="F1056" t="s">
        <v>6910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6911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hidden="1" x14ac:dyDescent="0.25">
      <c r="A1057" t="s">
        <v>6451</v>
      </c>
      <c r="B1057" s="1">
        <v>44866</v>
      </c>
      <c r="C1057">
        <v>3751</v>
      </c>
      <c r="D1057" t="s">
        <v>6767</v>
      </c>
      <c r="E1057" t="s">
        <v>6767</v>
      </c>
      <c r="F1057" t="s">
        <v>6475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hidden="1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hidden="1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hidden="1" x14ac:dyDescent="0.25">
      <c r="A1060" t="s">
        <v>356</v>
      </c>
      <c r="B1060" s="1">
        <v>44865</v>
      </c>
      <c r="C1060">
        <v>18.34</v>
      </c>
      <c r="D1060" t="s">
        <v>6485</v>
      </c>
      <c r="E1060" t="s">
        <v>6486</v>
      </c>
      <c r="F1060" t="s">
        <v>6487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hidden="1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hidden="1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hidden="1" x14ac:dyDescent="0.25">
      <c r="A1063" t="s">
        <v>356</v>
      </c>
      <c r="B1063" s="1">
        <v>44865</v>
      </c>
      <c r="C1063">
        <v>5.3</v>
      </c>
      <c r="D1063" t="s">
        <v>6485</v>
      </c>
      <c r="E1063" t="s">
        <v>6486</v>
      </c>
      <c r="F1063" t="s">
        <v>6487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hidden="1" x14ac:dyDescent="0.25">
      <c r="A1064" t="s">
        <v>6411</v>
      </c>
      <c r="B1064" s="1">
        <v>44865</v>
      </c>
      <c r="C1064">
        <v>-16.420000000000002</v>
      </c>
      <c r="D1064" t="s">
        <v>6912</v>
      </c>
      <c r="E1064" t="s">
        <v>6913</v>
      </c>
      <c r="F1064" t="s">
        <v>6914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hidden="1" x14ac:dyDescent="0.25">
      <c r="A1065" t="s">
        <v>6408</v>
      </c>
      <c r="B1065" s="1">
        <v>44865</v>
      </c>
      <c r="C1065">
        <v>173.02</v>
      </c>
      <c r="D1065" t="s">
        <v>6915</v>
      </c>
      <c r="E1065" t="s">
        <v>6915</v>
      </c>
      <c r="F1065" t="s">
        <v>6907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hidden="1" x14ac:dyDescent="0.25">
      <c r="A1066" t="s">
        <v>356</v>
      </c>
      <c r="B1066" s="1">
        <v>44865</v>
      </c>
      <c r="C1066">
        <v>18.34</v>
      </c>
      <c r="D1066" t="s">
        <v>6485</v>
      </c>
      <c r="E1066" t="s">
        <v>6486</v>
      </c>
      <c r="F1066" t="s">
        <v>6487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hidden="1" x14ac:dyDescent="0.25">
      <c r="A1067" t="s">
        <v>356</v>
      </c>
      <c r="B1067" s="1">
        <v>44865</v>
      </c>
      <c r="C1067">
        <v>5.3</v>
      </c>
      <c r="D1067" t="s">
        <v>6485</v>
      </c>
      <c r="E1067" t="s">
        <v>6486</v>
      </c>
      <c r="F1067" t="s">
        <v>6487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hidden="1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hidden="1" x14ac:dyDescent="0.25">
      <c r="A1069" t="s">
        <v>966</v>
      </c>
      <c r="B1069" s="1">
        <v>44865</v>
      </c>
      <c r="C1069">
        <v>0.01</v>
      </c>
      <c r="D1069" t="s">
        <v>6482</v>
      </c>
      <c r="E1069" t="s">
        <v>6482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hidden="1" x14ac:dyDescent="0.25">
      <c r="A1070" t="s">
        <v>413</v>
      </c>
      <c r="B1070" s="1">
        <v>44865</v>
      </c>
      <c r="C1070">
        <v>0.01</v>
      </c>
      <c r="D1070" t="s">
        <v>6482</v>
      </c>
      <c r="E1070" t="s">
        <v>6482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hidden="1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hidden="1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hidden="1" x14ac:dyDescent="0.25">
      <c r="A1073" t="s">
        <v>6451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hidden="1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hidden="1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hidden="1" x14ac:dyDescent="0.25">
      <c r="A1076" t="s">
        <v>6451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hidden="1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6916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6917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hidden="1" x14ac:dyDescent="0.25">
      <c r="A1078" t="s">
        <v>19</v>
      </c>
      <c r="B1078" s="1">
        <v>44864</v>
      </c>
      <c r="C1078">
        <v>1016.27</v>
      </c>
      <c r="D1078" t="s">
        <v>6118</v>
      </c>
      <c r="E1078" t="s">
        <v>6118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hidden="1" x14ac:dyDescent="0.25">
      <c r="A1079" t="s">
        <v>336</v>
      </c>
      <c r="B1079" s="1">
        <v>44864</v>
      </c>
      <c r="C1079">
        <v>0.91</v>
      </c>
      <c r="D1079" t="s">
        <v>6482</v>
      </c>
      <c r="E1079" t="s">
        <v>6482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hidden="1" x14ac:dyDescent="0.25">
      <c r="A1080" t="s">
        <v>336</v>
      </c>
      <c r="B1080" s="1">
        <v>44864</v>
      </c>
      <c r="C1080">
        <v>3.5</v>
      </c>
      <c r="D1080" t="s">
        <v>5814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hidden="1" x14ac:dyDescent="0.25">
      <c r="A1081" t="s">
        <v>6411</v>
      </c>
      <c r="B1081" s="1">
        <v>44864</v>
      </c>
      <c r="C1081">
        <v>16.420000000000002</v>
      </c>
      <c r="D1081" t="s">
        <v>6912</v>
      </c>
      <c r="E1081" t="s">
        <v>6913</v>
      </c>
      <c r="F1081" t="s">
        <v>6914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hidden="1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6918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6919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hidden="1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hidden="1" x14ac:dyDescent="0.25">
      <c r="A1084" t="s">
        <v>6451</v>
      </c>
      <c r="B1084" s="1">
        <v>44864</v>
      </c>
      <c r="C1084">
        <v>-8.0500000000000007</v>
      </c>
      <c r="D1084" t="s">
        <v>5755</v>
      </c>
      <c r="E1084" t="s">
        <v>744</v>
      </c>
      <c r="F1084" t="s">
        <v>6605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hidden="1" x14ac:dyDescent="0.25">
      <c r="A1085" t="s">
        <v>6451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hidden="1" x14ac:dyDescent="0.25">
      <c r="A1086" t="s">
        <v>6451</v>
      </c>
      <c r="B1086" s="1">
        <v>44864</v>
      </c>
      <c r="C1086">
        <v>-5</v>
      </c>
      <c r="D1086" t="s">
        <v>5821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hidden="1" x14ac:dyDescent="0.25">
      <c r="A1087" t="s">
        <v>6451</v>
      </c>
      <c r="B1087" s="1">
        <v>44864</v>
      </c>
      <c r="C1087">
        <v>1.5</v>
      </c>
      <c r="D1087" t="s">
        <v>6793</v>
      </c>
      <c r="E1087" t="s">
        <v>6794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hidden="1" x14ac:dyDescent="0.25">
      <c r="A1088" t="s">
        <v>6451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hidden="1" x14ac:dyDescent="0.25">
      <c r="A1089" t="s">
        <v>6451</v>
      </c>
      <c r="B1089" s="1">
        <v>44864</v>
      </c>
      <c r="C1089">
        <v>-86.91</v>
      </c>
      <c r="D1089" t="s">
        <v>6616</v>
      </c>
      <c r="E1089" t="s">
        <v>6617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hidden="1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hidden="1" x14ac:dyDescent="0.25">
      <c r="A1091" t="s">
        <v>6451</v>
      </c>
      <c r="B1091" s="1">
        <v>44862</v>
      </c>
      <c r="C1091">
        <v>-36.119999999999997</v>
      </c>
      <c r="D1091" t="s">
        <v>6920</v>
      </c>
      <c r="E1091" t="s">
        <v>6921</v>
      </c>
      <c r="F1091" t="s">
        <v>6922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6923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hidden="1" x14ac:dyDescent="0.25">
      <c r="A1092" t="s">
        <v>6451</v>
      </c>
      <c r="B1092" s="1">
        <v>44862</v>
      </c>
      <c r="C1092">
        <v>-112.85</v>
      </c>
      <c r="D1092" t="s">
        <v>4448</v>
      </c>
      <c r="E1092" t="s">
        <v>6924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hidden="1" x14ac:dyDescent="0.25">
      <c r="A1093" t="s">
        <v>492</v>
      </c>
      <c r="B1093" s="1">
        <v>44861</v>
      </c>
      <c r="C1093">
        <v>-101.26</v>
      </c>
      <c r="D1093" t="s">
        <v>5779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6075</v>
      </c>
      <c r="W1093" t="s">
        <v>386</v>
      </c>
    </row>
    <row r="1094" spans="1:23" hidden="1" x14ac:dyDescent="0.25">
      <c r="A1094" t="s">
        <v>6411</v>
      </c>
      <c r="B1094" s="1">
        <v>44861</v>
      </c>
      <c r="C1094">
        <v>3.43</v>
      </c>
      <c r="D1094" t="s">
        <v>556</v>
      </c>
      <c r="E1094" t="s">
        <v>556</v>
      </c>
      <c r="F1094" t="s">
        <v>6925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hidden="1" x14ac:dyDescent="0.25">
      <c r="A1095" t="s">
        <v>6451</v>
      </c>
      <c r="B1095" s="1">
        <v>44861</v>
      </c>
      <c r="C1095">
        <v>-128.05000000000001</v>
      </c>
      <c r="D1095" t="s">
        <v>6926</v>
      </c>
      <c r="E1095" t="s">
        <v>6927</v>
      </c>
      <c r="F1095" t="s">
        <v>6928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hidden="1" x14ac:dyDescent="0.25">
      <c r="A1096" t="s">
        <v>6451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hidden="1" x14ac:dyDescent="0.25">
      <c r="A1097" t="s">
        <v>6451</v>
      </c>
      <c r="B1097" s="1">
        <v>44861</v>
      </c>
      <c r="C1097">
        <v>-1</v>
      </c>
      <c r="D1097" t="s">
        <v>1505</v>
      </c>
      <c r="E1097" t="s">
        <v>6843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hidden="1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6204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hidden="1" x14ac:dyDescent="0.25">
      <c r="A1099" t="s">
        <v>19</v>
      </c>
      <c r="B1099" s="1">
        <v>44860</v>
      </c>
      <c r="C1099">
        <v>-371.23</v>
      </c>
      <c r="D1099" t="s">
        <v>6521</v>
      </c>
      <c r="E1099" t="s">
        <v>6522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hidden="1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6929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hidden="1" x14ac:dyDescent="0.25">
      <c r="A1101" t="s">
        <v>6451</v>
      </c>
      <c r="B1101" s="1">
        <v>44860</v>
      </c>
      <c r="C1101">
        <v>-29.01</v>
      </c>
      <c r="D1101" t="s">
        <v>6930</v>
      </c>
      <c r="E1101" t="s">
        <v>6931</v>
      </c>
      <c r="F1101" t="s">
        <v>6932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hidden="1" x14ac:dyDescent="0.25">
      <c r="A1102" t="s">
        <v>492</v>
      </c>
      <c r="B1102" s="1">
        <v>44860</v>
      </c>
      <c r="C1102">
        <v>-7.34</v>
      </c>
      <c r="D1102" t="s">
        <v>6933</v>
      </c>
      <c r="E1102" t="s">
        <v>6934</v>
      </c>
      <c r="F1102" t="s">
        <v>6935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hidden="1" x14ac:dyDescent="0.25">
      <c r="A1103" t="s">
        <v>492</v>
      </c>
      <c r="B1103" s="1">
        <v>44859</v>
      </c>
      <c r="C1103">
        <v>-66.09</v>
      </c>
      <c r="D1103" t="s">
        <v>4601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hidden="1" x14ac:dyDescent="0.25">
      <c r="A1104" t="s">
        <v>6451</v>
      </c>
      <c r="B1104" s="1">
        <v>44859</v>
      </c>
      <c r="C1104">
        <v>-51.95</v>
      </c>
      <c r="D1104" t="s">
        <v>6576</v>
      </c>
      <c r="E1104" t="s">
        <v>6577</v>
      </c>
      <c r="F1104" t="s">
        <v>6578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hidden="1" x14ac:dyDescent="0.25">
      <c r="A1105" t="s">
        <v>544</v>
      </c>
      <c r="B1105" s="1">
        <v>44859</v>
      </c>
      <c r="C1105">
        <v>30.86</v>
      </c>
      <c r="D1105" t="s">
        <v>6936</v>
      </c>
      <c r="E1105" t="s">
        <v>6937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hidden="1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6938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hidden="1" x14ac:dyDescent="0.25">
      <c r="A1107" t="s">
        <v>6451</v>
      </c>
      <c r="B1107" s="1">
        <v>44859</v>
      </c>
      <c r="C1107">
        <v>-9.9</v>
      </c>
      <c r="D1107" t="s">
        <v>6939</v>
      </c>
      <c r="E1107" t="s">
        <v>6940</v>
      </c>
      <c r="F1107" t="s">
        <v>6941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hidden="1" x14ac:dyDescent="0.25">
      <c r="A1108" t="s">
        <v>6451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hidden="1" x14ac:dyDescent="0.25">
      <c r="A1109" t="s">
        <v>6451</v>
      </c>
      <c r="B1109" s="1">
        <v>44859</v>
      </c>
      <c r="C1109">
        <v>-38.590000000000003</v>
      </c>
      <c r="D1109" t="s">
        <v>6942</v>
      </c>
      <c r="E1109" t="s">
        <v>6943</v>
      </c>
      <c r="F1109" t="s">
        <v>6944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6945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hidden="1" x14ac:dyDescent="0.25">
      <c r="A1110" t="s">
        <v>6451</v>
      </c>
      <c r="B1110" s="1">
        <v>44859</v>
      </c>
      <c r="C1110">
        <v>-50.75</v>
      </c>
      <c r="D1110" t="s">
        <v>6583</v>
      </c>
      <c r="E1110" t="s">
        <v>6584</v>
      </c>
      <c r="F1110" t="s">
        <v>6585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hidden="1" x14ac:dyDescent="0.25">
      <c r="A1111" t="s">
        <v>492</v>
      </c>
      <c r="B1111" s="1">
        <v>44858</v>
      </c>
      <c r="C1111">
        <v>-15.95</v>
      </c>
      <c r="D1111" t="s">
        <v>5757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hidden="1" x14ac:dyDescent="0.25">
      <c r="A1112" t="s">
        <v>19</v>
      </c>
      <c r="B1112" s="1">
        <v>44858</v>
      </c>
      <c r="C1112">
        <v>-72.239999999999995</v>
      </c>
      <c r="D1112" t="s">
        <v>8910</v>
      </c>
      <c r="E1112" t="s">
        <v>6523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hidden="1" x14ac:dyDescent="0.25">
      <c r="A1113" t="s">
        <v>6451</v>
      </c>
      <c r="B1113" s="1">
        <v>44858</v>
      </c>
      <c r="C1113">
        <v>-865.98</v>
      </c>
      <c r="D1113" t="s">
        <v>6683</v>
      </c>
      <c r="E1113" t="s">
        <v>6684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hidden="1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6946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6947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hidden="1" x14ac:dyDescent="0.25">
      <c r="A1115" t="s">
        <v>6451</v>
      </c>
      <c r="B1115" s="1">
        <v>44857</v>
      </c>
      <c r="C1115">
        <v>-7.94</v>
      </c>
      <c r="D1115" t="s">
        <v>5755</v>
      </c>
      <c r="E1115" t="s">
        <v>744</v>
      </c>
      <c r="F1115" t="s">
        <v>6605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hidden="1" x14ac:dyDescent="0.25">
      <c r="A1116" t="s">
        <v>6451</v>
      </c>
      <c r="B1116" s="1">
        <v>44857</v>
      </c>
      <c r="C1116">
        <v>-38.520000000000003</v>
      </c>
      <c r="D1116" t="s">
        <v>6948</v>
      </c>
      <c r="E1116" t="s">
        <v>6949</v>
      </c>
      <c r="F1116" t="s">
        <v>6950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hidden="1" x14ac:dyDescent="0.25">
      <c r="A1117" t="s">
        <v>6451</v>
      </c>
      <c r="B1117" s="1">
        <v>44857</v>
      </c>
      <c r="C1117">
        <v>-14.4</v>
      </c>
      <c r="D1117" t="s">
        <v>5755</v>
      </c>
      <c r="E1117" t="s">
        <v>744</v>
      </c>
      <c r="F1117" t="s">
        <v>6951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hidden="1" x14ac:dyDescent="0.25">
      <c r="A1118" t="s">
        <v>605</v>
      </c>
      <c r="B1118" s="1">
        <v>44857</v>
      </c>
      <c r="C1118">
        <v>72.239999999999995</v>
      </c>
      <c r="D1118" t="s">
        <v>2591</v>
      </c>
      <c r="E1118" t="s">
        <v>6549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hidden="1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hidden="1" x14ac:dyDescent="0.25">
      <c r="A1120" t="s">
        <v>6451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hidden="1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6952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hidden="1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6953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hidden="1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hidden="1" x14ac:dyDescent="0.25">
      <c r="A1124" t="s">
        <v>6451</v>
      </c>
      <c r="B1124" s="1">
        <v>44857</v>
      </c>
      <c r="C1124">
        <v>-20.77</v>
      </c>
      <c r="D1124" t="s">
        <v>5755</v>
      </c>
      <c r="E1124" t="s">
        <v>744</v>
      </c>
      <c r="F1124" t="s">
        <v>6951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hidden="1" x14ac:dyDescent="0.25">
      <c r="A1125" t="s">
        <v>6451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hidden="1" x14ac:dyDescent="0.25">
      <c r="A1126" t="s">
        <v>6451</v>
      </c>
      <c r="B1126" s="1">
        <v>44857</v>
      </c>
      <c r="C1126">
        <v>-10</v>
      </c>
      <c r="D1126" t="s">
        <v>6954</v>
      </c>
      <c r="E1126" t="s">
        <v>6955</v>
      </c>
      <c r="F1126" t="s">
        <v>6956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hidden="1" x14ac:dyDescent="0.25">
      <c r="A1127" t="s">
        <v>19</v>
      </c>
      <c r="B1127" s="1">
        <v>44855</v>
      </c>
      <c r="C1127">
        <v>-137</v>
      </c>
      <c r="D1127" t="s">
        <v>6805</v>
      </c>
      <c r="E1127" t="s">
        <v>6806</v>
      </c>
      <c r="F1127" t="s">
        <v>6807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hidden="1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hidden="1" x14ac:dyDescent="0.25">
      <c r="A1129" t="s">
        <v>6451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hidden="1" x14ac:dyDescent="0.25">
      <c r="A1130" t="s">
        <v>19</v>
      </c>
      <c r="B1130" s="1">
        <v>44854</v>
      </c>
      <c r="C1130">
        <v>1175</v>
      </c>
      <c r="D1130" t="s">
        <v>5794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hidden="1" x14ac:dyDescent="0.25">
      <c r="A1131" t="s">
        <v>6451</v>
      </c>
      <c r="B1131" s="1">
        <v>44854</v>
      </c>
      <c r="C1131">
        <v>14.32</v>
      </c>
      <c r="D1131" t="s">
        <v>6957</v>
      </c>
      <c r="E1131" t="s">
        <v>6958</v>
      </c>
      <c r="F1131" t="s">
        <v>6959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hidden="1" x14ac:dyDescent="0.25">
      <c r="A1132" t="s">
        <v>6451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hidden="1" x14ac:dyDescent="0.25">
      <c r="A1133" t="s">
        <v>34</v>
      </c>
      <c r="B1133" s="1">
        <v>44853</v>
      </c>
      <c r="C1133">
        <v>-4.4000000000000004</v>
      </c>
      <c r="D1133" t="s">
        <v>6960</v>
      </c>
      <c r="E1133" t="s">
        <v>6961</v>
      </c>
      <c r="F1133" t="s">
        <v>6962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hidden="1" x14ac:dyDescent="0.25">
      <c r="A1134" t="s">
        <v>19</v>
      </c>
      <c r="B1134" s="1">
        <v>44853</v>
      </c>
      <c r="C1134">
        <v>-88.1</v>
      </c>
      <c r="D1134" t="s">
        <v>6598</v>
      </c>
      <c r="E1134" t="s">
        <v>6599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hidden="1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hidden="1" x14ac:dyDescent="0.25">
      <c r="A1136" t="s">
        <v>6451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hidden="1" x14ac:dyDescent="0.25">
      <c r="A1137" t="s">
        <v>6451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6963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hidden="1" x14ac:dyDescent="0.25">
      <c r="A1138" t="s">
        <v>6451</v>
      </c>
      <c r="B1138" s="1">
        <v>44852</v>
      </c>
      <c r="C1138">
        <v>-281.64</v>
      </c>
      <c r="D1138" t="s">
        <v>6964</v>
      </c>
      <c r="E1138" t="s">
        <v>6965</v>
      </c>
      <c r="F1138" t="s">
        <v>6966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hidden="1" x14ac:dyDescent="0.25">
      <c r="A1139" t="s">
        <v>533</v>
      </c>
      <c r="B1139" s="1">
        <v>44852</v>
      </c>
      <c r="C1139">
        <v>88.1</v>
      </c>
      <c r="D1139" t="s">
        <v>6250</v>
      </c>
      <c r="E1139" t="s">
        <v>6251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hidden="1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hidden="1" x14ac:dyDescent="0.25">
      <c r="A1141" t="s">
        <v>6451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hidden="1" x14ac:dyDescent="0.25">
      <c r="A1142" t="s">
        <v>6451</v>
      </c>
      <c r="B1142" s="1">
        <v>44852</v>
      </c>
      <c r="C1142">
        <v>-6.5</v>
      </c>
      <c r="D1142" t="s">
        <v>6967</v>
      </c>
      <c r="E1142" t="s">
        <v>6968</v>
      </c>
      <c r="F1142" t="s">
        <v>6969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hidden="1" x14ac:dyDescent="0.25">
      <c r="A1143" t="s">
        <v>6451</v>
      </c>
      <c r="B1143" s="1">
        <v>44852</v>
      </c>
      <c r="C1143">
        <v>-8.35</v>
      </c>
      <c r="D1143" t="s">
        <v>936</v>
      </c>
      <c r="E1143" t="s">
        <v>936</v>
      </c>
      <c r="F1143" t="s">
        <v>6970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hidden="1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6971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6972</v>
      </c>
      <c r="R1144" t="s">
        <v>122</v>
      </c>
      <c r="S1144" t="s">
        <v>125</v>
      </c>
      <c r="T1144">
        <v>1</v>
      </c>
      <c r="U1144" t="s">
        <v>475</v>
      </c>
      <c r="V1144" t="s">
        <v>6075</v>
      </c>
      <c r="W1144" t="s">
        <v>386</v>
      </c>
    </row>
    <row r="1145" spans="1:23" hidden="1" x14ac:dyDescent="0.25">
      <c r="A1145" t="s">
        <v>19</v>
      </c>
      <c r="B1145" s="1">
        <v>44851</v>
      </c>
      <c r="C1145">
        <v>-274.98</v>
      </c>
      <c r="D1145" t="s">
        <v>6621</v>
      </c>
      <c r="E1145" t="s">
        <v>6622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hidden="1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hidden="1" x14ac:dyDescent="0.25">
      <c r="A1147" t="s">
        <v>6411</v>
      </c>
      <c r="B1147" s="1">
        <v>44851</v>
      </c>
      <c r="C1147">
        <v>-46.19</v>
      </c>
      <c r="D1147" t="s">
        <v>6409</v>
      </c>
      <c r="E1147" t="s">
        <v>6409</v>
      </c>
      <c r="F1147" t="s">
        <v>6410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hidden="1" x14ac:dyDescent="0.25">
      <c r="A1148" t="s">
        <v>6408</v>
      </c>
      <c r="B1148" s="1">
        <v>44851</v>
      </c>
      <c r="C1148">
        <v>-47.44</v>
      </c>
      <c r="D1148" t="s">
        <v>6409</v>
      </c>
      <c r="E1148" t="s">
        <v>6409</v>
      </c>
      <c r="F1148" t="s">
        <v>6410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hidden="1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6973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6974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hidden="1" x14ac:dyDescent="0.25">
      <c r="A1150" t="s">
        <v>6451</v>
      </c>
      <c r="B1150" s="1">
        <v>44851</v>
      </c>
      <c r="C1150">
        <v>-24</v>
      </c>
      <c r="D1150" t="s">
        <v>6975</v>
      </c>
      <c r="E1150" t="s">
        <v>6976</v>
      </c>
      <c r="F1150" t="s">
        <v>6977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hidden="1" x14ac:dyDescent="0.25">
      <c r="A1151" t="s">
        <v>6451</v>
      </c>
      <c r="B1151" s="1">
        <v>44851</v>
      </c>
      <c r="C1151">
        <v>-57.53</v>
      </c>
      <c r="D1151" t="s">
        <v>6978</v>
      </c>
      <c r="E1151" t="s">
        <v>6979</v>
      </c>
      <c r="F1151" t="s">
        <v>6980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hidden="1" x14ac:dyDescent="0.25">
      <c r="A1152" t="s">
        <v>6451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hidden="1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hidden="1" x14ac:dyDescent="0.25">
      <c r="A1154" t="s">
        <v>6451</v>
      </c>
      <c r="B1154" s="1">
        <v>44851</v>
      </c>
      <c r="C1154">
        <v>-11</v>
      </c>
      <c r="D1154" t="s">
        <v>6981</v>
      </c>
      <c r="E1154" t="s">
        <v>6982</v>
      </c>
      <c r="F1154" t="s">
        <v>6983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hidden="1" x14ac:dyDescent="0.25">
      <c r="A1155" t="s">
        <v>6451</v>
      </c>
      <c r="B1155" s="1">
        <v>44851</v>
      </c>
      <c r="C1155">
        <v>-12.84</v>
      </c>
      <c r="D1155" t="s">
        <v>6984</v>
      </c>
      <c r="E1155" t="s">
        <v>6985</v>
      </c>
      <c r="F1155" t="s">
        <v>6986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hidden="1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6987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6988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hidden="1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hidden="1" x14ac:dyDescent="0.25">
      <c r="A1158" t="s">
        <v>6451</v>
      </c>
      <c r="B1158" s="1">
        <v>44850</v>
      </c>
      <c r="C1158">
        <v>-47.39</v>
      </c>
      <c r="D1158" t="s">
        <v>6957</v>
      </c>
      <c r="E1158" t="s">
        <v>6958</v>
      </c>
      <c r="F1158" t="s">
        <v>6959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hidden="1" x14ac:dyDescent="0.25">
      <c r="A1159" t="s">
        <v>6411</v>
      </c>
      <c r="B1159" s="1">
        <v>44850</v>
      </c>
      <c r="C1159">
        <v>46.19</v>
      </c>
      <c r="D1159" t="s">
        <v>6409</v>
      </c>
      <c r="E1159" t="s">
        <v>6409</v>
      </c>
      <c r="F1159" t="s">
        <v>6410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hidden="1" x14ac:dyDescent="0.25">
      <c r="A1160" t="s">
        <v>6408</v>
      </c>
      <c r="B1160" s="1">
        <v>44850</v>
      </c>
      <c r="C1160">
        <v>47.44</v>
      </c>
      <c r="D1160" t="s">
        <v>6409</v>
      </c>
      <c r="E1160" t="s">
        <v>6409</v>
      </c>
      <c r="F1160" t="s">
        <v>6410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hidden="1" x14ac:dyDescent="0.25">
      <c r="A1161" t="s">
        <v>6408</v>
      </c>
      <c r="B1161" s="1">
        <v>44850</v>
      </c>
      <c r="C1161">
        <v>1.2</v>
      </c>
      <c r="D1161" t="s">
        <v>6435</v>
      </c>
      <c r="E1161" t="s">
        <v>6436</v>
      </c>
      <c r="F1161" t="s">
        <v>6422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hidden="1" x14ac:dyDescent="0.25">
      <c r="A1162" t="s">
        <v>6408</v>
      </c>
      <c r="B1162" s="1">
        <v>44850</v>
      </c>
      <c r="C1162">
        <v>-32.15</v>
      </c>
      <c r="D1162" t="s">
        <v>6435</v>
      </c>
      <c r="E1162" t="s">
        <v>6436</v>
      </c>
      <c r="F1162" t="s">
        <v>6421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hidden="1" x14ac:dyDescent="0.25">
      <c r="A1163" t="s">
        <v>6451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hidden="1" x14ac:dyDescent="0.25">
      <c r="A1164" t="s">
        <v>6451</v>
      </c>
      <c r="B1164" s="1">
        <v>44850</v>
      </c>
      <c r="C1164">
        <v>-40</v>
      </c>
      <c r="D1164" t="s">
        <v>1018</v>
      </c>
      <c r="E1164" t="s">
        <v>1018</v>
      </c>
      <c r="F1164" t="s">
        <v>6989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hidden="1" x14ac:dyDescent="0.25">
      <c r="A1165" t="s">
        <v>6451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hidden="1" x14ac:dyDescent="0.25">
      <c r="A1166" t="s">
        <v>6451</v>
      </c>
      <c r="B1166" s="1">
        <v>44850</v>
      </c>
      <c r="C1166">
        <v>-176.56</v>
      </c>
      <c r="D1166" t="s">
        <v>6990</v>
      </c>
      <c r="E1166" t="s">
        <v>6991</v>
      </c>
      <c r="F1166" t="s">
        <v>6992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hidden="1" x14ac:dyDescent="0.25">
      <c r="A1167" t="s">
        <v>6451</v>
      </c>
      <c r="B1167" s="1">
        <v>44850</v>
      </c>
      <c r="C1167">
        <v>-6.2</v>
      </c>
      <c r="D1167" t="s">
        <v>6993</v>
      </c>
      <c r="E1167" t="s">
        <v>6994</v>
      </c>
      <c r="F1167" t="s">
        <v>6995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hidden="1" x14ac:dyDescent="0.25">
      <c r="A1168" t="s">
        <v>6451</v>
      </c>
      <c r="B1168" s="1">
        <v>44850</v>
      </c>
      <c r="C1168">
        <v>-3.97</v>
      </c>
      <c r="D1168" t="s">
        <v>5755</v>
      </c>
      <c r="E1168" t="s">
        <v>744</v>
      </c>
      <c r="F1168" t="s">
        <v>6605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hidden="1" x14ac:dyDescent="0.25">
      <c r="A1169" t="s">
        <v>6451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6989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hidden="1" x14ac:dyDescent="0.25">
      <c r="A1170" t="s">
        <v>6451</v>
      </c>
      <c r="B1170" s="1">
        <v>44850</v>
      </c>
      <c r="C1170">
        <v>-7.55</v>
      </c>
      <c r="D1170" t="s">
        <v>1018</v>
      </c>
      <c r="E1170" t="s">
        <v>1018</v>
      </c>
      <c r="F1170" t="s">
        <v>6989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hidden="1" x14ac:dyDescent="0.25">
      <c r="A1171" t="s">
        <v>492</v>
      </c>
      <c r="B1171" s="1">
        <v>44849</v>
      </c>
      <c r="C1171">
        <v>-28.42</v>
      </c>
      <c r="D1171" t="s">
        <v>5759</v>
      </c>
      <c r="E1171" t="s">
        <v>6804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hidden="1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6996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6997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hidden="1" x14ac:dyDescent="0.25">
      <c r="A1173" t="s">
        <v>34</v>
      </c>
      <c r="B1173" s="1">
        <v>44848</v>
      </c>
      <c r="C1173">
        <v>274.98</v>
      </c>
      <c r="D1173" t="s">
        <v>6263</v>
      </c>
      <c r="E1173" t="s">
        <v>6264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hidden="1" x14ac:dyDescent="0.25">
      <c r="A1174" t="s">
        <v>6408</v>
      </c>
      <c r="B1174" s="1">
        <v>44848</v>
      </c>
      <c r="C1174">
        <v>0.09</v>
      </c>
      <c r="D1174" t="s">
        <v>556</v>
      </c>
      <c r="E1174" t="s">
        <v>556</v>
      </c>
      <c r="F1174" t="s">
        <v>6643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hidden="1" x14ac:dyDescent="0.25">
      <c r="A1175" t="s">
        <v>19</v>
      </c>
      <c r="B1175" s="1">
        <v>44848</v>
      </c>
      <c r="C1175">
        <v>-47.05</v>
      </c>
      <c r="D1175" t="s">
        <v>6635</v>
      </c>
      <c r="E1175" t="s">
        <v>6636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hidden="1" x14ac:dyDescent="0.25">
      <c r="A1176" t="s">
        <v>6451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hidden="1" x14ac:dyDescent="0.25">
      <c r="A1177" t="s">
        <v>6451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hidden="1" x14ac:dyDescent="0.25">
      <c r="A1178" t="s">
        <v>6451</v>
      </c>
      <c r="B1178" s="1">
        <v>44848</v>
      </c>
      <c r="C1178">
        <v>-47.5</v>
      </c>
      <c r="D1178" t="s">
        <v>6683</v>
      </c>
      <c r="E1178" t="s">
        <v>6684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hidden="1" x14ac:dyDescent="0.25">
      <c r="A1179" t="s">
        <v>6451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hidden="1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6998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6999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hidden="1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7000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7001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hidden="1" x14ac:dyDescent="0.25">
      <c r="A1182" t="s">
        <v>6408</v>
      </c>
      <c r="B1182" s="1">
        <v>44847</v>
      </c>
      <c r="C1182">
        <v>32.15</v>
      </c>
      <c r="D1182" t="s">
        <v>6435</v>
      </c>
      <c r="E1182" t="s">
        <v>6436</v>
      </c>
      <c r="F1182" t="s">
        <v>6421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hidden="1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7002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7003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hidden="1" x14ac:dyDescent="0.25">
      <c r="A1184" t="s">
        <v>6451</v>
      </c>
      <c r="B1184" s="1">
        <v>44847</v>
      </c>
      <c r="C1184">
        <v>-100</v>
      </c>
      <c r="D1184" t="s">
        <v>6742</v>
      </c>
      <c r="E1184" t="s">
        <v>6742</v>
      </c>
      <c r="F1184" t="s">
        <v>6743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7004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hidden="1" x14ac:dyDescent="0.25">
      <c r="A1185" t="s">
        <v>6451</v>
      </c>
      <c r="B1185" s="1">
        <v>44847</v>
      </c>
      <c r="C1185">
        <v>-244</v>
      </c>
      <c r="D1185" t="s">
        <v>7005</v>
      </c>
      <c r="E1185" t="s">
        <v>7005</v>
      </c>
      <c r="F1185" t="s">
        <v>7006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hidden="1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7007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hidden="1" x14ac:dyDescent="0.25">
      <c r="A1187" t="s">
        <v>6451</v>
      </c>
      <c r="B1187" s="1">
        <v>44847</v>
      </c>
      <c r="C1187">
        <v>-78.36</v>
      </c>
      <c r="D1187" t="s">
        <v>7008</v>
      </c>
      <c r="E1187" t="s">
        <v>7009</v>
      </c>
      <c r="F1187" t="s">
        <v>7010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hidden="1" x14ac:dyDescent="0.25">
      <c r="A1188" t="s">
        <v>19</v>
      </c>
      <c r="B1188" s="1">
        <v>44846</v>
      </c>
      <c r="C1188">
        <v>-50</v>
      </c>
      <c r="D1188" t="s">
        <v>7011</v>
      </c>
      <c r="E1188" t="s">
        <v>7011</v>
      </c>
      <c r="F1188" t="s">
        <v>7012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7013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hidden="1" x14ac:dyDescent="0.25">
      <c r="A1189" t="s">
        <v>19</v>
      </c>
      <c r="B1189" s="1">
        <v>44846</v>
      </c>
      <c r="C1189">
        <v>466</v>
      </c>
      <c r="D1189" t="s">
        <v>7014</v>
      </c>
      <c r="E1189" t="s">
        <v>7014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hidden="1" x14ac:dyDescent="0.25">
      <c r="A1190" t="s">
        <v>492</v>
      </c>
      <c r="B1190" s="1">
        <v>44846</v>
      </c>
      <c r="C1190">
        <v>-1.5</v>
      </c>
      <c r="D1190" t="s">
        <v>7015</v>
      </c>
      <c r="E1190" t="s">
        <v>7016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hidden="1" x14ac:dyDescent="0.25">
      <c r="A1191" t="s">
        <v>6451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hidden="1" x14ac:dyDescent="0.25">
      <c r="A1192" t="s">
        <v>6451</v>
      </c>
      <c r="B1192" s="1">
        <v>44846</v>
      </c>
      <c r="C1192">
        <v>-47.5</v>
      </c>
      <c r="D1192" t="s">
        <v>7017</v>
      </c>
      <c r="E1192" t="s">
        <v>7018</v>
      </c>
      <c r="F1192" t="s">
        <v>7019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hidden="1" x14ac:dyDescent="0.25">
      <c r="A1193" t="s">
        <v>6458</v>
      </c>
      <c r="B1193" s="1">
        <v>44845</v>
      </c>
      <c r="C1193">
        <v>-50</v>
      </c>
      <c r="D1193" t="s">
        <v>8583</v>
      </c>
      <c r="E1193" t="s">
        <v>8584</v>
      </c>
      <c r="F1193" t="s">
        <v>7020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8585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hidden="1" x14ac:dyDescent="0.25">
      <c r="A1194" t="s">
        <v>6458</v>
      </c>
      <c r="B1194" s="1">
        <v>44845</v>
      </c>
      <c r="C1194">
        <v>-50</v>
      </c>
      <c r="D1194" t="s">
        <v>8586</v>
      </c>
      <c r="E1194" t="s">
        <v>8587</v>
      </c>
      <c r="F1194" t="s">
        <v>7021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8588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hidden="1" x14ac:dyDescent="0.25">
      <c r="A1195" t="s">
        <v>6458</v>
      </c>
      <c r="B1195" s="1">
        <v>44845</v>
      </c>
      <c r="C1195">
        <v>-1000</v>
      </c>
      <c r="D1195" t="s">
        <v>8589</v>
      </c>
      <c r="E1195" t="s">
        <v>8590</v>
      </c>
      <c r="F1195" t="s">
        <v>7022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8591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hidden="1" x14ac:dyDescent="0.25">
      <c r="A1196" t="s">
        <v>6458</v>
      </c>
      <c r="B1196" s="1">
        <v>44845</v>
      </c>
      <c r="C1196">
        <v>785</v>
      </c>
      <c r="D1196" t="s">
        <v>6465</v>
      </c>
      <c r="E1196" t="s">
        <v>6465</v>
      </c>
      <c r="F1196" t="s">
        <v>6466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hidden="1" x14ac:dyDescent="0.25">
      <c r="A1197" t="s">
        <v>6458</v>
      </c>
      <c r="B1197" s="1">
        <v>44845</v>
      </c>
      <c r="C1197">
        <v>815</v>
      </c>
      <c r="D1197" t="s">
        <v>6463</v>
      </c>
      <c r="E1197" t="s">
        <v>6463</v>
      </c>
      <c r="F1197" t="s">
        <v>6464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hidden="1" x14ac:dyDescent="0.25">
      <c r="A1198" t="s">
        <v>6451</v>
      </c>
      <c r="B1198" s="1">
        <v>44845</v>
      </c>
      <c r="C1198">
        <v>-100</v>
      </c>
      <c r="D1198" t="s">
        <v>6742</v>
      </c>
      <c r="E1198" t="s">
        <v>6742</v>
      </c>
      <c r="F1198" t="s">
        <v>6743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hidden="1" x14ac:dyDescent="0.25">
      <c r="A1199" t="s">
        <v>6451</v>
      </c>
      <c r="B1199" s="1">
        <v>44845</v>
      </c>
      <c r="C1199">
        <v>-100</v>
      </c>
      <c r="D1199" t="s">
        <v>6742</v>
      </c>
      <c r="E1199" t="s">
        <v>6742</v>
      </c>
      <c r="F1199" t="s">
        <v>6743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6075</v>
      </c>
      <c r="W1199" t="s">
        <v>386</v>
      </c>
    </row>
    <row r="1200" spans="1:23" hidden="1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6075</v>
      </c>
      <c r="W1200" t="s">
        <v>386</v>
      </c>
    </row>
    <row r="1201" spans="1:23" hidden="1" x14ac:dyDescent="0.25">
      <c r="A1201" t="s">
        <v>6458</v>
      </c>
      <c r="B1201" s="1">
        <v>44845</v>
      </c>
      <c r="C1201">
        <v>-500</v>
      </c>
      <c r="D1201" t="s">
        <v>8592</v>
      </c>
      <c r="E1201" t="s">
        <v>8593</v>
      </c>
      <c r="F1201" t="s">
        <v>7023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8594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hidden="1" x14ac:dyDescent="0.25">
      <c r="A1202" t="s">
        <v>19</v>
      </c>
      <c r="B1202" s="1">
        <v>44845</v>
      </c>
      <c r="C1202">
        <v>-487.9</v>
      </c>
      <c r="D1202" t="s">
        <v>8595</v>
      </c>
      <c r="E1202" t="s">
        <v>8595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6075</v>
      </c>
      <c r="W1202" t="s">
        <v>386</v>
      </c>
    </row>
    <row r="1203" spans="1:23" hidden="1" x14ac:dyDescent="0.25">
      <c r="A1203" t="s">
        <v>6451</v>
      </c>
      <c r="B1203" s="1">
        <v>44844</v>
      </c>
      <c r="C1203">
        <v>-152.77000000000001</v>
      </c>
      <c r="D1203" t="s">
        <v>7024</v>
      </c>
      <c r="E1203" t="s">
        <v>7025</v>
      </c>
      <c r="F1203" t="s">
        <v>7026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hidden="1" x14ac:dyDescent="0.25">
      <c r="A1204" t="s">
        <v>6451</v>
      </c>
      <c r="B1204" s="1">
        <v>44844</v>
      </c>
      <c r="C1204">
        <v>8.85</v>
      </c>
      <c r="D1204" t="s">
        <v>7027</v>
      </c>
      <c r="E1204" t="s">
        <v>7028</v>
      </c>
      <c r="F1204" t="s">
        <v>7029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hidden="1" x14ac:dyDescent="0.25">
      <c r="A1205" t="s">
        <v>6451</v>
      </c>
      <c r="B1205" s="1">
        <v>44844</v>
      </c>
      <c r="C1205">
        <v>-21.62</v>
      </c>
      <c r="D1205" t="s">
        <v>979</v>
      </c>
      <c r="E1205" t="s">
        <v>979</v>
      </c>
      <c r="F1205" t="s">
        <v>7030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hidden="1" x14ac:dyDescent="0.25">
      <c r="A1206" t="s">
        <v>6451</v>
      </c>
      <c r="B1206" s="1">
        <v>44843</v>
      </c>
      <c r="C1206">
        <v>-184.2</v>
      </c>
      <c r="D1206" t="s">
        <v>7031</v>
      </c>
      <c r="E1206" t="s">
        <v>7032</v>
      </c>
      <c r="F1206" t="s">
        <v>7033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hidden="1" x14ac:dyDescent="0.25">
      <c r="A1207" t="s">
        <v>6451</v>
      </c>
      <c r="B1207" s="1">
        <v>44843</v>
      </c>
      <c r="C1207">
        <v>-34</v>
      </c>
      <c r="D1207" t="s">
        <v>7027</v>
      </c>
      <c r="E1207" t="s">
        <v>7028</v>
      </c>
      <c r="F1207" t="s">
        <v>7029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hidden="1" x14ac:dyDescent="0.25">
      <c r="A1208" t="s">
        <v>6451</v>
      </c>
      <c r="B1208" s="1">
        <v>44843</v>
      </c>
      <c r="C1208">
        <v>-57.49</v>
      </c>
      <c r="D1208" t="s">
        <v>7034</v>
      </c>
      <c r="E1208" t="s">
        <v>7035</v>
      </c>
      <c r="F1208" t="s">
        <v>7036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hidden="1" x14ac:dyDescent="0.25">
      <c r="A1209" t="s">
        <v>6451</v>
      </c>
      <c r="B1209" s="1">
        <v>44843</v>
      </c>
      <c r="C1209">
        <v>-3.97</v>
      </c>
      <c r="D1209" t="s">
        <v>5755</v>
      </c>
      <c r="E1209" t="s">
        <v>744</v>
      </c>
      <c r="F1209" t="s">
        <v>6605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hidden="1" x14ac:dyDescent="0.25">
      <c r="A1210" t="s">
        <v>6451</v>
      </c>
      <c r="B1210" s="1">
        <v>44843</v>
      </c>
      <c r="C1210">
        <v>-325</v>
      </c>
      <c r="D1210" t="s">
        <v>7037</v>
      </c>
      <c r="E1210" t="s">
        <v>7038</v>
      </c>
      <c r="F1210" t="s">
        <v>7039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hidden="1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7040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hidden="1" x14ac:dyDescent="0.25">
      <c r="A1212" t="s">
        <v>492</v>
      </c>
      <c r="B1212" s="1">
        <v>44842</v>
      </c>
      <c r="C1212">
        <v>-4.4000000000000004</v>
      </c>
      <c r="D1212" t="s">
        <v>6483</v>
      </c>
      <c r="E1212" t="s">
        <v>6484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hidden="1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hidden="1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hidden="1" x14ac:dyDescent="0.25">
      <c r="A1215" t="s">
        <v>19</v>
      </c>
      <c r="B1215" s="1">
        <v>44841</v>
      </c>
      <c r="C1215">
        <v>-102.75</v>
      </c>
      <c r="D1215" t="s">
        <v>6805</v>
      </c>
      <c r="E1215" t="s">
        <v>6806</v>
      </c>
      <c r="F1215" t="s">
        <v>6807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hidden="1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hidden="1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hidden="1" x14ac:dyDescent="0.25">
      <c r="A1218" t="s">
        <v>6451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hidden="1" x14ac:dyDescent="0.25">
      <c r="A1219" t="s">
        <v>6451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7041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hidden="1" x14ac:dyDescent="0.25">
      <c r="A1220" t="s">
        <v>6451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hidden="1" x14ac:dyDescent="0.25">
      <c r="A1221" t="s">
        <v>6451</v>
      </c>
      <c r="B1221" s="1">
        <v>44841</v>
      </c>
      <c r="C1221">
        <v>-0.54</v>
      </c>
      <c r="D1221" t="s">
        <v>6890</v>
      </c>
      <c r="E1221" t="s">
        <v>6891</v>
      </c>
      <c r="F1221" t="s">
        <v>6892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hidden="1" x14ac:dyDescent="0.25">
      <c r="A1222" t="s">
        <v>6451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hidden="1" x14ac:dyDescent="0.25">
      <c r="A1223" t="s">
        <v>6451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hidden="1" x14ac:dyDescent="0.25">
      <c r="A1224" t="s">
        <v>19</v>
      </c>
      <c r="B1224" s="1">
        <v>44840</v>
      </c>
      <c r="C1224">
        <v>0.04</v>
      </c>
      <c r="D1224" t="s">
        <v>7042</v>
      </c>
      <c r="E1224" t="s">
        <v>7043</v>
      </c>
      <c r="F1224" t="s">
        <v>7044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hidden="1" x14ac:dyDescent="0.25">
      <c r="A1225" t="s">
        <v>512</v>
      </c>
      <c r="B1225" s="1">
        <v>44840</v>
      </c>
      <c r="C1225">
        <v>177.19</v>
      </c>
      <c r="D1225" t="s">
        <v>6710</v>
      </c>
      <c r="E1225" t="s">
        <v>6711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hidden="1" x14ac:dyDescent="0.25">
      <c r="A1226" t="s">
        <v>19</v>
      </c>
      <c r="B1226" s="1">
        <v>44840</v>
      </c>
      <c r="C1226">
        <v>-4000</v>
      </c>
      <c r="D1226" t="s">
        <v>7045</v>
      </c>
      <c r="E1226" t="s">
        <v>7045</v>
      </c>
      <c r="F1226" t="s">
        <v>6440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7046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hidden="1" x14ac:dyDescent="0.25">
      <c r="A1227" t="s">
        <v>19</v>
      </c>
      <c r="B1227" s="1">
        <v>44840</v>
      </c>
      <c r="C1227">
        <v>-0.04</v>
      </c>
      <c r="D1227" t="s">
        <v>6833</v>
      </c>
      <c r="E1227" t="s">
        <v>6834</v>
      </c>
      <c r="F1227" t="s">
        <v>6440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hidden="1" x14ac:dyDescent="0.25">
      <c r="A1228" t="s">
        <v>19</v>
      </c>
      <c r="B1228" s="1">
        <v>44839</v>
      </c>
      <c r="C1228">
        <v>-4424.99</v>
      </c>
      <c r="D1228" t="s">
        <v>6716</v>
      </c>
      <c r="E1228" t="s">
        <v>6717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hidden="1" x14ac:dyDescent="0.25">
      <c r="A1229" t="s">
        <v>6451</v>
      </c>
      <c r="B1229" s="1">
        <v>44839</v>
      </c>
      <c r="C1229">
        <v>-120</v>
      </c>
      <c r="D1229" t="s">
        <v>5808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hidden="1" x14ac:dyDescent="0.25">
      <c r="A1230" t="s">
        <v>6451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hidden="1" x14ac:dyDescent="0.25">
      <c r="A1231" t="s">
        <v>492</v>
      </c>
      <c r="B1231" s="1">
        <v>44839</v>
      </c>
      <c r="C1231">
        <v>-181.01</v>
      </c>
      <c r="D1231" t="s">
        <v>5759</v>
      </c>
      <c r="E1231" t="s">
        <v>6804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hidden="1" x14ac:dyDescent="0.25">
      <c r="A1232" t="s">
        <v>492</v>
      </c>
      <c r="B1232" s="1">
        <v>44839</v>
      </c>
      <c r="C1232">
        <v>-1.25</v>
      </c>
      <c r="D1232" t="s">
        <v>7047</v>
      </c>
      <c r="E1232" t="s">
        <v>7048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hidden="1" x14ac:dyDescent="0.25">
      <c r="A1233" t="s">
        <v>492</v>
      </c>
      <c r="B1233" s="1">
        <v>44839</v>
      </c>
      <c r="C1233">
        <v>-2.5</v>
      </c>
      <c r="D1233" t="s">
        <v>7047</v>
      </c>
      <c r="E1233" t="s">
        <v>7048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hidden="1" x14ac:dyDescent="0.25">
      <c r="A1234" t="s">
        <v>19</v>
      </c>
      <c r="B1234" s="1">
        <v>44838</v>
      </c>
      <c r="C1234">
        <v>-404.05</v>
      </c>
      <c r="D1234" t="s">
        <v>7049</v>
      </c>
      <c r="E1234" t="s">
        <v>7049</v>
      </c>
      <c r="F1234" t="s">
        <v>7050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hidden="1" x14ac:dyDescent="0.25">
      <c r="A1235" t="s">
        <v>6451</v>
      </c>
      <c r="B1235" s="1">
        <v>44838</v>
      </c>
      <c r="C1235">
        <v>-29.94</v>
      </c>
      <c r="D1235" t="s">
        <v>7051</v>
      </c>
      <c r="E1235" t="s">
        <v>7052</v>
      </c>
      <c r="F1235" t="s">
        <v>7053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7054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hidden="1" x14ac:dyDescent="0.25">
      <c r="A1237" t="s">
        <v>19</v>
      </c>
      <c r="B1237" s="1">
        <v>44838</v>
      </c>
      <c r="C1237">
        <v>-5013.74</v>
      </c>
      <c r="D1237" t="s">
        <v>6761</v>
      </c>
      <c r="E1237" t="s">
        <v>6762</v>
      </c>
      <c r="F1237" t="s">
        <v>6468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hidden="1" x14ac:dyDescent="0.25">
      <c r="A1238" t="s">
        <v>492</v>
      </c>
      <c r="B1238" s="1">
        <v>44838</v>
      </c>
      <c r="C1238">
        <v>-65</v>
      </c>
      <c r="D1238" t="s">
        <v>6895</v>
      </c>
      <c r="E1238" t="s">
        <v>6896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hidden="1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hidden="1" x14ac:dyDescent="0.25">
      <c r="A1240" t="s">
        <v>19</v>
      </c>
      <c r="B1240" s="1">
        <v>44838</v>
      </c>
      <c r="C1240">
        <v>5013.74</v>
      </c>
      <c r="D1240" t="s">
        <v>7055</v>
      </c>
      <c r="E1240" t="s">
        <v>7056</v>
      </c>
      <c r="F1240" t="s">
        <v>7057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hidden="1" x14ac:dyDescent="0.25">
      <c r="A1241" t="s">
        <v>492</v>
      </c>
      <c r="B1241" s="1">
        <v>44837</v>
      </c>
      <c r="C1241">
        <v>-50</v>
      </c>
      <c r="D1241" t="s">
        <v>7058</v>
      </c>
      <c r="E1241" t="s">
        <v>7059</v>
      </c>
      <c r="F1241" t="s">
        <v>6236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hidden="1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hidden="1" x14ac:dyDescent="0.25">
      <c r="A1243" t="s">
        <v>492</v>
      </c>
      <c r="B1243" s="1">
        <v>44837</v>
      </c>
      <c r="C1243">
        <v>-4.4000000000000004</v>
      </c>
      <c r="D1243" t="s">
        <v>6483</v>
      </c>
      <c r="E1243" t="s">
        <v>6484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hidden="1" x14ac:dyDescent="0.25">
      <c r="A1244" t="s">
        <v>492</v>
      </c>
      <c r="B1244" s="1">
        <v>44837</v>
      </c>
      <c r="C1244">
        <v>-1.1000000000000001</v>
      </c>
      <c r="D1244" t="s">
        <v>6174</v>
      </c>
      <c r="E1244" t="s">
        <v>6174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hidden="1" x14ac:dyDescent="0.25">
      <c r="A1245" t="s">
        <v>19</v>
      </c>
      <c r="B1245" s="1">
        <v>44837</v>
      </c>
      <c r="C1245">
        <v>-2336.2800000000002</v>
      </c>
      <c r="D1245" t="s">
        <v>6294</v>
      </c>
      <c r="E1245" t="s">
        <v>6295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hidden="1" x14ac:dyDescent="0.25">
      <c r="A1246" t="s">
        <v>6411</v>
      </c>
      <c r="B1246" s="1">
        <v>44837</v>
      </c>
      <c r="C1246">
        <v>-58.1</v>
      </c>
      <c r="D1246" t="s">
        <v>6631</v>
      </c>
      <c r="E1246" t="s">
        <v>6632</v>
      </c>
      <c r="F1246" t="s">
        <v>6633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hidden="1" x14ac:dyDescent="0.25">
      <c r="A1247" t="s">
        <v>19</v>
      </c>
      <c r="B1247" s="1">
        <v>44837</v>
      </c>
      <c r="C1247">
        <v>-1057.6400000000001</v>
      </c>
      <c r="D1247" t="s">
        <v>6759</v>
      </c>
      <c r="E1247" t="s">
        <v>6760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hidden="1" x14ac:dyDescent="0.25">
      <c r="A1248" t="s">
        <v>19</v>
      </c>
      <c r="B1248" s="1">
        <v>44837</v>
      </c>
      <c r="C1248">
        <v>-5013.74</v>
      </c>
      <c r="D1248" t="s">
        <v>6761</v>
      </c>
      <c r="E1248" t="s">
        <v>6762</v>
      </c>
      <c r="F1248" t="s">
        <v>6468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hidden="1" x14ac:dyDescent="0.25">
      <c r="A1249" t="s">
        <v>6451</v>
      </c>
      <c r="B1249" s="1">
        <v>44837</v>
      </c>
      <c r="C1249">
        <v>-57.54</v>
      </c>
      <c r="D1249" t="s">
        <v>7060</v>
      </c>
      <c r="E1249" t="s">
        <v>7061</v>
      </c>
      <c r="F1249" t="s">
        <v>7062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hidden="1" x14ac:dyDescent="0.25">
      <c r="A1250" t="s">
        <v>6451</v>
      </c>
      <c r="B1250" s="1">
        <v>44837</v>
      </c>
      <c r="C1250">
        <v>-55.74</v>
      </c>
      <c r="D1250" t="s">
        <v>7063</v>
      </c>
      <c r="E1250" t="s">
        <v>7064</v>
      </c>
      <c r="F1250" t="s">
        <v>7065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7066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hidden="1" x14ac:dyDescent="0.25">
      <c r="A1251" t="s">
        <v>6451</v>
      </c>
      <c r="B1251" s="1">
        <v>44837</v>
      </c>
      <c r="C1251">
        <v>-15.88</v>
      </c>
      <c r="D1251" t="s">
        <v>7067</v>
      </c>
      <c r="E1251" t="s">
        <v>7068</v>
      </c>
      <c r="F1251" t="s">
        <v>7069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hidden="1" x14ac:dyDescent="0.25">
      <c r="A1252" t="s">
        <v>6451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hidden="1" x14ac:dyDescent="0.25">
      <c r="A1253" t="s">
        <v>492</v>
      </c>
      <c r="B1253" s="1">
        <v>44837</v>
      </c>
      <c r="C1253">
        <v>-25.51</v>
      </c>
      <c r="D1253" t="s">
        <v>6174</v>
      </c>
      <c r="E1253" t="s">
        <v>6174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hidden="1" x14ac:dyDescent="0.25">
      <c r="A1254" t="s">
        <v>492</v>
      </c>
      <c r="B1254" s="1">
        <v>44837</v>
      </c>
      <c r="C1254">
        <v>-16.52</v>
      </c>
      <c r="D1254" t="s">
        <v>5782</v>
      </c>
      <c r="E1254" t="s">
        <v>844</v>
      </c>
      <c r="F1254" t="s">
        <v>7070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hidden="1" x14ac:dyDescent="0.25">
      <c r="A1255" t="s">
        <v>6451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7071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hidden="1" x14ac:dyDescent="0.25">
      <c r="A1256" t="s">
        <v>6451</v>
      </c>
      <c r="B1256" s="1">
        <v>44837</v>
      </c>
      <c r="C1256">
        <v>-24.31</v>
      </c>
      <c r="D1256" t="s">
        <v>5755</v>
      </c>
      <c r="E1256" t="s">
        <v>744</v>
      </c>
      <c r="F1256" t="s">
        <v>7072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hidden="1" x14ac:dyDescent="0.25">
      <c r="A1257" t="s">
        <v>6451</v>
      </c>
      <c r="B1257" s="1">
        <v>44836</v>
      </c>
      <c r="C1257">
        <v>-24.19</v>
      </c>
      <c r="D1257" t="s">
        <v>7073</v>
      </c>
      <c r="E1257" t="s">
        <v>7074</v>
      </c>
      <c r="F1257" t="s">
        <v>7075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hidden="1" x14ac:dyDescent="0.25">
      <c r="A1258" t="s">
        <v>6451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hidden="1" x14ac:dyDescent="0.25">
      <c r="A1259" t="s">
        <v>544</v>
      </c>
      <c r="B1259" s="1">
        <v>44836</v>
      </c>
      <c r="C1259">
        <v>-2618.16</v>
      </c>
      <c r="D1259" t="s">
        <v>7076</v>
      </c>
      <c r="E1259" t="s">
        <v>7077</v>
      </c>
      <c r="F1259" t="s">
        <v>7078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hidden="1" x14ac:dyDescent="0.25">
      <c r="A1260" t="s">
        <v>6411</v>
      </c>
      <c r="B1260" s="1">
        <v>44836</v>
      </c>
      <c r="C1260">
        <v>-152.72</v>
      </c>
      <c r="D1260" t="s">
        <v>6595</v>
      </c>
      <c r="E1260" t="s">
        <v>6596</v>
      </c>
      <c r="F1260" t="s">
        <v>6597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hidden="1" x14ac:dyDescent="0.25">
      <c r="A1261" t="s">
        <v>6411</v>
      </c>
      <c r="B1261" s="1">
        <v>44836</v>
      </c>
      <c r="C1261">
        <v>58.1</v>
      </c>
      <c r="D1261" t="s">
        <v>6631</v>
      </c>
      <c r="E1261" t="s">
        <v>6632</v>
      </c>
      <c r="F1261" t="s">
        <v>6633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hidden="1" x14ac:dyDescent="0.25">
      <c r="A1262" t="s">
        <v>6451</v>
      </c>
      <c r="B1262" s="1">
        <v>44836</v>
      </c>
      <c r="C1262">
        <v>-22.44</v>
      </c>
      <c r="D1262" t="s">
        <v>7079</v>
      </c>
      <c r="E1262" t="s">
        <v>7080</v>
      </c>
      <c r="F1262" t="s">
        <v>7081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hidden="1" x14ac:dyDescent="0.25">
      <c r="A1263" t="s">
        <v>6451</v>
      </c>
      <c r="B1263" s="1">
        <v>44836</v>
      </c>
      <c r="C1263">
        <v>5013.74</v>
      </c>
      <c r="D1263" t="s">
        <v>6767</v>
      </c>
      <c r="E1263" t="s">
        <v>6767</v>
      </c>
      <c r="F1263" t="s">
        <v>6475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hidden="1" x14ac:dyDescent="0.25">
      <c r="A1264" t="s">
        <v>6451</v>
      </c>
      <c r="B1264" s="1">
        <v>44836</v>
      </c>
      <c r="C1264">
        <v>-3.97</v>
      </c>
      <c r="D1264" t="s">
        <v>5755</v>
      </c>
      <c r="E1264" t="s">
        <v>744</v>
      </c>
      <c r="F1264" t="s">
        <v>6605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hidden="1" x14ac:dyDescent="0.25">
      <c r="A1265" t="s">
        <v>6451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hidden="1" x14ac:dyDescent="0.25">
      <c r="A1266" t="s">
        <v>6451</v>
      </c>
      <c r="B1266" s="1">
        <v>44836</v>
      </c>
      <c r="C1266">
        <v>-39</v>
      </c>
      <c r="D1266" t="s">
        <v>7082</v>
      </c>
      <c r="E1266" t="s">
        <v>7083</v>
      </c>
      <c r="F1266" t="s">
        <v>7084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hidden="1" x14ac:dyDescent="0.25">
      <c r="A1267" t="s">
        <v>492</v>
      </c>
      <c r="B1267" s="1">
        <v>44835</v>
      </c>
      <c r="C1267">
        <v>-3</v>
      </c>
      <c r="D1267" t="s">
        <v>7047</v>
      </c>
      <c r="E1267" t="s">
        <v>7048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hidden="1" x14ac:dyDescent="0.25">
      <c r="A1268" t="s">
        <v>492</v>
      </c>
      <c r="B1268" s="1">
        <v>44835</v>
      </c>
      <c r="C1268">
        <v>1057.6400000000001</v>
      </c>
      <c r="D1268" t="s">
        <v>7085</v>
      </c>
      <c r="E1268" t="s">
        <v>7086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hidden="1" x14ac:dyDescent="0.25">
      <c r="A1269" t="s">
        <v>492</v>
      </c>
      <c r="B1269" s="1">
        <v>44835</v>
      </c>
      <c r="C1269">
        <v>-2.82</v>
      </c>
      <c r="D1269" t="s">
        <v>7047</v>
      </c>
      <c r="E1269" t="s">
        <v>7048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hidden="1" x14ac:dyDescent="0.25">
      <c r="A1270" t="s">
        <v>413</v>
      </c>
      <c r="B1270" s="1">
        <v>44835</v>
      </c>
      <c r="C1270">
        <v>0.01</v>
      </c>
      <c r="D1270" t="s">
        <v>6482</v>
      </c>
      <c r="E1270" t="s">
        <v>6482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hidden="1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hidden="1" x14ac:dyDescent="0.25">
      <c r="A1272" t="s">
        <v>414</v>
      </c>
      <c r="B1272" s="1">
        <v>44835</v>
      </c>
      <c r="C1272">
        <v>0.01</v>
      </c>
      <c r="D1272" t="s">
        <v>6482</v>
      </c>
      <c r="E1272" t="s">
        <v>6482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hidden="1" x14ac:dyDescent="0.25">
      <c r="A1273" t="s">
        <v>966</v>
      </c>
      <c r="B1273" s="1">
        <v>44835</v>
      </c>
      <c r="C1273">
        <v>0.01</v>
      </c>
      <c r="D1273" t="s">
        <v>6482</v>
      </c>
      <c r="E1273" t="s">
        <v>6482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hidden="1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hidden="1" x14ac:dyDescent="0.25">
      <c r="A1275" t="s">
        <v>6856</v>
      </c>
      <c r="B1275" s="1">
        <v>44834</v>
      </c>
      <c r="C1275">
        <v>-75</v>
      </c>
      <c r="D1275" t="s">
        <v>7087</v>
      </c>
      <c r="E1275" t="s">
        <v>7088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hidden="1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hidden="1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hidden="1" x14ac:dyDescent="0.25">
      <c r="A1278" t="s">
        <v>356</v>
      </c>
      <c r="B1278" s="1">
        <v>44834</v>
      </c>
      <c r="C1278">
        <v>4.49</v>
      </c>
      <c r="D1278" t="s">
        <v>6485</v>
      </c>
      <c r="E1278" t="s">
        <v>6486</v>
      </c>
      <c r="F1278" t="s">
        <v>6487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hidden="1" x14ac:dyDescent="0.25">
      <c r="A1279" t="s">
        <v>356</v>
      </c>
      <c r="B1279" s="1">
        <v>44834</v>
      </c>
      <c r="C1279">
        <v>13.72</v>
      </c>
      <c r="D1279" t="s">
        <v>6485</v>
      </c>
      <c r="E1279" t="s">
        <v>6486</v>
      </c>
      <c r="F1279" t="s">
        <v>6487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hidden="1" x14ac:dyDescent="0.25">
      <c r="A1280" t="s">
        <v>356</v>
      </c>
      <c r="B1280" s="1">
        <v>44834</v>
      </c>
      <c r="C1280">
        <v>4.49</v>
      </c>
      <c r="D1280" t="s">
        <v>6485</v>
      </c>
      <c r="E1280" t="s">
        <v>6486</v>
      </c>
      <c r="F1280" t="s">
        <v>6487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hidden="1" x14ac:dyDescent="0.25">
      <c r="A1281" t="s">
        <v>356</v>
      </c>
      <c r="B1281" s="1">
        <v>44834</v>
      </c>
      <c r="C1281">
        <v>13.72</v>
      </c>
      <c r="D1281" t="s">
        <v>6485</v>
      </c>
      <c r="E1281" t="s">
        <v>6486</v>
      </c>
      <c r="F1281" t="s">
        <v>6487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hidden="1" x14ac:dyDescent="0.25">
      <c r="A1282" t="s">
        <v>6451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hidden="1" x14ac:dyDescent="0.25">
      <c r="A1283" t="s">
        <v>6451</v>
      </c>
      <c r="B1283" s="1">
        <v>44834</v>
      </c>
      <c r="C1283">
        <v>-7.53</v>
      </c>
      <c r="D1283" t="s">
        <v>603</v>
      </c>
      <c r="E1283" t="s">
        <v>603</v>
      </c>
      <c r="F1283" t="s">
        <v>7089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hidden="1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hidden="1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7090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hidden="1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hidden="1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hidden="1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hidden="1" x14ac:dyDescent="0.25">
      <c r="A1289" t="s">
        <v>19</v>
      </c>
      <c r="B1289" s="1">
        <v>44834</v>
      </c>
      <c r="C1289">
        <v>-30</v>
      </c>
      <c r="D1289" t="s">
        <v>6805</v>
      </c>
      <c r="E1289" t="s">
        <v>6806</v>
      </c>
      <c r="F1289" t="s">
        <v>6807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hidden="1" x14ac:dyDescent="0.25">
      <c r="A1290" t="s">
        <v>19</v>
      </c>
      <c r="B1290" s="1">
        <v>44833</v>
      </c>
      <c r="C1290">
        <v>707.58</v>
      </c>
      <c r="D1290" t="s">
        <v>6118</v>
      </c>
      <c r="E1290" t="s">
        <v>6118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hidden="1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7091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hidden="1" x14ac:dyDescent="0.25">
      <c r="A1292" t="s">
        <v>6411</v>
      </c>
      <c r="B1292" s="1">
        <v>44833</v>
      </c>
      <c r="C1292">
        <v>152.72</v>
      </c>
      <c r="D1292" t="s">
        <v>6595</v>
      </c>
      <c r="E1292" t="s">
        <v>6596</v>
      </c>
      <c r="F1292" t="s">
        <v>6597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hidden="1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hidden="1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7092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hidden="1" x14ac:dyDescent="0.25">
      <c r="A1295" t="s">
        <v>6451</v>
      </c>
      <c r="B1295" s="1">
        <v>44833</v>
      </c>
      <c r="C1295">
        <v>26.45</v>
      </c>
      <c r="D1295" t="s">
        <v>5828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hidden="1" x14ac:dyDescent="0.25">
      <c r="A1296" t="s">
        <v>6451</v>
      </c>
      <c r="B1296" s="1">
        <v>44833</v>
      </c>
      <c r="C1296">
        <v>-51.8</v>
      </c>
      <c r="D1296" t="s">
        <v>660</v>
      </c>
      <c r="E1296" t="s">
        <v>6898</v>
      </c>
      <c r="F1296" t="s">
        <v>6899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hidden="1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7093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hidden="1" x14ac:dyDescent="0.25">
      <c r="A1298" t="s">
        <v>336</v>
      </c>
      <c r="B1298" s="1">
        <v>44833</v>
      </c>
      <c r="C1298">
        <v>0.56999999999999995</v>
      </c>
      <c r="D1298" t="s">
        <v>6482</v>
      </c>
      <c r="E1298" t="s">
        <v>6482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hidden="1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hidden="1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7094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hidden="1" x14ac:dyDescent="0.25">
      <c r="A1301" t="s">
        <v>6411</v>
      </c>
      <c r="B1301" s="1">
        <v>44832</v>
      </c>
      <c r="C1301">
        <v>2.13</v>
      </c>
      <c r="D1301" t="s">
        <v>556</v>
      </c>
      <c r="E1301" t="s">
        <v>556</v>
      </c>
      <c r="F1301" t="s">
        <v>7095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hidden="1" x14ac:dyDescent="0.25">
      <c r="A1302" t="s">
        <v>6451</v>
      </c>
      <c r="B1302" s="1">
        <v>44832</v>
      </c>
      <c r="C1302">
        <v>300</v>
      </c>
      <c r="D1302" t="s">
        <v>6890</v>
      </c>
      <c r="E1302" t="s">
        <v>6891</v>
      </c>
      <c r="F1302" t="s">
        <v>7096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hidden="1" x14ac:dyDescent="0.25">
      <c r="A1303" t="s">
        <v>6451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hidden="1" x14ac:dyDescent="0.25">
      <c r="A1304" t="s">
        <v>6451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hidden="1" x14ac:dyDescent="0.25">
      <c r="A1305" t="s">
        <v>6451</v>
      </c>
      <c r="B1305" s="1">
        <v>44832</v>
      </c>
      <c r="C1305">
        <v>-800</v>
      </c>
      <c r="D1305" t="s">
        <v>2307</v>
      </c>
      <c r="E1305" t="s">
        <v>2307</v>
      </c>
      <c r="F1305" t="s">
        <v>7097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hidden="1" x14ac:dyDescent="0.25">
      <c r="A1306" t="s">
        <v>6451</v>
      </c>
      <c r="B1306" s="1">
        <v>44831</v>
      </c>
      <c r="C1306">
        <v>-9.6300000000000008</v>
      </c>
      <c r="D1306" t="s">
        <v>7098</v>
      </c>
      <c r="E1306" t="s">
        <v>7099</v>
      </c>
      <c r="F1306" t="s">
        <v>7100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hidden="1" x14ac:dyDescent="0.25">
      <c r="A1307" t="s">
        <v>6451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hidden="1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6075</v>
      </c>
      <c r="W1308" t="s">
        <v>386</v>
      </c>
    </row>
    <row r="1309" spans="1:23" hidden="1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6462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hidden="1" x14ac:dyDescent="0.25">
      <c r="A1310" t="s">
        <v>6451</v>
      </c>
      <c r="B1310" s="1">
        <v>44830</v>
      </c>
      <c r="C1310">
        <v>-43.61</v>
      </c>
      <c r="D1310" t="s">
        <v>7101</v>
      </c>
      <c r="E1310" t="s">
        <v>7102</v>
      </c>
      <c r="F1310" t="s">
        <v>7103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hidden="1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7104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hidden="1" x14ac:dyDescent="0.25">
      <c r="A1312" t="s">
        <v>492</v>
      </c>
      <c r="B1312" s="1">
        <v>44830</v>
      </c>
      <c r="C1312">
        <v>-101.26</v>
      </c>
      <c r="D1312" t="s">
        <v>5779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6075</v>
      </c>
      <c r="W1312" t="s">
        <v>386</v>
      </c>
    </row>
    <row r="1313" spans="1:23" hidden="1" x14ac:dyDescent="0.25">
      <c r="A1313" t="s">
        <v>19</v>
      </c>
      <c r="B1313" s="1">
        <v>44830</v>
      </c>
      <c r="C1313">
        <v>-14.32</v>
      </c>
      <c r="D1313" t="s">
        <v>8910</v>
      </c>
      <c r="E1313" t="s">
        <v>6523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hidden="1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7105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hidden="1" x14ac:dyDescent="0.25">
      <c r="A1315" t="s">
        <v>6451</v>
      </c>
      <c r="B1315" s="1">
        <v>44829</v>
      </c>
      <c r="C1315">
        <v>-248.52</v>
      </c>
      <c r="D1315" t="s">
        <v>6499</v>
      </c>
      <c r="E1315" t="s">
        <v>6500</v>
      </c>
      <c r="F1315" t="s">
        <v>6501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hidden="1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7106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hidden="1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7107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hidden="1" x14ac:dyDescent="0.25">
      <c r="A1318" t="s">
        <v>34</v>
      </c>
      <c r="B1318" s="1">
        <v>44829</v>
      </c>
      <c r="C1318">
        <v>-4.4000000000000004</v>
      </c>
      <c r="D1318" t="s">
        <v>7108</v>
      </c>
      <c r="E1318" t="s">
        <v>7109</v>
      </c>
      <c r="F1318" t="s">
        <v>7110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hidden="1" x14ac:dyDescent="0.25">
      <c r="A1319" t="s">
        <v>6451</v>
      </c>
      <c r="B1319" s="1">
        <v>44829</v>
      </c>
      <c r="C1319">
        <v>-3.97</v>
      </c>
      <c r="D1319" t="s">
        <v>5755</v>
      </c>
      <c r="E1319" t="s">
        <v>744</v>
      </c>
      <c r="F1319" t="s">
        <v>6605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hidden="1" x14ac:dyDescent="0.25">
      <c r="A1320" t="s">
        <v>6451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7111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hidden="1" x14ac:dyDescent="0.25">
      <c r="A1321" t="s">
        <v>6451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hidden="1" x14ac:dyDescent="0.25">
      <c r="A1322" t="s">
        <v>6451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hidden="1" x14ac:dyDescent="0.25">
      <c r="A1323" t="s">
        <v>6451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7112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hidden="1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hidden="1" x14ac:dyDescent="0.25">
      <c r="A1325" t="s">
        <v>492</v>
      </c>
      <c r="B1325" s="1">
        <v>44828</v>
      </c>
      <c r="C1325">
        <v>-15.95</v>
      </c>
      <c r="D1325" t="s">
        <v>5757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hidden="1" x14ac:dyDescent="0.25">
      <c r="A1326" t="s">
        <v>19</v>
      </c>
      <c r="B1326" s="1">
        <v>44827</v>
      </c>
      <c r="C1326">
        <v>-275</v>
      </c>
      <c r="D1326" t="s">
        <v>7113</v>
      </c>
      <c r="E1326" t="s">
        <v>7113</v>
      </c>
      <c r="F1326" t="s">
        <v>7114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7115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hidden="1" x14ac:dyDescent="0.25">
      <c r="A1327" t="s">
        <v>605</v>
      </c>
      <c r="B1327" s="1">
        <v>44827</v>
      </c>
      <c r="C1327">
        <v>14.32</v>
      </c>
      <c r="D1327" t="s">
        <v>2591</v>
      </c>
      <c r="E1327" t="s">
        <v>6549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hidden="1" x14ac:dyDescent="0.25">
      <c r="A1328" t="s">
        <v>19</v>
      </c>
      <c r="B1328" s="1">
        <v>44827</v>
      </c>
      <c r="C1328">
        <v>-100</v>
      </c>
      <c r="D1328" t="s">
        <v>8596</v>
      </c>
      <c r="E1328" t="s">
        <v>8597</v>
      </c>
      <c r="F1328" t="s">
        <v>7116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7117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hidden="1" x14ac:dyDescent="0.25">
      <c r="A1329" t="s">
        <v>544</v>
      </c>
      <c r="B1329" s="1">
        <v>44827</v>
      </c>
      <c r="C1329">
        <v>-15.44</v>
      </c>
      <c r="D1329" t="s">
        <v>7118</v>
      </c>
      <c r="E1329" t="s">
        <v>7119</v>
      </c>
      <c r="F1329" t="s">
        <v>7120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hidden="1" x14ac:dyDescent="0.25">
      <c r="A1330" t="s">
        <v>19</v>
      </c>
      <c r="B1330" s="1">
        <v>44827</v>
      </c>
      <c r="C1330">
        <v>-8957.5</v>
      </c>
      <c r="D1330" t="s">
        <v>7121</v>
      </c>
      <c r="E1330" t="s">
        <v>7122</v>
      </c>
      <c r="F1330" t="s">
        <v>7123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hidden="1" x14ac:dyDescent="0.25">
      <c r="A1331" t="s">
        <v>19</v>
      </c>
      <c r="B1331" s="1">
        <v>44826</v>
      </c>
      <c r="C1331">
        <v>-8957.5</v>
      </c>
      <c r="D1331" t="s">
        <v>7121</v>
      </c>
      <c r="E1331" t="s">
        <v>7122</v>
      </c>
      <c r="F1331" t="s">
        <v>7123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hidden="1" x14ac:dyDescent="0.25">
      <c r="A1332" t="s">
        <v>6451</v>
      </c>
      <c r="B1332" s="1">
        <v>44826</v>
      </c>
      <c r="C1332">
        <v>-26.45</v>
      </c>
      <c r="D1332" t="s">
        <v>5828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7124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hidden="1" x14ac:dyDescent="0.25">
      <c r="A1333" t="s">
        <v>6451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hidden="1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7125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hidden="1" x14ac:dyDescent="0.25">
      <c r="A1335" t="s">
        <v>6451</v>
      </c>
      <c r="B1335" s="1">
        <v>44825</v>
      </c>
      <c r="C1335">
        <v>-74.95</v>
      </c>
      <c r="D1335" t="s">
        <v>7126</v>
      </c>
      <c r="E1335" t="s">
        <v>7127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hidden="1" x14ac:dyDescent="0.25">
      <c r="A1336" t="s">
        <v>6451</v>
      </c>
      <c r="B1336" s="1">
        <v>44824</v>
      </c>
      <c r="C1336">
        <v>-51.95</v>
      </c>
      <c r="D1336" t="s">
        <v>6576</v>
      </c>
      <c r="E1336" t="s">
        <v>6577</v>
      </c>
      <c r="F1336" t="s">
        <v>6578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hidden="1" x14ac:dyDescent="0.25">
      <c r="A1337" t="s">
        <v>6451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hidden="1" x14ac:dyDescent="0.25">
      <c r="A1338" t="s">
        <v>492</v>
      </c>
      <c r="B1338" s="1">
        <v>44824</v>
      </c>
      <c r="C1338">
        <v>7</v>
      </c>
      <c r="D1338" t="s">
        <v>7128</v>
      </c>
      <c r="E1338" t="s">
        <v>7129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hidden="1" x14ac:dyDescent="0.25">
      <c r="A1339" t="s">
        <v>6451</v>
      </c>
      <c r="B1339" s="1">
        <v>44824</v>
      </c>
      <c r="C1339">
        <v>-21.11</v>
      </c>
      <c r="D1339" t="s">
        <v>7130</v>
      </c>
      <c r="E1339" t="s">
        <v>7131</v>
      </c>
      <c r="F1339" t="s">
        <v>7132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7133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hidden="1" x14ac:dyDescent="0.25">
      <c r="A1340" t="s">
        <v>6451</v>
      </c>
      <c r="B1340" s="1">
        <v>44824</v>
      </c>
      <c r="C1340">
        <v>-86.91</v>
      </c>
      <c r="D1340" t="s">
        <v>6616</v>
      </c>
      <c r="E1340" t="s">
        <v>6617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hidden="1" x14ac:dyDescent="0.25">
      <c r="A1341" t="s">
        <v>6451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hidden="1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hidden="1" x14ac:dyDescent="0.25">
      <c r="A1343" t="s">
        <v>19</v>
      </c>
      <c r="B1343" s="1">
        <v>44823</v>
      </c>
      <c r="C1343">
        <v>-88.65</v>
      </c>
      <c r="D1343" t="s">
        <v>6598</v>
      </c>
      <c r="E1343" t="s">
        <v>6599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hidden="1" x14ac:dyDescent="0.25">
      <c r="A1344" t="s">
        <v>6451</v>
      </c>
      <c r="B1344" s="1">
        <v>44823</v>
      </c>
      <c r="C1344">
        <v>-39.04</v>
      </c>
      <c r="D1344" t="s">
        <v>938</v>
      </c>
      <c r="E1344" t="s">
        <v>938</v>
      </c>
      <c r="F1344" t="s">
        <v>7134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hidden="1" x14ac:dyDescent="0.25">
      <c r="A1345" t="s">
        <v>6408</v>
      </c>
      <c r="B1345" s="1">
        <v>44822</v>
      </c>
      <c r="C1345">
        <v>-53.77</v>
      </c>
      <c r="D1345" t="s">
        <v>6409</v>
      </c>
      <c r="E1345" t="s">
        <v>6409</v>
      </c>
      <c r="F1345" t="s">
        <v>6410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hidden="1" x14ac:dyDescent="0.25">
      <c r="A1346" t="s">
        <v>6411</v>
      </c>
      <c r="B1346" s="1">
        <v>44822</v>
      </c>
      <c r="C1346">
        <v>-52.35</v>
      </c>
      <c r="D1346" t="s">
        <v>6409</v>
      </c>
      <c r="E1346" t="s">
        <v>6409</v>
      </c>
      <c r="F1346" t="s">
        <v>6410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hidden="1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hidden="1" x14ac:dyDescent="0.25">
      <c r="A1348" t="s">
        <v>6451</v>
      </c>
      <c r="B1348" s="1">
        <v>44822</v>
      </c>
      <c r="C1348">
        <v>-32.53</v>
      </c>
      <c r="D1348" t="s">
        <v>7135</v>
      </c>
      <c r="E1348" t="s">
        <v>7136</v>
      </c>
      <c r="F1348" t="s">
        <v>7137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hidden="1" x14ac:dyDescent="0.25">
      <c r="A1349" t="s">
        <v>6451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hidden="1" x14ac:dyDescent="0.25">
      <c r="A1350" t="s">
        <v>492</v>
      </c>
      <c r="B1350" s="1">
        <v>44821</v>
      </c>
      <c r="C1350">
        <v>-0.5</v>
      </c>
      <c r="D1350" t="s">
        <v>7047</v>
      </c>
      <c r="E1350" t="s">
        <v>7048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hidden="1" x14ac:dyDescent="0.25">
      <c r="A1351" t="s">
        <v>492</v>
      </c>
      <c r="B1351" s="1">
        <v>44821</v>
      </c>
      <c r="C1351">
        <v>-5.5</v>
      </c>
      <c r="D1351" t="s">
        <v>5758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hidden="1" x14ac:dyDescent="0.25">
      <c r="A1352" t="s">
        <v>533</v>
      </c>
      <c r="B1352" s="1">
        <v>44821</v>
      </c>
      <c r="C1352">
        <v>88.65</v>
      </c>
      <c r="D1352" t="s">
        <v>6250</v>
      </c>
      <c r="E1352" t="s">
        <v>6251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hidden="1" x14ac:dyDescent="0.25">
      <c r="A1353" t="s">
        <v>492</v>
      </c>
      <c r="B1353" s="1">
        <v>44821</v>
      </c>
      <c r="C1353">
        <v>-0.66</v>
      </c>
      <c r="D1353" t="s">
        <v>7047</v>
      </c>
      <c r="E1353" t="s">
        <v>7048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hidden="1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hidden="1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x14ac:dyDescent="0.25">
      <c r="A1356" t="s">
        <v>487</v>
      </c>
      <c r="B1356" s="1">
        <v>44820</v>
      </c>
      <c r="C1356">
        <v>-28</v>
      </c>
      <c r="D1356" t="s">
        <v>6652</v>
      </c>
      <c r="E1356" t="s">
        <v>6653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7138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hidden="1" x14ac:dyDescent="0.25">
      <c r="A1357" t="s">
        <v>19</v>
      </c>
      <c r="B1357" s="1">
        <v>44820</v>
      </c>
      <c r="C1357">
        <v>-774.45</v>
      </c>
      <c r="D1357" t="s">
        <v>6621</v>
      </c>
      <c r="E1357" t="s">
        <v>6622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hidden="1" x14ac:dyDescent="0.25">
      <c r="A1358" t="s">
        <v>356</v>
      </c>
      <c r="B1358" s="1">
        <v>44820</v>
      </c>
      <c r="C1358">
        <v>9.7899999999999991</v>
      </c>
      <c r="D1358" t="s">
        <v>6485</v>
      </c>
      <c r="E1358" t="s">
        <v>6486</v>
      </c>
      <c r="F1358" t="s">
        <v>7139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hidden="1" x14ac:dyDescent="0.25">
      <c r="A1359" t="s">
        <v>356</v>
      </c>
      <c r="B1359" s="1">
        <v>44820</v>
      </c>
      <c r="C1359">
        <v>9.7899999999999991</v>
      </c>
      <c r="D1359" t="s">
        <v>6485</v>
      </c>
      <c r="E1359" t="s">
        <v>6486</v>
      </c>
      <c r="F1359" t="s">
        <v>7139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hidden="1" x14ac:dyDescent="0.25">
      <c r="A1360" t="s">
        <v>34</v>
      </c>
      <c r="B1360" s="1">
        <v>44820</v>
      </c>
      <c r="C1360">
        <v>-4.4000000000000004</v>
      </c>
      <c r="D1360" t="s">
        <v>7140</v>
      </c>
      <c r="E1360" t="s">
        <v>7141</v>
      </c>
      <c r="F1360" t="s">
        <v>7142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hidden="1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hidden="1" x14ac:dyDescent="0.25">
      <c r="A1362" t="s">
        <v>6451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hidden="1" x14ac:dyDescent="0.25">
      <c r="A1363" t="s">
        <v>6451</v>
      </c>
      <c r="B1363" s="1">
        <v>44820</v>
      </c>
      <c r="C1363">
        <v>-2</v>
      </c>
      <c r="D1363" t="s">
        <v>7143</v>
      </c>
      <c r="E1363" t="s">
        <v>7143</v>
      </c>
      <c r="F1363" t="s">
        <v>7144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hidden="1" x14ac:dyDescent="0.25">
      <c r="A1364" t="s">
        <v>6451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hidden="1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hidden="1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hidden="1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hidden="1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6204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hidden="1" x14ac:dyDescent="0.25">
      <c r="A1369" t="s">
        <v>34</v>
      </c>
      <c r="B1369" s="1">
        <v>44819</v>
      </c>
      <c r="C1369">
        <v>774.45</v>
      </c>
      <c r="D1369" t="s">
        <v>6263</v>
      </c>
      <c r="E1369" t="s">
        <v>6264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hidden="1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7145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7146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hidden="1" x14ac:dyDescent="0.25">
      <c r="A1372" t="s">
        <v>6411</v>
      </c>
      <c r="B1372" s="1">
        <v>44819</v>
      </c>
      <c r="C1372">
        <v>52.35</v>
      </c>
      <c r="D1372" t="s">
        <v>6409</v>
      </c>
      <c r="E1372" t="s">
        <v>6409</v>
      </c>
      <c r="F1372" t="s">
        <v>6410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hidden="1" x14ac:dyDescent="0.25">
      <c r="A1373" t="s">
        <v>6408</v>
      </c>
      <c r="B1373" s="1">
        <v>44819</v>
      </c>
      <c r="C1373">
        <v>53.77</v>
      </c>
      <c r="D1373" t="s">
        <v>6409</v>
      </c>
      <c r="E1373" t="s">
        <v>6409</v>
      </c>
      <c r="F1373" t="s">
        <v>6410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hidden="1" x14ac:dyDescent="0.25">
      <c r="A1374" t="s">
        <v>6408</v>
      </c>
      <c r="B1374" s="1">
        <v>44819</v>
      </c>
      <c r="C1374">
        <v>-31.96</v>
      </c>
      <c r="D1374" t="s">
        <v>6435</v>
      </c>
      <c r="E1374" t="s">
        <v>6436</v>
      </c>
      <c r="F1374" t="s">
        <v>7147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hidden="1" x14ac:dyDescent="0.25">
      <c r="A1375" t="s">
        <v>6451</v>
      </c>
      <c r="B1375" s="1">
        <v>44819</v>
      </c>
      <c r="C1375">
        <v>-22.04</v>
      </c>
      <c r="D1375" t="s">
        <v>6616</v>
      </c>
      <c r="E1375" t="s">
        <v>6617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hidden="1" x14ac:dyDescent="0.25">
      <c r="A1376" t="s">
        <v>6451</v>
      </c>
      <c r="B1376" s="1">
        <v>44819</v>
      </c>
      <c r="C1376">
        <v>-86.25</v>
      </c>
      <c r="D1376" t="s">
        <v>6022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hidden="1" x14ac:dyDescent="0.25">
      <c r="A1377" t="s">
        <v>6451</v>
      </c>
      <c r="B1377" s="1">
        <v>44819</v>
      </c>
      <c r="C1377">
        <v>-86.25</v>
      </c>
      <c r="D1377" t="s">
        <v>6022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6075</v>
      </c>
      <c r="W1377" t="s">
        <v>386</v>
      </c>
    </row>
    <row r="1378" spans="1:23" hidden="1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7148</v>
      </c>
      <c r="R1378" t="s">
        <v>224</v>
      </c>
      <c r="S1378" t="s">
        <v>126</v>
      </c>
      <c r="T1378">
        <v>12</v>
      </c>
      <c r="U1378" t="s">
        <v>475</v>
      </c>
      <c r="V1378" t="s">
        <v>6075</v>
      </c>
      <c r="W1378" t="s">
        <v>386</v>
      </c>
    </row>
    <row r="1379" spans="1:23" hidden="1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hidden="1" x14ac:dyDescent="0.25">
      <c r="A1380" t="s">
        <v>6451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hidden="1" x14ac:dyDescent="0.25">
      <c r="A1381" t="s">
        <v>356</v>
      </c>
      <c r="B1381" s="1">
        <v>44818</v>
      </c>
      <c r="C1381">
        <v>21.63</v>
      </c>
      <c r="D1381" t="s">
        <v>6485</v>
      </c>
      <c r="E1381" t="s">
        <v>6486</v>
      </c>
      <c r="F1381" t="s">
        <v>7149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hidden="1" x14ac:dyDescent="0.25">
      <c r="A1382" t="s">
        <v>6408</v>
      </c>
      <c r="B1382" s="1">
        <v>44818</v>
      </c>
      <c r="C1382">
        <v>31.96</v>
      </c>
      <c r="D1382" t="s">
        <v>6435</v>
      </c>
      <c r="E1382" t="s">
        <v>6436</v>
      </c>
      <c r="F1382" t="s">
        <v>7147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hidden="1" x14ac:dyDescent="0.25">
      <c r="A1383" t="s">
        <v>6408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6643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hidden="1" x14ac:dyDescent="0.25">
      <c r="A1384" t="s">
        <v>356</v>
      </c>
      <c r="B1384" s="1">
        <v>44818</v>
      </c>
      <c r="C1384">
        <v>77.849999999999994</v>
      </c>
      <c r="D1384" t="s">
        <v>6485</v>
      </c>
      <c r="E1384" t="s">
        <v>6486</v>
      </c>
      <c r="F1384" t="s">
        <v>7150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hidden="1" x14ac:dyDescent="0.25">
      <c r="A1385" t="s">
        <v>356</v>
      </c>
      <c r="B1385" s="1">
        <v>44818</v>
      </c>
      <c r="C1385">
        <v>21.63</v>
      </c>
      <c r="D1385" t="s">
        <v>6485</v>
      </c>
      <c r="E1385" t="s">
        <v>6486</v>
      </c>
      <c r="F1385" t="s">
        <v>7149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hidden="1" x14ac:dyDescent="0.25">
      <c r="A1386" t="s">
        <v>356</v>
      </c>
      <c r="B1386" s="1">
        <v>44818</v>
      </c>
      <c r="C1386">
        <v>77.849999999999994</v>
      </c>
      <c r="D1386" t="s">
        <v>6485</v>
      </c>
      <c r="E1386" t="s">
        <v>6486</v>
      </c>
      <c r="F1386" t="s">
        <v>7150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hidden="1" x14ac:dyDescent="0.25">
      <c r="A1387" t="s">
        <v>19</v>
      </c>
      <c r="B1387" s="1">
        <v>44818</v>
      </c>
      <c r="C1387">
        <v>-49.13</v>
      </c>
      <c r="D1387" t="s">
        <v>6635</v>
      </c>
      <c r="E1387" t="s">
        <v>6636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hidden="1" x14ac:dyDescent="0.25">
      <c r="A1388" t="s">
        <v>6451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7151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hidden="1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hidden="1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hidden="1" x14ac:dyDescent="0.25">
      <c r="A1391" t="s">
        <v>19</v>
      </c>
      <c r="B1391" s="1">
        <v>44818</v>
      </c>
      <c r="C1391">
        <v>17915</v>
      </c>
      <c r="D1391" t="s">
        <v>7152</v>
      </c>
      <c r="E1391" t="s">
        <v>7152</v>
      </c>
      <c r="F1391" t="s">
        <v>7153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hidden="1" x14ac:dyDescent="0.25">
      <c r="A1392" t="s">
        <v>420</v>
      </c>
      <c r="B1392" s="1">
        <v>44818</v>
      </c>
      <c r="C1392">
        <v>-17915</v>
      </c>
      <c r="D1392" t="s">
        <v>7154</v>
      </c>
      <c r="E1392" t="s">
        <v>7154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hidden="1" x14ac:dyDescent="0.25">
      <c r="A1393" t="s">
        <v>6451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hidden="1" x14ac:dyDescent="0.25">
      <c r="A1394" t="s">
        <v>6451</v>
      </c>
      <c r="B1394" s="1">
        <v>44817</v>
      </c>
      <c r="C1394">
        <v>-6</v>
      </c>
      <c r="D1394" t="s">
        <v>7155</v>
      </c>
      <c r="E1394" t="s">
        <v>7156</v>
      </c>
      <c r="F1394" t="s">
        <v>7157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hidden="1" x14ac:dyDescent="0.25">
      <c r="A1395" t="s">
        <v>492</v>
      </c>
      <c r="B1395" s="1">
        <v>44817</v>
      </c>
      <c r="C1395">
        <v>-177.25</v>
      </c>
      <c r="D1395" t="s">
        <v>5759</v>
      </c>
      <c r="E1395" t="s">
        <v>6804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hidden="1" x14ac:dyDescent="0.25">
      <c r="A1396" t="s">
        <v>6451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hidden="1" x14ac:dyDescent="0.25">
      <c r="A1397" t="s">
        <v>6451</v>
      </c>
      <c r="B1397" s="1">
        <v>44817</v>
      </c>
      <c r="C1397">
        <v>-130</v>
      </c>
      <c r="D1397" t="s">
        <v>3356</v>
      </c>
      <c r="E1397" t="s">
        <v>7158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hidden="1" x14ac:dyDescent="0.25">
      <c r="A1398" t="s">
        <v>6451</v>
      </c>
      <c r="B1398" s="1">
        <v>44817</v>
      </c>
      <c r="C1398">
        <v>-12</v>
      </c>
      <c r="D1398" t="s">
        <v>7159</v>
      </c>
      <c r="E1398" t="s">
        <v>7160</v>
      </c>
      <c r="F1398" t="s">
        <v>7161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hidden="1" x14ac:dyDescent="0.25">
      <c r="A1399" t="s">
        <v>356</v>
      </c>
      <c r="B1399" s="1">
        <v>44816</v>
      </c>
      <c r="C1399">
        <v>24.94</v>
      </c>
      <c r="D1399" t="s">
        <v>7162</v>
      </c>
      <c r="E1399" t="s">
        <v>7163</v>
      </c>
      <c r="F1399" t="s">
        <v>7164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hidden="1" x14ac:dyDescent="0.25">
      <c r="A1400" t="s">
        <v>356</v>
      </c>
      <c r="B1400" s="1">
        <v>44816</v>
      </c>
      <c r="C1400">
        <v>89.41</v>
      </c>
      <c r="D1400" t="s">
        <v>7165</v>
      </c>
      <c r="E1400" t="s">
        <v>7166</v>
      </c>
      <c r="F1400" t="s">
        <v>7167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hidden="1" x14ac:dyDescent="0.25">
      <c r="A1401" t="s">
        <v>356</v>
      </c>
      <c r="B1401" s="1">
        <v>44816</v>
      </c>
      <c r="C1401">
        <v>31.99</v>
      </c>
      <c r="D1401" t="s">
        <v>7168</v>
      </c>
      <c r="E1401" t="s">
        <v>7169</v>
      </c>
      <c r="F1401" t="s">
        <v>7170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hidden="1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7171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7172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hidden="1" x14ac:dyDescent="0.25">
      <c r="A1403" t="s">
        <v>356</v>
      </c>
      <c r="B1403" s="1">
        <v>44816</v>
      </c>
      <c r="C1403">
        <v>85.35</v>
      </c>
      <c r="D1403" t="s">
        <v>7173</v>
      </c>
      <c r="E1403" t="s">
        <v>7174</v>
      </c>
      <c r="F1403" t="s">
        <v>7175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hidden="1" x14ac:dyDescent="0.25">
      <c r="A1404" t="s">
        <v>356</v>
      </c>
      <c r="B1404" s="1">
        <v>44816</v>
      </c>
      <c r="C1404">
        <v>24.94</v>
      </c>
      <c r="D1404" t="s">
        <v>7162</v>
      </c>
      <c r="E1404" t="s">
        <v>7163</v>
      </c>
      <c r="F1404" t="s">
        <v>7164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hidden="1" x14ac:dyDescent="0.25">
      <c r="A1405" t="s">
        <v>6408</v>
      </c>
      <c r="B1405" s="1">
        <v>44816</v>
      </c>
      <c r="C1405">
        <v>-624.41999999999996</v>
      </c>
      <c r="D1405" t="s">
        <v>6655</v>
      </c>
      <c r="E1405" t="s">
        <v>6656</v>
      </c>
      <c r="F1405" t="s">
        <v>6657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hidden="1" x14ac:dyDescent="0.25">
      <c r="A1406" t="s">
        <v>356</v>
      </c>
      <c r="B1406" s="1">
        <v>44816</v>
      </c>
      <c r="C1406">
        <v>31.99</v>
      </c>
      <c r="D1406" t="s">
        <v>7176</v>
      </c>
      <c r="E1406" t="s">
        <v>7177</v>
      </c>
      <c r="F1406" t="s">
        <v>7170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hidden="1" x14ac:dyDescent="0.25">
      <c r="A1407" t="s">
        <v>356</v>
      </c>
      <c r="B1407" s="1">
        <v>44816</v>
      </c>
      <c r="C1407">
        <v>89.41</v>
      </c>
      <c r="D1407" t="s">
        <v>7165</v>
      </c>
      <c r="E1407" t="s">
        <v>7166</v>
      </c>
      <c r="F1407" t="s">
        <v>7167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hidden="1" x14ac:dyDescent="0.25">
      <c r="A1408" t="s">
        <v>356</v>
      </c>
      <c r="B1408" s="1">
        <v>44816</v>
      </c>
      <c r="C1408">
        <v>85.35</v>
      </c>
      <c r="D1408" t="s">
        <v>7173</v>
      </c>
      <c r="E1408" t="s">
        <v>7174</v>
      </c>
      <c r="F1408" t="s">
        <v>7175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hidden="1" x14ac:dyDescent="0.25">
      <c r="A1409" t="s">
        <v>6451</v>
      </c>
      <c r="B1409" s="1">
        <v>44816</v>
      </c>
      <c r="C1409">
        <v>-34.4</v>
      </c>
      <c r="D1409" t="s">
        <v>7178</v>
      </c>
      <c r="E1409" t="s">
        <v>7179</v>
      </c>
      <c r="F1409" t="s">
        <v>7180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hidden="1" x14ac:dyDescent="0.25">
      <c r="A1410" t="s">
        <v>6451</v>
      </c>
      <c r="B1410" s="1">
        <v>44816</v>
      </c>
      <c r="C1410">
        <v>-137.97</v>
      </c>
      <c r="D1410" t="s">
        <v>6658</v>
      </c>
      <c r="E1410" t="s">
        <v>6659</v>
      </c>
      <c r="F1410" t="s">
        <v>6660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hidden="1" x14ac:dyDescent="0.25">
      <c r="A1411" t="s">
        <v>6451</v>
      </c>
      <c r="B1411" s="1">
        <v>44816</v>
      </c>
      <c r="C1411">
        <v>-18</v>
      </c>
      <c r="D1411" t="s">
        <v>7181</v>
      </c>
      <c r="E1411" t="s">
        <v>7182</v>
      </c>
      <c r="F1411" t="s">
        <v>7183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hidden="1" x14ac:dyDescent="0.25">
      <c r="A1412" t="s">
        <v>6451</v>
      </c>
      <c r="B1412" s="1">
        <v>44816</v>
      </c>
      <c r="C1412">
        <v>-9</v>
      </c>
      <c r="D1412" t="s">
        <v>7184</v>
      </c>
      <c r="E1412" t="s">
        <v>7185</v>
      </c>
      <c r="F1412" t="s">
        <v>7186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hidden="1" x14ac:dyDescent="0.25">
      <c r="A1413" t="s">
        <v>6451</v>
      </c>
      <c r="B1413" s="1">
        <v>44816</v>
      </c>
      <c r="C1413">
        <v>-17.82</v>
      </c>
      <c r="D1413" t="s">
        <v>7187</v>
      </c>
      <c r="E1413" t="s">
        <v>7188</v>
      </c>
      <c r="F1413" t="s">
        <v>7189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hidden="1" x14ac:dyDescent="0.25">
      <c r="A1414" t="s">
        <v>6451</v>
      </c>
      <c r="B1414" s="1">
        <v>44816</v>
      </c>
      <c r="C1414">
        <v>-21</v>
      </c>
      <c r="D1414" t="s">
        <v>7190</v>
      </c>
      <c r="E1414" t="s">
        <v>7191</v>
      </c>
      <c r="F1414" t="s">
        <v>7192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7193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hidden="1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6075</v>
      </c>
      <c r="W1415" t="s">
        <v>386</v>
      </c>
    </row>
    <row r="1416" spans="1:23" hidden="1" x14ac:dyDescent="0.25">
      <c r="A1416" t="s">
        <v>6451</v>
      </c>
      <c r="B1416" s="1">
        <v>44816</v>
      </c>
      <c r="C1416">
        <v>-50.15</v>
      </c>
      <c r="D1416" t="s">
        <v>3356</v>
      </c>
      <c r="E1416" t="s">
        <v>7158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hidden="1" x14ac:dyDescent="0.25">
      <c r="A1417" t="s">
        <v>6451</v>
      </c>
      <c r="B1417" s="1">
        <v>44816</v>
      </c>
      <c r="C1417">
        <v>-12</v>
      </c>
      <c r="D1417" t="s">
        <v>7194</v>
      </c>
      <c r="E1417" t="s">
        <v>7195</v>
      </c>
      <c r="F1417" t="s">
        <v>7196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hidden="1" x14ac:dyDescent="0.25">
      <c r="A1418" t="s">
        <v>6451</v>
      </c>
      <c r="B1418" s="1">
        <v>44816</v>
      </c>
      <c r="C1418">
        <v>-14.06</v>
      </c>
      <c r="D1418" t="s">
        <v>5755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hidden="1" x14ac:dyDescent="0.25">
      <c r="A1419" t="s">
        <v>6451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hidden="1" x14ac:dyDescent="0.25">
      <c r="A1420" t="s">
        <v>6408</v>
      </c>
      <c r="B1420" s="1">
        <v>44815</v>
      </c>
      <c r="C1420">
        <v>624.41999999999996</v>
      </c>
      <c r="D1420" t="s">
        <v>6655</v>
      </c>
      <c r="E1420" t="s">
        <v>6656</v>
      </c>
      <c r="F1420" t="s">
        <v>6657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hidden="1" x14ac:dyDescent="0.25">
      <c r="A1421" t="s">
        <v>6411</v>
      </c>
      <c r="B1421" s="1">
        <v>44815</v>
      </c>
      <c r="C1421">
        <v>28.4</v>
      </c>
      <c r="D1421" t="s">
        <v>6669</v>
      </c>
      <c r="E1421" t="s">
        <v>6670</v>
      </c>
      <c r="F1421" t="s">
        <v>6671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hidden="1" x14ac:dyDescent="0.25">
      <c r="A1422" t="s">
        <v>6451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hidden="1" x14ac:dyDescent="0.25">
      <c r="A1423" t="s">
        <v>6451</v>
      </c>
      <c r="B1423" s="1">
        <v>44815</v>
      </c>
      <c r="C1423">
        <v>-55</v>
      </c>
      <c r="D1423" t="s">
        <v>3356</v>
      </c>
      <c r="E1423" t="s">
        <v>7158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hidden="1" x14ac:dyDescent="0.25">
      <c r="A1424" t="s">
        <v>6451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hidden="1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hidden="1" x14ac:dyDescent="0.25">
      <c r="A1426" t="s">
        <v>6451</v>
      </c>
      <c r="B1426" s="1">
        <v>44813</v>
      </c>
      <c r="C1426">
        <v>-7</v>
      </c>
      <c r="D1426" t="s">
        <v>7197</v>
      </c>
      <c r="E1426" t="s">
        <v>7198</v>
      </c>
      <c r="F1426" t="s">
        <v>7199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hidden="1" x14ac:dyDescent="0.25">
      <c r="A1427" t="s">
        <v>6451</v>
      </c>
      <c r="B1427" s="1">
        <v>44813</v>
      </c>
      <c r="C1427">
        <v>-28.15</v>
      </c>
      <c r="D1427" t="s">
        <v>3356</v>
      </c>
      <c r="E1427" t="s">
        <v>7158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hidden="1" x14ac:dyDescent="0.25">
      <c r="A1428" t="s">
        <v>6451</v>
      </c>
      <c r="B1428" s="1">
        <v>44813</v>
      </c>
      <c r="C1428">
        <v>-57.15</v>
      </c>
      <c r="D1428" t="s">
        <v>3356</v>
      </c>
      <c r="E1428" t="s">
        <v>7158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hidden="1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6075</v>
      </c>
      <c r="W1429" t="s">
        <v>386</v>
      </c>
    </row>
    <row r="1430" spans="1:23" hidden="1" x14ac:dyDescent="0.25">
      <c r="A1430" t="s">
        <v>6451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hidden="1" x14ac:dyDescent="0.25">
      <c r="A1431" t="s">
        <v>6451</v>
      </c>
      <c r="B1431" s="1">
        <v>44813</v>
      </c>
      <c r="C1431">
        <v>-19</v>
      </c>
      <c r="D1431" t="s">
        <v>7181</v>
      </c>
      <c r="E1431" t="s">
        <v>7182</v>
      </c>
      <c r="F1431" t="s">
        <v>7183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hidden="1" x14ac:dyDescent="0.25">
      <c r="A1432" t="s">
        <v>6451</v>
      </c>
      <c r="B1432" s="1">
        <v>44813</v>
      </c>
      <c r="C1432">
        <v>-6</v>
      </c>
      <c r="D1432" t="s">
        <v>7194</v>
      </c>
      <c r="E1432" t="s">
        <v>7195</v>
      </c>
      <c r="F1432" t="s">
        <v>7196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hidden="1" x14ac:dyDescent="0.25">
      <c r="A1433" t="s">
        <v>6451</v>
      </c>
      <c r="B1433" s="1">
        <v>44813</v>
      </c>
      <c r="C1433">
        <v>-6</v>
      </c>
      <c r="D1433" t="s">
        <v>7155</v>
      </c>
      <c r="E1433" t="s">
        <v>7156</v>
      </c>
      <c r="F1433" t="s">
        <v>7157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hidden="1" x14ac:dyDescent="0.25">
      <c r="A1434" t="s">
        <v>6451</v>
      </c>
      <c r="B1434" s="1">
        <v>44813</v>
      </c>
      <c r="C1434">
        <v>-12</v>
      </c>
      <c r="D1434" t="s">
        <v>7200</v>
      </c>
      <c r="E1434" t="s">
        <v>7201</v>
      </c>
      <c r="F1434" t="s">
        <v>7202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hidden="1" x14ac:dyDescent="0.25">
      <c r="A1435" t="s">
        <v>6451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7203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hidden="1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hidden="1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hidden="1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7204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hidden="1" x14ac:dyDescent="0.25">
      <c r="A1439" t="s">
        <v>6451</v>
      </c>
      <c r="B1439" s="1">
        <v>44812</v>
      </c>
      <c r="C1439">
        <v>-4.3899999999999997</v>
      </c>
      <c r="D1439" t="s">
        <v>7205</v>
      </c>
      <c r="E1439" t="s">
        <v>7206</v>
      </c>
      <c r="F1439" t="s">
        <v>7207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hidden="1" x14ac:dyDescent="0.25">
      <c r="A1440" t="s">
        <v>6451</v>
      </c>
      <c r="B1440" s="1">
        <v>44812</v>
      </c>
      <c r="C1440">
        <v>-34.57</v>
      </c>
      <c r="D1440" t="s">
        <v>7073</v>
      </c>
      <c r="E1440" t="s">
        <v>7074</v>
      </c>
      <c r="F1440" t="s">
        <v>7075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hidden="1" x14ac:dyDescent="0.25">
      <c r="A1441" t="s">
        <v>19</v>
      </c>
      <c r="B1441" s="1">
        <v>44811</v>
      </c>
      <c r="C1441">
        <v>-4424.99</v>
      </c>
      <c r="D1441" t="s">
        <v>6716</v>
      </c>
      <c r="E1441" t="s">
        <v>6717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hidden="1" x14ac:dyDescent="0.25">
      <c r="A1442" t="s">
        <v>19</v>
      </c>
      <c r="B1442" s="1">
        <v>44811</v>
      </c>
      <c r="C1442">
        <v>8957.5</v>
      </c>
      <c r="D1442" t="s">
        <v>7208</v>
      </c>
      <c r="E1442" t="s">
        <v>7209</v>
      </c>
      <c r="F1442" t="s">
        <v>7210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hidden="1" x14ac:dyDescent="0.25">
      <c r="A1443" t="s">
        <v>6451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hidden="1" x14ac:dyDescent="0.25">
      <c r="A1444" t="s">
        <v>19</v>
      </c>
      <c r="B1444" s="1">
        <v>44811</v>
      </c>
      <c r="C1444">
        <v>-200.44</v>
      </c>
      <c r="D1444" t="s">
        <v>6521</v>
      </c>
      <c r="E1444" t="s">
        <v>6522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hidden="1" x14ac:dyDescent="0.25">
      <c r="A1445" t="s">
        <v>492</v>
      </c>
      <c r="B1445" s="1">
        <v>44810</v>
      </c>
      <c r="C1445">
        <v>-22.04</v>
      </c>
      <c r="D1445" t="s">
        <v>5819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hidden="1" x14ac:dyDescent="0.25">
      <c r="A1446" t="s">
        <v>512</v>
      </c>
      <c r="B1446" s="1">
        <v>44810</v>
      </c>
      <c r="C1446">
        <v>73.81</v>
      </c>
      <c r="D1446" t="s">
        <v>6710</v>
      </c>
      <c r="E1446" t="s">
        <v>6711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hidden="1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hidden="1" x14ac:dyDescent="0.25">
      <c r="A1448" t="s">
        <v>6411</v>
      </c>
      <c r="B1448" s="1">
        <v>44810</v>
      </c>
      <c r="C1448">
        <v>0</v>
      </c>
      <c r="D1448" t="s">
        <v>6688</v>
      </c>
      <c r="E1448" t="s">
        <v>6689</v>
      </c>
      <c r="F1448" t="s">
        <v>6690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hidden="1" x14ac:dyDescent="0.25">
      <c r="A1449" t="s">
        <v>6411</v>
      </c>
      <c r="B1449" s="1">
        <v>44810</v>
      </c>
      <c r="C1449">
        <v>0</v>
      </c>
      <c r="D1449" t="s">
        <v>6688</v>
      </c>
      <c r="E1449" t="s">
        <v>6689</v>
      </c>
      <c r="F1449" t="s">
        <v>6690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hidden="1" x14ac:dyDescent="0.25">
      <c r="A1450" t="s">
        <v>6451</v>
      </c>
      <c r="B1450" s="1">
        <v>44810</v>
      </c>
      <c r="C1450">
        <v>-50.75</v>
      </c>
      <c r="D1450" t="s">
        <v>6583</v>
      </c>
      <c r="E1450" t="s">
        <v>6584</v>
      </c>
      <c r="F1450" t="s">
        <v>6585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7211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hidden="1" x14ac:dyDescent="0.25">
      <c r="A1451" t="s">
        <v>6451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hidden="1" x14ac:dyDescent="0.25">
      <c r="A1452" t="s">
        <v>6451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hidden="1" x14ac:dyDescent="0.25">
      <c r="A1453" t="s">
        <v>6451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hidden="1" x14ac:dyDescent="0.25">
      <c r="A1454" t="s">
        <v>6451</v>
      </c>
      <c r="B1454" s="1">
        <v>44810</v>
      </c>
      <c r="C1454">
        <v>-9.9</v>
      </c>
      <c r="D1454" t="s">
        <v>5778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hidden="1" x14ac:dyDescent="0.25">
      <c r="A1455" t="s">
        <v>6451</v>
      </c>
      <c r="B1455" s="1">
        <v>44810</v>
      </c>
      <c r="C1455">
        <v>-59.65</v>
      </c>
      <c r="D1455" t="s">
        <v>716</v>
      </c>
      <c r="E1455" t="s">
        <v>716</v>
      </c>
      <c r="F1455" t="s">
        <v>7212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hidden="1" x14ac:dyDescent="0.25">
      <c r="A1456" t="s">
        <v>492</v>
      </c>
      <c r="B1456" s="1">
        <v>44809</v>
      </c>
      <c r="C1456">
        <v>-9.58</v>
      </c>
      <c r="D1456" t="s">
        <v>5828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hidden="1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hidden="1" x14ac:dyDescent="0.25">
      <c r="A1458" t="s">
        <v>492</v>
      </c>
      <c r="B1458" s="1">
        <v>44809</v>
      </c>
      <c r="C1458">
        <v>-65</v>
      </c>
      <c r="D1458" t="s">
        <v>6895</v>
      </c>
      <c r="E1458" t="s">
        <v>6896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hidden="1" x14ac:dyDescent="0.25">
      <c r="A1459" t="s">
        <v>6451</v>
      </c>
      <c r="B1459" s="1">
        <v>44809</v>
      </c>
      <c r="C1459">
        <v>-92.59</v>
      </c>
      <c r="D1459" t="s">
        <v>660</v>
      </c>
      <c r="E1459" t="s">
        <v>6898</v>
      </c>
      <c r="F1459" t="s">
        <v>6899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hidden="1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7213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7214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hidden="1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7215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7216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hidden="1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6204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hidden="1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6204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hidden="1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7217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7218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hidden="1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7219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7220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hidden="1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7221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7222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hidden="1" x14ac:dyDescent="0.25">
      <c r="A1467" t="s">
        <v>6451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hidden="1" x14ac:dyDescent="0.25">
      <c r="A1468" t="s">
        <v>6451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hidden="1" x14ac:dyDescent="0.25">
      <c r="A1469" t="s">
        <v>6451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hidden="1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6204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hidden="1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6204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hidden="1" x14ac:dyDescent="0.25">
      <c r="A1472" t="s">
        <v>6451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hidden="1" x14ac:dyDescent="0.25">
      <c r="A1473" t="s">
        <v>492</v>
      </c>
      <c r="B1473" s="1">
        <v>44807</v>
      </c>
      <c r="C1473">
        <v>-1.1000000000000001</v>
      </c>
      <c r="D1473" t="s">
        <v>6174</v>
      </c>
      <c r="E1473" t="s">
        <v>6174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hidden="1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hidden="1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hidden="1" x14ac:dyDescent="0.25">
      <c r="A1476" t="s">
        <v>19</v>
      </c>
      <c r="B1476" s="1">
        <v>44806</v>
      </c>
      <c r="C1476">
        <v>-1596.76</v>
      </c>
      <c r="D1476" t="s">
        <v>6759</v>
      </c>
      <c r="E1476" t="s">
        <v>6760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hidden="1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hidden="1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hidden="1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7223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7224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hidden="1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7225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7226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hidden="1" x14ac:dyDescent="0.25">
      <c r="A1481" t="s">
        <v>19</v>
      </c>
      <c r="B1481" s="1">
        <v>44806</v>
      </c>
      <c r="C1481">
        <v>-1960.7</v>
      </c>
      <c r="D1481" t="s">
        <v>6761</v>
      </c>
      <c r="E1481" t="s">
        <v>6762</v>
      </c>
      <c r="F1481" t="s">
        <v>6468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hidden="1" x14ac:dyDescent="0.25">
      <c r="A1482" t="s">
        <v>19</v>
      </c>
      <c r="B1482" s="1">
        <v>44806</v>
      </c>
      <c r="C1482">
        <v>-2336.2800000000002</v>
      </c>
      <c r="D1482" t="s">
        <v>6294</v>
      </c>
      <c r="E1482" t="s">
        <v>6295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hidden="1" x14ac:dyDescent="0.25">
      <c r="A1483" t="s">
        <v>492</v>
      </c>
      <c r="B1483" s="1">
        <v>44806</v>
      </c>
      <c r="C1483">
        <v>-25.51</v>
      </c>
      <c r="D1483" t="s">
        <v>6174</v>
      </c>
      <c r="E1483" t="s">
        <v>6174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hidden="1" x14ac:dyDescent="0.25">
      <c r="A1484" t="s">
        <v>492</v>
      </c>
      <c r="B1484" s="1">
        <v>44806</v>
      </c>
      <c r="C1484">
        <v>-8.0299999999999994</v>
      </c>
      <c r="D1484" t="s">
        <v>7047</v>
      </c>
      <c r="E1484" t="s">
        <v>7048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hidden="1" x14ac:dyDescent="0.25">
      <c r="A1485" t="s">
        <v>6451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hidden="1" x14ac:dyDescent="0.25">
      <c r="A1486" t="s">
        <v>6451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hidden="1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hidden="1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hidden="1" x14ac:dyDescent="0.25">
      <c r="A1489" t="s">
        <v>492</v>
      </c>
      <c r="B1489" s="1">
        <v>44806</v>
      </c>
      <c r="C1489">
        <v>-16.52</v>
      </c>
      <c r="D1489" t="s">
        <v>5782</v>
      </c>
      <c r="E1489" t="s">
        <v>844</v>
      </c>
      <c r="F1489" t="s">
        <v>7070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x14ac:dyDescent="0.25">
      <c r="A1490" t="s">
        <v>487</v>
      </c>
      <c r="B1490" s="1">
        <v>44806</v>
      </c>
      <c r="C1490">
        <v>-39</v>
      </c>
      <c r="D1490" t="s">
        <v>6652</v>
      </c>
      <c r="E1490" t="s">
        <v>6653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hidden="1" x14ac:dyDescent="0.25">
      <c r="A1491" t="s">
        <v>6451</v>
      </c>
      <c r="B1491" s="1">
        <v>44805</v>
      </c>
      <c r="C1491">
        <v>1960.7</v>
      </c>
      <c r="D1491" t="s">
        <v>6767</v>
      </c>
      <c r="E1491" t="s">
        <v>6767</v>
      </c>
      <c r="F1491" t="s">
        <v>6475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hidden="1" x14ac:dyDescent="0.25">
      <c r="A1492" t="s">
        <v>6451</v>
      </c>
      <c r="B1492" s="1">
        <v>44805</v>
      </c>
      <c r="C1492">
        <v>-14</v>
      </c>
      <c r="D1492" t="s">
        <v>7082</v>
      </c>
      <c r="E1492" t="s">
        <v>7083</v>
      </c>
      <c r="F1492" t="s">
        <v>7084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hidden="1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7227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hidden="1" x14ac:dyDescent="0.25">
      <c r="A1494" t="s">
        <v>413</v>
      </c>
      <c r="B1494" s="1">
        <v>44805</v>
      </c>
      <c r="C1494">
        <v>0.01</v>
      </c>
      <c r="D1494" t="s">
        <v>6482</v>
      </c>
      <c r="E1494" t="s">
        <v>6482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hidden="1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7228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7229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hidden="1" x14ac:dyDescent="0.25">
      <c r="A1496" t="s">
        <v>492</v>
      </c>
      <c r="B1496" s="1">
        <v>44805</v>
      </c>
      <c r="C1496">
        <v>1596.76</v>
      </c>
      <c r="D1496" t="s">
        <v>7230</v>
      </c>
      <c r="E1496" t="s">
        <v>7231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hidden="1" x14ac:dyDescent="0.25">
      <c r="A1497" t="s">
        <v>492</v>
      </c>
      <c r="B1497" s="1">
        <v>44805</v>
      </c>
      <c r="C1497">
        <v>-181.01</v>
      </c>
      <c r="D1497" t="s">
        <v>5759</v>
      </c>
      <c r="E1497" t="s">
        <v>6804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hidden="1" x14ac:dyDescent="0.25">
      <c r="A1498" t="s">
        <v>19</v>
      </c>
      <c r="B1498" s="1">
        <v>44805</v>
      </c>
      <c r="C1498">
        <v>27</v>
      </c>
      <c r="D1498" t="s">
        <v>6113</v>
      </c>
      <c r="E1498" t="s">
        <v>6114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7232</v>
      </c>
      <c r="R1498" t="s">
        <v>224</v>
      </c>
      <c r="S1498" t="s">
        <v>126</v>
      </c>
      <c r="T1498">
        <v>12</v>
      </c>
      <c r="U1498" t="s">
        <v>475</v>
      </c>
      <c r="V1498" t="s">
        <v>6075</v>
      </c>
      <c r="W1498" t="s">
        <v>386</v>
      </c>
    </row>
    <row r="1499" spans="1:23" hidden="1" x14ac:dyDescent="0.25">
      <c r="A1499" t="s">
        <v>6451</v>
      </c>
      <c r="B1499" s="1">
        <v>44805</v>
      </c>
      <c r="C1499">
        <v>-367.05</v>
      </c>
      <c r="D1499" t="s">
        <v>7233</v>
      </c>
      <c r="E1499" t="s">
        <v>7234</v>
      </c>
      <c r="F1499" t="s">
        <v>7235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hidden="1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hidden="1" x14ac:dyDescent="0.25">
      <c r="A1501" t="s">
        <v>356</v>
      </c>
      <c r="B1501" s="1">
        <v>44804</v>
      </c>
      <c r="C1501">
        <v>14.39</v>
      </c>
      <c r="D1501" t="s">
        <v>6485</v>
      </c>
      <c r="E1501" t="s">
        <v>6486</v>
      </c>
      <c r="F1501" t="s">
        <v>6487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hidden="1" x14ac:dyDescent="0.25">
      <c r="A1502" t="s">
        <v>966</v>
      </c>
      <c r="B1502" s="1">
        <v>44804</v>
      </c>
      <c r="C1502">
        <v>0.01</v>
      </c>
      <c r="D1502" t="s">
        <v>6482</v>
      </c>
      <c r="E1502" t="s">
        <v>6482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hidden="1" x14ac:dyDescent="0.25">
      <c r="A1503" t="s">
        <v>356</v>
      </c>
      <c r="B1503" s="1">
        <v>44804</v>
      </c>
      <c r="C1503">
        <v>7.66</v>
      </c>
      <c r="D1503" t="s">
        <v>6485</v>
      </c>
      <c r="E1503" t="s">
        <v>6486</v>
      </c>
      <c r="F1503" t="s">
        <v>6487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hidden="1" x14ac:dyDescent="0.25">
      <c r="A1504" t="s">
        <v>356</v>
      </c>
      <c r="B1504" s="1">
        <v>44804</v>
      </c>
      <c r="C1504">
        <v>14.39</v>
      </c>
      <c r="D1504" t="s">
        <v>6485</v>
      </c>
      <c r="E1504" t="s">
        <v>6486</v>
      </c>
      <c r="F1504" t="s">
        <v>6487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hidden="1" x14ac:dyDescent="0.25">
      <c r="A1505" t="s">
        <v>356</v>
      </c>
      <c r="B1505" s="1">
        <v>44804</v>
      </c>
      <c r="C1505">
        <v>7.66</v>
      </c>
      <c r="D1505" t="s">
        <v>6485</v>
      </c>
      <c r="E1505" t="s">
        <v>6486</v>
      </c>
      <c r="F1505" t="s">
        <v>6487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hidden="1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hidden="1" x14ac:dyDescent="0.25">
      <c r="A1507" t="s">
        <v>544</v>
      </c>
      <c r="B1507" s="1">
        <v>44804</v>
      </c>
      <c r="C1507">
        <v>-25.38</v>
      </c>
      <c r="D1507" t="s">
        <v>5755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hidden="1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hidden="1" x14ac:dyDescent="0.25">
      <c r="A1509" t="s">
        <v>492</v>
      </c>
      <c r="B1509" s="1">
        <v>44804</v>
      </c>
      <c r="C1509">
        <v>-144</v>
      </c>
      <c r="D1509" t="s">
        <v>1650</v>
      </c>
      <c r="E1509" t="s">
        <v>7236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7237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hidden="1" x14ac:dyDescent="0.25">
      <c r="A1511" t="s">
        <v>492</v>
      </c>
      <c r="B1511" s="1">
        <v>44803</v>
      </c>
      <c r="C1511">
        <v>-22.04</v>
      </c>
      <c r="D1511" t="s">
        <v>5819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hidden="1" x14ac:dyDescent="0.25">
      <c r="A1512" t="s">
        <v>336</v>
      </c>
      <c r="B1512" s="1">
        <v>44803</v>
      </c>
      <c r="C1512">
        <v>0.57999999999999996</v>
      </c>
      <c r="D1512" t="s">
        <v>6482</v>
      </c>
      <c r="E1512" t="s">
        <v>6482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hidden="1" x14ac:dyDescent="0.25">
      <c r="A1513" t="s">
        <v>6451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hidden="1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hidden="1" x14ac:dyDescent="0.25">
      <c r="A1515" t="s">
        <v>19</v>
      </c>
      <c r="B1515" s="1">
        <v>44803</v>
      </c>
      <c r="C1515">
        <v>6449.05</v>
      </c>
      <c r="D1515" t="s">
        <v>6118</v>
      </c>
      <c r="E1515" t="s">
        <v>6118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hidden="1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hidden="1" x14ac:dyDescent="0.25">
      <c r="A1517" t="s">
        <v>19</v>
      </c>
      <c r="B1517" s="1">
        <v>44802</v>
      </c>
      <c r="C1517">
        <v>1476.69</v>
      </c>
      <c r="D1517" t="s">
        <v>6118</v>
      </c>
      <c r="E1517" t="s">
        <v>6118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hidden="1" x14ac:dyDescent="0.25">
      <c r="A1518" t="s">
        <v>6411</v>
      </c>
      <c r="B1518" s="1">
        <v>44802</v>
      </c>
      <c r="C1518">
        <v>2.12</v>
      </c>
      <c r="D1518" t="s">
        <v>556</v>
      </c>
      <c r="E1518" t="s">
        <v>556</v>
      </c>
      <c r="F1518" t="s">
        <v>7238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hidden="1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hidden="1" x14ac:dyDescent="0.25">
      <c r="A1520" t="s">
        <v>492</v>
      </c>
      <c r="B1520" s="1">
        <v>44802</v>
      </c>
      <c r="C1520">
        <v>-6.58</v>
      </c>
      <c r="D1520" t="s">
        <v>7239</v>
      </c>
      <c r="E1520" t="s">
        <v>7240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hidden="1" x14ac:dyDescent="0.25">
      <c r="A1521" t="s">
        <v>6451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hidden="1" x14ac:dyDescent="0.25">
      <c r="A1522" t="s">
        <v>6451</v>
      </c>
      <c r="B1522" s="1">
        <v>44801</v>
      </c>
      <c r="C1522">
        <v>-495.02</v>
      </c>
      <c r="D1522" t="s">
        <v>6890</v>
      </c>
      <c r="E1522" t="s">
        <v>6891</v>
      </c>
      <c r="F1522" t="s">
        <v>7096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hidden="1" x14ac:dyDescent="0.25">
      <c r="A1523" t="s">
        <v>492</v>
      </c>
      <c r="B1523" s="1">
        <v>44800</v>
      </c>
      <c r="C1523">
        <v>-99.45</v>
      </c>
      <c r="D1523" t="s">
        <v>5779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6075</v>
      </c>
      <c r="W1523" t="s">
        <v>386</v>
      </c>
    </row>
    <row r="1524" spans="1:23" hidden="1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hidden="1" x14ac:dyDescent="0.25">
      <c r="A1525" t="s">
        <v>6451</v>
      </c>
      <c r="B1525" s="1">
        <v>44799</v>
      </c>
      <c r="C1525">
        <v>495.02</v>
      </c>
      <c r="D1525" t="s">
        <v>6890</v>
      </c>
      <c r="E1525" t="s">
        <v>6891</v>
      </c>
      <c r="F1525" t="s">
        <v>7096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hidden="1" x14ac:dyDescent="0.25">
      <c r="A1526" t="s">
        <v>6451</v>
      </c>
      <c r="B1526" s="1">
        <v>44799</v>
      </c>
      <c r="C1526">
        <v>-27.92</v>
      </c>
      <c r="D1526" t="s">
        <v>7241</v>
      </c>
      <c r="E1526" t="s">
        <v>7242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hidden="1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hidden="1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hidden="1" x14ac:dyDescent="0.25">
      <c r="A1529" t="s">
        <v>6451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hidden="1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7243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hidden="1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hidden="1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7244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hidden="1" x14ac:dyDescent="0.25">
      <c r="A1533" t="s">
        <v>544</v>
      </c>
      <c r="B1533" s="1">
        <v>44799</v>
      </c>
      <c r="C1533">
        <v>-60.17</v>
      </c>
      <c r="D1533" t="s">
        <v>6144</v>
      </c>
      <c r="E1533" t="s">
        <v>6144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hidden="1" x14ac:dyDescent="0.25">
      <c r="A1534" t="s">
        <v>6451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hidden="1" x14ac:dyDescent="0.25">
      <c r="A1535" t="s">
        <v>6451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hidden="1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hidden="1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7245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hidden="1" x14ac:dyDescent="0.25">
      <c r="A1538" t="s">
        <v>6451</v>
      </c>
      <c r="B1538" s="1">
        <v>44798</v>
      </c>
      <c r="C1538">
        <v>-50</v>
      </c>
      <c r="D1538" t="s">
        <v>7246</v>
      </c>
      <c r="E1538" t="s">
        <v>7247</v>
      </c>
      <c r="F1538" t="s">
        <v>7248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hidden="1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6204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hidden="1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6204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hidden="1" x14ac:dyDescent="0.25">
      <c r="A1541" t="s">
        <v>6451</v>
      </c>
      <c r="B1541" s="1">
        <v>44798</v>
      </c>
      <c r="C1541">
        <v>-35.4</v>
      </c>
      <c r="D1541" t="s">
        <v>7246</v>
      </c>
      <c r="E1541" t="s">
        <v>7247</v>
      </c>
      <c r="F1541" t="s">
        <v>7248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hidden="1" x14ac:dyDescent="0.25">
      <c r="A1542" t="s">
        <v>6451</v>
      </c>
      <c r="B1542" s="1">
        <v>44798</v>
      </c>
      <c r="C1542">
        <v>-13.22</v>
      </c>
      <c r="D1542" t="s">
        <v>634</v>
      </c>
      <c r="E1542" t="s">
        <v>634</v>
      </c>
      <c r="F1542" t="s">
        <v>7249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hidden="1" x14ac:dyDescent="0.25">
      <c r="A1543" t="s">
        <v>6451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hidden="1" x14ac:dyDescent="0.25">
      <c r="A1544" t="s">
        <v>492</v>
      </c>
      <c r="B1544" s="1">
        <v>44797</v>
      </c>
      <c r="C1544">
        <v>-15.95</v>
      </c>
      <c r="D1544" t="s">
        <v>5757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hidden="1" x14ac:dyDescent="0.25">
      <c r="A1545" t="s">
        <v>19</v>
      </c>
      <c r="B1545" s="1">
        <v>44797</v>
      </c>
      <c r="C1545">
        <v>-143.94</v>
      </c>
      <c r="D1545" t="s">
        <v>8910</v>
      </c>
      <c r="E1545" t="s">
        <v>6523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hidden="1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6204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hidden="1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6204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hidden="1" x14ac:dyDescent="0.25">
      <c r="A1548" t="s">
        <v>6451</v>
      </c>
      <c r="B1548" s="1">
        <v>44797</v>
      </c>
      <c r="C1548">
        <v>-56.15</v>
      </c>
      <c r="D1548" t="s">
        <v>938</v>
      </c>
      <c r="E1548" t="s">
        <v>938</v>
      </c>
      <c r="F1548" t="s">
        <v>7250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hidden="1" x14ac:dyDescent="0.25">
      <c r="A1549" t="s">
        <v>605</v>
      </c>
      <c r="B1549" s="1">
        <v>44796</v>
      </c>
      <c r="C1549">
        <v>143.94</v>
      </c>
      <c r="D1549" t="s">
        <v>2591</v>
      </c>
      <c r="E1549" t="s">
        <v>6549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hidden="1" x14ac:dyDescent="0.25">
      <c r="A1550" t="s">
        <v>6451</v>
      </c>
      <c r="B1550" s="1">
        <v>44796</v>
      </c>
      <c r="C1550">
        <v>-94.74</v>
      </c>
      <c r="D1550" t="s">
        <v>7251</v>
      </c>
      <c r="E1550" t="s">
        <v>7252</v>
      </c>
      <c r="F1550" t="s">
        <v>7253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487</v>
      </c>
      <c r="B1551" s="1">
        <v>44795</v>
      </c>
      <c r="C1551">
        <v>-105</v>
      </c>
      <c r="D1551" t="s">
        <v>6652</v>
      </c>
      <c r="E1551" t="s">
        <v>6653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hidden="1" x14ac:dyDescent="0.25">
      <c r="A1552" t="s">
        <v>6451</v>
      </c>
      <c r="B1552" s="1">
        <v>44795</v>
      </c>
      <c r="C1552">
        <v>-100.12</v>
      </c>
      <c r="D1552" t="s">
        <v>7254</v>
      </c>
      <c r="E1552" t="s">
        <v>7255</v>
      </c>
      <c r="F1552" t="s">
        <v>7256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hidden="1" x14ac:dyDescent="0.25">
      <c r="A1553" t="s">
        <v>6411</v>
      </c>
      <c r="B1553" s="1">
        <v>44794</v>
      </c>
      <c r="C1553">
        <v>0</v>
      </c>
      <c r="D1553" t="s">
        <v>6688</v>
      </c>
      <c r="E1553" t="s">
        <v>6689</v>
      </c>
      <c r="F1553" t="s">
        <v>6690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hidden="1" x14ac:dyDescent="0.25">
      <c r="A1554" t="s">
        <v>6411</v>
      </c>
      <c r="B1554" s="1">
        <v>44794</v>
      </c>
      <c r="C1554">
        <v>0</v>
      </c>
      <c r="D1554" t="s">
        <v>6688</v>
      </c>
      <c r="E1554" t="s">
        <v>6689</v>
      </c>
      <c r="F1554" t="s">
        <v>6690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hidden="1" x14ac:dyDescent="0.25">
      <c r="A1555" t="s">
        <v>6451</v>
      </c>
      <c r="B1555" s="1">
        <v>44794</v>
      </c>
      <c r="C1555">
        <v>-78.19</v>
      </c>
      <c r="D1555" t="s">
        <v>7257</v>
      </c>
      <c r="E1555" t="s">
        <v>7258</v>
      </c>
      <c r="F1555" t="s">
        <v>7259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hidden="1" x14ac:dyDescent="0.25">
      <c r="A1556" t="s">
        <v>6451</v>
      </c>
      <c r="B1556" s="1">
        <v>44794</v>
      </c>
      <c r="C1556">
        <v>-52.41</v>
      </c>
      <c r="D1556" t="s">
        <v>7257</v>
      </c>
      <c r="E1556" t="s">
        <v>7258</v>
      </c>
      <c r="F1556" t="s">
        <v>7259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hidden="1" x14ac:dyDescent="0.25">
      <c r="A1557" t="s">
        <v>6451</v>
      </c>
      <c r="B1557" s="1">
        <v>44794</v>
      </c>
      <c r="C1557">
        <v>-30</v>
      </c>
      <c r="D1557" t="s">
        <v>7260</v>
      </c>
      <c r="E1557" t="s">
        <v>7261</v>
      </c>
      <c r="F1557" t="s">
        <v>7262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hidden="1" x14ac:dyDescent="0.25">
      <c r="A1558" t="s">
        <v>6451</v>
      </c>
      <c r="B1558" s="1">
        <v>44792</v>
      </c>
      <c r="C1558">
        <v>-20.9</v>
      </c>
      <c r="D1558" t="s">
        <v>7263</v>
      </c>
      <c r="E1558" t="s">
        <v>7264</v>
      </c>
      <c r="F1558" t="s">
        <v>7265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hidden="1" x14ac:dyDescent="0.25">
      <c r="A1559" t="s">
        <v>19</v>
      </c>
      <c r="B1559" s="1">
        <v>44792</v>
      </c>
      <c r="C1559">
        <v>-82.84</v>
      </c>
      <c r="D1559" t="s">
        <v>6598</v>
      </c>
      <c r="E1559" t="s">
        <v>6599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hidden="1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hidden="1" x14ac:dyDescent="0.25">
      <c r="A1561" t="s">
        <v>6451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hidden="1" x14ac:dyDescent="0.25">
      <c r="A1562" t="s">
        <v>6451</v>
      </c>
      <c r="B1562" s="1">
        <v>44791</v>
      </c>
      <c r="C1562">
        <v>-4</v>
      </c>
      <c r="D1562" t="s">
        <v>7266</v>
      </c>
      <c r="E1562" t="s">
        <v>7267</v>
      </c>
      <c r="F1562" t="s">
        <v>7268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hidden="1" x14ac:dyDescent="0.25">
      <c r="A1563" t="s">
        <v>6451</v>
      </c>
      <c r="B1563" s="1">
        <v>44791</v>
      </c>
      <c r="C1563">
        <v>-23.68</v>
      </c>
      <c r="D1563" t="s">
        <v>660</v>
      </c>
      <c r="E1563" t="s">
        <v>6898</v>
      </c>
      <c r="F1563" t="s">
        <v>6899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487</v>
      </c>
      <c r="B1564" s="1">
        <v>44791</v>
      </c>
      <c r="C1564">
        <v>-1047.3800000000001</v>
      </c>
      <c r="D1564" t="s">
        <v>8915</v>
      </c>
      <c r="E1564" t="s">
        <v>7269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hidden="1" x14ac:dyDescent="0.25">
      <c r="A1565" t="s">
        <v>19</v>
      </c>
      <c r="B1565" s="1">
        <v>44791</v>
      </c>
      <c r="C1565">
        <v>210</v>
      </c>
      <c r="D1565" t="s">
        <v>7270</v>
      </c>
      <c r="E1565" t="s">
        <v>7270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7271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hidden="1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7272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7273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hidden="1" x14ac:dyDescent="0.25">
      <c r="A1567" t="s">
        <v>6451</v>
      </c>
      <c r="B1567" s="1">
        <v>44791</v>
      </c>
      <c r="C1567">
        <v>-8</v>
      </c>
      <c r="D1567" t="s">
        <v>7274</v>
      </c>
      <c r="E1567" t="s">
        <v>7275</v>
      </c>
      <c r="F1567" t="s">
        <v>7276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hidden="1" x14ac:dyDescent="0.25">
      <c r="A1568" t="s">
        <v>533</v>
      </c>
      <c r="B1568" s="1">
        <v>44791</v>
      </c>
      <c r="C1568">
        <v>82.84</v>
      </c>
      <c r="D1568" t="s">
        <v>6250</v>
      </c>
      <c r="E1568" t="s">
        <v>6251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hidden="1" x14ac:dyDescent="0.25">
      <c r="A1569" t="s">
        <v>6451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hidden="1" x14ac:dyDescent="0.25">
      <c r="A1570" t="s">
        <v>6451</v>
      </c>
      <c r="B1570" s="1">
        <v>44791</v>
      </c>
      <c r="C1570">
        <v>-5</v>
      </c>
      <c r="D1570" t="s">
        <v>7277</v>
      </c>
      <c r="E1570" t="s">
        <v>7278</v>
      </c>
      <c r="F1570" t="s">
        <v>7279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hidden="1" x14ac:dyDescent="0.25">
      <c r="A1571" t="s">
        <v>6451</v>
      </c>
      <c r="B1571" s="1">
        <v>44791</v>
      </c>
      <c r="C1571">
        <v>-5</v>
      </c>
      <c r="D1571" t="s">
        <v>7277</v>
      </c>
      <c r="E1571" t="s">
        <v>7278</v>
      </c>
      <c r="F1571" t="s">
        <v>7279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hidden="1" x14ac:dyDescent="0.25">
      <c r="A1572" t="s">
        <v>492</v>
      </c>
      <c r="B1572" s="1">
        <v>44790</v>
      </c>
      <c r="C1572">
        <v>130</v>
      </c>
      <c r="D1572" t="s">
        <v>6742</v>
      </c>
      <c r="E1572" t="s">
        <v>6742</v>
      </c>
      <c r="F1572" t="s">
        <v>6743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hidden="1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hidden="1" x14ac:dyDescent="0.25">
      <c r="A1574" t="s">
        <v>492</v>
      </c>
      <c r="B1574" s="1">
        <v>44790</v>
      </c>
      <c r="C1574">
        <v>-50</v>
      </c>
      <c r="D1574" t="s">
        <v>7058</v>
      </c>
      <c r="E1574" t="s">
        <v>7059</v>
      </c>
      <c r="F1574" t="s">
        <v>6236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hidden="1" x14ac:dyDescent="0.25">
      <c r="A1575" t="s">
        <v>492</v>
      </c>
      <c r="B1575" s="1">
        <v>44790</v>
      </c>
      <c r="C1575">
        <v>-5.5</v>
      </c>
      <c r="D1575" t="s">
        <v>5758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hidden="1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7280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7281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hidden="1" x14ac:dyDescent="0.25">
      <c r="A1577" t="s">
        <v>6451</v>
      </c>
      <c r="B1577" s="1">
        <v>44790</v>
      </c>
      <c r="C1577">
        <v>-14.85</v>
      </c>
      <c r="D1577" t="s">
        <v>6847</v>
      </c>
      <c r="E1577" t="s">
        <v>6848</v>
      </c>
      <c r="F1577" t="s">
        <v>6849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hidden="1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hidden="1" x14ac:dyDescent="0.25">
      <c r="A1579" t="s">
        <v>336</v>
      </c>
      <c r="B1579" s="1">
        <v>44790</v>
      </c>
      <c r="C1579">
        <v>-1047.3800000000001</v>
      </c>
      <c r="D1579" t="s">
        <v>7282</v>
      </c>
      <c r="E1579" t="s">
        <v>7283</v>
      </c>
      <c r="F1579" t="s">
        <v>7284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hidden="1" x14ac:dyDescent="0.25">
      <c r="A1580" t="s">
        <v>6451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hidden="1" x14ac:dyDescent="0.25">
      <c r="A1581" t="s">
        <v>336</v>
      </c>
      <c r="B1581" s="1">
        <v>44789</v>
      </c>
      <c r="C1581">
        <v>1047.3800000000001</v>
      </c>
      <c r="D1581" t="s">
        <v>7285</v>
      </c>
      <c r="E1581" t="s">
        <v>7285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6075</v>
      </c>
      <c r="W1581" t="s">
        <v>386</v>
      </c>
    </row>
    <row r="1582" spans="1:23" x14ac:dyDescent="0.25">
      <c r="A1582" t="s">
        <v>487</v>
      </c>
      <c r="B1582" s="1">
        <v>44789</v>
      </c>
      <c r="C1582">
        <v>-28890.85</v>
      </c>
      <c r="D1582" t="s">
        <v>8916</v>
      </c>
      <c r="E1582" t="s">
        <v>7286</v>
      </c>
      <c r="F1582" t="s">
        <v>7287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hidden="1" x14ac:dyDescent="0.25">
      <c r="A1583" t="s">
        <v>19</v>
      </c>
      <c r="B1583" s="1">
        <v>44789</v>
      </c>
      <c r="C1583">
        <v>-166.36</v>
      </c>
      <c r="D1583" t="s">
        <v>6621</v>
      </c>
      <c r="E1583" t="s">
        <v>6622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hidden="1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hidden="1" x14ac:dyDescent="0.25">
      <c r="A1585" t="s">
        <v>526</v>
      </c>
      <c r="B1585" s="1">
        <v>44789</v>
      </c>
      <c r="C1585">
        <v>28890.85</v>
      </c>
      <c r="D1585" t="s">
        <v>7288</v>
      </c>
      <c r="E1585" t="s">
        <v>7289</v>
      </c>
      <c r="F1585" t="s">
        <v>7290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hidden="1" x14ac:dyDescent="0.25">
      <c r="A1586" t="s">
        <v>6451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hidden="1" x14ac:dyDescent="0.25">
      <c r="A1587" t="s">
        <v>6451</v>
      </c>
      <c r="B1587" s="1">
        <v>44789</v>
      </c>
      <c r="C1587">
        <v>-27.58</v>
      </c>
      <c r="D1587" t="s">
        <v>6837</v>
      </c>
      <c r="E1587" t="s">
        <v>6838</v>
      </c>
      <c r="F1587" t="s">
        <v>6839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hidden="1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7291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7292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hidden="1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7293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7294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hidden="1" x14ac:dyDescent="0.25">
      <c r="A1590" t="s">
        <v>6411</v>
      </c>
      <c r="B1590" s="1">
        <v>44788</v>
      </c>
      <c r="C1590">
        <v>-53.14</v>
      </c>
      <c r="D1590" t="s">
        <v>6409</v>
      </c>
      <c r="E1590" t="s">
        <v>6409</v>
      </c>
      <c r="F1590" t="s">
        <v>6410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hidden="1" x14ac:dyDescent="0.25">
      <c r="A1591" t="s">
        <v>6411</v>
      </c>
      <c r="B1591" s="1">
        <v>44788</v>
      </c>
      <c r="C1591">
        <v>-81.89</v>
      </c>
      <c r="D1591" t="s">
        <v>6828</v>
      </c>
      <c r="E1591" t="s">
        <v>6828</v>
      </c>
      <c r="F1591" t="s">
        <v>6829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hidden="1" x14ac:dyDescent="0.25">
      <c r="A1592" t="s">
        <v>34</v>
      </c>
      <c r="B1592" s="1">
        <v>44788</v>
      </c>
      <c r="C1592">
        <v>166.36</v>
      </c>
      <c r="D1592" t="s">
        <v>6263</v>
      </c>
      <c r="E1592" t="s">
        <v>6264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hidden="1" x14ac:dyDescent="0.25">
      <c r="A1593" t="s">
        <v>6408</v>
      </c>
      <c r="B1593" s="1">
        <v>44788</v>
      </c>
      <c r="C1593">
        <v>-474.1</v>
      </c>
      <c r="D1593" t="s">
        <v>6826</v>
      </c>
      <c r="E1593" t="s">
        <v>6826</v>
      </c>
      <c r="F1593" t="s">
        <v>6827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hidden="1" x14ac:dyDescent="0.25">
      <c r="A1594" t="s">
        <v>6408</v>
      </c>
      <c r="B1594" s="1">
        <v>44788</v>
      </c>
      <c r="C1594">
        <v>-31.85</v>
      </c>
      <c r="D1594" t="s">
        <v>6435</v>
      </c>
      <c r="E1594" t="s">
        <v>6436</v>
      </c>
      <c r="F1594" t="s">
        <v>7147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hidden="1" x14ac:dyDescent="0.25">
      <c r="A1595" t="s">
        <v>6408</v>
      </c>
      <c r="B1595" s="1">
        <v>44788</v>
      </c>
      <c r="C1595">
        <v>-54.58</v>
      </c>
      <c r="D1595" t="s">
        <v>6409</v>
      </c>
      <c r="E1595" t="s">
        <v>6409</v>
      </c>
      <c r="F1595" t="s">
        <v>6410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hidden="1" x14ac:dyDescent="0.25">
      <c r="A1596" t="s">
        <v>6451</v>
      </c>
      <c r="B1596" s="1">
        <v>44788</v>
      </c>
      <c r="C1596">
        <v>-27.56</v>
      </c>
      <c r="D1596" t="s">
        <v>7295</v>
      </c>
      <c r="E1596" t="s">
        <v>7296</v>
      </c>
      <c r="F1596" t="s">
        <v>7297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hidden="1" x14ac:dyDescent="0.25">
      <c r="A1597" t="s">
        <v>6451</v>
      </c>
      <c r="B1597" s="1">
        <v>44788</v>
      </c>
      <c r="C1597">
        <v>-4.96</v>
      </c>
      <c r="D1597" t="s">
        <v>7295</v>
      </c>
      <c r="E1597" t="s">
        <v>7296</v>
      </c>
      <c r="F1597" t="s">
        <v>7297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hidden="1" x14ac:dyDescent="0.25">
      <c r="A1598" t="s">
        <v>6451</v>
      </c>
      <c r="B1598" s="1">
        <v>44788</v>
      </c>
      <c r="C1598">
        <v>-20.98</v>
      </c>
      <c r="D1598" t="s">
        <v>7298</v>
      </c>
      <c r="E1598" t="s">
        <v>7299</v>
      </c>
      <c r="F1598" t="s">
        <v>7300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487</v>
      </c>
      <c r="B1599" s="1">
        <v>44788</v>
      </c>
      <c r="C1599">
        <v>-17</v>
      </c>
      <c r="D1599" t="s">
        <v>6652</v>
      </c>
      <c r="E1599" t="s">
        <v>6653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7301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hidden="1" x14ac:dyDescent="0.25">
      <c r="A1600" t="s">
        <v>6451</v>
      </c>
      <c r="B1600" s="1">
        <v>44788</v>
      </c>
      <c r="C1600">
        <v>-21.95</v>
      </c>
      <c r="D1600" t="s">
        <v>7302</v>
      </c>
      <c r="E1600" t="s">
        <v>7303</v>
      </c>
      <c r="F1600" t="s">
        <v>7304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7305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hidden="1" x14ac:dyDescent="0.25">
      <c r="A1601" t="s">
        <v>6451</v>
      </c>
      <c r="B1601" s="1">
        <v>44788</v>
      </c>
      <c r="C1601">
        <v>-3.86</v>
      </c>
      <c r="D1601" t="s">
        <v>7295</v>
      </c>
      <c r="E1601" t="s">
        <v>7296</v>
      </c>
      <c r="F1601" t="s">
        <v>7297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hidden="1" x14ac:dyDescent="0.25">
      <c r="A1602" t="s">
        <v>6408</v>
      </c>
      <c r="B1602" s="1">
        <v>44787</v>
      </c>
      <c r="C1602">
        <v>474.1</v>
      </c>
      <c r="D1602" t="s">
        <v>6826</v>
      </c>
      <c r="E1602" t="s">
        <v>6826</v>
      </c>
      <c r="F1602" t="s">
        <v>6827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hidden="1" x14ac:dyDescent="0.25">
      <c r="A1603" t="s">
        <v>6408</v>
      </c>
      <c r="B1603" s="1">
        <v>44787</v>
      </c>
      <c r="C1603">
        <v>31.85</v>
      </c>
      <c r="D1603" t="s">
        <v>6435</v>
      </c>
      <c r="E1603" t="s">
        <v>6436</v>
      </c>
      <c r="F1603" t="s">
        <v>7147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hidden="1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hidden="1" x14ac:dyDescent="0.25">
      <c r="A1605" t="s">
        <v>6408</v>
      </c>
      <c r="B1605" s="1">
        <v>44787</v>
      </c>
      <c r="C1605">
        <v>0.06</v>
      </c>
      <c r="D1605" t="s">
        <v>556</v>
      </c>
      <c r="E1605" t="s">
        <v>556</v>
      </c>
      <c r="F1605" t="s">
        <v>6643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hidden="1" x14ac:dyDescent="0.25">
      <c r="A1606" t="s">
        <v>6411</v>
      </c>
      <c r="B1606" s="1">
        <v>44787</v>
      </c>
      <c r="C1606">
        <v>81.89</v>
      </c>
      <c r="D1606" t="s">
        <v>6828</v>
      </c>
      <c r="E1606" t="s">
        <v>6828</v>
      </c>
      <c r="F1606" t="s">
        <v>6829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hidden="1" x14ac:dyDescent="0.25">
      <c r="A1607" t="s">
        <v>6411</v>
      </c>
      <c r="B1607" s="1">
        <v>44787</v>
      </c>
      <c r="C1607">
        <v>53.14</v>
      </c>
      <c r="D1607" t="s">
        <v>6409</v>
      </c>
      <c r="E1607" t="s">
        <v>6409</v>
      </c>
      <c r="F1607" t="s">
        <v>6410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hidden="1" x14ac:dyDescent="0.25">
      <c r="A1608" t="s">
        <v>6408</v>
      </c>
      <c r="B1608" s="1">
        <v>44787</v>
      </c>
      <c r="C1608">
        <v>54.58</v>
      </c>
      <c r="D1608" t="s">
        <v>6409</v>
      </c>
      <c r="E1608" t="s">
        <v>6409</v>
      </c>
      <c r="F1608" t="s">
        <v>6410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hidden="1" x14ac:dyDescent="0.25">
      <c r="A1609" t="s">
        <v>6411</v>
      </c>
      <c r="B1609" s="1">
        <v>44787</v>
      </c>
      <c r="C1609">
        <v>-28.25</v>
      </c>
      <c r="D1609" t="s">
        <v>560</v>
      </c>
      <c r="E1609" t="s">
        <v>560</v>
      </c>
      <c r="F1609" t="s">
        <v>6871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hidden="1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7306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7307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hidden="1" x14ac:dyDescent="0.25">
      <c r="A1611" t="s">
        <v>6451</v>
      </c>
      <c r="B1611" s="1">
        <v>44787</v>
      </c>
      <c r="C1611">
        <v>-136.93</v>
      </c>
      <c r="D1611" t="s">
        <v>3857</v>
      </c>
      <c r="E1611" t="s">
        <v>7308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hidden="1" x14ac:dyDescent="0.25">
      <c r="A1612" t="s">
        <v>6451</v>
      </c>
      <c r="B1612" s="1">
        <v>44787</v>
      </c>
      <c r="C1612">
        <v>-73.900000000000006</v>
      </c>
      <c r="D1612" t="s">
        <v>7309</v>
      </c>
      <c r="E1612" t="s">
        <v>7310</v>
      </c>
      <c r="F1612" t="s">
        <v>7311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hidden="1" x14ac:dyDescent="0.25">
      <c r="A1613" t="s">
        <v>6451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hidden="1" x14ac:dyDescent="0.25">
      <c r="A1614" t="s">
        <v>6451</v>
      </c>
      <c r="B1614" s="1">
        <v>44787</v>
      </c>
      <c r="C1614">
        <v>-39.590000000000003</v>
      </c>
      <c r="D1614" t="s">
        <v>3857</v>
      </c>
      <c r="E1614" t="s">
        <v>7308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hidden="1" x14ac:dyDescent="0.25">
      <c r="A1615" t="s">
        <v>6451</v>
      </c>
      <c r="B1615" s="1">
        <v>44787</v>
      </c>
      <c r="C1615">
        <v>-495.02</v>
      </c>
      <c r="D1615" t="s">
        <v>6890</v>
      </c>
      <c r="E1615" t="s">
        <v>6891</v>
      </c>
      <c r="F1615" t="s">
        <v>7096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hidden="1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7312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hidden="1" x14ac:dyDescent="0.25">
      <c r="A1617" t="s">
        <v>6451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hidden="1" x14ac:dyDescent="0.25">
      <c r="A1618" t="s">
        <v>6451</v>
      </c>
      <c r="B1618" s="1">
        <v>44787</v>
      </c>
      <c r="C1618">
        <v>-15</v>
      </c>
      <c r="D1618" t="s">
        <v>3857</v>
      </c>
      <c r="E1618" t="s">
        <v>7308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hidden="1" x14ac:dyDescent="0.25">
      <c r="A1619" t="s">
        <v>492</v>
      </c>
      <c r="B1619" s="1">
        <v>44785</v>
      </c>
      <c r="C1619">
        <v>-218.56</v>
      </c>
      <c r="D1619" t="s">
        <v>7313</v>
      </c>
      <c r="E1619" t="s">
        <v>7314</v>
      </c>
      <c r="F1619" t="s">
        <v>7315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hidden="1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hidden="1" x14ac:dyDescent="0.25">
      <c r="A1621" t="s">
        <v>19</v>
      </c>
      <c r="B1621" s="1">
        <v>44785</v>
      </c>
      <c r="C1621">
        <v>-48.17</v>
      </c>
      <c r="D1621" t="s">
        <v>6635</v>
      </c>
      <c r="E1621" t="s">
        <v>6636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hidden="1" x14ac:dyDescent="0.25">
      <c r="A1623" t="s">
        <v>6451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hidden="1" x14ac:dyDescent="0.25">
      <c r="A1624" t="s">
        <v>6451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hidden="1" x14ac:dyDescent="0.25">
      <c r="A1625" t="s">
        <v>544</v>
      </c>
      <c r="B1625" s="1">
        <v>44785</v>
      </c>
      <c r="C1625">
        <v>-47.61</v>
      </c>
      <c r="D1625" t="s">
        <v>7316</v>
      </c>
      <c r="E1625" t="s">
        <v>7317</v>
      </c>
      <c r="F1625" t="s">
        <v>7318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hidden="1" x14ac:dyDescent="0.25">
      <c r="A1626" t="s">
        <v>6451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7319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hidden="1" x14ac:dyDescent="0.25">
      <c r="A1627" t="s">
        <v>6451</v>
      </c>
      <c r="B1627" s="1">
        <v>44785</v>
      </c>
      <c r="C1627">
        <v>-65.08</v>
      </c>
      <c r="D1627" t="s">
        <v>7320</v>
      </c>
      <c r="E1627" t="s">
        <v>7321</v>
      </c>
      <c r="F1627" t="s">
        <v>7322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hidden="1" x14ac:dyDescent="0.25">
      <c r="A1628" t="s">
        <v>19</v>
      </c>
      <c r="B1628" s="1">
        <v>44784</v>
      </c>
      <c r="C1628">
        <v>-394.25</v>
      </c>
      <c r="D1628" t="s">
        <v>6284</v>
      </c>
      <c r="E1628" t="s">
        <v>6285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hidden="1" x14ac:dyDescent="0.25">
      <c r="A1629" t="s">
        <v>6411</v>
      </c>
      <c r="B1629" s="1">
        <v>44784</v>
      </c>
      <c r="C1629">
        <v>-167.66</v>
      </c>
      <c r="D1629" t="s">
        <v>8182</v>
      </c>
      <c r="E1629" t="s">
        <v>8182</v>
      </c>
      <c r="F1629" t="s">
        <v>6459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hidden="1" x14ac:dyDescent="0.25">
      <c r="A1630" t="s">
        <v>6411</v>
      </c>
      <c r="B1630" s="1">
        <v>44784</v>
      </c>
      <c r="C1630">
        <v>28.25</v>
      </c>
      <c r="D1630" t="s">
        <v>6879</v>
      </c>
      <c r="E1630" t="s">
        <v>6880</v>
      </c>
      <c r="F1630" t="s">
        <v>6871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hidden="1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hidden="1" x14ac:dyDescent="0.25">
      <c r="A1632" t="s">
        <v>6451</v>
      </c>
      <c r="B1632" s="1">
        <v>44784</v>
      </c>
      <c r="C1632">
        <v>-102.54</v>
      </c>
      <c r="D1632" t="s">
        <v>7323</v>
      </c>
      <c r="E1632" t="s">
        <v>7324</v>
      </c>
      <c r="F1632" t="s">
        <v>7325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hidden="1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6075</v>
      </c>
      <c r="W1633" t="s">
        <v>386</v>
      </c>
    </row>
    <row r="1634" spans="1:23" hidden="1" x14ac:dyDescent="0.25">
      <c r="A1634" t="s">
        <v>6411</v>
      </c>
      <c r="B1634" s="1">
        <v>44783</v>
      </c>
      <c r="C1634">
        <v>167.66</v>
      </c>
      <c r="D1634" t="s">
        <v>8182</v>
      </c>
      <c r="E1634" t="s">
        <v>8182</v>
      </c>
      <c r="F1634" t="s">
        <v>6459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hidden="1" x14ac:dyDescent="0.25">
      <c r="A1635" t="s">
        <v>19</v>
      </c>
      <c r="B1635" s="1">
        <v>44783</v>
      </c>
      <c r="C1635">
        <v>-60</v>
      </c>
      <c r="D1635" t="s">
        <v>8595</v>
      </c>
      <c r="E1635" t="s">
        <v>8595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6075</v>
      </c>
      <c r="W1635" t="s">
        <v>386</v>
      </c>
    </row>
    <row r="1636" spans="1:23" hidden="1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7326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hidden="1" x14ac:dyDescent="0.25">
      <c r="A1637" t="s">
        <v>492</v>
      </c>
      <c r="B1637" s="1">
        <v>44782</v>
      </c>
      <c r="C1637">
        <v>-7.54</v>
      </c>
      <c r="D1637" t="s">
        <v>7015</v>
      </c>
      <c r="E1637" t="s">
        <v>7016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hidden="1" x14ac:dyDescent="0.25">
      <c r="A1638" t="s">
        <v>6451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hidden="1" x14ac:dyDescent="0.25">
      <c r="A1639" t="s">
        <v>6451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hidden="1" x14ac:dyDescent="0.25">
      <c r="A1640" t="s">
        <v>19</v>
      </c>
      <c r="B1640" s="1">
        <v>44781</v>
      </c>
      <c r="C1640">
        <v>-8957.5</v>
      </c>
      <c r="D1640" t="s">
        <v>7121</v>
      </c>
      <c r="E1640" t="s">
        <v>7122</v>
      </c>
      <c r="F1640" t="s">
        <v>7123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hidden="1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7327</v>
      </c>
      <c r="R1641" t="s">
        <v>224</v>
      </c>
      <c r="S1641" t="s">
        <v>126</v>
      </c>
      <c r="T1641">
        <v>12</v>
      </c>
      <c r="U1641" t="s">
        <v>475</v>
      </c>
      <c r="V1641" t="s">
        <v>6075</v>
      </c>
      <c r="W1641" t="s">
        <v>386</v>
      </c>
    </row>
    <row r="1642" spans="1:23" hidden="1" x14ac:dyDescent="0.25">
      <c r="A1642" t="s">
        <v>19</v>
      </c>
      <c r="B1642" s="1">
        <v>44781</v>
      </c>
      <c r="C1642">
        <v>809.55</v>
      </c>
      <c r="D1642" t="s">
        <v>6113</v>
      </c>
      <c r="E1642" t="s">
        <v>6114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6075</v>
      </c>
      <c r="W1642" t="s">
        <v>386</v>
      </c>
    </row>
    <row r="1643" spans="1:23" hidden="1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hidden="1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7328</v>
      </c>
      <c r="R1644" t="s">
        <v>224</v>
      </c>
      <c r="S1644" t="s">
        <v>126</v>
      </c>
      <c r="T1644">
        <v>12</v>
      </c>
      <c r="U1644" t="s">
        <v>475</v>
      </c>
      <c r="V1644" t="s">
        <v>6075</v>
      </c>
      <c r="W1644" t="s">
        <v>386</v>
      </c>
    </row>
    <row r="1645" spans="1:23" hidden="1" x14ac:dyDescent="0.25">
      <c r="A1645" t="s">
        <v>420</v>
      </c>
      <c r="B1645" s="1">
        <v>44781</v>
      </c>
      <c r="C1645">
        <v>-8957.5</v>
      </c>
      <c r="D1645" t="s">
        <v>7154</v>
      </c>
      <c r="E1645" t="s">
        <v>7154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hidden="1" x14ac:dyDescent="0.25">
      <c r="A1646" t="s">
        <v>420</v>
      </c>
      <c r="B1646" s="1">
        <v>44781</v>
      </c>
      <c r="C1646">
        <v>-3900</v>
      </c>
      <c r="D1646" t="s">
        <v>7329</v>
      </c>
      <c r="E1646" t="s">
        <v>7329</v>
      </c>
      <c r="F1646" t="s">
        <v>7330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hidden="1" x14ac:dyDescent="0.25">
      <c r="A1647" t="s">
        <v>19</v>
      </c>
      <c r="B1647" s="1">
        <v>44781</v>
      </c>
      <c r="C1647">
        <v>3900</v>
      </c>
      <c r="D1647" t="s">
        <v>7329</v>
      </c>
      <c r="E1647" t="s">
        <v>7329</v>
      </c>
      <c r="F1647" t="s">
        <v>7330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hidden="1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hidden="1" x14ac:dyDescent="0.25">
      <c r="A1649" t="s">
        <v>6451</v>
      </c>
      <c r="B1649" s="1">
        <v>44781</v>
      </c>
      <c r="C1649">
        <v>-213.6</v>
      </c>
      <c r="D1649" t="s">
        <v>7331</v>
      </c>
      <c r="E1649" t="s">
        <v>7332</v>
      </c>
      <c r="F1649" t="s">
        <v>7333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hidden="1" x14ac:dyDescent="0.25">
      <c r="A1650" t="s">
        <v>6451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7334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hidden="1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hidden="1" x14ac:dyDescent="0.25">
      <c r="A1652" t="s">
        <v>6451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hidden="1" x14ac:dyDescent="0.25">
      <c r="A1653" t="s">
        <v>6451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7335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hidden="1" x14ac:dyDescent="0.25">
      <c r="A1654" t="s">
        <v>6451</v>
      </c>
      <c r="B1654" s="1">
        <v>44781</v>
      </c>
      <c r="C1654">
        <v>-213.6</v>
      </c>
      <c r="D1654" t="s">
        <v>7336</v>
      </c>
      <c r="E1654" t="s">
        <v>7337</v>
      </c>
      <c r="F1654" t="s">
        <v>7338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hidden="1" x14ac:dyDescent="0.25">
      <c r="A1655" t="s">
        <v>19</v>
      </c>
      <c r="B1655" s="1">
        <v>44781</v>
      </c>
      <c r="C1655">
        <v>8957.5</v>
      </c>
      <c r="D1655" t="s">
        <v>7339</v>
      </c>
      <c r="E1655" t="s">
        <v>7339</v>
      </c>
      <c r="F1655" t="s">
        <v>7340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hidden="1" x14ac:dyDescent="0.25">
      <c r="A1656" t="s">
        <v>6451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7341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hidden="1" x14ac:dyDescent="0.25">
      <c r="A1657" t="s">
        <v>6451</v>
      </c>
      <c r="B1657" s="1">
        <v>44781</v>
      </c>
      <c r="C1657">
        <v>-213.6</v>
      </c>
      <c r="D1657" t="s">
        <v>7342</v>
      </c>
      <c r="E1657" t="s">
        <v>7343</v>
      </c>
      <c r="F1657" t="s">
        <v>7344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hidden="1" x14ac:dyDescent="0.25">
      <c r="A1658" t="s">
        <v>6451</v>
      </c>
      <c r="B1658" s="1">
        <v>44780</v>
      </c>
      <c r="C1658">
        <v>-18.55</v>
      </c>
      <c r="D1658" t="s">
        <v>7345</v>
      </c>
      <c r="E1658" t="s">
        <v>7346</v>
      </c>
      <c r="F1658" t="s">
        <v>7347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hidden="1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7348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hidden="1" x14ac:dyDescent="0.25">
      <c r="A1660" t="s">
        <v>6411</v>
      </c>
      <c r="B1660" s="1">
        <v>44780</v>
      </c>
      <c r="C1660">
        <v>11.3</v>
      </c>
      <c r="D1660" t="s">
        <v>6885</v>
      </c>
      <c r="E1660" t="s">
        <v>6885</v>
      </c>
      <c r="F1660" t="s">
        <v>6886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hidden="1" x14ac:dyDescent="0.25">
      <c r="A1661" t="s">
        <v>6451</v>
      </c>
      <c r="B1661" s="1">
        <v>44780</v>
      </c>
      <c r="C1661">
        <v>-40</v>
      </c>
      <c r="D1661" t="s">
        <v>7349</v>
      </c>
      <c r="E1661" t="s">
        <v>7350</v>
      </c>
      <c r="F1661" t="s">
        <v>7351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hidden="1" x14ac:dyDescent="0.25">
      <c r="A1662" t="s">
        <v>6451</v>
      </c>
      <c r="B1662" s="1">
        <v>44780</v>
      </c>
      <c r="C1662">
        <v>-10.4</v>
      </c>
      <c r="D1662" t="s">
        <v>7345</v>
      </c>
      <c r="E1662" t="s">
        <v>7346</v>
      </c>
      <c r="F1662" t="s">
        <v>7347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hidden="1" x14ac:dyDescent="0.25">
      <c r="A1663" t="s">
        <v>6451</v>
      </c>
      <c r="B1663" s="1">
        <v>44780</v>
      </c>
      <c r="C1663">
        <v>-6.52</v>
      </c>
      <c r="D1663" t="s">
        <v>7352</v>
      </c>
      <c r="E1663" t="s">
        <v>7353</v>
      </c>
      <c r="F1663" t="s">
        <v>7354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hidden="1" x14ac:dyDescent="0.25">
      <c r="A1664" t="s">
        <v>6451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hidden="1" x14ac:dyDescent="0.25">
      <c r="A1665" t="s">
        <v>512</v>
      </c>
      <c r="B1665" s="1">
        <v>44779</v>
      </c>
      <c r="C1665">
        <v>133.74</v>
      </c>
      <c r="D1665" t="s">
        <v>6710</v>
      </c>
      <c r="E1665" t="s">
        <v>6711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hidden="1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hidden="1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hidden="1" x14ac:dyDescent="0.25">
      <c r="A1668" t="s">
        <v>19</v>
      </c>
      <c r="B1668" s="1">
        <v>44778</v>
      </c>
      <c r="C1668">
        <v>-4424.99</v>
      </c>
      <c r="D1668" t="s">
        <v>6716</v>
      </c>
      <c r="E1668" t="s">
        <v>6717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hidden="1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hidden="1" x14ac:dyDescent="0.25">
      <c r="A1670" t="s">
        <v>6451</v>
      </c>
      <c r="B1670" s="1">
        <v>44778</v>
      </c>
      <c r="C1670">
        <v>-8.5</v>
      </c>
      <c r="D1670" t="s">
        <v>7355</v>
      </c>
      <c r="E1670" t="s">
        <v>7356</v>
      </c>
      <c r="F1670" t="s">
        <v>7357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hidden="1" x14ac:dyDescent="0.25">
      <c r="A1671" t="s">
        <v>6451</v>
      </c>
      <c r="B1671" s="1">
        <v>44778</v>
      </c>
      <c r="C1671">
        <v>-84</v>
      </c>
      <c r="D1671" t="s">
        <v>6547</v>
      </c>
      <c r="E1671" t="s">
        <v>6548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hidden="1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x14ac:dyDescent="0.25">
      <c r="A1673" t="s">
        <v>487</v>
      </c>
      <c r="B1673" s="1">
        <v>44778</v>
      </c>
      <c r="C1673">
        <v>-10000</v>
      </c>
      <c r="D1673" t="s">
        <v>5762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hidden="1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hidden="1" x14ac:dyDescent="0.25">
      <c r="A1675" t="s">
        <v>6411</v>
      </c>
      <c r="B1675" s="1">
        <v>44777</v>
      </c>
      <c r="C1675">
        <v>10000</v>
      </c>
      <c r="D1675" t="s">
        <v>691</v>
      </c>
      <c r="E1675" t="s">
        <v>691</v>
      </c>
      <c r="F1675" t="s">
        <v>7358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6075</v>
      </c>
      <c r="W1675" t="s">
        <v>386</v>
      </c>
    </row>
    <row r="1676" spans="1:23" hidden="1" x14ac:dyDescent="0.25">
      <c r="A1676" t="s">
        <v>6411</v>
      </c>
      <c r="B1676" s="1">
        <v>44777</v>
      </c>
      <c r="C1676">
        <v>-10000</v>
      </c>
      <c r="D1676" t="s">
        <v>6688</v>
      </c>
      <c r="E1676" t="s">
        <v>6689</v>
      </c>
      <c r="F1676" t="s">
        <v>6690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hidden="1" x14ac:dyDescent="0.25">
      <c r="A1677" t="s">
        <v>492</v>
      </c>
      <c r="B1677" s="1">
        <v>44777</v>
      </c>
      <c r="C1677">
        <v>-65</v>
      </c>
      <c r="D1677" t="s">
        <v>6895</v>
      </c>
      <c r="E1677" t="s">
        <v>6896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hidden="1" x14ac:dyDescent="0.25">
      <c r="A1678" t="s">
        <v>6451</v>
      </c>
      <c r="B1678" s="1">
        <v>44777</v>
      </c>
      <c r="C1678">
        <v>-28.23</v>
      </c>
      <c r="D1678" t="s">
        <v>5883</v>
      </c>
      <c r="E1678" t="s">
        <v>946</v>
      </c>
      <c r="F1678" t="s">
        <v>7359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hidden="1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hidden="1" x14ac:dyDescent="0.25">
      <c r="A1681" t="s">
        <v>544</v>
      </c>
      <c r="B1681" s="1">
        <v>44776</v>
      </c>
      <c r="C1681">
        <v>-38.020000000000003</v>
      </c>
      <c r="D1681" t="s">
        <v>6144</v>
      </c>
      <c r="E1681" t="s">
        <v>6144</v>
      </c>
      <c r="F1681" t="s">
        <v>7360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hidden="1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hidden="1" x14ac:dyDescent="0.25">
      <c r="A1683" t="s">
        <v>19</v>
      </c>
      <c r="B1683" s="1">
        <v>44775</v>
      </c>
      <c r="C1683">
        <v>-3737.63</v>
      </c>
      <c r="D1683" t="s">
        <v>6759</v>
      </c>
      <c r="E1683" t="s">
        <v>6760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hidden="1" x14ac:dyDescent="0.25">
      <c r="A1684" t="s">
        <v>492</v>
      </c>
      <c r="B1684" s="1">
        <v>44775</v>
      </c>
      <c r="C1684">
        <v>-25.51</v>
      </c>
      <c r="D1684" t="s">
        <v>6174</v>
      </c>
      <c r="E1684" t="s">
        <v>6174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hidden="1" x14ac:dyDescent="0.25">
      <c r="A1685" t="s">
        <v>492</v>
      </c>
      <c r="B1685" s="1">
        <v>44775</v>
      </c>
      <c r="C1685">
        <v>-1.1000000000000001</v>
      </c>
      <c r="D1685" t="s">
        <v>6174</v>
      </c>
      <c r="E1685" t="s">
        <v>6174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hidden="1" x14ac:dyDescent="0.25">
      <c r="A1686" t="s">
        <v>6451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7361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hidden="1" x14ac:dyDescent="0.25">
      <c r="A1687" t="s">
        <v>6451</v>
      </c>
      <c r="B1687" s="1">
        <v>44775</v>
      </c>
      <c r="C1687">
        <v>-50</v>
      </c>
      <c r="D1687" t="s">
        <v>8598</v>
      </c>
      <c r="E1687" t="s">
        <v>8598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hidden="1" x14ac:dyDescent="0.25">
      <c r="A1688" t="s">
        <v>19</v>
      </c>
      <c r="B1688" s="1">
        <v>44775</v>
      </c>
      <c r="C1688">
        <v>-2336.2800000000002</v>
      </c>
      <c r="D1688" t="s">
        <v>6294</v>
      </c>
      <c r="E1688" t="s">
        <v>6295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hidden="1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hidden="1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6075</v>
      </c>
      <c r="W1690" t="s">
        <v>386</v>
      </c>
    </row>
    <row r="1691" spans="1:23" hidden="1" x14ac:dyDescent="0.25">
      <c r="A1691" t="s">
        <v>6408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6907</v>
      </c>
      <c r="H1691" t="s">
        <v>6394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hidden="1" x14ac:dyDescent="0.25">
      <c r="A1692" t="s">
        <v>539</v>
      </c>
      <c r="B1692" s="1">
        <v>44774</v>
      </c>
      <c r="C1692">
        <v>146.63999999999999</v>
      </c>
      <c r="D1692" t="s">
        <v>7362</v>
      </c>
      <c r="E1692" t="s">
        <v>7362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hidden="1" x14ac:dyDescent="0.25">
      <c r="A1693" t="s">
        <v>492</v>
      </c>
      <c r="B1693" s="1">
        <v>44774</v>
      </c>
      <c r="C1693">
        <v>3737.63</v>
      </c>
      <c r="D1693" t="s">
        <v>7363</v>
      </c>
      <c r="E1693" t="s">
        <v>7364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hidden="1" x14ac:dyDescent="0.25">
      <c r="A1694" t="s">
        <v>19</v>
      </c>
      <c r="B1694" s="1">
        <v>44774</v>
      </c>
      <c r="C1694">
        <v>-146.63999999999999</v>
      </c>
      <c r="D1694" t="s">
        <v>7365</v>
      </c>
      <c r="E1694" t="s">
        <v>7366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hidden="1" x14ac:dyDescent="0.25">
      <c r="A1695" t="s">
        <v>6451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hidden="1" x14ac:dyDescent="0.25">
      <c r="A1696" t="s">
        <v>492</v>
      </c>
      <c r="B1696" s="1">
        <v>44774</v>
      </c>
      <c r="C1696">
        <v>-16.52</v>
      </c>
      <c r="D1696" t="s">
        <v>5782</v>
      </c>
      <c r="E1696" t="s">
        <v>844</v>
      </c>
      <c r="F1696" t="s">
        <v>7070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hidden="1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hidden="1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7367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hidden="1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6204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hidden="1" x14ac:dyDescent="0.25">
      <c r="A1700" t="s">
        <v>414</v>
      </c>
      <c r="B1700" s="1">
        <v>44773</v>
      </c>
      <c r="C1700">
        <v>0.01</v>
      </c>
      <c r="D1700" t="s">
        <v>6482</v>
      </c>
      <c r="E1700" t="s">
        <v>6482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hidden="1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hidden="1" x14ac:dyDescent="0.25">
      <c r="A1702" t="s">
        <v>6411</v>
      </c>
      <c r="B1702" s="1">
        <v>44773</v>
      </c>
      <c r="C1702">
        <v>-16.16</v>
      </c>
      <c r="D1702" t="s">
        <v>6912</v>
      </c>
      <c r="E1702" t="s">
        <v>6913</v>
      </c>
      <c r="F1702" t="s">
        <v>6914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hidden="1" x14ac:dyDescent="0.25">
      <c r="A1703" t="s">
        <v>6408</v>
      </c>
      <c r="B1703" s="1">
        <v>44773</v>
      </c>
      <c r="C1703">
        <v>167.38</v>
      </c>
      <c r="D1703" t="s">
        <v>6915</v>
      </c>
      <c r="E1703" t="s">
        <v>6915</v>
      </c>
      <c r="F1703" t="s">
        <v>6907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hidden="1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hidden="1" x14ac:dyDescent="0.25">
      <c r="A1705" t="s">
        <v>6451</v>
      </c>
      <c r="B1705" s="1">
        <v>44773</v>
      </c>
      <c r="C1705">
        <v>-22</v>
      </c>
      <c r="D1705" t="s">
        <v>7368</v>
      </c>
      <c r="E1705" t="s">
        <v>7369</v>
      </c>
      <c r="F1705" t="s">
        <v>7370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hidden="1" x14ac:dyDescent="0.25">
      <c r="A1706" t="s">
        <v>6451</v>
      </c>
      <c r="B1706" s="1">
        <v>44773</v>
      </c>
      <c r="C1706">
        <v>-20</v>
      </c>
      <c r="D1706" t="s">
        <v>6194</v>
      </c>
      <c r="E1706" t="s">
        <v>6195</v>
      </c>
      <c r="F1706" t="s">
        <v>6196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hidden="1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6204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hidden="1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6204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hidden="1" x14ac:dyDescent="0.25">
      <c r="A1709" t="s">
        <v>6451</v>
      </c>
      <c r="B1709" s="1">
        <v>44773</v>
      </c>
      <c r="C1709">
        <v>-15.37</v>
      </c>
      <c r="D1709" t="s">
        <v>6194</v>
      </c>
      <c r="E1709" t="s">
        <v>6195</v>
      </c>
      <c r="F1709" t="s">
        <v>6196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hidden="1" x14ac:dyDescent="0.25">
      <c r="A1710" t="s">
        <v>6451</v>
      </c>
      <c r="B1710" s="1">
        <v>44773</v>
      </c>
      <c r="C1710">
        <v>-104</v>
      </c>
      <c r="D1710" t="s">
        <v>7368</v>
      </c>
      <c r="E1710" t="s">
        <v>7369</v>
      </c>
      <c r="F1710" t="s">
        <v>7370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hidden="1" x14ac:dyDescent="0.25">
      <c r="A1711" t="s">
        <v>6451</v>
      </c>
      <c r="B1711" s="1">
        <v>44773</v>
      </c>
      <c r="C1711">
        <v>-52.45</v>
      </c>
      <c r="D1711" t="s">
        <v>1228</v>
      </c>
      <c r="E1711" t="s">
        <v>7371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hidden="1" x14ac:dyDescent="0.25">
      <c r="A1712" t="s">
        <v>6451</v>
      </c>
      <c r="B1712" s="1">
        <v>44773</v>
      </c>
      <c r="C1712">
        <v>-62.3</v>
      </c>
      <c r="D1712" t="s">
        <v>7372</v>
      </c>
      <c r="E1712" t="s">
        <v>7373</v>
      </c>
      <c r="F1712" t="s">
        <v>7374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hidden="1" x14ac:dyDescent="0.25">
      <c r="A1713" t="s">
        <v>356</v>
      </c>
      <c r="B1713" s="1">
        <v>44771</v>
      </c>
      <c r="C1713">
        <v>14.26</v>
      </c>
      <c r="D1713" t="s">
        <v>6485</v>
      </c>
      <c r="E1713" t="s">
        <v>6486</v>
      </c>
      <c r="F1713" t="s">
        <v>6487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hidden="1" x14ac:dyDescent="0.25">
      <c r="A1714" t="s">
        <v>356</v>
      </c>
      <c r="B1714" s="1">
        <v>44771</v>
      </c>
      <c r="C1714">
        <v>14.26</v>
      </c>
      <c r="D1714" t="s">
        <v>6485</v>
      </c>
      <c r="E1714" t="s">
        <v>6486</v>
      </c>
      <c r="F1714" t="s">
        <v>6487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hidden="1" x14ac:dyDescent="0.25">
      <c r="A1715" t="s">
        <v>356</v>
      </c>
      <c r="B1715" s="1">
        <v>44771</v>
      </c>
      <c r="C1715">
        <v>6.27</v>
      </c>
      <c r="D1715" t="s">
        <v>6485</v>
      </c>
      <c r="E1715" t="s">
        <v>6486</v>
      </c>
      <c r="F1715" t="s">
        <v>6487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hidden="1" x14ac:dyDescent="0.25">
      <c r="A1716" t="s">
        <v>356</v>
      </c>
      <c r="B1716" s="1">
        <v>44771</v>
      </c>
      <c r="C1716">
        <v>6.27</v>
      </c>
      <c r="D1716" t="s">
        <v>6485</v>
      </c>
      <c r="E1716" t="s">
        <v>6486</v>
      </c>
      <c r="F1716" t="s">
        <v>6487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hidden="1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6204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7375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hidden="1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7376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7377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hidden="1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hidden="1" x14ac:dyDescent="0.25">
      <c r="A1720" t="s">
        <v>19</v>
      </c>
      <c r="B1720" s="1">
        <v>44770</v>
      </c>
      <c r="C1720">
        <v>5839.3</v>
      </c>
      <c r="D1720" t="s">
        <v>6118</v>
      </c>
      <c r="E1720" t="s">
        <v>6118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hidden="1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7378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hidden="1" x14ac:dyDescent="0.25">
      <c r="A1722" t="s">
        <v>6411</v>
      </c>
      <c r="B1722" s="1">
        <v>44770</v>
      </c>
      <c r="C1722">
        <v>16.16</v>
      </c>
      <c r="D1722" t="s">
        <v>6912</v>
      </c>
      <c r="E1722" t="s">
        <v>6913</v>
      </c>
      <c r="F1722" t="s">
        <v>6914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hidden="1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hidden="1" x14ac:dyDescent="0.25">
      <c r="A1724" t="s">
        <v>336</v>
      </c>
      <c r="B1724" s="1">
        <v>44770</v>
      </c>
      <c r="C1724">
        <v>0.33</v>
      </c>
      <c r="D1724" t="s">
        <v>6482</v>
      </c>
      <c r="E1724" t="s">
        <v>6482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hidden="1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hidden="1" x14ac:dyDescent="0.25">
      <c r="A1726" t="s">
        <v>6451</v>
      </c>
      <c r="B1726" s="1">
        <v>44770</v>
      </c>
      <c r="C1726">
        <v>-26.45</v>
      </c>
      <c r="D1726" t="s">
        <v>7379</v>
      </c>
      <c r="E1726" t="s">
        <v>7380</v>
      </c>
      <c r="F1726" t="s">
        <v>7381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hidden="1" x14ac:dyDescent="0.25">
      <c r="A1727" t="s">
        <v>336</v>
      </c>
      <c r="B1727" s="1">
        <v>44770</v>
      </c>
      <c r="C1727">
        <v>7</v>
      </c>
      <c r="D1727" t="s">
        <v>5814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hidden="1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7382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hidden="1" x14ac:dyDescent="0.25">
      <c r="A1729" t="s">
        <v>6411</v>
      </c>
      <c r="B1729" s="1">
        <v>44769</v>
      </c>
      <c r="C1729">
        <v>1.62</v>
      </c>
      <c r="D1729" t="s">
        <v>556</v>
      </c>
      <c r="E1729" t="s">
        <v>556</v>
      </c>
      <c r="F1729" t="s">
        <v>7383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hidden="1" x14ac:dyDescent="0.25">
      <c r="A1730" t="s">
        <v>492</v>
      </c>
      <c r="B1730" s="1">
        <v>44769</v>
      </c>
      <c r="C1730">
        <v>-3.3</v>
      </c>
      <c r="D1730" t="s">
        <v>6483</v>
      </c>
      <c r="E1730" t="s">
        <v>6484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hidden="1" x14ac:dyDescent="0.25">
      <c r="A1731" t="s">
        <v>492</v>
      </c>
      <c r="B1731" s="1">
        <v>44769</v>
      </c>
      <c r="C1731">
        <v>-99.45</v>
      </c>
      <c r="D1731" t="s">
        <v>5779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6075</v>
      </c>
      <c r="W1731" t="s">
        <v>386</v>
      </c>
    </row>
    <row r="1732" spans="1:23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7384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hidden="1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7385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7386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hidden="1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7387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hidden="1" x14ac:dyDescent="0.25">
      <c r="A1735" t="s">
        <v>6451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hidden="1" x14ac:dyDescent="0.25">
      <c r="A1736" t="s">
        <v>544</v>
      </c>
      <c r="B1736" s="1">
        <v>44768</v>
      </c>
      <c r="C1736">
        <v>302</v>
      </c>
      <c r="D1736" t="s">
        <v>6239</v>
      </c>
      <c r="E1736" t="s">
        <v>6239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hidden="1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7388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7389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hidden="1" x14ac:dyDescent="0.25">
      <c r="A1738" t="s">
        <v>492</v>
      </c>
      <c r="B1738" s="1">
        <v>44767</v>
      </c>
      <c r="C1738">
        <v>-15.95</v>
      </c>
      <c r="D1738" t="s">
        <v>5757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hidden="1" x14ac:dyDescent="0.25">
      <c r="A1739" t="s">
        <v>19</v>
      </c>
      <c r="B1739" s="1">
        <v>44767</v>
      </c>
      <c r="C1739">
        <v>-14.32</v>
      </c>
      <c r="D1739" t="s">
        <v>8910</v>
      </c>
      <c r="E1739" t="s">
        <v>6523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hidden="1" x14ac:dyDescent="0.25">
      <c r="A1740" t="s">
        <v>6451</v>
      </c>
      <c r="B1740" s="1">
        <v>44767</v>
      </c>
      <c r="C1740">
        <v>-72.19</v>
      </c>
      <c r="D1740" t="s">
        <v>7390</v>
      </c>
      <c r="E1740" t="s">
        <v>7391</v>
      </c>
      <c r="F1740" t="s">
        <v>7392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hidden="1" x14ac:dyDescent="0.25">
      <c r="A1741" t="s">
        <v>6451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hidden="1" x14ac:dyDescent="0.25">
      <c r="A1742" t="s">
        <v>6451</v>
      </c>
      <c r="B1742" s="1">
        <v>44767</v>
      </c>
      <c r="C1742">
        <v>-88</v>
      </c>
      <c r="D1742" t="s">
        <v>6616</v>
      </c>
      <c r="E1742" t="s">
        <v>6617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hidden="1" x14ac:dyDescent="0.25">
      <c r="A1743" t="s">
        <v>6451</v>
      </c>
      <c r="B1743" s="1">
        <v>44767</v>
      </c>
      <c r="C1743">
        <v>-93.6</v>
      </c>
      <c r="D1743" t="s">
        <v>7393</v>
      </c>
      <c r="E1743" t="s">
        <v>7394</v>
      </c>
      <c r="F1743" t="s">
        <v>7395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hidden="1" x14ac:dyDescent="0.25">
      <c r="A1744" t="s">
        <v>6451</v>
      </c>
      <c r="B1744" s="1">
        <v>44766</v>
      </c>
      <c r="C1744">
        <v>-5.41</v>
      </c>
      <c r="D1744" t="s">
        <v>7239</v>
      </c>
      <c r="E1744" t="s">
        <v>7240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hidden="1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7396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7397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hidden="1" x14ac:dyDescent="0.25">
      <c r="A1746" t="s">
        <v>6451</v>
      </c>
      <c r="B1746" s="1">
        <v>44766</v>
      </c>
      <c r="C1746">
        <v>-15.71</v>
      </c>
      <c r="D1746" t="s">
        <v>7239</v>
      </c>
      <c r="E1746" t="s">
        <v>7240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7398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hidden="1" x14ac:dyDescent="0.25">
      <c r="A1747" t="s">
        <v>6451</v>
      </c>
      <c r="B1747" s="1">
        <v>44766</v>
      </c>
      <c r="C1747">
        <v>-9.5</v>
      </c>
      <c r="D1747" t="s">
        <v>7399</v>
      </c>
      <c r="E1747" t="s">
        <v>7400</v>
      </c>
      <c r="F1747" t="s">
        <v>7401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hidden="1" x14ac:dyDescent="0.25">
      <c r="A1748" t="s">
        <v>605</v>
      </c>
      <c r="B1748" s="1">
        <v>44765</v>
      </c>
      <c r="C1748">
        <v>14.32</v>
      </c>
      <c r="D1748" t="s">
        <v>2591</v>
      </c>
      <c r="E1748" t="s">
        <v>6549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hidden="1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7402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7403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hidden="1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7404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7405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hidden="1" x14ac:dyDescent="0.25">
      <c r="A1751" t="s">
        <v>544</v>
      </c>
      <c r="B1751" s="1">
        <v>44763</v>
      </c>
      <c r="C1751">
        <v>-69.69</v>
      </c>
      <c r="D1751" t="s">
        <v>6144</v>
      </c>
      <c r="E1751" t="s">
        <v>6144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hidden="1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7406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hidden="1" x14ac:dyDescent="0.25">
      <c r="A1753" t="s">
        <v>420</v>
      </c>
      <c r="B1753" s="1">
        <v>44763</v>
      </c>
      <c r="C1753">
        <v>8957.5</v>
      </c>
      <c r="D1753" t="s">
        <v>7407</v>
      </c>
      <c r="E1753" t="s">
        <v>7408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hidden="1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hidden="1" x14ac:dyDescent="0.25">
      <c r="A1755" t="s">
        <v>6451</v>
      </c>
      <c r="B1755" s="1">
        <v>44763</v>
      </c>
      <c r="C1755">
        <v>-39.36</v>
      </c>
      <c r="D1755" t="s">
        <v>979</v>
      </c>
      <c r="E1755" t="s">
        <v>979</v>
      </c>
      <c r="F1755" t="s">
        <v>7030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hidden="1" x14ac:dyDescent="0.25">
      <c r="A1756" t="s">
        <v>6451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hidden="1" x14ac:dyDescent="0.25">
      <c r="A1757" t="s">
        <v>544</v>
      </c>
      <c r="B1757" s="1">
        <v>44763</v>
      </c>
      <c r="C1757">
        <v>-22.68</v>
      </c>
      <c r="D1757" t="s">
        <v>7409</v>
      </c>
      <c r="E1757" t="s">
        <v>7409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hidden="1" x14ac:dyDescent="0.25">
      <c r="A1758" t="s">
        <v>6451</v>
      </c>
      <c r="B1758" s="1">
        <v>44762</v>
      </c>
      <c r="C1758">
        <v>-60</v>
      </c>
      <c r="D1758" t="s">
        <v>506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hidden="1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hidden="1" x14ac:dyDescent="0.25">
      <c r="A1760" t="s">
        <v>492</v>
      </c>
      <c r="B1760" s="1">
        <v>44762</v>
      </c>
      <c r="C1760">
        <v>-3.71</v>
      </c>
      <c r="D1760" t="s">
        <v>6279</v>
      </c>
      <c r="E1760" t="s">
        <v>6280</v>
      </c>
      <c r="F1760" t="s">
        <v>6172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hidden="1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7410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hidden="1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hidden="1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hidden="1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7411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hidden="1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hidden="1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7412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hidden="1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7413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hidden="1" x14ac:dyDescent="0.25">
      <c r="A1768" t="s">
        <v>5030</v>
      </c>
      <c r="B1768" s="1">
        <v>44761</v>
      </c>
      <c r="C1768">
        <v>-8957.5</v>
      </c>
      <c r="D1768" t="s">
        <v>7414</v>
      </c>
      <c r="E1768" t="s">
        <v>7415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hidden="1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hidden="1" x14ac:dyDescent="0.25">
      <c r="A1770" t="s">
        <v>19</v>
      </c>
      <c r="B1770" s="1">
        <v>44761</v>
      </c>
      <c r="C1770">
        <v>-72.75</v>
      </c>
      <c r="D1770" t="s">
        <v>6598</v>
      </c>
      <c r="E1770" t="s">
        <v>6599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hidden="1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7416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7417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hidden="1" x14ac:dyDescent="0.25">
      <c r="A1772" t="s">
        <v>6451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7418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hidden="1" x14ac:dyDescent="0.25">
      <c r="A1773" t="s">
        <v>492</v>
      </c>
      <c r="B1773" s="1">
        <v>44761</v>
      </c>
      <c r="C1773">
        <v>-19.989999999999998</v>
      </c>
      <c r="D1773" t="s">
        <v>7419</v>
      </c>
      <c r="E1773" t="s">
        <v>7420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hidden="1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hidden="1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7421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7410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hidden="1" x14ac:dyDescent="0.25">
      <c r="A1778" t="s">
        <v>6408</v>
      </c>
      <c r="B1778" s="1">
        <v>44760</v>
      </c>
      <c r="C1778">
        <v>-51.24</v>
      </c>
      <c r="D1778" t="s">
        <v>6409</v>
      </c>
      <c r="E1778" t="s">
        <v>6409</v>
      </c>
      <c r="F1778" t="s">
        <v>6410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hidden="1" x14ac:dyDescent="0.25">
      <c r="A1779" t="s">
        <v>6411</v>
      </c>
      <c r="B1779" s="1">
        <v>44760</v>
      </c>
      <c r="C1779">
        <v>-10000</v>
      </c>
      <c r="D1779" t="s">
        <v>6688</v>
      </c>
      <c r="E1779" t="s">
        <v>6689</v>
      </c>
      <c r="F1779" t="s">
        <v>6690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hidden="1" x14ac:dyDescent="0.25">
      <c r="A1780" t="s">
        <v>6411</v>
      </c>
      <c r="B1780" s="1">
        <v>44760</v>
      </c>
      <c r="C1780">
        <v>-49.88</v>
      </c>
      <c r="D1780" t="s">
        <v>6409</v>
      </c>
      <c r="E1780" t="s">
        <v>6409</v>
      </c>
      <c r="F1780" t="s">
        <v>6410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hidden="1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hidden="1" x14ac:dyDescent="0.25">
      <c r="A1782" t="s">
        <v>492</v>
      </c>
      <c r="B1782" s="1">
        <v>44760</v>
      </c>
      <c r="C1782">
        <v>-5.5</v>
      </c>
      <c r="D1782" t="s">
        <v>5758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hidden="1" x14ac:dyDescent="0.25">
      <c r="A1783" t="s">
        <v>6451</v>
      </c>
      <c r="B1783" s="1">
        <v>44760</v>
      </c>
      <c r="C1783">
        <v>-50</v>
      </c>
      <c r="D1783" t="s">
        <v>7422</v>
      </c>
      <c r="E1783" t="s">
        <v>7423</v>
      </c>
      <c r="F1783" t="s">
        <v>7424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hidden="1" x14ac:dyDescent="0.25">
      <c r="A1784" t="s">
        <v>533</v>
      </c>
      <c r="B1784" s="1">
        <v>44760</v>
      </c>
      <c r="C1784">
        <v>72.75</v>
      </c>
      <c r="D1784" t="s">
        <v>6250</v>
      </c>
      <c r="E1784" t="s">
        <v>6251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hidden="1" x14ac:dyDescent="0.25">
      <c r="A1785" t="s">
        <v>19</v>
      </c>
      <c r="B1785" s="1">
        <v>44760</v>
      </c>
      <c r="C1785">
        <v>-7.66</v>
      </c>
      <c r="D1785" t="s">
        <v>6621</v>
      </c>
      <c r="E1785" t="s">
        <v>6622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hidden="1" x14ac:dyDescent="0.25">
      <c r="A1786" t="s">
        <v>492</v>
      </c>
      <c r="B1786" s="1">
        <v>44760</v>
      </c>
      <c r="C1786">
        <v>-1</v>
      </c>
      <c r="D1786" t="s">
        <v>7047</v>
      </c>
      <c r="E1786" t="s">
        <v>7048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hidden="1" x14ac:dyDescent="0.25">
      <c r="A1787" t="s">
        <v>6408</v>
      </c>
      <c r="B1787" s="1">
        <v>44759</v>
      </c>
      <c r="C1787">
        <v>51.24</v>
      </c>
      <c r="D1787" t="s">
        <v>6409</v>
      </c>
      <c r="E1787" t="s">
        <v>6409</v>
      </c>
      <c r="F1787" t="s">
        <v>6410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hidden="1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7425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7426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hidden="1" x14ac:dyDescent="0.25">
      <c r="A1789" t="s">
        <v>544</v>
      </c>
      <c r="B1789" s="1">
        <v>44759</v>
      </c>
      <c r="C1789">
        <v>29.84</v>
      </c>
      <c r="D1789" t="s">
        <v>6239</v>
      </c>
      <c r="E1789" t="s">
        <v>6239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hidden="1" x14ac:dyDescent="0.25">
      <c r="A1790" t="s">
        <v>6408</v>
      </c>
      <c r="B1790" s="1">
        <v>44759</v>
      </c>
      <c r="C1790">
        <v>-31.74</v>
      </c>
      <c r="D1790" t="s">
        <v>6435</v>
      </c>
      <c r="E1790" t="s">
        <v>6436</v>
      </c>
      <c r="F1790" t="s">
        <v>7147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hidden="1" x14ac:dyDescent="0.25">
      <c r="A1791" t="s">
        <v>6411</v>
      </c>
      <c r="B1791" s="1">
        <v>44759</v>
      </c>
      <c r="C1791">
        <v>0</v>
      </c>
      <c r="D1791" t="s">
        <v>7427</v>
      </c>
      <c r="E1791" t="s">
        <v>7428</v>
      </c>
      <c r="F1791" t="s">
        <v>7429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hidden="1" x14ac:dyDescent="0.25">
      <c r="A1792" t="s">
        <v>6411</v>
      </c>
      <c r="B1792" s="1">
        <v>44759</v>
      </c>
      <c r="C1792">
        <v>0</v>
      </c>
      <c r="D1792" t="s">
        <v>7427</v>
      </c>
      <c r="E1792" t="s">
        <v>7428</v>
      </c>
      <c r="F1792" t="s">
        <v>7430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hidden="1" x14ac:dyDescent="0.25">
      <c r="A1793" t="s">
        <v>6411</v>
      </c>
      <c r="B1793" s="1">
        <v>44759</v>
      </c>
      <c r="C1793">
        <v>49.88</v>
      </c>
      <c r="D1793" t="s">
        <v>6409</v>
      </c>
      <c r="E1793" t="s">
        <v>6409</v>
      </c>
      <c r="F1793" t="s">
        <v>6410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hidden="1" x14ac:dyDescent="0.25">
      <c r="A1794" t="s">
        <v>6451</v>
      </c>
      <c r="B1794" s="1">
        <v>44759</v>
      </c>
      <c r="C1794">
        <v>-100</v>
      </c>
      <c r="D1794" t="s">
        <v>7431</v>
      </c>
      <c r="E1794" t="s">
        <v>7432</v>
      </c>
      <c r="F1794" t="s">
        <v>7433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7434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hidden="1" x14ac:dyDescent="0.25">
      <c r="A1795" t="s">
        <v>6451</v>
      </c>
      <c r="B1795" s="1">
        <v>44759</v>
      </c>
      <c r="C1795">
        <v>-36</v>
      </c>
      <c r="D1795" t="s">
        <v>7435</v>
      </c>
      <c r="E1795" t="s">
        <v>7436</v>
      </c>
      <c r="F1795" t="s">
        <v>7437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hidden="1" x14ac:dyDescent="0.25">
      <c r="A1796" t="s">
        <v>6451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hidden="1" x14ac:dyDescent="0.25">
      <c r="A1797" t="s">
        <v>6451</v>
      </c>
      <c r="B1797" s="1">
        <v>44759</v>
      </c>
      <c r="C1797">
        <v>-58.89</v>
      </c>
      <c r="D1797" t="s">
        <v>7438</v>
      </c>
      <c r="E1797" t="s">
        <v>7439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hidden="1" x14ac:dyDescent="0.25">
      <c r="A1798" t="s">
        <v>6451</v>
      </c>
      <c r="B1798" s="1">
        <v>44759</v>
      </c>
      <c r="C1798">
        <v>-24.67</v>
      </c>
      <c r="D1798" t="s">
        <v>6830</v>
      </c>
      <c r="E1798" t="s">
        <v>6831</v>
      </c>
      <c r="F1798" t="s">
        <v>6832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hidden="1" x14ac:dyDescent="0.25">
      <c r="A1799" t="s">
        <v>6451</v>
      </c>
      <c r="B1799" s="1">
        <v>44759</v>
      </c>
      <c r="C1799">
        <v>-140</v>
      </c>
      <c r="D1799" t="s">
        <v>5808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hidden="1" x14ac:dyDescent="0.25">
      <c r="A1800" t="s">
        <v>6451</v>
      </c>
      <c r="B1800" s="1">
        <v>44759</v>
      </c>
      <c r="C1800">
        <v>-134.46</v>
      </c>
      <c r="D1800" t="s">
        <v>3460</v>
      </c>
      <c r="E1800" t="s">
        <v>7440</v>
      </c>
      <c r="F1800" t="s">
        <v>7441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hidden="1" x14ac:dyDescent="0.25">
      <c r="A1801" t="s">
        <v>492</v>
      </c>
      <c r="B1801" s="1">
        <v>44758</v>
      </c>
      <c r="C1801">
        <v>-57.35</v>
      </c>
      <c r="D1801" t="s">
        <v>5967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hidden="1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hidden="1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hidden="1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hidden="1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7442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hidden="1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7443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hidden="1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7444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hidden="1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7445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hidden="1" x14ac:dyDescent="0.25">
      <c r="A1809" t="s">
        <v>492</v>
      </c>
      <c r="B1809" s="1">
        <v>44757</v>
      </c>
      <c r="C1809">
        <v>-5.89</v>
      </c>
      <c r="D1809" t="s">
        <v>7015</v>
      </c>
      <c r="E1809" t="s">
        <v>7016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hidden="1" x14ac:dyDescent="0.25">
      <c r="A1810" t="s">
        <v>492</v>
      </c>
      <c r="B1810" s="1">
        <v>44757</v>
      </c>
      <c r="C1810">
        <v>-7.7</v>
      </c>
      <c r="D1810" t="s">
        <v>7446</v>
      </c>
      <c r="E1810" t="s">
        <v>7447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hidden="1" x14ac:dyDescent="0.25">
      <c r="A1811" t="s">
        <v>34</v>
      </c>
      <c r="B1811" s="1">
        <v>44757</v>
      </c>
      <c r="C1811">
        <v>7.66</v>
      </c>
      <c r="D1811" t="s">
        <v>6263</v>
      </c>
      <c r="E1811" t="s">
        <v>6264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hidden="1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7448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7449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hidden="1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7450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7451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hidden="1" x14ac:dyDescent="0.25">
      <c r="A1814" t="s">
        <v>492</v>
      </c>
      <c r="B1814" s="1">
        <v>44757</v>
      </c>
      <c r="C1814">
        <v>-9.11</v>
      </c>
      <c r="D1814" t="s">
        <v>7452</v>
      </c>
      <c r="E1814" t="s">
        <v>7453</v>
      </c>
      <c r="F1814" t="s">
        <v>7454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7455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hidden="1" x14ac:dyDescent="0.25">
      <c r="A1815" t="s">
        <v>19</v>
      </c>
      <c r="B1815" s="1">
        <v>44756</v>
      </c>
      <c r="C1815">
        <v>-62.68</v>
      </c>
      <c r="D1815" t="s">
        <v>6635</v>
      </c>
      <c r="E1815" t="s">
        <v>6636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hidden="1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hidden="1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7456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7457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hidden="1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7458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hidden="1" x14ac:dyDescent="0.25">
      <c r="A1819" t="s">
        <v>6408</v>
      </c>
      <c r="B1819" s="1">
        <v>44756</v>
      </c>
      <c r="C1819">
        <v>31.74</v>
      </c>
      <c r="D1819" t="s">
        <v>6435</v>
      </c>
      <c r="E1819" t="s">
        <v>6436</v>
      </c>
      <c r="F1819" t="s">
        <v>7147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hidden="1" x14ac:dyDescent="0.25">
      <c r="A1820" t="s">
        <v>6408</v>
      </c>
      <c r="B1820" s="1">
        <v>44756</v>
      </c>
      <c r="C1820">
        <v>1.2</v>
      </c>
      <c r="D1820" t="s">
        <v>6435</v>
      </c>
      <c r="E1820" t="s">
        <v>6436</v>
      </c>
      <c r="F1820" t="s">
        <v>6422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hidden="1" x14ac:dyDescent="0.25">
      <c r="A1821" t="s">
        <v>6408</v>
      </c>
      <c r="B1821" s="1">
        <v>44756</v>
      </c>
      <c r="C1821">
        <v>0.03</v>
      </c>
      <c r="D1821" t="s">
        <v>556</v>
      </c>
      <c r="E1821" t="s">
        <v>556</v>
      </c>
      <c r="F1821" t="s">
        <v>6643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hidden="1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hidden="1" x14ac:dyDescent="0.25">
      <c r="A1823" t="s">
        <v>492</v>
      </c>
      <c r="B1823" s="1">
        <v>44756</v>
      </c>
      <c r="C1823">
        <v>-37</v>
      </c>
      <c r="D1823" t="s">
        <v>5852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7459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hidden="1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hidden="1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7460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7461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hidden="1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7462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7463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hidden="1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7464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7426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hidden="1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7465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7466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hidden="1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7467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7468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hidden="1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7469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7417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hidden="1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hidden="1" x14ac:dyDescent="0.25">
      <c r="A1832" t="s">
        <v>492</v>
      </c>
      <c r="B1832" s="1">
        <v>44754</v>
      </c>
      <c r="C1832">
        <v>-16.54</v>
      </c>
      <c r="D1832" t="s">
        <v>7470</v>
      </c>
      <c r="E1832" t="s">
        <v>7471</v>
      </c>
      <c r="F1832" t="s">
        <v>7472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hidden="1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hidden="1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7473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hidden="1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6075</v>
      </c>
      <c r="W1835" t="s">
        <v>386</v>
      </c>
    </row>
    <row r="1836" spans="1:23" hidden="1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hidden="1" x14ac:dyDescent="0.25">
      <c r="A1837" t="s">
        <v>6451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hidden="1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hidden="1" x14ac:dyDescent="0.25">
      <c r="A1839" t="s">
        <v>544</v>
      </c>
      <c r="B1839" s="1">
        <v>44752</v>
      </c>
      <c r="C1839">
        <v>28</v>
      </c>
      <c r="D1839" t="s">
        <v>6239</v>
      </c>
      <c r="E1839" t="s">
        <v>6239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hidden="1" x14ac:dyDescent="0.25">
      <c r="A1840" t="s">
        <v>6451</v>
      </c>
      <c r="B1840" s="1">
        <v>44752</v>
      </c>
      <c r="C1840">
        <v>-23.5</v>
      </c>
      <c r="D1840" t="s">
        <v>1502</v>
      </c>
      <c r="E1840" t="s">
        <v>1502</v>
      </c>
      <c r="F1840" t="s">
        <v>7474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hidden="1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hidden="1" x14ac:dyDescent="0.25">
      <c r="A1842" t="s">
        <v>6451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hidden="1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hidden="1" x14ac:dyDescent="0.25">
      <c r="A1844" t="s">
        <v>19</v>
      </c>
      <c r="B1844" s="1">
        <v>44749</v>
      </c>
      <c r="C1844">
        <v>-181.71</v>
      </c>
      <c r="D1844" t="s">
        <v>6521</v>
      </c>
      <c r="E1844" t="s">
        <v>6522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hidden="1" x14ac:dyDescent="0.25">
      <c r="A1845" t="s">
        <v>19</v>
      </c>
      <c r="B1845" s="1">
        <v>44749</v>
      </c>
      <c r="C1845">
        <v>-279.37</v>
      </c>
      <c r="D1845" t="s">
        <v>6761</v>
      </c>
      <c r="E1845" t="s">
        <v>6762</v>
      </c>
      <c r="F1845" t="s">
        <v>6468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hidden="1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hidden="1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hidden="1" x14ac:dyDescent="0.25">
      <c r="A1848" t="s">
        <v>492</v>
      </c>
      <c r="B1848" s="1">
        <v>44749</v>
      </c>
      <c r="C1848">
        <v>-181.01</v>
      </c>
      <c r="D1848" t="s">
        <v>5759</v>
      </c>
      <c r="E1848" t="s">
        <v>6804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hidden="1" x14ac:dyDescent="0.25">
      <c r="A1849" t="s">
        <v>512</v>
      </c>
      <c r="B1849" s="1">
        <v>44748</v>
      </c>
      <c r="C1849">
        <v>156.6</v>
      </c>
      <c r="D1849" t="s">
        <v>6710</v>
      </c>
      <c r="E1849" t="s">
        <v>6711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hidden="1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hidden="1" x14ac:dyDescent="0.25">
      <c r="A1851" t="s">
        <v>19</v>
      </c>
      <c r="B1851" s="1">
        <v>44748</v>
      </c>
      <c r="C1851">
        <v>-4356.7700000000004</v>
      </c>
      <c r="D1851" t="s">
        <v>6460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hidden="1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7475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7476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hidden="1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7477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hidden="1" x14ac:dyDescent="0.25">
      <c r="A1854" t="s">
        <v>6451</v>
      </c>
      <c r="B1854" s="1">
        <v>44748</v>
      </c>
      <c r="C1854">
        <v>279.37</v>
      </c>
      <c r="D1854" t="s">
        <v>7478</v>
      </c>
      <c r="E1854" t="s">
        <v>7478</v>
      </c>
      <c r="F1854" t="s">
        <v>6475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hidden="1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hidden="1" x14ac:dyDescent="0.25">
      <c r="A1856" t="s">
        <v>492</v>
      </c>
      <c r="B1856" s="1">
        <v>44748</v>
      </c>
      <c r="C1856">
        <v>-370.5</v>
      </c>
      <c r="D1856" t="s">
        <v>5934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7479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x14ac:dyDescent="0.25">
      <c r="A1858" t="s">
        <v>487</v>
      </c>
      <c r="B1858" s="1">
        <v>44747</v>
      </c>
      <c r="C1858">
        <v>-20000</v>
      </c>
      <c r="D1858" t="s">
        <v>7480</v>
      </c>
      <c r="E1858" t="s">
        <v>7481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7479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hidden="1" x14ac:dyDescent="0.25">
      <c r="A1860" t="s">
        <v>420</v>
      </c>
      <c r="B1860" s="1">
        <v>44747</v>
      </c>
      <c r="C1860">
        <v>8957.5</v>
      </c>
      <c r="D1860" t="s">
        <v>7482</v>
      </c>
      <c r="E1860" t="s">
        <v>7483</v>
      </c>
      <c r="F1860" t="s">
        <v>7484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hidden="1" x14ac:dyDescent="0.25">
      <c r="A1861" t="s">
        <v>19</v>
      </c>
      <c r="B1861" s="1">
        <v>44747</v>
      </c>
      <c r="C1861">
        <v>-2238.4699999999998</v>
      </c>
      <c r="D1861" t="s">
        <v>6294</v>
      </c>
      <c r="E1861" t="s">
        <v>6295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hidden="1" x14ac:dyDescent="0.25">
      <c r="A1862" t="s">
        <v>19</v>
      </c>
      <c r="B1862" s="1">
        <v>44747</v>
      </c>
      <c r="C1862">
        <v>-3643.14</v>
      </c>
      <c r="D1862" t="s">
        <v>6759</v>
      </c>
      <c r="E1862" t="s">
        <v>6760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hidden="1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hidden="1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7485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hidden="1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hidden="1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hidden="1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hidden="1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hidden="1" x14ac:dyDescent="0.25">
      <c r="A1869" t="s">
        <v>6411</v>
      </c>
      <c r="B1869" s="1">
        <v>44746</v>
      </c>
      <c r="C1869">
        <v>-57.7</v>
      </c>
      <c r="D1869" t="s">
        <v>6631</v>
      </c>
      <c r="E1869" t="s">
        <v>6632</v>
      </c>
      <c r="F1869" t="s">
        <v>6633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hidden="1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hidden="1" x14ac:dyDescent="0.25">
      <c r="A1871" t="s">
        <v>6411</v>
      </c>
      <c r="B1871" s="1">
        <v>44746</v>
      </c>
      <c r="C1871">
        <v>0</v>
      </c>
      <c r="D1871" t="s">
        <v>6688</v>
      </c>
      <c r="E1871" t="s">
        <v>6689</v>
      </c>
      <c r="F1871" t="s">
        <v>6690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hidden="1" x14ac:dyDescent="0.25">
      <c r="A1872" t="s">
        <v>6411</v>
      </c>
      <c r="B1872" s="1">
        <v>44746</v>
      </c>
      <c r="C1872">
        <v>0</v>
      </c>
      <c r="D1872" t="s">
        <v>6688</v>
      </c>
      <c r="E1872" t="s">
        <v>6689</v>
      </c>
      <c r="F1872" t="s">
        <v>6690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hidden="1" x14ac:dyDescent="0.25">
      <c r="A1873" t="s">
        <v>6411</v>
      </c>
      <c r="B1873" s="1">
        <v>44746</v>
      </c>
      <c r="C1873">
        <v>20000</v>
      </c>
      <c r="D1873" t="s">
        <v>691</v>
      </c>
      <c r="E1873" t="s">
        <v>691</v>
      </c>
      <c r="F1873" t="s">
        <v>7358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6075</v>
      </c>
      <c r="W1873" t="s">
        <v>386</v>
      </c>
    </row>
    <row r="1874" spans="1:23" hidden="1" x14ac:dyDescent="0.25">
      <c r="A1874" t="s">
        <v>492</v>
      </c>
      <c r="B1874" s="1">
        <v>44746</v>
      </c>
      <c r="C1874">
        <v>-65</v>
      </c>
      <c r="D1874" t="s">
        <v>6895</v>
      </c>
      <c r="E1874" t="s">
        <v>6896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hidden="1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6429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hidden="1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hidden="1" x14ac:dyDescent="0.25">
      <c r="A1877" t="s">
        <v>492</v>
      </c>
      <c r="B1877" s="1">
        <v>44746</v>
      </c>
      <c r="C1877">
        <v>-4.8600000000000003</v>
      </c>
      <c r="D1877" t="s">
        <v>7486</v>
      </c>
      <c r="E1877" t="s">
        <v>7487</v>
      </c>
      <c r="F1877" t="s">
        <v>7488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hidden="1" x14ac:dyDescent="0.25">
      <c r="A1878" t="s">
        <v>492</v>
      </c>
      <c r="B1878" s="1">
        <v>44746</v>
      </c>
      <c r="C1878">
        <v>-6.86</v>
      </c>
      <c r="D1878" t="s">
        <v>7486</v>
      </c>
      <c r="E1878" t="s">
        <v>7487</v>
      </c>
      <c r="F1878" t="s">
        <v>7488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hidden="1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hidden="1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7489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7490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hidden="1" x14ac:dyDescent="0.25">
      <c r="A1881" t="s">
        <v>492</v>
      </c>
      <c r="B1881" s="1">
        <v>44744</v>
      </c>
      <c r="C1881">
        <v>-26.43</v>
      </c>
      <c r="D1881" t="s">
        <v>7491</v>
      </c>
      <c r="E1881" t="s">
        <v>7492</v>
      </c>
      <c r="F1881" t="s">
        <v>7493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7494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hidden="1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hidden="1" x14ac:dyDescent="0.25">
      <c r="A1883" t="s">
        <v>492</v>
      </c>
      <c r="B1883" s="1">
        <v>44744</v>
      </c>
      <c r="C1883">
        <v>-99.17</v>
      </c>
      <c r="D1883" t="s">
        <v>7495</v>
      </c>
      <c r="E1883" t="s">
        <v>7495</v>
      </c>
      <c r="F1883" t="s">
        <v>7496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7497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hidden="1" x14ac:dyDescent="0.25">
      <c r="A1884" t="s">
        <v>492</v>
      </c>
      <c r="B1884" s="1">
        <v>44744</v>
      </c>
      <c r="C1884">
        <v>-25.51</v>
      </c>
      <c r="D1884" t="s">
        <v>6174</v>
      </c>
      <c r="E1884" t="s">
        <v>6174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hidden="1" x14ac:dyDescent="0.25">
      <c r="A1885" t="s">
        <v>492</v>
      </c>
      <c r="B1885" s="1">
        <v>44744</v>
      </c>
      <c r="C1885">
        <v>-100.34</v>
      </c>
      <c r="D1885" t="s">
        <v>6678</v>
      </c>
      <c r="E1885" t="s">
        <v>6679</v>
      </c>
      <c r="F1885" t="s">
        <v>6680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7498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hidden="1" x14ac:dyDescent="0.25">
      <c r="A1886" t="s">
        <v>544</v>
      </c>
      <c r="B1886" s="1">
        <v>44744</v>
      </c>
      <c r="C1886">
        <v>-80</v>
      </c>
      <c r="D1886" t="s">
        <v>7499</v>
      </c>
      <c r="E1886" t="s">
        <v>7499</v>
      </c>
      <c r="F1886" t="s">
        <v>7500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hidden="1" x14ac:dyDescent="0.25">
      <c r="A1887" t="s">
        <v>544</v>
      </c>
      <c r="B1887" s="1">
        <v>44744</v>
      </c>
      <c r="C1887">
        <v>-314.68</v>
      </c>
      <c r="D1887" t="s">
        <v>5971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hidden="1" x14ac:dyDescent="0.25">
      <c r="A1888" t="s">
        <v>492</v>
      </c>
      <c r="B1888" s="1">
        <v>44744</v>
      </c>
      <c r="C1888">
        <v>-1.1000000000000001</v>
      </c>
      <c r="D1888" t="s">
        <v>6174</v>
      </c>
      <c r="E1888" t="s">
        <v>6174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hidden="1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hidden="1" x14ac:dyDescent="0.25">
      <c r="A1890" t="s">
        <v>420</v>
      </c>
      <c r="B1890" s="1">
        <v>44743</v>
      </c>
      <c r="C1890">
        <v>18499</v>
      </c>
      <c r="D1890" t="s">
        <v>7501</v>
      </c>
      <c r="E1890" t="s">
        <v>7501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hidden="1" x14ac:dyDescent="0.25">
      <c r="A1891" t="s">
        <v>19</v>
      </c>
      <c r="B1891" s="1">
        <v>44743</v>
      </c>
      <c r="C1891">
        <v>-163.15</v>
      </c>
      <c r="D1891" t="s">
        <v>7365</v>
      </c>
      <c r="E1891" t="s">
        <v>7366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hidden="1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hidden="1" x14ac:dyDescent="0.25">
      <c r="A1893" t="s">
        <v>413</v>
      </c>
      <c r="B1893" s="1">
        <v>44743</v>
      </c>
      <c r="C1893">
        <v>0.01</v>
      </c>
      <c r="D1893" t="s">
        <v>6482</v>
      </c>
      <c r="E1893" t="s">
        <v>6482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x14ac:dyDescent="0.25">
      <c r="A1894" t="s">
        <v>487</v>
      </c>
      <c r="B1894" s="1">
        <v>44743</v>
      </c>
      <c r="C1894">
        <v>-24</v>
      </c>
      <c r="D1894" t="s">
        <v>6652</v>
      </c>
      <c r="E1894" t="s">
        <v>6653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7502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hidden="1" x14ac:dyDescent="0.25">
      <c r="A1895" t="s">
        <v>539</v>
      </c>
      <c r="B1895" s="1">
        <v>44743</v>
      </c>
      <c r="C1895">
        <v>163.15</v>
      </c>
      <c r="D1895" t="s">
        <v>7362</v>
      </c>
      <c r="E1895" t="s">
        <v>7362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hidden="1" x14ac:dyDescent="0.25">
      <c r="A1896" t="s">
        <v>19</v>
      </c>
      <c r="B1896" s="1">
        <v>44743</v>
      </c>
      <c r="C1896">
        <v>-18499</v>
      </c>
      <c r="D1896" t="s">
        <v>7503</v>
      </c>
      <c r="E1896" t="s">
        <v>7503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hidden="1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hidden="1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hidden="1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hidden="1" x14ac:dyDescent="0.25">
      <c r="A1900" t="s">
        <v>492</v>
      </c>
      <c r="B1900" s="1">
        <v>44743</v>
      </c>
      <c r="C1900">
        <v>3643.14</v>
      </c>
      <c r="D1900" t="s">
        <v>7504</v>
      </c>
      <c r="E1900" t="s">
        <v>7505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hidden="1" x14ac:dyDescent="0.25">
      <c r="A1901" t="s">
        <v>492</v>
      </c>
      <c r="B1901" s="1">
        <v>44743</v>
      </c>
      <c r="C1901">
        <v>-142</v>
      </c>
      <c r="D1901" t="s">
        <v>6742</v>
      </c>
      <c r="E1901" t="s">
        <v>6742</v>
      </c>
      <c r="F1901" t="s">
        <v>6743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hidden="1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hidden="1" x14ac:dyDescent="0.25">
      <c r="A1903" t="s">
        <v>356</v>
      </c>
      <c r="B1903" s="1">
        <v>44742</v>
      </c>
      <c r="C1903">
        <v>3.87</v>
      </c>
      <c r="D1903" t="s">
        <v>6485</v>
      </c>
      <c r="E1903" t="s">
        <v>6486</v>
      </c>
      <c r="F1903" t="s">
        <v>6487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hidden="1" x14ac:dyDescent="0.25">
      <c r="A1904" t="s">
        <v>6411</v>
      </c>
      <c r="B1904" s="1">
        <v>44742</v>
      </c>
      <c r="C1904">
        <v>57.7</v>
      </c>
      <c r="D1904" t="s">
        <v>6631</v>
      </c>
      <c r="E1904" t="s">
        <v>6632</v>
      </c>
      <c r="F1904" t="s">
        <v>6633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hidden="1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hidden="1" x14ac:dyDescent="0.25">
      <c r="A1906" t="s">
        <v>356</v>
      </c>
      <c r="B1906" s="1">
        <v>44742</v>
      </c>
      <c r="C1906">
        <v>13.45</v>
      </c>
      <c r="D1906" t="s">
        <v>6485</v>
      </c>
      <c r="E1906" t="s">
        <v>6486</v>
      </c>
      <c r="F1906" t="s">
        <v>6487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hidden="1" x14ac:dyDescent="0.25">
      <c r="A1907" t="s">
        <v>356</v>
      </c>
      <c r="B1907" s="1">
        <v>44742</v>
      </c>
      <c r="C1907">
        <v>3.87</v>
      </c>
      <c r="D1907" t="s">
        <v>6485</v>
      </c>
      <c r="E1907" t="s">
        <v>6486</v>
      </c>
      <c r="F1907" t="s">
        <v>6487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hidden="1" x14ac:dyDescent="0.25">
      <c r="A1908" t="s">
        <v>356</v>
      </c>
      <c r="B1908" s="1">
        <v>44742</v>
      </c>
      <c r="C1908">
        <v>13.45</v>
      </c>
      <c r="D1908" t="s">
        <v>6485</v>
      </c>
      <c r="E1908" t="s">
        <v>6486</v>
      </c>
      <c r="F1908" t="s">
        <v>6487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hidden="1" x14ac:dyDescent="0.25">
      <c r="A1909" t="s">
        <v>544</v>
      </c>
      <c r="B1909" s="1">
        <v>44742</v>
      </c>
      <c r="C1909">
        <v>-313.18</v>
      </c>
      <c r="D1909" t="s">
        <v>7506</v>
      </c>
      <c r="E1909" t="s">
        <v>7506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hidden="1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7507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hidden="1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hidden="1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hidden="1" x14ac:dyDescent="0.25">
      <c r="A1913" t="s">
        <v>336</v>
      </c>
      <c r="B1913" s="1">
        <v>44742</v>
      </c>
      <c r="C1913">
        <v>-8957.5</v>
      </c>
      <c r="D1913" t="s">
        <v>7508</v>
      </c>
      <c r="E1913" t="s">
        <v>7508</v>
      </c>
      <c r="F1913" t="s">
        <v>7509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hidden="1" x14ac:dyDescent="0.25">
      <c r="A1914" t="s">
        <v>544</v>
      </c>
      <c r="B1914" s="1">
        <v>44742</v>
      </c>
      <c r="C1914">
        <v>24</v>
      </c>
      <c r="D1914" t="s">
        <v>6239</v>
      </c>
      <c r="E1914" t="s">
        <v>6239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hidden="1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7510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7511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hidden="1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7512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hidden="1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7513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hidden="1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7514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7515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hidden="1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hidden="1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7516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hidden="1" x14ac:dyDescent="0.25">
      <c r="A1921" t="s">
        <v>336</v>
      </c>
      <c r="B1921" s="1">
        <v>44741</v>
      </c>
      <c r="C1921">
        <v>0.43</v>
      </c>
      <c r="D1921" t="s">
        <v>6482</v>
      </c>
      <c r="E1921" t="s">
        <v>6482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hidden="1" x14ac:dyDescent="0.25">
      <c r="A1922" t="s">
        <v>492</v>
      </c>
      <c r="B1922" s="1">
        <v>44741</v>
      </c>
      <c r="C1922">
        <v>-38.15</v>
      </c>
      <c r="D1922" t="s">
        <v>5863</v>
      </c>
      <c r="E1922" t="s">
        <v>7517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hidden="1" x14ac:dyDescent="0.25">
      <c r="A1923" t="s">
        <v>19</v>
      </c>
      <c r="B1923" s="1">
        <v>44741</v>
      </c>
      <c r="C1923">
        <v>5839.3</v>
      </c>
      <c r="D1923" t="s">
        <v>6118</v>
      </c>
      <c r="E1923" t="s">
        <v>6118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hidden="1" x14ac:dyDescent="0.25">
      <c r="A1924" t="s">
        <v>544</v>
      </c>
      <c r="B1924" s="1">
        <v>44740</v>
      </c>
      <c r="C1924">
        <v>-20.65</v>
      </c>
      <c r="D1924" t="s">
        <v>5755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hidden="1" x14ac:dyDescent="0.25">
      <c r="A1925" t="s">
        <v>19</v>
      </c>
      <c r="B1925" s="1">
        <v>44740</v>
      </c>
      <c r="C1925">
        <v>-73.7</v>
      </c>
      <c r="D1925" t="s">
        <v>7518</v>
      </c>
      <c r="E1925" t="s">
        <v>7519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7520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hidden="1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hidden="1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hidden="1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hidden="1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hidden="1" x14ac:dyDescent="0.25">
      <c r="A1930" t="s">
        <v>19</v>
      </c>
      <c r="B1930" s="1">
        <v>44739</v>
      </c>
      <c r="C1930">
        <v>-5.32</v>
      </c>
      <c r="D1930" t="s">
        <v>7521</v>
      </c>
      <c r="E1930" t="s">
        <v>7521</v>
      </c>
      <c r="F1930" t="s">
        <v>7522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7523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hidden="1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7524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hidden="1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hidden="1" x14ac:dyDescent="0.25">
      <c r="A1933" t="s">
        <v>492</v>
      </c>
      <c r="B1933" s="1">
        <v>44739</v>
      </c>
      <c r="C1933">
        <v>-98.94</v>
      </c>
      <c r="D1933" t="s">
        <v>5779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6075</v>
      </c>
      <c r="W1933" t="s">
        <v>386</v>
      </c>
    </row>
    <row r="1934" spans="1:23" hidden="1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hidden="1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7525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hidden="1" x14ac:dyDescent="0.25">
      <c r="A1936" t="s">
        <v>544</v>
      </c>
      <c r="B1936" s="1">
        <v>44737</v>
      </c>
      <c r="C1936">
        <v>-23.54</v>
      </c>
      <c r="D1936" t="s">
        <v>5877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hidden="1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hidden="1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hidden="1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7526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7527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hidden="1" x14ac:dyDescent="0.25">
      <c r="A1940" t="s">
        <v>19</v>
      </c>
      <c r="B1940" s="1">
        <v>44736</v>
      </c>
      <c r="C1940">
        <v>-14.32</v>
      </c>
      <c r="D1940" t="s">
        <v>8910</v>
      </c>
      <c r="E1940" t="s">
        <v>6523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hidden="1" x14ac:dyDescent="0.25">
      <c r="A1941" t="s">
        <v>19</v>
      </c>
      <c r="B1941" s="1">
        <v>44736</v>
      </c>
      <c r="C1941">
        <v>-287.75</v>
      </c>
      <c r="D1941" t="s">
        <v>6521</v>
      </c>
      <c r="E1941" t="s">
        <v>6522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hidden="1" x14ac:dyDescent="0.25">
      <c r="A1942" t="s">
        <v>492</v>
      </c>
      <c r="B1942" s="1">
        <v>44736</v>
      </c>
      <c r="C1942">
        <v>-19.760000000000002</v>
      </c>
      <c r="D1942" t="s">
        <v>1228</v>
      </c>
      <c r="E1942" t="s">
        <v>7371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hidden="1" x14ac:dyDescent="0.25">
      <c r="A1943" t="s">
        <v>492</v>
      </c>
      <c r="B1943" s="1">
        <v>44736</v>
      </c>
      <c r="C1943">
        <v>-33.06</v>
      </c>
      <c r="D1943" t="s">
        <v>7528</v>
      </c>
      <c r="E1943" t="s">
        <v>7529</v>
      </c>
      <c r="F1943" t="s">
        <v>7530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7531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hidden="1" x14ac:dyDescent="0.25">
      <c r="A1944" t="s">
        <v>492</v>
      </c>
      <c r="B1944" s="1">
        <v>44736</v>
      </c>
      <c r="C1944">
        <v>-5.51</v>
      </c>
      <c r="D1944" t="s">
        <v>6174</v>
      </c>
      <c r="E1944" t="s">
        <v>6174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hidden="1" x14ac:dyDescent="0.25">
      <c r="A1945" t="s">
        <v>492</v>
      </c>
      <c r="B1945" s="1">
        <v>44736</v>
      </c>
      <c r="C1945">
        <v>-15.95</v>
      </c>
      <c r="D1945" t="s">
        <v>5757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hidden="1" x14ac:dyDescent="0.25">
      <c r="A1946" t="s">
        <v>492</v>
      </c>
      <c r="B1946" s="1">
        <v>44735</v>
      </c>
      <c r="C1946">
        <v>-50</v>
      </c>
      <c r="D1946" t="s">
        <v>7246</v>
      </c>
      <c r="E1946" t="s">
        <v>7247</v>
      </c>
      <c r="F1946" t="s">
        <v>7248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hidden="1" x14ac:dyDescent="0.25">
      <c r="A1947" t="s">
        <v>492</v>
      </c>
      <c r="B1947" s="1">
        <v>44735</v>
      </c>
      <c r="C1947">
        <v>-1.03</v>
      </c>
      <c r="D1947" t="s">
        <v>7047</v>
      </c>
      <c r="E1947" t="s">
        <v>7048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hidden="1" x14ac:dyDescent="0.25">
      <c r="A1948" t="s">
        <v>605</v>
      </c>
      <c r="B1948" s="1">
        <v>44735</v>
      </c>
      <c r="C1948">
        <v>14.32</v>
      </c>
      <c r="D1948" t="s">
        <v>2591</v>
      </c>
      <c r="E1948" t="s">
        <v>6549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hidden="1" x14ac:dyDescent="0.25">
      <c r="A1949" t="s">
        <v>492</v>
      </c>
      <c r="B1949" s="1">
        <v>44734</v>
      </c>
      <c r="C1949">
        <v>-11.01</v>
      </c>
      <c r="D1949" t="s">
        <v>5782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hidden="1" x14ac:dyDescent="0.25">
      <c r="A1950" t="s">
        <v>492</v>
      </c>
      <c r="B1950" s="1">
        <v>44734</v>
      </c>
      <c r="C1950">
        <v>10.35</v>
      </c>
      <c r="D1950" t="s">
        <v>7532</v>
      </c>
      <c r="E1950" t="s">
        <v>7533</v>
      </c>
      <c r="F1950" t="s">
        <v>7534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hidden="1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hidden="1" x14ac:dyDescent="0.25">
      <c r="A1952" t="s">
        <v>6451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hidden="1" x14ac:dyDescent="0.25">
      <c r="A1953" t="s">
        <v>544</v>
      </c>
      <c r="B1953" s="1">
        <v>44734</v>
      </c>
      <c r="C1953">
        <v>-30.47</v>
      </c>
      <c r="D1953" t="s">
        <v>7535</v>
      </c>
      <c r="E1953" t="s">
        <v>7536</v>
      </c>
      <c r="F1953" t="s">
        <v>7537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hidden="1" x14ac:dyDescent="0.25">
      <c r="A1954" t="s">
        <v>544</v>
      </c>
      <c r="B1954" s="1">
        <v>44734</v>
      </c>
      <c r="C1954">
        <v>-32.82</v>
      </c>
      <c r="D1954" t="s">
        <v>7538</v>
      </c>
      <c r="E1954" t="s">
        <v>7538</v>
      </c>
      <c r="F1954" t="s">
        <v>7539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hidden="1" x14ac:dyDescent="0.25">
      <c r="A1955" t="s">
        <v>544</v>
      </c>
      <c r="B1955" s="1">
        <v>44733</v>
      </c>
      <c r="C1955">
        <v>-15.49</v>
      </c>
      <c r="D1955" t="s">
        <v>7540</v>
      </c>
      <c r="E1955" t="s">
        <v>7540</v>
      </c>
      <c r="F1955" t="s">
        <v>7541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hidden="1" x14ac:dyDescent="0.25">
      <c r="A1956" t="s">
        <v>544</v>
      </c>
      <c r="B1956" s="1">
        <v>44733</v>
      </c>
      <c r="C1956">
        <v>-26.61</v>
      </c>
      <c r="D1956" t="s">
        <v>5976</v>
      </c>
      <c r="E1956" t="s">
        <v>2300</v>
      </c>
      <c r="F1956" t="s">
        <v>7542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hidden="1" x14ac:dyDescent="0.25">
      <c r="A1957" t="s">
        <v>19</v>
      </c>
      <c r="B1957" s="1">
        <v>44733</v>
      </c>
      <c r="C1957">
        <v>-166.75</v>
      </c>
      <c r="D1957" t="s">
        <v>6598</v>
      </c>
      <c r="E1957" t="s">
        <v>6599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hidden="1" x14ac:dyDescent="0.25">
      <c r="A1958" t="s">
        <v>19</v>
      </c>
      <c r="B1958" s="1">
        <v>44733</v>
      </c>
      <c r="C1958">
        <v>-220.15</v>
      </c>
      <c r="D1958" t="s">
        <v>7518</v>
      </c>
      <c r="E1958" t="s">
        <v>7519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7543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hidden="1" x14ac:dyDescent="0.25">
      <c r="A1959" t="s">
        <v>492</v>
      </c>
      <c r="B1959" s="1">
        <v>44733</v>
      </c>
      <c r="C1959">
        <v>-4.4000000000000004</v>
      </c>
      <c r="D1959" t="s">
        <v>8599</v>
      </c>
      <c r="E1959" t="s">
        <v>8599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hidden="1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hidden="1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hidden="1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6429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hidden="1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hidden="1" x14ac:dyDescent="0.25">
      <c r="A1964" t="s">
        <v>492</v>
      </c>
      <c r="B1964" s="1">
        <v>44732</v>
      </c>
      <c r="C1964">
        <v>-0.33</v>
      </c>
      <c r="D1964" t="s">
        <v>7047</v>
      </c>
      <c r="E1964" t="s">
        <v>7048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hidden="1" x14ac:dyDescent="0.25">
      <c r="A1965" t="s">
        <v>492</v>
      </c>
      <c r="B1965" s="1">
        <v>44732</v>
      </c>
      <c r="C1965">
        <v>-105.69</v>
      </c>
      <c r="D1965" t="s">
        <v>7544</v>
      </c>
      <c r="E1965" t="s">
        <v>7545</v>
      </c>
      <c r="F1965" t="s">
        <v>7546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hidden="1" x14ac:dyDescent="0.25">
      <c r="A1966" t="s">
        <v>492</v>
      </c>
      <c r="B1966" s="1">
        <v>44732</v>
      </c>
      <c r="C1966">
        <v>-2</v>
      </c>
      <c r="D1966" t="s">
        <v>7047</v>
      </c>
      <c r="E1966" t="s">
        <v>7048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hidden="1" x14ac:dyDescent="0.25">
      <c r="A1967" t="s">
        <v>492</v>
      </c>
      <c r="B1967" s="1">
        <v>44732</v>
      </c>
      <c r="C1967">
        <v>-7</v>
      </c>
      <c r="D1967" t="s">
        <v>5821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hidden="1" x14ac:dyDescent="0.25">
      <c r="A1968" t="s">
        <v>492</v>
      </c>
      <c r="B1968" s="1">
        <v>44732</v>
      </c>
      <c r="C1968">
        <v>-156.99</v>
      </c>
      <c r="D1968" t="s">
        <v>7547</v>
      </c>
      <c r="E1968" t="s">
        <v>7548</v>
      </c>
      <c r="F1968" t="s">
        <v>7549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hidden="1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hidden="1" x14ac:dyDescent="0.25">
      <c r="A1970" t="s">
        <v>492</v>
      </c>
      <c r="B1970" s="1">
        <v>44732</v>
      </c>
      <c r="C1970">
        <v>-52.81</v>
      </c>
      <c r="D1970" t="s">
        <v>1228</v>
      </c>
      <c r="E1970" t="s">
        <v>7371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hidden="1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hidden="1" x14ac:dyDescent="0.25">
      <c r="A1972" t="s">
        <v>512</v>
      </c>
      <c r="B1972" s="1">
        <v>44731</v>
      </c>
      <c r="C1972">
        <v>26.17</v>
      </c>
      <c r="D1972" t="s">
        <v>497</v>
      </c>
      <c r="E1972" t="s">
        <v>7550</v>
      </c>
      <c r="F1972" t="s">
        <v>6204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hidden="1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6204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hidden="1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hidden="1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6204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hidden="1" x14ac:dyDescent="0.25">
      <c r="A1976" t="s">
        <v>533</v>
      </c>
      <c r="B1976" s="1">
        <v>44730</v>
      </c>
      <c r="C1976">
        <v>166.75</v>
      </c>
      <c r="D1976" t="s">
        <v>6250</v>
      </c>
      <c r="E1976" t="s">
        <v>6251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hidden="1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hidden="1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7473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hidden="1" x14ac:dyDescent="0.25">
      <c r="A1979" t="s">
        <v>544</v>
      </c>
      <c r="B1979" s="1">
        <v>44730</v>
      </c>
      <c r="C1979">
        <v>-23</v>
      </c>
      <c r="D1979" t="s">
        <v>5877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hidden="1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hidden="1" x14ac:dyDescent="0.25">
      <c r="A1981" t="s">
        <v>356</v>
      </c>
      <c r="B1981" s="1">
        <v>44729</v>
      </c>
      <c r="C1981">
        <v>9.7799999999999994</v>
      </c>
      <c r="D1981" t="s">
        <v>6485</v>
      </c>
      <c r="E1981" t="s">
        <v>6486</v>
      </c>
      <c r="F1981" t="s">
        <v>7551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hidden="1" x14ac:dyDescent="0.25">
      <c r="A1982" t="s">
        <v>356</v>
      </c>
      <c r="B1982" s="1">
        <v>44729</v>
      </c>
      <c r="C1982">
        <v>9.7799999999999994</v>
      </c>
      <c r="D1982" t="s">
        <v>6485</v>
      </c>
      <c r="E1982" t="s">
        <v>6486</v>
      </c>
      <c r="F1982" t="s">
        <v>7551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hidden="1" x14ac:dyDescent="0.25">
      <c r="A1983" t="s">
        <v>492</v>
      </c>
      <c r="B1983" s="1">
        <v>44729</v>
      </c>
      <c r="C1983">
        <v>-5.5</v>
      </c>
      <c r="D1983" t="s">
        <v>5758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hidden="1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7552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hidden="1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hidden="1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hidden="1" x14ac:dyDescent="0.25">
      <c r="A1987" t="s">
        <v>19</v>
      </c>
      <c r="B1987" s="1">
        <v>44728</v>
      </c>
      <c r="C1987">
        <v>-78.06</v>
      </c>
      <c r="D1987" t="s">
        <v>6621</v>
      </c>
      <c r="E1987" t="s">
        <v>6622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hidden="1" x14ac:dyDescent="0.25">
      <c r="A1988" t="s">
        <v>492</v>
      </c>
      <c r="B1988" s="1">
        <v>44728</v>
      </c>
      <c r="C1988">
        <v>-56</v>
      </c>
      <c r="D1988" t="s">
        <v>7246</v>
      </c>
      <c r="E1988" t="s">
        <v>7247</v>
      </c>
      <c r="F1988" t="s">
        <v>7248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hidden="1" x14ac:dyDescent="0.25">
      <c r="A1989" t="s">
        <v>492</v>
      </c>
      <c r="B1989" s="1">
        <v>44728</v>
      </c>
      <c r="C1989">
        <v>-27.06</v>
      </c>
      <c r="D1989" t="s">
        <v>7553</v>
      </c>
      <c r="E1989" t="s">
        <v>7554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hidden="1" x14ac:dyDescent="0.25">
      <c r="A1990" t="s">
        <v>544</v>
      </c>
      <c r="B1990" s="1">
        <v>44728</v>
      </c>
      <c r="C1990">
        <v>-21.2</v>
      </c>
      <c r="D1990" t="s">
        <v>5755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7555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hidden="1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hidden="1" x14ac:dyDescent="0.25">
      <c r="A1994" t="s">
        <v>356</v>
      </c>
      <c r="B1994" s="1">
        <v>44727</v>
      </c>
      <c r="C1994">
        <v>80.77</v>
      </c>
      <c r="D1994" t="s">
        <v>6637</v>
      </c>
      <c r="E1994" t="s">
        <v>6637</v>
      </c>
      <c r="F1994" t="s">
        <v>7556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hidden="1" x14ac:dyDescent="0.25">
      <c r="A1995" t="s">
        <v>356</v>
      </c>
      <c r="B1995" s="1">
        <v>44727</v>
      </c>
      <c r="C1995">
        <v>75.53</v>
      </c>
      <c r="D1995" t="s">
        <v>6485</v>
      </c>
      <c r="E1995" t="s">
        <v>6486</v>
      </c>
      <c r="F1995" t="s">
        <v>7557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hidden="1" x14ac:dyDescent="0.25">
      <c r="A1996" t="s">
        <v>6411</v>
      </c>
      <c r="B1996" s="1">
        <v>44727</v>
      </c>
      <c r="C1996">
        <v>-51.97</v>
      </c>
      <c r="D1996" t="s">
        <v>6409</v>
      </c>
      <c r="E1996" t="s">
        <v>6409</v>
      </c>
      <c r="F1996" t="s">
        <v>6410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hidden="1" x14ac:dyDescent="0.25">
      <c r="A1997" t="s">
        <v>356</v>
      </c>
      <c r="B1997" s="1">
        <v>44727</v>
      </c>
      <c r="C1997">
        <v>4775.25</v>
      </c>
      <c r="D1997" t="s">
        <v>6637</v>
      </c>
      <c r="E1997" t="s">
        <v>6637</v>
      </c>
      <c r="F1997" t="s">
        <v>7558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hidden="1" x14ac:dyDescent="0.25">
      <c r="A1998" t="s">
        <v>356</v>
      </c>
      <c r="B1998" s="1">
        <v>44727</v>
      </c>
      <c r="C1998">
        <v>21.2</v>
      </c>
      <c r="D1998" t="s">
        <v>6485</v>
      </c>
      <c r="E1998" t="s">
        <v>6486</v>
      </c>
      <c r="F1998" t="s">
        <v>7559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hidden="1" x14ac:dyDescent="0.25">
      <c r="A1999" t="s">
        <v>356</v>
      </c>
      <c r="B1999" s="1">
        <v>44727</v>
      </c>
      <c r="C1999">
        <v>80.77</v>
      </c>
      <c r="D1999" t="s">
        <v>6637</v>
      </c>
      <c r="E1999" t="s">
        <v>6637</v>
      </c>
      <c r="F1999" t="s">
        <v>7556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hidden="1" x14ac:dyDescent="0.25">
      <c r="A2000" t="s">
        <v>356</v>
      </c>
      <c r="B2000" s="1">
        <v>44727</v>
      </c>
      <c r="C2000">
        <v>4775.25</v>
      </c>
      <c r="D2000" t="s">
        <v>6637</v>
      </c>
      <c r="E2000" t="s">
        <v>6637</v>
      </c>
      <c r="F2000" t="s">
        <v>7558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hidden="1" x14ac:dyDescent="0.25">
      <c r="A2001" t="s">
        <v>356</v>
      </c>
      <c r="B2001" s="1">
        <v>44727</v>
      </c>
      <c r="C2001">
        <v>21.2</v>
      </c>
      <c r="D2001" t="s">
        <v>6485</v>
      </c>
      <c r="E2001" t="s">
        <v>6486</v>
      </c>
      <c r="F2001" t="s">
        <v>7559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hidden="1" x14ac:dyDescent="0.25">
      <c r="A2002" t="s">
        <v>356</v>
      </c>
      <c r="B2002" s="1">
        <v>44727</v>
      </c>
      <c r="C2002">
        <v>75.53</v>
      </c>
      <c r="D2002" t="s">
        <v>6485</v>
      </c>
      <c r="E2002" t="s">
        <v>6486</v>
      </c>
      <c r="F2002" t="s">
        <v>7557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hidden="1" x14ac:dyDescent="0.25">
      <c r="A2003" t="s">
        <v>34</v>
      </c>
      <c r="B2003" s="1">
        <v>44727</v>
      </c>
      <c r="C2003">
        <v>78.06</v>
      </c>
      <c r="D2003" t="s">
        <v>6263</v>
      </c>
      <c r="E2003" t="s">
        <v>6264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hidden="1" x14ac:dyDescent="0.25">
      <c r="A2004" t="s">
        <v>539</v>
      </c>
      <c r="B2004" s="1">
        <v>44727</v>
      </c>
      <c r="C2004">
        <v>-146.63999999999999</v>
      </c>
      <c r="D2004" t="s">
        <v>7560</v>
      </c>
      <c r="E2004" t="s">
        <v>7561</v>
      </c>
      <c r="F2004" t="s">
        <v>7562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hidden="1" x14ac:dyDescent="0.25">
      <c r="A2005" t="s">
        <v>544</v>
      </c>
      <c r="B2005" s="1">
        <v>44727</v>
      </c>
      <c r="C2005">
        <v>-5.84</v>
      </c>
      <c r="D2005" t="s">
        <v>7535</v>
      </c>
      <c r="E2005" t="s">
        <v>7536</v>
      </c>
      <c r="F2005" t="s">
        <v>7537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hidden="1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hidden="1" x14ac:dyDescent="0.25">
      <c r="A2007" t="s">
        <v>19</v>
      </c>
      <c r="B2007" s="1">
        <v>44727</v>
      </c>
      <c r="C2007">
        <v>18499</v>
      </c>
      <c r="D2007" t="s">
        <v>7563</v>
      </c>
      <c r="E2007" t="s">
        <v>7563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hidden="1" x14ac:dyDescent="0.25">
      <c r="A2008" t="s">
        <v>6408</v>
      </c>
      <c r="B2008" s="1">
        <v>44727</v>
      </c>
      <c r="C2008">
        <v>-53.38</v>
      </c>
      <c r="D2008" t="s">
        <v>6409</v>
      </c>
      <c r="E2008" t="s">
        <v>6409</v>
      </c>
      <c r="F2008" t="s">
        <v>6410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hidden="1" x14ac:dyDescent="0.25">
      <c r="A2009" t="s">
        <v>6411</v>
      </c>
      <c r="B2009" s="1">
        <v>44727</v>
      </c>
      <c r="C2009">
        <v>-102.43</v>
      </c>
      <c r="D2009" t="s">
        <v>6595</v>
      </c>
      <c r="E2009" t="s">
        <v>6596</v>
      </c>
      <c r="F2009" t="s">
        <v>6597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hidden="1" x14ac:dyDescent="0.25">
      <c r="A2010" t="s">
        <v>420</v>
      </c>
      <c r="B2010" s="1">
        <v>44727</v>
      </c>
      <c r="C2010">
        <v>-18499</v>
      </c>
      <c r="D2010" t="s">
        <v>7154</v>
      </c>
      <c r="E2010" t="s">
        <v>7154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hidden="1" x14ac:dyDescent="0.25">
      <c r="A2011" t="s">
        <v>6408</v>
      </c>
      <c r="B2011" s="1">
        <v>44727</v>
      </c>
      <c r="C2011">
        <v>-31.56</v>
      </c>
      <c r="D2011" t="s">
        <v>6435</v>
      </c>
      <c r="E2011" t="s">
        <v>6436</v>
      </c>
      <c r="F2011" t="s">
        <v>7147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hidden="1" x14ac:dyDescent="0.25">
      <c r="A2012" t="s">
        <v>6411</v>
      </c>
      <c r="B2012" s="1">
        <v>44726</v>
      </c>
      <c r="C2012">
        <v>102.43</v>
      </c>
      <c r="D2012" t="s">
        <v>6595</v>
      </c>
      <c r="E2012" t="s">
        <v>6596</v>
      </c>
      <c r="F2012" t="s">
        <v>6597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hidden="1" x14ac:dyDescent="0.25">
      <c r="A2013" t="s">
        <v>420</v>
      </c>
      <c r="B2013" s="1">
        <v>44726</v>
      </c>
      <c r="C2013">
        <v>-1500</v>
      </c>
      <c r="D2013" t="s">
        <v>7329</v>
      </c>
      <c r="E2013" t="s">
        <v>7329</v>
      </c>
      <c r="F2013" t="s">
        <v>7330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hidden="1" x14ac:dyDescent="0.25">
      <c r="A2014" t="s">
        <v>6411</v>
      </c>
      <c r="B2014" s="1">
        <v>44726</v>
      </c>
      <c r="C2014">
        <v>51.97</v>
      </c>
      <c r="D2014" t="s">
        <v>6409</v>
      </c>
      <c r="E2014" t="s">
        <v>6409</v>
      </c>
      <c r="F2014" t="s">
        <v>6410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hidden="1" x14ac:dyDescent="0.25">
      <c r="A2015" t="s">
        <v>6408</v>
      </c>
      <c r="B2015" s="1">
        <v>44726</v>
      </c>
      <c r="C2015">
        <v>31.56</v>
      </c>
      <c r="D2015" t="s">
        <v>6435</v>
      </c>
      <c r="E2015" t="s">
        <v>6436</v>
      </c>
      <c r="F2015" t="s">
        <v>7147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hidden="1" x14ac:dyDescent="0.25">
      <c r="A2016" t="s">
        <v>6408</v>
      </c>
      <c r="B2016" s="1">
        <v>44726</v>
      </c>
      <c r="C2016">
        <v>53.38</v>
      </c>
      <c r="D2016" t="s">
        <v>6409</v>
      </c>
      <c r="E2016" t="s">
        <v>6409</v>
      </c>
      <c r="F2016" t="s">
        <v>6410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hidden="1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7123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hidden="1" x14ac:dyDescent="0.25">
      <c r="A2018" t="s">
        <v>553</v>
      </c>
      <c r="B2018" s="1">
        <v>44726</v>
      </c>
      <c r="C2018">
        <v>-5</v>
      </c>
      <c r="D2018" t="s">
        <v>7329</v>
      </c>
      <c r="E2018" t="s">
        <v>7329</v>
      </c>
      <c r="F2018" t="s">
        <v>7330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hidden="1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7564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hidden="1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hidden="1" x14ac:dyDescent="0.25">
      <c r="A2021" t="s">
        <v>19</v>
      </c>
      <c r="B2021" s="1">
        <v>44726</v>
      </c>
      <c r="C2021">
        <v>1505</v>
      </c>
      <c r="D2021" t="s">
        <v>7329</v>
      </c>
      <c r="E2021" t="s">
        <v>7329</v>
      </c>
      <c r="F2021" t="s">
        <v>7330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hidden="1" x14ac:dyDescent="0.25">
      <c r="A2022" t="s">
        <v>19</v>
      </c>
      <c r="B2022" s="1">
        <v>44726</v>
      </c>
      <c r="C2022">
        <v>-85.03</v>
      </c>
      <c r="D2022" t="s">
        <v>6635</v>
      </c>
      <c r="E2022" t="s">
        <v>6636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hidden="1" x14ac:dyDescent="0.25">
      <c r="A2023" t="s">
        <v>356</v>
      </c>
      <c r="B2023" s="1">
        <v>44725</v>
      </c>
      <c r="C2023">
        <v>84.44</v>
      </c>
      <c r="D2023" t="s">
        <v>6485</v>
      </c>
      <c r="E2023" t="s">
        <v>6486</v>
      </c>
      <c r="F2023" t="s">
        <v>7565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hidden="1" x14ac:dyDescent="0.25">
      <c r="A2024" t="s">
        <v>356</v>
      </c>
      <c r="B2024" s="1">
        <v>44725</v>
      </c>
      <c r="C2024">
        <v>153.88999999999999</v>
      </c>
      <c r="D2024" t="s">
        <v>6637</v>
      </c>
      <c r="E2024" t="s">
        <v>6637</v>
      </c>
      <c r="F2024" t="s">
        <v>7566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hidden="1" x14ac:dyDescent="0.25">
      <c r="A2025" t="s">
        <v>356</v>
      </c>
      <c r="B2025" s="1">
        <v>44725</v>
      </c>
      <c r="C2025">
        <v>24.77</v>
      </c>
      <c r="D2025" t="s">
        <v>6485</v>
      </c>
      <c r="E2025" t="s">
        <v>6486</v>
      </c>
      <c r="F2025" t="s">
        <v>7164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hidden="1" x14ac:dyDescent="0.25">
      <c r="A2026" t="s">
        <v>356</v>
      </c>
      <c r="B2026" s="1">
        <v>44725</v>
      </c>
      <c r="C2026">
        <v>156.58000000000001</v>
      </c>
      <c r="D2026" t="s">
        <v>6485</v>
      </c>
      <c r="E2026" t="s">
        <v>6486</v>
      </c>
      <c r="F2026" t="s">
        <v>7567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hidden="1" x14ac:dyDescent="0.25">
      <c r="A2027" t="s">
        <v>356</v>
      </c>
      <c r="B2027" s="1">
        <v>44725</v>
      </c>
      <c r="C2027">
        <v>156.58000000000001</v>
      </c>
      <c r="D2027" t="s">
        <v>6485</v>
      </c>
      <c r="E2027" t="s">
        <v>6486</v>
      </c>
      <c r="F2027" t="s">
        <v>7567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hidden="1" x14ac:dyDescent="0.25">
      <c r="A2028" t="s">
        <v>356</v>
      </c>
      <c r="B2028" s="1">
        <v>44725</v>
      </c>
      <c r="C2028">
        <v>153.88999999999999</v>
      </c>
      <c r="D2028" t="s">
        <v>6637</v>
      </c>
      <c r="E2028" t="s">
        <v>6637</v>
      </c>
      <c r="F2028" t="s">
        <v>7566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hidden="1" x14ac:dyDescent="0.25">
      <c r="A2029" t="s">
        <v>356</v>
      </c>
      <c r="B2029" s="1">
        <v>44725</v>
      </c>
      <c r="C2029">
        <v>84.44</v>
      </c>
      <c r="D2029" t="s">
        <v>6485</v>
      </c>
      <c r="E2029" t="s">
        <v>6486</v>
      </c>
      <c r="F2029" t="s">
        <v>7565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hidden="1" x14ac:dyDescent="0.25">
      <c r="A2030" t="s">
        <v>356</v>
      </c>
      <c r="B2030" s="1">
        <v>44725</v>
      </c>
      <c r="C2030">
        <v>31.73</v>
      </c>
      <c r="D2030" t="s">
        <v>6485</v>
      </c>
      <c r="E2030" t="s">
        <v>6486</v>
      </c>
      <c r="F2030" t="s">
        <v>7568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hidden="1" x14ac:dyDescent="0.25">
      <c r="A2031" t="s">
        <v>356</v>
      </c>
      <c r="B2031" s="1">
        <v>44725</v>
      </c>
      <c r="C2031">
        <v>24.77</v>
      </c>
      <c r="D2031" t="s">
        <v>6485</v>
      </c>
      <c r="E2031" t="s">
        <v>6486</v>
      </c>
      <c r="F2031" t="s">
        <v>7164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hidden="1" x14ac:dyDescent="0.25">
      <c r="A2032" t="s">
        <v>356</v>
      </c>
      <c r="B2032" s="1">
        <v>44725</v>
      </c>
      <c r="C2032">
        <v>31.73</v>
      </c>
      <c r="D2032" t="s">
        <v>6485</v>
      </c>
      <c r="E2032" t="s">
        <v>6486</v>
      </c>
      <c r="F2032" t="s">
        <v>7568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hidden="1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hidden="1" x14ac:dyDescent="0.25">
      <c r="A2034" t="s">
        <v>492</v>
      </c>
      <c r="B2034" s="1">
        <v>44725</v>
      </c>
      <c r="C2034">
        <v>-14.75</v>
      </c>
      <c r="D2034" t="s">
        <v>7569</v>
      </c>
      <c r="E2034" t="s">
        <v>7570</v>
      </c>
      <c r="F2034" t="s">
        <v>7571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x14ac:dyDescent="0.25">
      <c r="A2035" t="s">
        <v>487</v>
      </c>
      <c r="B2035" s="1">
        <v>44725</v>
      </c>
      <c r="C2035">
        <v>-40</v>
      </c>
      <c r="D2035" t="s">
        <v>6652</v>
      </c>
      <c r="E2035" t="s">
        <v>6653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7572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x14ac:dyDescent="0.25">
      <c r="A2036" t="s">
        <v>487</v>
      </c>
      <c r="B2036" s="1">
        <v>44725</v>
      </c>
      <c r="C2036">
        <v>-30</v>
      </c>
      <c r="D2036" t="s">
        <v>6652</v>
      </c>
      <c r="E2036" t="s">
        <v>6653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7573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hidden="1" x14ac:dyDescent="0.25">
      <c r="A2037" t="s">
        <v>492</v>
      </c>
      <c r="B2037" s="1">
        <v>44725</v>
      </c>
      <c r="C2037">
        <v>-167.35</v>
      </c>
      <c r="D2037" t="s">
        <v>5759</v>
      </c>
      <c r="E2037" t="s">
        <v>6804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hidden="1" x14ac:dyDescent="0.25">
      <c r="A2038" t="s">
        <v>492</v>
      </c>
      <c r="B2038" s="1">
        <v>44725</v>
      </c>
      <c r="C2038">
        <v>-26.18</v>
      </c>
      <c r="D2038" t="s">
        <v>7574</v>
      </c>
      <c r="E2038" t="s">
        <v>7575</v>
      </c>
      <c r="F2038" t="s">
        <v>7576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hidden="1" x14ac:dyDescent="0.25">
      <c r="A2039" t="s">
        <v>492</v>
      </c>
      <c r="B2039" s="1">
        <v>44725</v>
      </c>
      <c r="C2039">
        <v>-10</v>
      </c>
      <c r="D2039" t="s">
        <v>7577</v>
      </c>
      <c r="E2039" t="s">
        <v>7578</v>
      </c>
      <c r="F2039" t="s">
        <v>7579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hidden="1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hidden="1" x14ac:dyDescent="0.25">
      <c r="A2041" t="s">
        <v>492</v>
      </c>
      <c r="B2041" s="1">
        <v>44725</v>
      </c>
      <c r="C2041">
        <v>-20.9</v>
      </c>
      <c r="D2041" t="s">
        <v>7580</v>
      </c>
      <c r="E2041" t="s">
        <v>7581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hidden="1" x14ac:dyDescent="0.25">
      <c r="A2042" t="s">
        <v>544</v>
      </c>
      <c r="B2042" s="1">
        <v>44724</v>
      </c>
      <c r="C2042">
        <v>-15.07</v>
      </c>
      <c r="D2042" t="s">
        <v>7582</v>
      </c>
      <c r="E2042" t="s">
        <v>7583</v>
      </c>
      <c r="F2042" t="s">
        <v>7584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hidden="1" x14ac:dyDescent="0.25">
      <c r="A2043" t="s">
        <v>6408</v>
      </c>
      <c r="B2043" s="1">
        <v>44724</v>
      </c>
      <c r="C2043">
        <v>-616.96</v>
      </c>
      <c r="D2043" t="s">
        <v>6655</v>
      </c>
      <c r="E2043" t="s">
        <v>6656</v>
      </c>
      <c r="F2043" t="s">
        <v>6657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hidden="1" x14ac:dyDescent="0.25">
      <c r="A2044" t="s">
        <v>544</v>
      </c>
      <c r="B2044" s="1">
        <v>44724</v>
      </c>
      <c r="C2044">
        <v>-22.09</v>
      </c>
      <c r="D2044" t="s">
        <v>7585</v>
      </c>
      <c r="E2044" t="s">
        <v>7586</v>
      </c>
      <c r="F2044" t="s">
        <v>7587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hidden="1" x14ac:dyDescent="0.25">
      <c r="A2045" t="s">
        <v>544</v>
      </c>
      <c r="B2045" s="1">
        <v>44724</v>
      </c>
      <c r="C2045">
        <v>-22</v>
      </c>
      <c r="D2045" t="s">
        <v>7588</v>
      </c>
      <c r="E2045" t="s">
        <v>7588</v>
      </c>
      <c r="F2045" t="s">
        <v>7589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hidden="1" x14ac:dyDescent="0.25">
      <c r="A2046" t="s">
        <v>544</v>
      </c>
      <c r="B2046" s="1">
        <v>44724</v>
      </c>
      <c r="C2046">
        <v>-23.18</v>
      </c>
      <c r="D2046" t="s">
        <v>7585</v>
      </c>
      <c r="E2046" t="s">
        <v>7586</v>
      </c>
      <c r="F2046" t="s">
        <v>7587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hidden="1" x14ac:dyDescent="0.25">
      <c r="A2047" t="s">
        <v>544</v>
      </c>
      <c r="B2047" s="1">
        <v>44723</v>
      </c>
      <c r="C2047">
        <v>-8.25</v>
      </c>
      <c r="D2047" t="s">
        <v>7590</v>
      </c>
      <c r="E2047" t="s">
        <v>7591</v>
      </c>
      <c r="F2047" t="s">
        <v>7592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hidden="1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6075</v>
      </c>
      <c r="W2048" t="s">
        <v>386</v>
      </c>
    </row>
    <row r="2049" spans="1:23" hidden="1" x14ac:dyDescent="0.25">
      <c r="A2049" t="s">
        <v>544</v>
      </c>
      <c r="B2049" s="1">
        <v>44723</v>
      </c>
      <c r="C2049">
        <v>-12.65</v>
      </c>
      <c r="D2049" t="s">
        <v>7593</v>
      </c>
      <c r="E2049" t="s">
        <v>7594</v>
      </c>
      <c r="F2049" t="s">
        <v>7595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hidden="1" x14ac:dyDescent="0.25">
      <c r="A2050" t="s">
        <v>544</v>
      </c>
      <c r="B2050" s="1">
        <v>44723</v>
      </c>
      <c r="C2050">
        <v>-48.94</v>
      </c>
      <c r="D2050" t="s">
        <v>7596</v>
      </c>
      <c r="E2050" t="s">
        <v>7597</v>
      </c>
      <c r="F2050" t="s">
        <v>7598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hidden="1" x14ac:dyDescent="0.25">
      <c r="A2051" t="s">
        <v>544</v>
      </c>
      <c r="B2051" s="1">
        <v>44723</v>
      </c>
      <c r="C2051">
        <v>-16.36</v>
      </c>
      <c r="D2051" t="s">
        <v>7599</v>
      </c>
      <c r="E2051" t="s">
        <v>7600</v>
      </c>
      <c r="F2051" t="s">
        <v>7601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hidden="1" x14ac:dyDescent="0.25">
      <c r="A2052" t="s">
        <v>492</v>
      </c>
      <c r="B2052" s="1">
        <v>44722</v>
      </c>
      <c r="C2052">
        <v>-72.62</v>
      </c>
      <c r="D2052" t="s">
        <v>6683</v>
      </c>
      <c r="E2052" t="s">
        <v>6684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hidden="1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x14ac:dyDescent="0.25">
      <c r="A2054" t="s">
        <v>487</v>
      </c>
      <c r="B2054" s="1">
        <v>44722</v>
      </c>
      <c r="C2054">
        <v>-15</v>
      </c>
      <c r="D2054" t="s">
        <v>6652</v>
      </c>
      <c r="E2054" t="s">
        <v>6653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7602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hidden="1" x14ac:dyDescent="0.25">
      <c r="A2055" t="s">
        <v>544</v>
      </c>
      <c r="B2055" s="1">
        <v>44722</v>
      </c>
      <c r="C2055">
        <v>-31.04</v>
      </c>
      <c r="D2055" t="s">
        <v>7603</v>
      </c>
      <c r="E2055" t="s">
        <v>7604</v>
      </c>
      <c r="F2055" t="s">
        <v>7605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hidden="1" x14ac:dyDescent="0.25">
      <c r="A2056" t="s">
        <v>544</v>
      </c>
      <c r="B2056" s="1">
        <v>44722</v>
      </c>
      <c r="C2056">
        <v>-23.15</v>
      </c>
      <c r="D2056" t="s">
        <v>7606</v>
      </c>
      <c r="E2056" t="s">
        <v>7607</v>
      </c>
      <c r="F2056" t="s">
        <v>7608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hidden="1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hidden="1" x14ac:dyDescent="0.25">
      <c r="A2058" t="s">
        <v>6408</v>
      </c>
      <c r="B2058" s="1">
        <v>44721</v>
      </c>
      <c r="C2058">
        <v>616.96</v>
      </c>
      <c r="D2058" t="s">
        <v>6655</v>
      </c>
      <c r="E2058" t="s">
        <v>6656</v>
      </c>
      <c r="F2058" t="s">
        <v>6657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hidden="1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hidden="1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hidden="1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hidden="1" x14ac:dyDescent="0.25">
      <c r="A2062" t="s">
        <v>492</v>
      </c>
      <c r="B2062" s="1">
        <v>44720</v>
      </c>
      <c r="C2062">
        <v>-433.71</v>
      </c>
      <c r="D2062" t="s">
        <v>7609</v>
      </c>
      <c r="E2062" t="s">
        <v>7610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7611</v>
      </c>
      <c r="R2063" t="s">
        <v>224</v>
      </c>
      <c r="S2063" t="s">
        <v>126</v>
      </c>
      <c r="T2063">
        <v>0</v>
      </c>
      <c r="U2063" t="s">
        <v>475</v>
      </c>
      <c r="V2063" t="s">
        <v>6075</v>
      </c>
      <c r="W2063" t="s">
        <v>386</v>
      </c>
    </row>
    <row r="2064" spans="1:23" hidden="1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6075</v>
      </c>
      <c r="W2064" t="s">
        <v>386</v>
      </c>
    </row>
    <row r="2065" spans="1:23" hidden="1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hidden="1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6075</v>
      </c>
      <c r="W2066" t="s">
        <v>386</v>
      </c>
    </row>
    <row r="2067" spans="1:23" hidden="1" x14ac:dyDescent="0.25">
      <c r="A2067" t="s">
        <v>6411</v>
      </c>
      <c r="B2067" s="1">
        <v>44719</v>
      </c>
      <c r="C2067">
        <v>-3534.1</v>
      </c>
      <c r="D2067" t="s">
        <v>7612</v>
      </c>
      <c r="E2067" t="s">
        <v>7612</v>
      </c>
      <c r="F2067" t="s">
        <v>6671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hidden="1" x14ac:dyDescent="0.25">
      <c r="A2068" t="s">
        <v>6411</v>
      </c>
      <c r="B2068" s="1">
        <v>44719</v>
      </c>
      <c r="C2068">
        <v>-3620.2</v>
      </c>
      <c r="D2068" t="s">
        <v>7613</v>
      </c>
      <c r="E2068" t="s">
        <v>7613</v>
      </c>
      <c r="F2068" t="s">
        <v>6886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hidden="1" x14ac:dyDescent="0.25">
      <c r="A2069" t="s">
        <v>6411</v>
      </c>
      <c r="B2069" s="1">
        <v>44719</v>
      </c>
      <c r="C2069">
        <v>-3681.39</v>
      </c>
      <c r="D2069" t="s">
        <v>6828</v>
      </c>
      <c r="E2069" t="s">
        <v>6828</v>
      </c>
      <c r="F2069" t="s">
        <v>6829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hidden="1" x14ac:dyDescent="0.25">
      <c r="A2070" t="s">
        <v>492</v>
      </c>
      <c r="B2070" s="1">
        <v>44719</v>
      </c>
      <c r="C2070">
        <v>-33.06</v>
      </c>
      <c r="D2070" t="s">
        <v>5819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7614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6075</v>
      </c>
      <c r="W2071" t="s">
        <v>386</v>
      </c>
    </row>
    <row r="2072" spans="1:23" hidden="1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7615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7616</v>
      </c>
      <c r="R2072" t="s">
        <v>224</v>
      </c>
      <c r="S2072" t="s">
        <v>126</v>
      </c>
      <c r="T2072">
        <v>0</v>
      </c>
      <c r="U2072" t="s">
        <v>475</v>
      </c>
      <c r="V2072" t="s">
        <v>6075</v>
      </c>
      <c r="W2072" t="s">
        <v>386</v>
      </c>
    </row>
    <row r="2073" spans="1:23" hidden="1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hidden="1" x14ac:dyDescent="0.25">
      <c r="A2074" t="s">
        <v>492</v>
      </c>
      <c r="B2074" s="1">
        <v>44719</v>
      </c>
      <c r="C2074">
        <v>-21.9</v>
      </c>
      <c r="D2074" t="s">
        <v>6031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hidden="1" x14ac:dyDescent="0.25">
      <c r="A2075" t="s">
        <v>492</v>
      </c>
      <c r="B2075" s="1">
        <v>44719</v>
      </c>
      <c r="C2075">
        <v>-47.61</v>
      </c>
      <c r="D2075" t="s">
        <v>6667</v>
      </c>
      <c r="E2075" t="s">
        <v>6667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hidden="1" x14ac:dyDescent="0.25">
      <c r="A2076" t="s">
        <v>492</v>
      </c>
      <c r="B2076" s="1">
        <v>44718</v>
      </c>
      <c r="C2076">
        <v>-15</v>
      </c>
      <c r="D2076" t="s">
        <v>7617</v>
      </c>
      <c r="E2076" t="s">
        <v>7618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hidden="1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hidden="1" x14ac:dyDescent="0.25">
      <c r="A2078" t="s">
        <v>492</v>
      </c>
      <c r="B2078" s="1">
        <v>44718</v>
      </c>
      <c r="C2078">
        <v>6.82</v>
      </c>
      <c r="D2078" t="s">
        <v>7619</v>
      </c>
      <c r="E2078" t="s">
        <v>7620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hidden="1" x14ac:dyDescent="0.25">
      <c r="A2079" t="s">
        <v>492</v>
      </c>
      <c r="B2079" s="1">
        <v>44718</v>
      </c>
      <c r="C2079">
        <v>-9.85</v>
      </c>
      <c r="D2079" t="s">
        <v>7617</v>
      </c>
      <c r="E2079" t="s">
        <v>7618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hidden="1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x14ac:dyDescent="0.25">
      <c r="A2081" t="s">
        <v>487</v>
      </c>
      <c r="B2081" s="1">
        <v>44718</v>
      </c>
      <c r="C2081">
        <v>-66223.12</v>
      </c>
      <c r="D2081" t="s">
        <v>8917</v>
      </c>
      <c r="E2081" t="s">
        <v>7621</v>
      </c>
      <c r="F2081" t="s">
        <v>7622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hidden="1" x14ac:dyDescent="0.25">
      <c r="A2082" t="s">
        <v>512</v>
      </c>
      <c r="B2082" s="1">
        <v>44718</v>
      </c>
      <c r="C2082">
        <v>11.5</v>
      </c>
      <c r="D2082" t="s">
        <v>6710</v>
      </c>
      <c r="E2082" t="s">
        <v>6711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hidden="1" x14ac:dyDescent="0.25">
      <c r="A2083" t="s">
        <v>544</v>
      </c>
      <c r="B2083" s="1">
        <v>44718</v>
      </c>
      <c r="C2083">
        <v>-27.26</v>
      </c>
      <c r="D2083" t="s">
        <v>5800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hidden="1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6075</v>
      </c>
      <c r="W2084" t="s">
        <v>386</v>
      </c>
    </row>
    <row r="2085" spans="1:23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hidden="1" x14ac:dyDescent="0.25">
      <c r="A2086" t="s">
        <v>526</v>
      </c>
      <c r="B2086" s="1">
        <v>44718</v>
      </c>
      <c r="C2086">
        <v>66223.12</v>
      </c>
      <c r="D2086" t="s">
        <v>7623</v>
      </c>
      <c r="E2086" t="s">
        <v>7624</v>
      </c>
      <c r="F2086" t="s">
        <v>7625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hidden="1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7626</v>
      </c>
      <c r="R2087" t="s">
        <v>224</v>
      </c>
      <c r="S2087" t="s">
        <v>126</v>
      </c>
      <c r="T2087">
        <v>12</v>
      </c>
      <c r="U2087" t="s">
        <v>475</v>
      </c>
      <c r="V2087" t="s">
        <v>6075</v>
      </c>
      <c r="W2087" t="s">
        <v>386</v>
      </c>
    </row>
    <row r="2088" spans="1:23" hidden="1" x14ac:dyDescent="0.25">
      <c r="A2088" t="s">
        <v>6411</v>
      </c>
      <c r="B2088" s="1">
        <v>44717</v>
      </c>
      <c r="C2088">
        <v>3500</v>
      </c>
      <c r="D2088" t="s">
        <v>7627</v>
      </c>
      <c r="E2088" t="s">
        <v>7628</v>
      </c>
      <c r="F2088" t="s">
        <v>7629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hidden="1" x14ac:dyDescent="0.25">
      <c r="A2089" t="s">
        <v>6411</v>
      </c>
      <c r="B2089" s="1">
        <v>44717</v>
      </c>
      <c r="C2089">
        <v>0</v>
      </c>
      <c r="D2089" t="s">
        <v>7630</v>
      </c>
      <c r="E2089" t="s">
        <v>7631</v>
      </c>
      <c r="F2089" t="s">
        <v>7632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hidden="1" x14ac:dyDescent="0.25">
      <c r="A2090" t="s">
        <v>544</v>
      </c>
      <c r="B2090" s="1">
        <v>44717</v>
      </c>
      <c r="C2090">
        <v>-12.1</v>
      </c>
      <c r="D2090" t="s">
        <v>7633</v>
      </c>
      <c r="E2090" t="s">
        <v>7634</v>
      </c>
      <c r="F2090" t="s">
        <v>7635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hidden="1" x14ac:dyDescent="0.25">
      <c r="A2091" t="s">
        <v>336</v>
      </c>
      <c r="B2091" s="1">
        <v>44717</v>
      </c>
      <c r="C2091">
        <v>-3500</v>
      </c>
      <c r="D2091" t="s">
        <v>7636</v>
      </c>
      <c r="E2091" t="s">
        <v>7637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hidden="1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7638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7639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hidden="1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hidden="1" x14ac:dyDescent="0.25">
      <c r="A2094" t="s">
        <v>492</v>
      </c>
      <c r="B2094" s="1">
        <v>44716</v>
      </c>
      <c r="C2094">
        <v>-31.9</v>
      </c>
      <c r="D2094" t="s">
        <v>7640</v>
      </c>
      <c r="E2094" t="s">
        <v>7641</v>
      </c>
      <c r="F2094" t="s">
        <v>7642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hidden="1" x14ac:dyDescent="0.25">
      <c r="A2095" t="s">
        <v>492</v>
      </c>
      <c r="B2095" s="1">
        <v>44716</v>
      </c>
      <c r="C2095">
        <v>-65</v>
      </c>
      <c r="D2095" t="s">
        <v>7643</v>
      </c>
      <c r="E2095" t="s">
        <v>7643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hidden="1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hidden="1" x14ac:dyDescent="0.25">
      <c r="A2097" t="s">
        <v>539</v>
      </c>
      <c r="B2097" s="1">
        <v>44715</v>
      </c>
      <c r="C2097">
        <v>0</v>
      </c>
      <c r="D2097" t="s">
        <v>7644</v>
      </c>
      <c r="E2097" t="s">
        <v>7644</v>
      </c>
      <c r="F2097" t="s">
        <v>4479</v>
      </c>
      <c r="H2097" t="s">
        <v>6395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hidden="1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hidden="1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hidden="1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hidden="1" x14ac:dyDescent="0.25">
      <c r="A2101" t="s">
        <v>19</v>
      </c>
      <c r="B2101" s="1">
        <v>44714</v>
      </c>
      <c r="C2101">
        <v>-2238.4699999999998</v>
      </c>
      <c r="D2101" t="s">
        <v>6294</v>
      </c>
      <c r="E2101" t="s">
        <v>6295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hidden="1" x14ac:dyDescent="0.25">
      <c r="A2102" t="s">
        <v>19</v>
      </c>
      <c r="B2102" s="1">
        <v>44714</v>
      </c>
      <c r="C2102">
        <v>-6707.32</v>
      </c>
      <c r="D2102" t="s">
        <v>6759</v>
      </c>
      <c r="E2102" t="s">
        <v>6760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hidden="1" x14ac:dyDescent="0.25">
      <c r="A2103" t="s">
        <v>6411</v>
      </c>
      <c r="B2103" s="1">
        <v>44714</v>
      </c>
      <c r="C2103">
        <v>0</v>
      </c>
      <c r="D2103" t="s">
        <v>6688</v>
      </c>
      <c r="E2103" t="s">
        <v>6689</v>
      </c>
      <c r="F2103" t="s">
        <v>6690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hidden="1" x14ac:dyDescent="0.25">
      <c r="A2104" t="s">
        <v>6411</v>
      </c>
      <c r="B2104" s="1">
        <v>44714</v>
      </c>
      <c r="C2104">
        <v>0</v>
      </c>
      <c r="D2104" t="s">
        <v>6688</v>
      </c>
      <c r="E2104" t="s">
        <v>6689</v>
      </c>
      <c r="F2104" t="s">
        <v>6690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hidden="1" x14ac:dyDescent="0.25">
      <c r="A2105" t="s">
        <v>492</v>
      </c>
      <c r="B2105" s="1">
        <v>44714</v>
      </c>
      <c r="C2105">
        <v>-20</v>
      </c>
      <c r="D2105" t="s">
        <v>6174</v>
      </c>
      <c r="E2105" t="s">
        <v>6174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hidden="1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hidden="1" x14ac:dyDescent="0.25">
      <c r="A2107" t="s">
        <v>492</v>
      </c>
      <c r="B2107" s="1">
        <v>44714</v>
      </c>
      <c r="C2107">
        <v>-50</v>
      </c>
      <c r="D2107" t="s">
        <v>7058</v>
      </c>
      <c r="E2107" t="s">
        <v>7059</v>
      </c>
      <c r="F2107" t="s">
        <v>6236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hidden="1" x14ac:dyDescent="0.25">
      <c r="A2108" t="s">
        <v>492</v>
      </c>
      <c r="B2108" s="1">
        <v>44714</v>
      </c>
      <c r="C2108">
        <v>-1.1000000000000001</v>
      </c>
      <c r="D2108" t="s">
        <v>6174</v>
      </c>
      <c r="E2108" t="s">
        <v>6174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hidden="1" x14ac:dyDescent="0.25">
      <c r="A2109" t="s">
        <v>539</v>
      </c>
      <c r="B2109" s="1">
        <v>44713</v>
      </c>
      <c r="C2109">
        <v>37.03</v>
      </c>
      <c r="D2109" t="s">
        <v>7362</v>
      </c>
      <c r="E2109" t="s">
        <v>7362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hidden="1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hidden="1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hidden="1" x14ac:dyDescent="0.25">
      <c r="A2112" t="s">
        <v>19</v>
      </c>
      <c r="B2112" s="1">
        <v>44713</v>
      </c>
      <c r="C2112">
        <v>-37.03</v>
      </c>
      <c r="D2112" t="s">
        <v>7365</v>
      </c>
      <c r="E2112" t="s">
        <v>7366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487</v>
      </c>
      <c r="B2113" s="1">
        <v>44713</v>
      </c>
      <c r="C2113">
        <v>-373</v>
      </c>
      <c r="D2113" t="s">
        <v>6652</v>
      </c>
      <c r="E2113" t="s">
        <v>6653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7645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hidden="1" x14ac:dyDescent="0.25">
      <c r="A2114" t="s">
        <v>544</v>
      </c>
      <c r="B2114" s="1">
        <v>44713</v>
      </c>
      <c r="C2114">
        <v>-51.15</v>
      </c>
      <c r="D2114" t="s">
        <v>7646</v>
      </c>
      <c r="E2114" t="s">
        <v>7647</v>
      </c>
      <c r="F2114" t="s">
        <v>7648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hidden="1" x14ac:dyDescent="0.25">
      <c r="A2115" t="s">
        <v>966</v>
      </c>
      <c r="B2115" s="1">
        <v>44713</v>
      </c>
      <c r="C2115">
        <v>0.01</v>
      </c>
      <c r="D2115" t="s">
        <v>6482</v>
      </c>
      <c r="E2115" t="s">
        <v>6482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hidden="1" x14ac:dyDescent="0.25">
      <c r="A2116" t="s">
        <v>492</v>
      </c>
      <c r="B2116" s="1">
        <v>44713</v>
      </c>
      <c r="C2116">
        <v>6707.32</v>
      </c>
      <c r="D2116" t="s">
        <v>7649</v>
      </c>
      <c r="E2116" t="s">
        <v>7650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hidden="1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hidden="1" x14ac:dyDescent="0.25">
      <c r="A2118" t="s">
        <v>356</v>
      </c>
      <c r="B2118" s="1">
        <v>44712</v>
      </c>
      <c r="C2118">
        <v>14.96</v>
      </c>
      <c r="D2118" t="s">
        <v>6485</v>
      </c>
      <c r="E2118" t="s">
        <v>6486</v>
      </c>
      <c r="F2118" t="s">
        <v>6487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hidden="1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hidden="1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hidden="1" x14ac:dyDescent="0.25">
      <c r="A2121" t="s">
        <v>356</v>
      </c>
      <c r="B2121" s="1">
        <v>44712</v>
      </c>
      <c r="C2121">
        <v>14.96</v>
      </c>
      <c r="D2121" t="s">
        <v>6485</v>
      </c>
      <c r="E2121" t="s">
        <v>6486</v>
      </c>
      <c r="F2121" t="s">
        <v>6487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hidden="1" x14ac:dyDescent="0.25">
      <c r="A2122" t="s">
        <v>356</v>
      </c>
      <c r="B2122" s="1">
        <v>44712</v>
      </c>
      <c r="C2122">
        <v>5.89</v>
      </c>
      <c r="D2122" t="s">
        <v>6485</v>
      </c>
      <c r="E2122" t="s">
        <v>6486</v>
      </c>
      <c r="F2122" t="s">
        <v>6487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hidden="1" x14ac:dyDescent="0.25">
      <c r="A2123" t="s">
        <v>356</v>
      </c>
      <c r="B2123" s="1">
        <v>44712</v>
      </c>
      <c r="C2123">
        <v>5.89</v>
      </c>
      <c r="D2123" t="s">
        <v>6485</v>
      </c>
      <c r="E2123" t="s">
        <v>6486</v>
      </c>
      <c r="F2123" t="s">
        <v>6487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hidden="1" x14ac:dyDescent="0.25">
      <c r="A2124" t="s">
        <v>492</v>
      </c>
      <c r="B2124" s="1">
        <v>44712</v>
      </c>
      <c r="C2124">
        <v>-19.82</v>
      </c>
      <c r="D2124" t="s">
        <v>7651</v>
      </c>
      <c r="E2124" t="s">
        <v>7652</v>
      </c>
      <c r="F2124" t="s">
        <v>7653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hidden="1" x14ac:dyDescent="0.25">
      <c r="A2125" t="s">
        <v>492</v>
      </c>
      <c r="B2125" s="1">
        <v>44712</v>
      </c>
      <c r="C2125">
        <v>-26.42</v>
      </c>
      <c r="D2125" t="s">
        <v>7651</v>
      </c>
      <c r="E2125" t="s">
        <v>7652</v>
      </c>
      <c r="F2125" t="s">
        <v>7653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hidden="1" x14ac:dyDescent="0.25">
      <c r="A2126" t="s">
        <v>544</v>
      </c>
      <c r="B2126" s="1">
        <v>44712</v>
      </c>
      <c r="C2126">
        <v>-4</v>
      </c>
      <c r="D2126" t="s">
        <v>7654</v>
      </c>
      <c r="E2126" t="s">
        <v>7655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x14ac:dyDescent="0.25">
      <c r="A2127" t="s">
        <v>487</v>
      </c>
      <c r="B2127" s="1">
        <v>44712</v>
      </c>
      <c r="C2127">
        <v>20000</v>
      </c>
      <c r="D2127" t="s">
        <v>8918</v>
      </c>
      <c r="E2127" t="s">
        <v>7656</v>
      </c>
      <c r="F2127" t="s">
        <v>7657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hidden="1" x14ac:dyDescent="0.25">
      <c r="A2129" t="s">
        <v>486</v>
      </c>
      <c r="B2129" s="1">
        <v>44712</v>
      </c>
      <c r="C2129">
        <v>-20000</v>
      </c>
      <c r="D2129" t="s">
        <v>7658</v>
      </c>
      <c r="E2129" t="s">
        <v>7659</v>
      </c>
      <c r="F2129" t="s">
        <v>7660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hidden="1" x14ac:dyDescent="0.25">
      <c r="A2130" t="s">
        <v>492</v>
      </c>
      <c r="B2130" s="1">
        <v>44711</v>
      </c>
      <c r="C2130">
        <v>-17.55</v>
      </c>
      <c r="D2130" t="s">
        <v>7661</v>
      </c>
      <c r="E2130" t="s">
        <v>7662</v>
      </c>
      <c r="F2130" t="s">
        <v>7663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7664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hidden="1" x14ac:dyDescent="0.25">
      <c r="A2131" t="s">
        <v>492</v>
      </c>
      <c r="B2131" s="1">
        <v>44711</v>
      </c>
      <c r="C2131">
        <v>-27.73</v>
      </c>
      <c r="D2131" t="s">
        <v>7553</v>
      </c>
      <c r="E2131" t="s">
        <v>7554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hidden="1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hidden="1" x14ac:dyDescent="0.25">
      <c r="A2133" t="s">
        <v>6411</v>
      </c>
      <c r="B2133" s="1">
        <v>44711</v>
      </c>
      <c r="C2133">
        <v>-10000</v>
      </c>
      <c r="D2133" t="s">
        <v>6688</v>
      </c>
      <c r="E2133" t="s">
        <v>6689</v>
      </c>
      <c r="F2133" t="s">
        <v>6690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hidden="1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hidden="1" x14ac:dyDescent="0.25">
      <c r="A2135" t="s">
        <v>336</v>
      </c>
      <c r="B2135" s="1">
        <v>44711</v>
      </c>
      <c r="C2135">
        <v>7</v>
      </c>
      <c r="D2135" t="s">
        <v>5814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hidden="1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hidden="1" x14ac:dyDescent="0.25">
      <c r="A2137" t="s">
        <v>336</v>
      </c>
      <c r="B2137" s="1">
        <v>44711</v>
      </c>
      <c r="C2137">
        <v>0.31</v>
      </c>
      <c r="D2137" t="s">
        <v>6482</v>
      </c>
      <c r="E2137" t="s">
        <v>6482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hidden="1" x14ac:dyDescent="0.25">
      <c r="A2138" t="s">
        <v>19</v>
      </c>
      <c r="B2138" s="1">
        <v>44711</v>
      </c>
      <c r="C2138">
        <v>5059.72</v>
      </c>
      <c r="D2138" t="s">
        <v>6118</v>
      </c>
      <c r="E2138" t="s">
        <v>6118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hidden="1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hidden="1" x14ac:dyDescent="0.25">
      <c r="A2140" t="s">
        <v>512</v>
      </c>
      <c r="B2140" s="1">
        <v>44710</v>
      </c>
      <c r="C2140">
        <v>36.659999999999997</v>
      </c>
      <c r="D2140" t="s">
        <v>497</v>
      </c>
      <c r="E2140" t="s">
        <v>7550</v>
      </c>
      <c r="F2140" t="s">
        <v>6204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hidden="1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6204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hidden="1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7665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hidden="1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hidden="1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hidden="1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hidden="1" x14ac:dyDescent="0.25">
      <c r="A2146" t="s">
        <v>492</v>
      </c>
      <c r="B2146" s="1">
        <v>44709</v>
      </c>
      <c r="C2146">
        <v>-6.49</v>
      </c>
      <c r="D2146" t="s">
        <v>7666</v>
      </c>
      <c r="E2146" t="s">
        <v>7667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hidden="1" x14ac:dyDescent="0.25">
      <c r="A2147" t="s">
        <v>544</v>
      </c>
      <c r="B2147" s="1">
        <v>44709</v>
      </c>
      <c r="C2147">
        <v>-11.36</v>
      </c>
      <c r="D2147" t="s">
        <v>7668</v>
      </c>
      <c r="E2147" t="s">
        <v>7669</v>
      </c>
      <c r="F2147" t="s">
        <v>7670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hidden="1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hidden="1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hidden="1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hidden="1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6204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hidden="1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hidden="1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hidden="1" x14ac:dyDescent="0.25">
      <c r="A2154" t="s">
        <v>492</v>
      </c>
      <c r="B2154" s="1">
        <v>44708</v>
      </c>
      <c r="C2154">
        <v>-100.75</v>
      </c>
      <c r="D2154" t="s">
        <v>5779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6075</v>
      </c>
      <c r="W2154" t="s">
        <v>386</v>
      </c>
    </row>
    <row r="2155" spans="1:23" hidden="1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7671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hidden="1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7672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x14ac:dyDescent="0.25">
      <c r="A2157" t="s">
        <v>487</v>
      </c>
      <c r="B2157" s="1">
        <v>44707</v>
      </c>
      <c r="C2157">
        <v>-20</v>
      </c>
      <c r="D2157" t="s">
        <v>6652</v>
      </c>
      <c r="E2157" t="s">
        <v>6653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7673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hidden="1" x14ac:dyDescent="0.25">
      <c r="A2158" t="s">
        <v>6411</v>
      </c>
      <c r="B2158" s="1">
        <v>44707</v>
      </c>
      <c r="C2158">
        <v>0.02</v>
      </c>
      <c r="D2158" t="s">
        <v>556</v>
      </c>
      <c r="E2158" t="s">
        <v>556</v>
      </c>
      <c r="F2158" t="s">
        <v>7674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hidden="1" x14ac:dyDescent="0.25">
      <c r="A2159" t="s">
        <v>492</v>
      </c>
      <c r="B2159" s="1">
        <v>44707</v>
      </c>
      <c r="C2159">
        <v>-69</v>
      </c>
      <c r="D2159" t="s">
        <v>7532</v>
      </c>
      <c r="E2159" t="s">
        <v>7533</v>
      </c>
      <c r="F2159" t="s">
        <v>7534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hidden="1" x14ac:dyDescent="0.25">
      <c r="A2160" t="s">
        <v>492</v>
      </c>
      <c r="B2160" s="1">
        <v>44707</v>
      </c>
      <c r="C2160">
        <v>-27.56</v>
      </c>
      <c r="D2160" t="s">
        <v>4601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hidden="1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hidden="1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hidden="1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6438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hidden="1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hidden="1" x14ac:dyDescent="0.25">
      <c r="A2165" t="s">
        <v>492</v>
      </c>
      <c r="B2165" s="1">
        <v>44706</v>
      </c>
      <c r="C2165">
        <v>-146.49</v>
      </c>
      <c r="D2165" t="s">
        <v>7675</v>
      </c>
      <c r="E2165" t="s">
        <v>7676</v>
      </c>
      <c r="F2165" t="s">
        <v>7677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hidden="1" x14ac:dyDescent="0.25">
      <c r="A2166" t="s">
        <v>492</v>
      </c>
      <c r="B2166" s="1">
        <v>44706</v>
      </c>
      <c r="C2166">
        <v>-3.99</v>
      </c>
      <c r="D2166" t="s">
        <v>7678</v>
      </c>
      <c r="E2166" t="s">
        <v>7679</v>
      </c>
      <c r="F2166" t="s">
        <v>7680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hidden="1" x14ac:dyDescent="0.25">
      <c r="A2167" t="s">
        <v>19</v>
      </c>
      <c r="B2167" s="1">
        <v>44705</v>
      </c>
      <c r="C2167">
        <v>72</v>
      </c>
      <c r="D2167" t="s">
        <v>7681</v>
      </c>
      <c r="E2167" t="s">
        <v>7682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7683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hidden="1" x14ac:dyDescent="0.25">
      <c r="A2168" t="s">
        <v>19</v>
      </c>
      <c r="B2168" s="1">
        <v>44705</v>
      </c>
      <c r="C2168">
        <v>-14.32</v>
      </c>
      <c r="D2168" t="s">
        <v>8910</v>
      </c>
      <c r="E2168" t="s">
        <v>6523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hidden="1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hidden="1" x14ac:dyDescent="0.25">
      <c r="A2170" t="s">
        <v>492</v>
      </c>
      <c r="B2170" s="1">
        <v>44705</v>
      </c>
      <c r="C2170">
        <v>-15.95</v>
      </c>
      <c r="D2170" t="s">
        <v>5757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hidden="1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7684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hidden="1" x14ac:dyDescent="0.25">
      <c r="A2172" t="s">
        <v>605</v>
      </c>
      <c r="B2172" s="1">
        <v>44704</v>
      </c>
      <c r="C2172">
        <v>14.32</v>
      </c>
      <c r="D2172" t="s">
        <v>2591</v>
      </c>
      <c r="E2172" t="s">
        <v>6549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hidden="1" x14ac:dyDescent="0.25">
      <c r="A2173" t="s">
        <v>19</v>
      </c>
      <c r="B2173" s="1">
        <v>44704</v>
      </c>
      <c r="C2173">
        <v>-5978.75</v>
      </c>
      <c r="D2173" t="s">
        <v>7121</v>
      </c>
      <c r="E2173" t="s">
        <v>7122</v>
      </c>
      <c r="F2173" t="s">
        <v>7123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hidden="1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6075</v>
      </c>
      <c r="W2174" t="s">
        <v>386</v>
      </c>
    </row>
    <row r="2175" spans="1:23" hidden="1" x14ac:dyDescent="0.25">
      <c r="A2175" t="s">
        <v>492</v>
      </c>
      <c r="B2175" s="1">
        <v>44704</v>
      </c>
      <c r="C2175">
        <v>-2.29</v>
      </c>
      <c r="D2175" t="s">
        <v>7685</v>
      </c>
      <c r="E2175" t="s">
        <v>7686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hidden="1" x14ac:dyDescent="0.25">
      <c r="A2176" t="s">
        <v>492</v>
      </c>
      <c r="B2176" s="1">
        <v>44704</v>
      </c>
      <c r="C2176">
        <v>-144</v>
      </c>
      <c r="D2176" t="s">
        <v>7687</v>
      </c>
      <c r="E2176" t="s">
        <v>7688</v>
      </c>
      <c r="F2176" t="s">
        <v>7689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7690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hidden="1" x14ac:dyDescent="0.25">
      <c r="A2177" t="s">
        <v>492</v>
      </c>
      <c r="B2177" s="1">
        <v>44704</v>
      </c>
      <c r="C2177">
        <v>-11.09</v>
      </c>
      <c r="D2177" t="s">
        <v>5755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hidden="1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hidden="1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hidden="1" x14ac:dyDescent="0.25">
      <c r="A2180" t="s">
        <v>492</v>
      </c>
      <c r="B2180" s="1">
        <v>44702</v>
      </c>
      <c r="C2180">
        <v>-4.4000000000000004</v>
      </c>
      <c r="D2180" t="s">
        <v>8599</v>
      </c>
      <c r="E2180" t="s">
        <v>8599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hidden="1" x14ac:dyDescent="0.25">
      <c r="A2181" t="s">
        <v>492</v>
      </c>
      <c r="B2181" s="1">
        <v>44702</v>
      </c>
      <c r="C2181">
        <v>-4.4000000000000004</v>
      </c>
      <c r="D2181" t="s">
        <v>6483</v>
      </c>
      <c r="E2181" t="s">
        <v>6484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hidden="1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hidden="1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hidden="1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6075</v>
      </c>
      <c r="W2184" t="s">
        <v>386</v>
      </c>
    </row>
    <row r="2185" spans="1:23" hidden="1" x14ac:dyDescent="0.25">
      <c r="A2185" t="s">
        <v>19</v>
      </c>
      <c r="B2185" s="1">
        <v>44700</v>
      </c>
      <c r="C2185">
        <v>-5978.75</v>
      </c>
      <c r="D2185" t="s">
        <v>7121</v>
      </c>
      <c r="E2185" t="s">
        <v>7122</v>
      </c>
      <c r="F2185" t="s">
        <v>7123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hidden="1" x14ac:dyDescent="0.25">
      <c r="A2186" t="s">
        <v>19</v>
      </c>
      <c r="B2186" s="1">
        <v>44700</v>
      </c>
      <c r="C2186">
        <v>-404.06</v>
      </c>
      <c r="D2186" t="s">
        <v>7691</v>
      </c>
      <c r="E2186" t="s">
        <v>7691</v>
      </c>
      <c r="F2186" t="s">
        <v>7692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7693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hidden="1" x14ac:dyDescent="0.25">
      <c r="A2187" t="s">
        <v>19</v>
      </c>
      <c r="B2187" s="1">
        <v>44700</v>
      </c>
      <c r="C2187">
        <v>-77.22</v>
      </c>
      <c r="D2187" t="s">
        <v>6598</v>
      </c>
      <c r="E2187" t="s">
        <v>6599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hidden="1" x14ac:dyDescent="0.25">
      <c r="A2188" t="s">
        <v>492</v>
      </c>
      <c r="B2188" s="1">
        <v>44699</v>
      </c>
      <c r="C2188">
        <v>466</v>
      </c>
      <c r="D2188" t="s">
        <v>4437</v>
      </c>
      <c r="E2188" t="s">
        <v>7694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hidden="1" x14ac:dyDescent="0.25">
      <c r="A2189" t="s">
        <v>492</v>
      </c>
      <c r="B2189" s="1">
        <v>44699</v>
      </c>
      <c r="C2189">
        <v>-5.5</v>
      </c>
      <c r="D2189" t="s">
        <v>5758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hidden="1" x14ac:dyDescent="0.25">
      <c r="A2190" t="s">
        <v>533</v>
      </c>
      <c r="B2190" s="1">
        <v>44699</v>
      </c>
      <c r="C2190">
        <v>77.22</v>
      </c>
      <c r="D2190" t="s">
        <v>6250</v>
      </c>
      <c r="E2190" t="s">
        <v>6251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7695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x14ac:dyDescent="0.25">
      <c r="A2192" t="s">
        <v>487</v>
      </c>
      <c r="B2192" s="1">
        <v>44698</v>
      </c>
      <c r="C2192">
        <v>15000</v>
      </c>
      <c r="D2192" t="s">
        <v>7696</v>
      </c>
      <c r="E2192" t="s">
        <v>7697</v>
      </c>
      <c r="F2192" t="s">
        <v>6211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hidden="1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hidden="1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hidden="1" x14ac:dyDescent="0.25">
      <c r="A2195" t="s">
        <v>486</v>
      </c>
      <c r="B2195" s="1">
        <v>44698</v>
      </c>
      <c r="C2195">
        <v>-15000</v>
      </c>
      <c r="D2195" t="s">
        <v>7698</v>
      </c>
      <c r="E2195" t="s">
        <v>7699</v>
      </c>
      <c r="F2195" t="s">
        <v>6210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hidden="1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7700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hidden="1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hidden="1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hidden="1" x14ac:dyDescent="0.25">
      <c r="A2199" t="s">
        <v>492</v>
      </c>
      <c r="B2199" s="1">
        <v>44698</v>
      </c>
      <c r="C2199">
        <v>-3.3</v>
      </c>
      <c r="D2199" t="s">
        <v>8599</v>
      </c>
      <c r="E2199" t="s">
        <v>8599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hidden="1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hidden="1" x14ac:dyDescent="0.25">
      <c r="A2201" t="s">
        <v>6411</v>
      </c>
      <c r="B2201" s="1">
        <v>44697</v>
      </c>
      <c r="C2201">
        <v>-51.18</v>
      </c>
      <c r="D2201" t="s">
        <v>6409</v>
      </c>
      <c r="E2201" t="s">
        <v>6409</v>
      </c>
      <c r="F2201" t="s">
        <v>7701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hidden="1" x14ac:dyDescent="0.25">
      <c r="A2202" t="s">
        <v>492</v>
      </c>
      <c r="B2202" s="1">
        <v>44697</v>
      </c>
      <c r="C2202">
        <v>-19</v>
      </c>
      <c r="D2202" t="s">
        <v>7159</v>
      </c>
      <c r="E2202" t="s">
        <v>7160</v>
      </c>
      <c r="F2202" t="s">
        <v>7161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hidden="1" x14ac:dyDescent="0.25">
      <c r="A2203" t="s">
        <v>492</v>
      </c>
      <c r="B2203" s="1">
        <v>44697</v>
      </c>
      <c r="C2203">
        <v>-2.35</v>
      </c>
      <c r="D2203" t="s">
        <v>7702</v>
      </c>
      <c r="E2203" t="s">
        <v>7703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hidden="1" x14ac:dyDescent="0.25">
      <c r="A2204" t="s">
        <v>6408</v>
      </c>
      <c r="B2204" s="1">
        <v>44697</v>
      </c>
      <c r="C2204">
        <v>-52.56</v>
      </c>
      <c r="D2204" t="s">
        <v>6409</v>
      </c>
      <c r="E2204" t="s">
        <v>6409</v>
      </c>
      <c r="F2204" t="s">
        <v>6410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hidden="1" x14ac:dyDescent="0.25">
      <c r="A2205" t="s">
        <v>6408</v>
      </c>
      <c r="B2205" s="1">
        <v>44697</v>
      </c>
      <c r="C2205">
        <v>-469.83</v>
      </c>
      <c r="D2205" t="s">
        <v>6826</v>
      </c>
      <c r="E2205" t="s">
        <v>6826</v>
      </c>
      <c r="F2205" t="s">
        <v>6827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hidden="1" x14ac:dyDescent="0.25">
      <c r="A2206" t="s">
        <v>6411</v>
      </c>
      <c r="B2206" s="1">
        <v>44697</v>
      </c>
      <c r="C2206">
        <v>-58.72</v>
      </c>
      <c r="D2206" t="s">
        <v>6828</v>
      </c>
      <c r="E2206" t="s">
        <v>6828</v>
      </c>
      <c r="F2206" t="s">
        <v>6829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hidden="1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hidden="1" x14ac:dyDescent="0.25">
      <c r="A2208" t="s">
        <v>19</v>
      </c>
      <c r="B2208" s="1">
        <v>44697</v>
      </c>
      <c r="C2208">
        <v>-191.58</v>
      </c>
      <c r="D2208" t="s">
        <v>6621</v>
      </c>
      <c r="E2208" t="s">
        <v>6622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hidden="1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hidden="1" x14ac:dyDescent="0.25">
      <c r="A2210" t="s">
        <v>492</v>
      </c>
      <c r="B2210" s="1">
        <v>44697</v>
      </c>
      <c r="C2210">
        <v>-4.4000000000000004</v>
      </c>
      <c r="D2210" t="s">
        <v>6483</v>
      </c>
      <c r="E2210" t="s">
        <v>6484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hidden="1" x14ac:dyDescent="0.25">
      <c r="A2211" t="s">
        <v>492</v>
      </c>
      <c r="B2211" s="1">
        <v>44697</v>
      </c>
      <c r="C2211">
        <v>-3.35</v>
      </c>
      <c r="D2211" t="s">
        <v>2197</v>
      </c>
      <c r="E2211" t="s">
        <v>7704</v>
      </c>
      <c r="F2211" t="s">
        <v>7705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hidden="1" x14ac:dyDescent="0.25">
      <c r="A2212" t="s">
        <v>492</v>
      </c>
      <c r="B2212" s="1">
        <v>44697</v>
      </c>
      <c r="C2212">
        <v>-154.35</v>
      </c>
      <c r="D2212" t="s">
        <v>5876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hidden="1" x14ac:dyDescent="0.25">
      <c r="A2213" t="s">
        <v>6408</v>
      </c>
      <c r="B2213" s="1">
        <v>44696</v>
      </c>
      <c r="C2213">
        <v>469.83</v>
      </c>
      <c r="D2213" t="s">
        <v>6826</v>
      </c>
      <c r="E2213" t="s">
        <v>6826</v>
      </c>
      <c r="F2213" t="s">
        <v>6827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hidden="1" x14ac:dyDescent="0.25">
      <c r="A2214" t="s">
        <v>6408</v>
      </c>
      <c r="B2214" s="1">
        <v>44696</v>
      </c>
      <c r="C2214">
        <v>52.56</v>
      </c>
      <c r="D2214" t="s">
        <v>6409</v>
      </c>
      <c r="E2214" t="s">
        <v>6409</v>
      </c>
      <c r="F2214" t="s">
        <v>6410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hidden="1" x14ac:dyDescent="0.25">
      <c r="A2215" t="s">
        <v>6411</v>
      </c>
      <c r="B2215" s="1">
        <v>44696</v>
      </c>
      <c r="C2215">
        <v>51.18</v>
      </c>
      <c r="D2215" t="s">
        <v>6409</v>
      </c>
      <c r="E2215" t="s">
        <v>6409</v>
      </c>
      <c r="F2215" t="s">
        <v>7701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hidden="1" x14ac:dyDescent="0.25">
      <c r="A2216" t="s">
        <v>6411</v>
      </c>
      <c r="B2216" s="1">
        <v>44696</v>
      </c>
      <c r="C2216">
        <v>-28.2</v>
      </c>
      <c r="D2216" t="s">
        <v>560</v>
      </c>
      <c r="E2216" t="s">
        <v>560</v>
      </c>
      <c r="F2216" t="s">
        <v>6871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hidden="1" x14ac:dyDescent="0.25">
      <c r="A2217" t="s">
        <v>6411</v>
      </c>
      <c r="B2217" s="1">
        <v>44696</v>
      </c>
      <c r="C2217">
        <v>58.72</v>
      </c>
      <c r="D2217" t="s">
        <v>6828</v>
      </c>
      <c r="E2217" t="s">
        <v>6828</v>
      </c>
      <c r="F2217" t="s">
        <v>6829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hidden="1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hidden="1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hidden="1" x14ac:dyDescent="0.25">
      <c r="A2220" t="s">
        <v>544</v>
      </c>
      <c r="B2220" s="1">
        <v>44696</v>
      </c>
      <c r="C2220">
        <v>38.58</v>
      </c>
      <c r="D2220" t="s">
        <v>7706</v>
      </c>
      <c r="E2220" t="s">
        <v>7707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hidden="1" x14ac:dyDescent="0.25">
      <c r="A2221" t="s">
        <v>6408</v>
      </c>
      <c r="B2221" s="1">
        <v>44696</v>
      </c>
      <c r="C2221">
        <v>-31.44</v>
      </c>
      <c r="D2221" t="s">
        <v>6435</v>
      </c>
      <c r="E2221" t="s">
        <v>6436</v>
      </c>
      <c r="F2221" t="s">
        <v>7147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hidden="1" x14ac:dyDescent="0.25">
      <c r="A2222" t="s">
        <v>34</v>
      </c>
      <c r="B2222" s="1">
        <v>44696</v>
      </c>
      <c r="C2222">
        <v>191.58</v>
      </c>
      <c r="D2222" t="s">
        <v>6263</v>
      </c>
      <c r="E2222" t="s">
        <v>6264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hidden="1" x14ac:dyDescent="0.25">
      <c r="A2223" t="s">
        <v>492</v>
      </c>
      <c r="B2223" s="1">
        <v>44695</v>
      </c>
      <c r="C2223">
        <v>-11.03</v>
      </c>
      <c r="D2223" t="s">
        <v>7708</v>
      </c>
      <c r="E2223" t="s">
        <v>7709</v>
      </c>
      <c r="F2223" t="s">
        <v>7710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hidden="1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7711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7712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hidden="1" x14ac:dyDescent="0.25">
      <c r="A2225" t="s">
        <v>492</v>
      </c>
      <c r="B2225" s="1">
        <v>44695</v>
      </c>
      <c r="C2225">
        <v>-5.78</v>
      </c>
      <c r="D2225" t="s">
        <v>7713</v>
      </c>
      <c r="E2225" t="s">
        <v>7714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7715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hidden="1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hidden="1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7716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7712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hidden="1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hidden="1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hidden="1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7717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7712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hidden="1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7718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7712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hidden="1" x14ac:dyDescent="0.25">
      <c r="A2232" t="s">
        <v>19</v>
      </c>
      <c r="B2232" s="1">
        <v>44694</v>
      </c>
      <c r="C2232">
        <v>-104.11</v>
      </c>
      <c r="D2232" t="s">
        <v>6635</v>
      </c>
      <c r="E2232" t="s">
        <v>6636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hidden="1" x14ac:dyDescent="0.25">
      <c r="A2233" t="s">
        <v>19</v>
      </c>
      <c r="B2233" s="1">
        <v>44694</v>
      </c>
      <c r="C2233">
        <v>35.04</v>
      </c>
      <c r="D2233" t="s">
        <v>7719</v>
      </c>
      <c r="E2233" t="s">
        <v>7719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7720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hidden="1" x14ac:dyDescent="0.25">
      <c r="A2234" t="s">
        <v>420</v>
      </c>
      <c r="B2234" s="1">
        <v>44694</v>
      </c>
      <c r="C2234">
        <v>19999</v>
      </c>
      <c r="D2234" t="s">
        <v>7482</v>
      </c>
      <c r="E2234" t="s">
        <v>7483</v>
      </c>
      <c r="F2234" t="s">
        <v>7484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hidden="1" x14ac:dyDescent="0.25">
      <c r="A2235" t="s">
        <v>19</v>
      </c>
      <c r="B2235" s="1">
        <v>44694</v>
      </c>
      <c r="C2235">
        <v>202</v>
      </c>
      <c r="D2235" t="s">
        <v>7681</v>
      </c>
      <c r="E2235" t="s">
        <v>7682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7721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hidden="1" x14ac:dyDescent="0.25">
      <c r="A2236" t="s">
        <v>492</v>
      </c>
      <c r="B2236" s="1">
        <v>44694</v>
      </c>
      <c r="C2236">
        <v>-1.46</v>
      </c>
      <c r="D2236" t="s">
        <v>7047</v>
      </c>
      <c r="E2236" t="s">
        <v>7048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7722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hidden="1" x14ac:dyDescent="0.25">
      <c r="A2238" t="s">
        <v>544</v>
      </c>
      <c r="B2238" s="1">
        <v>44694</v>
      </c>
      <c r="C2238">
        <v>-96.76</v>
      </c>
      <c r="D2238" t="s">
        <v>7723</v>
      </c>
      <c r="E2238" t="s">
        <v>7724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hidden="1" x14ac:dyDescent="0.25">
      <c r="A2239" t="s">
        <v>492</v>
      </c>
      <c r="B2239" s="1">
        <v>44694</v>
      </c>
      <c r="C2239">
        <v>-67.16</v>
      </c>
      <c r="D2239" t="s">
        <v>7725</v>
      </c>
      <c r="E2239" t="s">
        <v>7726</v>
      </c>
      <c r="F2239" t="s">
        <v>7727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hidden="1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hidden="1" x14ac:dyDescent="0.25">
      <c r="A2241" t="s">
        <v>6408</v>
      </c>
      <c r="B2241" s="1">
        <v>44693</v>
      </c>
      <c r="C2241">
        <v>31.44</v>
      </c>
      <c r="D2241" t="s">
        <v>6435</v>
      </c>
      <c r="E2241" t="s">
        <v>6436</v>
      </c>
      <c r="F2241" t="s">
        <v>7147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hidden="1" x14ac:dyDescent="0.25">
      <c r="A2242" t="s">
        <v>6411</v>
      </c>
      <c r="B2242" s="1">
        <v>44693</v>
      </c>
      <c r="C2242">
        <v>28.2</v>
      </c>
      <c r="D2242" t="s">
        <v>6879</v>
      </c>
      <c r="E2242" t="s">
        <v>6880</v>
      </c>
      <c r="F2242" t="s">
        <v>6871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hidden="1" x14ac:dyDescent="0.25">
      <c r="A2243" t="s">
        <v>6411</v>
      </c>
      <c r="B2243" s="1">
        <v>44693</v>
      </c>
      <c r="C2243">
        <v>-167.39</v>
      </c>
      <c r="D2243" t="s">
        <v>8182</v>
      </c>
      <c r="E2243" t="s">
        <v>8182</v>
      </c>
      <c r="F2243" t="s">
        <v>6459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hidden="1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hidden="1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hidden="1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6075</v>
      </c>
      <c r="W2247" t="s">
        <v>386</v>
      </c>
    </row>
    <row r="2248" spans="1:23" hidden="1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hidden="1" x14ac:dyDescent="0.25">
      <c r="A2249" t="s">
        <v>6411</v>
      </c>
      <c r="B2249" s="1">
        <v>44692</v>
      </c>
      <c r="C2249">
        <v>167.39</v>
      </c>
      <c r="D2249" t="s">
        <v>8182</v>
      </c>
      <c r="E2249" t="s">
        <v>8182</v>
      </c>
      <c r="F2249" t="s">
        <v>6459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hidden="1" x14ac:dyDescent="0.25">
      <c r="A2250" t="s">
        <v>544</v>
      </c>
      <c r="B2250" s="1">
        <v>44692</v>
      </c>
      <c r="C2250">
        <v>-55.26</v>
      </c>
      <c r="D2250" t="s">
        <v>5818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hidden="1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6204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hidden="1" x14ac:dyDescent="0.25">
      <c r="A2252" t="s">
        <v>539</v>
      </c>
      <c r="B2252" s="1">
        <v>44692</v>
      </c>
      <c r="C2252">
        <v>-100</v>
      </c>
      <c r="D2252" t="s">
        <v>5853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7728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hidden="1" x14ac:dyDescent="0.25">
      <c r="A2253" t="s">
        <v>539</v>
      </c>
      <c r="B2253" s="1">
        <v>44692</v>
      </c>
      <c r="C2253">
        <v>-63.15</v>
      </c>
      <c r="D2253" t="s">
        <v>5853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hidden="1" x14ac:dyDescent="0.25">
      <c r="A2254" t="s">
        <v>336</v>
      </c>
      <c r="B2254" s="1">
        <v>44692</v>
      </c>
      <c r="C2254">
        <v>-19999</v>
      </c>
      <c r="D2254" t="s">
        <v>7508</v>
      </c>
      <c r="E2254" t="s">
        <v>7508</v>
      </c>
      <c r="F2254" t="s">
        <v>7509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hidden="1" x14ac:dyDescent="0.25">
      <c r="A2255" t="s">
        <v>544</v>
      </c>
      <c r="B2255" s="1">
        <v>44692</v>
      </c>
      <c r="C2255">
        <v>-59.56</v>
      </c>
      <c r="D2255" t="s">
        <v>7729</v>
      </c>
      <c r="E2255" t="s">
        <v>7730</v>
      </c>
      <c r="F2255" t="s">
        <v>7731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hidden="1" x14ac:dyDescent="0.25">
      <c r="A2256" t="s">
        <v>19</v>
      </c>
      <c r="B2256" s="1">
        <v>44691</v>
      </c>
      <c r="C2256">
        <v>-191.18</v>
      </c>
      <c r="D2256" t="s">
        <v>6521</v>
      </c>
      <c r="E2256" t="s">
        <v>6522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x14ac:dyDescent="0.25">
      <c r="A2257" t="s">
        <v>487</v>
      </c>
      <c r="B2257" s="1">
        <v>44691</v>
      </c>
      <c r="C2257">
        <v>-96</v>
      </c>
      <c r="D2257" t="s">
        <v>6652</v>
      </c>
      <c r="E2257" t="s">
        <v>6653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7732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x14ac:dyDescent="0.25">
      <c r="A2258" t="s">
        <v>487</v>
      </c>
      <c r="B2258" s="1">
        <v>44691</v>
      </c>
      <c r="C2258">
        <v>-34</v>
      </c>
      <c r="D2258" t="s">
        <v>6652</v>
      </c>
      <c r="E2258" t="s">
        <v>6653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7733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hidden="1" x14ac:dyDescent="0.25">
      <c r="A2259" t="s">
        <v>492</v>
      </c>
      <c r="B2259" s="1">
        <v>44690</v>
      </c>
      <c r="C2259">
        <v>-21.43</v>
      </c>
      <c r="D2259" t="s">
        <v>7553</v>
      </c>
      <c r="E2259" t="s">
        <v>7554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hidden="1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hidden="1" x14ac:dyDescent="0.25">
      <c r="A2261" t="s">
        <v>492</v>
      </c>
      <c r="B2261" s="1">
        <v>44690</v>
      </c>
      <c r="C2261">
        <v>-18.149999999999999</v>
      </c>
      <c r="D2261" t="s">
        <v>7734</v>
      </c>
      <c r="E2261" t="s">
        <v>7735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hidden="1" x14ac:dyDescent="0.25">
      <c r="A2262" t="s">
        <v>492</v>
      </c>
      <c r="B2262" s="1">
        <v>44690</v>
      </c>
      <c r="C2262">
        <v>5.5</v>
      </c>
      <c r="D2262" t="s">
        <v>6793</v>
      </c>
      <c r="E2262" t="s">
        <v>6794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hidden="1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hidden="1" x14ac:dyDescent="0.25">
      <c r="A2264" t="s">
        <v>492</v>
      </c>
      <c r="B2264" s="1">
        <v>44690</v>
      </c>
      <c r="C2264">
        <v>9.91</v>
      </c>
      <c r="D2264" t="s">
        <v>7736</v>
      </c>
      <c r="E2264" t="s">
        <v>7737</v>
      </c>
      <c r="F2264" t="s">
        <v>7738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hidden="1" x14ac:dyDescent="0.25">
      <c r="A2265" t="s">
        <v>492</v>
      </c>
      <c r="B2265" s="1">
        <v>44690</v>
      </c>
      <c r="C2265">
        <v>-0.25</v>
      </c>
      <c r="D2265" t="s">
        <v>7047</v>
      </c>
      <c r="E2265" t="s">
        <v>7048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hidden="1" x14ac:dyDescent="0.25">
      <c r="A2266" t="s">
        <v>492</v>
      </c>
      <c r="B2266" s="1">
        <v>44690</v>
      </c>
      <c r="C2266">
        <v>-4.4000000000000004</v>
      </c>
      <c r="D2266" t="s">
        <v>8599</v>
      </c>
      <c r="E2266" t="s">
        <v>8599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hidden="1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hidden="1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hidden="1" x14ac:dyDescent="0.25">
      <c r="A2269" t="s">
        <v>492</v>
      </c>
      <c r="B2269" s="1">
        <v>44690</v>
      </c>
      <c r="C2269">
        <v>-2.21</v>
      </c>
      <c r="D2269" t="s">
        <v>7739</v>
      </c>
      <c r="E2269" t="s">
        <v>7740</v>
      </c>
      <c r="F2269" t="s">
        <v>7741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hidden="1" x14ac:dyDescent="0.25">
      <c r="A2270" t="s">
        <v>492</v>
      </c>
      <c r="B2270" s="1">
        <v>44690</v>
      </c>
      <c r="C2270">
        <v>-35.99</v>
      </c>
      <c r="D2270" t="s">
        <v>5828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hidden="1" x14ac:dyDescent="0.25">
      <c r="A2271" t="s">
        <v>492</v>
      </c>
      <c r="B2271" s="1">
        <v>44690</v>
      </c>
      <c r="C2271">
        <v>-4.4000000000000004</v>
      </c>
      <c r="D2271" t="s">
        <v>8599</v>
      </c>
      <c r="E2271" t="s">
        <v>8599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hidden="1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hidden="1" x14ac:dyDescent="0.25">
      <c r="A2273" t="s">
        <v>420</v>
      </c>
      <c r="B2273" s="1">
        <v>44688</v>
      </c>
      <c r="C2273">
        <v>-15000</v>
      </c>
      <c r="D2273" t="s">
        <v>7154</v>
      </c>
      <c r="E2273" t="s">
        <v>7154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hidden="1" x14ac:dyDescent="0.25">
      <c r="A2274" t="s">
        <v>19</v>
      </c>
      <c r="B2274" s="1">
        <v>44688</v>
      </c>
      <c r="C2274">
        <v>15000</v>
      </c>
      <c r="D2274" t="s">
        <v>7563</v>
      </c>
      <c r="E2274" t="s">
        <v>7563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hidden="1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hidden="1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7742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hidden="1" x14ac:dyDescent="0.25">
      <c r="A2277" t="s">
        <v>512</v>
      </c>
      <c r="B2277" s="1">
        <v>44687</v>
      </c>
      <c r="C2277">
        <v>57.09</v>
      </c>
      <c r="D2277" t="s">
        <v>7743</v>
      </c>
      <c r="E2277" t="s">
        <v>7743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hidden="1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hidden="1" x14ac:dyDescent="0.25">
      <c r="A2279" t="s">
        <v>492</v>
      </c>
      <c r="B2279" s="1">
        <v>44687</v>
      </c>
      <c r="C2279">
        <v>-163.62</v>
      </c>
      <c r="D2279" t="s">
        <v>7744</v>
      </c>
      <c r="E2279" t="s">
        <v>7745</v>
      </c>
      <c r="F2279" t="s">
        <v>7746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hidden="1" x14ac:dyDescent="0.25">
      <c r="A2280" t="s">
        <v>492</v>
      </c>
      <c r="B2280" s="1">
        <v>44687</v>
      </c>
      <c r="C2280">
        <v>-1.01</v>
      </c>
      <c r="D2280" t="s">
        <v>7047</v>
      </c>
      <c r="E2280" t="s">
        <v>7048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hidden="1" x14ac:dyDescent="0.25">
      <c r="A2281" t="s">
        <v>492</v>
      </c>
      <c r="B2281" s="1">
        <v>44687</v>
      </c>
      <c r="C2281">
        <v>-71.11</v>
      </c>
      <c r="D2281" t="s">
        <v>7747</v>
      </c>
      <c r="E2281" t="s">
        <v>7748</v>
      </c>
      <c r="F2281" t="s">
        <v>7749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hidden="1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hidden="1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hidden="1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hidden="1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7750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7751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hidden="1" x14ac:dyDescent="0.25">
      <c r="A2286" t="s">
        <v>19</v>
      </c>
      <c r="B2286" s="1">
        <v>44686</v>
      </c>
      <c r="C2286">
        <v>-4356.7700000000004</v>
      </c>
      <c r="D2286" t="s">
        <v>6268</v>
      </c>
      <c r="E2286" t="s">
        <v>6269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hidden="1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7019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hidden="1" x14ac:dyDescent="0.25">
      <c r="A2288" t="s">
        <v>492</v>
      </c>
      <c r="B2288" s="1">
        <v>44686</v>
      </c>
      <c r="C2288">
        <v>-87.38</v>
      </c>
      <c r="D2288" t="s">
        <v>6698</v>
      </c>
      <c r="E2288" t="s">
        <v>6699</v>
      </c>
      <c r="F2288" t="s">
        <v>6455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hidden="1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6075</v>
      </c>
      <c r="W2290" t="s">
        <v>386</v>
      </c>
    </row>
    <row r="2291" spans="1:23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6075</v>
      </c>
      <c r="W2291" t="s">
        <v>386</v>
      </c>
    </row>
    <row r="2292" spans="1:23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hidden="1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hidden="1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hidden="1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hidden="1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hidden="1" x14ac:dyDescent="0.25">
      <c r="A2297" t="s">
        <v>492</v>
      </c>
      <c r="B2297" s="1">
        <v>44685</v>
      </c>
      <c r="C2297">
        <v>-2257</v>
      </c>
      <c r="D2297" t="s">
        <v>7752</v>
      </c>
      <c r="E2297" t="s">
        <v>7753</v>
      </c>
      <c r="F2297" t="s">
        <v>7754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7755</v>
      </c>
      <c r="R2297" t="s">
        <v>122</v>
      </c>
      <c r="S2297" t="s">
        <v>125</v>
      </c>
      <c r="T2297">
        <v>1</v>
      </c>
      <c r="U2297" t="s">
        <v>475</v>
      </c>
      <c r="V2297" t="s">
        <v>6075</v>
      </c>
      <c r="W2297" t="s">
        <v>386</v>
      </c>
    </row>
    <row r="2298" spans="1:23" hidden="1" x14ac:dyDescent="0.25">
      <c r="A2298" t="s">
        <v>544</v>
      </c>
      <c r="B2298" s="1">
        <v>44685</v>
      </c>
      <c r="C2298">
        <v>-77.17</v>
      </c>
      <c r="D2298" t="s">
        <v>5816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hidden="1" x14ac:dyDescent="0.25">
      <c r="A2299" t="s">
        <v>420</v>
      </c>
      <c r="B2299" s="1">
        <v>44685</v>
      </c>
      <c r="C2299">
        <v>5050</v>
      </c>
      <c r="D2299" t="s">
        <v>7756</v>
      </c>
      <c r="E2299" t="s">
        <v>7756</v>
      </c>
      <c r="F2299" t="s">
        <v>7484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6075</v>
      </c>
      <c r="W2299" t="s">
        <v>386</v>
      </c>
    </row>
    <row r="2300" spans="1:23" hidden="1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hidden="1" x14ac:dyDescent="0.25">
      <c r="A2301" t="s">
        <v>5030</v>
      </c>
      <c r="B2301" s="1">
        <v>44685</v>
      </c>
      <c r="C2301">
        <v>-5050</v>
      </c>
      <c r="D2301" t="s">
        <v>7757</v>
      </c>
      <c r="E2301" t="s">
        <v>7757</v>
      </c>
      <c r="F2301" t="s">
        <v>7758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6075</v>
      </c>
      <c r="W2301" t="s">
        <v>386</v>
      </c>
    </row>
    <row r="2302" spans="1:23" hidden="1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7759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6075</v>
      </c>
      <c r="W2302" t="s">
        <v>386</v>
      </c>
    </row>
    <row r="2303" spans="1:23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7760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6075</v>
      </c>
      <c r="W2303" t="s">
        <v>386</v>
      </c>
    </row>
    <row r="2304" spans="1:23" hidden="1" x14ac:dyDescent="0.25">
      <c r="A2304" t="s">
        <v>492</v>
      </c>
      <c r="B2304" s="1">
        <v>44685</v>
      </c>
      <c r="C2304">
        <v>-65</v>
      </c>
      <c r="D2304" t="s">
        <v>5770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7761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6075</v>
      </c>
      <c r="W2305" t="s">
        <v>386</v>
      </c>
    </row>
    <row r="2306" spans="1:23" hidden="1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6075</v>
      </c>
      <c r="W2306" t="s">
        <v>386</v>
      </c>
    </row>
    <row r="2307" spans="1:23" hidden="1" x14ac:dyDescent="0.25">
      <c r="A2307" t="s">
        <v>19</v>
      </c>
      <c r="B2307" s="1">
        <v>44684</v>
      </c>
      <c r="C2307">
        <v>-4430.49</v>
      </c>
      <c r="D2307" t="s">
        <v>6292</v>
      </c>
      <c r="E2307" t="s">
        <v>6293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hidden="1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7762</v>
      </c>
      <c r="R2308" t="s">
        <v>224</v>
      </c>
      <c r="S2308" t="s">
        <v>126</v>
      </c>
      <c r="T2308">
        <v>12</v>
      </c>
      <c r="U2308" t="s">
        <v>475</v>
      </c>
      <c r="V2308" t="s">
        <v>6075</v>
      </c>
      <c r="W2308" t="s">
        <v>386</v>
      </c>
    </row>
    <row r="2309" spans="1:23" hidden="1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7509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6075</v>
      </c>
      <c r="W2309" t="s">
        <v>386</v>
      </c>
    </row>
    <row r="2310" spans="1:23" hidden="1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hidden="1" x14ac:dyDescent="0.25">
      <c r="A2311" t="s">
        <v>492</v>
      </c>
      <c r="B2311" s="1">
        <v>44684</v>
      </c>
      <c r="C2311">
        <v>-34.159999999999997</v>
      </c>
      <c r="D2311" t="s">
        <v>7763</v>
      </c>
      <c r="E2311" t="s">
        <v>7764</v>
      </c>
      <c r="F2311" t="s">
        <v>7738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hidden="1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6075</v>
      </c>
      <c r="W2312" t="s">
        <v>386</v>
      </c>
    </row>
    <row r="2313" spans="1:23" hidden="1" x14ac:dyDescent="0.25">
      <c r="A2313" t="s">
        <v>492</v>
      </c>
      <c r="B2313" s="1">
        <v>44683</v>
      </c>
      <c r="C2313">
        <v>-4.67</v>
      </c>
      <c r="D2313" t="s">
        <v>7765</v>
      </c>
      <c r="E2313" t="s">
        <v>7765</v>
      </c>
      <c r="F2313" t="s">
        <v>7766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hidden="1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hidden="1" x14ac:dyDescent="0.25">
      <c r="A2315" t="s">
        <v>492</v>
      </c>
      <c r="B2315" s="1">
        <v>44683</v>
      </c>
      <c r="C2315">
        <v>-1.1000000000000001</v>
      </c>
      <c r="D2315" t="s">
        <v>6174</v>
      </c>
      <c r="E2315" t="s">
        <v>6174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hidden="1" x14ac:dyDescent="0.25">
      <c r="A2316" t="s">
        <v>6408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6907</v>
      </c>
      <c r="H2316" t="s">
        <v>6394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hidden="1" x14ac:dyDescent="0.25">
      <c r="A2317" t="s">
        <v>539</v>
      </c>
      <c r="B2317" s="1">
        <v>44683</v>
      </c>
      <c r="C2317">
        <v>453.55</v>
      </c>
      <c r="D2317" t="s">
        <v>7362</v>
      </c>
      <c r="E2317" t="s">
        <v>7362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hidden="1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7767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hidden="1" x14ac:dyDescent="0.25">
      <c r="A2319" t="s">
        <v>492</v>
      </c>
      <c r="B2319" s="1">
        <v>44683</v>
      </c>
      <c r="C2319">
        <v>-20</v>
      </c>
      <c r="D2319" t="s">
        <v>6174</v>
      </c>
      <c r="E2319" t="s">
        <v>6174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hidden="1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hidden="1" x14ac:dyDescent="0.25">
      <c r="A2321" t="s">
        <v>19</v>
      </c>
      <c r="B2321" s="1">
        <v>44683</v>
      </c>
      <c r="C2321">
        <v>-453.55</v>
      </c>
      <c r="D2321" t="s">
        <v>7768</v>
      </c>
      <c r="E2321" t="s">
        <v>7769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hidden="1" x14ac:dyDescent="0.25">
      <c r="A2322" t="s">
        <v>19</v>
      </c>
      <c r="B2322" s="1">
        <v>44683</v>
      </c>
      <c r="C2322">
        <v>-2238.4699999999998</v>
      </c>
      <c r="D2322" t="s">
        <v>6294</v>
      </c>
      <c r="E2322" t="s">
        <v>6295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hidden="1" x14ac:dyDescent="0.25">
      <c r="A2323" t="s">
        <v>492</v>
      </c>
      <c r="B2323" s="1">
        <v>44683</v>
      </c>
      <c r="C2323">
        <v>4430.49</v>
      </c>
      <c r="D2323" t="s">
        <v>7770</v>
      </c>
      <c r="E2323" t="s">
        <v>7771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hidden="1" x14ac:dyDescent="0.25">
      <c r="A2324" t="s">
        <v>492</v>
      </c>
      <c r="B2324" s="1">
        <v>44683</v>
      </c>
      <c r="C2324">
        <v>-9.2799999999999994</v>
      </c>
      <c r="D2324" t="s">
        <v>6071</v>
      </c>
      <c r="E2324" t="s">
        <v>4476</v>
      </c>
      <c r="F2324" t="s">
        <v>6849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x14ac:dyDescent="0.25">
      <c r="A2325" t="s">
        <v>487</v>
      </c>
      <c r="B2325" s="1">
        <v>44683</v>
      </c>
      <c r="C2325">
        <v>-15000</v>
      </c>
      <c r="D2325" t="s">
        <v>7480</v>
      </c>
      <c r="E2325" t="s">
        <v>7481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hidden="1" x14ac:dyDescent="0.25">
      <c r="A2326" t="s">
        <v>6411</v>
      </c>
      <c r="B2326" s="1">
        <v>44682</v>
      </c>
      <c r="C2326">
        <v>15000</v>
      </c>
      <c r="D2326" t="s">
        <v>691</v>
      </c>
      <c r="E2326" t="s">
        <v>691</v>
      </c>
      <c r="F2326" t="s">
        <v>7772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6075</v>
      </c>
      <c r="W2326" t="s">
        <v>386</v>
      </c>
    </row>
    <row r="2327" spans="1:23" hidden="1" x14ac:dyDescent="0.25">
      <c r="A2327" t="s">
        <v>6411</v>
      </c>
      <c r="B2327" s="1">
        <v>44682</v>
      </c>
      <c r="C2327">
        <v>-13.95</v>
      </c>
      <c r="D2327" t="s">
        <v>6912</v>
      </c>
      <c r="E2327" t="s">
        <v>6913</v>
      </c>
      <c r="F2327" t="s">
        <v>6914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hidden="1" x14ac:dyDescent="0.25">
      <c r="A2328" t="s">
        <v>6411</v>
      </c>
      <c r="B2328" s="1">
        <v>44682</v>
      </c>
      <c r="C2328">
        <v>-15000</v>
      </c>
      <c r="D2328" t="s">
        <v>6688</v>
      </c>
      <c r="E2328" t="s">
        <v>6689</v>
      </c>
      <c r="F2328" t="s">
        <v>6690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hidden="1" x14ac:dyDescent="0.25">
      <c r="A2329" t="s">
        <v>6408</v>
      </c>
      <c r="B2329" s="1">
        <v>44682</v>
      </c>
      <c r="C2329">
        <v>165.11</v>
      </c>
      <c r="D2329" t="s">
        <v>6915</v>
      </c>
      <c r="E2329" t="s">
        <v>6915</v>
      </c>
      <c r="F2329" t="s">
        <v>6907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hidden="1" x14ac:dyDescent="0.25">
      <c r="A2330" t="s">
        <v>544</v>
      </c>
      <c r="B2330" s="1">
        <v>44682</v>
      </c>
      <c r="C2330">
        <v>-64.78</v>
      </c>
      <c r="D2330" t="s">
        <v>7773</v>
      </c>
      <c r="E2330" t="s">
        <v>7774</v>
      </c>
      <c r="F2330" t="s">
        <v>7775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hidden="1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hidden="1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7776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hidden="1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hidden="1" x14ac:dyDescent="0.25">
      <c r="A2334" t="s">
        <v>492</v>
      </c>
      <c r="B2334" s="1">
        <v>44681</v>
      </c>
      <c r="C2334">
        <v>-3</v>
      </c>
      <c r="D2334" t="s">
        <v>5784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hidden="1" x14ac:dyDescent="0.25">
      <c r="A2335" t="s">
        <v>492</v>
      </c>
      <c r="B2335" s="1">
        <v>44681</v>
      </c>
      <c r="C2335">
        <v>-450</v>
      </c>
      <c r="D2335" t="s">
        <v>7777</v>
      </c>
      <c r="E2335" t="s">
        <v>7778</v>
      </c>
      <c r="F2335" t="s">
        <v>7779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7780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hidden="1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hidden="1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hidden="1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hidden="1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hidden="1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hidden="1" x14ac:dyDescent="0.25">
      <c r="A2341" t="s">
        <v>336</v>
      </c>
      <c r="B2341" s="1">
        <v>44681</v>
      </c>
      <c r="C2341">
        <v>-3.5</v>
      </c>
      <c r="D2341" t="s">
        <v>6019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hidden="1" x14ac:dyDescent="0.25">
      <c r="A2342" t="s">
        <v>492</v>
      </c>
      <c r="B2342" s="1">
        <v>44681</v>
      </c>
      <c r="C2342">
        <v>-2.25</v>
      </c>
      <c r="D2342" t="s">
        <v>5784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hidden="1" x14ac:dyDescent="0.25">
      <c r="A2343" t="s">
        <v>492</v>
      </c>
      <c r="B2343" s="1">
        <v>44681</v>
      </c>
      <c r="C2343">
        <v>-450</v>
      </c>
      <c r="D2343" t="s">
        <v>7777</v>
      </c>
      <c r="E2343" t="s">
        <v>7778</v>
      </c>
      <c r="F2343" t="s">
        <v>7779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7780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hidden="1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hidden="1" x14ac:dyDescent="0.25">
      <c r="A2345" t="s">
        <v>356</v>
      </c>
      <c r="B2345" s="1">
        <v>44680</v>
      </c>
      <c r="C2345">
        <v>11.61</v>
      </c>
      <c r="D2345" t="s">
        <v>6485</v>
      </c>
      <c r="E2345" t="s">
        <v>6486</v>
      </c>
      <c r="F2345" t="s">
        <v>6487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hidden="1" x14ac:dyDescent="0.25">
      <c r="A2346" t="s">
        <v>356</v>
      </c>
      <c r="B2346" s="1">
        <v>44680</v>
      </c>
      <c r="C2346">
        <v>11.61</v>
      </c>
      <c r="D2346" t="s">
        <v>6485</v>
      </c>
      <c r="E2346" t="s">
        <v>6486</v>
      </c>
      <c r="F2346" t="s">
        <v>6487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hidden="1" x14ac:dyDescent="0.25">
      <c r="A2347" t="s">
        <v>356</v>
      </c>
      <c r="B2347" s="1">
        <v>44680</v>
      </c>
      <c r="C2347">
        <v>3.38</v>
      </c>
      <c r="D2347" t="s">
        <v>6485</v>
      </c>
      <c r="E2347" t="s">
        <v>6486</v>
      </c>
      <c r="F2347" t="s">
        <v>6487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hidden="1" x14ac:dyDescent="0.25">
      <c r="A2348" t="s">
        <v>544</v>
      </c>
      <c r="B2348" s="1">
        <v>44680</v>
      </c>
      <c r="C2348">
        <v>-19.13</v>
      </c>
      <c r="D2348" t="s">
        <v>7781</v>
      </c>
      <c r="E2348" t="s">
        <v>7782</v>
      </c>
      <c r="F2348" t="s">
        <v>7783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hidden="1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hidden="1" x14ac:dyDescent="0.25">
      <c r="A2350" t="s">
        <v>356</v>
      </c>
      <c r="B2350" s="1">
        <v>44680</v>
      </c>
      <c r="C2350">
        <v>3.38</v>
      </c>
      <c r="D2350" t="s">
        <v>6485</v>
      </c>
      <c r="E2350" t="s">
        <v>6486</v>
      </c>
      <c r="F2350" t="s">
        <v>6487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hidden="1" x14ac:dyDescent="0.25">
      <c r="A2351" t="s">
        <v>19</v>
      </c>
      <c r="B2351" s="1">
        <v>44679</v>
      </c>
      <c r="C2351">
        <v>515.95000000000005</v>
      </c>
      <c r="D2351" t="s">
        <v>6118</v>
      </c>
      <c r="E2351" t="s">
        <v>6118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hidden="1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hidden="1" x14ac:dyDescent="0.25">
      <c r="A2353" t="s">
        <v>6411</v>
      </c>
      <c r="B2353" s="1">
        <v>44679</v>
      </c>
      <c r="C2353">
        <v>13.95</v>
      </c>
      <c r="D2353" t="s">
        <v>6912</v>
      </c>
      <c r="E2353" t="s">
        <v>6913</v>
      </c>
      <c r="F2353" t="s">
        <v>6914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hidden="1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hidden="1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7784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7785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x14ac:dyDescent="0.25">
      <c r="A2356" t="s">
        <v>487</v>
      </c>
      <c r="B2356" s="1">
        <v>44679</v>
      </c>
      <c r="C2356">
        <v>15000</v>
      </c>
      <c r="D2356" t="s">
        <v>8919</v>
      </c>
      <c r="E2356" t="s">
        <v>7786</v>
      </c>
      <c r="F2356" t="s">
        <v>7787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hidden="1" x14ac:dyDescent="0.25">
      <c r="A2357" t="s">
        <v>486</v>
      </c>
      <c r="B2357" s="1">
        <v>44679</v>
      </c>
      <c r="C2357">
        <v>-15000</v>
      </c>
      <c r="D2357" t="s">
        <v>7788</v>
      </c>
      <c r="E2357" t="s">
        <v>7789</v>
      </c>
      <c r="F2357" t="s">
        <v>7790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hidden="1" x14ac:dyDescent="0.25">
      <c r="A2358" t="s">
        <v>336</v>
      </c>
      <c r="B2358" s="1">
        <v>44679</v>
      </c>
      <c r="C2358">
        <v>0.18</v>
      </c>
      <c r="D2358" t="s">
        <v>6482</v>
      </c>
      <c r="E2358" t="s">
        <v>6482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hidden="1" x14ac:dyDescent="0.25">
      <c r="A2359" t="s">
        <v>336</v>
      </c>
      <c r="B2359" s="1">
        <v>44679</v>
      </c>
      <c r="C2359">
        <v>15.78</v>
      </c>
      <c r="D2359" t="s">
        <v>5814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hidden="1" x14ac:dyDescent="0.25">
      <c r="A2360" t="s">
        <v>492</v>
      </c>
      <c r="B2360" s="1">
        <v>44678</v>
      </c>
      <c r="C2360">
        <v>-85</v>
      </c>
      <c r="D2360" t="s">
        <v>6698</v>
      </c>
      <c r="E2360" t="s">
        <v>6699</v>
      </c>
      <c r="F2360" t="s">
        <v>6455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hidden="1" x14ac:dyDescent="0.25">
      <c r="A2361" t="s">
        <v>6411</v>
      </c>
      <c r="B2361" s="1">
        <v>44678</v>
      </c>
      <c r="C2361">
        <v>0.1</v>
      </c>
      <c r="D2361" t="s">
        <v>556</v>
      </c>
      <c r="E2361" t="s">
        <v>556</v>
      </c>
      <c r="F2361" t="s">
        <v>7791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7792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hidden="1" x14ac:dyDescent="0.25">
      <c r="A2363" t="s">
        <v>544</v>
      </c>
      <c r="B2363" s="1">
        <v>44678</v>
      </c>
      <c r="C2363">
        <v>-18.98</v>
      </c>
      <c r="D2363" t="s">
        <v>7793</v>
      </c>
      <c r="E2363" t="s">
        <v>7793</v>
      </c>
      <c r="F2363" t="s">
        <v>7794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hidden="1" x14ac:dyDescent="0.25">
      <c r="A2364" t="s">
        <v>544</v>
      </c>
      <c r="B2364" s="1">
        <v>44678</v>
      </c>
      <c r="C2364">
        <v>-76.62</v>
      </c>
      <c r="D2364" t="s">
        <v>7795</v>
      </c>
      <c r="E2364" t="s">
        <v>7796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hidden="1" x14ac:dyDescent="0.25">
      <c r="A2365" t="s">
        <v>492</v>
      </c>
      <c r="B2365" s="1">
        <v>44677</v>
      </c>
      <c r="C2365">
        <v>-3.99</v>
      </c>
      <c r="D2365" t="s">
        <v>7678</v>
      </c>
      <c r="E2365" t="s">
        <v>7679</v>
      </c>
      <c r="F2365" t="s">
        <v>7680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hidden="1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hidden="1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7797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7798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hidden="1" x14ac:dyDescent="0.25">
      <c r="A2368" t="s">
        <v>492</v>
      </c>
      <c r="B2368" s="1">
        <v>44677</v>
      </c>
      <c r="C2368">
        <v>-98.94</v>
      </c>
      <c r="D2368" t="s">
        <v>5779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6075</v>
      </c>
      <c r="W2368" t="s">
        <v>386</v>
      </c>
    </row>
    <row r="2369" spans="1:23" hidden="1" x14ac:dyDescent="0.25">
      <c r="A2369" t="s">
        <v>19</v>
      </c>
      <c r="B2369" s="1">
        <v>44677</v>
      </c>
      <c r="C2369">
        <v>-279.92</v>
      </c>
      <c r="D2369" t="s">
        <v>5761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hidden="1" x14ac:dyDescent="0.25">
      <c r="A2370" t="s">
        <v>544</v>
      </c>
      <c r="B2370" s="1">
        <v>44677</v>
      </c>
      <c r="C2370">
        <v>-20.87</v>
      </c>
      <c r="D2370" t="s">
        <v>6930</v>
      </c>
      <c r="E2370" t="s">
        <v>6930</v>
      </c>
      <c r="F2370" t="s">
        <v>7799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hidden="1" x14ac:dyDescent="0.25">
      <c r="A2371" t="s">
        <v>492</v>
      </c>
      <c r="B2371" s="1">
        <v>44677</v>
      </c>
      <c r="C2371">
        <v>-66.09</v>
      </c>
      <c r="D2371" t="s">
        <v>4601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hidden="1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7800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hidden="1" x14ac:dyDescent="0.25">
      <c r="A2373" t="s">
        <v>492</v>
      </c>
      <c r="B2373" s="1">
        <v>44676</v>
      </c>
      <c r="C2373">
        <v>-33.49</v>
      </c>
      <c r="D2373" t="s">
        <v>7801</v>
      </c>
      <c r="E2373" t="s">
        <v>7802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hidden="1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7803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hidden="1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7804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hidden="1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hidden="1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hidden="1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hidden="1" x14ac:dyDescent="0.25">
      <c r="A2379" t="s">
        <v>19</v>
      </c>
      <c r="B2379" s="1">
        <v>44676</v>
      </c>
      <c r="C2379">
        <v>-14.32</v>
      </c>
      <c r="D2379" t="s">
        <v>8920</v>
      </c>
      <c r="E2379" t="s">
        <v>6243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hidden="1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6204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hidden="1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7805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7806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hidden="1" x14ac:dyDescent="0.25">
      <c r="A2382" t="s">
        <v>492</v>
      </c>
      <c r="B2382" s="1">
        <v>44676</v>
      </c>
      <c r="C2382">
        <v>-15.95</v>
      </c>
      <c r="D2382" t="s">
        <v>5757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hidden="1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hidden="1" x14ac:dyDescent="0.25">
      <c r="A2384" t="s">
        <v>544</v>
      </c>
      <c r="B2384" s="1">
        <v>44675</v>
      </c>
      <c r="C2384">
        <v>-21.13</v>
      </c>
      <c r="D2384" t="s">
        <v>7807</v>
      </c>
      <c r="E2384" t="s">
        <v>7808</v>
      </c>
      <c r="F2384" t="s">
        <v>7809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7810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hidden="1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hidden="1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6075</v>
      </c>
      <c r="W2386" t="s">
        <v>386</v>
      </c>
    </row>
    <row r="2387" spans="1:23" hidden="1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hidden="1" x14ac:dyDescent="0.25">
      <c r="A2388" t="s">
        <v>605</v>
      </c>
      <c r="B2388" s="1">
        <v>44674</v>
      </c>
      <c r="C2388">
        <v>14.32</v>
      </c>
      <c r="D2388" t="s">
        <v>2591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hidden="1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6075</v>
      </c>
      <c r="W2389" t="s">
        <v>386</v>
      </c>
    </row>
    <row r="2390" spans="1:23" hidden="1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7811</v>
      </c>
      <c r="H2390" t="s">
        <v>6396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hidden="1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hidden="1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hidden="1" x14ac:dyDescent="0.25">
      <c r="A2393" t="s">
        <v>492</v>
      </c>
      <c r="B2393" s="1">
        <v>44674</v>
      </c>
      <c r="C2393">
        <v>-17.62</v>
      </c>
      <c r="D2393" t="s">
        <v>5782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hidden="1" x14ac:dyDescent="0.25">
      <c r="A2394" t="s">
        <v>492</v>
      </c>
      <c r="B2394" s="1">
        <v>44673</v>
      </c>
      <c r="C2394">
        <v>-49.15</v>
      </c>
      <c r="D2394" t="s">
        <v>7812</v>
      </c>
      <c r="E2394" t="s">
        <v>7813</v>
      </c>
      <c r="F2394" t="s">
        <v>7814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hidden="1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7815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hidden="1" x14ac:dyDescent="0.25">
      <c r="A2396" t="s">
        <v>492</v>
      </c>
      <c r="B2396" s="1">
        <v>44673</v>
      </c>
      <c r="C2396">
        <v>-17.12</v>
      </c>
      <c r="D2396" t="s">
        <v>7816</v>
      </c>
      <c r="E2396" t="s">
        <v>7817</v>
      </c>
      <c r="F2396" t="s">
        <v>7818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hidden="1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7819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hidden="1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hidden="1" x14ac:dyDescent="0.25">
      <c r="A2399" t="s">
        <v>492</v>
      </c>
      <c r="B2399" s="1">
        <v>44672</v>
      </c>
      <c r="C2399">
        <v>-4.4000000000000004</v>
      </c>
      <c r="D2399" t="s">
        <v>8599</v>
      </c>
      <c r="E2399" t="s">
        <v>8599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7820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hidden="1" x14ac:dyDescent="0.25">
      <c r="A2400" t="s">
        <v>492</v>
      </c>
      <c r="B2400" s="1">
        <v>44672</v>
      </c>
      <c r="C2400">
        <v>-22</v>
      </c>
      <c r="D2400" t="s">
        <v>7821</v>
      </c>
      <c r="E2400" t="s">
        <v>7822</v>
      </c>
      <c r="F2400" t="s">
        <v>7823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7824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hidden="1" x14ac:dyDescent="0.25">
      <c r="A2401" t="s">
        <v>492</v>
      </c>
      <c r="B2401" s="1">
        <v>44672</v>
      </c>
      <c r="C2401">
        <v>-188</v>
      </c>
      <c r="D2401" t="s">
        <v>7825</v>
      </c>
      <c r="E2401" t="s">
        <v>7826</v>
      </c>
      <c r="F2401" t="s">
        <v>7827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hidden="1" x14ac:dyDescent="0.25">
      <c r="A2402" t="s">
        <v>544</v>
      </c>
      <c r="B2402" s="1">
        <v>44672</v>
      </c>
      <c r="C2402">
        <v>125</v>
      </c>
      <c r="D2402" t="s">
        <v>7828</v>
      </c>
      <c r="E2402" t="s">
        <v>7828</v>
      </c>
      <c r="F2402" t="s">
        <v>7829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hidden="1" x14ac:dyDescent="0.25">
      <c r="A2403" t="s">
        <v>544</v>
      </c>
      <c r="B2403" s="1">
        <v>44672</v>
      </c>
      <c r="C2403">
        <v>125</v>
      </c>
      <c r="D2403" t="s">
        <v>7828</v>
      </c>
      <c r="E2403" t="s">
        <v>7828</v>
      </c>
      <c r="F2403" t="s">
        <v>7830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hidden="1" x14ac:dyDescent="0.25">
      <c r="A2404" t="s">
        <v>544</v>
      </c>
      <c r="B2404" s="1">
        <v>44672</v>
      </c>
      <c r="C2404">
        <v>125</v>
      </c>
      <c r="D2404" t="s">
        <v>7828</v>
      </c>
      <c r="E2404" t="s">
        <v>7828</v>
      </c>
      <c r="F2404" t="s">
        <v>7831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hidden="1" x14ac:dyDescent="0.25">
      <c r="A2405" t="s">
        <v>544</v>
      </c>
      <c r="B2405" s="1">
        <v>44672</v>
      </c>
      <c r="C2405">
        <v>125</v>
      </c>
      <c r="D2405" t="s">
        <v>7828</v>
      </c>
      <c r="E2405" t="s">
        <v>7828</v>
      </c>
      <c r="F2405" t="s">
        <v>7832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hidden="1" x14ac:dyDescent="0.25">
      <c r="A2406" t="s">
        <v>544</v>
      </c>
      <c r="B2406" s="1">
        <v>44672</v>
      </c>
      <c r="C2406">
        <v>-35.549999999999997</v>
      </c>
      <c r="D2406" t="s">
        <v>7833</v>
      </c>
      <c r="E2406" t="s">
        <v>7834</v>
      </c>
      <c r="F2406" t="s">
        <v>7835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hidden="1" x14ac:dyDescent="0.25">
      <c r="A2407" t="s">
        <v>544</v>
      </c>
      <c r="B2407" s="1">
        <v>44672</v>
      </c>
      <c r="C2407">
        <v>-20.5</v>
      </c>
      <c r="D2407" t="s">
        <v>7836</v>
      </c>
      <c r="E2407" t="s">
        <v>7837</v>
      </c>
      <c r="F2407" t="s">
        <v>7838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hidden="1" x14ac:dyDescent="0.25">
      <c r="A2408" t="s">
        <v>544</v>
      </c>
      <c r="B2408" s="1">
        <v>44672</v>
      </c>
      <c r="C2408">
        <v>-30.12</v>
      </c>
      <c r="D2408" t="s">
        <v>6143</v>
      </c>
      <c r="E2408" t="s">
        <v>6143</v>
      </c>
      <c r="F2408" t="s">
        <v>7839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hidden="1" x14ac:dyDescent="0.25">
      <c r="A2409" t="s">
        <v>544</v>
      </c>
      <c r="B2409" s="1">
        <v>44672</v>
      </c>
      <c r="C2409">
        <v>-10</v>
      </c>
      <c r="D2409" t="s">
        <v>7840</v>
      </c>
      <c r="E2409" t="s">
        <v>7841</v>
      </c>
      <c r="F2409" t="s">
        <v>7842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hidden="1" x14ac:dyDescent="0.25">
      <c r="A2410" t="s">
        <v>492</v>
      </c>
      <c r="B2410" s="1">
        <v>44672</v>
      </c>
      <c r="C2410">
        <v>-6.6</v>
      </c>
      <c r="D2410" t="s">
        <v>8599</v>
      </c>
      <c r="E2410" t="s">
        <v>8599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7843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hidden="1" x14ac:dyDescent="0.25">
      <c r="A2411" t="s">
        <v>544</v>
      </c>
      <c r="B2411" s="1">
        <v>44672</v>
      </c>
      <c r="C2411">
        <v>-11.93</v>
      </c>
      <c r="D2411" t="s">
        <v>5755</v>
      </c>
      <c r="E2411" t="s">
        <v>744</v>
      </c>
      <c r="F2411" t="s">
        <v>7844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hidden="1" x14ac:dyDescent="0.25">
      <c r="A2412" t="s">
        <v>544</v>
      </c>
      <c r="B2412" s="1">
        <v>44672</v>
      </c>
      <c r="C2412">
        <v>-45.11</v>
      </c>
      <c r="D2412" t="s">
        <v>7845</v>
      </c>
      <c r="E2412" t="s">
        <v>7846</v>
      </c>
      <c r="F2412" t="s">
        <v>7847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hidden="1" x14ac:dyDescent="0.25">
      <c r="A2413" t="s">
        <v>492</v>
      </c>
      <c r="B2413" s="1">
        <v>44671</v>
      </c>
      <c r="C2413">
        <v>-123.6</v>
      </c>
      <c r="D2413" t="s">
        <v>7848</v>
      </c>
      <c r="E2413" t="s">
        <v>7849</v>
      </c>
      <c r="F2413" t="s">
        <v>7850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hidden="1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hidden="1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hidden="1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hidden="1" x14ac:dyDescent="0.25">
      <c r="A2417" t="s">
        <v>492</v>
      </c>
      <c r="B2417" s="1">
        <v>44669</v>
      </c>
      <c r="C2417">
        <v>-70.989999999999995</v>
      </c>
      <c r="D2417" t="s">
        <v>7851</v>
      </c>
      <c r="E2417" t="s">
        <v>7852</v>
      </c>
      <c r="F2417" t="s">
        <v>7853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7854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hidden="1" x14ac:dyDescent="0.25">
      <c r="A2418" t="s">
        <v>492</v>
      </c>
      <c r="B2418" s="1">
        <v>44669</v>
      </c>
      <c r="C2418">
        <v>-3.3</v>
      </c>
      <c r="D2418" t="s">
        <v>8599</v>
      </c>
      <c r="E2418" t="s">
        <v>8599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hidden="1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hidden="1" x14ac:dyDescent="0.25">
      <c r="A2420" t="s">
        <v>492</v>
      </c>
      <c r="B2420" s="1">
        <v>44669</v>
      </c>
      <c r="C2420">
        <v>-5.5</v>
      </c>
      <c r="D2420" t="s">
        <v>5758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hidden="1" x14ac:dyDescent="0.25">
      <c r="A2421" t="s">
        <v>6411</v>
      </c>
      <c r="B2421" s="1">
        <v>44669</v>
      </c>
      <c r="C2421">
        <v>-55.09</v>
      </c>
      <c r="D2421" t="s">
        <v>6409</v>
      </c>
      <c r="E2421" t="s">
        <v>6409</v>
      </c>
      <c r="F2421" t="s">
        <v>7701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hidden="1" x14ac:dyDescent="0.25">
      <c r="A2422" t="s">
        <v>6408</v>
      </c>
      <c r="B2422" s="1">
        <v>44669</v>
      </c>
      <c r="C2422">
        <v>-31.34</v>
      </c>
      <c r="D2422" t="s">
        <v>6435</v>
      </c>
      <c r="E2422" t="s">
        <v>6436</v>
      </c>
      <c r="F2422" t="s">
        <v>7147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hidden="1" x14ac:dyDescent="0.25">
      <c r="A2423" t="s">
        <v>6408</v>
      </c>
      <c r="B2423" s="1">
        <v>44669</v>
      </c>
      <c r="C2423">
        <v>-56.58</v>
      </c>
      <c r="D2423" t="s">
        <v>6409</v>
      </c>
      <c r="E2423" t="s">
        <v>6409</v>
      </c>
      <c r="F2423" t="s">
        <v>7701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hidden="1" x14ac:dyDescent="0.25">
      <c r="A2424" t="s">
        <v>544</v>
      </c>
      <c r="B2424" s="1">
        <v>44669</v>
      </c>
      <c r="C2424">
        <v>-116.15</v>
      </c>
      <c r="D2424" t="s">
        <v>7855</v>
      </c>
      <c r="E2424" t="s">
        <v>7856</v>
      </c>
      <c r="F2424" t="s">
        <v>7857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hidden="1" x14ac:dyDescent="0.25">
      <c r="A2425" t="s">
        <v>544</v>
      </c>
      <c r="B2425" s="1">
        <v>44669</v>
      </c>
      <c r="C2425">
        <v>-7.69</v>
      </c>
      <c r="D2425" t="s">
        <v>7858</v>
      </c>
      <c r="E2425" t="s">
        <v>7859</v>
      </c>
      <c r="F2425" t="s">
        <v>7860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hidden="1" x14ac:dyDescent="0.25">
      <c r="A2426" t="s">
        <v>533</v>
      </c>
      <c r="B2426" s="1">
        <v>44669</v>
      </c>
      <c r="C2426">
        <v>77.260000000000005</v>
      </c>
      <c r="D2426" t="s">
        <v>6250</v>
      </c>
      <c r="E2426" t="s">
        <v>6251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hidden="1" x14ac:dyDescent="0.25">
      <c r="A2427" t="s">
        <v>486</v>
      </c>
      <c r="B2427" s="1">
        <v>44669</v>
      </c>
      <c r="C2427">
        <v>-15000</v>
      </c>
      <c r="D2427" t="s">
        <v>7861</v>
      </c>
      <c r="E2427" t="s">
        <v>7862</v>
      </c>
      <c r="F2427" t="s">
        <v>7863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hidden="1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hidden="1" x14ac:dyDescent="0.25">
      <c r="A2429" t="s">
        <v>19</v>
      </c>
      <c r="B2429" s="1">
        <v>44669</v>
      </c>
      <c r="C2429">
        <v>-272.01</v>
      </c>
      <c r="D2429" t="s">
        <v>6259</v>
      </c>
      <c r="E2429" t="s">
        <v>6260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487</v>
      </c>
      <c r="B2430" s="1">
        <v>44669</v>
      </c>
      <c r="C2430">
        <v>15000</v>
      </c>
      <c r="D2430" t="s">
        <v>8921</v>
      </c>
      <c r="E2430" t="s">
        <v>7864</v>
      </c>
      <c r="F2430" t="s">
        <v>7865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hidden="1" x14ac:dyDescent="0.25">
      <c r="A2431" t="s">
        <v>6408</v>
      </c>
      <c r="B2431" s="1">
        <v>44668</v>
      </c>
      <c r="C2431">
        <v>1.2</v>
      </c>
      <c r="D2431" t="s">
        <v>6435</v>
      </c>
      <c r="E2431" t="s">
        <v>6436</v>
      </c>
      <c r="F2431" t="s">
        <v>7866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hidden="1" x14ac:dyDescent="0.25">
      <c r="A2432" t="s">
        <v>6408</v>
      </c>
      <c r="B2432" s="1">
        <v>44668</v>
      </c>
      <c r="C2432">
        <v>56.58</v>
      </c>
      <c r="D2432" t="s">
        <v>6409</v>
      </c>
      <c r="E2432" t="s">
        <v>6409</v>
      </c>
      <c r="F2432" t="s">
        <v>7701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hidden="1" x14ac:dyDescent="0.25">
      <c r="A2433" t="s">
        <v>6411</v>
      </c>
      <c r="B2433" s="1">
        <v>44668</v>
      </c>
      <c r="C2433">
        <v>55.09</v>
      </c>
      <c r="D2433" t="s">
        <v>6409</v>
      </c>
      <c r="E2433" t="s">
        <v>6409</v>
      </c>
      <c r="F2433" t="s">
        <v>7701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hidden="1" x14ac:dyDescent="0.25">
      <c r="A2434" t="s">
        <v>336</v>
      </c>
      <c r="B2434" s="1">
        <v>44668</v>
      </c>
      <c r="C2434">
        <v>-75</v>
      </c>
      <c r="D2434" t="s">
        <v>7867</v>
      </c>
      <c r="E2434" t="s">
        <v>7868</v>
      </c>
      <c r="F2434" t="s">
        <v>7869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hidden="1" x14ac:dyDescent="0.25">
      <c r="A2435" t="s">
        <v>336</v>
      </c>
      <c r="B2435" s="1">
        <v>44668</v>
      </c>
      <c r="C2435">
        <v>-225</v>
      </c>
      <c r="D2435" t="s">
        <v>7867</v>
      </c>
      <c r="E2435" t="s">
        <v>7868</v>
      </c>
      <c r="F2435" t="s">
        <v>7869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hidden="1" x14ac:dyDescent="0.25">
      <c r="A2436" t="s">
        <v>492</v>
      </c>
      <c r="B2436" s="1">
        <v>44667</v>
      </c>
      <c r="C2436">
        <v>-138.32</v>
      </c>
      <c r="D2436" t="s">
        <v>7870</v>
      </c>
      <c r="E2436" t="s">
        <v>7871</v>
      </c>
      <c r="F2436" t="s">
        <v>7872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hidden="1" x14ac:dyDescent="0.25">
      <c r="A2437" t="s">
        <v>492</v>
      </c>
      <c r="B2437" s="1">
        <v>44667</v>
      </c>
      <c r="C2437">
        <v>-16.12</v>
      </c>
      <c r="D2437" t="s">
        <v>7873</v>
      </c>
      <c r="E2437" t="s">
        <v>7874</v>
      </c>
      <c r="F2437" t="s">
        <v>7875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hidden="1" x14ac:dyDescent="0.25">
      <c r="A2438" t="s">
        <v>336</v>
      </c>
      <c r="B2438" s="1">
        <v>44667</v>
      </c>
      <c r="C2438">
        <v>-308.79000000000002</v>
      </c>
      <c r="D2438" t="s">
        <v>7867</v>
      </c>
      <c r="E2438" t="s">
        <v>7868</v>
      </c>
      <c r="F2438" t="s">
        <v>7869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hidden="1" x14ac:dyDescent="0.25">
      <c r="A2439" t="s">
        <v>492</v>
      </c>
      <c r="B2439" s="1">
        <v>44667</v>
      </c>
      <c r="C2439">
        <v>-138.46</v>
      </c>
      <c r="D2439" t="s">
        <v>7870</v>
      </c>
      <c r="E2439" t="s">
        <v>7871</v>
      </c>
      <c r="F2439" t="s">
        <v>7872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hidden="1" x14ac:dyDescent="0.25">
      <c r="A2440" t="s">
        <v>544</v>
      </c>
      <c r="B2440" s="1">
        <v>44667</v>
      </c>
      <c r="C2440">
        <v>-72.2</v>
      </c>
      <c r="D2440" t="s">
        <v>7876</v>
      </c>
      <c r="E2440" t="s">
        <v>7877</v>
      </c>
      <c r="F2440" t="s">
        <v>7878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hidden="1" x14ac:dyDescent="0.25">
      <c r="A2441" t="s">
        <v>544</v>
      </c>
      <c r="B2441" s="1">
        <v>44667</v>
      </c>
      <c r="C2441">
        <v>-35.57</v>
      </c>
      <c r="D2441" t="s">
        <v>7879</v>
      </c>
      <c r="E2441" t="s">
        <v>7880</v>
      </c>
      <c r="F2441" t="s">
        <v>7881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hidden="1" x14ac:dyDescent="0.25">
      <c r="A2442" t="s">
        <v>492</v>
      </c>
      <c r="B2442" s="1">
        <v>44667</v>
      </c>
      <c r="C2442">
        <v>-25.22</v>
      </c>
      <c r="D2442" t="s">
        <v>7873</v>
      </c>
      <c r="E2442" t="s">
        <v>7874</v>
      </c>
      <c r="F2442" t="s">
        <v>7875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hidden="1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hidden="1" x14ac:dyDescent="0.25">
      <c r="A2444" t="s">
        <v>492</v>
      </c>
      <c r="B2444" s="1">
        <v>44666</v>
      </c>
      <c r="C2444">
        <v>-39.94</v>
      </c>
      <c r="D2444" t="s">
        <v>7882</v>
      </c>
      <c r="E2444" t="s">
        <v>7883</v>
      </c>
      <c r="F2444" t="s">
        <v>7884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7885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hidden="1" x14ac:dyDescent="0.25">
      <c r="A2445" t="s">
        <v>34</v>
      </c>
      <c r="B2445" s="1">
        <v>44666</v>
      </c>
      <c r="C2445">
        <v>272.01</v>
      </c>
      <c r="D2445" t="s">
        <v>6263</v>
      </c>
      <c r="E2445" t="s">
        <v>6264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hidden="1" x14ac:dyDescent="0.25">
      <c r="A2446" t="s">
        <v>544</v>
      </c>
      <c r="B2446" s="1">
        <v>44666</v>
      </c>
      <c r="C2446">
        <v>-77.48</v>
      </c>
      <c r="D2446" t="s">
        <v>7886</v>
      </c>
      <c r="E2446" t="s">
        <v>7887</v>
      </c>
      <c r="F2446" t="s">
        <v>7888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hidden="1" x14ac:dyDescent="0.25">
      <c r="A2447" t="s">
        <v>492</v>
      </c>
      <c r="B2447" s="1">
        <v>44666</v>
      </c>
      <c r="C2447">
        <v>-16</v>
      </c>
      <c r="D2447" t="s">
        <v>7889</v>
      </c>
      <c r="E2447" t="s">
        <v>7890</v>
      </c>
      <c r="F2447" t="s">
        <v>7891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hidden="1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7892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hidden="1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7892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hidden="1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hidden="1" x14ac:dyDescent="0.25">
      <c r="A2451" t="s">
        <v>6408</v>
      </c>
      <c r="B2451" s="1">
        <v>44665</v>
      </c>
      <c r="C2451">
        <v>31.34</v>
      </c>
      <c r="D2451" t="s">
        <v>6435</v>
      </c>
      <c r="E2451" t="s">
        <v>6436</v>
      </c>
      <c r="F2451" t="s">
        <v>7147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hidden="1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hidden="1" x14ac:dyDescent="0.25">
      <c r="A2453" t="s">
        <v>544</v>
      </c>
      <c r="B2453" s="1">
        <v>44665</v>
      </c>
      <c r="C2453">
        <v>-57.65</v>
      </c>
      <c r="D2453" t="s">
        <v>7893</v>
      </c>
      <c r="E2453" t="s">
        <v>7894</v>
      </c>
      <c r="F2453" t="s">
        <v>7895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hidden="1" x14ac:dyDescent="0.25">
      <c r="A2454" t="s">
        <v>492</v>
      </c>
      <c r="B2454" s="1">
        <v>44665</v>
      </c>
      <c r="C2454">
        <v>-7.9</v>
      </c>
      <c r="D2454" t="s">
        <v>7896</v>
      </c>
      <c r="E2454" t="s">
        <v>7897</v>
      </c>
      <c r="F2454" t="s">
        <v>7898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hidden="1" x14ac:dyDescent="0.25">
      <c r="A2455" t="s">
        <v>544</v>
      </c>
      <c r="B2455" s="1">
        <v>44665</v>
      </c>
      <c r="C2455">
        <v>-59.33</v>
      </c>
      <c r="D2455" t="s">
        <v>7899</v>
      </c>
      <c r="E2455" t="s">
        <v>7900</v>
      </c>
      <c r="F2455" t="s">
        <v>7901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hidden="1" x14ac:dyDescent="0.25">
      <c r="A2456" t="s">
        <v>492</v>
      </c>
      <c r="B2456" s="1">
        <v>44665</v>
      </c>
      <c r="C2456">
        <v>-12.72</v>
      </c>
      <c r="D2456" t="s">
        <v>7902</v>
      </c>
      <c r="E2456" t="s">
        <v>7903</v>
      </c>
      <c r="F2456" t="s">
        <v>7904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hidden="1" x14ac:dyDescent="0.25">
      <c r="A2457" t="s">
        <v>492</v>
      </c>
      <c r="B2457" s="1">
        <v>44665</v>
      </c>
      <c r="C2457">
        <v>-46.69</v>
      </c>
      <c r="D2457" t="s">
        <v>7896</v>
      </c>
      <c r="E2457" t="s">
        <v>7897</v>
      </c>
      <c r="F2457" t="s">
        <v>7898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hidden="1" x14ac:dyDescent="0.25">
      <c r="A2458" t="s">
        <v>492</v>
      </c>
      <c r="B2458" s="1">
        <v>44665</v>
      </c>
      <c r="C2458">
        <v>-18.98</v>
      </c>
      <c r="D2458" t="s">
        <v>7905</v>
      </c>
      <c r="E2458" t="s">
        <v>7906</v>
      </c>
      <c r="F2458" t="s">
        <v>7907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hidden="1" x14ac:dyDescent="0.25">
      <c r="A2459" t="s">
        <v>544</v>
      </c>
      <c r="B2459" s="1">
        <v>44664</v>
      </c>
      <c r="C2459">
        <v>-26.26</v>
      </c>
      <c r="D2459" t="s">
        <v>7908</v>
      </c>
      <c r="E2459" t="s">
        <v>7909</v>
      </c>
      <c r="F2459" t="s">
        <v>7910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hidden="1" x14ac:dyDescent="0.25">
      <c r="A2460" t="s">
        <v>6411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7911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hidden="1" x14ac:dyDescent="0.25">
      <c r="A2461" t="s">
        <v>336</v>
      </c>
      <c r="B2461" s="1">
        <v>44664</v>
      </c>
      <c r="C2461">
        <v>-200.72</v>
      </c>
      <c r="D2461" t="s">
        <v>7912</v>
      </c>
      <c r="E2461" t="s">
        <v>7913</v>
      </c>
      <c r="F2461" t="s">
        <v>7914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hidden="1" x14ac:dyDescent="0.25">
      <c r="A2462" t="s">
        <v>544</v>
      </c>
      <c r="B2462" s="1">
        <v>44664</v>
      </c>
      <c r="C2462">
        <v>-53.5</v>
      </c>
      <c r="D2462" t="s">
        <v>7915</v>
      </c>
      <c r="E2462" t="s">
        <v>7916</v>
      </c>
      <c r="F2462" t="s">
        <v>7917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hidden="1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hidden="1" x14ac:dyDescent="0.25">
      <c r="A2464" t="s">
        <v>544</v>
      </c>
      <c r="B2464" s="1">
        <v>44663</v>
      </c>
      <c r="C2464">
        <v>-8.44</v>
      </c>
      <c r="D2464" t="s">
        <v>7918</v>
      </c>
      <c r="E2464" t="s">
        <v>7919</v>
      </c>
      <c r="F2464" t="s">
        <v>7920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hidden="1" x14ac:dyDescent="0.25">
      <c r="A2465" t="s">
        <v>544</v>
      </c>
      <c r="B2465" s="1">
        <v>44663</v>
      </c>
      <c r="C2465">
        <v>-9.2200000000000006</v>
      </c>
      <c r="D2465" t="s">
        <v>7921</v>
      </c>
      <c r="E2465" t="s">
        <v>7922</v>
      </c>
      <c r="F2465" t="s">
        <v>7923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hidden="1" x14ac:dyDescent="0.25">
      <c r="A2466" t="s">
        <v>544</v>
      </c>
      <c r="B2466" s="1">
        <v>44663</v>
      </c>
      <c r="C2466">
        <v>-51.13</v>
      </c>
      <c r="D2466" t="s">
        <v>7924</v>
      </c>
      <c r="E2466" t="s">
        <v>7925</v>
      </c>
      <c r="F2466" t="s">
        <v>7926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hidden="1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7927</v>
      </c>
      <c r="H2467" t="s">
        <v>6396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hidden="1" x14ac:dyDescent="0.25">
      <c r="A2468" t="s">
        <v>544</v>
      </c>
      <c r="B2468" s="1">
        <v>44662</v>
      </c>
      <c r="C2468">
        <v>-7</v>
      </c>
      <c r="D2468" t="s">
        <v>7928</v>
      </c>
      <c r="E2468" t="s">
        <v>7929</v>
      </c>
      <c r="F2468" t="s">
        <v>7930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hidden="1" x14ac:dyDescent="0.25">
      <c r="A2469" t="s">
        <v>336</v>
      </c>
      <c r="B2469" s="1">
        <v>44662</v>
      </c>
      <c r="C2469">
        <v>-94.49</v>
      </c>
      <c r="D2469" t="s">
        <v>7931</v>
      </c>
      <c r="E2469" t="s">
        <v>7932</v>
      </c>
      <c r="F2469" t="s">
        <v>7933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hidden="1" x14ac:dyDescent="0.25">
      <c r="A2470" t="s">
        <v>6411</v>
      </c>
      <c r="B2470" s="1">
        <v>44662</v>
      </c>
      <c r="C2470">
        <v>0</v>
      </c>
      <c r="D2470" t="s">
        <v>6688</v>
      </c>
      <c r="E2470" t="s">
        <v>6689</v>
      </c>
      <c r="F2470" t="s">
        <v>6690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hidden="1" x14ac:dyDescent="0.25">
      <c r="A2471" t="s">
        <v>6411</v>
      </c>
      <c r="B2471" s="1">
        <v>44662</v>
      </c>
      <c r="C2471">
        <v>0</v>
      </c>
      <c r="D2471" t="s">
        <v>6688</v>
      </c>
      <c r="E2471" t="s">
        <v>6689</v>
      </c>
      <c r="F2471" t="s">
        <v>6690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hidden="1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hidden="1" x14ac:dyDescent="0.25">
      <c r="A2473" t="s">
        <v>488</v>
      </c>
      <c r="B2473" s="1">
        <v>44662</v>
      </c>
      <c r="C2473">
        <v>131.46</v>
      </c>
      <c r="D2473" t="s">
        <v>7934</v>
      </c>
      <c r="E2473" t="s">
        <v>7934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hidden="1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hidden="1" x14ac:dyDescent="0.25">
      <c r="A2475" t="s">
        <v>492</v>
      </c>
      <c r="B2475" s="1">
        <v>44662</v>
      </c>
      <c r="C2475">
        <v>-7.47</v>
      </c>
      <c r="D2475" t="s">
        <v>678</v>
      </c>
      <c r="E2475" t="s">
        <v>7935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7936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hidden="1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6075</v>
      </c>
      <c r="W2476" t="s">
        <v>386</v>
      </c>
    </row>
    <row r="2477" spans="1:23" hidden="1" x14ac:dyDescent="0.25">
      <c r="A2477" t="s">
        <v>544</v>
      </c>
      <c r="B2477" s="1">
        <v>44661</v>
      </c>
      <c r="C2477">
        <v>-745.8</v>
      </c>
      <c r="D2477" t="s">
        <v>7937</v>
      </c>
      <c r="E2477" t="s">
        <v>7938</v>
      </c>
      <c r="F2477" t="s">
        <v>7939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hidden="1" x14ac:dyDescent="0.25">
      <c r="A2478" t="s">
        <v>544</v>
      </c>
      <c r="B2478" s="1">
        <v>44661</v>
      </c>
      <c r="C2478">
        <v>-20.079999999999998</v>
      </c>
      <c r="D2478" t="s">
        <v>7940</v>
      </c>
      <c r="E2478" t="s">
        <v>7940</v>
      </c>
      <c r="F2478" t="s">
        <v>7941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hidden="1" x14ac:dyDescent="0.25">
      <c r="A2479" t="s">
        <v>544</v>
      </c>
      <c r="B2479" s="1">
        <v>44661</v>
      </c>
      <c r="C2479">
        <v>-922.8</v>
      </c>
      <c r="D2479" t="s">
        <v>7840</v>
      </c>
      <c r="E2479" t="s">
        <v>7841</v>
      </c>
      <c r="F2479" t="s">
        <v>7842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hidden="1" x14ac:dyDescent="0.25">
      <c r="A2480" t="s">
        <v>544</v>
      </c>
      <c r="B2480" s="1">
        <v>44661</v>
      </c>
      <c r="C2480">
        <v>-75</v>
      </c>
      <c r="D2480" t="s">
        <v>7942</v>
      </c>
      <c r="E2480" t="s">
        <v>7943</v>
      </c>
      <c r="F2480" t="s">
        <v>7944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hidden="1" x14ac:dyDescent="0.25">
      <c r="A2481" t="s">
        <v>544</v>
      </c>
      <c r="B2481" s="1">
        <v>44661</v>
      </c>
      <c r="C2481">
        <v>-11.87</v>
      </c>
      <c r="D2481" t="s">
        <v>7945</v>
      </c>
      <c r="E2481" t="s">
        <v>7946</v>
      </c>
      <c r="F2481" t="s">
        <v>7947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hidden="1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hidden="1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6204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hidden="1" x14ac:dyDescent="0.25">
      <c r="A2484" t="s">
        <v>492</v>
      </c>
      <c r="B2484" s="1">
        <v>44660</v>
      </c>
      <c r="C2484">
        <v>-2.21</v>
      </c>
      <c r="D2484" t="s">
        <v>7739</v>
      </c>
      <c r="E2484" t="s">
        <v>7740</v>
      </c>
      <c r="F2484" t="s">
        <v>7741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hidden="1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hidden="1" x14ac:dyDescent="0.25">
      <c r="A2486" t="s">
        <v>544</v>
      </c>
      <c r="B2486" s="1">
        <v>44660</v>
      </c>
      <c r="C2486">
        <v>-30</v>
      </c>
      <c r="D2486" t="s">
        <v>6143</v>
      </c>
      <c r="E2486" t="s">
        <v>6143</v>
      </c>
      <c r="F2486" t="s">
        <v>7948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hidden="1" x14ac:dyDescent="0.25">
      <c r="A2487" t="s">
        <v>544</v>
      </c>
      <c r="B2487" s="1">
        <v>44660</v>
      </c>
      <c r="C2487">
        <v>-24.59</v>
      </c>
      <c r="D2487" t="s">
        <v>5755</v>
      </c>
      <c r="E2487" t="s">
        <v>744</v>
      </c>
      <c r="F2487" t="s">
        <v>7949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hidden="1" x14ac:dyDescent="0.25">
      <c r="A2488" t="s">
        <v>336</v>
      </c>
      <c r="B2488" s="1">
        <v>44660</v>
      </c>
      <c r="C2488">
        <v>-104.35</v>
      </c>
      <c r="D2488" t="s">
        <v>7950</v>
      </c>
      <c r="E2488" t="s">
        <v>7951</v>
      </c>
      <c r="F2488" t="s">
        <v>7952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hidden="1" x14ac:dyDescent="0.25">
      <c r="A2489" t="s">
        <v>336</v>
      </c>
      <c r="B2489" s="1">
        <v>44660</v>
      </c>
      <c r="C2489">
        <v>-20.28</v>
      </c>
      <c r="D2489" t="s">
        <v>7950</v>
      </c>
      <c r="E2489" t="s">
        <v>7951</v>
      </c>
      <c r="F2489" t="s">
        <v>7952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hidden="1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hidden="1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hidden="1" x14ac:dyDescent="0.25">
      <c r="A2492" t="s">
        <v>420</v>
      </c>
      <c r="B2492" s="1">
        <v>44659</v>
      </c>
      <c r="C2492">
        <v>10000</v>
      </c>
      <c r="D2492" t="s">
        <v>7407</v>
      </c>
      <c r="E2492" t="s">
        <v>7408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hidden="1" x14ac:dyDescent="0.25">
      <c r="A2493" t="s">
        <v>539</v>
      </c>
      <c r="B2493" s="1">
        <v>44659</v>
      </c>
      <c r="C2493">
        <v>-37.03</v>
      </c>
      <c r="D2493" t="s">
        <v>5853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hidden="1" x14ac:dyDescent="0.25">
      <c r="A2494" t="s">
        <v>492</v>
      </c>
      <c r="B2494" s="1">
        <v>44659</v>
      </c>
      <c r="C2494">
        <v>-10</v>
      </c>
      <c r="D2494" t="s">
        <v>5786</v>
      </c>
      <c r="E2494" t="s">
        <v>1904</v>
      </c>
      <c r="F2494" t="s">
        <v>7953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hidden="1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7954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hidden="1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7955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hidden="1" x14ac:dyDescent="0.25">
      <c r="A2498" t="s">
        <v>492</v>
      </c>
      <c r="B2498" s="1">
        <v>44658</v>
      </c>
      <c r="C2498">
        <v>-11.01</v>
      </c>
      <c r="D2498" t="s">
        <v>7956</v>
      </c>
      <c r="E2498" t="s">
        <v>7956</v>
      </c>
      <c r="F2498" t="s">
        <v>7957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x14ac:dyDescent="0.25">
      <c r="A2499" t="s">
        <v>487</v>
      </c>
      <c r="B2499" s="1">
        <v>44657</v>
      </c>
      <c r="C2499">
        <v>-111782.63</v>
      </c>
      <c r="D2499" t="s">
        <v>8922</v>
      </c>
      <c r="E2499" t="s">
        <v>7958</v>
      </c>
      <c r="F2499" t="s">
        <v>7959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hidden="1" x14ac:dyDescent="0.25">
      <c r="A2500" t="s">
        <v>526</v>
      </c>
      <c r="B2500" s="1">
        <v>44657</v>
      </c>
      <c r="C2500">
        <v>111782.63</v>
      </c>
      <c r="D2500" t="s">
        <v>7960</v>
      </c>
      <c r="E2500" t="s">
        <v>7961</v>
      </c>
      <c r="F2500" t="s">
        <v>7962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hidden="1" x14ac:dyDescent="0.25">
      <c r="A2501" t="s">
        <v>5030</v>
      </c>
      <c r="B2501" s="1">
        <v>44657</v>
      </c>
      <c r="C2501">
        <v>-10000</v>
      </c>
      <c r="D2501" t="s">
        <v>7963</v>
      </c>
      <c r="E2501" t="s">
        <v>7964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hidden="1" x14ac:dyDescent="0.25">
      <c r="A2502" t="s">
        <v>512</v>
      </c>
      <c r="B2502" s="1">
        <v>44657</v>
      </c>
      <c r="C2502">
        <v>111.26</v>
      </c>
      <c r="D2502" t="s">
        <v>7743</v>
      </c>
      <c r="E2502" t="s">
        <v>7743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hidden="1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hidden="1" x14ac:dyDescent="0.25">
      <c r="A2504" t="s">
        <v>492</v>
      </c>
      <c r="B2504" s="1">
        <v>44657</v>
      </c>
      <c r="C2504">
        <v>-1.59</v>
      </c>
      <c r="D2504" t="s">
        <v>2129</v>
      </c>
      <c r="E2504" t="s">
        <v>7965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hidden="1" x14ac:dyDescent="0.25">
      <c r="A2505" t="s">
        <v>19</v>
      </c>
      <c r="B2505" s="1">
        <v>44656</v>
      </c>
      <c r="C2505">
        <v>-4356.7700000000004</v>
      </c>
      <c r="D2505" t="s">
        <v>6268</v>
      </c>
      <c r="E2505" t="s">
        <v>6269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hidden="1" x14ac:dyDescent="0.25">
      <c r="A2506" t="s">
        <v>19</v>
      </c>
      <c r="B2506" s="1">
        <v>44656</v>
      </c>
      <c r="C2506">
        <v>3000</v>
      </c>
      <c r="D2506" t="s">
        <v>7966</v>
      </c>
      <c r="E2506" t="s">
        <v>7966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hidden="1" x14ac:dyDescent="0.25">
      <c r="A2507" t="s">
        <v>19</v>
      </c>
      <c r="B2507" s="1">
        <v>44656</v>
      </c>
      <c r="C2507">
        <v>-1000</v>
      </c>
      <c r="D2507" t="s">
        <v>7967</v>
      </c>
      <c r="E2507" t="s">
        <v>7967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hidden="1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hidden="1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hidden="1" x14ac:dyDescent="0.25">
      <c r="A2511" t="s">
        <v>63</v>
      </c>
      <c r="B2511" s="1">
        <v>44656</v>
      </c>
      <c r="C2511">
        <v>-3000</v>
      </c>
      <c r="D2511" t="s">
        <v>7154</v>
      </c>
      <c r="E2511" t="s">
        <v>7154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hidden="1" x14ac:dyDescent="0.25">
      <c r="A2512" t="s">
        <v>63</v>
      </c>
      <c r="B2512" s="1">
        <v>44656</v>
      </c>
      <c r="C2512">
        <v>1000</v>
      </c>
      <c r="D2512" t="s">
        <v>7501</v>
      </c>
      <c r="E2512" t="s">
        <v>7501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hidden="1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7968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7969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hidden="1" x14ac:dyDescent="0.25">
      <c r="A2514" t="s">
        <v>19</v>
      </c>
      <c r="B2514" s="1">
        <v>44656</v>
      </c>
      <c r="C2514">
        <v>3000</v>
      </c>
      <c r="D2514" t="s">
        <v>7563</v>
      </c>
      <c r="E2514" t="s">
        <v>7563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hidden="1" x14ac:dyDescent="0.25">
      <c r="A2515" t="s">
        <v>420</v>
      </c>
      <c r="B2515" s="1">
        <v>44656</v>
      </c>
      <c r="C2515">
        <v>3000</v>
      </c>
      <c r="D2515" t="s">
        <v>7407</v>
      </c>
      <c r="E2515" t="s">
        <v>7408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hidden="1" x14ac:dyDescent="0.25">
      <c r="A2516" t="s">
        <v>420</v>
      </c>
      <c r="B2516" s="1">
        <v>44656</v>
      </c>
      <c r="C2516">
        <v>-3000</v>
      </c>
      <c r="D2516" t="s">
        <v>7154</v>
      </c>
      <c r="E2516" t="s">
        <v>7154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hidden="1" x14ac:dyDescent="0.25">
      <c r="A2518" t="s">
        <v>19</v>
      </c>
      <c r="B2518" s="1">
        <v>44656</v>
      </c>
      <c r="C2518">
        <v>2.46</v>
      </c>
      <c r="D2518" t="s">
        <v>6113</v>
      </c>
      <c r="E2518" t="s">
        <v>6114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6075</v>
      </c>
      <c r="W2518" t="s">
        <v>386</v>
      </c>
    </row>
    <row r="2519" spans="1:23" hidden="1" x14ac:dyDescent="0.25">
      <c r="A2519" t="s">
        <v>492</v>
      </c>
      <c r="B2519" s="1">
        <v>44656</v>
      </c>
      <c r="C2519">
        <v>-1.1000000000000001</v>
      </c>
      <c r="D2519" t="s">
        <v>6174</v>
      </c>
      <c r="E2519" t="s">
        <v>6174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hidden="1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hidden="1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hidden="1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hidden="1" x14ac:dyDescent="0.25">
      <c r="A2523" t="s">
        <v>19</v>
      </c>
      <c r="B2523" s="1">
        <v>44656</v>
      </c>
      <c r="C2523">
        <v>2.46</v>
      </c>
      <c r="D2523" t="s">
        <v>6113</v>
      </c>
      <c r="E2523" t="s">
        <v>6114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6075</v>
      </c>
      <c r="W2523" t="s">
        <v>386</v>
      </c>
    </row>
    <row r="2524" spans="1:23" hidden="1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hidden="1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7970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hidden="1" x14ac:dyDescent="0.25">
      <c r="A2527" t="s">
        <v>492</v>
      </c>
      <c r="B2527" s="1">
        <v>44656</v>
      </c>
      <c r="C2527">
        <v>-2.19</v>
      </c>
      <c r="D2527" t="s">
        <v>8599</v>
      </c>
      <c r="E2527" t="s">
        <v>8599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7971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hidden="1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hidden="1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hidden="1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hidden="1" x14ac:dyDescent="0.25">
      <c r="A2531" t="s">
        <v>492</v>
      </c>
      <c r="B2531" s="1">
        <v>44655</v>
      </c>
      <c r="C2531">
        <v>-8</v>
      </c>
      <c r="D2531" t="s">
        <v>5784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hidden="1" x14ac:dyDescent="0.25">
      <c r="A2532" t="s">
        <v>492</v>
      </c>
      <c r="B2532" s="1">
        <v>44655</v>
      </c>
      <c r="C2532">
        <v>-6</v>
      </c>
      <c r="D2532" t="s">
        <v>5784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hidden="1" x14ac:dyDescent="0.25">
      <c r="A2533" t="s">
        <v>486</v>
      </c>
      <c r="B2533" s="1">
        <v>44655</v>
      </c>
      <c r="C2533">
        <v>-20000</v>
      </c>
      <c r="D2533" t="s">
        <v>7972</v>
      </c>
      <c r="E2533" t="s">
        <v>7973</v>
      </c>
      <c r="F2533" t="s">
        <v>7974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hidden="1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hidden="1" x14ac:dyDescent="0.25">
      <c r="A2535" t="s">
        <v>492</v>
      </c>
      <c r="B2535" s="1">
        <v>44655</v>
      </c>
      <c r="C2535">
        <v>-65</v>
      </c>
      <c r="D2535" t="s">
        <v>5770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hidden="1" x14ac:dyDescent="0.25">
      <c r="A2536" t="s">
        <v>6411</v>
      </c>
      <c r="B2536" s="1">
        <v>44655</v>
      </c>
      <c r="C2536">
        <v>20000</v>
      </c>
      <c r="D2536" t="s">
        <v>691</v>
      </c>
      <c r="E2536" t="s">
        <v>691</v>
      </c>
      <c r="F2536" t="s">
        <v>7772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6075</v>
      </c>
      <c r="W2536" t="s">
        <v>386</v>
      </c>
    </row>
    <row r="2537" spans="1:23" hidden="1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hidden="1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hidden="1" x14ac:dyDescent="0.25">
      <c r="A2539" t="s">
        <v>492</v>
      </c>
      <c r="B2539" s="1">
        <v>44655</v>
      </c>
      <c r="C2539">
        <v>-20</v>
      </c>
      <c r="D2539" t="s">
        <v>6174</v>
      </c>
      <c r="E2539" t="s">
        <v>6174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x14ac:dyDescent="0.25">
      <c r="A2540" t="s">
        <v>487</v>
      </c>
      <c r="B2540" s="1">
        <v>44655</v>
      </c>
      <c r="C2540">
        <v>20000</v>
      </c>
      <c r="D2540" t="s">
        <v>8923</v>
      </c>
      <c r="E2540" t="s">
        <v>7975</v>
      </c>
      <c r="F2540" t="s">
        <v>7976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hidden="1" x14ac:dyDescent="0.25">
      <c r="A2541" t="s">
        <v>539</v>
      </c>
      <c r="B2541" s="1">
        <v>44655</v>
      </c>
      <c r="C2541">
        <v>88.01</v>
      </c>
      <c r="D2541" t="s">
        <v>5853</v>
      </c>
      <c r="E2541" t="s">
        <v>1263</v>
      </c>
      <c r="F2541" t="s">
        <v>7977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hidden="1" x14ac:dyDescent="0.25">
      <c r="A2542" t="s">
        <v>539</v>
      </c>
      <c r="B2542" s="1">
        <v>44655</v>
      </c>
      <c r="C2542">
        <v>-176.04</v>
      </c>
      <c r="D2542" t="s">
        <v>5853</v>
      </c>
      <c r="E2542" t="s">
        <v>1263</v>
      </c>
      <c r="F2542" t="s">
        <v>7978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hidden="1" x14ac:dyDescent="0.25">
      <c r="A2543" t="s">
        <v>19</v>
      </c>
      <c r="B2543" s="1">
        <v>44655</v>
      </c>
      <c r="C2543">
        <v>-5906.65</v>
      </c>
      <c r="D2543" t="s">
        <v>6292</v>
      </c>
      <c r="E2543" t="s">
        <v>6293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hidden="1" x14ac:dyDescent="0.25">
      <c r="A2544" t="s">
        <v>544</v>
      </c>
      <c r="B2544" s="1">
        <v>44655</v>
      </c>
      <c r="C2544">
        <v>-1137.5</v>
      </c>
      <c r="D2544" t="s">
        <v>7979</v>
      </c>
      <c r="E2544" t="s">
        <v>7980</v>
      </c>
      <c r="F2544" t="s">
        <v>7981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hidden="1" x14ac:dyDescent="0.25">
      <c r="A2545" t="s">
        <v>19</v>
      </c>
      <c r="B2545" s="1">
        <v>44655</v>
      </c>
      <c r="C2545">
        <v>-2238.4699999999998</v>
      </c>
      <c r="D2545" t="s">
        <v>6294</v>
      </c>
      <c r="E2545" t="s">
        <v>6295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7970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7970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hidden="1" x14ac:dyDescent="0.25">
      <c r="A2549" t="s">
        <v>539</v>
      </c>
      <c r="B2549" s="1">
        <v>44655</v>
      </c>
      <c r="C2549">
        <v>-294.01</v>
      </c>
      <c r="D2549" t="s">
        <v>5853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hidden="1" x14ac:dyDescent="0.25">
      <c r="A2550" t="s">
        <v>539</v>
      </c>
      <c r="B2550" s="1">
        <v>44655</v>
      </c>
      <c r="C2550">
        <v>-71.510000000000005</v>
      </c>
      <c r="D2550" t="s">
        <v>5853</v>
      </c>
      <c r="E2550" t="s">
        <v>1263</v>
      </c>
      <c r="F2550" t="s">
        <v>7978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hidden="1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7982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7983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hidden="1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7984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7985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hidden="1" x14ac:dyDescent="0.25">
      <c r="A2553" t="s">
        <v>6411</v>
      </c>
      <c r="B2553" s="1">
        <v>44654</v>
      </c>
      <c r="C2553">
        <v>-57.3</v>
      </c>
      <c r="D2553" t="s">
        <v>7986</v>
      </c>
      <c r="E2553" t="s">
        <v>7986</v>
      </c>
      <c r="F2553" t="s">
        <v>6633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hidden="1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hidden="1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7987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hidden="1" x14ac:dyDescent="0.25">
      <c r="A2556" t="s">
        <v>544</v>
      </c>
      <c r="B2556" s="1">
        <v>44654</v>
      </c>
      <c r="C2556">
        <v>-1137.5</v>
      </c>
      <c r="D2556" t="s">
        <v>7979</v>
      </c>
      <c r="E2556" t="s">
        <v>7980</v>
      </c>
      <c r="F2556" t="s">
        <v>7981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hidden="1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6612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hidden="1" x14ac:dyDescent="0.25">
      <c r="A2558" t="s">
        <v>5030</v>
      </c>
      <c r="B2558" s="1">
        <v>44652</v>
      </c>
      <c r="C2558">
        <v>-3000</v>
      </c>
      <c r="D2558" t="s">
        <v>7988</v>
      </c>
      <c r="E2558" t="s">
        <v>7989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hidden="1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hidden="1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7990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7985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hidden="1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7991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7992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hidden="1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hidden="1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7993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hidden="1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hidden="1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7994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hidden="1" x14ac:dyDescent="0.25">
      <c r="A2567" t="s">
        <v>492</v>
      </c>
      <c r="B2567" s="1">
        <v>44652</v>
      </c>
      <c r="C2567">
        <v>5906.65</v>
      </c>
      <c r="D2567" t="s">
        <v>7995</v>
      </c>
      <c r="E2567" t="s">
        <v>7996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hidden="1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hidden="1" x14ac:dyDescent="0.25">
      <c r="A2569" t="s">
        <v>356</v>
      </c>
      <c r="B2569" s="1">
        <v>44651</v>
      </c>
      <c r="C2569">
        <v>14.22</v>
      </c>
      <c r="D2569" t="s">
        <v>6485</v>
      </c>
      <c r="E2569" t="s">
        <v>6486</v>
      </c>
      <c r="F2569" t="s">
        <v>6487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hidden="1" x14ac:dyDescent="0.25">
      <c r="A2570" t="s">
        <v>6411</v>
      </c>
      <c r="B2570" s="1">
        <v>44651</v>
      </c>
      <c r="C2570">
        <v>57.3</v>
      </c>
      <c r="D2570" t="s">
        <v>7997</v>
      </c>
      <c r="E2570" t="s">
        <v>7997</v>
      </c>
      <c r="F2570" t="s">
        <v>6633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hidden="1" x14ac:dyDescent="0.25">
      <c r="A2571" t="s">
        <v>544</v>
      </c>
      <c r="B2571" s="1">
        <v>44651</v>
      </c>
      <c r="C2571">
        <v>-75.52</v>
      </c>
      <c r="D2571" t="s">
        <v>7998</v>
      </c>
      <c r="E2571" t="s">
        <v>7999</v>
      </c>
      <c r="F2571" t="s">
        <v>8000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hidden="1" x14ac:dyDescent="0.25">
      <c r="A2572" t="s">
        <v>356</v>
      </c>
      <c r="B2572" s="1">
        <v>44651</v>
      </c>
      <c r="C2572">
        <v>14.22</v>
      </c>
      <c r="D2572" t="s">
        <v>6485</v>
      </c>
      <c r="E2572" t="s">
        <v>6486</v>
      </c>
      <c r="F2572" t="s">
        <v>6487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hidden="1" x14ac:dyDescent="0.25">
      <c r="A2573" t="s">
        <v>356</v>
      </c>
      <c r="B2573" s="1">
        <v>44651</v>
      </c>
      <c r="C2573">
        <v>2.86</v>
      </c>
      <c r="D2573" t="s">
        <v>6485</v>
      </c>
      <c r="E2573" t="s">
        <v>6486</v>
      </c>
      <c r="F2573" t="s">
        <v>6487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hidden="1" x14ac:dyDescent="0.25">
      <c r="A2574" t="s">
        <v>356</v>
      </c>
      <c r="B2574" s="1">
        <v>44651</v>
      </c>
      <c r="C2574">
        <v>2.86</v>
      </c>
      <c r="D2574" t="s">
        <v>6485</v>
      </c>
      <c r="E2574" t="s">
        <v>6486</v>
      </c>
      <c r="F2574" t="s">
        <v>6487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hidden="1" x14ac:dyDescent="0.25">
      <c r="A2575" t="s">
        <v>413</v>
      </c>
      <c r="B2575" s="1">
        <v>44651</v>
      </c>
      <c r="C2575">
        <v>0.01</v>
      </c>
      <c r="D2575" t="s">
        <v>6482</v>
      </c>
      <c r="E2575" t="s">
        <v>6482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hidden="1" x14ac:dyDescent="0.25">
      <c r="A2576" t="s">
        <v>414</v>
      </c>
      <c r="B2576" s="1">
        <v>44651</v>
      </c>
      <c r="C2576">
        <v>0.01</v>
      </c>
      <c r="D2576" t="s">
        <v>6482</v>
      </c>
      <c r="E2576" t="s">
        <v>6482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hidden="1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hidden="1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hidden="1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hidden="1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hidden="1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hidden="1" x14ac:dyDescent="0.25">
      <c r="A2582" t="s">
        <v>6411</v>
      </c>
      <c r="B2582" s="1">
        <v>44650</v>
      </c>
      <c r="C2582">
        <v>-117.89</v>
      </c>
      <c r="D2582" t="s">
        <v>6595</v>
      </c>
      <c r="E2582" t="s">
        <v>6596</v>
      </c>
      <c r="F2582" t="s">
        <v>8001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hidden="1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hidden="1" x14ac:dyDescent="0.25">
      <c r="A2584" t="s">
        <v>336</v>
      </c>
      <c r="B2584" s="1">
        <v>44650</v>
      </c>
      <c r="C2584">
        <v>0.31</v>
      </c>
      <c r="D2584" t="s">
        <v>6482</v>
      </c>
      <c r="E2584" t="s">
        <v>6482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hidden="1" x14ac:dyDescent="0.25">
      <c r="A2585" t="s">
        <v>19</v>
      </c>
      <c r="B2585" s="1">
        <v>44650</v>
      </c>
      <c r="C2585">
        <v>515.95000000000005</v>
      </c>
      <c r="D2585" t="s">
        <v>5777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hidden="1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hidden="1" x14ac:dyDescent="0.25">
      <c r="A2587" t="s">
        <v>6411</v>
      </c>
      <c r="B2587" s="1">
        <v>44649</v>
      </c>
      <c r="C2587">
        <v>117.89</v>
      </c>
      <c r="D2587" t="s">
        <v>6595</v>
      </c>
      <c r="E2587" t="s">
        <v>6596</v>
      </c>
      <c r="F2587" t="s">
        <v>8001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hidden="1" x14ac:dyDescent="0.25">
      <c r="A2588" t="s">
        <v>6411</v>
      </c>
      <c r="B2588" s="1">
        <v>44649</v>
      </c>
      <c r="C2588">
        <v>0.13</v>
      </c>
      <c r="D2588" t="s">
        <v>556</v>
      </c>
      <c r="E2588" t="s">
        <v>556</v>
      </c>
      <c r="F2588" t="s">
        <v>8002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hidden="1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8003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8004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hidden="1" x14ac:dyDescent="0.25">
      <c r="A2590" t="s">
        <v>336</v>
      </c>
      <c r="B2590" s="1">
        <v>44649</v>
      </c>
      <c r="C2590">
        <v>-11604.77</v>
      </c>
      <c r="D2590" t="s">
        <v>8005</v>
      </c>
      <c r="E2590" t="s">
        <v>8006</v>
      </c>
      <c r="F2590" t="s">
        <v>8007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hidden="1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hidden="1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hidden="1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hidden="1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6075</v>
      </c>
      <c r="W2594" t="s">
        <v>386</v>
      </c>
    </row>
    <row r="2595" spans="1:23" hidden="1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hidden="1" x14ac:dyDescent="0.25">
      <c r="A2596" t="s">
        <v>492</v>
      </c>
      <c r="B2596" s="1">
        <v>44648</v>
      </c>
      <c r="C2596">
        <v>-98.94</v>
      </c>
      <c r="D2596" t="s">
        <v>5779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6075</v>
      </c>
      <c r="W2596" t="s">
        <v>386</v>
      </c>
    </row>
    <row r="2597" spans="1:23" hidden="1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hidden="1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hidden="1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8008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hidden="1" x14ac:dyDescent="0.25">
      <c r="A2600" t="s">
        <v>492</v>
      </c>
      <c r="B2600" s="1">
        <v>44644</v>
      </c>
      <c r="C2600">
        <v>-15.95</v>
      </c>
      <c r="D2600" t="s">
        <v>5757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hidden="1" x14ac:dyDescent="0.25">
      <c r="A2601" t="s">
        <v>492</v>
      </c>
      <c r="B2601" s="1">
        <v>44644</v>
      </c>
      <c r="C2601">
        <v>-100</v>
      </c>
      <c r="D2601" t="s">
        <v>6044</v>
      </c>
      <c r="E2601" t="s">
        <v>3758</v>
      </c>
      <c r="F2601" t="s">
        <v>7248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hidden="1" x14ac:dyDescent="0.25">
      <c r="A2602" t="s">
        <v>19</v>
      </c>
      <c r="B2602" s="1">
        <v>44644</v>
      </c>
      <c r="C2602">
        <v>-14.32</v>
      </c>
      <c r="D2602" t="s">
        <v>5756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hidden="1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hidden="1" x14ac:dyDescent="0.25">
      <c r="A2604" t="s">
        <v>544</v>
      </c>
      <c r="B2604" s="1">
        <v>44643</v>
      </c>
      <c r="C2604">
        <v>-43.78</v>
      </c>
      <c r="D2604" t="s">
        <v>6044</v>
      </c>
      <c r="E2604" t="s">
        <v>3758</v>
      </c>
      <c r="F2604" t="s">
        <v>7537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hidden="1" x14ac:dyDescent="0.25">
      <c r="A2605" t="s">
        <v>544</v>
      </c>
      <c r="B2605" s="1">
        <v>44643</v>
      </c>
      <c r="C2605">
        <v>-34.32</v>
      </c>
      <c r="D2605" t="s">
        <v>5771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hidden="1" x14ac:dyDescent="0.25">
      <c r="A2606" t="s">
        <v>605</v>
      </c>
      <c r="B2606" s="1">
        <v>44643</v>
      </c>
      <c r="C2606">
        <v>14.32</v>
      </c>
      <c r="D2606" t="s">
        <v>5756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hidden="1" x14ac:dyDescent="0.25">
      <c r="A2607" t="s">
        <v>6458</v>
      </c>
      <c r="B2607" s="1">
        <v>44642</v>
      </c>
      <c r="C2607">
        <v>-5120</v>
      </c>
      <c r="D2607" t="s">
        <v>8600</v>
      </c>
      <c r="E2607" t="s">
        <v>8601</v>
      </c>
      <c r="F2607" t="s">
        <v>8009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8602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hidden="1" x14ac:dyDescent="0.25">
      <c r="A2608" t="s">
        <v>6458</v>
      </c>
      <c r="B2608" s="1">
        <v>44642</v>
      </c>
      <c r="C2608">
        <v>2662</v>
      </c>
      <c r="D2608" t="s">
        <v>6463</v>
      </c>
      <c r="E2608" t="s">
        <v>6463</v>
      </c>
      <c r="F2608" t="s">
        <v>6464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hidden="1" x14ac:dyDescent="0.25">
      <c r="A2609" t="s">
        <v>6458</v>
      </c>
      <c r="B2609" s="1">
        <v>44642</v>
      </c>
      <c r="C2609">
        <v>2458</v>
      </c>
      <c r="D2609" t="s">
        <v>6465</v>
      </c>
      <c r="E2609" t="s">
        <v>6465</v>
      </c>
      <c r="F2609" t="s">
        <v>6466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hidden="1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8010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8011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hidden="1" x14ac:dyDescent="0.25">
      <c r="A2612" t="s">
        <v>492</v>
      </c>
      <c r="B2612" s="1">
        <v>44642</v>
      </c>
      <c r="C2612">
        <v>-22.69</v>
      </c>
      <c r="D2612" t="s">
        <v>8012</v>
      </c>
      <c r="E2612" t="s">
        <v>8012</v>
      </c>
      <c r="F2612" t="s">
        <v>7677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hidden="1" x14ac:dyDescent="0.25">
      <c r="A2613" t="s">
        <v>492</v>
      </c>
      <c r="B2613" s="1">
        <v>44641</v>
      </c>
      <c r="C2613">
        <v>-4.4000000000000004</v>
      </c>
      <c r="D2613" t="s">
        <v>8599</v>
      </c>
      <c r="E2613" t="s">
        <v>8599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hidden="1" x14ac:dyDescent="0.25">
      <c r="A2614" t="s">
        <v>492</v>
      </c>
      <c r="B2614" s="1">
        <v>44641</v>
      </c>
      <c r="C2614">
        <v>-0.48</v>
      </c>
      <c r="D2614" t="s">
        <v>5784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hidden="1" x14ac:dyDescent="0.25">
      <c r="A2615" t="s">
        <v>492</v>
      </c>
      <c r="B2615" s="1">
        <v>44641</v>
      </c>
      <c r="C2615">
        <v>-148.84</v>
      </c>
      <c r="D2615" t="s">
        <v>5876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hidden="1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hidden="1" x14ac:dyDescent="0.25">
      <c r="A2617" t="s">
        <v>492</v>
      </c>
      <c r="B2617" s="1">
        <v>44641</v>
      </c>
      <c r="C2617">
        <v>-3.99</v>
      </c>
      <c r="D2617" t="s">
        <v>8013</v>
      </c>
      <c r="E2617" t="s">
        <v>8013</v>
      </c>
      <c r="F2617" t="s">
        <v>8014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hidden="1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hidden="1" x14ac:dyDescent="0.25">
      <c r="A2619" t="s">
        <v>34</v>
      </c>
      <c r="B2619" s="1">
        <v>44640</v>
      </c>
      <c r="C2619">
        <v>-2.19</v>
      </c>
      <c r="D2619" t="s">
        <v>8015</v>
      </c>
      <c r="E2619" t="s">
        <v>8016</v>
      </c>
      <c r="F2619" t="s">
        <v>8017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hidden="1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8018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8019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hidden="1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8020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8021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hidden="1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hidden="1" x14ac:dyDescent="0.25">
      <c r="A2623" t="s">
        <v>492</v>
      </c>
      <c r="B2623" s="1">
        <v>44639</v>
      </c>
      <c r="C2623">
        <v>-50</v>
      </c>
      <c r="D2623" t="s">
        <v>8022</v>
      </c>
      <c r="E2623" t="s">
        <v>8022</v>
      </c>
      <c r="F2623" t="s">
        <v>6236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hidden="1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hidden="1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8023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hidden="1" x14ac:dyDescent="0.25">
      <c r="A2626" t="s">
        <v>19</v>
      </c>
      <c r="B2626" s="1">
        <v>44638</v>
      </c>
      <c r="C2626">
        <v>-9530</v>
      </c>
      <c r="D2626" t="s">
        <v>8005</v>
      </c>
      <c r="E2626" t="s">
        <v>8006</v>
      </c>
      <c r="F2626" t="s">
        <v>8024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hidden="1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8025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8026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hidden="1" x14ac:dyDescent="0.25">
      <c r="A2628" t="s">
        <v>356</v>
      </c>
      <c r="B2628" s="1">
        <v>44638</v>
      </c>
      <c r="C2628">
        <v>9.83</v>
      </c>
      <c r="D2628" t="s">
        <v>8027</v>
      </c>
      <c r="E2628" t="s">
        <v>8028</v>
      </c>
      <c r="F2628" t="s">
        <v>8029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hidden="1" x14ac:dyDescent="0.25">
      <c r="A2629" t="s">
        <v>356</v>
      </c>
      <c r="B2629" s="1">
        <v>44638</v>
      </c>
      <c r="C2629">
        <v>9.83</v>
      </c>
      <c r="D2629" t="s">
        <v>8027</v>
      </c>
      <c r="E2629" t="s">
        <v>8028</v>
      </c>
      <c r="F2629" t="s">
        <v>8029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hidden="1" x14ac:dyDescent="0.25">
      <c r="A2630" t="s">
        <v>492</v>
      </c>
      <c r="B2630" s="1">
        <v>44638</v>
      </c>
      <c r="C2630">
        <v>-16.350000000000001</v>
      </c>
      <c r="D2630" t="s">
        <v>5863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hidden="1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hidden="1" x14ac:dyDescent="0.25">
      <c r="A2632" t="s">
        <v>492</v>
      </c>
      <c r="B2632" s="1">
        <v>44638</v>
      </c>
      <c r="C2632">
        <v>-30.93</v>
      </c>
      <c r="D2632" t="s">
        <v>8030</v>
      </c>
      <c r="E2632" t="s">
        <v>8030</v>
      </c>
      <c r="F2632" t="s">
        <v>8031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hidden="1" x14ac:dyDescent="0.25">
      <c r="A2633" t="s">
        <v>492</v>
      </c>
      <c r="B2633" s="1">
        <v>44638</v>
      </c>
      <c r="C2633">
        <v>-1046.7</v>
      </c>
      <c r="D2633" t="s">
        <v>6214</v>
      </c>
      <c r="E2633" t="s">
        <v>6214</v>
      </c>
      <c r="F2633" t="s">
        <v>6216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hidden="1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6211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hidden="1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8032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8033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hidden="1" x14ac:dyDescent="0.25">
      <c r="A2637" t="s">
        <v>492</v>
      </c>
      <c r="B2637" s="1">
        <v>44637</v>
      </c>
      <c r="C2637">
        <v>-5.5</v>
      </c>
      <c r="D2637" t="s">
        <v>5758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x14ac:dyDescent="0.25">
      <c r="A2638" t="s">
        <v>487</v>
      </c>
      <c r="B2638" s="1">
        <v>44637</v>
      </c>
      <c r="C2638">
        <v>-287.5</v>
      </c>
      <c r="D2638" t="s">
        <v>5884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8034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6075</v>
      </c>
      <c r="W2639" t="s">
        <v>386</v>
      </c>
    </row>
    <row r="2640" spans="1:23" hidden="1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6210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6075</v>
      </c>
      <c r="W2641" t="s">
        <v>386</v>
      </c>
    </row>
    <row r="2642" spans="1:23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6075</v>
      </c>
      <c r="W2642" t="s">
        <v>386</v>
      </c>
    </row>
    <row r="2643" spans="1:23" hidden="1" x14ac:dyDescent="0.25">
      <c r="A2643" t="s">
        <v>356</v>
      </c>
      <c r="B2643" s="1">
        <v>44636</v>
      </c>
      <c r="C2643">
        <v>75.790000000000006</v>
      </c>
      <c r="D2643" t="s">
        <v>6485</v>
      </c>
      <c r="E2643" t="s">
        <v>6486</v>
      </c>
      <c r="F2643" t="s">
        <v>8035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hidden="1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hidden="1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8036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6075</v>
      </c>
      <c r="W2645" t="s">
        <v>386</v>
      </c>
    </row>
    <row r="2646" spans="1:23" hidden="1" x14ac:dyDescent="0.25">
      <c r="A2646" t="s">
        <v>356</v>
      </c>
      <c r="B2646" s="1">
        <v>44636</v>
      </c>
      <c r="C2646">
        <v>75.790000000000006</v>
      </c>
      <c r="D2646" t="s">
        <v>6485</v>
      </c>
      <c r="E2646" t="s">
        <v>6486</v>
      </c>
      <c r="F2646" t="s">
        <v>8035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hidden="1" x14ac:dyDescent="0.25">
      <c r="A2647" t="s">
        <v>356</v>
      </c>
      <c r="B2647" s="1">
        <v>44636</v>
      </c>
      <c r="C2647">
        <v>21.36</v>
      </c>
      <c r="D2647" t="s">
        <v>6485</v>
      </c>
      <c r="E2647" t="s">
        <v>6486</v>
      </c>
      <c r="F2647" t="s">
        <v>8037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hidden="1" x14ac:dyDescent="0.25">
      <c r="A2648" t="s">
        <v>356</v>
      </c>
      <c r="B2648" s="1">
        <v>44636</v>
      </c>
      <c r="C2648">
        <v>21.36</v>
      </c>
      <c r="D2648" t="s">
        <v>6485</v>
      </c>
      <c r="E2648" t="s">
        <v>6486</v>
      </c>
      <c r="F2648" t="s">
        <v>8037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hidden="1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8038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6075</v>
      </c>
      <c r="W2649" t="s">
        <v>386</v>
      </c>
    </row>
    <row r="2650" spans="1:23" hidden="1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6075</v>
      </c>
      <c r="W2650" t="s">
        <v>386</v>
      </c>
    </row>
    <row r="2651" spans="1:23" hidden="1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hidden="1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8039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8040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6075</v>
      </c>
      <c r="W2653" t="s">
        <v>386</v>
      </c>
    </row>
    <row r="2654" spans="1:23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8041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6075</v>
      </c>
      <c r="W2654" t="s">
        <v>386</v>
      </c>
    </row>
    <row r="2655" spans="1:23" hidden="1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6075</v>
      </c>
      <c r="W2655" t="s">
        <v>386</v>
      </c>
    </row>
    <row r="2656" spans="1:23" hidden="1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hidden="1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8042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6075</v>
      </c>
      <c r="W2657" t="s">
        <v>386</v>
      </c>
    </row>
    <row r="2658" spans="1:23" hidden="1" x14ac:dyDescent="0.25">
      <c r="A2658" t="s">
        <v>6408</v>
      </c>
      <c r="B2658" s="1">
        <v>44635</v>
      </c>
      <c r="C2658">
        <v>-56.95</v>
      </c>
      <c r="D2658" t="s">
        <v>6409</v>
      </c>
      <c r="E2658" t="s">
        <v>6409</v>
      </c>
      <c r="F2658" t="s">
        <v>7701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hidden="1" x14ac:dyDescent="0.25">
      <c r="A2659" t="s">
        <v>6411</v>
      </c>
      <c r="B2659" s="1">
        <v>44635</v>
      </c>
      <c r="C2659">
        <v>-55.45</v>
      </c>
      <c r="D2659" t="s">
        <v>6409</v>
      </c>
      <c r="E2659" t="s">
        <v>6409</v>
      </c>
      <c r="F2659" t="s">
        <v>7701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hidden="1" x14ac:dyDescent="0.25">
      <c r="A2660" t="s">
        <v>6408</v>
      </c>
      <c r="B2660" s="1">
        <v>44635</v>
      </c>
      <c r="C2660">
        <v>-31.16</v>
      </c>
      <c r="D2660" t="s">
        <v>6435</v>
      </c>
      <c r="E2660" t="s">
        <v>6436</v>
      </c>
      <c r="F2660" t="s">
        <v>7147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hidden="1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6075</v>
      </c>
      <c r="W2661" t="s">
        <v>386</v>
      </c>
    </row>
    <row r="2662" spans="1:23" hidden="1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6075</v>
      </c>
      <c r="W2662" t="s">
        <v>386</v>
      </c>
    </row>
    <row r="2663" spans="1:23" hidden="1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6075</v>
      </c>
      <c r="W2663" t="s">
        <v>386</v>
      </c>
    </row>
    <row r="2664" spans="1:23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8043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6075</v>
      </c>
      <c r="W2664" t="s">
        <v>386</v>
      </c>
    </row>
    <row r="2665" spans="1:23" hidden="1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hidden="1" x14ac:dyDescent="0.25">
      <c r="A2666" t="s">
        <v>356</v>
      </c>
      <c r="B2666" s="1">
        <v>44634</v>
      </c>
      <c r="C2666">
        <v>84.52</v>
      </c>
      <c r="D2666" t="s">
        <v>8044</v>
      </c>
      <c r="E2666" t="s">
        <v>8045</v>
      </c>
      <c r="F2666" t="s">
        <v>8046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hidden="1" x14ac:dyDescent="0.25">
      <c r="A2667" t="s">
        <v>356</v>
      </c>
      <c r="B2667" s="1">
        <v>44634</v>
      </c>
      <c r="C2667">
        <v>31.59</v>
      </c>
      <c r="D2667" t="s">
        <v>8047</v>
      </c>
      <c r="E2667" t="s">
        <v>8048</v>
      </c>
      <c r="F2667" t="s">
        <v>8049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hidden="1" x14ac:dyDescent="0.25">
      <c r="A2668" t="s">
        <v>6411</v>
      </c>
      <c r="B2668" s="1">
        <v>44634</v>
      </c>
      <c r="C2668">
        <v>55.45</v>
      </c>
      <c r="D2668" t="s">
        <v>6409</v>
      </c>
      <c r="E2668" t="s">
        <v>6409</v>
      </c>
      <c r="F2668" t="s">
        <v>7701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hidden="1" x14ac:dyDescent="0.25">
      <c r="A2669" t="s">
        <v>356</v>
      </c>
      <c r="B2669" s="1">
        <v>44634</v>
      </c>
      <c r="C2669">
        <v>89.11</v>
      </c>
      <c r="D2669" t="s">
        <v>8050</v>
      </c>
      <c r="E2669" t="s">
        <v>8051</v>
      </c>
      <c r="F2669" t="s">
        <v>8052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hidden="1" x14ac:dyDescent="0.25">
      <c r="A2670" t="s">
        <v>356</v>
      </c>
      <c r="B2670" s="1">
        <v>44634</v>
      </c>
      <c r="C2670">
        <v>24.78</v>
      </c>
      <c r="D2670" t="s">
        <v>8053</v>
      </c>
      <c r="E2670" t="s">
        <v>8054</v>
      </c>
      <c r="F2670" t="s">
        <v>8055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hidden="1" x14ac:dyDescent="0.25">
      <c r="A2671" t="s">
        <v>356</v>
      </c>
      <c r="B2671" s="1">
        <v>44634</v>
      </c>
      <c r="C2671">
        <v>84.52</v>
      </c>
      <c r="D2671" t="s">
        <v>8044</v>
      </c>
      <c r="E2671" t="s">
        <v>8045</v>
      </c>
      <c r="F2671" t="s">
        <v>8046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hidden="1" x14ac:dyDescent="0.25">
      <c r="A2672" t="s">
        <v>356</v>
      </c>
      <c r="B2672" s="1">
        <v>44634</v>
      </c>
      <c r="C2672">
        <v>89.11</v>
      </c>
      <c r="D2672" t="s">
        <v>8050</v>
      </c>
      <c r="E2672" t="s">
        <v>8051</v>
      </c>
      <c r="F2672" t="s">
        <v>8052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hidden="1" x14ac:dyDescent="0.25">
      <c r="A2673" t="s">
        <v>356</v>
      </c>
      <c r="B2673" s="1">
        <v>44634</v>
      </c>
      <c r="C2673">
        <v>24.78</v>
      </c>
      <c r="D2673" t="s">
        <v>8053</v>
      </c>
      <c r="E2673" t="s">
        <v>8054</v>
      </c>
      <c r="F2673" t="s">
        <v>8055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hidden="1" x14ac:dyDescent="0.25">
      <c r="A2674" t="s">
        <v>356</v>
      </c>
      <c r="B2674" s="1">
        <v>44634</v>
      </c>
      <c r="C2674">
        <v>31.59</v>
      </c>
      <c r="D2674" t="s">
        <v>8047</v>
      </c>
      <c r="E2674" t="s">
        <v>8048</v>
      </c>
      <c r="F2674" t="s">
        <v>8049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hidden="1" x14ac:dyDescent="0.25">
      <c r="A2675" t="s">
        <v>6408</v>
      </c>
      <c r="B2675" s="1">
        <v>44634</v>
      </c>
      <c r="C2675">
        <v>31.16</v>
      </c>
      <c r="D2675" t="s">
        <v>6435</v>
      </c>
      <c r="E2675" t="s">
        <v>6436</v>
      </c>
      <c r="F2675" t="s">
        <v>7147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hidden="1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8056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hidden="1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8056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8011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8011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hidden="1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8023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hidden="1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hidden="1" x14ac:dyDescent="0.25">
      <c r="A2682" t="s">
        <v>6408</v>
      </c>
      <c r="B2682" s="1">
        <v>44634</v>
      </c>
      <c r="C2682">
        <v>56.95</v>
      </c>
      <c r="D2682" t="s">
        <v>6409</v>
      </c>
      <c r="E2682" t="s">
        <v>6409</v>
      </c>
      <c r="F2682" t="s">
        <v>7701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hidden="1" x14ac:dyDescent="0.25">
      <c r="A2683" t="s">
        <v>544</v>
      </c>
      <c r="B2683" s="1">
        <v>44634</v>
      </c>
      <c r="C2683">
        <v>-88.46</v>
      </c>
      <c r="D2683" t="s">
        <v>8057</v>
      </c>
      <c r="E2683" t="s">
        <v>8058</v>
      </c>
      <c r="F2683" t="s">
        <v>8059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hidden="1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8060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8061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hidden="1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8062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hidden="1" x14ac:dyDescent="0.25">
      <c r="A2686" t="s">
        <v>544</v>
      </c>
      <c r="B2686" s="1">
        <v>44633</v>
      </c>
      <c r="C2686">
        <v>-136.63999999999999</v>
      </c>
      <c r="D2686" t="s">
        <v>8063</v>
      </c>
      <c r="E2686" t="s">
        <v>8063</v>
      </c>
      <c r="F2686" t="s">
        <v>8064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hidden="1" x14ac:dyDescent="0.25">
      <c r="A2687" t="s">
        <v>544</v>
      </c>
      <c r="B2687" s="1">
        <v>44633</v>
      </c>
      <c r="C2687">
        <v>-9.7200000000000006</v>
      </c>
      <c r="D2687" t="s">
        <v>8063</v>
      </c>
      <c r="E2687" t="s">
        <v>8063</v>
      </c>
      <c r="F2687" t="s">
        <v>8065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hidden="1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hidden="1" x14ac:dyDescent="0.25">
      <c r="A2689" t="s">
        <v>492</v>
      </c>
      <c r="B2689" s="1">
        <v>44632</v>
      </c>
      <c r="C2689">
        <v>-39.78</v>
      </c>
      <c r="D2689" t="s">
        <v>6667</v>
      </c>
      <c r="E2689" t="s">
        <v>6667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hidden="1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6204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hidden="1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hidden="1" x14ac:dyDescent="0.25">
      <c r="A2692" t="s">
        <v>544</v>
      </c>
      <c r="B2692" s="1">
        <v>44631</v>
      </c>
      <c r="C2692">
        <v>-53.18</v>
      </c>
      <c r="D2692" t="s">
        <v>8066</v>
      </c>
      <c r="E2692" t="s">
        <v>8066</v>
      </c>
      <c r="F2692" t="s">
        <v>8067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hidden="1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8068</v>
      </c>
      <c r="R2693" t="s">
        <v>224</v>
      </c>
      <c r="S2693" t="s">
        <v>126</v>
      </c>
      <c r="T2693">
        <v>12</v>
      </c>
      <c r="U2693" t="s">
        <v>475</v>
      </c>
      <c r="V2693" t="s">
        <v>6075</v>
      </c>
      <c r="W2693" t="s">
        <v>386</v>
      </c>
    </row>
    <row r="2694" spans="1:23" hidden="1" x14ac:dyDescent="0.25">
      <c r="A2694" t="s">
        <v>544</v>
      </c>
      <c r="B2694" s="1">
        <v>44631</v>
      </c>
      <c r="C2694">
        <v>-12.85</v>
      </c>
      <c r="D2694" t="s">
        <v>8066</v>
      </c>
      <c r="E2694" t="s">
        <v>8066</v>
      </c>
      <c r="F2694" t="s">
        <v>8067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hidden="1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hidden="1" x14ac:dyDescent="0.25">
      <c r="A2696" t="s">
        <v>544</v>
      </c>
      <c r="B2696" s="1">
        <v>44631</v>
      </c>
      <c r="C2696">
        <v>-4107.18</v>
      </c>
      <c r="D2696" t="s">
        <v>5858</v>
      </c>
      <c r="E2696" t="s">
        <v>665</v>
      </c>
      <c r="F2696" t="s">
        <v>8069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8070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hidden="1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hidden="1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8071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hidden="1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hidden="1" x14ac:dyDescent="0.25">
      <c r="A2700" t="s">
        <v>19</v>
      </c>
      <c r="B2700" s="1">
        <v>44630</v>
      </c>
      <c r="C2700">
        <v>-321.7</v>
      </c>
      <c r="D2700" t="s">
        <v>5761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hidden="1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hidden="1" x14ac:dyDescent="0.25">
      <c r="A2702" t="s">
        <v>492</v>
      </c>
      <c r="B2702" s="1">
        <v>44630</v>
      </c>
      <c r="C2702">
        <v>-140.77000000000001</v>
      </c>
      <c r="D2702" t="s">
        <v>6667</v>
      </c>
      <c r="E2702" t="s">
        <v>6667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hidden="1" x14ac:dyDescent="0.25">
      <c r="A2703" t="s">
        <v>6408</v>
      </c>
      <c r="B2703" s="1">
        <v>44630</v>
      </c>
      <c r="C2703">
        <v>-605.34</v>
      </c>
      <c r="D2703" t="s">
        <v>6655</v>
      </c>
      <c r="E2703" t="s">
        <v>6656</v>
      </c>
      <c r="F2703" t="s">
        <v>6657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hidden="1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8072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hidden="1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8072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hidden="1" x14ac:dyDescent="0.25">
      <c r="A2706" t="s">
        <v>492</v>
      </c>
      <c r="B2706" s="1">
        <v>44630</v>
      </c>
      <c r="C2706">
        <v>-27.91</v>
      </c>
      <c r="D2706" t="s">
        <v>5795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hidden="1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hidden="1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hidden="1" x14ac:dyDescent="0.25">
      <c r="A2709" t="s">
        <v>492</v>
      </c>
      <c r="B2709" s="1">
        <v>44630</v>
      </c>
      <c r="C2709">
        <v>-33.06</v>
      </c>
      <c r="D2709" t="s">
        <v>5795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hidden="1" x14ac:dyDescent="0.25">
      <c r="A2710" t="s">
        <v>492</v>
      </c>
      <c r="B2710" s="1">
        <v>44630</v>
      </c>
      <c r="C2710">
        <v>-50</v>
      </c>
      <c r="D2710" t="s">
        <v>7246</v>
      </c>
      <c r="E2710" t="s">
        <v>7247</v>
      </c>
      <c r="F2710" t="s">
        <v>7248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hidden="1" x14ac:dyDescent="0.25">
      <c r="A2711" t="s">
        <v>492</v>
      </c>
      <c r="B2711" s="1">
        <v>44630</v>
      </c>
      <c r="C2711">
        <v>-18.829999999999998</v>
      </c>
      <c r="D2711" t="s">
        <v>6044</v>
      </c>
      <c r="E2711" t="s">
        <v>3758</v>
      </c>
      <c r="F2711" t="s">
        <v>7248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hidden="1" x14ac:dyDescent="0.25">
      <c r="A2712" t="s">
        <v>6458</v>
      </c>
      <c r="B2712" s="1">
        <v>44629</v>
      </c>
      <c r="C2712">
        <v>52</v>
      </c>
      <c r="D2712" t="s">
        <v>6463</v>
      </c>
      <c r="E2712" t="s">
        <v>6463</v>
      </c>
      <c r="F2712" t="s">
        <v>6464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hidden="1" x14ac:dyDescent="0.25">
      <c r="A2713" t="s">
        <v>6458</v>
      </c>
      <c r="B2713" s="1">
        <v>44629</v>
      </c>
      <c r="C2713">
        <v>-100</v>
      </c>
      <c r="D2713" t="s">
        <v>8603</v>
      </c>
      <c r="E2713" t="s">
        <v>8604</v>
      </c>
      <c r="F2713" t="s">
        <v>8073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8605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hidden="1" x14ac:dyDescent="0.25">
      <c r="A2714" t="s">
        <v>6411</v>
      </c>
      <c r="B2714" s="1">
        <v>44629</v>
      </c>
      <c r="C2714">
        <v>-15000</v>
      </c>
      <c r="D2714" t="s">
        <v>6688</v>
      </c>
      <c r="E2714" t="s">
        <v>6689</v>
      </c>
      <c r="F2714" t="s">
        <v>6690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hidden="1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8074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8075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hidden="1" x14ac:dyDescent="0.25">
      <c r="A2716" t="s">
        <v>6408</v>
      </c>
      <c r="B2716" s="1">
        <v>44629</v>
      </c>
      <c r="C2716">
        <v>605.34</v>
      </c>
      <c r="D2716" t="s">
        <v>6655</v>
      </c>
      <c r="E2716" t="s">
        <v>6656</v>
      </c>
      <c r="F2716" t="s">
        <v>6657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hidden="1" x14ac:dyDescent="0.25">
      <c r="A2717" t="s">
        <v>6458</v>
      </c>
      <c r="B2717" s="1">
        <v>44629</v>
      </c>
      <c r="C2717">
        <v>48</v>
      </c>
      <c r="D2717" t="s">
        <v>6465</v>
      </c>
      <c r="E2717" t="s">
        <v>6465</v>
      </c>
      <c r="F2717" t="s">
        <v>6466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hidden="1" x14ac:dyDescent="0.25">
      <c r="A2718" t="s">
        <v>492</v>
      </c>
      <c r="B2718" s="1">
        <v>44628</v>
      </c>
      <c r="C2718">
        <v>-50</v>
      </c>
      <c r="D2718" t="s">
        <v>7777</v>
      </c>
      <c r="E2718" t="s">
        <v>7778</v>
      </c>
      <c r="F2718" t="s">
        <v>7779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8076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hidden="1" x14ac:dyDescent="0.25">
      <c r="A2719" t="s">
        <v>492</v>
      </c>
      <c r="B2719" s="1">
        <v>44628</v>
      </c>
      <c r="C2719">
        <v>-50</v>
      </c>
      <c r="D2719" t="s">
        <v>7777</v>
      </c>
      <c r="E2719" t="s">
        <v>7778</v>
      </c>
      <c r="F2719" t="s">
        <v>7779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8076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hidden="1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hidden="1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hidden="1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8077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hidden="1" x14ac:dyDescent="0.25">
      <c r="A2723" t="s">
        <v>544</v>
      </c>
      <c r="B2723" s="1">
        <v>44628</v>
      </c>
      <c r="C2723">
        <v>-865.32</v>
      </c>
      <c r="D2723" t="s">
        <v>8063</v>
      </c>
      <c r="E2723" t="s">
        <v>8063</v>
      </c>
      <c r="F2723" t="s">
        <v>8078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hidden="1" x14ac:dyDescent="0.25">
      <c r="A2724" t="s">
        <v>544</v>
      </c>
      <c r="B2724" s="1">
        <v>44628</v>
      </c>
      <c r="C2724">
        <v>-117.49</v>
      </c>
      <c r="D2724" t="s">
        <v>7773</v>
      </c>
      <c r="E2724" t="s">
        <v>7774</v>
      </c>
      <c r="F2724" t="s">
        <v>7775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hidden="1" x14ac:dyDescent="0.25">
      <c r="A2725" t="s">
        <v>19</v>
      </c>
      <c r="B2725" s="1">
        <v>44627</v>
      </c>
      <c r="C2725">
        <v>764.93</v>
      </c>
      <c r="D2725" t="s">
        <v>5879</v>
      </c>
      <c r="E2725" t="s">
        <v>1623</v>
      </c>
      <c r="F2725" t="s">
        <v>6231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hidden="1" x14ac:dyDescent="0.25">
      <c r="A2726" t="s">
        <v>19</v>
      </c>
      <c r="B2726" s="1">
        <v>44627</v>
      </c>
      <c r="C2726">
        <v>-4356.7700000000004</v>
      </c>
      <c r="D2726" t="s">
        <v>6268</v>
      </c>
      <c r="E2726" t="s">
        <v>6269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hidden="1" x14ac:dyDescent="0.25">
      <c r="A2727" t="s">
        <v>6411</v>
      </c>
      <c r="B2727" s="1">
        <v>44627</v>
      </c>
      <c r="C2727">
        <v>0</v>
      </c>
      <c r="D2727" t="s">
        <v>6688</v>
      </c>
      <c r="E2727" t="s">
        <v>6689</v>
      </c>
      <c r="F2727" t="s">
        <v>6690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hidden="1" x14ac:dyDescent="0.25">
      <c r="A2728" t="s">
        <v>6411</v>
      </c>
      <c r="B2728" s="1">
        <v>44627</v>
      </c>
      <c r="C2728">
        <v>0</v>
      </c>
      <c r="D2728" t="s">
        <v>6688</v>
      </c>
      <c r="E2728" t="s">
        <v>6689</v>
      </c>
      <c r="F2728" t="s">
        <v>6690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hidden="1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hidden="1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hidden="1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8079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hidden="1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hidden="1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6232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8080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hidden="1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6075</v>
      </c>
      <c r="W2734" t="s">
        <v>386</v>
      </c>
    </row>
    <row r="2735" spans="1:23" hidden="1" x14ac:dyDescent="0.25">
      <c r="A2735" t="s">
        <v>492</v>
      </c>
      <c r="B2735" s="1">
        <v>44625</v>
      </c>
      <c r="C2735">
        <v>-18.96</v>
      </c>
      <c r="D2735" t="s">
        <v>8081</v>
      </c>
      <c r="E2735" t="s">
        <v>8082</v>
      </c>
      <c r="F2735" t="s">
        <v>6235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hidden="1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hidden="1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hidden="1" x14ac:dyDescent="0.25">
      <c r="A2738" t="s">
        <v>492</v>
      </c>
      <c r="B2738" s="1">
        <v>44624</v>
      </c>
      <c r="C2738">
        <v>-132.29</v>
      </c>
      <c r="D2738" t="s">
        <v>8083</v>
      </c>
      <c r="E2738" t="s">
        <v>8083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hidden="1" x14ac:dyDescent="0.25">
      <c r="A2739" t="s">
        <v>492</v>
      </c>
      <c r="B2739" s="1">
        <v>44624</v>
      </c>
      <c r="C2739">
        <v>-65</v>
      </c>
      <c r="D2739" t="s">
        <v>5770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6311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hidden="1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6236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hidden="1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hidden="1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hidden="1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hidden="1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hidden="1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hidden="1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hidden="1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6237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8084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hidden="1" x14ac:dyDescent="0.25">
      <c r="A2748" t="s">
        <v>492</v>
      </c>
      <c r="B2748" s="1">
        <v>44623</v>
      </c>
      <c r="C2748">
        <v>-194.53</v>
      </c>
      <c r="D2748" t="s">
        <v>8085</v>
      </c>
      <c r="E2748" t="s">
        <v>8086</v>
      </c>
      <c r="F2748" t="s">
        <v>6233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hidden="1" x14ac:dyDescent="0.25">
      <c r="A2750" t="s">
        <v>492</v>
      </c>
      <c r="B2750" s="1">
        <v>44623</v>
      </c>
      <c r="C2750">
        <v>-6</v>
      </c>
      <c r="D2750" t="s">
        <v>8087</v>
      </c>
      <c r="E2750" t="s">
        <v>8088</v>
      </c>
      <c r="F2750" t="s">
        <v>6238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hidden="1" x14ac:dyDescent="0.25">
      <c r="A2751" t="s">
        <v>19</v>
      </c>
      <c r="B2751" s="1">
        <v>44622</v>
      </c>
      <c r="C2751">
        <v>-4146.3100000000004</v>
      </c>
      <c r="D2751" t="s">
        <v>6292</v>
      </c>
      <c r="E2751" t="s">
        <v>6293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hidden="1" x14ac:dyDescent="0.25">
      <c r="A2752" t="s">
        <v>19</v>
      </c>
      <c r="B2752" s="1">
        <v>44622</v>
      </c>
      <c r="C2752">
        <v>-2238.4699999999998</v>
      </c>
      <c r="D2752" t="s">
        <v>6294</v>
      </c>
      <c r="E2752" t="s">
        <v>6295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hidden="1" x14ac:dyDescent="0.25">
      <c r="A2753" t="s">
        <v>544</v>
      </c>
      <c r="B2753" s="1">
        <v>44622</v>
      </c>
      <c r="C2753">
        <v>-60</v>
      </c>
      <c r="D2753" t="s">
        <v>8089</v>
      </c>
      <c r="E2753" t="s">
        <v>8089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6075</v>
      </c>
      <c r="W2753" t="s">
        <v>386</v>
      </c>
    </row>
    <row r="2754" spans="1:23" hidden="1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6177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8080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hidden="1" x14ac:dyDescent="0.25">
      <c r="A2755" t="s">
        <v>492</v>
      </c>
      <c r="B2755" s="1">
        <v>44622</v>
      </c>
      <c r="C2755">
        <v>-1.1000000000000001</v>
      </c>
      <c r="D2755" t="s">
        <v>6174</v>
      </c>
      <c r="E2755" t="s">
        <v>6174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hidden="1" x14ac:dyDescent="0.25">
      <c r="A2756" t="s">
        <v>492</v>
      </c>
      <c r="B2756" s="1">
        <v>44622</v>
      </c>
      <c r="C2756">
        <v>-20</v>
      </c>
      <c r="D2756" t="s">
        <v>6174</v>
      </c>
      <c r="E2756" t="s">
        <v>6174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hidden="1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hidden="1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6178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8090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hidden="1" x14ac:dyDescent="0.25">
      <c r="A2759" t="s">
        <v>34</v>
      </c>
      <c r="B2759" s="1">
        <v>44621</v>
      </c>
      <c r="C2759">
        <v>-6.6</v>
      </c>
      <c r="D2759" t="s">
        <v>8091</v>
      </c>
      <c r="E2759" t="s">
        <v>8092</v>
      </c>
      <c r="F2759" t="s">
        <v>6181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hidden="1" x14ac:dyDescent="0.25">
      <c r="A2760" t="s">
        <v>19</v>
      </c>
      <c r="B2760" s="1">
        <v>44621</v>
      </c>
      <c r="C2760">
        <v>-109.23</v>
      </c>
      <c r="D2760" t="s">
        <v>5772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hidden="1" x14ac:dyDescent="0.25">
      <c r="A2761" t="s">
        <v>492</v>
      </c>
      <c r="B2761" s="1">
        <v>44621</v>
      </c>
      <c r="C2761">
        <v>4146.3100000000004</v>
      </c>
      <c r="D2761" t="s">
        <v>8093</v>
      </c>
      <c r="E2761" t="s">
        <v>8094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hidden="1" x14ac:dyDescent="0.25">
      <c r="A2762" t="s">
        <v>492</v>
      </c>
      <c r="B2762" s="1">
        <v>44621</v>
      </c>
      <c r="C2762">
        <v>-54.76</v>
      </c>
      <c r="D2762" t="s">
        <v>8095</v>
      </c>
      <c r="E2762" t="s">
        <v>8096</v>
      </c>
      <c r="F2762" t="s">
        <v>6180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hidden="1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6312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hidden="1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hidden="1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hidden="1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hidden="1" x14ac:dyDescent="0.25">
      <c r="A2767" t="s">
        <v>356</v>
      </c>
      <c r="B2767" s="1">
        <v>44620</v>
      </c>
      <c r="C2767">
        <v>11.53</v>
      </c>
      <c r="D2767" t="s">
        <v>6485</v>
      </c>
      <c r="E2767" t="s">
        <v>6486</v>
      </c>
      <c r="F2767" t="s">
        <v>6487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hidden="1" x14ac:dyDescent="0.25">
      <c r="A2768" t="s">
        <v>356</v>
      </c>
      <c r="B2768" s="1">
        <v>44620</v>
      </c>
      <c r="C2768">
        <v>11.53</v>
      </c>
      <c r="D2768" t="s">
        <v>6485</v>
      </c>
      <c r="E2768" t="s">
        <v>6486</v>
      </c>
      <c r="F2768" t="s">
        <v>6487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hidden="1" x14ac:dyDescent="0.25">
      <c r="A2769" t="s">
        <v>356</v>
      </c>
      <c r="B2769" s="1">
        <v>44620</v>
      </c>
      <c r="C2769">
        <v>1.19</v>
      </c>
      <c r="D2769" t="s">
        <v>6485</v>
      </c>
      <c r="E2769" t="s">
        <v>6486</v>
      </c>
      <c r="F2769" t="s">
        <v>6487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hidden="1" x14ac:dyDescent="0.25">
      <c r="A2770" t="s">
        <v>356</v>
      </c>
      <c r="B2770" s="1">
        <v>44620</v>
      </c>
      <c r="C2770">
        <v>1.19</v>
      </c>
      <c r="D2770" t="s">
        <v>6485</v>
      </c>
      <c r="E2770" t="s">
        <v>6486</v>
      </c>
      <c r="F2770" t="s">
        <v>6487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hidden="1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6179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hidden="1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hidden="1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6208</v>
      </c>
      <c r="H2773" t="s">
        <v>6176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hidden="1" x14ac:dyDescent="0.25">
      <c r="A2774" t="s">
        <v>544</v>
      </c>
      <c r="B2774" s="1">
        <v>44620</v>
      </c>
      <c r="C2774">
        <v>224.31</v>
      </c>
      <c r="D2774" t="s">
        <v>6239</v>
      </c>
      <c r="E2774" t="s">
        <v>6239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6240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hidden="1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6322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hidden="1" x14ac:dyDescent="0.25">
      <c r="A2776" t="s">
        <v>544</v>
      </c>
      <c r="B2776" s="1">
        <v>44620</v>
      </c>
      <c r="C2776">
        <v>-55.03</v>
      </c>
      <c r="D2776" t="s">
        <v>6241</v>
      </c>
      <c r="E2776" t="s">
        <v>6241</v>
      </c>
      <c r="F2776" t="s">
        <v>6182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hidden="1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hidden="1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hidden="1" x14ac:dyDescent="0.25">
      <c r="A2779" t="s">
        <v>544</v>
      </c>
      <c r="B2779" s="1">
        <v>44619</v>
      </c>
      <c r="C2779">
        <v>-20.3</v>
      </c>
      <c r="D2779" t="s">
        <v>5854</v>
      </c>
      <c r="E2779" t="s">
        <v>2594</v>
      </c>
      <c r="F2779" t="s">
        <v>6184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hidden="1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hidden="1" x14ac:dyDescent="0.25">
      <c r="A2781" t="s">
        <v>19</v>
      </c>
      <c r="B2781" s="1">
        <v>44619</v>
      </c>
      <c r="C2781">
        <v>515.95000000000005</v>
      </c>
      <c r="D2781" t="s">
        <v>5777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hidden="1" x14ac:dyDescent="0.25">
      <c r="A2782" t="s">
        <v>544</v>
      </c>
      <c r="B2782" s="1">
        <v>44619</v>
      </c>
      <c r="C2782">
        <v>-15.56</v>
      </c>
      <c r="D2782" t="s">
        <v>8097</v>
      </c>
      <c r="E2782" t="s">
        <v>8098</v>
      </c>
      <c r="F2782" t="s">
        <v>6183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8099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hidden="1" x14ac:dyDescent="0.25">
      <c r="A2783" t="s">
        <v>336</v>
      </c>
      <c r="B2783" s="1">
        <v>44619</v>
      </c>
      <c r="C2783">
        <v>3.5</v>
      </c>
      <c r="D2783" t="s">
        <v>5814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hidden="1" x14ac:dyDescent="0.25">
      <c r="A2784" t="s">
        <v>336</v>
      </c>
      <c r="B2784" s="1">
        <v>44619</v>
      </c>
      <c r="C2784">
        <v>0.02</v>
      </c>
      <c r="D2784" t="s">
        <v>6482</v>
      </c>
      <c r="E2784" t="s">
        <v>6482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hidden="1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6185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6242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hidden="1" x14ac:dyDescent="0.25">
      <c r="A2786" t="s">
        <v>544</v>
      </c>
      <c r="B2786" s="1">
        <v>44618</v>
      </c>
      <c r="C2786">
        <v>-5</v>
      </c>
      <c r="D2786" t="s">
        <v>5786</v>
      </c>
      <c r="E2786" t="s">
        <v>1904</v>
      </c>
      <c r="F2786" t="s">
        <v>6189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8100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hidden="1" x14ac:dyDescent="0.25">
      <c r="A2787" t="s">
        <v>544</v>
      </c>
      <c r="B2787" s="1">
        <v>44618</v>
      </c>
      <c r="C2787">
        <v>-19.02</v>
      </c>
      <c r="D2787" t="s">
        <v>6070</v>
      </c>
      <c r="E2787" t="s">
        <v>4472</v>
      </c>
      <c r="F2787" t="s">
        <v>6186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hidden="1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6187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hidden="1" x14ac:dyDescent="0.25">
      <c r="A2789" t="s">
        <v>492</v>
      </c>
      <c r="B2789" s="1">
        <v>44618</v>
      </c>
      <c r="C2789">
        <v>-69.8</v>
      </c>
      <c r="D2789" t="s">
        <v>8101</v>
      </c>
      <c r="E2789" t="s">
        <v>8101</v>
      </c>
      <c r="F2789" t="s">
        <v>6188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hidden="1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hidden="1" x14ac:dyDescent="0.25">
      <c r="A2791" t="s">
        <v>492</v>
      </c>
      <c r="B2791" s="1">
        <v>44618</v>
      </c>
      <c r="C2791">
        <v>-34</v>
      </c>
      <c r="D2791" t="s">
        <v>8101</v>
      </c>
      <c r="E2791" t="s">
        <v>8101</v>
      </c>
      <c r="F2791" t="s">
        <v>6188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hidden="1" x14ac:dyDescent="0.25">
      <c r="A2792" t="s">
        <v>492</v>
      </c>
      <c r="B2792" s="1">
        <v>44617</v>
      </c>
      <c r="C2792">
        <v>-56</v>
      </c>
      <c r="D2792" t="s">
        <v>6044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hidden="1" x14ac:dyDescent="0.25">
      <c r="A2793" t="s">
        <v>19</v>
      </c>
      <c r="B2793" s="1">
        <v>44617</v>
      </c>
      <c r="C2793">
        <v>240</v>
      </c>
      <c r="D2793" t="s">
        <v>6113</v>
      </c>
      <c r="E2793" t="s">
        <v>6114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6075</v>
      </c>
      <c r="W2793" t="s">
        <v>386</v>
      </c>
    </row>
    <row r="2794" spans="1:23" x14ac:dyDescent="0.25">
      <c r="A2794" t="s">
        <v>487</v>
      </c>
      <c r="B2794" s="1">
        <v>44617</v>
      </c>
      <c r="C2794">
        <v>-15000</v>
      </c>
      <c r="D2794" t="s">
        <v>5762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hidden="1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hidden="1" x14ac:dyDescent="0.25">
      <c r="A2796" t="s">
        <v>6411</v>
      </c>
      <c r="B2796" s="1">
        <v>44616</v>
      </c>
      <c r="C2796">
        <v>0.05</v>
      </c>
      <c r="D2796" t="s">
        <v>556</v>
      </c>
      <c r="E2796" t="s">
        <v>556</v>
      </c>
      <c r="F2796" t="s">
        <v>8102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hidden="1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6333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hidden="1" x14ac:dyDescent="0.25">
      <c r="A2798" t="s">
        <v>6411</v>
      </c>
      <c r="B2798" s="1">
        <v>44616</v>
      </c>
      <c r="C2798">
        <v>15000</v>
      </c>
      <c r="D2798" t="s">
        <v>691</v>
      </c>
      <c r="E2798" t="s">
        <v>691</v>
      </c>
      <c r="F2798" t="s">
        <v>7772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6075</v>
      </c>
      <c r="W2798" t="s">
        <v>386</v>
      </c>
    </row>
    <row r="2799" spans="1:23" hidden="1" x14ac:dyDescent="0.25">
      <c r="A2799" t="s">
        <v>6411</v>
      </c>
      <c r="B2799" s="1">
        <v>44616</v>
      </c>
      <c r="C2799">
        <v>2448.79</v>
      </c>
      <c r="D2799" t="s">
        <v>8103</v>
      </c>
      <c r="E2799" t="s">
        <v>8103</v>
      </c>
      <c r="F2799" t="s">
        <v>8104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8105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hidden="1" x14ac:dyDescent="0.25">
      <c r="A2800" t="s">
        <v>492</v>
      </c>
      <c r="B2800" s="1">
        <v>44616</v>
      </c>
      <c r="C2800">
        <v>-15.95</v>
      </c>
      <c r="D2800" t="s">
        <v>5757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hidden="1" x14ac:dyDescent="0.25">
      <c r="A2801" t="s">
        <v>492</v>
      </c>
      <c r="B2801" s="1">
        <v>44616</v>
      </c>
      <c r="C2801">
        <v>-100.75</v>
      </c>
      <c r="D2801" t="s">
        <v>5779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6075</v>
      </c>
      <c r="W2801" t="s">
        <v>386</v>
      </c>
    </row>
    <row r="2802" spans="1:23" hidden="1" x14ac:dyDescent="0.25">
      <c r="A2802" t="s">
        <v>19</v>
      </c>
      <c r="B2802" s="1">
        <v>44616</v>
      </c>
      <c r="C2802">
        <v>-70</v>
      </c>
      <c r="D2802" t="s">
        <v>5852</v>
      </c>
      <c r="E2802" t="s">
        <v>1465</v>
      </c>
      <c r="F2802" t="s">
        <v>6190</v>
      </c>
      <c r="G2802" t="s">
        <v>105</v>
      </c>
      <c r="H2802" t="s">
        <v>28</v>
      </c>
      <c r="I2802" t="s">
        <v>28</v>
      </c>
      <c r="J2802" t="s">
        <v>8106</v>
      </c>
      <c r="O2802" t="s">
        <v>105</v>
      </c>
      <c r="P2802" t="s">
        <v>9</v>
      </c>
      <c r="Q2802" t="s">
        <v>8107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hidden="1" x14ac:dyDescent="0.25">
      <c r="A2803" t="s">
        <v>19</v>
      </c>
      <c r="B2803" s="1">
        <v>44616</v>
      </c>
      <c r="C2803">
        <v>-14.32</v>
      </c>
      <c r="D2803" t="s">
        <v>8920</v>
      </c>
      <c r="E2803" t="s">
        <v>6243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hidden="1" x14ac:dyDescent="0.25">
      <c r="A2804" t="s">
        <v>6458</v>
      </c>
      <c r="B2804" s="1">
        <v>44615</v>
      </c>
      <c r="C2804">
        <v>-136</v>
      </c>
      <c r="D2804" t="s">
        <v>8606</v>
      </c>
      <c r="E2804" t="s">
        <v>8607</v>
      </c>
      <c r="F2804" t="s">
        <v>8108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8608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hidden="1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6191</v>
      </c>
      <c r="R2805" t="s">
        <v>224</v>
      </c>
      <c r="S2805" t="s">
        <v>126</v>
      </c>
      <c r="T2805">
        <v>12</v>
      </c>
      <c r="U2805" t="s">
        <v>475</v>
      </c>
      <c r="V2805" t="s">
        <v>6075</v>
      </c>
      <c r="W2805" t="s">
        <v>386</v>
      </c>
    </row>
    <row r="2806" spans="1:23" hidden="1" x14ac:dyDescent="0.25">
      <c r="A2806" t="s">
        <v>6458</v>
      </c>
      <c r="B2806" s="1">
        <v>44615</v>
      </c>
      <c r="C2806">
        <v>71</v>
      </c>
      <c r="D2806" t="s">
        <v>6463</v>
      </c>
      <c r="E2806" t="s">
        <v>6463</v>
      </c>
      <c r="F2806" t="s">
        <v>6464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hidden="1" x14ac:dyDescent="0.25">
      <c r="A2807" t="s">
        <v>6458</v>
      </c>
      <c r="B2807" s="1">
        <v>44615</v>
      </c>
      <c r="C2807">
        <v>65</v>
      </c>
      <c r="D2807" t="s">
        <v>6465</v>
      </c>
      <c r="E2807" t="s">
        <v>6465</v>
      </c>
      <c r="F2807" t="s">
        <v>6466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hidden="1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hidden="1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hidden="1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hidden="1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hidden="1" x14ac:dyDescent="0.25">
      <c r="A2812" t="s">
        <v>605</v>
      </c>
      <c r="B2812" s="1">
        <v>44615</v>
      </c>
      <c r="C2812">
        <v>14.32</v>
      </c>
      <c r="D2812" t="s">
        <v>2591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hidden="1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hidden="1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6192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hidden="1" x14ac:dyDescent="0.25">
      <c r="A2815" t="s">
        <v>492</v>
      </c>
      <c r="B2815" s="1">
        <v>44614</v>
      </c>
      <c r="C2815">
        <v>-237</v>
      </c>
      <c r="D2815" t="s">
        <v>6718</v>
      </c>
      <c r="E2815" t="s">
        <v>6719</v>
      </c>
      <c r="F2815" t="s">
        <v>6193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8109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hidden="1" x14ac:dyDescent="0.25">
      <c r="A2816" t="s">
        <v>492</v>
      </c>
      <c r="B2816" s="1">
        <v>44613</v>
      </c>
      <c r="C2816">
        <v>-25.48</v>
      </c>
      <c r="D2816" t="s">
        <v>6200</v>
      </c>
      <c r="E2816" t="s">
        <v>6201</v>
      </c>
      <c r="F2816" t="s">
        <v>6202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hidden="1" x14ac:dyDescent="0.25">
      <c r="A2817" t="s">
        <v>6411</v>
      </c>
      <c r="B2817" s="1">
        <v>44613</v>
      </c>
      <c r="C2817">
        <v>-24.72</v>
      </c>
      <c r="D2817" t="s">
        <v>560</v>
      </c>
      <c r="E2817" t="s">
        <v>560</v>
      </c>
      <c r="F2817" t="s">
        <v>6871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hidden="1" x14ac:dyDescent="0.25">
      <c r="A2818" t="s">
        <v>492</v>
      </c>
      <c r="B2818" s="1">
        <v>44613</v>
      </c>
      <c r="C2818">
        <v>-128.69999999999999</v>
      </c>
      <c r="D2818" t="s">
        <v>6197</v>
      </c>
      <c r="E2818" t="s">
        <v>6198</v>
      </c>
      <c r="F2818" t="s">
        <v>6199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hidden="1" x14ac:dyDescent="0.25">
      <c r="A2819" t="s">
        <v>492</v>
      </c>
      <c r="B2819" s="1">
        <v>44613</v>
      </c>
      <c r="C2819">
        <v>-12.06</v>
      </c>
      <c r="D2819" t="s">
        <v>6194</v>
      </c>
      <c r="E2819" t="s">
        <v>6195</v>
      </c>
      <c r="F2819" t="s">
        <v>6196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hidden="1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6207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6245</v>
      </c>
      <c r="R2820" t="s">
        <v>224</v>
      </c>
      <c r="S2820" t="s">
        <v>126</v>
      </c>
      <c r="T2820">
        <v>12</v>
      </c>
      <c r="U2820" t="s">
        <v>475</v>
      </c>
      <c r="V2820" t="s">
        <v>6075</v>
      </c>
      <c r="W2820" t="s">
        <v>386</v>
      </c>
    </row>
    <row r="2821" spans="1:23" hidden="1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6205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6244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hidden="1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6203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6246</v>
      </c>
      <c r="R2822" t="s">
        <v>224</v>
      </c>
      <c r="S2822" t="s">
        <v>126</v>
      </c>
      <c r="T2822">
        <v>12</v>
      </c>
      <c r="U2822" t="s">
        <v>475</v>
      </c>
      <c r="V2822" t="s">
        <v>6075</v>
      </c>
      <c r="W2822" t="s">
        <v>386</v>
      </c>
    </row>
    <row r="2823" spans="1:23" hidden="1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6204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6206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hidden="1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6204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hidden="1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6204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hidden="1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6208</v>
      </c>
      <c r="H2826" t="s">
        <v>6176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hidden="1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hidden="1" x14ac:dyDescent="0.25">
      <c r="A2828" t="s">
        <v>492</v>
      </c>
      <c r="B2828" s="1">
        <v>44611</v>
      </c>
      <c r="C2828">
        <v>-22.98</v>
      </c>
      <c r="D2828" t="s">
        <v>6247</v>
      </c>
      <c r="E2828" t="s">
        <v>6248</v>
      </c>
      <c r="F2828" t="s">
        <v>6209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6249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hidden="1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6208</v>
      </c>
      <c r="H2829" t="s">
        <v>6176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hidden="1" x14ac:dyDescent="0.25">
      <c r="A2830" t="s">
        <v>533</v>
      </c>
      <c r="B2830" s="1">
        <v>44610</v>
      </c>
      <c r="C2830">
        <v>83.71</v>
      </c>
      <c r="D2830" t="s">
        <v>6250</v>
      </c>
      <c r="E2830" t="s">
        <v>6251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hidden="1" x14ac:dyDescent="0.25">
      <c r="A2831" t="s">
        <v>544</v>
      </c>
      <c r="B2831" s="1">
        <v>44610</v>
      </c>
      <c r="C2831">
        <v>-25.59</v>
      </c>
      <c r="D2831" t="s">
        <v>5755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hidden="1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6208</v>
      </c>
      <c r="H2832" t="s">
        <v>6176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hidden="1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hidden="1" x14ac:dyDescent="0.25">
      <c r="A2834" t="s">
        <v>492</v>
      </c>
      <c r="B2834" s="1">
        <v>44609</v>
      </c>
      <c r="C2834">
        <v>-5.5</v>
      </c>
      <c r="D2834" t="s">
        <v>5758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hidden="1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hidden="1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6362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hidden="1" x14ac:dyDescent="0.25">
      <c r="A2837" t="s">
        <v>6411</v>
      </c>
      <c r="B2837" s="1">
        <v>44609</v>
      </c>
      <c r="C2837">
        <v>24.72</v>
      </c>
      <c r="D2837" t="s">
        <v>8110</v>
      </c>
      <c r="E2837" t="s">
        <v>8110</v>
      </c>
      <c r="F2837" t="s">
        <v>6871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hidden="1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6212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6253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hidden="1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x14ac:dyDescent="0.25">
      <c r="A2840" t="s">
        <v>487</v>
      </c>
      <c r="B2840" s="1">
        <v>44609</v>
      </c>
      <c r="C2840">
        <v>21.5</v>
      </c>
      <c r="D2840" t="s">
        <v>8609</v>
      </c>
      <c r="E2840" t="s">
        <v>8609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6252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x14ac:dyDescent="0.25">
      <c r="A2841" t="s">
        <v>487</v>
      </c>
      <c r="B2841" s="1">
        <v>44609</v>
      </c>
      <c r="C2841">
        <v>15000</v>
      </c>
      <c r="D2841" t="s">
        <v>6254</v>
      </c>
      <c r="E2841" t="s">
        <v>6255</v>
      </c>
      <c r="F2841" t="s">
        <v>6211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hidden="1" x14ac:dyDescent="0.25">
      <c r="A2842" t="s">
        <v>486</v>
      </c>
      <c r="B2842" s="1">
        <v>44609</v>
      </c>
      <c r="C2842">
        <v>-15000</v>
      </c>
      <c r="D2842" t="s">
        <v>6256</v>
      </c>
      <c r="E2842" t="s">
        <v>6257</v>
      </c>
      <c r="F2842" t="s">
        <v>6210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hidden="1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hidden="1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hidden="1" x14ac:dyDescent="0.25">
      <c r="A2845" t="s">
        <v>19</v>
      </c>
      <c r="B2845" s="1">
        <v>44608</v>
      </c>
      <c r="C2845">
        <v>195.98</v>
      </c>
      <c r="D2845" t="s">
        <v>6113</v>
      </c>
      <c r="E2845" t="s">
        <v>6114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6075</v>
      </c>
      <c r="W2845" t="s">
        <v>386</v>
      </c>
    </row>
    <row r="2846" spans="1:23" hidden="1" x14ac:dyDescent="0.25">
      <c r="A2846" t="s">
        <v>19</v>
      </c>
      <c r="B2846" s="1">
        <v>44608</v>
      </c>
      <c r="C2846">
        <v>-118.2</v>
      </c>
      <c r="D2846" t="s">
        <v>6259</v>
      </c>
      <c r="E2846" t="s">
        <v>6260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hidden="1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hidden="1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6258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hidden="1" x14ac:dyDescent="0.25">
      <c r="A2849" t="s">
        <v>6408</v>
      </c>
      <c r="B2849" s="1">
        <v>44607</v>
      </c>
      <c r="C2849">
        <v>-59.16</v>
      </c>
      <c r="D2849" t="s">
        <v>6409</v>
      </c>
      <c r="E2849" t="s">
        <v>6409</v>
      </c>
      <c r="F2849" t="s">
        <v>7701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hidden="1" x14ac:dyDescent="0.25">
      <c r="A2850" t="s">
        <v>6408</v>
      </c>
      <c r="B2850" s="1">
        <v>44607</v>
      </c>
      <c r="C2850">
        <v>-31.04</v>
      </c>
      <c r="D2850" t="s">
        <v>6435</v>
      </c>
      <c r="E2850" t="s">
        <v>6436</v>
      </c>
      <c r="F2850" t="s">
        <v>7147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hidden="1" x14ac:dyDescent="0.25">
      <c r="A2851" t="s">
        <v>6408</v>
      </c>
      <c r="B2851" s="1">
        <v>44607</v>
      </c>
      <c r="C2851">
        <v>-465.32</v>
      </c>
      <c r="D2851" t="s">
        <v>6826</v>
      </c>
      <c r="E2851" t="s">
        <v>6826</v>
      </c>
      <c r="F2851" t="s">
        <v>6827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hidden="1" x14ac:dyDescent="0.25">
      <c r="A2852" t="s">
        <v>6411</v>
      </c>
      <c r="B2852" s="1">
        <v>44607</v>
      </c>
      <c r="C2852">
        <v>-57.6</v>
      </c>
      <c r="D2852" t="s">
        <v>6409</v>
      </c>
      <c r="E2852" t="s">
        <v>6409</v>
      </c>
      <c r="F2852" t="s">
        <v>7701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hidden="1" x14ac:dyDescent="0.25">
      <c r="A2853" t="s">
        <v>6411</v>
      </c>
      <c r="B2853" s="1">
        <v>44607</v>
      </c>
      <c r="C2853">
        <v>-55.61</v>
      </c>
      <c r="D2853" t="s">
        <v>6828</v>
      </c>
      <c r="E2853" t="s">
        <v>6828</v>
      </c>
      <c r="F2853" t="s">
        <v>6829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hidden="1" x14ac:dyDescent="0.25">
      <c r="A2854" t="s">
        <v>34</v>
      </c>
      <c r="B2854" s="1">
        <v>44607</v>
      </c>
      <c r="C2854">
        <v>118.2</v>
      </c>
      <c r="D2854" t="s">
        <v>6263</v>
      </c>
      <c r="E2854" t="s">
        <v>6264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hidden="1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hidden="1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8111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hidden="1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hidden="1" x14ac:dyDescent="0.25">
      <c r="A2858" t="s">
        <v>492</v>
      </c>
      <c r="B2858" s="43">
        <v>44607</v>
      </c>
      <c r="C2858" s="41">
        <v>-185</v>
      </c>
      <c r="D2858" t="s">
        <v>6261</v>
      </c>
      <c r="E2858" s="41" t="s">
        <v>6262</v>
      </c>
      <c r="F2858" s="41" t="s">
        <v>6213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hidden="1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hidden="1" x14ac:dyDescent="0.25">
      <c r="A2860" t="s">
        <v>6411</v>
      </c>
      <c r="B2860" s="1">
        <v>44606</v>
      </c>
      <c r="C2860">
        <v>57.6</v>
      </c>
      <c r="D2860" t="s">
        <v>6409</v>
      </c>
      <c r="E2860" t="s">
        <v>6409</v>
      </c>
      <c r="F2860" t="s">
        <v>7701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hidden="1" x14ac:dyDescent="0.25">
      <c r="A2861" t="s">
        <v>6411</v>
      </c>
      <c r="B2861" s="1">
        <v>44606</v>
      </c>
      <c r="C2861">
        <v>0</v>
      </c>
      <c r="D2861" t="s">
        <v>6692</v>
      </c>
      <c r="E2861" t="s">
        <v>6693</v>
      </c>
      <c r="F2861" t="s">
        <v>6694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hidden="1" x14ac:dyDescent="0.25">
      <c r="A2862" t="s">
        <v>6408</v>
      </c>
      <c r="B2862" s="43">
        <v>44606</v>
      </c>
      <c r="C2862" s="41">
        <v>59.16</v>
      </c>
      <c r="D2862" t="s">
        <v>6409</v>
      </c>
      <c r="E2862" s="41" t="s">
        <v>6409</v>
      </c>
      <c r="F2862" s="41" t="s">
        <v>7701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hidden="1" x14ac:dyDescent="0.25">
      <c r="A2863" t="s">
        <v>6408</v>
      </c>
      <c r="B2863" s="1">
        <v>44606</v>
      </c>
      <c r="C2863">
        <v>31.04</v>
      </c>
      <c r="D2863" t="s">
        <v>6435</v>
      </c>
      <c r="E2863" t="s">
        <v>6436</v>
      </c>
      <c r="F2863" t="s">
        <v>7147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hidden="1" x14ac:dyDescent="0.25">
      <c r="A2864" t="s">
        <v>6411</v>
      </c>
      <c r="B2864" s="1">
        <v>44606</v>
      </c>
      <c r="C2864">
        <v>0</v>
      </c>
      <c r="D2864" t="s">
        <v>6692</v>
      </c>
      <c r="E2864" t="s">
        <v>6693</v>
      </c>
      <c r="F2864" t="s">
        <v>6694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hidden="1" x14ac:dyDescent="0.25">
      <c r="A2865" t="s">
        <v>6411</v>
      </c>
      <c r="B2865" s="1">
        <v>44606</v>
      </c>
      <c r="C2865">
        <v>0</v>
      </c>
      <c r="D2865" t="s">
        <v>6688</v>
      </c>
      <c r="E2865" t="s">
        <v>6689</v>
      </c>
      <c r="F2865" t="s">
        <v>6690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hidden="1" x14ac:dyDescent="0.25">
      <c r="A2866" t="s">
        <v>6411</v>
      </c>
      <c r="B2866" s="1">
        <v>44606</v>
      </c>
      <c r="C2866">
        <v>55.61</v>
      </c>
      <c r="D2866" t="s">
        <v>6828</v>
      </c>
      <c r="E2866" t="s">
        <v>6828</v>
      </c>
      <c r="F2866" t="s">
        <v>6829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hidden="1" x14ac:dyDescent="0.25">
      <c r="A2867" t="s">
        <v>6411</v>
      </c>
      <c r="B2867" s="1">
        <v>44606</v>
      </c>
      <c r="C2867">
        <v>0</v>
      </c>
      <c r="D2867" t="s">
        <v>6688</v>
      </c>
      <c r="E2867" t="s">
        <v>6689</v>
      </c>
      <c r="F2867" t="s">
        <v>6690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hidden="1" x14ac:dyDescent="0.25">
      <c r="A2868" t="s">
        <v>492</v>
      </c>
      <c r="B2868" s="1">
        <v>44606</v>
      </c>
      <c r="C2868">
        <v>-466.65</v>
      </c>
      <c r="D2868" t="s">
        <v>6214</v>
      </c>
      <c r="E2868" t="s">
        <v>6215</v>
      </c>
      <c r="F2868" t="s">
        <v>6216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hidden="1" x14ac:dyDescent="0.25">
      <c r="A2869" t="s">
        <v>492</v>
      </c>
      <c r="B2869" s="1">
        <v>44606</v>
      </c>
      <c r="C2869">
        <v>-1390.64</v>
      </c>
      <c r="D2869" t="s">
        <v>6214</v>
      </c>
      <c r="E2869" t="s">
        <v>6215</v>
      </c>
      <c r="F2869" t="s">
        <v>6216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hidden="1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hidden="1" x14ac:dyDescent="0.25">
      <c r="A2871" t="s">
        <v>492</v>
      </c>
      <c r="B2871" s="1">
        <v>44606</v>
      </c>
      <c r="C2871">
        <v>-119</v>
      </c>
      <c r="D2871" t="s">
        <v>6265</v>
      </c>
      <c r="E2871" t="s">
        <v>6266</v>
      </c>
      <c r="F2871" t="s">
        <v>6217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hidden="1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6333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hidden="1" x14ac:dyDescent="0.25">
      <c r="A2873" t="s">
        <v>6408</v>
      </c>
      <c r="B2873" s="1">
        <v>44606</v>
      </c>
      <c r="C2873">
        <v>465.32</v>
      </c>
      <c r="D2873" t="s">
        <v>6826</v>
      </c>
      <c r="E2873" t="s">
        <v>6826</v>
      </c>
      <c r="F2873" t="s">
        <v>6827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hidden="1" x14ac:dyDescent="0.25">
      <c r="A2874" t="s">
        <v>544</v>
      </c>
      <c r="B2874" s="1">
        <v>44606</v>
      </c>
      <c r="C2874">
        <v>-125.6</v>
      </c>
      <c r="D2874" t="s">
        <v>8112</v>
      </c>
      <c r="E2874" t="s">
        <v>8113</v>
      </c>
      <c r="F2874" t="s">
        <v>6218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hidden="1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hidden="1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6219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hidden="1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6267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hidden="1" x14ac:dyDescent="0.25">
      <c r="A2878" t="s">
        <v>544</v>
      </c>
      <c r="B2878" s="1">
        <v>44605</v>
      </c>
      <c r="C2878">
        <v>-320.45</v>
      </c>
      <c r="D2878" t="s">
        <v>5768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hidden="1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hidden="1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hidden="1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hidden="1" x14ac:dyDescent="0.25">
      <c r="A2882" t="s">
        <v>544</v>
      </c>
      <c r="B2882" s="1">
        <v>44603</v>
      </c>
      <c r="C2882">
        <v>-16.57</v>
      </c>
      <c r="D2882" t="s">
        <v>5755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hidden="1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8114</v>
      </c>
      <c r="R2883" t="s">
        <v>224</v>
      </c>
      <c r="S2883" t="s">
        <v>126</v>
      </c>
      <c r="T2883">
        <v>12</v>
      </c>
      <c r="U2883" t="s">
        <v>475</v>
      </c>
      <c r="V2883" t="s">
        <v>6075</v>
      </c>
      <c r="W2883" t="s">
        <v>386</v>
      </c>
    </row>
    <row r="2884" spans="1:23" hidden="1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hidden="1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hidden="1" x14ac:dyDescent="0.25">
      <c r="A2886" t="s">
        <v>6411</v>
      </c>
      <c r="B2886" s="1">
        <v>44602</v>
      </c>
      <c r="C2886">
        <v>-159.91</v>
      </c>
      <c r="D2886" t="s">
        <v>8182</v>
      </c>
      <c r="E2886" t="s">
        <v>8182</v>
      </c>
      <c r="F2886" t="s">
        <v>6459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hidden="1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hidden="1" x14ac:dyDescent="0.25">
      <c r="A2888" t="s">
        <v>6411</v>
      </c>
      <c r="B2888" s="1">
        <v>44601</v>
      </c>
      <c r="C2888">
        <v>159.91</v>
      </c>
      <c r="D2888" t="s">
        <v>8182</v>
      </c>
      <c r="E2888" t="s">
        <v>8182</v>
      </c>
      <c r="F2888" t="s">
        <v>6459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hidden="1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6220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hidden="1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6221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hidden="1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hidden="1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hidden="1" x14ac:dyDescent="0.25">
      <c r="A2893" t="s">
        <v>492</v>
      </c>
      <c r="B2893" s="1">
        <v>44599</v>
      </c>
      <c r="C2893">
        <v>-76.56</v>
      </c>
      <c r="D2893" t="s">
        <v>6270</v>
      </c>
      <c r="E2893" t="s">
        <v>6271</v>
      </c>
      <c r="F2893" t="s">
        <v>6163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hidden="1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hidden="1" x14ac:dyDescent="0.25">
      <c r="A2895" t="s">
        <v>19</v>
      </c>
      <c r="B2895" s="1">
        <v>44599</v>
      </c>
      <c r="C2895">
        <v>-4356.7700000000004</v>
      </c>
      <c r="D2895" t="s">
        <v>6268</v>
      </c>
      <c r="E2895" t="s">
        <v>6269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hidden="1" x14ac:dyDescent="0.25">
      <c r="A2896" t="s">
        <v>492</v>
      </c>
      <c r="B2896" s="1">
        <v>44599</v>
      </c>
      <c r="C2896">
        <v>-17.09</v>
      </c>
      <c r="D2896" t="s">
        <v>6272</v>
      </c>
      <c r="E2896" t="s">
        <v>6273</v>
      </c>
      <c r="F2896" t="s">
        <v>6162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6274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hidden="1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6165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6277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hidden="1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6164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6276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hidden="1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6166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6278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hidden="1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6222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hidden="1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6167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6275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hidden="1" x14ac:dyDescent="0.25">
      <c r="A2902" t="s">
        <v>492</v>
      </c>
      <c r="B2902" s="1">
        <v>44597</v>
      </c>
      <c r="C2902">
        <v>-107.8</v>
      </c>
      <c r="D2902" t="s">
        <v>6281</v>
      </c>
      <c r="E2902" t="s">
        <v>6282</v>
      </c>
      <c r="F2902" t="s">
        <v>6171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hidden="1" x14ac:dyDescent="0.25">
      <c r="A2903" t="s">
        <v>492</v>
      </c>
      <c r="B2903" s="1">
        <v>44597</v>
      </c>
      <c r="C2903">
        <v>-1</v>
      </c>
      <c r="D2903" t="s">
        <v>6279</v>
      </c>
      <c r="E2903" t="s">
        <v>6280</v>
      </c>
      <c r="F2903" t="s">
        <v>6172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hidden="1" x14ac:dyDescent="0.25">
      <c r="A2904" t="s">
        <v>492</v>
      </c>
      <c r="B2904" s="1">
        <v>44596</v>
      </c>
      <c r="C2904">
        <v>-65</v>
      </c>
      <c r="D2904" t="s">
        <v>5770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6311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hidden="1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hidden="1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hidden="1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hidden="1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hidden="1" x14ac:dyDescent="0.25">
      <c r="A2909" t="s">
        <v>492</v>
      </c>
      <c r="B2909" s="1">
        <v>44596</v>
      </c>
      <c r="C2909">
        <v>-57.5</v>
      </c>
      <c r="D2909" t="s">
        <v>506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hidden="1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hidden="1" x14ac:dyDescent="0.25">
      <c r="A2911" t="s">
        <v>544</v>
      </c>
      <c r="B2911" s="1">
        <v>44596</v>
      </c>
      <c r="C2911">
        <v>-10.75</v>
      </c>
      <c r="D2911" t="s">
        <v>5755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hidden="1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6075</v>
      </c>
      <c r="W2912" t="s">
        <v>386</v>
      </c>
    </row>
    <row r="2913" spans="1:23" hidden="1" x14ac:dyDescent="0.25">
      <c r="A2913" t="s">
        <v>19</v>
      </c>
      <c r="B2913" s="1">
        <v>44596</v>
      </c>
      <c r="C2913">
        <v>2.2200000000000002</v>
      </c>
      <c r="D2913" t="s">
        <v>8115</v>
      </c>
      <c r="E2913" t="s">
        <v>8116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hidden="1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hidden="1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hidden="1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6168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6283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hidden="1" x14ac:dyDescent="0.25">
      <c r="A2917" t="s">
        <v>19</v>
      </c>
      <c r="B2917" s="1">
        <v>44595</v>
      </c>
      <c r="C2917">
        <v>-412.25</v>
      </c>
      <c r="D2917" t="s">
        <v>6284</v>
      </c>
      <c r="E2917" t="s">
        <v>6285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hidden="1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6170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6286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hidden="1" x14ac:dyDescent="0.25">
      <c r="A2919" t="s">
        <v>19</v>
      </c>
      <c r="B2919" s="1">
        <v>44595</v>
      </c>
      <c r="C2919">
        <v>-100</v>
      </c>
      <c r="D2919" t="s">
        <v>6287</v>
      </c>
      <c r="E2919" t="s">
        <v>6288</v>
      </c>
      <c r="F2919" t="s">
        <v>6173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hidden="1" x14ac:dyDescent="0.25">
      <c r="A2920" t="s">
        <v>19</v>
      </c>
      <c r="B2920" s="1">
        <v>44595</v>
      </c>
      <c r="C2920">
        <v>-100</v>
      </c>
      <c r="D2920" t="s">
        <v>6289</v>
      </c>
      <c r="E2920" t="s">
        <v>6290</v>
      </c>
      <c r="F2920" t="s">
        <v>6173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hidden="1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6169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6291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hidden="1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hidden="1" x14ac:dyDescent="0.25">
      <c r="A2923" t="s">
        <v>492</v>
      </c>
      <c r="B2923" s="1">
        <v>44595</v>
      </c>
      <c r="C2923">
        <v>-1.1000000000000001</v>
      </c>
      <c r="D2923" t="s">
        <v>6174</v>
      </c>
      <c r="E2923" t="s">
        <v>6174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hidden="1" x14ac:dyDescent="0.25">
      <c r="A2925" t="s">
        <v>492</v>
      </c>
      <c r="B2925" s="1">
        <v>44595</v>
      </c>
      <c r="C2925">
        <v>-20</v>
      </c>
      <c r="D2925" t="s">
        <v>6174</v>
      </c>
      <c r="E2925" t="s">
        <v>6174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hidden="1" x14ac:dyDescent="0.25">
      <c r="A2926" t="s">
        <v>19</v>
      </c>
      <c r="B2926" s="1">
        <v>44594</v>
      </c>
      <c r="C2926">
        <v>-4674.6000000000004</v>
      </c>
      <c r="D2926" t="s">
        <v>6292</v>
      </c>
      <c r="E2926" t="s">
        <v>6293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hidden="1" x14ac:dyDescent="0.25">
      <c r="A2927" t="s">
        <v>19</v>
      </c>
      <c r="B2927" s="1">
        <v>44594</v>
      </c>
      <c r="C2927">
        <v>-2238.4699999999998</v>
      </c>
      <c r="D2927" t="s">
        <v>6294</v>
      </c>
      <c r="E2927" t="s">
        <v>6295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hidden="1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hidden="1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hidden="1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hidden="1" x14ac:dyDescent="0.25">
      <c r="A2931" t="s">
        <v>539</v>
      </c>
      <c r="B2931" s="1">
        <v>44593</v>
      </c>
      <c r="C2931">
        <v>118.93</v>
      </c>
      <c r="D2931" t="s">
        <v>5773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hidden="1" x14ac:dyDescent="0.25">
      <c r="A2932" t="s">
        <v>544</v>
      </c>
      <c r="B2932" s="1">
        <v>44593</v>
      </c>
      <c r="C2932">
        <v>-39.35</v>
      </c>
      <c r="D2932" t="s">
        <v>6296</v>
      </c>
      <c r="E2932" t="s">
        <v>6297</v>
      </c>
      <c r="F2932" t="s">
        <v>6150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hidden="1" x14ac:dyDescent="0.25">
      <c r="A2933" t="s">
        <v>6411</v>
      </c>
      <c r="B2933" s="1">
        <v>44593</v>
      </c>
      <c r="C2933">
        <v>-15000</v>
      </c>
      <c r="D2933" t="s">
        <v>6688</v>
      </c>
      <c r="E2933" t="s">
        <v>6689</v>
      </c>
      <c r="F2933" t="s">
        <v>6690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hidden="1" x14ac:dyDescent="0.25">
      <c r="A2934" t="s">
        <v>6408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6907</v>
      </c>
      <c r="H2934" t="s">
        <v>6394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hidden="1" x14ac:dyDescent="0.25">
      <c r="A2935" t="s">
        <v>19</v>
      </c>
      <c r="B2935" s="1">
        <v>44593</v>
      </c>
      <c r="C2935">
        <v>-118.93</v>
      </c>
      <c r="D2935" t="s">
        <v>5773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hidden="1" x14ac:dyDescent="0.25">
      <c r="A2936" t="s">
        <v>544</v>
      </c>
      <c r="B2936" s="1">
        <v>44593</v>
      </c>
      <c r="C2936">
        <v>48</v>
      </c>
      <c r="D2936" t="s">
        <v>6239</v>
      </c>
      <c r="E2936" t="s">
        <v>6239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6298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hidden="1" x14ac:dyDescent="0.25">
      <c r="A2937" t="s">
        <v>544</v>
      </c>
      <c r="B2937" s="1">
        <v>44593</v>
      </c>
      <c r="C2937">
        <v>48</v>
      </c>
      <c r="D2937" t="s">
        <v>6239</v>
      </c>
      <c r="E2937" t="s">
        <v>6239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6298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hidden="1" x14ac:dyDescent="0.25">
      <c r="A2938" t="s">
        <v>544</v>
      </c>
      <c r="B2938" s="1">
        <v>44593</v>
      </c>
      <c r="C2938">
        <v>96</v>
      </c>
      <c r="D2938" t="s">
        <v>6239</v>
      </c>
      <c r="E2938" t="s">
        <v>6239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6298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hidden="1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6312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hidden="1" x14ac:dyDescent="0.25">
      <c r="A2940" t="s">
        <v>492</v>
      </c>
      <c r="B2940" s="1">
        <v>44593</v>
      </c>
      <c r="C2940">
        <v>4674.6000000000004</v>
      </c>
      <c r="D2940" t="s">
        <v>6299</v>
      </c>
      <c r="E2940" t="s">
        <v>6300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hidden="1" x14ac:dyDescent="0.25">
      <c r="A2941" t="s">
        <v>544</v>
      </c>
      <c r="B2941" s="1">
        <v>44593</v>
      </c>
      <c r="C2941">
        <v>48</v>
      </c>
      <c r="D2941" t="s">
        <v>6239</v>
      </c>
      <c r="E2941" t="s">
        <v>6239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6298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hidden="1" x14ac:dyDescent="0.25">
      <c r="A2942" t="s">
        <v>356</v>
      </c>
      <c r="B2942" s="1">
        <v>44592</v>
      </c>
      <c r="C2942">
        <v>1.58</v>
      </c>
      <c r="D2942" t="s">
        <v>6485</v>
      </c>
      <c r="E2942" t="s">
        <v>6486</v>
      </c>
      <c r="F2942" t="s">
        <v>6487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hidden="1" x14ac:dyDescent="0.25">
      <c r="A2943" t="s">
        <v>6411</v>
      </c>
      <c r="B2943" s="1">
        <v>44592</v>
      </c>
      <c r="C2943">
        <v>-16.649999999999999</v>
      </c>
      <c r="D2943" t="s">
        <v>6912</v>
      </c>
      <c r="E2943" t="s">
        <v>6913</v>
      </c>
      <c r="F2943" t="s">
        <v>6914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hidden="1" x14ac:dyDescent="0.25">
      <c r="A2944" t="s">
        <v>6408</v>
      </c>
      <c r="B2944" s="1">
        <v>44592</v>
      </c>
      <c r="C2944">
        <v>163.18</v>
      </c>
      <c r="D2944" t="s">
        <v>6915</v>
      </c>
      <c r="E2944" t="s">
        <v>6915</v>
      </c>
      <c r="F2944" t="s">
        <v>6907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hidden="1" x14ac:dyDescent="0.25">
      <c r="A2945" t="s">
        <v>356</v>
      </c>
      <c r="B2945" s="1">
        <v>44592</v>
      </c>
      <c r="C2945">
        <v>12.45</v>
      </c>
      <c r="D2945" t="s">
        <v>6485</v>
      </c>
      <c r="E2945" t="s">
        <v>6486</v>
      </c>
      <c r="F2945" t="s">
        <v>6487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hidden="1" x14ac:dyDescent="0.25">
      <c r="A2946" t="s">
        <v>356</v>
      </c>
      <c r="B2946" s="1">
        <v>44592</v>
      </c>
      <c r="C2946">
        <v>1.58</v>
      </c>
      <c r="D2946" t="s">
        <v>6485</v>
      </c>
      <c r="E2946" t="s">
        <v>6486</v>
      </c>
      <c r="F2946" t="s">
        <v>6487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hidden="1" x14ac:dyDescent="0.25">
      <c r="A2947" t="s">
        <v>356</v>
      </c>
      <c r="B2947" s="1">
        <v>44592</v>
      </c>
      <c r="C2947">
        <v>12.45</v>
      </c>
      <c r="D2947" t="s">
        <v>6485</v>
      </c>
      <c r="E2947" t="s">
        <v>6486</v>
      </c>
      <c r="F2947" t="s">
        <v>6487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hidden="1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hidden="1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hidden="1" x14ac:dyDescent="0.25">
      <c r="A2950" t="s">
        <v>492</v>
      </c>
      <c r="B2950" s="1">
        <v>44592</v>
      </c>
      <c r="C2950">
        <v>-1</v>
      </c>
      <c r="D2950" t="s">
        <v>5784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hidden="1" x14ac:dyDescent="0.25">
      <c r="A2951" t="s">
        <v>63</v>
      </c>
      <c r="B2951" s="1">
        <v>44592</v>
      </c>
      <c r="C2951">
        <v>-2488.21</v>
      </c>
      <c r="D2951" t="s">
        <v>6110</v>
      </c>
      <c r="E2951" t="s">
        <v>6111</v>
      </c>
      <c r="F2951" t="s">
        <v>6112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hidden="1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hidden="1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hidden="1" x14ac:dyDescent="0.25">
      <c r="A2954" t="s">
        <v>19</v>
      </c>
      <c r="B2954" s="1">
        <v>44591</v>
      </c>
      <c r="C2954">
        <v>104.35</v>
      </c>
      <c r="D2954" t="s">
        <v>6113</v>
      </c>
      <c r="E2954" t="s">
        <v>6114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6075</v>
      </c>
      <c r="W2954" t="s">
        <v>386</v>
      </c>
    </row>
    <row r="2955" spans="1:23" hidden="1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6075</v>
      </c>
      <c r="W2955" t="s">
        <v>386</v>
      </c>
    </row>
    <row r="2956" spans="1:23" hidden="1" x14ac:dyDescent="0.25">
      <c r="A2956" t="s">
        <v>19</v>
      </c>
      <c r="B2956" s="1">
        <v>44591</v>
      </c>
      <c r="C2956">
        <v>102.54</v>
      </c>
      <c r="D2956" t="s">
        <v>6113</v>
      </c>
      <c r="E2956" t="s">
        <v>6114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6075</v>
      </c>
      <c r="W2956" t="s">
        <v>386</v>
      </c>
    </row>
    <row r="2957" spans="1:23" hidden="1" x14ac:dyDescent="0.25">
      <c r="A2957" t="s">
        <v>19</v>
      </c>
      <c r="B2957" s="1">
        <v>44591</v>
      </c>
      <c r="C2957">
        <v>102.54</v>
      </c>
      <c r="D2957" t="s">
        <v>6113</v>
      </c>
      <c r="E2957" t="s">
        <v>6114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6075</v>
      </c>
      <c r="W2957" t="s">
        <v>386</v>
      </c>
    </row>
    <row r="2958" spans="1:23" hidden="1" x14ac:dyDescent="0.25">
      <c r="A2958" t="s">
        <v>19</v>
      </c>
      <c r="B2958" s="1">
        <v>44591</v>
      </c>
      <c r="C2958">
        <v>163.08000000000001</v>
      </c>
      <c r="D2958" t="s">
        <v>6113</v>
      </c>
      <c r="E2958" t="s">
        <v>6114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6075</v>
      </c>
      <c r="W2958" t="s">
        <v>386</v>
      </c>
    </row>
    <row r="2959" spans="1:23" hidden="1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6075</v>
      </c>
      <c r="W2959" t="s">
        <v>386</v>
      </c>
    </row>
    <row r="2960" spans="1:23" hidden="1" x14ac:dyDescent="0.25">
      <c r="A2960" t="s">
        <v>6411</v>
      </c>
      <c r="B2960" s="1">
        <v>44591</v>
      </c>
      <c r="C2960">
        <v>16.649999999999999</v>
      </c>
      <c r="D2960" t="s">
        <v>6912</v>
      </c>
      <c r="E2960" t="s">
        <v>6913</v>
      </c>
      <c r="F2960" t="s">
        <v>6914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hidden="1" x14ac:dyDescent="0.25">
      <c r="A2961" t="s">
        <v>19</v>
      </c>
      <c r="B2961" s="1">
        <v>44591</v>
      </c>
      <c r="C2961">
        <v>163.08000000000001</v>
      </c>
      <c r="D2961" t="s">
        <v>6113</v>
      </c>
      <c r="E2961" t="s">
        <v>6114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6075</v>
      </c>
      <c r="W2961" t="s">
        <v>386</v>
      </c>
    </row>
    <row r="2962" spans="1:23" hidden="1" x14ac:dyDescent="0.25">
      <c r="A2962" t="s">
        <v>19</v>
      </c>
      <c r="B2962" s="1">
        <v>44591</v>
      </c>
      <c r="C2962">
        <v>98.94</v>
      </c>
      <c r="D2962" t="s">
        <v>6113</v>
      </c>
      <c r="E2962" t="s">
        <v>6114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6075</v>
      </c>
      <c r="W2962" t="s">
        <v>386</v>
      </c>
    </row>
    <row r="2963" spans="1:23" hidden="1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hidden="1" x14ac:dyDescent="0.25">
      <c r="A2964" t="s">
        <v>19</v>
      </c>
      <c r="B2964" s="1">
        <v>44591</v>
      </c>
      <c r="C2964">
        <v>515.95000000000005</v>
      </c>
      <c r="D2964" t="s">
        <v>6118</v>
      </c>
      <c r="E2964" t="s">
        <v>6118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hidden="1" x14ac:dyDescent="0.25">
      <c r="A2965" t="s">
        <v>336</v>
      </c>
      <c r="B2965" s="1">
        <v>44591</v>
      </c>
      <c r="C2965">
        <v>0.02</v>
      </c>
      <c r="D2965" t="s">
        <v>6482</v>
      </c>
      <c r="E2965" t="s">
        <v>6482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hidden="1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hidden="1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6119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hidden="1" x14ac:dyDescent="0.25">
      <c r="A2968" t="s">
        <v>34</v>
      </c>
      <c r="B2968" s="1">
        <v>44591</v>
      </c>
      <c r="C2968">
        <v>-4.4000000000000004</v>
      </c>
      <c r="D2968" t="s">
        <v>6115</v>
      </c>
      <c r="E2968" t="s">
        <v>6116</v>
      </c>
      <c r="F2968" t="s">
        <v>6117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hidden="1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6119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hidden="1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6120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hidden="1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6120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hidden="1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hidden="1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hidden="1" x14ac:dyDescent="0.25">
      <c r="A2974" t="s">
        <v>544</v>
      </c>
      <c r="B2974" s="1">
        <v>44590</v>
      </c>
      <c r="C2974">
        <v>-148.47</v>
      </c>
      <c r="D2974" t="s">
        <v>5801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hidden="1" x14ac:dyDescent="0.25">
      <c r="A2975" t="s">
        <v>544</v>
      </c>
      <c r="B2975" s="1">
        <v>44590</v>
      </c>
      <c r="C2975">
        <v>-4.12</v>
      </c>
      <c r="D2975" t="s">
        <v>6155</v>
      </c>
      <c r="E2975" t="s">
        <v>6155</v>
      </c>
      <c r="F2975" t="s">
        <v>6121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hidden="1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hidden="1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hidden="1" x14ac:dyDescent="0.25">
      <c r="A2978" t="s">
        <v>544</v>
      </c>
      <c r="B2978" s="1">
        <v>44589</v>
      </c>
      <c r="C2978">
        <v>1621.32</v>
      </c>
      <c r="D2978" t="s">
        <v>6301</v>
      </c>
      <c r="E2978" t="s">
        <v>6301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hidden="1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hidden="1" x14ac:dyDescent="0.25">
      <c r="A2980" t="s">
        <v>492</v>
      </c>
      <c r="B2980" s="1">
        <v>44588</v>
      </c>
      <c r="C2980">
        <v>-79</v>
      </c>
      <c r="D2980" t="s">
        <v>6126</v>
      </c>
      <c r="E2980" t="s">
        <v>6127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6128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hidden="1" x14ac:dyDescent="0.25">
      <c r="A2981" t="s">
        <v>492</v>
      </c>
      <c r="B2981" s="1">
        <v>44588</v>
      </c>
      <c r="C2981">
        <v>-98.94</v>
      </c>
      <c r="D2981" t="s">
        <v>5779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6075</v>
      </c>
      <c r="W2981" t="s">
        <v>386</v>
      </c>
    </row>
    <row r="2982" spans="1:23" hidden="1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hidden="1" x14ac:dyDescent="0.25">
      <c r="A2983" t="s">
        <v>492</v>
      </c>
      <c r="B2983" s="1">
        <v>44588</v>
      </c>
      <c r="C2983">
        <v>-1868.07</v>
      </c>
      <c r="D2983" t="s">
        <v>6129</v>
      </c>
      <c r="E2983" t="s">
        <v>6130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6131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hidden="1" x14ac:dyDescent="0.25">
      <c r="A2984" t="s">
        <v>6411</v>
      </c>
      <c r="B2984" s="1">
        <v>44588</v>
      </c>
      <c r="C2984">
        <v>0.21</v>
      </c>
      <c r="D2984" t="s">
        <v>556</v>
      </c>
      <c r="E2984" t="s">
        <v>556</v>
      </c>
      <c r="F2984" t="s">
        <v>8117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hidden="1" x14ac:dyDescent="0.25">
      <c r="A2985" t="s">
        <v>6411</v>
      </c>
      <c r="B2985" s="1">
        <v>44588</v>
      </c>
      <c r="C2985">
        <v>0</v>
      </c>
      <c r="D2985" t="s">
        <v>6692</v>
      </c>
      <c r="E2985" t="s">
        <v>6693</v>
      </c>
      <c r="F2985" t="s">
        <v>6694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hidden="1" x14ac:dyDescent="0.25">
      <c r="A2986" t="s">
        <v>6411</v>
      </c>
      <c r="B2986" s="1">
        <v>44588</v>
      </c>
      <c r="C2986">
        <v>0</v>
      </c>
      <c r="D2986" t="s">
        <v>6692</v>
      </c>
      <c r="E2986" t="s">
        <v>6693</v>
      </c>
      <c r="F2986" t="s">
        <v>6694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hidden="1" x14ac:dyDescent="0.25">
      <c r="A2987" t="s">
        <v>544</v>
      </c>
      <c r="B2987" s="1">
        <v>44588</v>
      </c>
      <c r="C2987">
        <v>-92.6</v>
      </c>
      <c r="D2987" t="s">
        <v>6302</v>
      </c>
      <c r="E2987" t="s">
        <v>6303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6304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hidden="1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hidden="1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6122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hidden="1" x14ac:dyDescent="0.25">
      <c r="A2990" t="s">
        <v>544</v>
      </c>
      <c r="B2990" s="1">
        <v>44588</v>
      </c>
      <c r="C2990">
        <v>499</v>
      </c>
      <c r="D2990" t="s">
        <v>6124</v>
      </c>
      <c r="E2990" t="s">
        <v>6125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6151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hidden="1" x14ac:dyDescent="0.25">
      <c r="A2991" t="s">
        <v>544</v>
      </c>
      <c r="B2991" s="1">
        <v>44588</v>
      </c>
      <c r="C2991">
        <v>-25.68</v>
      </c>
      <c r="D2991" t="s">
        <v>5755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hidden="1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6123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hidden="1" x14ac:dyDescent="0.25">
      <c r="A2993" t="s">
        <v>544</v>
      </c>
      <c r="B2993" s="1">
        <v>44588</v>
      </c>
      <c r="C2993">
        <v>-23.84</v>
      </c>
      <c r="D2993" t="s">
        <v>6132</v>
      </c>
      <c r="E2993" t="s">
        <v>6133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hidden="1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hidden="1" x14ac:dyDescent="0.25">
      <c r="A2995" t="s">
        <v>492</v>
      </c>
      <c r="B2995" s="1">
        <v>44587</v>
      </c>
      <c r="C2995">
        <v>-88.07</v>
      </c>
      <c r="D2995" t="s">
        <v>6134</v>
      </c>
      <c r="E2995" t="s">
        <v>6134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6135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hidden="1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hidden="1" x14ac:dyDescent="0.25">
      <c r="A2997" t="s">
        <v>544</v>
      </c>
      <c r="B2997" s="1">
        <v>44587</v>
      </c>
      <c r="C2997">
        <v>2814.25</v>
      </c>
      <c r="D2997" t="s">
        <v>8118</v>
      </c>
      <c r="E2997" t="s">
        <v>8118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8119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hidden="1" x14ac:dyDescent="0.25">
      <c r="A2998" t="s">
        <v>544</v>
      </c>
      <c r="B2998" s="1">
        <v>44587</v>
      </c>
      <c r="C2998">
        <v>300</v>
      </c>
      <c r="D2998" t="s">
        <v>8118</v>
      </c>
      <c r="E2998" t="s">
        <v>8118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hidden="1" x14ac:dyDescent="0.25">
      <c r="A2999" t="s">
        <v>492</v>
      </c>
      <c r="B2999" s="1">
        <v>44586</v>
      </c>
      <c r="C2999">
        <v>-35</v>
      </c>
      <c r="D2999" t="s">
        <v>2785</v>
      </c>
      <c r="E2999" t="s">
        <v>6136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hidden="1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hidden="1" x14ac:dyDescent="0.25">
      <c r="A3001" t="s">
        <v>544</v>
      </c>
      <c r="B3001" s="1">
        <v>44586</v>
      </c>
      <c r="C3001">
        <v>59.56</v>
      </c>
      <c r="D3001" t="s">
        <v>6137</v>
      </c>
      <c r="E3001" t="s">
        <v>6137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6138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hidden="1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8120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hidden="1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hidden="1" x14ac:dyDescent="0.25">
      <c r="A3004" t="s">
        <v>492</v>
      </c>
      <c r="B3004" s="1">
        <v>44585</v>
      </c>
      <c r="C3004">
        <v>-15.95</v>
      </c>
      <c r="D3004" t="s">
        <v>5757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hidden="1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hidden="1" x14ac:dyDescent="0.25">
      <c r="A3006" t="s">
        <v>544</v>
      </c>
      <c r="B3006" s="1">
        <v>44585</v>
      </c>
      <c r="C3006">
        <v>-336</v>
      </c>
      <c r="D3006" t="s">
        <v>5768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6139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hidden="1" x14ac:dyDescent="0.25">
      <c r="A3007" t="s">
        <v>19</v>
      </c>
      <c r="B3007" s="1">
        <v>44585</v>
      </c>
      <c r="C3007">
        <v>-24.31</v>
      </c>
      <c r="D3007" t="s">
        <v>5756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hidden="1" x14ac:dyDescent="0.25">
      <c r="A3008" t="s">
        <v>544</v>
      </c>
      <c r="B3008" s="1">
        <v>44584</v>
      </c>
      <c r="C3008">
        <v>-499</v>
      </c>
      <c r="D3008" t="s">
        <v>6124</v>
      </c>
      <c r="E3008" t="s">
        <v>6125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6140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hidden="1" x14ac:dyDescent="0.25">
      <c r="A3009" t="s">
        <v>605</v>
      </c>
      <c r="B3009" s="1">
        <v>44584</v>
      </c>
      <c r="C3009">
        <v>24.31</v>
      </c>
      <c r="D3009" t="s">
        <v>5756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hidden="1" x14ac:dyDescent="0.25">
      <c r="A3010" t="s">
        <v>544</v>
      </c>
      <c r="B3010" s="1">
        <v>44584</v>
      </c>
      <c r="C3010">
        <v>-300</v>
      </c>
      <c r="D3010" t="s">
        <v>8121</v>
      </c>
      <c r="E3010" t="s">
        <v>8122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8123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hidden="1" x14ac:dyDescent="0.25">
      <c r="A3011" t="s">
        <v>544</v>
      </c>
      <c r="B3011" s="1">
        <v>44584</v>
      </c>
      <c r="C3011">
        <v>-2814.25</v>
      </c>
      <c r="D3011" t="s">
        <v>8121</v>
      </c>
      <c r="E3011" t="s">
        <v>8122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8123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hidden="1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hidden="1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hidden="1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hidden="1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hidden="1" x14ac:dyDescent="0.25">
      <c r="A3016" t="s">
        <v>492</v>
      </c>
      <c r="B3016" s="1">
        <v>44582</v>
      </c>
      <c r="C3016">
        <v>-27.65</v>
      </c>
      <c r="D3016" t="s">
        <v>5755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hidden="1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6076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hidden="1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hidden="1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hidden="1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hidden="1" x14ac:dyDescent="0.25">
      <c r="A3021" t="s">
        <v>544</v>
      </c>
      <c r="B3021" s="1">
        <v>44580</v>
      </c>
      <c r="C3021">
        <v>-230.48</v>
      </c>
      <c r="D3021" t="s">
        <v>6141</v>
      </c>
      <c r="E3021" t="s">
        <v>6141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6142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hidden="1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hidden="1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hidden="1" x14ac:dyDescent="0.25">
      <c r="A3024" t="s">
        <v>492</v>
      </c>
      <c r="B3024" s="1">
        <v>44579</v>
      </c>
      <c r="C3024">
        <v>-16.52</v>
      </c>
      <c r="D3024" t="s">
        <v>5782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hidden="1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hidden="1" x14ac:dyDescent="0.25">
      <c r="A3026" t="s">
        <v>6411</v>
      </c>
      <c r="B3026" s="1">
        <v>44579</v>
      </c>
      <c r="C3026">
        <v>-59.18</v>
      </c>
      <c r="D3026" t="s">
        <v>6409</v>
      </c>
      <c r="E3026" t="s">
        <v>6409</v>
      </c>
      <c r="F3026" t="s">
        <v>7701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hidden="1" x14ac:dyDescent="0.25">
      <c r="A3027" t="s">
        <v>6408</v>
      </c>
      <c r="B3027" s="1">
        <v>44579</v>
      </c>
      <c r="C3027">
        <v>-60.78</v>
      </c>
      <c r="D3027" t="s">
        <v>6409</v>
      </c>
      <c r="E3027" t="s">
        <v>6409</v>
      </c>
      <c r="F3027" t="s">
        <v>7701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hidden="1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hidden="1" x14ac:dyDescent="0.25">
      <c r="A3029" t="s">
        <v>544</v>
      </c>
      <c r="B3029" s="1">
        <v>44579</v>
      </c>
      <c r="C3029">
        <v>-743.53</v>
      </c>
      <c r="D3029" t="s">
        <v>6143</v>
      </c>
      <c r="E3029" t="s">
        <v>6143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hidden="1" x14ac:dyDescent="0.25">
      <c r="A3030" t="s">
        <v>544</v>
      </c>
      <c r="B3030" s="1">
        <v>44579</v>
      </c>
      <c r="C3030">
        <v>-743.53</v>
      </c>
      <c r="D3030" t="s">
        <v>6143</v>
      </c>
      <c r="E3030" t="s">
        <v>6143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hidden="1" x14ac:dyDescent="0.25">
      <c r="A3031" t="s">
        <v>544</v>
      </c>
      <c r="B3031" s="1">
        <v>44579</v>
      </c>
      <c r="C3031">
        <v>-743.53</v>
      </c>
      <c r="D3031" t="s">
        <v>6143</v>
      </c>
      <c r="E3031" t="s">
        <v>6143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hidden="1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hidden="1" x14ac:dyDescent="0.25">
      <c r="A3033" t="s">
        <v>544</v>
      </c>
      <c r="B3033" s="1">
        <v>44579</v>
      </c>
      <c r="C3033">
        <v>-743.53</v>
      </c>
      <c r="D3033" t="s">
        <v>6143</v>
      </c>
      <c r="E3033" t="s">
        <v>6143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hidden="1" x14ac:dyDescent="0.25">
      <c r="A3034" t="s">
        <v>6408</v>
      </c>
      <c r="B3034" s="1">
        <v>44578</v>
      </c>
      <c r="C3034">
        <v>60.78</v>
      </c>
      <c r="D3034" t="s">
        <v>6409</v>
      </c>
      <c r="E3034" t="s">
        <v>6409</v>
      </c>
      <c r="F3034" t="s">
        <v>7701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hidden="1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6145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hidden="1" x14ac:dyDescent="0.25">
      <c r="A3036" t="s">
        <v>6411</v>
      </c>
      <c r="B3036" s="1">
        <v>44578</v>
      </c>
      <c r="C3036">
        <v>59.18</v>
      </c>
      <c r="D3036" t="s">
        <v>6409</v>
      </c>
      <c r="E3036" t="s">
        <v>6409</v>
      </c>
      <c r="F3036" t="s">
        <v>7701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hidden="1" x14ac:dyDescent="0.25">
      <c r="A3037" t="s">
        <v>6408</v>
      </c>
      <c r="B3037" s="1">
        <v>44578</v>
      </c>
      <c r="C3037">
        <v>-30.94</v>
      </c>
      <c r="D3037" t="s">
        <v>6435</v>
      </c>
      <c r="E3037" t="s">
        <v>6436</v>
      </c>
      <c r="F3037" t="s">
        <v>8124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hidden="1" x14ac:dyDescent="0.25">
      <c r="A3038" t="s">
        <v>544</v>
      </c>
      <c r="B3038" s="1">
        <v>44578</v>
      </c>
      <c r="C3038">
        <v>-57.46</v>
      </c>
      <c r="D3038" t="s">
        <v>6144</v>
      </c>
      <c r="E3038" t="s">
        <v>6144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hidden="1" x14ac:dyDescent="0.25">
      <c r="A3039" t="s">
        <v>492</v>
      </c>
      <c r="B3039" s="1">
        <v>44578</v>
      </c>
      <c r="C3039">
        <v>-16.52</v>
      </c>
      <c r="D3039" t="s">
        <v>5782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hidden="1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hidden="1" x14ac:dyDescent="0.25">
      <c r="A3041" t="s">
        <v>492</v>
      </c>
      <c r="B3041" s="1">
        <v>44578</v>
      </c>
      <c r="C3041">
        <v>-5.5</v>
      </c>
      <c r="D3041" t="s">
        <v>5758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hidden="1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hidden="1" x14ac:dyDescent="0.25">
      <c r="A3043" t="s">
        <v>544</v>
      </c>
      <c r="B3043" s="1">
        <v>44577</v>
      </c>
      <c r="C3043">
        <v>-6.79</v>
      </c>
      <c r="D3043" t="s">
        <v>6069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hidden="1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hidden="1" x14ac:dyDescent="0.25">
      <c r="A3045" t="s">
        <v>492</v>
      </c>
      <c r="B3045" s="1">
        <v>44576</v>
      </c>
      <c r="C3045">
        <v>-50</v>
      </c>
      <c r="D3045" t="s">
        <v>6152</v>
      </c>
      <c r="E3045" t="s">
        <v>6153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6146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hidden="1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hidden="1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hidden="1" x14ac:dyDescent="0.25">
      <c r="A3048" t="s">
        <v>492</v>
      </c>
      <c r="B3048" s="1">
        <v>44575</v>
      </c>
      <c r="C3048">
        <v>-18.21</v>
      </c>
      <c r="D3048" t="s">
        <v>5755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hidden="1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hidden="1" x14ac:dyDescent="0.25">
      <c r="A3050" t="s">
        <v>544</v>
      </c>
      <c r="B3050" s="1">
        <v>44575</v>
      </c>
      <c r="C3050">
        <v>-58</v>
      </c>
      <c r="D3050" t="s">
        <v>6147</v>
      </c>
      <c r="E3050" t="s">
        <v>6148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hidden="1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6333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hidden="1" x14ac:dyDescent="0.25">
      <c r="A3052" t="s">
        <v>492</v>
      </c>
      <c r="B3052" s="1">
        <v>44575</v>
      </c>
      <c r="C3052">
        <v>-120</v>
      </c>
      <c r="D3052" t="s">
        <v>5808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hidden="1" x14ac:dyDescent="0.25">
      <c r="A3053" t="s">
        <v>492</v>
      </c>
      <c r="B3053" s="1">
        <v>44574</v>
      </c>
      <c r="C3053">
        <v>-66.14</v>
      </c>
      <c r="D3053" t="s">
        <v>5759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hidden="1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hidden="1" x14ac:dyDescent="0.25">
      <c r="A3055" t="s">
        <v>6408</v>
      </c>
      <c r="B3055" s="1">
        <v>44574</v>
      </c>
      <c r="C3055">
        <v>30.94</v>
      </c>
      <c r="D3055" t="s">
        <v>6435</v>
      </c>
      <c r="E3055" t="s">
        <v>6436</v>
      </c>
      <c r="F3055" t="s">
        <v>8124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hidden="1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hidden="1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hidden="1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hidden="1" x14ac:dyDescent="0.25">
      <c r="A3060" t="s">
        <v>6411</v>
      </c>
      <c r="B3060" s="1">
        <v>44573</v>
      </c>
      <c r="C3060">
        <v>-5000</v>
      </c>
      <c r="D3060" t="s">
        <v>6692</v>
      </c>
      <c r="E3060" t="s">
        <v>6692</v>
      </c>
      <c r="F3060" t="s">
        <v>6694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hidden="1" x14ac:dyDescent="0.25">
      <c r="A3061" t="s">
        <v>6411</v>
      </c>
      <c r="B3061" s="1">
        <v>44573</v>
      </c>
      <c r="C3061">
        <v>-10000</v>
      </c>
      <c r="D3061" t="s">
        <v>6688</v>
      </c>
      <c r="E3061" t="s">
        <v>6689</v>
      </c>
      <c r="F3061" t="s">
        <v>6690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hidden="1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hidden="1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hidden="1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hidden="1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hidden="1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hidden="1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hidden="1" x14ac:dyDescent="0.25">
      <c r="A3070" t="s">
        <v>544</v>
      </c>
      <c r="B3070" s="1">
        <v>44572</v>
      </c>
      <c r="C3070">
        <v>229.59</v>
      </c>
      <c r="D3070" t="s">
        <v>5760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hidden="1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hidden="1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6075</v>
      </c>
      <c r="W3072" t="s">
        <v>386</v>
      </c>
    </row>
    <row r="3073" spans="1:23" hidden="1" x14ac:dyDescent="0.25">
      <c r="A3073" t="s">
        <v>544</v>
      </c>
      <c r="B3073" s="1">
        <v>44572</v>
      </c>
      <c r="C3073">
        <v>197</v>
      </c>
      <c r="D3073" t="s">
        <v>5760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hidden="1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hidden="1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hidden="1" x14ac:dyDescent="0.25">
      <c r="A3076" t="s">
        <v>6458</v>
      </c>
      <c r="B3076" s="1">
        <v>44570</v>
      </c>
      <c r="C3076">
        <v>3269.98</v>
      </c>
      <c r="D3076" t="s">
        <v>8125</v>
      </c>
      <c r="E3076" t="s">
        <v>8125</v>
      </c>
      <c r="F3076" t="s">
        <v>7632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hidden="1" x14ac:dyDescent="0.25">
      <c r="A3077" t="s">
        <v>6458</v>
      </c>
      <c r="B3077" s="1">
        <v>44570</v>
      </c>
      <c r="C3077">
        <v>-1807.39</v>
      </c>
      <c r="D3077" t="s">
        <v>6465</v>
      </c>
      <c r="E3077" t="s">
        <v>6465</v>
      </c>
      <c r="F3077" t="s">
        <v>6466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hidden="1" x14ac:dyDescent="0.25">
      <c r="A3078" t="s">
        <v>6458</v>
      </c>
      <c r="B3078" s="1">
        <v>44570</v>
      </c>
      <c r="C3078">
        <v>-1807.39</v>
      </c>
      <c r="D3078" t="s">
        <v>6463</v>
      </c>
      <c r="E3078" t="s">
        <v>6463</v>
      </c>
      <c r="F3078" t="s">
        <v>6464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hidden="1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hidden="1" x14ac:dyDescent="0.25">
      <c r="A3080" t="s">
        <v>6458</v>
      </c>
      <c r="B3080" s="1">
        <v>44570</v>
      </c>
      <c r="C3080">
        <v>344.8</v>
      </c>
      <c r="D3080" t="s">
        <v>8126</v>
      </c>
      <c r="E3080" t="s">
        <v>8126</v>
      </c>
      <c r="F3080" t="s">
        <v>6459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hidden="1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hidden="1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hidden="1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hidden="1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hidden="1" x14ac:dyDescent="0.25">
      <c r="A3085" t="s">
        <v>19</v>
      </c>
      <c r="B3085" s="1">
        <v>44568</v>
      </c>
      <c r="C3085">
        <v>-262.81</v>
      </c>
      <c r="D3085" t="s">
        <v>5761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6333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hidden="1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x14ac:dyDescent="0.25">
      <c r="A3088" t="s">
        <v>487</v>
      </c>
      <c r="B3088" s="1">
        <v>44568</v>
      </c>
      <c r="C3088">
        <v>-3728.38</v>
      </c>
      <c r="D3088" t="s">
        <v>5762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hidden="1" x14ac:dyDescent="0.25">
      <c r="A3090" t="s">
        <v>6411</v>
      </c>
      <c r="B3090" s="1">
        <v>44567</v>
      </c>
      <c r="C3090">
        <v>30000</v>
      </c>
      <c r="D3090" t="s">
        <v>691</v>
      </c>
      <c r="E3090" t="s">
        <v>691</v>
      </c>
      <c r="F3090" t="s">
        <v>7772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6075</v>
      </c>
      <c r="W3090" t="s">
        <v>386</v>
      </c>
    </row>
    <row r="3091" spans="1:23" hidden="1" x14ac:dyDescent="0.25">
      <c r="A3091" t="s">
        <v>6411</v>
      </c>
      <c r="B3091" s="1">
        <v>44567</v>
      </c>
      <c r="C3091">
        <v>3728.38</v>
      </c>
      <c r="D3091" t="s">
        <v>691</v>
      </c>
      <c r="E3091" t="s">
        <v>691</v>
      </c>
      <c r="F3091" t="s">
        <v>7772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6075</v>
      </c>
      <c r="W3091" t="s">
        <v>386</v>
      </c>
    </row>
    <row r="3092" spans="1:23" hidden="1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hidden="1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hidden="1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hidden="1" x14ac:dyDescent="0.25">
      <c r="A3095" t="s">
        <v>526</v>
      </c>
      <c r="B3095" s="1">
        <v>44566</v>
      </c>
      <c r="C3095">
        <v>-175532.33</v>
      </c>
      <c r="D3095" t="s">
        <v>5763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hidden="1" x14ac:dyDescent="0.25">
      <c r="A3096" t="s">
        <v>526</v>
      </c>
      <c r="B3096" s="1">
        <v>44566</v>
      </c>
      <c r="C3096">
        <v>-3728.38</v>
      </c>
      <c r="D3096" t="s">
        <v>5769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hidden="1" x14ac:dyDescent="0.25">
      <c r="A3097" t="s">
        <v>544</v>
      </c>
      <c r="B3097" s="1">
        <v>44566</v>
      </c>
      <c r="C3097">
        <v>-120</v>
      </c>
      <c r="D3097" t="s">
        <v>5768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hidden="1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hidden="1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hidden="1" x14ac:dyDescent="0.25">
      <c r="A3100" t="s">
        <v>526</v>
      </c>
      <c r="B3100" s="1">
        <v>44566</v>
      </c>
      <c r="C3100">
        <v>5</v>
      </c>
      <c r="D3100" t="s">
        <v>5764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hidden="1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hidden="1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6313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hidden="1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hidden="1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hidden="1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6314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hidden="1" x14ac:dyDescent="0.25">
      <c r="A3106" t="s">
        <v>544</v>
      </c>
      <c r="B3106" s="1">
        <v>44566</v>
      </c>
      <c r="C3106">
        <v>-120</v>
      </c>
      <c r="D3106" t="s">
        <v>5768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hidden="1" x14ac:dyDescent="0.25">
      <c r="A3107" t="s">
        <v>544</v>
      </c>
      <c r="B3107" s="1">
        <v>44566</v>
      </c>
      <c r="C3107">
        <v>-120</v>
      </c>
      <c r="D3107" t="s">
        <v>5768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hidden="1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6315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hidden="1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hidden="1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hidden="1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hidden="1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hidden="1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hidden="1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hidden="1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hidden="1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hidden="1" x14ac:dyDescent="0.25">
      <c r="A3117" t="s">
        <v>486</v>
      </c>
      <c r="B3117" s="1">
        <v>44566</v>
      </c>
      <c r="C3117">
        <v>175532.33</v>
      </c>
      <c r="D3117" t="s">
        <v>5765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hidden="1" x14ac:dyDescent="0.25">
      <c r="A3118" t="s">
        <v>486</v>
      </c>
      <c r="B3118" s="1">
        <v>44566</v>
      </c>
      <c r="C3118">
        <v>-30000</v>
      </c>
      <c r="D3118" t="s">
        <v>5767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x14ac:dyDescent="0.25">
      <c r="A3119" t="s">
        <v>487</v>
      </c>
      <c r="B3119" s="1">
        <v>44566</v>
      </c>
      <c r="C3119">
        <v>30000</v>
      </c>
      <c r="D3119" t="s">
        <v>8924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hidden="1" x14ac:dyDescent="0.25">
      <c r="A3120" t="s">
        <v>5030</v>
      </c>
      <c r="B3120" s="1">
        <v>44566</v>
      </c>
      <c r="C3120">
        <v>-5</v>
      </c>
      <c r="D3120" t="s">
        <v>5766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hidden="1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487</v>
      </c>
      <c r="B3122" s="1">
        <v>44566</v>
      </c>
      <c r="C3122">
        <v>3728.38</v>
      </c>
      <c r="D3122" t="s">
        <v>8925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hidden="1" x14ac:dyDescent="0.25">
      <c r="A3123" t="s">
        <v>6458</v>
      </c>
      <c r="B3123" s="1">
        <v>44565</v>
      </c>
      <c r="C3123">
        <v>0</v>
      </c>
      <c r="D3123" t="s">
        <v>8214</v>
      </c>
      <c r="E3123" t="s">
        <v>8214</v>
      </c>
      <c r="F3123" t="s">
        <v>7632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8610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hidden="1" x14ac:dyDescent="0.25">
      <c r="A3124" t="s">
        <v>6458</v>
      </c>
      <c r="B3124" s="1">
        <v>44565</v>
      </c>
      <c r="C3124">
        <v>0</v>
      </c>
      <c r="D3124" t="s">
        <v>8182</v>
      </c>
      <c r="E3124" t="s">
        <v>8182</v>
      </c>
      <c r="F3124" t="s">
        <v>6459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8611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hidden="1" x14ac:dyDescent="0.25">
      <c r="A3125" t="s">
        <v>6411</v>
      </c>
      <c r="B3125" s="1">
        <v>44565</v>
      </c>
      <c r="C3125">
        <v>0</v>
      </c>
      <c r="D3125" t="s">
        <v>491</v>
      </c>
      <c r="E3125" t="s">
        <v>491</v>
      </c>
      <c r="F3125" t="s">
        <v>7632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hidden="1" x14ac:dyDescent="0.25">
      <c r="A3126" t="s">
        <v>6411</v>
      </c>
      <c r="B3126" s="1">
        <v>44565</v>
      </c>
      <c r="C3126">
        <v>0</v>
      </c>
      <c r="D3126" t="s">
        <v>8182</v>
      </c>
      <c r="E3126" t="s">
        <v>8182</v>
      </c>
      <c r="F3126" t="s">
        <v>6459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hidden="1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hidden="1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hidden="1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hidden="1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hidden="1" x14ac:dyDescent="0.25">
      <c r="A3131" t="s">
        <v>492</v>
      </c>
      <c r="B3131" s="1">
        <v>44565</v>
      </c>
      <c r="C3131">
        <v>-65</v>
      </c>
      <c r="D3131" t="s">
        <v>5770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6311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hidden="1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6149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hidden="1" x14ac:dyDescent="0.25">
      <c r="A3133" t="s">
        <v>544</v>
      </c>
      <c r="B3133" s="1">
        <v>44564</v>
      </c>
      <c r="C3133">
        <v>-168</v>
      </c>
      <c r="D3133" t="s">
        <v>5768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hidden="1" x14ac:dyDescent="0.25">
      <c r="A3134" t="s">
        <v>544</v>
      </c>
      <c r="B3134" s="1">
        <v>44564</v>
      </c>
      <c r="C3134">
        <v>-36.08</v>
      </c>
      <c r="D3134" t="s">
        <v>5771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hidden="1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6075</v>
      </c>
      <c r="W3135" t="s">
        <v>386</v>
      </c>
    </row>
    <row r="3136" spans="1:23" hidden="1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6075</v>
      </c>
      <c r="W3136" t="s">
        <v>386</v>
      </c>
    </row>
    <row r="3137" spans="1:23" hidden="1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6075</v>
      </c>
      <c r="W3137" t="s">
        <v>386</v>
      </c>
    </row>
    <row r="3138" spans="1:23" hidden="1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6075</v>
      </c>
      <c r="W3138" t="s">
        <v>386</v>
      </c>
    </row>
    <row r="3139" spans="1:23" hidden="1" x14ac:dyDescent="0.25">
      <c r="A3139" t="s">
        <v>539</v>
      </c>
      <c r="B3139" s="1">
        <v>44564</v>
      </c>
      <c r="C3139">
        <v>59.74</v>
      </c>
      <c r="D3139" t="s">
        <v>5773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hidden="1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hidden="1" x14ac:dyDescent="0.25">
      <c r="A3141" t="s">
        <v>6411</v>
      </c>
      <c r="B3141" s="1">
        <v>44564</v>
      </c>
      <c r="C3141">
        <v>0</v>
      </c>
      <c r="D3141" t="s">
        <v>6688</v>
      </c>
      <c r="E3141" t="s">
        <v>6689</v>
      </c>
      <c r="F3141" t="s">
        <v>6690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hidden="1" x14ac:dyDescent="0.25">
      <c r="A3142" t="s">
        <v>6411</v>
      </c>
      <c r="B3142" s="1">
        <v>44564</v>
      </c>
      <c r="C3142">
        <v>0</v>
      </c>
      <c r="D3142" t="s">
        <v>6688</v>
      </c>
      <c r="E3142" t="s">
        <v>6689</v>
      </c>
      <c r="F3142" t="s">
        <v>6690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hidden="1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6075</v>
      </c>
      <c r="W3143" t="s">
        <v>386</v>
      </c>
    </row>
    <row r="3144" spans="1:23" hidden="1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6075</v>
      </c>
      <c r="W3144" t="s">
        <v>386</v>
      </c>
    </row>
    <row r="3145" spans="1:23" hidden="1" x14ac:dyDescent="0.25">
      <c r="A3145" t="s">
        <v>19</v>
      </c>
      <c r="B3145" s="1">
        <v>44564</v>
      </c>
      <c r="C3145">
        <v>-109.23</v>
      </c>
      <c r="D3145" t="s">
        <v>5772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hidden="1" x14ac:dyDescent="0.25">
      <c r="A3146" t="s">
        <v>19</v>
      </c>
      <c r="B3146" s="1">
        <v>44564</v>
      </c>
      <c r="C3146">
        <v>-59.74</v>
      </c>
      <c r="D3146" t="s">
        <v>5773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hidden="1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hidden="1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hidden="1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hidden="1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hidden="1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hidden="1" x14ac:dyDescent="0.25">
      <c r="A3152" t="s">
        <v>492</v>
      </c>
      <c r="B3152" s="1">
        <v>44564</v>
      </c>
      <c r="C3152">
        <v>-1</v>
      </c>
      <c r="D3152" t="s">
        <v>5774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hidden="1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hidden="1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6075</v>
      </c>
      <c r="W3156" t="s">
        <v>386</v>
      </c>
    </row>
    <row r="3157" spans="1:23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hidden="1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6075</v>
      </c>
      <c r="W3158" t="s">
        <v>386</v>
      </c>
    </row>
    <row r="3159" spans="1:23" hidden="1" x14ac:dyDescent="0.25">
      <c r="A3159" t="s">
        <v>492</v>
      </c>
      <c r="B3159" s="1">
        <v>44564</v>
      </c>
      <c r="C3159">
        <v>1</v>
      </c>
      <c r="D3159" t="s">
        <v>5774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hidden="1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hidden="1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hidden="1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6075</v>
      </c>
      <c r="W3162" t="s">
        <v>386</v>
      </c>
    </row>
    <row r="3163" spans="1:23" hidden="1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6312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hidden="1" x14ac:dyDescent="0.25">
      <c r="A3164" t="s">
        <v>356</v>
      </c>
      <c r="B3164" s="1">
        <v>44561</v>
      </c>
      <c r="C3164">
        <v>13.74</v>
      </c>
      <c r="D3164" t="s">
        <v>6637</v>
      </c>
      <c r="E3164" t="s">
        <v>6637</v>
      </c>
      <c r="F3164" t="s">
        <v>6487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hidden="1" x14ac:dyDescent="0.25">
      <c r="A3165" t="s">
        <v>356</v>
      </c>
      <c r="B3165" s="1">
        <v>44561</v>
      </c>
      <c r="C3165">
        <v>2.83</v>
      </c>
      <c r="D3165" t="s">
        <v>6637</v>
      </c>
      <c r="E3165" t="s">
        <v>6637</v>
      </c>
      <c r="F3165" t="s">
        <v>6487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hidden="1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hidden="1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hidden="1" x14ac:dyDescent="0.25">
      <c r="A3168" t="s">
        <v>356</v>
      </c>
      <c r="B3168" s="1">
        <v>44561</v>
      </c>
      <c r="C3168">
        <v>2.83</v>
      </c>
      <c r="D3168" t="s">
        <v>6637</v>
      </c>
      <c r="E3168" t="s">
        <v>6637</v>
      </c>
      <c r="F3168" t="s">
        <v>6487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hidden="1" x14ac:dyDescent="0.25">
      <c r="A3169" t="s">
        <v>356</v>
      </c>
      <c r="B3169" s="1">
        <v>44561</v>
      </c>
      <c r="C3169">
        <v>13.74</v>
      </c>
      <c r="D3169" t="s">
        <v>6637</v>
      </c>
      <c r="E3169" t="s">
        <v>6637</v>
      </c>
      <c r="F3169" t="s">
        <v>6487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hidden="1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hidden="1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hidden="1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hidden="1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hidden="1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hidden="1" x14ac:dyDescent="0.25">
      <c r="A3175" t="s">
        <v>492</v>
      </c>
      <c r="B3175" s="1">
        <v>44561</v>
      </c>
      <c r="C3175">
        <v>-765.6</v>
      </c>
      <c r="D3175" t="s">
        <v>5775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6305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hidden="1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hidden="1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hidden="1" x14ac:dyDescent="0.25">
      <c r="A3178" t="s">
        <v>492</v>
      </c>
      <c r="B3178" s="1">
        <v>44560</v>
      </c>
      <c r="C3178">
        <v>-4.3899999999999997</v>
      </c>
      <c r="D3178" t="s">
        <v>5776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hidden="1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hidden="1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hidden="1" x14ac:dyDescent="0.25">
      <c r="A3181" t="s">
        <v>336</v>
      </c>
      <c r="B3181" s="1">
        <v>44560</v>
      </c>
      <c r="C3181">
        <v>0.02</v>
      </c>
      <c r="D3181" t="s">
        <v>6482</v>
      </c>
      <c r="E3181" t="s">
        <v>6482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hidden="1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hidden="1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hidden="1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hidden="1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6223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hidden="1" x14ac:dyDescent="0.25">
      <c r="A3186" t="s">
        <v>6411</v>
      </c>
      <c r="B3186" s="1">
        <v>44559</v>
      </c>
      <c r="C3186">
        <v>0.02</v>
      </c>
      <c r="D3186" t="s">
        <v>556</v>
      </c>
      <c r="E3186" t="s">
        <v>556</v>
      </c>
      <c r="F3186" t="s">
        <v>8127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hidden="1" x14ac:dyDescent="0.25">
      <c r="A3187" t="s">
        <v>19</v>
      </c>
      <c r="B3187" s="1">
        <v>44559</v>
      </c>
      <c r="C3187">
        <v>4043.04</v>
      </c>
      <c r="D3187" t="s">
        <v>5777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hidden="1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hidden="1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hidden="1" x14ac:dyDescent="0.25">
      <c r="A3190" t="s">
        <v>336</v>
      </c>
      <c r="B3190" s="1">
        <v>44559</v>
      </c>
      <c r="C3190">
        <v>-72.84</v>
      </c>
      <c r="D3190" t="s">
        <v>8128</v>
      </c>
      <c r="E3190" t="s">
        <v>8128</v>
      </c>
      <c r="F3190" t="s">
        <v>8129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hidden="1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hidden="1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6328</v>
      </c>
      <c r="O3192" t="s">
        <v>100</v>
      </c>
      <c r="P3192" t="s">
        <v>9</v>
      </c>
      <c r="Q3192" t="s">
        <v>6329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hidden="1" x14ac:dyDescent="0.25">
      <c r="A3193" t="s">
        <v>492</v>
      </c>
      <c r="B3193" s="1">
        <v>44559</v>
      </c>
      <c r="C3193">
        <v>-161.96</v>
      </c>
      <c r="D3193" t="s">
        <v>5760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hidden="1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hidden="1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hidden="1" x14ac:dyDescent="0.25">
      <c r="A3196" t="s">
        <v>19</v>
      </c>
      <c r="B3196" s="1">
        <v>44558</v>
      </c>
      <c r="C3196">
        <v>1481.55</v>
      </c>
      <c r="D3196" t="s">
        <v>5777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hidden="1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hidden="1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hidden="1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hidden="1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hidden="1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hidden="1" x14ac:dyDescent="0.25">
      <c r="A3203" t="s">
        <v>492</v>
      </c>
      <c r="B3203" s="1">
        <v>44558</v>
      </c>
      <c r="C3203">
        <v>-8.8000000000000007</v>
      </c>
      <c r="D3203" t="s">
        <v>5778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6075</v>
      </c>
      <c r="W3203" t="s">
        <v>386</v>
      </c>
    </row>
    <row r="3204" spans="1:23" hidden="1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hidden="1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hidden="1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hidden="1" x14ac:dyDescent="0.25">
      <c r="A3207" t="s">
        <v>492</v>
      </c>
      <c r="B3207" s="1">
        <v>44557</v>
      </c>
      <c r="C3207">
        <v>-102.54</v>
      </c>
      <c r="D3207" t="s">
        <v>5836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6075</v>
      </c>
      <c r="W3207" t="s">
        <v>386</v>
      </c>
    </row>
    <row r="3208" spans="1:23" hidden="1" x14ac:dyDescent="0.25">
      <c r="A3208" t="s">
        <v>492</v>
      </c>
      <c r="B3208" s="1">
        <v>44557</v>
      </c>
      <c r="C3208">
        <v>-8.8000000000000007</v>
      </c>
      <c r="D3208" t="s">
        <v>5780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6075</v>
      </c>
      <c r="W3208" t="s">
        <v>386</v>
      </c>
    </row>
    <row r="3209" spans="1:23" hidden="1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hidden="1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hidden="1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6333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hidden="1" x14ac:dyDescent="0.25">
      <c r="A3212" t="s">
        <v>19</v>
      </c>
      <c r="B3212" s="1">
        <v>44554</v>
      </c>
      <c r="C3212">
        <v>-14.32</v>
      </c>
      <c r="D3212" t="s">
        <v>5756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hidden="1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hidden="1" x14ac:dyDescent="0.25">
      <c r="A3214" t="s">
        <v>492</v>
      </c>
      <c r="B3214" s="1">
        <v>44554</v>
      </c>
      <c r="C3214">
        <v>-15.95</v>
      </c>
      <c r="D3214" t="s">
        <v>5757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hidden="1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hidden="1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hidden="1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hidden="1" x14ac:dyDescent="0.25">
      <c r="A3218" t="s">
        <v>605</v>
      </c>
      <c r="B3218" s="1">
        <v>44553</v>
      </c>
      <c r="C3218">
        <v>14.32</v>
      </c>
      <c r="D3218" t="s">
        <v>5756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hidden="1" x14ac:dyDescent="0.25">
      <c r="A3219" t="s">
        <v>492</v>
      </c>
      <c r="B3219" s="1">
        <v>44553</v>
      </c>
      <c r="C3219">
        <v>-31.7</v>
      </c>
      <c r="D3219" t="s">
        <v>5781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hidden="1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hidden="1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hidden="1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hidden="1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hidden="1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hidden="1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hidden="1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hidden="1" x14ac:dyDescent="0.25">
      <c r="A3228" t="s">
        <v>492</v>
      </c>
      <c r="B3228" s="1">
        <v>44552</v>
      </c>
      <c r="C3228">
        <v>-25.34</v>
      </c>
      <c r="D3228" t="s">
        <v>5782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hidden="1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6328</v>
      </c>
      <c r="O3229" t="s">
        <v>100</v>
      </c>
      <c r="P3229" t="s">
        <v>9</v>
      </c>
      <c r="Q3229" t="s">
        <v>6330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hidden="1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hidden="1" x14ac:dyDescent="0.25">
      <c r="A3231" t="s">
        <v>492</v>
      </c>
      <c r="B3231" s="1">
        <v>44551</v>
      </c>
      <c r="C3231">
        <v>-49.05</v>
      </c>
      <c r="D3231" t="s">
        <v>5783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hidden="1" x14ac:dyDescent="0.25">
      <c r="A3232" t="s">
        <v>492</v>
      </c>
      <c r="B3232" s="1">
        <v>44551</v>
      </c>
      <c r="C3232">
        <v>-10.17</v>
      </c>
      <c r="D3232" t="s">
        <v>5784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hidden="1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hidden="1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hidden="1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hidden="1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hidden="1" x14ac:dyDescent="0.25">
      <c r="A3237" t="s">
        <v>544</v>
      </c>
      <c r="B3237" s="1">
        <v>44551</v>
      </c>
      <c r="C3237">
        <v>-20.86</v>
      </c>
      <c r="D3237" t="s">
        <v>5755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hidden="1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hidden="1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hidden="1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hidden="1" x14ac:dyDescent="0.25">
      <c r="A3241" t="s">
        <v>356</v>
      </c>
      <c r="B3241" s="1">
        <v>44550</v>
      </c>
      <c r="C3241">
        <v>9.82</v>
      </c>
      <c r="D3241" t="s">
        <v>6618</v>
      </c>
      <c r="E3241" t="s">
        <v>6618</v>
      </c>
      <c r="F3241" t="s">
        <v>8130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hidden="1" x14ac:dyDescent="0.25">
      <c r="A3242" t="s">
        <v>356</v>
      </c>
      <c r="B3242" s="1">
        <v>44550</v>
      </c>
      <c r="C3242">
        <v>0.1</v>
      </c>
      <c r="D3242" t="s">
        <v>6629</v>
      </c>
      <c r="E3242" t="s">
        <v>6629</v>
      </c>
      <c r="F3242" t="s">
        <v>6630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hidden="1" x14ac:dyDescent="0.25">
      <c r="A3243" t="s">
        <v>356</v>
      </c>
      <c r="B3243" s="1">
        <v>44550</v>
      </c>
      <c r="C3243">
        <v>0.1</v>
      </c>
      <c r="D3243" t="s">
        <v>6629</v>
      </c>
      <c r="E3243" t="s">
        <v>6629</v>
      </c>
      <c r="F3243" t="s">
        <v>6630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hidden="1" x14ac:dyDescent="0.25">
      <c r="A3244" t="s">
        <v>356</v>
      </c>
      <c r="B3244" s="1">
        <v>44550</v>
      </c>
      <c r="C3244">
        <v>9.82</v>
      </c>
      <c r="D3244" t="s">
        <v>6618</v>
      </c>
      <c r="E3244" t="s">
        <v>6618</v>
      </c>
      <c r="F3244" t="s">
        <v>8130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hidden="1" x14ac:dyDescent="0.25">
      <c r="A3245" t="s">
        <v>356</v>
      </c>
      <c r="B3245" s="1">
        <v>44550</v>
      </c>
      <c r="C3245">
        <v>9.64</v>
      </c>
      <c r="D3245" t="s">
        <v>6618</v>
      </c>
      <c r="E3245" t="s">
        <v>6618</v>
      </c>
      <c r="F3245" t="s">
        <v>8131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hidden="1" x14ac:dyDescent="0.25">
      <c r="A3246" t="s">
        <v>356</v>
      </c>
      <c r="B3246" s="1">
        <v>44550</v>
      </c>
      <c r="C3246">
        <v>9.64</v>
      </c>
      <c r="D3246" t="s">
        <v>6618</v>
      </c>
      <c r="E3246" t="s">
        <v>6618</v>
      </c>
      <c r="F3246" t="s">
        <v>8131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hidden="1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hidden="1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hidden="1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hidden="1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hidden="1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hidden="1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hidden="1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hidden="1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hidden="1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hidden="1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hidden="1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hidden="1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hidden="1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hidden="1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hidden="1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hidden="1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hidden="1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hidden="1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hidden="1" x14ac:dyDescent="0.25">
      <c r="A3265" t="s">
        <v>356</v>
      </c>
      <c r="B3265" s="1">
        <v>44547</v>
      </c>
      <c r="C3265">
        <v>23.12</v>
      </c>
      <c r="D3265" t="s">
        <v>6618</v>
      </c>
      <c r="E3265" t="s">
        <v>6618</v>
      </c>
      <c r="F3265" t="s">
        <v>8132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hidden="1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hidden="1" x14ac:dyDescent="0.25">
      <c r="A3267" t="s">
        <v>356</v>
      </c>
      <c r="B3267" s="1">
        <v>44547</v>
      </c>
      <c r="C3267">
        <v>35.409999999999997</v>
      </c>
      <c r="D3267" t="s">
        <v>6618</v>
      </c>
      <c r="E3267" t="s">
        <v>6618</v>
      </c>
      <c r="F3267" t="s">
        <v>8133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hidden="1" x14ac:dyDescent="0.25">
      <c r="A3268" t="s">
        <v>356</v>
      </c>
      <c r="B3268" s="1">
        <v>44547</v>
      </c>
      <c r="C3268">
        <v>23.12</v>
      </c>
      <c r="D3268" t="s">
        <v>6618</v>
      </c>
      <c r="E3268" t="s">
        <v>6618</v>
      </c>
      <c r="F3268" t="s">
        <v>8132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hidden="1" x14ac:dyDescent="0.25">
      <c r="A3269" t="s">
        <v>356</v>
      </c>
      <c r="B3269" s="1">
        <v>44547</v>
      </c>
      <c r="C3269">
        <v>35.409999999999997</v>
      </c>
      <c r="D3269" t="s">
        <v>6618</v>
      </c>
      <c r="E3269" t="s">
        <v>6618</v>
      </c>
      <c r="F3269" t="s">
        <v>8133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hidden="1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hidden="1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hidden="1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hidden="1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hidden="1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hidden="1" x14ac:dyDescent="0.25">
      <c r="A3275" t="s">
        <v>492</v>
      </c>
      <c r="B3275" s="1">
        <v>44547</v>
      </c>
      <c r="C3275">
        <v>-5.5</v>
      </c>
      <c r="D3275" t="s">
        <v>5758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hidden="1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hidden="1" x14ac:dyDescent="0.25">
      <c r="A3277" t="s">
        <v>356</v>
      </c>
      <c r="B3277" s="1">
        <v>44546</v>
      </c>
      <c r="C3277">
        <v>1.41</v>
      </c>
      <c r="D3277" t="s">
        <v>6629</v>
      </c>
      <c r="E3277" t="s">
        <v>6629</v>
      </c>
      <c r="F3277" t="s">
        <v>6630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hidden="1" x14ac:dyDescent="0.25">
      <c r="A3278" t="s">
        <v>356</v>
      </c>
      <c r="B3278" s="1">
        <v>44546</v>
      </c>
      <c r="C3278">
        <v>26.92</v>
      </c>
      <c r="D3278" t="s">
        <v>6629</v>
      </c>
      <c r="E3278" t="s">
        <v>6629</v>
      </c>
      <c r="F3278" t="s">
        <v>6630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hidden="1" x14ac:dyDescent="0.25">
      <c r="A3279" t="s">
        <v>356</v>
      </c>
      <c r="B3279" s="1">
        <v>44546</v>
      </c>
      <c r="C3279">
        <v>26.92</v>
      </c>
      <c r="D3279" t="s">
        <v>6629</v>
      </c>
      <c r="E3279" t="s">
        <v>6629</v>
      </c>
      <c r="F3279" t="s">
        <v>6630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hidden="1" x14ac:dyDescent="0.25">
      <c r="A3280" t="s">
        <v>356</v>
      </c>
      <c r="B3280" s="1">
        <v>44546</v>
      </c>
      <c r="C3280">
        <v>3714.35</v>
      </c>
      <c r="D3280" t="s">
        <v>6637</v>
      </c>
      <c r="E3280" t="s">
        <v>6637</v>
      </c>
      <c r="F3280" t="s">
        <v>8134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hidden="1" x14ac:dyDescent="0.25">
      <c r="A3281" t="s">
        <v>356</v>
      </c>
      <c r="B3281" s="1">
        <v>44546</v>
      </c>
      <c r="C3281">
        <v>243.61</v>
      </c>
      <c r="D3281" t="s">
        <v>6637</v>
      </c>
      <c r="E3281" t="s">
        <v>6637</v>
      </c>
      <c r="F3281" t="s">
        <v>8135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hidden="1" x14ac:dyDescent="0.25">
      <c r="A3282" t="s">
        <v>356</v>
      </c>
      <c r="B3282" s="1">
        <v>44546</v>
      </c>
      <c r="C3282">
        <v>1.41</v>
      </c>
      <c r="D3282" t="s">
        <v>6629</v>
      </c>
      <c r="E3282" t="s">
        <v>6629</v>
      </c>
      <c r="F3282" t="s">
        <v>6630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hidden="1" x14ac:dyDescent="0.25">
      <c r="A3283" t="s">
        <v>356</v>
      </c>
      <c r="B3283" s="1">
        <v>44546</v>
      </c>
      <c r="C3283">
        <v>3714.35</v>
      </c>
      <c r="D3283" t="s">
        <v>6637</v>
      </c>
      <c r="E3283" t="s">
        <v>6637</v>
      </c>
      <c r="F3283" t="s">
        <v>8134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hidden="1" x14ac:dyDescent="0.25">
      <c r="A3284" t="s">
        <v>356</v>
      </c>
      <c r="B3284" s="1">
        <v>44546</v>
      </c>
      <c r="C3284">
        <v>15.8</v>
      </c>
      <c r="D3284" t="s">
        <v>6618</v>
      </c>
      <c r="E3284" t="s">
        <v>6618</v>
      </c>
      <c r="F3284" t="s">
        <v>8136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hidden="1" x14ac:dyDescent="0.25">
      <c r="A3285" t="s">
        <v>356</v>
      </c>
      <c r="B3285" s="1">
        <v>44546</v>
      </c>
      <c r="C3285">
        <v>243.61</v>
      </c>
      <c r="D3285" t="s">
        <v>6637</v>
      </c>
      <c r="E3285" t="s">
        <v>6637</v>
      </c>
      <c r="F3285" t="s">
        <v>8135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hidden="1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hidden="1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hidden="1" x14ac:dyDescent="0.25">
      <c r="A3288" t="s">
        <v>492</v>
      </c>
      <c r="B3288" s="1">
        <v>44546</v>
      </c>
      <c r="C3288">
        <v>-10</v>
      </c>
      <c r="D3288" t="s">
        <v>5786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hidden="1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hidden="1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hidden="1" x14ac:dyDescent="0.25">
      <c r="A3291" t="s">
        <v>19</v>
      </c>
      <c r="B3291" s="1">
        <v>44546</v>
      </c>
      <c r="C3291">
        <v>-762.25</v>
      </c>
      <c r="D3291" t="s">
        <v>5785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hidden="1" x14ac:dyDescent="0.25">
      <c r="A3292" t="s">
        <v>356</v>
      </c>
      <c r="B3292" s="1">
        <v>44546</v>
      </c>
      <c r="C3292">
        <v>15.8</v>
      </c>
      <c r="D3292" t="s">
        <v>6618</v>
      </c>
      <c r="E3292" t="s">
        <v>6618</v>
      </c>
      <c r="F3292" t="s">
        <v>8136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hidden="1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hidden="1" x14ac:dyDescent="0.25">
      <c r="A3294" t="s">
        <v>19</v>
      </c>
      <c r="B3294" s="1">
        <v>44546</v>
      </c>
      <c r="C3294">
        <v>1658.01</v>
      </c>
      <c r="D3294" t="s">
        <v>5777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hidden="1" x14ac:dyDescent="0.25">
      <c r="A3295" t="s">
        <v>356</v>
      </c>
      <c r="B3295" s="1">
        <v>44545</v>
      </c>
      <c r="C3295">
        <v>342.78</v>
      </c>
      <c r="D3295" t="s">
        <v>6637</v>
      </c>
      <c r="E3295" t="s">
        <v>6637</v>
      </c>
      <c r="F3295" t="s">
        <v>8137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hidden="1" x14ac:dyDescent="0.25">
      <c r="A3296" t="s">
        <v>356</v>
      </c>
      <c r="B3296" s="1">
        <v>44545</v>
      </c>
      <c r="C3296">
        <v>2402.96</v>
      </c>
      <c r="D3296" t="s">
        <v>6637</v>
      </c>
      <c r="E3296" t="s">
        <v>6637</v>
      </c>
      <c r="F3296" t="s">
        <v>8138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hidden="1" x14ac:dyDescent="0.25">
      <c r="A3297" t="s">
        <v>356</v>
      </c>
      <c r="B3297" s="1">
        <v>44545</v>
      </c>
      <c r="C3297">
        <v>72.23</v>
      </c>
      <c r="D3297" t="s">
        <v>6618</v>
      </c>
      <c r="E3297" t="s">
        <v>6618</v>
      </c>
      <c r="F3297" t="s">
        <v>8139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hidden="1" x14ac:dyDescent="0.25">
      <c r="A3298" t="s">
        <v>356</v>
      </c>
      <c r="B3298" s="1">
        <v>44545</v>
      </c>
      <c r="C3298">
        <v>582.11</v>
      </c>
      <c r="D3298" t="s">
        <v>6637</v>
      </c>
      <c r="E3298" t="s">
        <v>6637</v>
      </c>
      <c r="F3298" t="s">
        <v>8140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hidden="1" x14ac:dyDescent="0.25">
      <c r="A3299" t="s">
        <v>356</v>
      </c>
      <c r="B3299" s="1">
        <v>44545</v>
      </c>
      <c r="C3299">
        <v>18.07</v>
      </c>
      <c r="D3299" t="s">
        <v>6618</v>
      </c>
      <c r="E3299" t="s">
        <v>6618</v>
      </c>
      <c r="F3299" t="s">
        <v>8141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hidden="1" x14ac:dyDescent="0.25">
      <c r="A3300" t="s">
        <v>356</v>
      </c>
      <c r="B3300" s="1">
        <v>44545</v>
      </c>
      <c r="C3300">
        <v>18.07</v>
      </c>
      <c r="D3300" t="s">
        <v>6618</v>
      </c>
      <c r="E3300" t="s">
        <v>6618</v>
      </c>
      <c r="F3300" t="s">
        <v>8141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hidden="1" x14ac:dyDescent="0.25">
      <c r="A3301" t="s">
        <v>356</v>
      </c>
      <c r="B3301" s="1">
        <v>44545</v>
      </c>
      <c r="C3301">
        <v>20.05</v>
      </c>
      <c r="D3301" t="s">
        <v>6618</v>
      </c>
      <c r="E3301" t="s">
        <v>6618</v>
      </c>
      <c r="F3301" t="s">
        <v>8142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hidden="1" x14ac:dyDescent="0.25">
      <c r="A3302" t="s">
        <v>356</v>
      </c>
      <c r="B3302" s="1">
        <v>44545</v>
      </c>
      <c r="C3302">
        <v>582.11</v>
      </c>
      <c r="D3302" t="s">
        <v>6637</v>
      </c>
      <c r="E3302" t="s">
        <v>6637</v>
      </c>
      <c r="F3302" t="s">
        <v>8140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hidden="1" x14ac:dyDescent="0.25">
      <c r="A3303" t="s">
        <v>356</v>
      </c>
      <c r="B3303" s="1">
        <v>44545</v>
      </c>
      <c r="C3303">
        <v>342.78</v>
      </c>
      <c r="D3303" t="s">
        <v>6637</v>
      </c>
      <c r="E3303" t="s">
        <v>6637</v>
      </c>
      <c r="F3303" t="s">
        <v>8137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hidden="1" x14ac:dyDescent="0.25">
      <c r="A3304" t="s">
        <v>356</v>
      </c>
      <c r="B3304" s="1">
        <v>44545</v>
      </c>
      <c r="C3304">
        <v>72.23</v>
      </c>
      <c r="D3304" t="s">
        <v>6618</v>
      </c>
      <c r="E3304" t="s">
        <v>6618</v>
      </c>
      <c r="F3304" t="s">
        <v>8139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hidden="1" x14ac:dyDescent="0.25">
      <c r="A3305" t="s">
        <v>356</v>
      </c>
      <c r="B3305" s="1">
        <v>44545</v>
      </c>
      <c r="C3305">
        <v>2402.96</v>
      </c>
      <c r="D3305" t="s">
        <v>6637</v>
      </c>
      <c r="E3305" t="s">
        <v>6637</v>
      </c>
      <c r="F3305" t="s">
        <v>8138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hidden="1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hidden="1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hidden="1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hidden="1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6366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hidden="1" x14ac:dyDescent="0.25">
      <c r="A3310" t="s">
        <v>508</v>
      </c>
      <c r="B3310" s="1">
        <v>44545</v>
      </c>
      <c r="C3310">
        <v>-1000</v>
      </c>
      <c r="D3310" t="s">
        <v>6072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6367</v>
      </c>
      <c r="K3310" t="s">
        <v>9</v>
      </c>
      <c r="L3310" t="s">
        <v>9</v>
      </c>
      <c r="M3310" t="s">
        <v>9</v>
      </c>
      <c r="N3310" t="s">
        <v>6073</v>
      </c>
      <c r="O3310" t="s">
        <v>78</v>
      </c>
      <c r="P3310" t="s">
        <v>6360</v>
      </c>
      <c r="Q3310" t="s">
        <v>6368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hidden="1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hidden="1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hidden="1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6333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hidden="1" x14ac:dyDescent="0.25">
      <c r="A3314" t="s">
        <v>356</v>
      </c>
      <c r="B3314" s="1">
        <v>44545</v>
      </c>
      <c r="C3314">
        <v>20.05</v>
      </c>
      <c r="D3314" t="s">
        <v>6618</v>
      </c>
      <c r="E3314" t="s">
        <v>6618</v>
      </c>
      <c r="F3314" t="s">
        <v>8142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hidden="1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hidden="1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hidden="1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hidden="1" x14ac:dyDescent="0.25">
      <c r="A3318" t="s">
        <v>356</v>
      </c>
      <c r="B3318" s="1">
        <v>44544</v>
      </c>
      <c r="C3318">
        <v>181.5</v>
      </c>
      <c r="D3318" t="s">
        <v>6637</v>
      </c>
      <c r="E3318" t="s">
        <v>6637</v>
      </c>
      <c r="F3318" t="s">
        <v>8143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hidden="1" x14ac:dyDescent="0.25">
      <c r="A3319" t="s">
        <v>356</v>
      </c>
      <c r="B3319" s="1">
        <v>44544</v>
      </c>
      <c r="C3319">
        <v>722.09</v>
      </c>
      <c r="D3319" t="s">
        <v>6637</v>
      </c>
      <c r="E3319" t="s">
        <v>6637</v>
      </c>
      <c r="F3319" t="s">
        <v>8144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hidden="1" x14ac:dyDescent="0.25">
      <c r="A3320" t="s">
        <v>356</v>
      </c>
      <c r="B3320" s="1">
        <v>44544</v>
      </c>
      <c r="C3320">
        <v>80.77</v>
      </c>
      <c r="D3320" t="s">
        <v>6618</v>
      </c>
      <c r="E3320" t="s">
        <v>6618</v>
      </c>
      <c r="F3320" t="s">
        <v>8145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hidden="1" x14ac:dyDescent="0.25">
      <c r="A3321" t="s">
        <v>356</v>
      </c>
      <c r="B3321" s="1">
        <v>44544</v>
      </c>
      <c r="C3321">
        <v>29.9</v>
      </c>
      <c r="D3321" t="s">
        <v>6618</v>
      </c>
      <c r="E3321" t="s">
        <v>6618</v>
      </c>
      <c r="F3321" t="s">
        <v>8146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hidden="1" x14ac:dyDescent="0.25">
      <c r="A3322" t="s">
        <v>356</v>
      </c>
      <c r="B3322" s="1">
        <v>44544</v>
      </c>
      <c r="C3322">
        <v>14.76</v>
      </c>
      <c r="D3322" t="s">
        <v>6618</v>
      </c>
      <c r="E3322" t="s">
        <v>6618</v>
      </c>
      <c r="F3322" t="s">
        <v>8130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hidden="1" x14ac:dyDescent="0.25">
      <c r="A3323" t="s">
        <v>356</v>
      </c>
      <c r="B3323" s="1">
        <v>44544</v>
      </c>
      <c r="C3323">
        <v>29.9</v>
      </c>
      <c r="D3323" t="s">
        <v>6618</v>
      </c>
      <c r="E3323" t="s">
        <v>6618</v>
      </c>
      <c r="F3323" t="s">
        <v>8146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hidden="1" x14ac:dyDescent="0.25">
      <c r="A3324" t="s">
        <v>356</v>
      </c>
      <c r="B3324" s="1">
        <v>44544</v>
      </c>
      <c r="C3324">
        <v>64.099999999999994</v>
      </c>
      <c r="D3324" t="s">
        <v>6618</v>
      </c>
      <c r="E3324" t="s">
        <v>6618</v>
      </c>
      <c r="F3324" t="s">
        <v>8147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hidden="1" x14ac:dyDescent="0.25">
      <c r="A3325" t="s">
        <v>356</v>
      </c>
      <c r="B3325" s="1">
        <v>44544</v>
      </c>
      <c r="C3325">
        <v>0.73</v>
      </c>
      <c r="D3325" t="s">
        <v>6629</v>
      </c>
      <c r="E3325" t="s">
        <v>6629</v>
      </c>
      <c r="F3325" t="s">
        <v>6630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hidden="1" x14ac:dyDescent="0.25">
      <c r="A3326" t="s">
        <v>356</v>
      </c>
      <c r="B3326" s="1">
        <v>44544</v>
      </c>
      <c r="C3326">
        <v>53.42</v>
      </c>
      <c r="D3326" t="s">
        <v>6618</v>
      </c>
      <c r="E3326" t="s">
        <v>6618</v>
      </c>
      <c r="F3326" t="s">
        <v>8148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hidden="1" x14ac:dyDescent="0.25">
      <c r="A3327" t="s">
        <v>356</v>
      </c>
      <c r="B3327" s="1">
        <v>44544</v>
      </c>
      <c r="C3327">
        <v>14.76</v>
      </c>
      <c r="D3327" t="s">
        <v>6618</v>
      </c>
      <c r="E3327" t="s">
        <v>6618</v>
      </c>
      <c r="F3327" t="s">
        <v>8130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hidden="1" x14ac:dyDescent="0.25">
      <c r="A3328" t="s">
        <v>356</v>
      </c>
      <c r="B3328" s="1">
        <v>44544</v>
      </c>
      <c r="C3328">
        <v>1416.05</v>
      </c>
      <c r="D3328" t="s">
        <v>6637</v>
      </c>
      <c r="E3328" t="s">
        <v>6637</v>
      </c>
      <c r="F3328" t="s">
        <v>8149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hidden="1" x14ac:dyDescent="0.25">
      <c r="A3329" t="s">
        <v>356</v>
      </c>
      <c r="B3329" s="1">
        <v>44544</v>
      </c>
      <c r="C3329">
        <v>0.73</v>
      </c>
      <c r="D3329" t="s">
        <v>6629</v>
      </c>
      <c r="E3329" t="s">
        <v>6629</v>
      </c>
      <c r="F3329" t="s">
        <v>6630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hidden="1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hidden="1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hidden="1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hidden="1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hidden="1" x14ac:dyDescent="0.25">
      <c r="A3335" t="s">
        <v>492</v>
      </c>
      <c r="B3335" s="1">
        <v>44544</v>
      </c>
      <c r="C3335">
        <v>-125.76</v>
      </c>
      <c r="D3335" t="s">
        <v>5787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hidden="1" x14ac:dyDescent="0.25">
      <c r="A3336" t="s">
        <v>356</v>
      </c>
      <c r="B3336" s="1">
        <v>44544</v>
      </c>
      <c r="C3336">
        <v>53.42</v>
      </c>
      <c r="D3336" t="s">
        <v>6618</v>
      </c>
      <c r="E3336" t="s">
        <v>6618</v>
      </c>
      <c r="F3336" t="s">
        <v>8148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hidden="1" x14ac:dyDescent="0.25">
      <c r="A3337" t="s">
        <v>356</v>
      </c>
      <c r="B3337" s="1">
        <v>44544</v>
      </c>
      <c r="C3337">
        <v>181.5</v>
      </c>
      <c r="D3337" t="s">
        <v>6637</v>
      </c>
      <c r="E3337" t="s">
        <v>6637</v>
      </c>
      <c r="F3337" t="s">
        <v>8143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hidden="1" x14ac:dyDescent="0.25">
      <c r="A3338" t="s">
        <v>356</v>
      </c>
      <c r="B3338" s="1">
        <v>44544</v>
      </c>
      <c r="C3338">
        <v>80.77</v>
      </c>
      <c r="D3338" t="s">
        <v>6618</v>
      </c>
      <c r="E3338" t="s">
        <v>6618</v>
      </c>
      <c r="F3338" t="s">
        <v>8145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hidden="1" x14ac:dyDescent="0.25">
      <c r="A3339" t="s">
        <v>356</v>
      </c>
      <c r="B3339" s="1">
        <v>44544</v>
      </c>
      <c r="C3339">
        <v>1416.05</v>
      </c>
      <c r="D3339" t="s">
        <v>6637</v>
      </c>
      <c r="E3339" t="s">
        <v>6637</v>
      </c>
      <c r="F3339" t="s">
        <v>8149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hidden="1" x14ac:dyDescent="0.25">
      <c r="A3340" t="s">
        <v>356</v>
      </c>
      <c r="B3340" s="1">
        <v>44544</v>
      </c>
      <c r="C3340">
        <v>722.09</v>
      </c>
      <c r="D3340" t="s">
        <v>6637</v>
      </c>
      <c r="E3340" t="s">
        <v>6637</v>
      </c>
      <c r="F3340" t="s">
        <v>8144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hidden="1" x14ac:dyDescent="0.25">
      <c r="A3341" t="s">
        <v>356</v>
      </c>
      <c r="B3341" s="1">
        <v>44544</v>
      </c>
      <c r="C3341">
        <v>64.099999999999994</v>
      </c>
      <c r="D3341" t="s">
        <v>6618</v>
      </c>
      <c r="E3341" t="s">
        <v>6618</v>
      </c>
      <c r="F3341" t="s">
        <v>8147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hidden="1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hidden="1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hidden="1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hidden="1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hidden="1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hidden="1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hidden="1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hidden="1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hidden="1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hidden="1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hidden="1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hidden="1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hidden="1" x14ac:dyDescent="0.25">
      <c r="A3354" t="s">
        <v>492</v>
      </c>
      <c r="B3354" s="1">
        <v>44543</v>
      </c>
      <c r="C3354">
        <v>-3.29</v>
      </c>
      <c r="D3354" t="s">
        <v>5782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hidden="1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hidden="1" x14ac:dyDescent="0.25">
      <c r="A3357" t="s">
        <v>492</v>
      </c>
      <c r="B3357" s="1">
        <v>44543</v>
      </c>
      <c r="C3357">
        <v>-124.05</v>
      </c>
      <c r="D3357" t="s">
        <v>5788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hidden="1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hidden="1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hidden="1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hidden="1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hidden="1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6075</v>
      </c>
      <c r="W3362" t="s">
        <v>386</v>
      </c>
    </row>
    <row r="3363" spans="1:23" hidden="1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hidden="1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hidden="1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hidden="1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hidden="1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hidden="1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hidden="1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6226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hidden="1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hidden="1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hidden="1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6154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hidden="1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hidden="1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hidden="1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hidden="1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hidden="1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hidden="1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hidden="1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hidden="1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hidden="1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hidden="1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hidden="1" x14ac:dyDescent="0.25">
      <c r="A3383" t="s">
        <v>605</v>
      </c>
      <c r="B3383" s="1">
        <v>44536</v>
      </c>
      <c r="C3383">
        <v>-9.99</v>
      </c>
      <c r="D3383" t="s">
        <v>5789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hidden="1" x14ac:dyDescent="0.25">
      <c r="A3384" t="s">
        <v>492</v>
      </c>
      <c r="B3384" s="1">
        <v>44536</v>
      </c>
      <c r="C3384">
        <v>-6.76</v>
      </c>
      <c r="D3384" t="s">
        <v>5790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hidden="1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6077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hidden="1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6078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hidden="1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6078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hidden="1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hidden="1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hidden="1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hidden="1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hidden="1" x14ac:dyDescent="0.25">
      <c r="A3392" t="s">
        <v>492</v>
      </c>
      <c r="B3392" s="1">
        <v>44534</v>
      </c>
      <c r="C3392">
        <v>-65</v>
      </c>
      <c r="D3392" t="s">
        <v>5770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6311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hidden="1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hidden="1" x14ac:dyDescent="0.25">
      <c r="A3394" t="s">
        <v>492</v>
      </c>
      <c r="B3394" s="1">
        <v>44534</v>
      </c>
      <c r="C3394">
        <v>-0.5</v>
      </c>
      <c r="D3394" t="s">
        <v>5784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hidden="1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hidden="1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6334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hidden="1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6334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hidden="1" x14ac:dyDescent="0.25">
      <c r="A3398" t="s">
        <v>544</v>
      </c>
      <c r="B3398" s="1">
        <v>44534</v>
      </c>
      <c r="C3398">
        <v>-25.26</v>
      </c>
      <c r="D3398" t="s">
        <v>5755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hidden="1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hidden="1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hidden="1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hidden="1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hidden="1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hidden="1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hidden="1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6079</v>
      </c>
      <c r="O3405" t="s">
        <v>78</v>
      </c>
      <c r="P3405" t="s">
        <v>9</v>
      </c>
      <c r="Q3405" t="s">
        <v>6080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hidden="1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hidden="1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hidden="1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6081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hidden="1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hidden="1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hidden="1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hidden="1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hidden="1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hidden="1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hidden="1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hidden="1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hidden="1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hidden="1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hidden="1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6082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hidden="1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hidden="1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hidden="1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hidden="1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hidden="1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6312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hidden="1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hidden="1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hidden="1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hidden="1" x14ac:dyDescent="0.25">
      <c r="A3428" t="s">
        <v>356</v>
      </c>
      <c r="B3428" s="1">
        <v>44530</v>
      </c>
      <c r="C3428">
        <v>0.77</v>
      </c>
      <c r="D3428" t="s">
        <v>6618</v>
      </c>
      <c r="E3428" t="s">
        <v>6618</v>
      </c>
      <c r="F3428" t="s">
        <v>6487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hidden="1" x14ac:dyDescent="0.25">
      <c r="A3429" t="s">
        <v>356</v>
      </c>
      <c r="B3429" s="1">
        <v>44530</v>
      </c>
      <c r="C3429">
        <v>0.77</v>
      </c>
      <c r="D3429" t="s">
        <v>6618</v>
      </c>
      <c r="E3429" t="s">
        <v>6618</v>
      </c>
      <c r="F3429" t="s">
        <v>6487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hidden="1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hidden="1" x14ac:dyDescent="0.25">
      <c r="A3431" t="s">
        <v>356</v>
      </c>
      <c r="B3431" s="1">
        <v>44530</v>
      </c>
      <c r="C3431">
        <v>12.49</v>
      </c>
      <c r="D3431" t="s">
        <v>6618</v>
      </c>
      <c r="E3431" t="s">
        <v>6618</v>
      </c>
      <c r="F3431" t="s">
        <v>6487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hidden="1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hidden="1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hidden="1" x14ac:dyDescent="0.25">
      <c r="A3435" t="s">
        <v>356</v>
      </c>
      <c r="B3435" s="1">
        <v>44530</v>
      </c>
      <c r="C3435">
        <v>12.49</v>
      </c>
      <c r="D3435" t="s">
        <v>6618</v>
      </c>
      <c r="E3435" t="s">
        <v>6618</v>
      </c>
      <c r="F3435" t="s">
        <v>6487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hidden="1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hidden="1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hidden="1" x14ac:dyDescent="0.25">
      <c r="A3438" t="s">
        <v>492</v>
      </c>
      <c r="B3438" s="1">
        <v>44529</v>
      </c>
      <c r="C3438">
        <v>-167.26</v>
      </c>
      <c r="D3438" t="s">
        <v>5792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hidden="1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hidden="1" x14ac:dyDescent="0.25">
      <c r="A3440" t="s">
        <v>19</v>
      </c>
      <c r="B3440" s="1">
        <v>44529</v>
      </c>
      <c r="C3440">
        <v>-121.72</v>
      </c>
      <c r="D3440" t="s">
        <v>5791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hidden="1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hidden="1" x14ac:dyDescent="0.25">
      <c r="A3442" t="s">
        <v>19</v>
      </c>
      <c r="B3442" s="1">
        <v>44529</v>
      </c>
      <c r="C3442">
        <v>4043.04</v>
      </c>
      <c r="D3442" t="s">
        <v>5777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hidden="1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hidden="1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6366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hidden="1" x14ac:dyDescent="0.25">
      <c r="A3447" t="s">
        <v>508</v>
      </c>
      <c r="B3447" s="1">
        <v>44529</v>
      </c>
      <c r="C3447">
        <v>-2000</v>
      </c>
      <c r="D3447" t="s">
        <v>6072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6367</v>
      </c>
      <c r="K3447" t="s">
        <v>9</v>
      </c>
      <c r="L3447" t="s">
        <v>9</v>
      </c>
      <c r="M3447" t="s">
        <v>9</v>
      </c>
      <c r="N3447" t="s">
        <v>6073</v>
      </c>
      <c r="O3447" t="s">
        <v>78</v>
      </c>
      <c r="P3447" t="s">
        <v>6360</v>
      </c>
      <c r="Q3447" t="s">
        <v>6368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hidden="1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hidden="1" x14ac:dyDescent="0.25">
      <c r="A3449" t="s">
        <v>492</v>
      </c>
      <c r="B3449" s="1">
        <v>44529</v>
      </c>
      <c r="C3449">
        <v>-29.76</v>
      </c>
      <c r="D3449" t="s">
        <v>5787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hidden="1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hidden="1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hidden="1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6075</v>
      </c>
      <c r="W3452" t="s">
        <v>386</v>
      </c>
    </row>
    <row r="3453" spans="1:23" hidden="1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hidden="1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6316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hidden="1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hidden="1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hidden="1" x14ac:dyDescent="0.25">
      <c r="A3457" t="s">
        <v>492</v>
      </c>
      <c r="B3457" s="1">
        <v>44526</v>
      </c>
      <c r="C3457">
        <v>-104.35</v>
      </c>
      <c r="D3457" t="s">
        <v>5836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6075</v>
      </c>
      <c r="W3457" t="s">
        <v>386</v>
      </c>
    </row>
    <row r="3458" spans="1:23" hidden="1" x14ac:dyDescent="0.25">
      <c r="A3458" t="s">
        <v>34</v>
      </c>
      <c r="B3458" s="1">
        <v>44526</v>
      </c>
      <c r="C3458">
        <v>-44.09</v>
      </c>
      <c r="D3458" t="s">
        <v>5793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hidden="1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hidden="1" x14ac:dyDescent="0.25">
      <c r="A3460" t="s">
        <v>544</v>
      </c>
      <c r="B3460" s="1">
        <v>44526</v>
      </c>
      <c r="C3460">
        <v>-11.4</v>
      </c>
      <c r="D3460" t="s">
        <v>5755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hidden="1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hidden="1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hidden="1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hidden="1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hidden="1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hidden="1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hidden="1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hidden="1" x14ac:dyDescent="0.25">
      <c r="A3468" t="s">
        <v>492</v>
      </c>
      <c r="B3468" s="1">
        <v>44524</v>
      </c>
      <c r="C3468">
        <v>-15.95</v>
      </c>
      <c r="D3468" t="s">
        <v>5757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hidden="1" x14ac:dyDescent="0.25">
      <c r="A3469" t="s">
        <v>19</v>
      </c>
      <c r="B3469" s="1">
        <v>44524</v>
      </c>
      <c r="C3469">
        <v>-14.32</v>
      </c>
      <c r="D3469" t="s">
        <v>5756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hidden="1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hidden="1" x14ac:dyDescent="0.25">
      <c r="A3471" t="s">
        <v>19</v>
      </c>
      <c r="B3471" s="1">
        <v>44524</v>
      </c>
      <c r="C3471">
        <v>1716.5</v>
      </c>
      <c r="D3471" t="s">
        <v>5794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hidden="1" x14ac:dyDescent="0.25">
      <c r="A3472" t="s">
        <v>605</v>
      </c>
      <c r="B3472" s="1">
        <v>44523</v>
      </c>
      <c r="C3472">
        <v>14.32</v>
      </c>
      <c r="D3472" t="s">
        <v>5756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hidden="1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hidden="1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hidden="1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hidden="1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hidden="1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hidden="1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hidden="1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hidden="1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hidden="1" x14ac:dyDescent="0.25">
      <c r="A3482" t="s">
        <v>492</v>
      </c>
      <c r="B3482" s="1">
        <v>44522</v>
      </c>
      <c r="C3482">
        <v>-7.71</v>
      </c>
      <c r="D3482" t="s">
        <v>5781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hidden="1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x14ac:dyDescent="0.25">
      <c r="A3484" t="s">
        <v>487</v>
      </c>
      <c r="B3484" s="1">
        <v>44522</v>
      </c>
      <c r="C3484">
        <v>25</v>
      </c>
      <c r="D3484" t="s">
        <v>8926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hidden="1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hidden="1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6083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hidden="1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hidden="1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hidden="1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hidden="1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hidden="1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hidden="1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hidden="1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hidden="1" x14ac:dyDescent="0.25">
      <c r="A3495" t="s">
        <v>492</v>
      </c>
      <c r="B3495" s="1">
        <v>44522</v>
      </c>
      <c r="C3495">
        <v>-33.06</v>
      </c>
      <c r="D3495" t="s">
        <v>5795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hidden="1" x14ac:dyDescent="0.25">
      <c r="A3496" t="s">
        <v>492</v>
      </c>
      <c r="B3496" s="1">
        <v>44522</v>
      </c>
      <c r="C3496">
        <v>-46.17</v>
      </c>
      <c r="D3496" t="s">
        <v>5781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hidden="1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hidden="1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hidden="1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hidden="1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6084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hidden="1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hidden="1" x14ac:dyDescent="0.25">
      <c r="A3502" t="s">
        <v>492</v>
      </c>
      <c r="B3502" s="1">
        <v>44520</v>
      </c>
      <c r="C3502">
        <v>-150.80000000000001</v>
      </c>
      <c r="D3502" t="s">
        <v>5792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hidden="1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hidden="1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hidden="1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hidden="1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hidden="1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hidden="1" x14ac:dyDescent="0.25">
      <c r="A3508" t="s">
        <v>492</v>
      </c>
      <c r="B3508" s="1">
        <v>44519</v>
      </c>
      <c r="C3508">
        <v>-5.5</v>
      </c>
      <c r="D3508" t="s">
        <v>5758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hidden="1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hidden="1" x14ac:dyDescent="0.25">
      <c r="A3510" t="s">
        <v>492</v>
      </c>
      <c r="B3510" s="1">
        <v>44518</v>
      </c>
      <c r="C3510">
        <v>-27.55</v>
      </c>
      <c r="D3510" t="s">
        <v>5796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hidden="1" x14ac:dyDescent="0.25">
      <c r="A3511" t="s">
        <v>492</v>
      </c>
      <c r="B3511" s="1">
        <v>44518</v>
      </c>
      <c r="C3511">
        <v>-256.89999999999998</v>
      </c>
      <c r="D3511" t="s">
        <v>5760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hidden="1" x14ac:dyDescent="0.25">
      <c r="A3512" t="s">
        <v>492</v>
      </c>
      <c r="B3512" s="1">
        <v>44518</v>
      </c>
      <c r="C3512">
        <v>-256.89999999999998</v>
      </c>
      <c r="D3512" t="s">
        <v>5760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hidden="1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6306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hidden="1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6307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hidden="1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hidden="1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6308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hidden="1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hidden="1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hidden="1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hidden="1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hidden="1" x14ac:dyDescent="0.25">
      <c r="A3521" t="s">
        <v>544</v>
      </c>
      <c r="B3521" s="1">
        <v>44517</v>
      </c>
      <c r="C3521">
        <v>-125.68</v>
      </c>
      <c r="D3521" t="s">
        <v>5781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hidden="1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hidden="1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hidden="1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hidden="1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hidden="1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hidden="1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hidden="1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hidden="1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hidden="1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hidden="1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hidden="1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hidden="1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hidden="1" x14ac:dyDescent="0.25">
      <c r="A3534" t="s">
        <v>19</v>
      </c>
      <c r="B3534" s="1">
        <v>44515</v>
      </c>
      <c r="C3534">
        <v>-75</v>
      </c>
      <c r="D3534" t="s">
        <v>5797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hidden="1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hidden="1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hidden="1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6333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hidden="1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hidden="1" x14ac:dyDescent="0.25">
      <c r="A3539" t="s">
        <v>492</v>
      </c>
      <c r="B3539" s="1">
        <v>44515</v>
      </c>
      <c r="C3539">
        <v>-7.54</v>
      </c>
      <c r="D3539" t="s">
        <v>5778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6075</v>
      </c>
      <c r="W3539" t="s">
        <v>386</v>
      </c>
    </row>
    <row r="3540" spans="1:23" hidden="1" x14ac:dyDescent="0.25">
      <c r="A3540" t="s">
        <v>492</v>
      </c>
      <c r="B3540" s="1">
        <v>44515</v>
      </c>
      <c r="C3540">
        <v>-10.93</v>
      </c>
      <c r="D3540" t="s">
        <v>5798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hidden="1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hidden="1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hidden="1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hidden="1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6085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hidden="1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hidden="1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hidden="1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hidden="1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hidden="1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6334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hidden="1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6334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hidden="1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hidden="1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hidden="1" x14ac:dyDescent="0.25">
      <c r="A3553" t="s">
        <v>6856</v>
      </c>
      <c r="B3553" s="1">
        <v>44512</v>
      </c>
      <c r="C3553">
        <v>75</v>
      </c>
      <c r="D3553" t="s">
        <v>5797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hidden="1" x14ac:dyDescent="0.25">
      <c r="A3554" t="s">
        <v>492</v>
      </c>
      <c r="B3554" s="1">
        <v>44512</v>
      </c>
      <c r="C3554">
        <v>-50</v>
      </c>
      <c r="D3554" t="s">
        <v>6335</v>
      </c>
      <c r="E3554" t="s">
        <v>8612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6336</v>
      </c>
      <c r="O3554" t="s">
        <v>78</v>
      </c>
      <c r="P3554" t="s">
        <v>9</v>
      </c>
      <c r="Q3554" t="s">
        <v>6337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hidden="1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hidden="1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hidden="1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hidden="1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hidden="1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8152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hidden="1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hidden="1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6075</v>
      </c>
      <c r="W3561" t="s">
        <v>386</v>
      </c>
    </row>
    <row r="3562" spans="1:23" hidden="1" x14ac:dyDescent="0.25">
      <c r="A3562" t="s">
        <v>508</v>
      </c>
      <c r="B3562" s="1">
        <v>44511</v>
      </c>
      <c r="C3562">
        <v>-40.130000000000003</v>
      </c>
      <c r="D3562" t="s">
        <v>6043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8151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hidden="1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8150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hidden="1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hidden="1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hidden="1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6224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hidden="1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6224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hidden="1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6227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hidden="1" x14ac:dyDescent="0.25">
      <c r="A3569" t="s">
        <v>508</v>
      </c>
      <c r="B3569" s="1">
        <v>44510</v>
      </c>
      <c r="C3569">
        <v>-16.2</v>
      </c>
      <c r="D3569" t="s">
        <v>8153</v>
      </c>
      <c r="E3569" t="s">
        <v>8153</v>
      </c>
      <c r="F3569" t="s">
        <v>8153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8152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hidden="1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hidden="1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hidden="1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6224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hidden="1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6224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hidden="1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hidden="1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hidden="1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6228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hidden="1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hidden="1" x14ac:dyDescent="0.25">
      <c r="A3578" t="s">
        <v>508</v>
      </c>
      <c r="B3578" s="1">
        <v>44508</v>
      </c>
      <c r="C3578">
        <v>-11271.62</v>
      </c>
      <c r="D3578" t="s">
        <v>6358</v>
      </c>
      <c r="E3578" t="s">
        <v>6358</v>
      </c>
      <c r="F3578" t="s">
        <v>6358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6359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hidden="1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hidden="1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hidden="1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hidden="1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hidden="1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hidden="1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hidden="1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hidden="1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hidden="1" x14ac:dyDescent="0.25">
      <c r="A3587" t="s">
        <v>544</v>
      </c>
      <c r="B3587" s="1">
        <v>44506</v>
      </c>
      <c r="C3587">
        <v>-31.66</v>
      </c>
      <c r="D3587" t="s">
        <v>5755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hidden="1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hidden="1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hidden="1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hidden="1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hidden="1" x14ac:dyDescent="0.25">
      <c r="A3592" t="s">
        <v>544</v>
      </c>
      <c r="B3592" s="1">
        <v>44505</v>
      </c>
      <c r="C3592">
        <v>-19.55</v>
      </c>
      <c r="D3592" t="s">
        <v>5799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hidden="1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hidden="1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hidden="1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hidden="1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hidden="1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6333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hidden="1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hidden="1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hidden="1" x14ac:dyDescent="0.25">
      <c r="A3600" t="s">
        <v>492</v>
      </c>
      <c r="B3600" s="1">
        <v>44504</v>
      </c>
      <c r="C3600">
        <v>-65</v>
      </c>
      <c r="D3600" t="s">
        <v>5770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6311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hidden="1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hidden="1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hidden="1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hidden="1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hidden="1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hidden="1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hidden="1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hidden="1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hidden="1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hidden="1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6075</v>
      </c>
      <c r="W3612" t="s">
        <v>386</v>
      </c>
    </row>
    <row r="3613" spans="1:23" hidden="1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hidden="1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hidden="1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6312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hidden="1" x14ac:dyDescent="0.25">
      <c r="A3616" t="s">
        <v>492</v>
      </c>
      <c r="B3616" s="1">
        <v>44501</v>
      </c>
      <c r="C3616">
        <v>-43.7</v>
      </c>
      <c r="D3616" t="s">
        <v>5792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hidden="1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6317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hidden="1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hidden="1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hidden="1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hidden="1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hidden="1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hidden="1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hidden="1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hidden="1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hidden="1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hidden="1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hidden="1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hidden="1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hidden="1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hidden="1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hidden="1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hidden="1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hidden="1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hidden="1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hidden="1" x14ac:dyDescent="0.25">
      <c r="A3636" t="s">
        <v>544</v>
      </c>
      <c r="B3636" s="1">
        <v>44499</v>
      </c>
      <c r="C3636">
        <v>-19.45</v>
      </c>
      <c r="D3636" t="s">
        <v>5792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hidden="1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hidden="1" x14ac:dyDescent="0.25">
      <c r="A3638" t="s">
        <v>492</v>
      </c>
      <c r="B3638" s="1">
        <v>44499</v>
      </c>
      <c r="C3638">
        <v>-464.08</v>
      </c>
      <c r="D3638" t="s">
        <v>5069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hidden="1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hidden="1" x14ac:dyDescent="0.25">
      <c r="A3641" t="s">
        <v>356</v>
      </c>
      <c r="B3641" s="1">
        <v>44498</v>
      </c>
      <c r="C3641">
        <v>0.48</v>
      </c>
      <c r="D3641" t="s">
        <v>6618</v>
      </c>
      <c r="E3641" t="s">
        <v>6618</v>
      </c>
      <c r="F3641" t="s">
        <v>6487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hidden="1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8152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hidden="1" x14ac:dyDescent="0.25">
      <c r="A3643" t="s">
        <v>508</v>
      </c>
      <c r="B3643" s="1">
        <v>44498</v>
      </c>
      <c r="C3643">
        <v>3</v>
      </c>
      <c r="D3643" t="s">
        <v>5868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8154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hidden="1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hidden="1" x14ac:dyDescent="0.25">
      <c r="A3645" t="s">
        <v>356</v>
      </c>
      <c r="B3645" s="1">
        <v>44498</v>
      </c>
      <c r="C3645">
        <v>0.48</v>
      </c>
      <c r="D3645" t="s">
        <v>6618</v>
      </c>
      <c r="E3645" t="s">
        <v>6618</v>
      </c>
      <c r="F3645" t="s">
        <v>6487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hidden="1" x14ac:dyDescent="0.25">
      <c r="A3646" t="s">
        <v>356</v>
      </c>
      <c r="B3646" s="1">
        <v>44498</v>
      </c>
      <c r="C3646">
        <v>11.88</v>
      </c>
      <c r="D3646" t="s">
        <v>6618</v>
      </c>
      <c r="E3646" t="s">
        <v>6618</v>
      </c>
      <c r="F3646" t="s">
        <v>6487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hidden="1" x14ac:dyDescent="0.25">
      <c r="A3647" t="s">
        <v>356</v>
      </c>
      <c r="B3647" s="1">
        <v>44498</v>
      </c>
      <c r="C3647">
        <v>11.88</v>
      </c>
      <c r="D3647" t="s">
        <v>6618</v>
      </c>
      <c r="E3647" t="s">
        <v>6618</v>
      </c>
      <c r="F3647" t="s">
        <v>6487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hidden="1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hidden="1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hidden="1" x14ac:dyDescent="0.25">
      <c r="A3650" t="s">
        <v>19</v>
      </c>
      <c r="B3650" s="1">
        <v>44497</v>
      </c>
      <c r="C3650">
        <v>4043.04</v>
      </c>
      <c r="D3650" t="s">
        <v>5777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hidden="1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hidden="1" x14ac:dyDescent="0.25">
      <c r="A3652" t="s">
        <v>19</v>
      </c>
      <c r="B3652" s="1">
        <v>44497</v>
      </c>
      <c r="C3652">
        <v>-69</v>
      </c>
      <c r="D3652" t="s">
        <v>6364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6363</v>
      </c>
      <c r="O3652" t="s">
        <v>117</v>
      </c>
      <c r="P3652" t="s">
        <v>9</v>
      </c>
      <c r="Q3652" t="s">
        <v>6365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hidden="1" x14ac:dyDescent="0.25">
      <c r="A3653" t="s">
        <v>492</v>
      </c>
      <c r="B3653" s="1">
        <v>44496</v>
      </c>
      <c r="C3653">
        <v>-102.54</v>
      </c>
      <c r="D3653" t="s">
        <v>5836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6075</v>
      </c>
      <c r="W3653" t="s">
        <v>386</v>
      </c>
    </row>
    <row r="3654" spans="1:23" hidden="1" x14ac:dyDescent="0.25">
      <c r="A3654" t="s">
        <v>544</v>
      </c>
      <c r="B3654" s="1">
        <v>44495</v>
      </c>
      <c r="C3654">
        <v>-66.23</v>
      </c>
      <c r="D3654" t="s">
        <v>5800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hidden="1" x14ac:dyDescent="0.25">
      <c r="A3655" t="s">
        <v>492</v>
      </c>
      <c r="B3655" s="1">
        <v>44495</v>
      </c>
      <c r="C3655">
        <v>-55.07</v>
      </c>
      <c r="D3655" t="s">
        <v>4601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hidden="1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hidden="1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6333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hidden="1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hidden="1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6360</v>
      </c>
      <c r="Q3659" t="s">
        <v>6366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hidden="1" x14ac:dyDescent="0.25">
      <c r="A3660" t="s">
        <v>508</v>
      </c>
      <c r="B3660" s="1">
        <v>44495</v>
      </c>
      <c r="C3660">
        <v>-2000</v>
      </c>
      <c r="D3660" t="s">
        <v>6072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6367</v>
      </c>
      <c r="K3660" t="s">
        <v>9</v>
      </c>
      <c r="L3660" t="s">
        <v>9</v>
      </c>
      <c r="M3660" t="s">
        <v>9</v>
      </c>
      <c r="N3660" t="s">
        <v>6073</v>
      </c>
      <c r="O3660" t="s">
        <v>78</v>
      </c>
      <c r="P3660" t="s">
        <v>9</v>
      </c>
      <c r="Q3660" t="s">
        <v>6368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hidden="1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hidden="1" x14ac:dyDescent="0.25">
      <c r="A3662" t="s">
        <v>19</v>
      </c>
      <c r="B3662" s="1">
        <v>44494</v>
      </c>
      <c r="C3662">
        <v>-56.22</v>
      </c>
      <c r="D3662" t="s">
        <v>5756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hidden="1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hidden="1" x14ac:dyDescent="0.25">
      <c r="A3664" t="s">
        <v>492</v>
      </c>
      <c r="B3664" s="1">
        <v>44494</v>
      </c>
      <c r="C3664">
        <v>-0.88</v>
      </c>
      <c r="D3664" t="s">
        <v>5784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hidden="1" x14ac:dyDescent="0.25">
      <c r="A3665" t="s">
        <v>492</v>
      </c>
      <c r="B3665" s="1">
        <v>44494</v>
      </c>
      <c r="C3665">
        <v>-15.95</v>
      </c>
      <c r="D3665" t="s">
        <v>5757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hidden="1" x14ac:dyDescent="0.25">
      <c r="A3667" t="s">
        <v>544</v>
      </c>
      <c r="B3667" s="1">
        <v>44493</v>
      </c>
      <c r="C3667">
        <v>-157.19999999999999</v>
      </c>
      <c r="D3667" t="s">
        <v>5801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hidden="1" x14ac:dyDescent="0.25">
      <c r="A3668" t="s">
        <v>544</v>
      </c>
      <c r="B3668" s="1">
        <v>44493</v>
      </c>
      <c r="C3668">
        <v>-55.71</v>
      </c>
      <c r="D3668" t="s">
        <v>5802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hidden="1" x14ac:dyDescent="0.25">
      <c r="A3669" t="s">
        <v>605</v>
      </c>
      <c r="B3669" s="1">
        <v>44492</v>
      </c>
      <c r="C3669">
        <v>56.22</v>
      </c>
      <c r="D3669" t="s">
        <v>5756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hidden="1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hidden="1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hidden="1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6334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hidden="1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6334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hidden="1" x14ac:dyDescent="0.25">
      <c r="A3674" t="s">
        <v>544</v>
      </c>
      <c r="B3674" s="1">
        <v>44491</v>
      </c>
      <c r="C3674">
        <v>-37.270000000000003</v>
      </c>
      <c r="D3674" t="s">
        <v>5803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hidden="1" x14ac:dyDescent="0.25">
      <c r="A3675" t="s">
        <v>492</v>
      </c>
      <c r="B3675" s="1">
        <v>44491</v>
      </c>
      <c r="C3675">
        <v>-25</v>
      </c>
      <c r="D3675" t="s">
        <v>5804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hidden="1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hidden="1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hidden="1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hidden="1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hidden="1" x14ac:dyDescent="0.25">
      <c r="A3680" t="s">
        <v>492</v>
      </c>
      <c r="B3680" s="1">
        <v>44488</v>
      </c>
      <c r="C3680">
        <v>-169.58</v>
      </c>
      <c r="D3680" t="s">
        <v>5788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hidden="1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hidden="1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hidden="1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hidden="1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hidden="1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hidden="1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hidden="1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hidden="1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hidden="1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hidden="1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hidden="1" x14ac:dyDescent="0.25">
      <c r="A3691" t="s">
        <v>492</v>
      </c>
      <c r="B3691" s="1">
        <v>44487</v>
      </c>
      <c r="C3691">
        <v>-262.39999999999998</v>
      </c>
      <c r="D3691" t="s">
        <v>5805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hidden="1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hidden="1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hidden="1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hidden="1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hidden="1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hidden="1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hidden="1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hidden="1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hidden="1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hidden="1" x14ac:dyDescent="0.25">
      <c r="A3701" t="s">
        <v>544</v>
      </c>
      <c r="B3701" s="1">
        <v>44486</v>
      </c>
      <c r="C3701">
        <v>-2289.86</v>
      </c>
      <c r="D3701" t="s">
        <v>5806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6075</v>
      </c>
      <c r="W3701" t="s">
        <v>386</v>
      </c>
    </row>
    <row r="3702" spans="1:23" hidden="1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hidden="1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hidden="1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hidden="1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hidden="1" x14ac:dyDescent="0.25">
      <c r="A3706" t="s">
        <v>492</v>
      </c>
      <c r="B3706" s="1">
        <v>44485</v>
      </c>
      <c r="C3706">
        <v>-138</v>
      </c>
      <c r="D3706" t="s">
        <v>5808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hidden="1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hidden="1" x14ac:dyDescent="0.25">
      <c r="A3708" t="s">
        <v>544</v>
      </c>
      <c r="B3708" s="1">
        <v>44485</v>
      </c>
      <c r="C3708">
        <v>-702.06</v>
      </c>
      <c r="D3708" t="s">
        <v>5807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hidden="1" x14ac:dyDescent="0.25">
      <c r="A3709" t="s">
        <v>544</v>
      </c>
      <c r="B3709" s="1">
        <v>44484</v>
      </c>
      <c r="C3709">
        <v>-197</v>
      </c>
      <c r="D3709" t="s">
        <v>5760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hidden="1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hidden="1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hidden="1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hidden="1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6333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hidden="1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hidden="1" x14ac:dyDescent="0.25">
      <c r="A3716" t="s">
        <v>19</v>
      </c>
      <c r="B3716" s="1">
        <v>44482</v>
      </c>
      <c r="C3716">
        <v>-202.8</v>
      </c>
      <c r="D3716" t="s">
        <v>5797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hidden="1" x14ac:dyDescent="0.25">
      <c r="A3718" t="s">
        <v>6856</v>
      </c>
      <c r="B3718" s="1">
        <v>44481</v>
      </c>
      <c r="C3718">
        <v>202.8</v>
      </c>
      <c r="D3718" t="s">
        <v>5797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hidden="1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hidden="1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hidden="1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hidden="1" x14ac:dyDescent="0.25">
      <c r="A3722" t="s">
        <v>492</v>
      </c>
      <c r="B3722" s="1">
        <v>44480</v>
      </c>
      <c r="C3722">
        <v>-8.81</v>
      </c>
      <c r="D3722" t="s">
        <v>5782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hidden="1" x14ac:dyDescent="0.25">
      <c r="A3723" t="s">
        <v>492</v>
      </c>
      <c r="B3723" s="1">
        <v>44480</v>
      </c>
      <c r="C3723">
        <v>-16</v>
      </c>
      <c r="D3723" t="s">
        <v>5809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hidden="1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6075</v>
      </c>
      <c r="W3724" t="s">
        <v>386</v>
      </c>
    </row>
    <row r="3725" spans="1:23" hidden="1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hidden="1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hidden="1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hidden="1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hidden="1" x14ac:dyDescent="0.25">
      <c r="A3729" t="s">
        <v>492</v>
      </c>
      <c r="B3729" s="1">
        <v>44478</v>
      </c>
      <c r="C3729">
        <v>-25</v>
      </c>
      <c r="D3729" t="s">
        <v>5810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hidden="1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hidden="1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hidden="1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hidden="1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hidden="1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hidden="1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hidden="1" x14ac:dyDescent="0.25">
      <c r="A3736" t="s">
        <v>492</v>
      </c>
      <c r="B3736" s="1">
        <v>44477</v>
      </c>
      <c r="C3736">
        <v>-200</v>
      </c>
      <c r="D3736" t="s">
        <v>5811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hidden="1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8155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8156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hidden="1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hidden="1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hidden="1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hidden="1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hidden="1" x14ac:dyDescent="0.25">
      <c r="A3743" t="s">
        <v>492</v>
      </c>
      <c r="B3743" s="1">
        <v>44476</v>
      </c>
      <c r="C3743">
        <v>-57.5</v>
      </c>
      <c r="D3743" t="s">
        <v>506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hidden="1" x14ac:dyDescent="0.25">
      <c r="A3744" t="s">
        <v>492</v>
      </c>
      <c r="B3744" s="1">
        <v>44476</v>
      </c>
      <c r="C3744">
        <v>-40</v>
      </c>
      <c r="D3744" t="s">
        <v>5812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hidden="1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hidden="1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hidden="1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hidden="1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hidden="1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hidden="1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hidden="1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hidden="1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hidden="1" x14ac:dyDescent="0.25">
      <c r="A3754" t="s">
        <v>19</v>
      </c>
      <c r="B3754" s="1">
        <v>44474</v>
      </c>
      <c r="C3754">
        <v>-218.8</v>
      </c>
      <c r="D3754" t="s">
        <v>5772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hidden="1" x14ac:dyDescent="0.25">
      <c r="A3755" t="s">
        <v>492</v>
      </c>
      <c r="B3755" s="1">
        <v>44473</v>
      </c>
      <c r="C3755">
        <v>-126.89</v>
      </c>
      <c r="D3755" t="s">
        <v>5787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hidden="1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hidden="1" x14ac:dyDescent="0.25">
      <c r="A3757" t="s">
        <v>492</v>
      </c>
      <c r="B3757" s="1">
        <v>44473</v>
      </c>
      <c r="C3757">
        <v>-65</v>
      </c>
      <c r="D3757" t="s">
        <v>5770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6311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hidden="1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hidden="1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hidden="1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hidden="1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hidden="1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hidden="1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6075</v>
      </c>
      <c r="W3763" t="s">
        <v>386</v>
      </c>
    </row>
    <row r="3764" spans="1:23" hidden="1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hidden="1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hidden="1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hidden="1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hidden="1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hidden="1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hidden="1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6334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hidden="1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hidden="1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hidden="1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hidden="1" x14ac:dyDescent="0.25">
      <c r="A3774" t="s">
        <v>492</v>
      </c>
      <c r="B3774" s="1">
        <v>44471</v>
      </c>
      <c r="C3774">
        <v>-50</v>
      </c>
      <c r="D3774" t="s">
        <v>5813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hidden="1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6334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hidden="1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hidden="1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hidden="1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hidden="1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6312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hidden="1" x14ac:dyDescent="0.25">
      <c r="A3780" t="s">
        <v>6411</v>
      </c>
      <c r="B3780" s="1">
        <v>44470</v>
      </c>
      <c r="C3780">
        <v>53.88</v>
      </c>
      <c r="D3780" t="s">
        <v>8157</v>
      </c>
      <c r="E3780" t="s">
        <v>6633</v>
      </c>
      <c r="F3780" t="s">
        <v>6633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hidden="1" x14ac:dyDescent="0.25">
      <c r="A3781" t="s">
        <v>6411</v>
      </c>
      <c r="B3781" s="1">
        <v>44470</v>
      </c>
      <c r="C3781">
        <v>-133.78</v>
      </c>
      <c r="D3781" t="s">
        <v>6595</v>
      </c>
      <c r="E3781" t="s">
        <v>6596</v>
      </c>
      <c r="F3781" t="s">
        <v>6597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hidden="1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hidden="1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hidden="1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hidden="1" x14ac:dyDescent="0.25">
      <c r="A3785" t="s">
        <v>336</v>
      </c>
      <c r="B3785" s="1">
        <v>44469</v>
      </c>
      <c r="C3785">
        <v>3.5</v>
      </c>
      <c r="D3785" t="s">
        <v>5814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hidden="1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hidden="1" x14ac:dyDescent="0.25">
      <c r="A3787" t="s">
        <v>356</v>
      </c>
      <c r="B3787" s="1">
        <v>44469</v>
      </c>
      <c r="C3787">
        <v>11.86</v>
      </c>
      <c r="D3787" t="s">
        <v>6618</v>
      </c>
      <c r="E3787" t="s">
        <v>6618</v>
      </c>
      <c r="F3787" t="s">
        <v>6487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hidden="1" x14ac:dyDescent="0.25">
      <c r="A3788" t="s">
        <v>6411</v>
      </c>
      <c r="B3788" s="1">
        <v>44469</v>
      </c>
      <c r="C3788">
        <v>133.78</v>
      </c>
      <c r="D3788" t="s">
        <v>6595</v>
      </c>
      <c r="E3788" t="s">
        <v>6596</v>
      </c>
      <c r="F3788" t="s">
        <v>6597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hidden="1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hidden="1" x14ac:dyDescent="0.25">
      <c r="A3790" t="s">
        <v>356</v>
      </c>
      <c r="B3790" s="1">
        <v>44469</v>
      </c>
      <c r="C3790">
        <v>1.3</v>
      </c>
      <c r="D3790" t="s">
        <v>6618</v>
      </c>
      <c r="E3790" t="s">
        <v>6618</v>
      </c>
      <c r="F3790" t="s">
        <v>6487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hidden="1" x14ac:dyDescent="0.25">
      <c r="A3791" t="s">
        <v>356</v>
      </c>
      <c r="B3791" s="1">
        <v>44469</v>
      </c>
      <c r="C3791">
        <v>11.86</v>
      </c>
      <c r="D3791" t="s">
        <v>6618</v>
      </c>
      <c r="E3791" t="s">
        <v>6618</v>
      </c>
      <c r="F3791" t="s">
        <v>6487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hidden="1" x14ac:dyDescent="0.25">
      <c r="A3792" t="s">
        <v>356</v>
      </c>
      <c r="B3792" s="1">
        <v>44469</v>
      </c>
      <c r="C3792">
        <v>1.3</v>
      </c>
      <c r="D3792" t="s">
        <v>6618</v>
      </c>
      <c r="E3792" t="s">
        <v>6618</v>
      </c>
      <c r="F3792" t="s">
        <v>6487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hidden="1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hidden="1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hidden="1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hidden="1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hidden="1" x14ac:dyDescent="0.25">
      <c r="A3797" t="s">
        <v>6856</v>
      </c>
      <c r="B3797" s="1">
        <v>44469</v>
      </c>
      <c r="C3797">
        <v>-75</v>
      </c>
      <c r="D3797" t="s">
        <v>5815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hidden="1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hidden="1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hidden="1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hidden="1" x14ac:dyDescent="0.25">
      <c r="A3801" t="s">
        <v>6411</v>
      </c>
      <c r="B3801" s="1">
        <v>44468</v>
      </c>
      <c r="C3801">
        <v>0.3</v>
      </c>
      <c r="D3801" t="s">
        <v>8158</v>
      </c>
      <c r="E3801" t="s">
        <v>8159</v>
      </c>
      <c r="F3801" t="s">
        <v>8159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hidden="1" x14ac:dyDescent="0.25">
      <c r="A3802" t="s">
        <v>19</v>
      </c>
      <c r="B3802" s="1">
        <v>44468</v>
      </c>
      <c r="C3802">
        <v>4043.04</v>
      </c>
      <c r="D3802" t="s">
        <v>5777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hidden="1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hidden="1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hidden="1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hidden="1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hidden="1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hidden="1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6075</v>
      </c>
      <c r="W3809" t="s">
        <v>386</v>
      </c>
    </row>
    <row r="3810" spans="1:23" hidden="1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hidden="1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hidden="1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6075</v>
      </c>
      <c r="W3812" t="s">
        <v>386</v>
      </c>
    </row>
    <row r="3813" spans="1:23" hidden="1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hidden="1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6075</v>
      </c>
      <c r="W3814" t="s">
        <v>386</v>
      </c>
    </row>
    <row r="3815" spans="1:23" hidden="1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6075</v>
      </c>
      <c r="W3815" t="s">
        <v>386</v>
      </c>
    </row>
    <row r="3816" spans="1:23" hidden="1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6075</v>
      </c>
      <c r="W3816" t="s">
        <v>386</v>
      </c>
    </row>
    <row r="3817" spans="1:23" hidden="1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6075</v>
      </c>
      <c r="W3817" t="s">
        <v>386</v>
      </c>
    </row>
    <row r="3818" spans="1:23" hidden="1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6075</v>
      </c>
      <c r="W3818" t="s">
        <v>386</v>
      </c>
    </row>
    <row r="3819" spans="1:23" hidden="1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hidden="1" x14ac:dyDescent="0.25">
      <c r="A3820" t="s">
        <v>492</v>
      </c>
      <c r="B3820" s="1">
        <v>44466</v>
      </c>
      <c r="C3820">
        <v>-98.94</v>
      </c>
      <c r="D3820" t="s">
        <v>5836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6075</v>
      </c>
      <c r="W3820" t="s">
        <v>386</v>
      </c>
    </row>
    <row r="3821" spans="1:23" hidden="1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hidden="1" x14ac:dyDescent="0.25">
      <c r="A3822" t="s">
        <v>544</v>
      </c>
      <c r="B3822" s="1">
        <v>44465</v>
      </c>
      <c r="C3822">
        <v>-90.18</v>
      </c>
      <c r="D3822" t="s">
        <v>5816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hidden="1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hidden="1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hidden="1" x14ac:dyDescent="0.25">
      <c r="A3825" t="s">
        <v>544</v>
      </c>
      <c r="B3825" s="1">
        <v>44464</v>
      </c>
      <c r="C3825">
        <v>-11.61</v>
      </c>
      <c r="D3825" t="s">
        <v>5817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hidden="1" x14ac:dyDescent="0.25">
      <c r="A3826" t="s">
        <v>544</v>
      </c>
      <c r="B3826" s="1">
        <v>44464</v>
      </c>
      <c r="C3826">
        <v>-34</v>
      </c>
      <c r="D3826" t="s">
        <v>5817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hidden="1" x14ac:dyDescent="0.25">
      <c r="A3827" t="s">
        <v>544</v>
      </c>
      <c r="B3827" s="1">
        <v>44464</v>
      </c>
      <c r="C3827">
        <v>-18.11</v>
      </c>
      <c r="D3827" t="s">
        <v>5817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hidden="1" x14ac:dyDescent="0.25">
      <c r="A3828" t="s">
        <v>492</v>
      </c>
      <c r="B3828" s="1">
        <v>44464</v>
      </c>
      <c r="C3828">
        <v>-14.65</v>
      </c>
      <c r="D3828" t="s">
        <v>5781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hidden="1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hidden="1" x14ac:dyDescent="0.25">
      <c r="A3830" t="s">
        <v>544</v>
      </c>
      <c r="B3830" s="1">
        <v>44464</v>
      </c>
      <c r="C3830">
        <v>-10.84</v>
      </c>
      <c r="D3830" t="s">
        <v>5755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hidden="1" x14ac:dyDescent="0.25">
      <c r="A3831" t="s">
        <v>19</v>
      </c>
      <c r="B3831" s="1">
        <v>44463</v>
      </c>
      <c r="C3831">
        <v>-106.95</v>
      </c>
      <c r="D3831" t="s">
        <v>5756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hidden="1" x14ac:dyDescent="0.25">
      <c r="A3832" t="s">
        <v>492</v>
      </c>
      <c r="B3832" s="1">
        <v>44463</v>
      </c>
      <c r="C3832">
        <v>-15.95</v>
      </c>
      <c r="D3832" t="s">
        <v>5757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hidden="1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hidden="1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hidden="1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6075</v>
      </c>
      <c r="W3835" t="s">
        <v>386</v>
      </c>
    </row>
    <row r="3836" spans="1:23" hidden="1" x14ac:dyDescent="0.25">
      <c r="A3836" t="s">
        <v>605</v>
      </c>
      <c r="B3836" s="1">
        <v>44462</v>
      </c>
      <c r="C3836">
        <v>106.95</v>
      </c>
      <c r="D3836" t="s">
        <v>5756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hidden="1" x14ac:dyDescent="0.25">
      <c r="A3837" t="s">
        <v>544</v>
      </c>
      <c r="B3837" s="1">
        <v>44461</v>
      </c>
      <c r="C3837">
        <v>-48.23</v>
      </c>
      <c r="D3837" t="s">
        <v>5818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hidden="1" x14ac:dyDescent="0.25">
      <c r="A3838" t="s">
        <v>492</v>
      </c>
      <c r="B3838" s="1">
        <v>44461</v>
      </c>
      <c r="C3838">
        <v>-8.76</v>
      </c>
      <c r="D3838" t="s">
        <v>5819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hidden="1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hidden="1" x14ac:dyDescent="0.25">
      <c r="A3840" t="s">
        <v>544</v>
      </c>
      <c r="B3840" s="1">
        <v>44460</v>
      </c>
      <c r="C3840">
        <v>-11.99</v>
      </c>
      <c r="D3840" t="s">
        <v>5820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hidden="1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hidden="1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hidden="1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hidden="1" x14ac:dyDescent="0.25">
      <c r="A3844" t="s">
        <v>492</v>
      </c>
      <c r="B3844" s="1">
        <v>44459</v>
      </c>
      <c r="C3844">
        <v>-1</v>
      </c>
      <c r="D3844" t="s">
        <v>5784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hidden="1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hidden="1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hidden="1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hidden="1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hidden="1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hidden="1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hidden="1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hidden="1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hidden="1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hidden="1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hidden="1" x14ac:dyDescent="0.25">
      <c r="A3855" t="s">
        <v>356</v>
      </c>
      <c r="B3855" s="1">
        <v>44456</v>
      </c>
      <c r="C3855">
        <v>9.65</v>
      </c>
      <c r="D3855" t="s">
        <v>6618</v>
      </c>
      <c r="E3855" t="s">
        <v>6618</v>
      </c>
      <c r="F3855" t="s">
        <v>8160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hidden="1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hidden="1" x14ac:dyDescent="0.25">
      <c r="A3857" t="s">
        <v>356</v>
      </c>
      <c r="B3857" s="1">
        <v>44456</v>
      </c>
      <c r="C3857">
        <v>9.65</v>
      </c>
      <c r="D3857" t="s">
        <v>6618</v>
      </c>
      <c r="E3857" t="s">
        <v>6618</v>
      </c>
      <c r="F3857" t="s">
        <v>8160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hidden="1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hidden="1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hidden="1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hidden="1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6075</v>
      </c>
      <c r="W3861" t="s">
        <v>386</v>
      </c>
    </row>
    <row r="3862" spans="1:23" hidden="1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hidden="1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hidden="1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hidden="1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6075</v>
      </c>
      <c r="W3865" t="s">
        <v>386</v>
      </c>
    </row>
    <row r="3866" spans="1:23" hidden="1" x14ac:dyDescent="0.25">
      <c r="A3866" t="s">
        <v>6408</v>
      </c>
      <c r="B3866" s="1">
        <v>44455</v>
      </c>
      <c r="C3866">
        <v>0.21</v>
      </c>
      <c r="D3866" t="s">
        <v>8161</v>
      </c>
      <c r="E3866" t="s">
        <v>8162</v>
      </c>
      <c r="F3866" t="s">
        <v>8162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hidden="1" x14ac:dyDescent="0.25">
      <c r="A3867" t="s">
        <v>6408</v>
      </c>
      <c r="B3867" s="1">
        <v>44455</v>
      </c>
      <c r="C3867">
        <v>-29.15</v>
      </c>
      <c r="D3867" t="s">
        <v>6435</v>
      </c>
      <c r="E3867" t="s">
        <v>6436</v>
      </c>
      <c r="F3867" t="s">
        <v>8163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hidden="1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hidden="1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hidden="1" x14ac:dyDescent="0.25">
      <c r="A3870" t="s">
        <v>356</v>
      </c>
      <c r="B3870" s="1">
        <v>44454</v>
      </c>
      <c r="C3870">
        <v>19.88</v>
      </c>
      <c r="D3870" t="s">
        <v>6618</v>
      </c>
      <c r="E3870" t="s">
        <v>6618</v>
      </c>
      <c r="F3870" t="s">
        <v>8164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hidden="1" x14ac:dyDescent="0.25">
      <c r="A3871" t="s">
        <v>544</v>
      </c>
      <c r="B3871" s="1">
        <v>44454</v>
      </c>
      <c r="C3871">
        <v>-229.59</v>
      </c>
      <c r="D3871" t="s">
        <v>5760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hidden="1" x14ac:dyDescent="0.25">
      <c r="A3872" t="s">
        <v>356</v>
      </c>
      <c r="B3872" s="1">
        <v>44454</v>
      </c>
      <c r="C3872">
        <v>71.98</v>
      </c>
      <c r="D3872" t="s">
        <v>6618</v>
      </c>
      <c r="E3872" t="s">
        <v>6618</v>
      </c>
      <c r="F3872" t="s">
        <v>8165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hidden="1" x14ac:dyDescent="0.25">
      <c r="A3873" t="s">
        <v>356</v>
      </c>
      <c r="B3873" s="1">
        <v>44454</v>
      </c>
      <c r="C3873">
        <v>71.98</v>
      </c>
      <c r="D3873" t="s">
        <v>6618</v>
      </c>
      <c r="E3873" t="s">
        <v>6618</v>
      </c>
      <c r="F3873" t="s">
        <v>8165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hidden="1" x14ac:dyDescent="0.25">
      <c r="A3874" t="s">
        <v>356</v>
      </c>
      <c r="B3874" s="1">
        <v>44454</v>
      </c>
      <c r="C3874">
        <v>19.88</v>
      </c>
      <c r="D3874" t="s">
        <v>6618</v>
      </c>
      <c r="E3874" t="s">
        <v>6618</v>
      </c>
      <c r="F3874" t="s">
        <v>8164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hidden="1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hidden="1" x14ac:dyDescent="0.25">
      <c r="A3876" t="s">
        <v>6408</v>
      </c>
      <c r="B3876" s="1">
        <v>44454</v>
      </c>
      <c r="C3876">
        <v>29.15</v>
      </c>
      <c r="D3876" t="s">
        <v>6435</v>
      </c>
      <c r="E3876" t="s">
        <v>6436</v>
      </c>
      <c r="F3876" t="s">
        <v>8163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hidden="1" x14ac:dyDescent="0.25">
      <c r="A3877" t="s">
        <v>544</v>
      </c>
      <c r="B3877" s="1">
        <v>44453</v>
      </c>
      <c r="C3877">
        <v>-75.05</v>
      </c>
      <c r="D3877" t="s">
        <v>5800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hidden="1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hidden="1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hidden="1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6333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hidden="1" x14ac:dyDescent="0.25">
      <c r="A3881" t="s">
        <v>492</v>
      </c>
      <c r="B3881" s="1">
        <v>44453</v>
      </c>
      <c r="C3881">
        <v>-55.11</v>
      </c>
      <c r="D3881" t="s">
        <v>5788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hidden="1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hidden="1" x14ac:dyDescent="0.25">
      <c r="A3883" t="s">
        <v>356</v>
      </c>
      <c r="B3883" s="1">
        <v>44452</v>
      </c>
      <c r="C3883">
        <v>80.62</v>
      </c>
      <c r="D3883" t="s">
        <v>6618</v>
      </c>
      <c r="E3883" t="s">
        <v>6618</v>
      </c>
      <c r="F3883" t="s">
        <v>8166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hidden="1" x14ac:dyDescent="0.25">
      <c r="A3884" t="s">
        <v>356</v>
      </c>
      <c r="B3884" s="1">
        <v>44452</v>
      </c>
      <c r="C3884">
        <v>29.77</v>
      </c>
      <c r="D3884" t="s">
        <v>6618</v>
      </c>
      <c r="E3884" t="s">
        <v>6618</v>
      </c>
      <c r="F3884" t="s">
        <v>8167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hidden="1" x14ac:dyDescent="0.25">
      <c r="A3885" t="s">
        <v>356</v>
      </c>
      <c r="B3885" s="1">
        <v>44452</v>
      </c>
      <c r="C3885">
        <v>22.92</v>
      </c>
      <c r="D3885" t="s">
        <v>6618</v>
      </c>
      <c r="E3885" t="s">
        <v>6618</v>
      </c>
      <c r="F3885" t="s">
        <v>8168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hidden="1" x14ac:dyDescent="0.25">
      <c r="A3886" t="s">
        <v>492</v>
      </c>
      <c r="B3886" s="1">
        <v>44452</v>
      </c>
      <c r="C3886">
        <v>-0.5</v>
      </c>
      <c r="D3886" t="s">
        <v>5784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hidden="1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6075</v>
      </c>
      <c r="W3888" t="s">
        <v>386</v>
      </c>
    </row>
    <row r="3889" spans="1:23" hidden="1" x14ac:dyDescent="0.25">
      <c r="A3889" t="s">
        <v>492</v>
      </c>
      <c r="B3889" s="1">
        <v>44452</v>
      </c>
      <c r="C3889">
        <v>-7</v>
      </c>
      <c r="D3889" t="s">
        <v>5821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hidden="1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hidden="1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hidden="1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hidden="1" x14ac:dyDescent="0.25">
      <c r="A3893" t="s">
        <v>6411</v>
      </c>
      <c r="B3893" s="1">
        <v>44452</v>
      </c>
      <c r="C3893">
        <v>-10000</v>
      </c>
      <c r="D3893" t="s">
        <v>8169</v>
      </c>
      <c r="E3893" t="s">
        <v>8170</v>
      </c>
      <c r="F3893" t="s">
        <v>8170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hidden="1" x14ac:dyDescent="0.25">
      <c r="A3894" t="s">
        <v>356</v>
      </c>
      <c r="B3894" s="1">
        <v>44452</v>
      </c>
      <c r="C3894">
        <v>29.77</v>
      </c>
      <c r="D3894" t="s">
        <v>6618</v>
      </c>
      <c r="E3894" t="s">
        <v>6618</v>
      </c>
      <c r="F3894" t="s">
        <v>8167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hidden="1" x14ac:dyDescent="0.25">
      <c r="A3895" t="s">
        <v>356</v>
      </c>
      <c r="B3895" s="1">
        <v>44452</v>
      </c>
      <c r="C3895">
        <v>80.62</v>
      </c>
      <c r="D3895" t="s">
        <v>6618</v>
      </c>
      <c r="E3895" t="s">
        <v>6618</v>
      </c>
      <c r="F3895" t="s">
        <v>8166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hidden="1" x14ac:dyDescent="0.25">
      <c r="A3896" t="s">
        <v>356</v>
      </c>
      <c r="B3896" s="1">
        <v>44452</v>
      </c>
      <c r="C3896">
        <v>82.83</v>
      </c>
      <c r="D3896" t="s">
        <v>6618</v>
      </c>
      <c r="E3896" t="s">
        <v>6618</v>
      </c>
      <c r="F3896" t="s">
        <v>8171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hidden="1" x14ac:dyDescent="0.25">
      <c r="A3897" t="s">
        <v>356</v>
      </c>
      <c r="B3897" s="1">
        <v>44452</v>
      </c>
      <c r="C3897">
        <v>82.83</v>
      </c>
      <c r="D3897" t="s">
        <v>6618</v>
      </c>
      <c r="E3897" t="s">
        <v>6618</v>
      </c>
      <c r="F3897" t="s">
        <v>8171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hidden="1" x14ac:dyDescent="0.25">
      <c r="A3898" t="s">
        <v>6411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7358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6075</v>
      </c>
      <c r="W3898" t="s">
        <v>386</v>
      </c>
    </row>
    <row r="3899" spans="1:23" hidden="1" x14ac:dyDescent="0.25">
      <c r="A3899" t="s">
        <v>6408</v>
      </c>
      <c r="B3899" s="1">
        <v>44452</v>
      </c>
      <c r="C3899">
        <v>-249.97</v>
      </c>
      <c r="D3899" t="s">
        <v>6655</v>
      </c>
      <c r="E3899" t="s">
        <v>6656</v>
      </c>
      <c r="F3899" t="s">
        <v>6657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hidden="1" x14ac:dyDescent="0.25">
      <c r="A3900" t="s">
        <v>356</v>
      </c>
      <c r="B3900" s="1">
        <v>44452</v>
      </c>
      <c r="C3900">
        <v>22.92</v>
      </c>
      <c r="D3900" t="s">
        <v>6618</v>
      </c>
      <c r="E3900" t="s">
        <v>6618</v>
      </c>
      <c r="F3900" t="s">
        <v>8168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hidden="1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6334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hidden="1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hidden="1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6075</v>
      </c>
      <c r="W3903" t="s">
        <v>386</v>
      </c>
    </row>
    <row r="3904" spans="1:23" hidden="1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6334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hidden="1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6075</v>
      </c>
      <c r="W3905" t="s">
        <v>386</v>
      </c>
    </row>
    <row r="3906" spans="1:23" hidden="1" x14ac:dyDescent="0.25">
      <c r="A3906" t="s">
        <v>6408</v>
      </c>
      <c r="B3906" s="1">
        <v>44449</v>
      </c>
      <c r="C3906">
        <v>249.97</v>
      </c>
      <c r="D3906" t="s">
        <v>6655</v>
      </c>
      <c r="E3906" t="s">
        <v>6656</v>
      </c>
      <c r="F3906" t="s">
        <v>6657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6075</v>
      </c>
      <c r="W3907" t="s">
        <v>386</v>
      </c>
    </row>
    <row r="3908" spans="1:23" hidden="1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hidden="1" x14ac:dyDescent="0.25">
      <c r="A3909" t="s">
        <v>8172</v>
      </c>
      <c r="B3909" s="1">
        <v>44448</v>
      </c>
      <c r="C3909">
        <v>-500</v>
      </c>
      <c r="D3909" t="s">
        <v>8613</v>
      </c>
      <c r="E3909" t="s">
        <v>8614</v>
      </c>
      <c r="F3909" t="s">
        <v>8173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8615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hidden="1" x14ac:dyDescent="0.25">
      <c r="A3910" t="s">
        <v>8172</v>
      </c>
      <c r="B3910" s="1">
        <v>44448</v>
      </c>
      <c r="C3910">
        <v>-500</v>
      </c>
      <c r="D3910" t="s">
        <v>8616</v>
      </c>
      <c r="E3910" t="s">
        <v>8617</v>
      </c>
      <c r="F3910" t="s">
        <v>8174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8618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hidden="1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hidden="1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hidden="1" x14ac:dyDescent="0.25">
      <c r="A3913" t="s">
        <v>544</v>
      </c>
      <c r="B3913" s="1">
        <v>44447</v>
      </c>
      <c r="C3913">
        <v>-64.5</v>
      </c>
      <c r="D3913" t="s">
        <v>5818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hidden="1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hidden="1" x14ac:dyDescent="0.25">
      <c r="A3915" t="s">
        <v>8172</v>
      </c>
      <c r="B3915" s="1">
        <v>44447</v>
      </c>
      <c r="C3915">
        <v>510</v>
      </c>
      <c r="D3915" t="s">
        <v>8175</v>
      </c>
      <c r="E3915" t="s">
        <v>8175</v>
      </c>
      <c r="F3915" t="s">
        <v>6464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hidden="1" x14ac:dyDescent="0.25">
      <c r="A3916" t="s">
        <v>8172</v>
      </c>
      <c r="B3916" s="1">
        <v>44447</v>
      </c>
      <c r="C3916">
        <v>490</v>
      </c>
      <c r="D3916" t="s">
        <v>6465</v>
      </c>
      <c r="E3916" t="s">
        <v>6465</v>
      </c>
      <c r="F3916" t="s">
        <v>6466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hidden="1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6333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hidden="1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hidden="1" x14ac:dyDescent="0.25">
      <c r="A3919" t="s">
        <v>2543</v>
      </c>
      <c r="B3919" s="1">
        <v>44446</v>
      </c>
      <c r="C3919">
        <v>-39940.86</v>
      </c>
      <c r="D3919" t="s">
        <v>5826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hidden="1" x14ac:dyDescent="0.25">
      <c r="A3920" t="s">
        <v>512</v>
      </c>
      <c r="B3920" s="1">
        <v>44446</v>
      </c>
      <c r="C3920">
        <v>-137.38999999999999</v>
      </c>
      <c r="D3920" t="s">
        <v>5822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hidden="1" x14ac:dyDescent="0.25">
      <c r="A3921" t="s">
        <v>6408</v>
      </c>
      <c r="B3921" s="1">
        <v>44446</v>
      </c>
      <c r="C3921">
        <v>29228.76</v>
      </c>
      <c r="D3921" t="s">
        <v>8176</v>
      </c>
      <c r="E3921" t="s">
        <v>8177</v>
      </c>
      <c r="F3921" t="s">
        <v>8177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hidden="1" x14ac:dyDescent="0.25">
      <c r="A3922" t="s">
        <v>5030</v>
      </c>
      <c r="B3922" s="1">
        <v>44446</v>
      </c>
      <c r="C3922">
        <v>-65000</v>
      </c>
      <c r="D3922" t="s">
        <v>5827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hidden="1" x14ac:dyDescent="0.25">
      <c r="A3925" t="s">
        <v>58</v>
      </c>
      <c r="B3925" s="1">
        <v>44446</v>
      </c>
      <c r="C3925">
        <v>-61282.19</v>
      </c>
      <c r="D3925" t="s">
        <v>5823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hidden="1" x14ac:dyDescent="0.25">
      <c r="A3927" t="s">
        <v>492</v>
      </c>
      <c r="B3927" s="1">
        <v>44446</v>
      </c>
      <c r="C3927">
        <v>-9.98</v>
      </c>
      <c r="D3927" t="s">
        <v>5828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hidden="1" x14ac:dyDescent="0.25">
      <c r="A3928" t="s">
        <v>492</v>
      </c>
      <c r="B3928" s="1">
        <v>44446</v>
      </c>
      <c r="C3928">
        <v>-40</v>
      </c>
      <c r="D3928" t="s">
        <v>5812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hidden="1" x14ac:dyDescent="0.25">
      <c r="A3929" t="s">
        <v>6408</v>
      </c>
      <c r="B3929" s="1">
        <v>44446</v>
      </c>
      <c r="C3929">
        <v>12.4</v>
      </c>
      <c r="D3929" t="s">
        <v>8176</v>
      </c>
      <c r="E3929" t="s">
        <v>8177</v>
      </c>
      <c r="F3929" t="s">
        <v>8177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hidden="1" x14ac:dyDescent="0.25">
      <c r="A3930" t="s">
        <v>6408</v>
      </c>
      <c r="B3930" s="1">
        <v>44446</v>
      </c>
      <c r="C3930">
        <v>-29227.8</v>
      </c>
      <c r="D3930" t="s">
        <v>6655</v>
      </c>
      <c r="E3930" t="s">
        <v>6656</v>
      </c>
      <c r="F3930" t="s">
        <v>6657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hidden="1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hidden="1" x14ac:dyDescent="0.25">
      <c r="A3932" t="s">
        <v>526</v>
      </c>
      <c r="B3932" s="1">
        <v>44446</v>
      </c>
      <c r="C3932">
        <v>65000</v>
      </c>
      <c r="D3932" t="s">
        <v>5824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hidden="1" x14ac:dyDescent="0.25">
      <c r="A3933" t="s">
        <v>5030</v>
      </c>
      <c r="B3933" s="1">
        <v>44446</v>
      </c>
      <c r="C3933">
        <v>117014.54</v>
      </c>
      <c r="D3933" t="s">
        <v>5825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hidden="1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hidden="1" x14ac:dyDescent="0.25">
      <c r="A3935" t="s">
        <v>526</v>
      </c>
      <c r="B3935" s="1">
        <v>44446</v>
      </c>
      <c r="C3935">
        <v>39940.86</v>
      </c>
      <c r="D3935" t="s">
        <v>5830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hidden="1" x14ac:dyDescent="0.25">
      <c r="A3936" t="s">
        <v>526</v>
      </c>
      <c r="B3936" s="1">
        <v>44446</v>
      </c>
      <c r="C3936">
        <v>-117014.54</v>
      </c>
      <c r="D3936" t="s">
        <v>5829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hidden="1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hidden="1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hidden="1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hidden="1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6075</v>
      </c>
      <c r="W3940" t="s">
        <v>386</v>
      </c>
    </row>
    <row r="3941" spans="1:23" hidden="1" x14ac:dyDescent="0.25">
      <c r="A3941" t="s">
        <v>544</v>
      </c>
      <c r="B3941" s="1">
        <v>44443</v>
      </c>
      <c r="C3941">
        <v>-76.400000000000006</v>
      </c>
      <c r="D3941" t="s">
        <v>5831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hidden="1" x14ac:dyDescent="0.25">
      <c r="A3942" t="s">
        <v>492</v>
      </c>
      <c r="B3942" s="1">
        <v>44443</v>
      </c>
      <c r="C3942">
        <v>-65</v>
      </c>
      <c r="D3942" t="s">
        <v>5770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6311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hidden="1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hidden="1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hidden="1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hidden="1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hidden="1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hidden="1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hidden="1" x14ac:dyDescent="0.25">
      <c r="A3950" t="s">
        <v>544</v>
      </c>
      <c r="B3950" s="1">
        <v>44442</v>
      </c>
      <c r="C3950">
        <v>-29.53</v>
      </c>
      <c r="D3950" t="s">
        <v>5832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hidden="1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hidden="1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hidden="1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hidden="1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hidden="1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hidden="1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hidden="1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hidden="1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hidden="1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hidden="1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hidden="1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hidden="1" x14ac:dyDescent="0.25">
      <c r="A3963" t="s">
        <v>544</v>
      </c>
      <c r="B3963" s="1">
        <v>44440</v>
      </c>
      <c r="C3963">
        <v>-10.63</v>
      </c>
      <c r="D3963" t="s">
        <v>5755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hidden="1" x14ac:dyDescent="0.25">
      <c r="A3964" t="s">
        <v>539</v>
      </c>
      <c r="B3964" s="1">
        <v>44440</v>
      </c>
      <c r="C3964">
        <v>63.15</v>
      </c>
      <c r="D3964" t="s">
        <v>5773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hidden="1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hidden="1" x14ac:dyDescent="0.25">
      <c r="A3966" t="s">
        <v>19</v>
      </c>
      <c r="B3966" s="1">
        <v>44440</v>
      </c>
      <c r="C3966">
        <v>-63.15</v>
      </c>
      <c r="D3966" t="s">
        <v>5773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hidden="1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hidden="1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hidden="1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6312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hidden="1" x14ac:dyDescent="0.25">
      <c r="A3970" t="s">
        <v>356</v>
      </c>
      <c r="B3970" s="1">
        <v>44439</v>
      </c>
      <c r="C3970">
        <v>2.17</v>
      </c>
      <c r="D3970" t="s">
        <v>6618</v>
      </c>
      <c r="E3970" t="s">
        <v>6618</v>
      </c>
      <c r="F3970" t="s">
        <v>6487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hidden="1" x14ac:dyDescent="0.25">
      <c r="A3971" t="s">
        <v>336</v>
      </c>
      <c r="B3971" s="1">
        <v>44439</v>
      </c>
      <c r="C3971">
        <v>3.5</v>
      </c>
      <c r="D3971" t="s">
        <v>5814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hidden="1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hidden="1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hidden="1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hidden="1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hidden="1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hidden="1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hidden="1" x14ac:dyDescent="0.25">
      <c r="A3978" t="s">
        <v>356</v>
      </c>
      <c r="B3978" s="1">
        <v>44439</v>
      </c>
      <c r="C3978">
        <v>12.29</v>
      </c>
      <c r="D3978" t="s">
        <v>6618</v>
      </c>
      <c r="E3978" t="s">
        <v>6618</v>
      </c>
      <c r="F3978" t="s">
        <v>6487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hidden="1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hidden="1" x14ac:dyDescent="0.25">
      <c r="A3980" t="s">
        <v>544</v>
      </c>
      <c r="B3980" s="1">
        <v>44439</v>
      </c>
      <c r="C3980">
        <v>-64.83</v>
      </c>
      <c r="D3980" t="s">
        <v>5833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hidden="1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hidden="1" x14ac:dyDescent="0.25">
      <c r="A3982" t="s">
        <v>356</v>
      </c>
      <c r="B3982" s="1">
        <v>44439</v>
      </c>
      <c r="C3982">
        <v>2.17</v>
      </c>
      <c r="D3982" t="s">
        <v>6618</v>
      </c>
      <c r="E3982" t="s">
        <v>6618</v>
      </c>
      <c r="F3982" t="s">
        <v>6487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hidden="1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hidden="1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hidden="1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hidden="1" x14ac:dyDescent="0.25">
      <c r="A3988" t="s">
        <v>356</v>
      </c>
      <c r="B3988" s="1">
        <v>44439</v>
      </c>
      <c r="C3988">
        <v>12.29</v>
      </c>
      <c r="D3988" t="s">
        <v>6618</v>
      </c>
      <c r="E3988" t="s">
        <v>6618</v>
      </c>
      <c r="F3988" t="s">
        <v>6487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hidden="1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hidden="1" x14ac:dyDescent="0.25">
      <c r="A3990" t="s">
        <v>492</v>
      </c>
      <c r="B3990" s="1">
        <v>44438</v>
      </c>
      <c r="C3990">
        <v>-30.15</v>
      </c>
      <c r="D3990" t="s">
        <v>5834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hidden="1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hidden="1" x14ac:dyDescent="0.25">
      <c r="A3992" t="s">
        <v>6411</v>
      </c>
      <c r="B3992" s="1">
        <v>44438</v>
      </c>
      <c r="C3992">
        <v>0.06</v>
      </c>
      <c r="D3992" t="s">
        <v>556</v>
      </c>
      <c r="E3992" t="s">
        <v>556</v>
      </c>
      <c r="F3992" t="s">
        <v>8178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hidden="1" x14ac:dyDescent="0.25">
      <c r="A3993" t="s">
        <v>19</v>
      </c>
      <c r="B3993" s="1">
        <v>44438</v>
      </c>
      <c r="C3993">
        <v>4043.04</v>
      </c>
      <c r="D3993" t="s">
        <v>5777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hidden="1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hidden="1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hidden="1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hidden="1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hidden="1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hidden="1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hidden="1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hidden="1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hidden="1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hidden="1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hidden="1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hidden="1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hidden="1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hidden="1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hidden="1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hidden="1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hidden="1" x14ac:dyDescent="0.25">
      <c r="A4010" t="s">
        <v>544</v>
      </c>
      <c r="B4010" s="1">
        <v>44436</v>
      </c>
      <c r="C4010">
        <v>-69.31</v>
      </c>
      <c r="D4010" t="s">
        <v>5835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hidden="1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hidden="1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hidden="1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hidden="1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hidden="1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hidden="1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hidden="1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hidden="1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hidden="1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hidden="1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hidden="1" x14ac:dyDescent="0.25">
      <c r="A4021" t="s">
        <v>544</v>
      </c>
      <c r="B4021" s="1">
        <v>44435</v>
      </c>
      <c r="C4021">
        <v>-24.57</v>
      </c>
      <c r="D4021" t="s">
        <v>5755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hidden="1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hidden="1" x14ac:dyDescent="0.25">
      <c r="A4023" t="s">
        <v>492</v>
      </c>
      <c r="B4023" s="1">
        <v>44435</v>
      </c>
      <c r="C4023">
        <v>-100.75</v>
      </c>
      <c r="D4023" t="s">
        <v>5836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hidden="1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hidden="1" x14ac:dyDescent="0.25">
      <c r="A4025" t="s">
        <v>544</v>
      </c>
      <c r="B4025" s="1">
        <v>44435</v>
      </c>
      <c r="C4025">
        <v>-137.44999999999999</v>
      </c>
      <c r="D4025" t="s">
        <v>5837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hidden="1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hidden="1" x14ac:dyDescent="0.25">
      <c r="A4027" t="s">
        <v>544</v>
      </c>
      <c r="B4027" s="1">
        <v>44434</v>
      </c>
      <c r="C4027">
        <v>-8.01</v>
      </c>
      <c r="D4027" t="s">
        <v>5755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hidden="1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hidden="1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6333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hidden="1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hidden="1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hidden="1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hidden="1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hidden="1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hidden="1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hidden="1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hidden="1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hidden="1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hidden="1" x14ac:dyDescent="0.25">
      <c r="A4039" t="s">
        <v>544</v>
      </c>
      <c r="B4039" s="1">
        <v>44433</v>
      </c>
      <c r="C4039">
        <v>-45.1</v>
      </c>
      <c r="D4039" t="s">
        <v>5838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hidden="1" x14ac:dyDescent="0.25">
      <c r="A4040" t="s">
        <v>492</v>
      </c>
      <c r="B4040" s="1">
        <v>44433</v>
      </c>
      <c r="C4040">
        <v>-15.95</v>
      </c>
      <c r="D4040" t="s">
        <v>5757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6075</v>
      </c>
      <c r="W4041" t="s">
        <v>386</v>
      </c>
    </row>
    <row r="4042" spans="1:23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6075</v>
      </c>
      <c r="W4042" t="s">
        <v>386</v>
      </c>
    </row>
    <row r="4043" spans="1:23" hidden="1" x14ac:dyDescent="0.25">
      <c r="A4043" t="s">
        <v>492</v>
      </c>
      <c r="B4043" s="1">
        <v>44432</v>
      </c>
      <c r="C4043">
        <v>-14.21</v>
      </c>
      <c r="D4043" t="s">
        <v>5839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hidden="1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hidden="1" x14ac:dyDescent="0.25">
      <c r="A4045" t="s">
        <v>492</v>
      </c>
      <c r="B4045" s="1">
        <v>44432</v>
      </c>
      <c r="C4045">
        <v>-7.88</v>
      </c>
      <c r="D4045" t="s">
        <v>5840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hidden="1" x14ac:dyDescent="0.25">
      <c r="A4046" t="s">
        <v>6411</v>
      </c>
      <c r="B4046" s="1">
        <v>44432</v>
      </c>
      <c r="C4046">
        <v>20000</v>
      </c>
      <c r="D4046" t="s">
        <v>691</v>
      </c>
      <c r="E4046" t="s">
        <v>691</v>
      </c>
      <c r="F4046" t="s">
        <v>7358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6075</v>
      </c>
      <c r="W4046" t="s">
        <v>386</v>
      </c>
    </row>
    <row r="4047" spans="1:23" hidden="1" x14ac:dyDescent="0.25">
      <c r="A4047" t="s">
        <v>19</v>
      </c>
      <c r="B4047" s="1">
        <v>44432</v>
      </c>
      <c r="C4047">
        <v>-13.22</v>
      </c>
      <c r="D4047" t="s">
        <v>5756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hidden="1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hidden="1" x14ac:dyDescent="0.25">
      <c r="A4049" t="s">
        <v>6411</v>
      </c>
      <c r="B4049" s="1">
        <v>44432</v>
      </c>
      <c r="C4049">
        <v>-10000</v>
      </c>
      <c r="D4049" t="s">
        <v>8179</v>
      </c>
      <c r="E4049" t="s">
        <v>8179</v>
      </c>
      <c r="F4049" t="s">
        <v>8170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hidden="1" x14ac:dyDescent="0.25">
      <c r="A4050" t="s">
        <v>492</v>
      </c>
      <c r="B4050" s="1">
        <v>44432</v>
      </c>
      <c r="C4050">
        <v>-6.19</v>
      </c>
      <c r="D4050" t="s">
        <v>5840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hidden="1" x14ac:dyDescent="0.25">
      <c r="A4051" t="s">
        <v>492</v>
      </c>
      <c r="B4051" s="1">
        <v>44432</v>
      </c>
      <c r="C4051">
        <v>-62</v>
      </c>
      <c r="D4051" t="s">
        <v>5839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hidden="1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hidden="1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hidden="1" x14ac:dyDescent="0.25">
      <c r="A4054" t="s">
        <v>605</v>
      </c>
      <c r="B4054" s="1">
        <v>44431</v>
      </c>
      <c r="C4054">
        <v>13.22</v>
      </c>
      <c r="D4054" t="s">
        <v>5756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hidden="1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hidden="1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6075</v>
      </c>
      <c r="W4056" t="s">
        <v>386</v>
      </c>
    </row>
    <row r="4057" spans="1:23" hidden="1" x14ac:dyDescent="0.25">
      <c r="A4057" t="s">
        <v>6856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hidden="1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6075</v>
      </c>
      <c r="W4058" t="s">
        <v>386</v>
      </c>
    </row>
    <row r="4059" spans="1:23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6075</v>
      </c>
      <c r="W4059" t="s">
        <v>386</v>
      </c>
    </row>
    <row r="4060" spans="1:23" hidden="1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hidden="1" x14ac:dyDescent="0.25">
      <c r="A4061" t="s">
        <v>544</v>
      </c>
      <c r="B4061" s="1">
        <v>44430</v>
      </c>
      <c r="C4061">
        <v>-3.78</v>
      </c>
      <c r="D4061" t="s">
        <v>5839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hidden="1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hidden="1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hidden="1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hidden="1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hidden="1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hidden="1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6334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hidden="1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6334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hidden="1" x14ac:dyDescent="0.25">
      <c r="A4069" t="s">
        <v>492</v>
      </c>
      <c r="B4069" s="1">
        <v>44429</v>
      </c>
      <c r="C4069">
        <v>-6.95</v>
      </c>
      <c r="D4069" t="s">
        <v>5841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hidden="1" x14ac:dyDescent="0.25">
      <c r="A4070" t="s">
        <v>544</v>
      </c>
      <c r="B4070" s="1">
        <v>44429</v>
      </c>
      <c r="C4070">
        <v>-17.399999999999999</v>
      </c>
      <c r="D4070" t="s">
        <v>5755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hidden="1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hidden="1" x14ac:dyDescent="0.25">
      <c r="A4073" t="s">
        <v>544</v>
      </c>
      <c r="B4073" s="1">
        <v>44428</v>
      </c>
      <c r="C4073">
        <v>-56.5</v>
      </c>
      <c r="D4073" t="s">
        <v>5843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hidden="1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hidden="1" x14ac:dyDescent="0.25">
      <c r="A4075" t="s">
        <v>544</v>
      </c>
      <c r="B4075" s="1">
        <v>44428</v>
      </c>
      <c r="C4075">
        <v>-64.400000000000006</v>
      </c>
      <c r="D4075" t="s">
        <v>5842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hidden="1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hidden="1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hidden="1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hidden="1" x14ac:dyDescent="0.25">
      <c r="A4079" t="s">
        <v>6856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hidden="1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hidden="1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hidden="1" x14ac:dyDescent="0.25">
      <c r="A4082" t="s">
        <v>6856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hidden="1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hidden="1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hidden="1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hidden="1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hidden="1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6075</v>
      </c>
      <c r="W4087" t="s">
        <v>386</v>
      </c>
    </row>
    <row r="4088" spans="1:23" hidden="1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hidden="1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hidden="1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hidden="1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hidden="1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hidden="1" x14ac:dyDescent="0.25">
      <c r="A4093" t="s">
        <v>6411</v>
      </c>
      <c r="B4093" s="1">
        <v>44425</v>
      </c>
      <c r="C4093">
        <v>-54.96</v>
      </c>
      <c r="D4093" t="s">
        <v>6828</v>
      </c>
      <c r="E4093" t="s">
        <v>6828</v>
      </c>
      <c r="F4093" t="s">
        <v>6829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hidden="1" x14ac:dyDescent="0.25">
      <c r="A4094" t="s">
        <v>6408</v>
      </c>
      <c r="B4094" s="1">
        <v>44425</v>
      </c>
      <c r="C4094">
        <v>-419.71</v>
      </c>
      <c r="D4094" t="s">
        <v>6826</v>
      </c>
      <c r="E4094" t="s">
        <v>6826</v>
      </c>
      <c r="F4094" t="s">
        <v>6827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hidden="1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hidden="1" x14ac:dyDescent="0.25">
      <c r="A4096" t="s">
        <v>6408</v>
      </c>
      <c r="B4096" s="1">
        <v>44424</v>
      </c>
      <c r="C4096">
        <v>0.21</v>
      </c>
      <c r="D4096" t="s">
        <v>556</v>
      </c>
      <c r="E4096" t="s">
        <v>556</v>
      </c>
      <c r="F4096" t="s">
        <v>8180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hidden="1" x14ac:dyDescent="0.25">
      <c r="A4097" t="s">
        <v>6408</v>
      </c>
      <c r="B4097" s="1">
        <v>44424</v>
      </c>
      <c r="C4097">
        <v>419.71</v>
      </c>
      <c r="D4097" t="s">
        <v>6826</v>
      </c>
      <c r="E4097" t="s">
        <v>6826</v>
      </c>
      <c r="F4097" t="s">
        <v>6827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hidden="1" x14ac:dyDescent="0.25">
      <c r="A4098" t="s">
        <v>6408</v>
      </c>
      <c r="B4098" s="1">
        <v>44424</v>
      </c>
      <c r="C4098">
        <v>-29.06</v>
      </c>
      <c r="D4098" t="s">
        <v>6435</v>
      </c>
      <c r="E4098" t="s">
        <v>6436</v>
      </c>
      <c r="F4098" t="s">
        <v>8163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hidden="1" x14ac:dyDescent="0.25">
      <c r="A4099" t="s">
        <v>6411</v>
      </c>
      <c r="B4099" s="1">
        <v>44424</v>
      </c>
      <c r="C4099">
        <v>54.96</v>
      </c>
      <c r="D4099" t="s">
        <v>6828</v>
      </c>
      <c r="E4099" t="s">
        <v>6828</v>
      </c>
      <c r="F4099" t="s">
        <v>6829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hidden="1" x14ac:dyDescent="0.25">
      <c r="A4100" t="s">
        <v>6411</v>
      </c>
      <c r="B4100" s="1">
        <v>44424</v>
      </c>
      <c r="C4100">
        <v>-24.63</v>
      </c>
      <c r="D4100" t="s">
        <v>8181</v>
      </c>
      <c r="E4100" t="s">
        <v>8181</v>
      </c>
      <c r="F4100" t="s">
        <v>6871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hidden="1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hidden="1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hidden="1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hidden="1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hidden="1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hidden="1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hidden="1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hidden="1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hidden="1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hidden="1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hidden="1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hidden="1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6086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hidden="1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hidden="1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hidden="1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hidden="1" x14ac:dyDescent="0.25">
      <c r="A4116" t="s">
        <v>544</v>
      </c>
      <c r="B4116" s="1">
        <v>44422</v>
      </c>
      <c r="C4116">
        <v>-56.04</v>
      </c>
      <c r="D4116" t="s">
        <v>5844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hidden="1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hidden="1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hidden="1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hidden="1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hidden="1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hidden="1" x14ac:dyDescent="0.25">
      <c r="A4122" t="s">
        <v>6411</v>
      </c>
      <c r="B4122" s="1">
        <v>44421</v>
      </c>
      <c r="C4122">
        <v>-159.88</v>
      </c>
      <c r="D4122" t="s">
        <v>8182</v>
      </c>
      <c r="E4122" t="s">
        <v>8182</v>
      </c>
      <c r="F4122" t="s">
        <v>6459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hidden="1" x14ac:dyDescent="0.25">
      <c r="A4123" t="s">
        <v>544</v>
      </c>
      <c r="B4123" s="1">
        <v>44421</v>
      </c>
      <c r="C4123">
        <v>-90.28</v>
      </c>
      <c r="D4123" t="s">
        <v>5845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hidden="1" x14ac:dyDescent="0.25">
      <c r="A4124" t="s">
        <v>6408</v>
      </c>
      <c r="B4124" s="1">
        <v>44421</v>
      </c>
      <c r="C4124">
        <v>29.06</v>
      </c>
      <c r="D4124" t="s">
        <v>6435</v>
      </c>
      <c r="E4124" t="s">
        <v>6436</v>
      </c>
      <c r="F4124" t="s">
        <v>8163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hidden="1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hidden="1" x14ac:dyDescent="0.25">
      <c r="A4126" t="s">
        <v>6411</v>
      </c>
      <c r="B4126" s="1">
        <v>44421</v>
      </c>
      <c r="C4126">
        <v>24.63</v>
      </c>
      <c r="D4126" t="s">
        <v>8181</v>
      </c>
      <c r="E4126" t="s">
        <v>8181</v>
      </c>
      <c r="F4126" t="s">
        <v>6871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hidden="1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hidden="1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hidden="1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hidden="1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hidden="1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hidden="1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hidden="1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hidden="1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hidden="1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hidden="1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6333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hidden="1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hidden="1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hidden="1" x14ac:dyDescent="0.25">
      <c r="A4139" t="s">
        <v>6411</v>
      </c>
      <c r="B4139" s="1">
        <v>44420</v>
      </c>
      <c r="C4139">
        <v>159.88</v>
      </c>
      <c r="D4139" t="s">
        <v>8182</v>
      </c>
      <c r="E4139" t="s">
        <v>8182</v>
      </c>
      <c r="F4139" t="s">
        <v>6459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hidden="1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hidden="1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hidden="1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hidden="1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hidden="1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hidden="1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hidden="1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6075</v>
      </c>
      <c r="W4146" t="s">
        <v>386</v>
      </c>
    </row>
    <row r="4147" spans="1:23" hidden="1" x14ac:dyDescent="0.25">
      <c r="A4147" t="s">
        <v>8172</v>
      </c>
      <c r="B4147" s="1">
        <v>44419</v>
      </c>
      <c r="C4147">
        <v>-10.44</v>
      </c>
      <c r="D4147" t="s">
        <v>8183</v>
      </c>
      <c r="E4147" t="s">
        <v>8183</v>
      </c>
      <c r="F4147" t="s">
        <v>8184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hidden="1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hidden="1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hidden="1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hidden="1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6087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hidden="1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hidden="1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6075</v>
      </c>
      <c r="W4153" t="s">
        <v>386</v>
      </c>
    </row>
    <row r="4154" spans="1:23" hidden="1" x14ac:dyDescent="0.25">
      <c r="A4154" t="s">
        <v>8172</v>
      </c>
      <c r="B4154" s="1">
        <v>44418</v>
      </c>
      <c r="C4154">
        <v>5.12</v>
      </c>
      <c r="D4154" t="s">
        <v>6465</v>
      </c>
      <c r="E4154" t="s">
        <v>6465</v>
      </c>
      <c r="F4154" t="s">
        <v>6466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hidden="1" x14ac:dyDescent="0.25">
      <c r="A4155" t="s">
        <v>8172</v>
      </c>
      <c r="B4155" s="1">
        <v>44418</v>
      </c>
      <c r="C4155">
        <v>5.32</v>
      </c>
      <c r="D4155" t="s">
        <v>6463</v>
      </c>
      <c r="E4155" t="s">
        <v>6463</v>
      </c>
      <c r="F4155" t="s">
        <v>6464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hidden="1" x14ac:dyDescent="0.25">
      <c r="A4156" t="s">
        <v>492</v>
      </c>
      <c r="B4156" s="1">
        <v>44418</v>
      </c>
      <c r="C4156">
        <v>-2</v>
      </c>
      <c r="D4156" t="s">
        <v>5846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hidden="1" x14ac:dyDescent="0.25">
      <c r="A4157" t="s">
        <v>544</v>
      </c>
      <c r="B4157" s="1">
        <v>44418</v>
      </c>
      <c r="C4157">
        <v>-85</v>
      </c>
      <c r="D4157" t="s">
        <v>5847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hidden="1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hidden="1" x14ac:dyDescent="0.25">
      <c r="A4159" t="s">
        <v>492</v>
      </c>
      <c r="B4159" s="1">
        <v>44418</v>
      </c>
      <c r="C4159">
        <v>-4</v>
      </c>
      <c r="D4159" t="s">
        <v>5846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hidden="1" x14ac:dyDescent="0.25">
      <c r="A4160" t="s">
        <v>492</v>
      </c>
      <c r="B4160" s="1">
        <v>44418</v>
      </c>
      <c r="C4160">
        <v>-2</v>
      </c>
      <c r="D4160" t="s">
        <v>5846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hidden="1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hidden="1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hidden="1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hidden="1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hidden="1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hidden="1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6088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hidden="1" x14ac:dyDescent="0.25">
      <c r="A4167" t="s">
        <v>492</v>
      </c>
      <c r="B4167" s="1">
        <v>44415</v>
      </c>
      <c r="C4167">
        <v>-0.5</v>
      </c>
      <c r="D4167" t="s">
        <v>5784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hidden="1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hidden="1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hidden="1" x14ac:dyDescent="0.25">
      <c r="A4170" t="s">
        <v>492</v>
      </c>
      <c r="B4170" s="1">
        <v>44415</v>
      </c>
      <c r="C4170">
        <v>-1</v>
      </c>
      <c r="D4170" t="s">
        <v>5784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hidden="1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hidden="1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hidden="1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hidden="1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hidden="1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hidden="1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hidden="1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hidden="1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hidden="1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hidden="1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hidden="1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hidden="1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hidden="1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hidden="1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hidden="1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hidden="1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hidden="1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hidden="1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hidden="1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hidden="1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hidden="1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hidden="1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hidden="1" x14ac:dyDescent="0.25">
      <c r="A4194" t="s">
        <v>492</v>
      </c>
      <c r="B4194" s="1">
        <v>44412</v>
      </c>
      <c r="C4194">
        <v>-65</v>
      </c>
      <c r="D4194" t="s">
        <v>5770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6311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hidden="1" x14ac:dyDescent="0.25">
      <c r="A4195" t="s">
        <v>6408</v>
      </c>
      <c r="B4195" s="1">
        <v>44412</v>
      </c>
      <c r="C4195">
        <v>-156.31</v>
      </c>
      <c r="D4195" t="s">
        <v>6915</v>
      </c>
      <c r="E4195" t="s">
        <v>6915</v>
      </c>
      <c r="F4195" t="s">
        <v>6907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hidden="1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hidden="1" x14ac:dyDescent="0.25">
      <c r="A4197" t="s">
        <v>492</v>
      </c>
      <c r="B4197" s="1">
        <v>44411</v>
      </c>
      <c r="C4197">
        <v>-15.3</v>
      </c>
      <c r="D4197" t="s">
        <v>5848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hidden="1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hidden="1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hidden="1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hidden="1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hidden="1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hidden="1" x14ac:dyDescent="0.25">
      <c r="A4203" t="s">
        <v>6408</v>
      </c>
      <c r="B4203" s="1">
        <v>44411</v>
      </c>
      <c r="C4203">
        <v>-548.58000000000004</v>
      </c>
      <c r="D4203" t="s">
        <v>8185</v>
      </c>
      <c r="E4203" t="s">
        <v>8185</v>
      </c>
      <c r="F4203" t="s">
        <v>8177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hidden="1" x14ac:dyDescent="0.25">
      <c r="A4204" t="s">
        <v>6408</v>
      </c>
      <c r="B4204" s="1">
        <v>44411</v>
      </c>
      <c r="C4204">
        <v>156.31</v>
      </c>
      <c r="D4204" t="s">
        <v>6915</v>
      </c>
      <c r="E4204" t="s">
        <v>6915</v>
      </c>
      <c r="F4204" t="s">
        <v>6907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hidden="1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hidden="1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hidden="1" x14ac:dyDescent="0.25">
      <c r="A4207" t="s">
        <v>492</v>
      </c>
      <c r="B4207" s="1">
        <v>44410</v>
      </c>
      <c r="C4207">
        <v>-17.079999999999998</v>
      </c>
      <c r="D4207" t="s">
        <v>5782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hidden="1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hidden="1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hidden="1" x14ac:dyDescent="0.25">
      <c r="A4210" t="s">
        <v>492</v>
      </c>
      <c r="B4210" s="1">
        <v>44410</v>
      </c>
      <c r="C4210">
        <v>-696</v>
      </c>
      <c r="D4210" t="s">
        <v>6158</v>
      </c>
      <c r="E4210" t="s">
        <v>6158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6075</v>
      </c>
      <c r="W4210" t="s">
        <v>386</v>
      </c>
    </row>
    <row r="4211" spans="1:23" hidden="1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hidden="1" x14ac:dyDescent="0.25">
      <c r="A4212" t="s">
        <v>6411</v>
      </c>
      <c r="B4212" s="1">
        <v>44410</v>
      </c>
      <c r="C4212">
        <v>-13.91</v>
      </c>
      <c r="D4212" t="s">
        <v>8186</v>
      </c>
      <c r="E4212" t="s">
        <v>8187</v>
      </c>
      <c r="F4212" t="s">
        <v>8188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hidden="1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hidden="1" x14ac:dyDescent="0.25">
      <c r="A4214" t="s">
        <v>6408</v>
      </c>
      <c r="B4214" s="1">
        <v>44410</v>
      </c>
      <c r="C4214">
        <v>548.58000000000004</v>
      </c>
      <c r="D4214" t="s">
        <v>8185</v>
      </c>
      <c r="E4214" t="s">
        <v>8185</v>
      </c>
      <c r="F4214" t="s">
        <v>8177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hidden="1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hidden="1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hidden="1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hidden="1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hidden="1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hidden="1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hidden="1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6312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hidden="1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hidden="1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hidden="1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hidden="1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hidden="1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hidden="1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hidden="1" x14ac:dyDescent="0.25">
      <c r="A4228" t="s">
        <v>19</v>
      </c>
      <c r="B4228" s="1">
        <v>44408</v>
      </c>
      <c r="C4228">
        <v>12500</v>
      </c>
      <c r="D4228" t="s">
        <v>5849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hidden="1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6334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hidden="1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hidden="1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6334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hidden="1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hidden="1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hidden="1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hidden="1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hidden="1" x14ac:dyDescent="0.25">
      <c r="A4236" t="s">
        <v>492</v>
      </c>
      <c r="B4236" s="1">
        <v>44408</v>
      </c>
      <c r="C4236">
        <v>-20.14</v>
      </c>
      <c r="D4236" t="s">
        <v>5781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hidden="1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hidden="1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hidden="1" x14ac:dyDescent="0.25">
      <c r="A4239" t="s">
        <v>492</v>
      </c>
      <c r="B4239" s="1">
        <v>44408</v>
      </c>
      <c r="C4239">
        <v>-72.77</v>
      </c>
      <c r="D4239" t="s">
        <v>6338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6339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hidden="1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hidden="1" x14ac:dyDescent="0.25">
      <c r="A4241" t="s">
        <v>336</v>
      </c>
      <c r="B4241" s="1">
        <v>44407</v>
      </c>
      <c r="C4241">
        <v>3.5</v>
      </c>
      <c r="D4241" t="s">
        <v>5814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hidden="1" x14ac:dyDescent="0.25">
      <c r="A4242" t="s">
        <v>356</v>
      </c>
      <c r="B4242" s="1">
        <v>44407</v>
      </c>
      <c r="C4242">
        <v>1.51</v>
      </c>
      <c r="D4242" t="s">
        <v>6618</v>
      </c>
      <c r="E4242" t="s">
        <v>6618</v>
      </c>
      <c r="F4242" t="s">
        <v>6487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hidden="1" x14ac:dyDescent="0.25">
      <c r="A4243" t="s">
        <v>6411</v>
      </c>
      <c r="B4243" s="1">
        <v>44407</v>
      </c>
      <c r="C4243">
        <v>13.91</v>
      </c>
      <c r="D4243" t="s">
        <v>8186</v>
      </c>
      <c r="E4243" t="s">
        <v>8187</v>
      </c>
      <c r="F4243" t="s">
        <v>8188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hidden="1" x14ac:dyDescent="0.25">
      <c r="A4244" t="s">
        <v>356</v>
      </c>
      <c r="B4244" s="1">
        <v>44407</v>
      </c>
      <c r="C4244">
        <v>10.94</v>
      </c>
      <c r="D4244" t="s">
        <v>6618</v>
      </c>
      <c r="E4244" t="s">
        <v>6618</v>
      </c>
      <c r="F4244" t="s">
        <v>6487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hidden="1" x14ac:dyDescent="0.25">
      <c r="A4245" t="s">
        <v>356</v>
      </c>
      <c r="B4245" s="1">
        <v>44407</v>
      </c>
      <c r="C4245">
        <v>10.94</v>
      </c>
      <c r="D4245" t="s">
        <v>6618</v>
      </c>
      <c r="E4245" t="s">
        <v>6618</v>
      </c>
      <c r="F4245" t="s">
        <v>6487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hidden="1" x14ac:dyDescent="0.25">
      <c r="A4246" t="s">
        <v>356</v>
      </c>
      <c r="B4246" s="1">
        <v>44407</v>
      </c>
      <c r="C4246">
        <v>1.51</v>
      </c>
      <c r="D4246" t="s">
        <v>6618</v>
      </c>
      <c r="E4246" t="s">
        <v>6618</v>
      </c>
      <c r="F4246" t="s">
        <v>6487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hidden="1" x14ac:dyDescent="0.25">
      <c r="A4247" t="s">
        <v>492</v>
      </c>
      <c r="B4247" s="1">
        <v>44407</v>
      </c>
      <c r="C4247">
        <v>-2</v>
      </c>
      <c r="D4247" t="s">
        <v>5784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hidden="1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hidden="1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hidden="1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hidden="1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hidden="1" x14ac:dyDescent="0.25">
      <c r="A4252" t="s">
        <v>19</v>
      </c>
      <c r="B4252" s="1">
        <v>44406</v>
      </c>
      <c r="C4252">
        <v>4043.04</v>
      </c>
      <c r="D4252" t="s">
        <v>5777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hidden="1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hidden="1" x14ac:dyDescent="0.25">
      <c r="A4254" t="s">
        <v>6411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8189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hidden="1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hidden="1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hidden="1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hidden="1" x14ac:dyDescent="0.25">
      <c r="A4258" t="s">
        <v>492</v>
      </c>
      <c r="B4258" s="1">
        <v>44406</v>
      </c>
      <c r="C4258">
        <v>-0.45</v>
      </c>
      <c r="D4258" t="s">
        <v>5784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hidden="1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hidden="1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hidden="1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hidden="1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hidden="1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hidden="1" x14ac:dyDescent="0.25">
      <c r="A4264" t="s">
        <v>544</v>
      </c>
      <c r="B4264" s="1">
        <v>44405</v>
      </c>
      <c r="C4264">
        <v>-9.61</v>
      </c>
      <c r="D4264" t="s">
        <v>5850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hidden="1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hidden="1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hidden="1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hidden="1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hidden="1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hidden="1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hidden="1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hidden="1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hidden="1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hidden="1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hidden="1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hidden="1" x14ac:dyDescent="0.25">
      <c r="A4276" t="s">
        <v>19</v>
      </c>
      <c r="B4276" s="1">
        <v>44403</v>
      </c>
      <c r="C4276">
        <v>-13.22</v>
      </c>
      <c r="D4276" t="s">
        <v>5756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hidden="1" x14ac:dyDescent="0.25">
      <c r="A4277" t="s">
        <v>492</v>
      </c>
      <c r="B4277" s="1">
        <v>44403</v>
      </c>
      <c r="C4277">
        <v>-15.95</v>
      </c>
      <c r="D4277" t="s">
        <v>5757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hidden="1" x14ac:dyDescent="0.25">
      <c r="A4278" t="s">
        <v>492</v>
      </c>
      <c r="B4278" s="1">
        <v>44403</v>
      </c>
      <c r="C4278">
        <v>-108</v>
      </c>
      <c r="D4278" t="s">
        <v>5851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hidden="1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hidden="1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hidden="1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hidden="1" x14ac:dyDescent="0.25">
      <c r="A4282" t="s">
        <v>544</v>
      </c>
      <c r="B4282" s="1">
        <v>44402</v>
      </c>
      <c r="C4282">
        <v>20</v>
      </c>
      <c r="D4282" t="s">
        <v>5768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hidden="1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hidden="1" x14ac:dyDescent="0.25">
      <c r="A4284" t="s">
        <v>492</v>
      </c>
      <c r="B4284" s="1">
        <v>44401</v>
      </c>
      <c r="C4284">
        <v>-38.590000000000003</v>
      </c>
      <c r="D4284" t="s">
        <v>5781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hidden="1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hidden="1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hidden="1" x14ac:dyDescent="0.25">
      <c r="A4287" t="s">
        <v>605</v>
      </c>
      <c r="B4287" s="1">
        <v>44400</v>
      </c>
      <c r="C4287">
        <v>13.22</v>
      </c>
      <c r="D4287" t="s">
        <v>5756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hidden="1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hidden="1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hidden="1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hidden="1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hidden="1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hidden="1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hidden="1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hidden="1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hidden="1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hidden="1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hidden="1" x14ac:dyDescent="0.25">
      <c r="A4298" t="s">
        <v>492</v>
      </c>
      <c r="B4298" s="1">
        <v>44398</v>
      </c>
      <c r="C4298">
        <v>-37</v>
      </c>
      <c r="D4298" t="s">
        <v>5852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hidden="1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hidden="1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hidden="1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6075</v>
      </c>
      <c r="W4301" t="s">
        <v>386</v>
      </c>
    </row>
    <row r="4302" spans="1:23" hidden="1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hidden="1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hidden="1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hidden="1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hidden="1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hidden="1" x14ac:dyDescent="0.25">
      <c r="A4307" t="s">
        <v>539</v>
      </c>
      <c r="B4307" s="1">
        <v>44397</v>
      </c>
      <c r="C4307">
        <v>-63.15</v>
      </c>
      <c r="D4307" t="s">
        <v>5853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hidden="1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hidden="1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hidden="1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hidden="1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hidden="1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hidden="1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hidden="1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hidden="1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hidden="1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hidden="1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hidden="1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hidden="1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hidden="1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hidden="1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hidden="1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hidden="1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hidden="1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hidden="1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hidden="1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hidden="1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hidden="1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hidden="1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hidden="1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hidden="1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hidden="1" x14ac:dyDescent="0.25">
      <c r="A4332" t="s">
        <v>6408</v>
      </c>
      <c r="B4332" s="1">
        <v>44393</v>
      </c>
      <c r="C4332">
        <v>0.2</v>
      </c>
      <c r="D4332" t="s">
        <v>556</v>
      </c>
      <c r="E4332" t="s">
        <v>556</v>
      </c>
      <c r="F4332" t="s">
        <v>8190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hidden="1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hidden="1" x14ac:dyDescent="0.25">
      <c r="A4334" t="s">
        <v>6408</v>
      </c>
      <c r="B4334" s="1">
        <v>44393</v>
      </c>
      <c r="C4334">
        <v>-28.96</v>
      </c>
      <c r="D4334" t="s">
        <v>6435</v>
      </c>
      <c r="E4334" t="s">
        <v>6436</v>
      </c>
      <c r="F4334" t="s">
        <v>8163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hidden="1" x14ac:dyDescent="0.25">
      <c r="A4335" t="s">
        <v>544</v>
      </c>
      <c r="B4335" s="1">
        <v>44392</v>
      </c>
      <c r="C4335">
        <v>-21.79</v>
      </c>
      <c r="D4335" t="s">
        <v>5854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x14ac:dyDescent="0.25">
      <c r="A4336" t="s">
        <v>487</v>
      </c>
      <c r="B4336" s="1">
        <v>44392</v>
      </c>
      <c r="C4336">
        <v>-42.25</v>
      </c>
      <c r="D4336" t="s">
        <v>6072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6369</v>
      </c>
      <c r="L4336" t="s">
        <v>9</v>
      </c>
      <c r="M4336" t="s">
        <v>9</v>
      </c>
      <c r="N4336" t="s">
        <v>6073</v>
      </c>
      <c r="O4336" t="s">
        <v>78</v>
      </c>
      <c r="P4336" t="s">
        <v>9</v>
      </c>
      <c r="Q4336" t="s">
        <v>6385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hidden="1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hidden="1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hidden="1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hidden="1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6075</v>
      </c>
      <c r="W4340" t="s">
        <v>386</v>
      </c>
    </row>
    <row r="4341" spans="1:23" hidden="1" x14ac:dyDescent="0.25">
      <c r="A4341" t="s">
        <v>492</v>
      </c>
      <c r="B4341" s="1">
        <v>44392</v>
      </c>
      <c r="C4341">
        <v>-0.99</v>
      </c>
      <c r="D4341" t="s">
        <v>5781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hidden="1" x14ac:dyDescent="0.25">
      <c r="A4342" t="s">
        <v>6408</v>
      </c>
      <c r="B4342" s="1">
        <v>44392</v>
      </c>
      <c r="C4342">
        <v>28.96</v>
      </c>
      <c r="D4342" t="s">
        <v>6435</v>
      </c>
      <c r="E4342" t="s">
        <v>6436</v>
      </c>
      <c r="F4342" t="s">
        <v>8163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hidden="1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6089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hidden="1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hidden="1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6333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hidden="1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hidden="1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hidden="1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hidden="1" x14ac:dyDescent="0.25">
      <c r="A4349" t="s">
        <v>19</v>
      </c>
      <c r="B4349" s="1">
        <v>44391</v>
      </c>
      <c r="C4349">
        <v>-1895.46</v>
      </c>
      <c r="D4349" t="s">
        <v>5855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hidden="1" x14ac:dyDescent="0.25">
      <c r="A4350" t="s">
        <v>336</v>
      </c>
      <c r="B4350" s="1">
        <v>44391</v>
      </c>
      <c r="C4350">
        <v>-40</v>
      </c>
      <c r="D4350" t="s">
        <v>5856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hidden="1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hidden="1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hidden="1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hidden="1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hidden="1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hidden="1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hidden="1" x14ac:dyDescent="0.25">
      <c r="A4357" t="s">
        <v>6411</v>
      </c>
      <c r="B4357" s="1">
        <v>44390</v>
      </c>
      <c r="C4357">
        <v>-10000</v>
      </c>
      <c r="D4357" t="s">
        <v>8179</v>
      </c>
      <c r="E4357" t="s">
        <v>8179</v>
      </c>
      <c r="F4357" t="s">
        <v>8170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hidden="1" x14ac:dyDescent="0.25">
      <c r="A4358" t="s">
        <v>19</v>
      </c>
      <c r="B4358" s="1">
        <v>44390</v>
      </c>
      <c r="C4358">
        <v>-353.6</v>
      </c>
      <c r="D4358" t="s">
        <v>5797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hidden="1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hidden="1" x14ac:dyDescent="0.25">
      <c r="A4360" t="s">
        <v>544</v>
      </c>
      <c r="B4360" s="1">
        <v>44390</v>
      </c>
      <c r="C4360">
        <v>-13.84</v>
      </c>
      <c r="D4360" t="s">
        <v>5755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hidden="1" x14ac:dyDescent="0.25">
      <c r="A4361" t="s">
        <v>6856</v>
      </c>
      <c r="B4361" s="1">
        <v>44389</v>
      </c>
      <c r="C4361">
        <v>353.6</v>
      </c>
      <c r="D4361" t="s">
        <v>5797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hidden="1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hidden="1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hidden="1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6075</v>
      </c>
      <c r="W4364" t="s">
        <v>386</v>
      </c>
    </row>
    <row r="4365" spans="1:23" hidden="1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hidden="1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hidden="1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6334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hidden="1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6334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hidden="1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hidden="1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hidden="1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hidden="1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hidden="1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hidden="1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hidden="1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hidden="1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hidden="1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hidden="1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hidden="1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hidden="1" x14ac:dyDescent="0.25">
      <c r="A4380" t="s">
        <v>544</v>
      </c>
      <c r="B4380" s="1">
        <v>44385</v>
      </c>
      <c r="C4380">
        <v>59</v>
      </c>
      <c r="D4380" t="s">
        <v>5857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hidden="1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hidden="1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6333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hidden="1" x14ac:dyDescent="0.25">
      <c r="A4384" t="s">
        <v>544</v>
      </c>
      <c r="B4384" s="1">
        <v>44384</v>
      </c>
      <c r="C4384">
        <v>-66.33</v>
      </c>
      <c r="D4384" t="s">
        <v>5835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hidden="1" x14ac:dyDescent="0.25">
      <c r="A4385" t="s">
        <v>544</v>
      </c>
      <c r="B4385" s="1">
        <v>44384</v>
      </c>
      <c r="C4385">
        <v>-899.11</v>
      </c>
      <c r="D4385" t="s">
        <v>5858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x14ac:dyDescent="0.25">
      <c r="A4386" t="s">
        <v>487</v>
      </c>
      <c r="B4386" s="1">
        <v>44384</v>
      </c>
      <c r="C4386">
        <v>220</v>
      </c>
      <c r="D4386" t="s">
        <v>6072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6369</v>
      </c>
      <c r="L4386" t="s">
        <v>9</v>
      </c>
      <c r="M4386" t="s">
        <v>9</v>
      </c>
      <c r="N4386" t="s">
        <v>6073</v>
      </c>
      <c r="O4386" t="s">
        <v>78</v>
      </c>
      <c r="P4386" t="s">
        <v>9</v>
      </c>
      <c r="Q4386" t="s">
        <v>6386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x14ac:dyDescent="0.25">
      <c r="A4387" t="s">
        <v>487</v>
      </c>
      <c r="B4387" s="1">
        <v>44384</v>
      </c>
      <c r="C4387">
        <v>220</v>
      </c>
      <c r="D4387" t="s">
        <v>6072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6369</v>
      </c>
      <c r="L4387" t="s">
        <v>9</v>
      </c>
      <c r="M4387" t="s">
        <v>9</v>
      </c>
      <c r="N4387" t="s">
        <v>6073</v>
      </c>
      <c r="O4387" t="s">
        <v>78</v>
      </c>
      <c r="P4387" t="s">
        <v>9</v>
      </c>
      <c r="Q4387" t="s">
        <v>6387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hidden="1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hidden="1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hidden="1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hidden="1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hidden="1" x14ac:dyDescent="0.25">
      <c r="A4392" t="s">
        <v>544</v>
      </c>
      <c r="B4392" s="1">
        <v>44384</v>
      </c>
      <c r="C4392">
        <v>860.5</v>
      </c>
      <c r="D4392" t="s">
        <v>5858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hidden="1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6318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hidden="1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hidden="1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hidden="1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hidden="1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hidden="1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hidden="1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hidden="1" x14ac:dyDescent="0.25">
      <c r="A4401" t="s">
        <v>492</v>
      </c>
      <c r="B4401" s="1">
        <v>44382</v>
      </c>
      <c r="C4401">
        <v>-65</v>
      </c>
      <c r="D4401" t="s">
        <v>5770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6311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hidden="1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hidden="1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hidden="1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hidden="1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hidden="1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hidden="1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hidden="1" x14ac:dyDescent="0.25">
      <c r="A4408" t="s">
        <v>492</v>
      </c>
      <c r="B4408" s="1">
        <v>44380</v>
      </c>
      <c r="C4408">
        <v>-41.49</v>
      </c>
      <c r="D4408" t="s">
        <v>5781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hidden="1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hidden="1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hidden="1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hidden="1" x14ac:dyDescent="0.25">
      <c r="A4412" t="s">
        <v>6411</v>
      </c>
      <c r="B4412" s="1">
        <v>44379</v>
      </c>
      <c r="C4412">
        <v>-53.46</v>
      </c>
      <c r="D4412" t="s">
        <v>8191</v>
      </c>
      <c r="E4412" t="s">
        <v>8191</v>
      </c>
      <c r="F4412" t="s">
        <v>6633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hidden="1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hidden="1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hidden="1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hidden="1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hidden="1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hidden="1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hidden="1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hidden="1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hidden="1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hidden="1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hidden="1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6312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hidden="1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hidden="1" x14ac:dyDescent="0.25">
      <c r="A4425" t="s">
        <v>6411</v>
      </c>
      <c r="B4425" s="1">
        <v>44378</v>
      </c>
      <c r="C4425">
        <v>53.46</v>
      </c>
      <c r="D4425" t="s">
        <v>8191</v>
      </c>
      <c r="E4425" t="s">
        <v>8191</v>
      </c>
      <c r="F4425" t="s">
        <v>6633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hidden="1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hidden="1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hidden="1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hidden="1" x14ac:dyDescent="0.25">
      <c r="A4429" t="s">
        <v>356</v>
      </c>
      <c r="B4429" s="1">
        <v>44377</v>
      </c>
      <c r="C4429">
        <v>1.55</v>
      </c>
      <c r="D4429" t="s">
        <v>6618</v>
      </c>
      <c r="E4429" t="s">
        <v>6618</v>
      </c>
      <c r="F4429" t="s">
        <v>6487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hidden="1" x14ac:dyDescent="0.25">
      <c r="A4430" t="s">
        <v>356</v>
      </c>
      <c r="B4430" s="1">
        <v>44377</v>
      </c>
      <c r="C4430">
        <v>1.55</v>
      </c>
      <c r="D4430" t="s">
        <v>6618</v>
      </c>
      <c r="E4430" t="s">
        <v>6618</v>
      </c>
      <c r="F4430" t="s">
        <v>6487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hidden="1" x14ac:dyDescent="0.25">
      <c r="A4431" t="s">
        <v>356</v>
      </c>
      <c r="B4431" s="1">
        <v>44377</v>
      </c>
      <c r="C4431">
        <v>10.6</v>
      </c>
      <c r="D4431" t="s">
        <v>6618</v>
      </c>
      <c r="E4431" t="s">
        <v>6618</v>
      </c>
      <c r="F4431" t="s">
        <v>6487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hidden="1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hidden="1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hidden="1" x14ac:dyDescent="0.25">
      <c r="A4434" t="s">
        <v>336</v>
      </c>
      <c r="B4434" s="1">
        <v>44377</v>
      </c>
      <c r="C4434">
        <v>7</v>
      </c>
      <c r="D4434" t="s">
        <v>5814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hidden="1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hidden="1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hidden="1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hidden="1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hidden="1" x14ac:dyDescent="0.25">
      <c r="A4439" t="s">
        <v>356</v>
      </c>
      <c r="B4439" s="1">
        <v>44377</v>
      </c>
      <c r="C4439">
        <v>10.6</v>
      </c>
      <c r="D4439" t="s">
        <v>6618</v>
      </c>
      <c r="E4439" t="s">
        <v>6618</v>
      </c>
      <c r="F4439" t="s">
        <v>6487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hidden="1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hidden="1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hidden="1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hidden="1" x14ac:dyDescent="0.25">
      <c r="A4443" t="s">
        <v>6411</v>
      </c>
      <c r="B4443" s="1">
        <v>44376</v>
      </c>
      <c r="C4443">
        <v>0.22</v>
      </c>
      <c r="D4443" t="s">
        <v>556</v>
      </c>
      <c r="E4443" t="s">
        <v>556</v>
      </c>
      <c r="F4443" t="s">
        <v>8192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hidden="1" x14ac:dyDescent="0.25">
      <c r="A4444" t="s">
        <v>19</v>
      </c>
      <c r="B4444" s="1">
        <v>44376</v>
      </c>
      <c r="C4444">
        <v>4043.04</v>
      </c>
      <c r="D4444" t="s">
        <v>5777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hidden="1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hidden="1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hidden="1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hidden="1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hidden="1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hidden="1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hidden="1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hidden="1" x14ac:dyDescent="0.25">
      <c r="A4452" t="s">
        <v>492</v>
      </c>
      <c r="B4452" s="1">
        <v>44375</v>
      </c>
      <c r="C4452">
        <v>-4.49</v>
      </c>
      <c r="D4452" t="s">
        <v>5859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hidden="1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hidden="1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6309</v>
      </c>
      <c r="L4454" t="s">
        <v>2311</v>
      </c>
      <c r="O4454" t="s">
        <v>100</v>
      </c>
      <c r="P4454" t="s">
        <v>9</v>
      </c>
      <c r="Q4454" t="s">
        <v>6310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hidden="1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hidden="1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hidden="1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hidden="1" x14ac:dyDescent="0.25">
      <c r="A4458" t="s">
        <v>492</v>
      </c>
      <c r="B4458" s="1">
        <v>44373</v>
      </c>
      <c r="C4458">
        <v>-26.52</v>
      </c>
      <c r="D4458" t="s">
        <v>5781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hidden="1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hidden="1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hidden="1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hidden="1" x14ac:dyDescent="0.25">
      <c r="A4462" t="s">
        <v>492</v>
      </c>
      <c r="B4462" s="1">
        <v>44372</v>
      </c>
      <c r="C4462">
        <v>-15.95</v>
      </c>
      <c r="D4462" t="s">
        <v>5757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hidden="1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hidden="1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hidden="1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hidden="1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hidden="1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6090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hidden="1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hidden="1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6333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hidden="1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hidden="1" x14ac:dyDescent="0.25">
      <c r="A4471" t="s">
        <v>19</v>
      </c>
      <c r="B4471" s="1">
        <v>44371</v>
      </c>
      <c r="C4471">
        <v>-13.22</v>
      </c>
      <c r="D4471" t="s">
        <v>5756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hidden="1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hidden="1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hidden="1" x14ac:dyDescent="0.25">
      <c r="A4474" t="s">
        <v>605</v>
      </c>
      <c r="B4474" s="1">
        <v>44370</v>
      </c>
      <c r="C4474">
        <v>13.22</v>
      </c>
      <c r="D4474" t="s">
        <v>5756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hidden="1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hidden="1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6075</v>
      </c>
      <c r="W4476" t="s">
        <v>386</v>
      </c>
    </row>
    <row r="4477" spans="1:23" hidden="1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hidden="1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6075</v>
      </c>
      <c r="W4478" t="s">
        <v>386</v>
      </c>
    </row>
    <row r="4479" spans="1:23" hidden="1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hidden="1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6091</v>
      </c>
      <c r="O4480" t="s">
        <v>120</v>
      </c>
      <c r="P4480" t="s">
        <v>9</v>
      </c>
      <c r="Q4480" t="s">
        <v>6092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hidden="1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hidden="1" x14ac:dyDescent="0.25">
      <c r="A4482" t="s">
        <v>492</v>
      </c>
      <c r="B4482" s="1">
        <v>44369</v>
      </c>
      <c r="C4482">
        <v>-17.28</v>
      </c>
      <c r="D4482" t="s">
        <v>5778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hidden="1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hidden="1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hidden="1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hidden="1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hidden="1" x14ac:dyDescent="0.25">
      <c r="A4487" t="s">
        <v>492</v>
      </c>
      <c r="B4487" s="1">
        <v>44368</v>
      </c>
      <c r="C4487">
        <v>-51.16</v>
      </c>
      <c r="D4487" t="s">
        <v>5778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hidden="1" x14ac:dyDescent="0.25">
      <c r="A4488" t="s">
        <v>492</v>
      </c>
      <c r="B4488" s="1">
        <v>44368</v>
      </c>
      <c r="C4488">
        <v>-5.89</v>
      </c>
      <c r="D4488" t="s">
        <v>5860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hidden="1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hidden="1" x14ac:dyDescent="0.25">
      <c r="A4490" t="s">
        <v>492</v>
      </c>
      <c r="B4490" s="1">
        <v>44368</v>
      </c>
      <c r="C4490">
        <v>-14.31</v>
      </c>
      <c r="D4490" t="s">
        <v>5795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hidden="1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hidden="1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hidden="1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hidden="1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hidden="1" x14ac:dyDescent="0.25">
      <c r="A4495" t="s">
        <v>492</v>
      </c>
      <c r="B4495" s="1">
        <v>44368</v>
      </c>
      <c r="C4495">
        <v>-4.3899999999999997</v>
      </c>
      <c r="D4495" t="s">
        <v>5860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hidden="1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hidden="1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hidden="1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hidden="1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6334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hidden="1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hidden="1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hidden="1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6334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hidden="1" x14ac:dyDescent="0.25">
      <c r="A4503" t="s">
        <v>544</v>
      </c>
      <c r="B4503" s="1">
        <v>44366</v>
      </c>
      <c r="C4503">
        <v>-81.28</v>
      </c>
      <c r="D4503" t="s">
        <v>5861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hidden="1" x14ac:dyDescent="0.25">
      <c r="A4504" t="s">
        <v>544</v>
      </c>
      <c r="B4504" s="1">
        <v>44366</v>
      </c>
      <c r="C4504">
        <v>-18.79</v>
      </c>
      <c r="D4504" t="s">
        <v>5755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hidden="1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hidden="1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hidden="1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6318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hidden="1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hidden="1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hidden="1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6075</v>
      </c>
      <c r="W4510" t="s">
        <v>386</v>
      </c>
    </row>
    <row r="4511" spans="1:23" hidden="1" x14ac:dyDescent="0.25">
      <c r="A4511" t="s">
        <v>356</v>
      </c>
      <c r="B4511" s="1">
        <v>44365</v>
      </c>
      <c r="C4511">
        <v>9.61</v>
      </c>
      <c r="D4511" t="s">
        <v>6618</v>
      </c>
      <c r="E4511" t="s">
        <v>6618</v>
      </c>
      <c r="F4511" t="s">
        <v>8193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hidden="1" x14ac:dyDescent="0.25">
      <c r="A4512" t="s">
        <v>356</v>
      </c>
      <c r="B4512" s="1">
        <v>44365</v>
      </c>
      <c r="C4512">
        <v>9.61</v>
      </c>
      <c r="D4512" t="s">
        <v>6618</v>
      </c>
      <c r="E4512" t="s">
        <v>6618</v>
      </c>
      <c r="F4512" t="s">
        <v>8193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hidden="1" x14ac:dyDescent="0.25">
      <c r="A4513" t="s">
        <v>492</v>
      </c>
      <c r="B4513" s="1">
        <v>44365</v>
      </c>
      <c r="C4513">
        <v>-4</v>
      </c>
      <c r="D4513" t="s">
        <v>5784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hidden="1" x14ac:dyDescent="0.25">
      <c r="A4514" t="s">
        <v>356</v>
      </c>
      <c r="B4514" s="1">
        <v>44365</v>
      </c>
      <c r="C4514">
        <v>14.99</v>
      </c>
      <c r="D4514" t="s">
        <v>6637</v>
      </c>
      <c r="E4514" t="s">
        <v>6637</v>
      </c>
      <c r="F4514" t="s">
        <v>8194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hidden="1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6075</v>
      </c>
      <c r="W4515" t="s">
        <v>386</v>
      </c>
    </row>
    <row r="4516" spans="1:23" hidden="1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hidden="1" x14ac:dyDescent="0.25">
      <c r="A4517" t="s">
        <v>356</v>
      </c>
      <c r="B4517" s="1">
        <v>44365</v>
      </c>
      <c r="C4517">
        <v>14.99</v>
      </c>
      <c r="D4517" t="s">
        <v>6637</v>
      </c>
      <c r="E4517" t="s">
        <v>6637</v>
      </c>
      <c r="F4517" t="s">
        <v>8194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hidden="1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6075</v>
      </c>
      <c r="W4518" t="s">
        <v>386</v>
      </c>
    </row>
    <row r="4519" spans="1:23" hidden="1" x14ac:dyDescent="0.25">
      <c r="A4519" t="s">
        <v>6411</v>
      </c>
      <c r="B4519" s="1">
        <v>44364</v>
      </c>
      <c r="C4519">
        <v>-96.51</v>
      </c>
      <c r="D4519" t="s">
        <v>6595</v>
      </c>
      <c r="E4519" t="s">
        <v>6596</v>
      </c>
      <c r="F4519" t="s">
        <v>8195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hidden="1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hidden="1" x14ac:dyDescent="0.25">
      <c r="A4521" t="s">
        <v>492</v>
      </c>
      <c r="B4521" s="1">
        <v>44364</v>
      </c>
      <c r="C4521">
        <v>-5</v>
      </c>
      <c r="D4521" t="s">
        <v>5821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hidden="1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hidden="1" x14ac:dyDescent="0.25">
      <c r="A4523" t="s">
        <v>356</v>
      </c>
      <c r="B4523" s="1">
        <v>44363</v>
      </c>
      <c r="C4523">
        <v>19.7</v>
      </c>
      <c r="D4523" t="s">
        <v>6618</v>
      </c>
      <c r="E4523" t="s">
        <v>6618</v>
      </c>
      <c r="F4523" t="s">
        <v>8198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hidden="1" x14ac:dyDescent="0.25">
      <c r="A4524" t="s">
        <v>356</v>
      </c>
      <c r="B4524" s="1">
        <v>44363</v>
      </c>
      <c r="C4524">
        <v>54.46</v>
      </c>
      <c r="D4524" t="s">
        <v>6637</v>
      </c>
      <c r="E4524" t="s">
        <v>6637</v>
      </c>
      <c r="F4524" t="s">
        <v>8200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hidden="1" x14ac:dyDescent="0.25">
      <c r="A4525" t="s">
        <v>356</v>
      </c>
      <c r="B4525" s="1">
        <v>44363</v>
      </c>
      <c r="C4525">
        <v>71.95</v>
      </c>
      <c r="D4525" t="s">
        <v>6618</v>
      </c>
      <c r="E4525" t="s">
        <v>6618</v>
      </c>
      <c r="F4525" t="s">
        <v>8197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hidden="1" x14ac:dyDescent="0.25">
      <c r="A4526" t="s">
        <v>356</v>
      </c>
      <c r="B4526" s="1">
        <v>44363</v>
      </c>
      <c r="C4526">
        <v>3025.05</v>
      </c>
      <c r="D4526" t="s">
        <v>6637</v>
      </c>
      <c r="E4526" t="s">
        <v>6637</v>
      </c>
      <c r="F4526" t="s">
        <v>8199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hidden="1" x14ac:dyDescent="0.25">
      <c r="A4527" t="s">
        <v>356</v>
      </c>
      <c r="B4527" s="1">
        <v>44363</v>
      </c>
      <c r="C4527">
        <v>3025.05</v>
      </c>
      <c r="D4527" t="s">
        <v>6637</v>
      </c>
      <c r="E4527" t="s">
        <v>6637</v>
      </c>
      <c r="F4527" t="s">
        <v>8199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hidden="1" x14ac:dyDescent="0.25">
      <c r="A4528" t="s">
        <v>356</v>
      </c>
      <c r="B4528" s="1">
        <v>44363</v>
      </c>
      <c r="C4528">
        <v>54.46</v>
      </c>
      <c r="D4528" t="s">
        <v>6637</v>
      </c>
      <c r="E4528" t="s">
        <v>6637</v>
      </c>
      <c r="F4528" t="s">
        <v>8200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hidden="1" x14ac:dyDescent="0.25">
      <c r="A4529" t="s">
        <v>356</v>
      </c>
      <c r="B4529" s="1">
        <v>44363</v>
      </c>
      <c r="C4529">
        <v>19.7</v>
      </c>
      <c r="D4529" t="s">
        <v>6618</v>
      </c>
      <c r="E4529" t="s">
        <v>6618</v>
      </c>
      <c r="F4529" t="s">
        <v>8198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hidden="1" x14ac:dyDescent="0.25">
      <c r="A4530" t="s">
        <v>356</v>
      </c>
      <c r="B4530" s="1">
        <v>44363</v>
      </c>
      <c r="C4530">
        <v>71.95</v>
      </c>
      <c r="D4530" t="s">
        <v>6618</v>
      </c>
      <c r="E4530" t="s">
        <v>6618</v>
      </c>
      <c r="F4530" t="s">
        <v>8197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hidden="1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hidden="1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hidden="1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6075</v>
      </c>
      <c r="W4533" t="s">
        <v>386</v>
      </c>
    </row>
    <row r="4534" spans="1:23" hidden="1" x14ac:dyDescent="0.25">
      <c r="A4534" t="s">
        <v>2543</v>
      </c>
      <c r="B4534" s="1">
        <v>44363</v>
      </c>
      <c r="C4534">
        <v>1000</v>
      </c>
      <c r="D4534" t="s">
        <v>5862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6075</v>
      </c>
      <c r="W4534" t="s">
        <v>386</v>
      </c>
    </row>
    <row r="4535" spans="1:23" hidden="1" x14ac:dyDescent="0.25">
      <c r="A4535" t="s">
        <v>6408</v>
      </c>
      <c r="B4535" s="1">
        <v>44363</v>
      </c>
      <c r="C4535">
        <v>-28.8</v>
      </c>
      <c r="D4535" t="s">
        <v>6435</v>
      </c>
      <c r="E4535" t="s">
        <v>6436</v>
      </c>
      <c r="F4535" t="s">
        <v>8163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hidden="1" x14ac:dyDescent="0.25">
      <c r="A4536" t="s">
        <v>6408</v>
      </c>
      <c r="B4536" s="1">
        <v>44363</v>
      </c>
      <c r="C4536">
        <v>0.21</v>
      </c>
      <c r="D4536" t="s">
        <v>556</v>
      </c>
      <c r="E4536" t="s">
        <v>556</v>
      </c>
      <c r="F4536" t="s">
        <v>8196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hidden="1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hidden="1" x14ac:dyDescent="0.25">
      <c r="A4538" t="s">
        <v>6411</v>
      </c>
      <c r="B4538" s="1">
        <v>44363</v>
      </c>
      <c r="C4538">
        <v>96.51</v>
      </c>
      <c r="D4538" t="s">
        <v>6595</v>
      </c>
      <c r="E4538" t="s">
        <v>6596</v>
      </c>
      <c r="F4538" t="s">
        <v>8195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hidden="1" x14ac:dyDescent="0.25">
      <c r="A4539" t="s">
        <v>6408</v>
      </c>
      <c r="B4539" s="1">
        <v>44362</v>
      </c>
      <c r="C4539">
        <v>28.8</v>
      </c>
      <c r="D4539" t="s">
        <v>6435</v>
      </c>
      <c r="E4539" t="s">
        <v>6436</v>
      </c>
      <c r="F4539" t="s">
        <v>8163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hidden="1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hidden="1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hidden="1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hidden="1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hidden="1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hidden="1" x14ac:dyDescent="0.25">
      <c r="A4545" t="s">
        <v>492</v>
      </c>
      <c r="B4545" s="1">
        <v>44361</v>
      </c>
      <c r="C4545">
        <v>-8.6</v>
      </c>
      <c r="D4545" t="s">
        <v>5863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hidden="1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hidden="1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hidden="1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hidden="1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6333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hidden="1" x14ac:dyDescent="0.25">
      <c r="A4550" t="s">
        <v>356</v>
      </c>
      <c r="B4550" s="1">
        <v>44361</v>
      </c>
      <c r="C4550">
        <v>80.53</v>
      </c>
      <c r="D4550" t="s">
        <v>6618</v>
      </c>
      <c r="E4550" t="s">
        <v>6618</v>
      </c>
      <c r="F4550" t="s">
        <v>8202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hidden="1" x14ac:dyDescent="0.25">
      <c r="A4551" t="s">
        <v>356</v>
      </c>
      <c r="B4551" s="1">
        <v>44361</v>
      </c>
      <c r="C4551">
        <v>147.78</v>
      </c>
      <c r="D4551" t="s">
        <v>6637</v>
      </c>
      <c r="E4551" t="s">
        <v>6637</v>
      </c>
      <c r="F4551" t="s">
        <v>8204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hidden="1" x14ac:dyDescent="0.25">
      <c r="A4552" t="s">
        <v>356</v>
      </c>
      <c r="B4552" s="1">
        <v>44361</v>
      </c>
      <c r="C4552">
        <v>145.94</v>
      </c>
      <c r="D4552" t="s">
        <v>6618</v>
      </c>
      <c r="E4552" t="s">
        <v>6618</v>
      </c>
      <c r="F4552" t="s">
        <v>8201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hidden="1" x14ac:dyDescent="0.25">
      <c r="A4553" t="s">
        <v>356</v>
      </c>
      <c r="B4553" s="1">
        <v>44361</v>
      </c>
      <c r="C4553">
        <v>29.67</v>
      </c>
      <c r="D4553" t="s">
        <v>6618</v>
      </c>
      <c r="E4553" t="s">
        <v>6618</v>
      </c>
      <c r="F4553" t="s">
        <v>7568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hidden="1" x14ac:dyDescent="0.25">
      <c r="A4554" t="s">
        <v>356</v>
      </c>
      <c r="B4554" s="1">
        <v>44361</v>
      </c>
      <c r="C4554">
        <v>22.78</v>
      </c>
      <c r="D4554" t="s">
        <v>6618</v>
      </c>
      <c r="E4554" t="s">
        <v>6618</v>
      </c>
      <c r="F4554" t="s">
        <v>8203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hidden="1" x14ac:dyDescent="0.25">
      <c r="A4555" t="s">
        <v>356</v>
      </c>
      <c r="B4555" s="1">
        <v>44361</v>
      </c>
      <c r="C4555">
        <v>29.67</v>
      </c>
      <c r="D4555" t="s">
        <v>6618</v>
      </c>
      <c r="E4555" t="s">
        <v>6618</v>
      </c>
      <c r="F4555" t="s">
        <v>7568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hidden="1" x14ac:dyDescent="0.25">
      <c r="A4556" t="s">
        <v>356</v>
      </c>
      <c r="B4556" s="1">
        <v>44361</v>
      </c>
      <c r="C4556">
        <v>145.94</v>
      </c>
      <c r="D4556" t="s">
        <v>6618</v>
      </c>
      <c r="E4556" t="s">
        <v>6618</v>
      </c>
      <c r="F4556" t="s">
        <v>8201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hidden="1" x14ac:dyDescent="0.25">
      <c r="A4559" t="s">
        <v>356</v>
      </c>
      <c r="B4559" s="1">
        <v>44361</v>
      </c>
      <c r="C4559">
        <v>22.78</v>
      </c>
      <c r="D4559" t="s">
        <v>6618</v>
      </c>
      <c r="E4559" t="s">
        <v>6618</v>
      </c>
      <c r="F4559" t="s">
        <v>8203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hidden="1" x14ac:dyDescent="0.25">
      <c r="A4560" t="s">
        <v>356</v>
      </c>
      <c r="B4560" s="1">
        <v>44361</v>
      </c>
      <c r="C4560">
        <v>147.78</v>
      </c>
      <c r="D4560" t="s">
        <v>6637</v>
      </c>
      <c r="E4560" t="s">
        <v>6637</v>
      </c>
      <c r="F4560" t="s">
        <v>8204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hidden="1" x14ac:dyDescent="0.25">
      <c r="A4561" t="s">
        <v>356</v>
      </c>
      <c r="B4561" s="1">
        <v>44361</v>
      </c>
      <c r="C4561">
        <v>80.53</v>
      </c>
      <c r="D4561" t="s">
        <v>6618</v>
      </c>
      <c r="E4561" t="s">
        <v>6618</v>
      </c>
      <c r="F4561" t="s">
        <v>8202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x14ac:dyDescent="0.25">
      <c r="A4562" t="s">
        <v>487</v>
      </c>
      <c r="B4562" s="1">
        <v>44361</v>
      </c>
      <c r="C4562">
        <v>-20</v>
      </c>
      <c r="D4562" t="s">
        <v>8926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hidden="1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hidden="1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hidden="1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hidden="1" x14ac:dyDescent="0.25">
      <c r="A4566" t="s">
        <v>6408</v>
      </c>
      <c r="B4566" s="1">
        <v>44358</v>
      </c>
      <c r="C4566">
        <v>-214.84</v>
      </c>
      <c r="D4566" t="s">
        <v>6435</v>
      </c>
      <c r="E4566" t="s">
        <v>6436</v>
      </c>
      <c r="F4566" t="s">
        <v>6657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hidden="1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hidden="1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6075</v>
      </c>
      <c r="W4568" t="s">
        <v>386</v>
      </c>
    </row>
    <row r="4569" spans="1:23" hidden="1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hidden="1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6075</v>
      </c>
      <c r="W4570" t="s">
        <v>386</v>
      </c>
    </row>
    <row r="4571" spans="1:23" hidden="1" x14ac:dyDescent="0.25">
      <c r="A4571" t="s">
        <v>6408</v>
      </c>
      <c r="B4571" s="1">
        <v>44357</v>
      </c>
      <c r="C4571">
        <v>214.84</v>
      </c>
      <c r="D4571" t="s">
        <v>6435</v>
      </c>
      <c r="E4571" t="s">
        <v>6436</v>
      </c>
      <c r="F4571" t="s">
        <v>6657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hidden="1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hidden="1" x14ac:dyDescent="0.25">
      <c r="A4573" t="s">
        <v>492</v>
      </c>
      <c r="B4573" s="1">
        <v>44357</v>
      </c>
      <c r="C4573">
        <v>-7</v>
      </c>
      <c r="D4573" t="s">
        <v>5821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hidden="1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hidden="1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hidden="1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hidden="1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hidden="1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hidden="1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hidden="1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hidden="1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hidden="1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hidden="1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hidden="1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hidden="1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hidden="1" x14ac:dyDescent="0.25">
      <c r="A4587" t="s">
        <v>6411</v>
      </c>
      <c r="B4587" s="1">
        <v>44354</v>
      </c>
      <c r="C4587">
        <v>20000</v>
      </c>
      <c r="D4587" t="s">
        <v>691</v>
      </c>
      <c r="E4587" t="s">
        <v>691</v>
      </c>
      <c r="F4587" t="s">
        <v>8205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6075</v>
      </c>
      <c r="W4587" t="s">
        <v>386</v>
      </c>
    </row>
    <row r="4588" spans="1:23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hidden="1" x14ac:dyDescent="0.25">
      <c r="A4589" t="s">
        <v>6411</v>
      </c>
      <c r="B4589" s="1">
        <v>44354</v>
      </c>
      <c r="C4589">
        <v>-10000</v>
      </c>
      <c r="D4589" t="s">
        <v>8179</v>
      </c>
      <c r="E4589" t="s">
        <v>8179</v>
      </c>
      <c r="F4589" t="s">
        <v>8170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6075</v>
      </c>
      <c r="W4590" t="s">
        <v>386</v>
      </c>
    </row>
    <row r="4591" spans="1:23" hidden="1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hidden="1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hidden="1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hidden="1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hidden="1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hidden="1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hidden="1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hidden="1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hidden="1" x14ac:dyDescent="0.25">
      <c r="A4599" t="s">
        <v>544</v>
      </c>
      <c r="B4599" s="1">
        <v>44352</v>
      </c>
      <c r="C4599">
        <v>-20.09</v>
      </c>
      <c r="D4599" t="s">
        <v>6072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6370</v>
      </c>
      <c r="L4599" t="s">
        <v>9</v>
      </c>
      <c r="M4599" t="s">
        <v>9</v>
      </c>
      <c r="N4599" t="s">
        <v>6073</v>
      </c>
      <c r="O4599" t="s">
        <v>78</v>
      </c>
      <c r="P4599" t="s">
        <v>29</v>
      </c>
      <c r="Q4599" t="s">
        <v>6371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hidden="1" x14ac:dyDescent="0.25">
      <c r="A4600" t="s">
        <v>492</v>
      </c>
      <c r="B4600" s="1">
        <v>44352</v>
      </c>
      <c r="C4600">
        <v>-65</v>
      </c>
      <c r="D4600" t="s">
        <v>5770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6311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hidden="1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6075</v>
      </c>
      <c r="W4601" t="s">
        <v>386</v>
      </c>
    </row>
    <row r="4602" spans="1:23" hidden="1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hidden="1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hidden="1" x14ac:dyDescent="0.25">
      <c r="A4604" t="s">
        <v>492</v>
      </c>
      <c r="B4604" s="1">
        <v>44351</v>
      </c>
      <c r="C4604">
        <v>-50</v>
      </c>
      <c r="D4604" t="s">
        <v>5864</v>
      </c>
      <c r="E4604" t="s">
        <v>8598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hidden="1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hidden="1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hidden="1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hidden="1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6075</v>
      </c>
      <c r="W4609" t="s">
        <v>386</v>
      </c>
    </row>
    <row r="4610" spans="1:23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hidden="1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hidden="1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hidden="1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6075</v>
      </c>
      <c r="W4614" t="s">
        <v>386</v>
      </c>
    </row>
    <row r="4615" spans="1:23" hidden="1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6075</v>
      </c>
      <c r="W4615" t="s">
        <v>386</v>
      </c>
    </row>
    <row r="4616" spans="1:23" hidden="1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hidden="1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hidden="1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6075</v>
      </c>
      <c r="W4618" t="s">
        <v>386</v>
      </c>
    </row>
    <row r="4619" spans="1:23" hidden="1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hidden="1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hidden="1" x14ac:dyDescent="0.25">
      <c r="A4621" t="s">
        <v>539</v>
      </c>
      <c r="B4621" s="1">
        <v>44350</v>
      </c>
      <c r="C4621">
        <v>0</v>
      </c>
      <c r="D4621" t="s">
        <v>5773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hidden="1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hidden="1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hidden="1" x14ac:dyDescent="0.25">
      <c r="A4624" t="s">
        <v>492</v>
      </c>
      <c r="B4624" s="44">
        <v>44350</v>
      </c>
      <c r="C4624" s="45">
        <v>-15.42</v>
      </c>
      <c r="D4624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hidden="1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hidden="1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hidden="1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hidden="1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hidden="1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hidden="1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6312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hidden="1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hidden="1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hidden="1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hidden="1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hidden="1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hidden="1" x14ac:dyDescent="0.25">
      <c r="A4637" t="s">
        <v>6856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hidden="1" x14ac:dyDescent="0.25">
      <c r="A4638" t="s">
        <v>6856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hidden="1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hidden="1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hidden="1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hidden="1" x14ac:dyDescent="0.25">
      <c r="A4642" t="s">
        <v>544</v>
      </c>
      <c r="B4642" s="1">
        <v>44347</v>
      </c>
      <c r="C4642">
        <v>-3116.46</v>
      </c>
      <c r="D4642" t="s">
        <v>5858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hidden="1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hidden="1" x14ac:dyDescent="0.25">
      <c r="A4644" t="s">
        <v>492</v>
      </c>
      <c r="B4644" s="44">
        <v>44347</v>
      </c>
      <c r="C4644" s="45">
        <v>-35.200000000000003</v>
      </c>
      <c r="D4644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hidden="1" x14ac:dyDescent="0.25">
      <c r="A4645" t="s">
        <v>6856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hidden="1" x14ac:dyDescent="0.25">
      <c r="A4646" t="s">
        <v>6856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hidden="1" x14ac:dyDescent="0.25">
      <c r="A4647" t="s">
        <v>544</v>
      </c>
      <c r="B4647" s="1">
        <v>44347</v>
      </c>
      <c r="C4647">
        <v>-540.95000000000005</v>
      </c>
      <c r="D4647" t="s">
        <v>5858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hidden="1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hidden="1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hidden="1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6334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hidden="1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hidden="1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hidden="1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hidden="1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hidden="1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hidden="1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6334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hidden="1" x14ac:dyDescent="0.25">
      <c r="A4657" t="s">
        <v>356</v>
      </c>
      <c r="B4657" s="1">
        <v>44344</v>
      </c>
      <c r="C4657">
        <v>11.12</v>
      </c>
      <c r="D4657" t="s">
        <v>6618</v>
      </c>
      <c r="E4657" t="s">
        <v>6618</v>
      </c>
      <c r="F4657" t="s">
        <v>6487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hidden="1" x14ac:dyDescent="0.25">
      <c r="A4658" t="s">
        <v>356</v>
      </c>
      <c r="B4658" s="1">
        <v>44344</v>
      </c>
      <c r="C4658">
        <v>1.5</v>
      </c>
      <c r="D4658" t="s">
        <v>6618</v>
      </c>
      <c r="E4658" t="s">
        <v>6618</v>
      </c>
      <c r="F4658" t="s">
        <v>6487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hidden="1" x14ac:dyDescent="0.25">
      <c r="A4659" t="s">
        <v>356</v>
      </c>
      <c r="B4659" s="1">
        <v>44344</v>
      </c>
      <c r="C4659">
        <v>1.5</v>
      </c>
      <c r="D4659" t="s">
        <v>6618</v>
      </c>
      <c r="E4659" t="s">
        <v>6618</v>
      </c>
      <c r="F4659" t="s">
        <v>6487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hidden="1" x14ac:dyDescent="0.25">
      <c r="A4660" t="s">
        <v>356</v>
      </c>
      <c r="B4660" s="1">
        <v>44344</v>
      </c>
      <c r="C4660">
        <v>11.12</v>
      </c>
      <c r="D4660" t="s">
        <v>6618</v>
      </c>
      <c r="E4660" t="s">
        <v>6618</v>
      </c>
      <c r="F4660" t="s">
        <v>6487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hidden="1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hidden="1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hidden="1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hidden="1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hidden="1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hidden="1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hidden="1" x14ac:dyDescent="0.25">
      <c r="A4667" t="s">
        <v>19</v>
      </c>
      <c r="B4667" s="1">
        <v>44343</v>
      </c>
      <c r="C4667">
        <v>4043.04</v>
      </c>
      <c r="D4667" t="s">
        <v>5777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hidden="1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hidden="1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hidden="1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hidden="1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hidden="1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hidden="1" x14ac:dyDescent="0.25">
      <c r="A4673" t="s">
        <v>492</v>
      </c>
      <c r="B4673" s="1">
        <v>44342</v>
      </c>
      <c r="C4673">
        <v>-14.5</v>
      </c>
      <c r="D4673" t="s">
        <v>5865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hidden="1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hidden="1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hidden="1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6075</v>
      </c>
      <c r="W4676" t="s">
        <v>386</v>
      </c>
    </row>
    <row r="4677" spans="1:23" hidden="1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hidden="1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hidden="1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hidden="1" x14ac:dyDescent="0.25">
      <c r="A4680" t="s">
        <v>492</v>
      </c>
      <c r="B4680" s="1">
        <v>44341</v>
      </c>
      <c r="C4680">
        <v>-6.59</v>
      </c>
      <c r="D4680" t="s">
        <v>5788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hidden="1" x14ac:dyDescent="0.25">
      <c r="A4681" t="s">
        <v>492</v>
      </c>
      <c r="B4681" s="1">
        <v>44341</v>
      </c>
      <c r="C4681">
        <v>-15.95</v>
      </c>
      <c r="D4681" t="s">
        <v>5757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hidden="1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hidden="1" x14ac:dyDescent="0.25">
      <c r="A4683" t="s">
        <v>544</v>
      </c>
      <c r="B4683" s="1">
        <v>44340</v>
      </c>
      <c r="C4683">
        <v>254.75</v>
      </c>
      <c r="D4683" t="s">
        <v>5858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hidden="1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hidden="1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hidden="1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6319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hidden="1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hidden="1" x14ac:dyDescent="0.25">
      <c r="A4688" t="s">
        <v>19</v>
      </c>
      <c r="B4688" s="1">
        <v>44340</v>
      </c>
      <c r="C4688">
        <v>-13.22</v>
      </c>
      <c r="D4688" t="s">
        <v>5756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hidden="1" x14ac:dyDescent="0.25">
      <c r="A4689" t="s">
        <v>544</v>
      </c>
      <c r="B4689" s="1">
        <v>44340</v>
      </c>
      <c r="C4689">
        <v>-254.75</v>
      </c>
      <c r="D4689" t="s">
        <v>5858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hidden="1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hidden="1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hidden="1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hidden="1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hidden="1" x14ac:dyDescent="0.25">
      <c r="A4694" t="s">
        <v>544</v>
      </c>
      <c r="B4694" s="1">
        <v>44340</v>
      </c>
      <c r="C4694">
        <v>-229.39</v>
      </c>
      <c r="D4694" t="s">
        <v>5858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hidden="1" x14ac:dyDescent="0.25">
      <c r="A4695" t="s">
        <v>492</v>
      </c>
      <c r="B4695" s="1">
        <v>44340</v>
      </c>
      <c r="C4695">
        <v>-6.46</v>
      </c>
      <c r="D4695" t="s">
        <v>5778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6075</v>
      </c>
      <c r="W4695" t="s">
        <v>386</v>
      </c>
    </row>
    <row r="4696" spans="1:23" hidden="1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hidden="1" x14ac:dyDescent="0.25">
      <c r="A4697" t="s">
        <v>492</v>
      </c>
      <c r="B4697" s="1">
        <v>44340</v>
      </c>
      <c r="C4697">
        <v>-4.17</v>
      </c>
      <c r="D4697" t="s">
        <v>5778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hidden="1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hidden="1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hidden="1" x14ac:dyDescent="0.25">
      <c r="A4700" t="s">
        <v>605</v>
      </c>
      <c r="B4700" s="1">
        <v>44339</v>
      </c>
      <c r="C4700">
        <v>13.22</v>
      </c>
      <c r="D4700" t="s">
        <v>5756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hidden="1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hidden="1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hidden="1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hidden="1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6318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hidden="1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hidden="1" x14ac:dyDescent="0.25">
      <c r="A4706" t="s">
        <v>544</v>
      </c>
      <c r="B4706" s="1">
        <v>44338</v>
      </c>
      <c r="C4706">
        <v>-11.35</v>
      </c>
      <c r="D4706" t="s">
        <v>5844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hidden="1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hidden="1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hidden="1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hidden="1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hidden="1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hidden="1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hidden="1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hidden="1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hidden="1" x14ac:dyDescent="0.25">
      <c r="A4715" t="s">
        <v>492</v>
      </c>
      <c r="B4715" s="1">
        <v>44334</v>
      </c>
      <c r="C4715">
        <v>-20</v>
      </c>
      <c r="D4715" t="s">
        <v>582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hidden="1" x14ac:dyDescent="0.25">
      <c r="A4716" t="s">
        <v>6411</v>
      </c>
      <c r="B4716" s="1">
        <v>44334</v>
      </c>
      <c r="C4716">
        <v>-54.61</v>
      </c>
      <c r="D4716" t="s">
        <v>6828</v>
      </c>
      <c r="E4716" t="s">
        <v>6828</v>
      </c>
      <c r="F4716" t="s">
        <v>6829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hidden="1" x14ac:dyDescent="0.25">
      <c r="A4717" t="s">
        <v>492</v>
      </c>
      <c r="B4717" s="1">
        <v>44334</v>
      </c>
      <c r="C4717">
        <v>-35.08</v>
      </c>
      <c r="D4717" t="s">
        <v>582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hidden="1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hidden="1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hidden="1" x14ac:dyDescent="0.25">
      <c r="A4720" t="s">
        <v>492</v>
      </c>
      <c r="B4720" s="1">
        <v>44333</v>
      </c>
      <c r="C4720">
        <v>-24.21</v>
      </c>
      <c r="D4720" t="s">
        <v>5778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6075</v>
      </c>
      <c r="W4720" t="s">
        <v>386</v>
      </c>
    </row>
    <row r="4721" spans="1:23" hidden="1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hidden="1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hidden="1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hidden="1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hidden="1" x14ac:dyDescent="0.25">
      <c r="A4726" t="s">
        <v>6408</v>
      </c>
      <c r="B4726" s="1">
        <v>44333</v>
      </c>
      <c r="C4726">
        <v>0.22</v>
      </c>
      <c r="D4726" t="s">
        <v>556</v>
      </c>
      <c r="E4726" t="s">
        <v>556</v>
      </c>
      <c r="F4726" t="s">
        <v>8206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hidden="1" x14ac:dyDescent="0.25">
      <c r="A4727" t="s">
        <v>6408</v>
      </c>
      <c r="B4727" s="1">
        <v>44333</v>
      </c>
      <c r="C4727">
        <v>-415.09</v>
      </c>
      <c r="D4727" t="s">
        <v>6826</v>
      </c>
      <c r="E4727" t="s">
        <v>6826</v>
      </c>
      <c r="F4727" t="s">
        <v>6827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hidden="1" x14ac:dyDescent="0.25">
      <c r="A4728" t="s">
        <v>6411</v>
      </c>
      <c r="B4728" s="1">
        <v>44333</v>
      </c>
      <c r="C4728">
        <v>-24.58</v>
      </c>
      <c r="D4728" t="s">
        <v>8181</v>
      </c>
      <c r="E4728" t="s">
        <v>8181</v>
      </c>
      <c r="F4728" t="s">
        <v>6871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hidden="1" x14ac:dyDescent="0.25">
      <c r="A4729" t="s">
        <v>6411</v>
      </c>
      <c r="B4729" s="1">
        <v>44333</v>
      </c>
      <c r="C4729">
        <v>54.61</v>
      </c>
      <c r="D4729" t="s">
        <v>6828</v>
      </c>
      <c r="E4729" t="s">
        <v>6828</v>
      </c>
      <c r="F4729" t="s">
        <v>6829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hidden="1" x14ac:dyDescent="0.25">
      <c r="A4730" t="s">
        <v>492</v>
      </c>
      <c r="B4730" s="1">
        <v>44333</v>
      </c>
      <c r="C4730">
        <v>-90</v>
      </c>
      <c r="D4730" t="s">
        <v>5778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hidden="1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hidden="1" x14ac:dyDescent="0.25">
      <c r="A4732" t="s">
        <v>6408</v>
      </c>
      <c r="B4732" s="1">
        <v>44333</v>
      </c>
      <c r="C4732">
        <v>-28.7</v>
      </c>
      <c r="D4732" t="s">
        <v>6435</v>
      </c>
      <c r="E4732" t="s">
        <v>6436</v>
      </c>
      <c r="F4732" t="s">
        <v>8163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hidden="1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hidden="1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hidden="1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hidden="1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hidden="1" x14ac:dyDescent="0.25">
      <c r="A4737" t="s">
        <v>492</v>
      </c>
      <c r="B4737" s="1">
        <v>44331</v>
      </c>
      <c r="C4737">
        <v>-14.87</v>
      </c>
      <c r="D4737" t="s">
        <v>6072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6372</v>
      </c>
      <c r="L4737" t="s">
        <v>9</v>
      </c>
      <c r="M4737" t="s">
        <v>9</v>
      </c>
      <c r="N4737" t="s">
        <v>6073</v>
      </c>
      <c r="O4737" t="s">
        <v>78</v>
      </c>
      <c r="P4737" t="s">
        <v>9</v>
      </c>
      <c r="Q4737" t="s">
        <v>6373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hidden="1" x14ac:dyDescent="0.25">
      <c r="A4738" t="s">
        <v>544</v>
      </c>
      <c r="B4738" s="1">
        <v>44331</v>
      </c>
      <c r="C4738">
        <v>-34.71</v>
      </c>
      <c r="D4738" t="s">
        <v>5844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hidden="1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hidden="1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hidden="1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hidden="1" x14ac:dyDescent="0.25">
      <c r="A4742" t="s">
        <v>492</v>
      </c>
      <c r="B4742" s="1">
        <v>44331</v>
      </c>
      <c r="C4742">
        <v>-16.440000000000001</v>
      </c>
      <c r="D4742" t="s">
        <v>6072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6372</v>
      </c>
      <c r="L4742" t="s">
        <v>9</v>
      </c>
      <c r="M4742" t="s">
        <v>9</v>
      </c>
      <c r="N4742" t="s">
        <v>6073</v>
      </c>
      <c r="O4742" t="s">
        <v>78</v>
      </c>
      <c r="P4742" t="s">
        <v>2508</v>
      </c>
      <c r="Q4742" t="s">
        <v>6374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hidden="1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hidden="1" x14ac:dyDescent="0.25">
      <c r="A4744" t="s">
        <v>6408</v>
      </c>
      <c r="B4744" s="1">
        <v>44330</v>
      </c>
      <c r="C4744">
        <v>415.09</v>
      </c>
      <c r="D4744" t="s">
        <v>6826</v>
      </c>
      <c r="E4744" t="s">
        <v>6826</v>
      </c>
      <c r="F4744" t="s">
        <v>6827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hidden="1" x14ac:dyDescent="0.25">
      <c r="A4745" t="s">
        <v>6411</v>
      </c>
      <c r="B4745" s="1">
        <v>44330</v>
      </c>
      <c r="C4745">
        <v>24.58</v>
      </c>
      <c r="D4745" t="s">
        <v>8181</v>
      </c>
      <c r="E4745" t="s">
        <v>8181</v>
      </c>
      <c r="F4745" t="s">
        <v>6871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hidden="1" x14ac:dyDescent="0.25">
      <c r="A4746" t="s">
        <v>6411</v>
      </c>
      <c r="B4746" s="1">
        <v>44330</v>
      </c>
      <c r="C4746">
        <v>-159.6</v>
      </c>
      <c r="D4746" t="s">
        <v>8182</v>
      </c>
      <c r="E4746" t="s">
        <v>8182</v>
      </c>
      <c r="F4746" t="s">
        <v>6459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hidden="1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hidden="1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hidden="1" x14ac:dyDescent="0.25">
      <c r="A4749" t="s">
        <v>6408</v>
      </c>
      <c r="B4749" s="1">
        <v>44330</v>
      </c>
      <c r="C4749">
        <v>28.7</v>
      </c>
      <c r="D4749" t="s">
        <v>6435</v>
      </c>
      <c r="E4749" t="s">
        <v>6436</v>
      </c>
      <c r="F4749" t="s">
        <v>8163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hidden="1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hidden="1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6333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hidden="1" x14ac:dyDescent="0.25">
      <c r="A4753" t="s">
        <v>492</v>
      </c>
      <c r="B4753" s="1">
        <v>44329</v>
      </c>
      <c r="C4753">
        <v>-50</v>
      </c>
      <c r="D4753" t="s">
        <v>5866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hidden="1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hidden="1" x14ac:dyDescent="0.25">
      <c r="A4755" t="s">
        <v>6411</v>
      </c>
      <c r="B4755" s="1">
        <v>44329</v>
      </c>
      <c r="C4755">
        <v>159.6</v>
      </c>
      <c r="D4755" t="s">
        <v>8182</v>
      </c>
      <c r="E4755" t="s">
        <v>8182</v>
      </c>
      <c r="F4755" t="s">
        <v>6459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hidden="1" x14ac:dyDescent="0.25">
      <c r="A4756" t="s">
        <v>8172</v>
      </c>
      <c r="B4756" s="1">
        <v>44328</v>
      </c>
      <c r="C4756">
        <v>-3600</v>
      </c>
      <c r="D4756" t="s">
        <v>8207</v>
      </c>
      <c r="E4756" t="s">
        <v>2452</v>
      </c>
      <c r="F4756" t="s">
        <v>8208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8209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hidden="1" x14ac:dyDescent="0.25">
      <c r="A4757" t="s">
        <v>544</v>
      </c>
      <c r="B4757" s="1">
        <v>44328</v>
      </c>
      <c r="C4757">
        <v>-50</v>
      </c>
      <c r="D4757" t="s">
        <v>6354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6355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hidden="1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hidden="1" x14ac:dyDescent="0.25">
      <c r="A4759" t="s">
        <v>8172</v>
      </c>
      <c r="B4759" s="1">
        <v>44327</v>
      </c>
      <c r="C4759">
        <v>1800</v>
      </c>
      <c r="D4759" t="s">
        <v>6463</v>
      </c>
      <c r="E4759" t="s">
        <v>6463</v>
      </c>
      <c r="F4759" t="s">
        <v>6464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hidden="1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6333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hidden="1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hidden="1" x14ac:dyDescent="0.25">
      <c r="A4762" t="s">
        <v>8172</v>
      </c>
      <c r="B4762" s="1">
        <v>44327</v>
      </c>
      <c r="C4762">
        <v>1800</v>
      </c>
      <c r="D4762" t="s">
        <v>6465</v>
      </c>
      <c r="E4762" t="s">
        <v>6465</v>
      </c>
      <c r="F4762" t="s">
        <v>6466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hidden="1" x14ac:dyDescent="0.25">
      <c r="A4763" t="s">
        <v>6408</v>
      </c>
      <c r="B4763" s="1">
        <v>44327</v>
      </c>
      <c r="C4763">
        <v>-2880.15</v>
      </c>
      <c r="D4763" t="s">
        <v>6435</v>
      </c>
      <c r="E4763" t="s">
        <v>6436</v>
      </c>
      <c r="F4763" t="s">
        <v>6657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hidden="1" x14ac:dyDescent="0.25">
      <c r="A4764" t="s">
        <v>6411</v>
      </c>
      <c r="B4764" s="1">
        <v>44327</v>
      </c>
      <c r="C4764">
        <v>-5000</v>
      </c>
      <c r="D4764" t="s">
        <v>8210</v>
      </c>
      <c r="E4764" t="s">
        <v>8210</v>
      </c>
      <c r="F4764" t="s">
        <v>8211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hidden="1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hidden="1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6075</v>
      </c>
      <c r="W4766" t="s">
        <v>386</v>
      </c>
    </row>
    <row r="4767" spans="1:23" hidden="1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hidden="1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hidden="1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hidden="1" x14ac:dyDescent="0.25">
      <c r="A4770" t="s">
        <v>544</v>
      </c>
      <c r="B4770" s="1">
        <v>44327</v>
      </c>
      <c r="C4770">
        <v>-100</v>
      </c>
      <c r="D4770" t="s">
        <v>6072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6372</v>
      </c>
      <c r="L4770" t="s">
        <v>9</v>
      </c>
      <c r="M4770" t="s">
        <v>9</v>
      </c>
      <c r="N4770" t="s">
        <v>6073</v>
      </c>
      <c r="O4770" t="s">
        <v>78</v>
      </c>
      <c r="P4770" t="s">
        <v>9</v>
      </c>
      <c r="Q4770" t="s">
        <v>6375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hidden="1" x14ac:dyDescent="0.25">
      <c r="A4771" t="s">
        <v>544</v>
      </c>
      <c r="B4771" s="1">
        <v>44327</v>
      </c>
      <c r="C4771">
        <v>-10.53</v>
      </c>
      <c r="D4771" t="s">
        <v>5771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hidden="1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hidden="1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6075</v>
      </c>
      <c r="W4773" t="s">
        <v>386</v>
      </c>
    </row>
    <row r="4774" spans="1:23" hidden="1" x14ac:dyDescent="0.25">
      <c r="A4774" t="s">
        <v>19</v>
      </c>
      <c r="B4774" s="1">
        <v>44326</v>
      </c>
      <c r="C4774">
        <v>-36</v>
      </c>
      <c r="D4774" t="s">
        <v>5851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hidden="1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hidden="1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hidden="1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hidden="1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hidden="1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6075</v>
      </c>
      <c r="W4779" t="s">
        <v>386</v>
      </c>
    </row>
    <row r="4780" spans="1:23" hidden="1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hidden="1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hidden="1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hidden="1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hidden="1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hidden="1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hidden="1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hidden="1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hidden="1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hidden="1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6334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hidden="1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6334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hidden="1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hidden="1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hidden="1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hidden="1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hidden="1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hidden="1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hidden="1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hidden="1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hidden="1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hidden="1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hidden="1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hidden="1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hidden="1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hidden="1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hidden="1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hidden="1" x14ac:dyDescent="0.25">
      <c r="A4806" t="s">
        <v>492</v>
      </c>
      <c r="B4806" s="1">
        <v>44321</v>
      </c>
      <c r="C4806">
        <v>-21</v>
      </c>
      <c r="D4806" t="s">
        <v>4444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hidden="1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hidden="1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hidden="1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hidden="1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hidden="1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hidden="1" x14ac:dyDescent="0.25">
      <c r="A4812" t="s">
        <v>6408</v>
      </c>
      <c r="B4812" s="1">
        <v>44320</v>
      </c>
      <c r="C4812">
        <v>-154.65</v>
      </c>
      <c r="D4812" t="s">
        <v>6915</v>
      </c>
      <c r="E4812" t="s">
        <v>6915</v>
      </c>
      <c r="F4812" t="s">
        <v>6907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hidden="1" x14ac:dyDescent="0.25">
      <c r="A4813" t="s">
        <v>6408</v>
      </c>
      <c r="B4813" s="1">
        <v>44320</v>
      </c>
      <c r="C4813">
        <v>-539.77</v>
      </c>
      <c r="D4813" t="s">
        <v>8185</v>
      </c>
      <c r="E4813" t="s">
        <v>8185</v>
      </c>
      <c r="F4813" t="s">
        <v>8177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hidden="1" x14ac:dyDescent="0.25">
      <c r="A4814" t="s">
        <v>492</v>
      </c>
      <c r="B4814" s="1">
        <v>44320</v>
      </c>
      <c r="C4814">
        <v>-65</v>
      </c>
      <c r="D4814" t="s">
        <v>5770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6311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hidden="1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hidden="1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hidden="1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hidden="1" x14ac:dyDescent="0.25">
      <c r="A4818" t="s">
        <v>19</v>
      </c>
      <c r="B4818" s="1">
        <v>44319</v>
      </c>
      <c r="C4818">
        <v>-18.71</v>
      </c>
      <c r="D4818" t="s">
        <v>5773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hidden="1" x14ac:dyDescent="0.25">
      <c r="A4819" t="s">
        <v>539</v>
      </c>
      <c r="B4819" s="1">
        <v>44319</v>
      </c>
      <c r="C4819">
        <v>18.71</v>
      </c>
      <c r="D4819" t="s">
        <v>5773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hidden="1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hidden="1" x14ac:dyDescent="0.25">
      <c r="A4821" t="s">
        <v>6411</v>
      </c>
      <c r="B4821" s="1">
        <v>44319</v>
      </c>
      <c r="C4821">
        <v>-12.88</v>
      </c>
      <c r="D4821" t="s">
        <v>8186</v>
      </c>
      <c r="E4821" t="s">
        <v>8187</v>
      </c>
      <c r="F4821" t="s">
        <v>8188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hidden="1" x14ac:dyDescent="0.25">
      <c r="A4822" t="s">
        <v>6408</v>
      </c>
      <c r="B4822" s="1">
        <v>44319</v>
      </c>
      <c r="C4822">
        <v>154.65</v>
      </c>
      <c r="D4822" t="s">
        <v>6915</v>
      </c>
      <c r="E4822" t="s">
        <v>6915</v>
      </c>
      <c r="F4822" t="s">
        <v>6907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hidden="1" x14ac:dyDescent="0.25">
      <c r="A4823" t="s">
        <v>6408</v>
      </c>
      <c r="B4823" s="1">
        <v>44319</v>
      </c>
      <c r="C4823">
        <v>539.77</v>
      </c>
      <c r="D4823" t="s">
        <v>8185</v>
      </c>
      <c r="E4823" t="s">
        <v>8185</v>
      </c>
      <c r="F4823" t="s">
        <v>8177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hidden="1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hidden="1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hidden="1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hidden="1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hidden="1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hidden="1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hidden="1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hidden="1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hidden="1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hidden="1" x14ac:dyDescent="0.25">
      <c r="A4834" t="s">
        <v>492</v>
      </c>
      <c r="B4834" s="1">
        <v>44317</v>
      </c>
      <c r="C4834">
        <v>-31.98</v>
      </c>
      <c r="D4834" t="s">
        <v>5867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hidden="1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6312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hidden="1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hidden="1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hidden="1" x14ac:dyDescent="0.25">
      <c r="A4838" t="s">
        <v>356</v>
      </c>
      <c r="B4838" s="1">
        <v>44316</v>
      </c>
      <c r="C4838">
        <v>1.95</v>
      </c>
      <c r="D4838" t="s">
        <v>6618</v>
      </c>
      <c r="E4838" t="s">
        <v>6618</v>
      </c>
      <c r="F4838" t="s">
        <v>6487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hidden="1" x14ac:dyDescent="0.25">
      <c r="A4839" t="s">
        <v>6411</v>
      </c>
      <c r="B4839" s="1">
        <v>44316</v>
      </c>
      <c r="C4839">
        <v>12.88</v>
      </c>
      <c r="D4839" t="s">
        <v>8186</v>
      </c>
      <c r="E4839" t="s">
        <v>8187</v>
      </c>
      <c r="F4839" t="s">
        <v>8188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hidden="1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hidden="1" x14ac:dyDescent="0.25">
      <c r="A4841" t="s">
        <v>356</v>
      </c>
      <c r="B4841" s="1">
        <v>44316</v>
      </c>
      <c r="C4841">
        <v>10.8</v>
      </c>
      <c r="D4841" t="s">
        <v>6618</v>
      </c>
      <c r="E4841" t="s">
        <v>6618</v>
      </c>
      <c r="F4841" t="s">
        <v>6487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hidden="1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hidden="1" x14ac:dyDescent="0.25">
      <c r="A4843" t="s">
        <v>356</v>
      </c>
      <c r="B4843" s="1">
        <v>44316</v>
      </c>
      <c r="C4843">
        <v>10.8</v>
      </c>
      <c r="D4843" t="s">
        <v>6618</v>
      </c>
      <c r="E4843" t="s">
        <v>6618</v>
      </c>
      <c r="F4843" t="s">
        <v>6487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hidden="1" x14ac:dyDescent="0.25">
      <c r="A4844" t="s">
        <v>356</v>
      </c>
      <c r="B4844" s="1">
        <v>44316</v>
      </c>
      <c r="C4844">
        <v>1.95</v>
      </c>
      <c r="D4844" t="s">
        <v>6618</v>
      </c>
      <c r="E4844" t="s">
        <v>6618</v>
      </c>
      <c r="F4844" t="s">
        <v>6487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hidden="1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hidden="1" x14ac:dyDescent="0.25">
      <c r="A4846" t="s">
        <v>336</v>
      </c>
      <c r="B4846" s="1">
        <v>44316</v>
      </c>
      <c r="C4846">
        <v>11.2</v>
      </c>
      <c r="D4846" t="s">
        <v>5868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hidden="1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hidden="1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hidden="1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hidden="1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hidden="1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hidden="1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hidden="1" x14ac:dyDescent="0.25">
      <c r="A4853" t="s">
        <v>492</v>
      </c>
      <c r="B4853" s="1">
        <v>44315</v>
      </c>
      <c r="C4853">
        <v>-22.04</v>
      </c>
      <c r="D4853" t="s">
        <v>5782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hidden="1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hidden="1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hidden="1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hidden="1" x14ac:dyDescent="0.25">
      <c r="A4857" t="s">
        <v>6411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8212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hidden="1" x14ac:dyDescent="0.25">
      <c r="A4858" t="s">
        <v>19</v>
      </c>
      <c r="B4858" s="1">
        <v>44315</v>
      </c>
      <c r="C4858">
        <v>4043.04</v>
      </c>
      <c r="D4858" t="s">
        <v>5777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hidden="1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hidden="1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hidden="1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hidden="1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hidden="1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hidden="1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6075</v>
      </c>
      <c r="W4864" t="s">
        <v>386</v>
      </c>
    </row>
    <row r="4865" spans="1:23" hidden="1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6075</v>
      </c>
      <c r="W4865" t="s">
        <v>386</v>
      </c>
    </row>
    <row r="4866" spans="1:23" hidden="1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6075</v>
      </c>
      <c r="W4866" t="s">
        <v>386</v>
      </c>
    </row>
    <row r="4867" spans="1:23" hidden="1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6075</v>
      </c>
      <c r="W4867" t="s">
        <v>386</v>
      </c>
    </row>
    <row r="4868" spans="1:23" hidden="1" x14ac:dyDescent="0.25">
      <c r="A4868" t="s">
        <v>492</v>
      </c>
      <c r="B4868" s="1">
        <v>44313</v>
      </c>
      <c r="C4868">
        <v>-20.93</v>
      </c>
      <c r="D4868" t="s">
        <v>5869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hidden="1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hidden="1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6075</v>
      </c>
      <c r="W4870" t="s">
        <v>386</v>
      </c>
    </row>
    <row r="4871" spans="1:23" hidden="1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hidden="1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hidden="1" x14ac:dyDescent="0.25">
      <c r="A4873" t="s">
        <v>492</v>
      </c>
      <c r="B4873" s="1">
        <v>44312</v>
      </c>
      <c r="C4873">
        <v>-4.18</v>
      </c>
      <c r="D4873" t="s">
        <v>5870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hidden="1" x14ac:dyDescent="0.25">
      <c r="A4874" t="s">
        <v>19</v>
      </c>
      <c r="B4874" s="1">
        <v>44312</v>
      </c>
      <c r="C4874">
        <v>-13.2</v>
      </c>
      <c r="D4874" t="s">
        <v>5756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hidden="1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6333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hidden="1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hidden="1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hidden="1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hidden="1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hidden="1" x14ac:dyDescent="0.25">
      <c r="A4880" t="s">
        <v>544</v>
      </c>
      <c r="B4880" s="1">
        <v>44312</v>
      </c>
      <c r="C4880">
        <v>-79.08</v>
      </c>
      <c r="D4880" t="s">
        <v>5871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hidden="1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hidden="1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hidden="1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hidden="1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hidden="1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hidden="1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hidden="1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hidden="1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hidden="1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hidden="1" x14ac:dyDescent="0.25">
      <c r="A4890" t="s">
        <v>512</v>
      </c>
      <c r="B4890" s="1">
        <v>44310</v>
      </c>
      <c r="C4890">
        <v>-21.87</v>
      </c>
      <c r="D4890" t="s">
        <v>5872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hidden="1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hidden="1" x14ac:dyDescent="0.25">
      <c r="A4892" t="s">
        <v>605</v>
      </c>
      <c r="B4892" s="1">
        <v>44309</v>
      </c>
      <c r="C4892">
        <v>13.2</v>
      </c>
      <c r="D4892" t="s">
        <v>5756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hidden="1" x14ac:dyDescent="0.25">
      <c r="A4893" t="s">
        <v>544</v>
      </c>
      <c r="B4893" s="1">
        <v>44309</v>
      </c>
      <c r="C4893">
        <v>-79.180000000000007</v>
      </c>
      <c r="D4893" t="s">
        <v>5873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hidden="1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hidden="1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hidden="1" x14ac:dyDescent="0.25">
      <c r="A4896" t="s">
        <v>492</v>
      </c>
      <c r="B4896" s="1">
        <v>44308</v>
      </c>
      <c r="C4896">
        <v>-3.13</v>
      </c>
      <c r="D4896" t="s">
        <v>5874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hidden="1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hidden="1" x14ac:dyDescent="0.25">
      <c r="A4898" t="s">
        <v>544</v>
      </c>
      <c r="B4898" s="1">
        <v>44308</v>
      </c>
      <c r="C4898">
        <v>-25.1</v>
      </c>
      <c r="D4898" t="s">
        <v>5854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hidden="1" x14ac:dyDescent="0.25">
      <c r="A4899" t="s">
        <v>544</v>
      </c>
      <c r="B4899" s="1">
        <v>44308</v>
      </c>
      <c r="C4899">
        <v>-72.62</v>
      </c>
      <c r="D4899" t="s">
        <v>5873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hidden="1" x14ac:dyDescent="0.25">
      <c r="A4900" t="s">
        <v>492</v>
      </c>
      <c r="B4900" s="1">
        <v>44308</v>
      </c>
      <c r="C4900">
        <v>-35</v>
      </c>
      <c r="D4900" t="s">
        <v>5874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hidden="1" x14ac:dyDescent="0.25">
      <c r="A4901" t="s">
        <v>492</v>
      </c>
      <c r="B4901" s="1">
        <v>44308</v>
      </c>
      <c r="C4901">
        <v>-14.59</v>
      </c>
      <c r="D4901" t="s">
        <v>5874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hidden="1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hidden="1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hidden="1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hidden="1" x14ac:dyDescent="0.25">
      <c r="A4905" t="s">
        <v>492</v>
      </c>
      <c r="B4905" s="1">
        <v>44307</v>
      </c>
      <c r="C4905">
        <v>-96</v>
      </c>
      <c r="D4905" t="s">
        <v>5875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hidden="1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hidden="1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hidden="1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hidden="1" x14ac:dyDescent="0.25">
      <c r="A4909" t="s">
        <v>492</v>
      </c>
      <c r="B4909" s="1">
        <v>44307</v>
      </c>
      <c r="C4909">
        <v>-15.95</v>
      </c>
      <c r="D4909" t="s">
        <v>5757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hidden="1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hidden="1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hidden="1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hidden="1" x14ac:dyDescent="0.25">
      <c r="A4913" t="s">
        <v>8172</v>
      </c>
      <c r="B4913" s="1">
        <v>44306</v>
      </c>
      <c r="C4913">
        <v>-5085.47</v>
      </c>
      <c r="D4913" t="s">
        <v>6465</v>
      </c>
      <c r="E4913" t="s">
        <v>6465</v>
      </c>
      <c r="F4913" t="s">
        <v>6466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hidden="1" x14ac:dyDescent="0.25">
      <c r="A4914" t="s">
        <v>8172</v>
      </c>
      <c r="B4914" s="1">
        <v>44306</v>
      </c>
      <c r="C4914">
        <v>-5085.47</v>
      </c>
      <c r="D4914" t="s">
        <v>6463</v>
      </c>
      <c r="E4914" t="s">
        <v>6463</v>
      </c>
      <c r="F4914" t="s">
        <v>6464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hidden="1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hidden="1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6093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hidden="1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hidden="1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hidden="1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6075</v>
      </c>
      <c r="W4920" t="s">
        <v>386</v>
      </c>
    </row>
    <row r="4921" spans="1:23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6075</v>
      </c>
      <c r="W4921" t="s">
        <v>386</v>
      </c>
    </row>
    <row r="4922" spans="1:23" hidden="1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hidden="1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hidden="1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hidden="1" x14ac:dyDescent="0.25">
      <c r="A4925" t="s">
        <v>8172</v>
      </c>
      <c r="B4925" s="1">
        <v>44305</v>
      </c>
      <c r="C4925">
        <v>10170.94</v>
      </c>
      <c r="D4925" t="s">
        <v>8213</v>
      </c>
      <c r="E4925" t="s">
        <v>8214</v>
      </c>
      <c r="F4925" t="s">
        <v>7632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8215</v>
      </c>
      <c r="O4925" t="s">
        <v>55</v>
      </c>
      <c r="P4925" t="s">
        <v>29</v>
      </c>
      <c r="Q4925" t="s">
        <v>8216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hidden="1" x14ac:dyDescent="0.25">
      <c r="A4926" t="s">
        <v>6411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8205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6075</v>
      </c>
      <c r="W4926" t="s">
        <v>386</v>
      </c>
    </row>
    <row r="4927" spans="1:23" hidden="1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6320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hidden="1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hidden="1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hidden="1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6094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hidden="1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6334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hidden="1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6075</v>
      </c>
      <c r="W4932" t="s">
        <v>386</v>
      </c>
    </row>
    <row r="4933" spans="1:23" hidden="1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hidden="1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hidden="1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hidden="1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hidden="1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hidden="1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6334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hidden="1" x14ac:dyDescent="0.25">
      <c r="A4939" t="s">
        <v>492</v>
      </c>
      <c r="B4939" s="1">
        <v>44303</v>
      </c>
      <c r="C4939">
        <v>-17.13</v>
      </c>
      <c r="D4939" t="s">
        <v>5834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hidden="1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hidden="1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hidden="1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hidden="1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6075</v>
      </c>
      <c r="W4943" t="s">
        <v>386</v>
      </c>
    </row>
    <row r="4944" spans="1:23" hidden="1" x14ac:dyDescent="0.25">
      <c r="A4944" t="s">
        <v>6408</v>
      </c>
      <c r="B4944" s="1">
        <v>44302</v>
      </c>
      <c r="C4944">
        <v>0.19</v>
      </c>
      <c r="D4944" t="s">
        <v>556</v>
      </c>
      <c r="E4944" t="s">
        <v>556</v>
      </c>
      <c r="F4944" t="s">
        <v>8217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hidden="1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hidden="1" x14ac:dyDescent="0.25">
      <c r="A4946" t="s">
        <v>6408</v>
      </c>
      <c r="B4946" s="1">
        <v>44302</v>
      </c>
      <c r="C4946">
        <v>-28.6</v>
      </c>
      <c r="D4946" t="s">
        <v>6435</v>
      </c>
      <c r="E4946" t="s">
        <v>6436</v>
      </c>
      <c r="F4946" t="s">
        <v>8163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hidden="1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6075</v>
      </c>
      <c r="W4947" t="s">
        <v>386</v>
      </c>
    </row>
    <row r="4948" spans="1:23" hidden="1" x14ac:dyDescent="0.25">
      <c r="A4948" t="s">
        <v>492</v>
      </c>
      <c r="B4948" s="1">
        <v>44302</v>
      </c>
      <c r="C4948">
        <v>-6.74</v>
      </c>
      <c r="D4948" t="s">
        <v>5863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hidden="1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hidden="1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6075</v>
      </c>
      <c r="W4950" t="s">
        <v>386</v>
      </c>
    </row>
    <row r="4951" spans="1:23" hidden="1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6075</v>
      </c>
      <c r="W4951" t="s">
        <v>386</v>
      </c>
    </row>
    <row r="4952" spans="1:23" hidden="1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hidden="1" x14ac:dyDescent="0.25">
      <c r="A4953" t="s">
        <v>508</v>
      </c>
      <c r="B4953" s="1">
        <v>44302</v>
      </c>
      <c r="C4953">
        <v>-10143.58</v>
      </c>
      <c r="D4953" t="s">
        <v>6358</v>
      </c>
      <c r="E4953" t="s">
        <v>6358</v>
      </c>
      <c r="F4953" t="s">
        <v>6358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6360</v>
      </c>
      <c r="Q4953" t="s">
        <v>6361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hidden="1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hidden="1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hidden="1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hidden="1" x14ac:dyDescent="0.25">
      <c r="A4957" t="s">
        <v>508</v>
      </c>
      <c r="B4957" s="1">
        <v>44301</v>
      </c>
      <c r="C4957">
        <v>-1500</v>
      </c>
      <c r="D4957" t="s">
        <v>6072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6376</v>
      </c>
      <c r="L4957" t="s">
        <v>9</v>
      </c>
      <c r="M4957" t="s">
        <v>4956</v>
      </c>
      <c r="N4957" t="s">
        <v>6073</v>
      </c>
      <c r="O4957" t="s">
        <v>78</v>
      </c>
      <c r="P4957" t="s">
        <v>9</v>
      </c>
      <c r="Q4957" t="s">
        <v>6377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hidden="1" x14ac:dyDescent="0.25">
      <c r="A4958" t="s">
        <v>6408</v>
      </c>
      <c r="B4958" s="1">
        <v>44301</v>
      </c>
      <c r="C4958">
        <v>28.6</v>
      </c>
      <c r="D4958" t="s">
        <v>6435</v>
      </c>
      <c r="E4958" t="s">
        <v>6436</v>
      </c>
      <c r="F4958" t="s">
        <v>8163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hidden="1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hidden="1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hidden="1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hidden="1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hidden="1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hidden="1" x14ac:dyDescent="0.25">
      <c r="A4964" t="s">
        <v>492</v>
      </c>
      <c r="B4964" s="1">
        <v>44300</v>
      </c>
      <c r="C4964">
        <v>-692.86</v>
      </c>
      <c r="D4964" t="s">
        <v>5760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hidden="1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hidden="1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6333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hidden="1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6075</v>
      </c>
      <c r="W4967" t="s">
        <v>386</v>
      </c>
    </row>
    <row r="4968" spans="1:23" hidden="1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hidden="1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hidden="1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hidden="1" x14ac:dyDescent="0.25">
      <c r="A4971" t="s">
        <v>492</v>
      </c>
      <c r="B4971" s="1">
        <v>44298</v>
      </c>
      <c r="C4971">
        <v>-143.33000000000001</v>
      </c>
      <c r="D4971" t="s">
        <v>5876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hidden="1" x14ac:dyDescent="0.25">
      <c r="A4972" t="s">
        <v>544</v>
      </c>
      <c r="B4972" s="1">
        <v>44298</v>
      </c>
      <c r="C4972">
        <v>-437.14</v>
      </c>
      <c r="D4972" t="s">
        <v>5858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hidden="1" x14ac:dyDescent="0.25">
      <c r="A4973" t="s">
        <v>19</v>
      </c>
      <c r="B4973" s="1">
        <v>44298</v>
      </c>
      <c r="C4973">
        <v>-96</v>
      </c>
      <c r="D4973" t="s">
        <v>5851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hidden="1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6075</v>
      </c>
      <c r="W4974" t="s">
        <v>386</v>
      </c>
    </row>
    <row r="4975" spans="1:23" hidden="1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hidden="1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hidden="1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6095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hidden="1" x14ac:dyDescent="0.25">
      <c r="A4978" t="s">
        <v>544</v>
      </c>
      <c r="B4978" s="1">
        <v>44297</v>
      </c>
      <c r="C4978">
        <v>-8.2100000000000009</v>
      </c>
      <c r="D4978" t="s">
        <v>5877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hidden="1" x14ac:dyDescent="0.25">
      <c r="A4979" t="s">
        <v>544</v>
      </c>
      <c r="B4979" s="1">
        <v>44297</v>
      </c>
      <c r="C4979">
        <v>-37.46</v>
      </c>
      <c r="D4979" t="s">
        <v>5755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hidden="1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hidden="1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hidden="1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hidden="1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hidden="1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hidden="1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hidden="1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6075</v>
      </c>
      <c r="W4988" t="s">
        <v>386</v>
      </c>
    </row>
    <row r="4989" spans="1:23" hidden="1" x14ac:dyDescent="0.25">
      <c r="A4989" t="s">
        <v>544</v>
      </c>
      <c r="B4989" s="1">
        <v>44294</v>
      </c>
      <c r="C4989">
        <v>-59</v>
      </c>
      <c r="D4989" t="s">
        <v>5857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hidden="1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hidden="1" x14ac:dyDescent="0.25">
      <c r="A4991" t="s">
        <v>544</v>
      </c>
      <c r="B4991" s="1">
        <v>44294</v>
      </c>
      <c r="C4991">
        <v>-860.5</v>
      </c>
      <c r="D4991" t="s">
        <v>5858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hidden="1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hidden="1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hidden="1" x14ac:dyDescent="0.25">
      <c r="A4994" t="s">
        <v>336</v>
      </c>
      <c r="B4994" s="1">
        <v>44293</v>
      </c>
      <c r="C4994">
        <v>-5872.52</v>
      </c>
      <c r="D4994" t="s">
        <v>5855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hidden="1" x14ac:dyDescent="0.25">
      <c r="A4995" t="s">
        <v>544</v>
      </c>
      <c r="B4995" s="1">
        <v>44293</v>
      </c>
      <c r="C4995">
        <v>-54.26</v>
      </c>
      <c r="D4995" t="s">
        <v>5844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hidden="1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hidden="1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hidden="1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hidden="1" x14ac:dyDescent="0.25">
      <c r="A4999" t="s">
        <v>19</v>
      </c>
      <c r="B4999" s="1">
        <v>44292</v>
      </c>
      <c r="C4999">
        <v>2750</v>
      </c>
      <c r="D4999" t="s">
        <v>5878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hidden="1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hidden="1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hidden="1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6321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hidden="1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hidden="1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hidden="1" x14ac:dyDescent="0.25">
      <c r="A5005" t="s">
        <v>492</v>
      </c>
      <c r="B5005" s="1">
        <v>44291</v>
      </c>
      <c r="C5005">
        <v>-65</v>
      </c>
      <c r="D5005" t="s">
        <v>5770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6311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hidden="1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6075</v>
      </c>
      <c r="W5006" t="s">
        <v>386</v>
      </c>
    </row>
    <row r="5007" spans="1:23" hidden="1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hidden="1" x14ac:dyDescent="0.25">
      <c r="A5008" t="s">
        <v>6411</v>
      </c>
      <c r="B5008" s="1">
        <v>44291</v>
      </c>
      <c r="C5008">
        <v>-53.04</v>
      </c>
      <c r="D5008" t="s">
        <v>8191</v>
      </c>
      <c r="E5008" t="s">
        <v>8191</v>
      </c>
      <c r="F5008" t="s">
        <v>6633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hidden="1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hidden="1" x14ac:dyDescent="0.25">
      <c r="A5010" t="s">
        <v>6411</v>
      </c>
      <c r="B5010" s="1">
        <v>44291</v>
      </c>
      <c r="C5010">
        <v>-9720.9599999999991</v>
      </c>
      <c r="D5010" t="s">
        <v>6595</v>
      </c>
      <c r="E5010" t="s">
        <v>6596</v>
      </c>
      <c r="F5010" t="s">
        <v>8195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hidden="1" x14ac:dyDescent="0.25">
      <c r="A5011" t="s">
        <v>6408</v>
      </c>
      <c r="B5011" s="1">
        <v>44291</v>
      </c>
      <c r="C5011">
        <v>5872.52</v>
      </c>
      <c r="D5011" t="s">
        <v>8218</v>
      </c>
      <c r="E5011" t="s">
        <v>8218</v>
      </c>
      <c r="F5011" t="s">
        <v>8219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6075</v>
      </c>
      <c r="W5011" t="s">
        <v>386</v>
      </c>
    </row>
    <row r="5012" spans="1:23" hidden="1" x14ac:dyDescent="0.25">
      <c r="A5012" t="s">
        <v>6411</v>
      </c>
      <c r="B5012" s="1">
        <v>44291</v>
      </c>
      <c r="C5012">
        <v>-5000</v>
      </c>
      <c r="D5012" t="s">
        <v>8179</v>
      </c>
      <c r="E5012" t="s">
        <v>8179</v>
      </c>
      <c r="F5012" t="s">
        <v>8170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hidden="1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hidden="1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hidden="1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hidden="1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hidden="1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hidden="1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hidden="1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hidden="1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hidden="1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hidden="1" x14ac:dyDescent="0.25">
      <c r="A5022" t="s">
        <v>492</v>
      </c>
      <c r="B5022" s="1">
        <v>44288</v>
      </c>
      <c r="C5022">
        <v>-3</v>
      </c>
      <c r="D5022" t="s">
        <v>5784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hidden="1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hidden="1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6331</v>
      </c>
      <c r="O5024" t="s">
        <v>100</v>
      </c>
      <c r="P5024" t="s">
        <v>9</v>
      </c>
      <c r="Q5024" t="s">
        <v>6332</v>
      </c>
      <c r="R5024" t="s">
        <v>122</v>
      </c>
      <c r="S5024" t="s">
        <v>125</v>
      </c>
      <c r="T5024">
        <v>1</v>
      </c>
      <c r="U5024" t="s">
        <v>475</v>
      </c>
      <c r="V5024" t="s">
        <v>6075</v>
      </c>
      <c r="W5024" t="s">
        <v>386</v>
      </c>
    </row>
    <row r="5025" spans="1:23" hidden="1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hidden="1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hidden="1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hidden="1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hidden="1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hidden="1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hidden="1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hidden="1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hidden="1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hidden="1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hidden="1" x14ac:dyDescent="0.25">
      <c r="A5035" t="s">
        <v>6411</v>
      </c>
      <c r="B5035" s="1">
        <v>44287</v>
      </c>
      <c r="C5035">
        <v>53.04</v>
      </c>
      <c r="D5035" t="s">
        <v>8191</v>
      </c>
      <c r="E5035" t="s">
        <v>8191</v>
      </c>
      <c r="F5035" t="s">
        <v>6633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hidden="1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hidden="1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hidden="1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hidden="1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6312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hidden="1" x14ac:dyDescent="0.25">
      <c r="A5040" t="s">
        <v>6411</v>
      </c>
      <c r="B5040" s="1">
        <v>44287</v>
      </c>
      <c r="C5040">
        <v>-71.61</v>
      </c>
      <c r="D5040" t="s">
        <v>6595</v>
      </c>
      <c r="E5040" t="s">
        <v>6596</v>
      </c>
      <c r="F5040" t="s">
        <v>6597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hidden="1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hidden="1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hidden="1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hidden="1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hidden="1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hidden="1" x14ac:dyDescent="0.25">
      <c r="A5046" t="s">
        <v>356</v>
      </c>
      <c r="B5046" s="1">
        <v>44286</v>
      </c>
      <c r="C5046">
        <v>1.54</v>
      </c>
      <c r="D5046" t="s">
        <v>6618</v>
      </c>
      <c r="E5046" t="s">
        <v>6618</v>
      </c>
      <c r="F5046" t="s">
        <v>6487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hidden="1" x14ac:dyDescent="0.25">
      <c r="A5047" t="s">
        <v>6411</v>
      </c>
      <c r="B5047" s="1">
        <v>44286</v>
      </c>
      <c r="C5047">
        <v>71.61</v>
      </c>
      <c r="D5047" t="s">
        <v>6595</v>
      </c>
      <c r="E5047" t="s">
        <v>6596</v>
      </c>
      <c r="F5047" t="s">
        <v>6597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hidden="1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hidden="1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hidden="1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hidden="1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hidden="1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hidden="1" x14ac:dyDescent="0.25">
      <c r="A5053" t="s">
        <v>356</v>
      </c>
      <c r="B5053" s="1">
        <v>44286</v>
      </c>
      <c r="C5053">
        <v>13.66</v>
      </c>
      <c r="D5053" t="s">
        <v>6618</v>
      </c>
      <c r="E5053" t="s">
        <v>6618</v>
      </c>
      <c r="F5053" t="s">
        <v>6487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hidden="1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hidden="1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hidden="1" x14ac:dyDescent="0.25">
      <c r="A5056" t="s">
        <v>356</v>
      </c>
      <c r="B5056" s="1">
        <v>44286</v>
      </c>
      <c r="C5056">
        <v>13.66</v>
      </c>
      <c r="D5056" t="s">
        <v>6618</v>
      </c>
      <c r="E5056" t="s">
        <v>6618</v>
      </c>
      <c r="F5056" t="s">
        <v>6487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hidden="1" x14ac:dyDescent="0.25">
      <c r="A5057" t="s">
        <v>356</v>
      </c>
      <c r="B5057" s="1">
        <v>44286</v>
      </c>
      <c r="C5057">
        <v>1.54</v>
      </c>
      <c r="D5057" t="s">
        <v>6618</v>
      </c>
      <c r="E5057" t="s">
        <v>6618</v>
      </c>
      <c r="F5057" t="s">
        <v>6487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hidden="1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hidden="1" x14ac:dyDescent="0.25">
      <c r="A5059" t="s">
        <v>6411</v>
      </c>
      <c r="B5059" s="1">
        <v>44285</v>
      </c>
      <c r="C5059">
        <v>0.01</v>
      </c>
      <c r="D5059" t="s">
        <v>556</v>
      </c>
      <c r="E5059" t="s">
        <v>556</v>
      </c>
      <c r="F5059" t="s">
        <v>8220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6075</v>
      </c>
      <c r="W5060" t="s">
        <v>386</v>
      </c>
    </row>
    <row r="5061" spans="1:23" hidden="1" x14ac:dyDescent="0.25">
      <c r="A5061" t="s">
        <v>544</v>
      </c>
      <c r="B5061" s="1">
        <v>44285</v>
      </c>
      <c r="C5061">
        <v>-30.83</v>
      </c>
      <c r="D5061" t="s">
        <v>5844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hidden="1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hidden="1" x14ac:dyDescent="0.25">
      <c r="A5063" t="s">
        <v>19</v>
      </c>
      <c r="B5063" s="1">
        <v>44285</v>
      </c>
      <c r="C5063">
        <v>4043.04</v>
      </c>
      <c r="D5063" t="s">
        <v>5777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hidden="1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487</v>
      </c>
      <c r="B5065" s="1">
        <v>44284</v>
      </c>
      <c r="C5065">
        <v>-659.96</v>
      </c>
      <c r="D5065" t="s">
        <v>6072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6369</v>
      </c>
      <c r="L5065" t="s">
        <v>9</v>
      </c>
      <c r="M5065" t="s">
        <v>9</v>
      </c>
      <c r="N5065" t="s">
        <v>6073</v>
      </c>
      <c r="O5065" t="s">
        <v>78</v>
      </c>
      <c r="P5065" t="s">
        <v>29</v>
      </c>
      <c r="Q5065" t="s">
        <v>6382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6075</v>
      </c>
      <c r="W5066" t="s">
        <v>386</v>
      </c>
    </row>
    <row r="5067" spans="1:23" hidden="1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6075</v>
      </c>
      <c r="W5067" t="s">
        <v>386</v>
      </c>
    </row>
    <row r="5068" spans="1:23" hidden="1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hidden="1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hidden="1" x14ac:dyDescent="0.25">
      <c r="A5070" t="s">
        <v>6408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8221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6075</v>
      </c>
      <c r="W5070" t="s">
        <v>386</v>
      </c>
    </row>
    <row r="5071" spans="1:23" hidden="1" x14ac:dyDescent="0.25">
      <c r="A5071" t="s">
        <v>6411</v>
      </c>
      <c r="B5071" s="1">
        <v>44284</v>
      </c>
      <c r="C5071">
        <v>20000</v>
      </c>
      <c r="D5071" t="s">
        <v>691</v>
      </c>
      <c r="E5071" t="s">
        <v>691</v>
      </c>
      <c r="F5071" t="s">
        <v>8205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6075</v>
      </c>
      <c r="W5071" t="s">
        <v>386</v>
      </c>
    </row>
    <row r="5072" spans="1:23" hidden="1" x14ac:dyDescent="0.25">
      <c r="A5072" t="s">
        <v>19</v>
      </c>
      <c r="B5072" s="1">
        <v>44284</v>
      </c>
      <c r="C5072">
        <v>584.37</v>
      </c>
      <c r="D5072" t="s">
        <v>5879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6075</v>
      </c>
      <c r="W5073" t="s">
        <v>386</v>
      </c>
    </row>
    <row r="5074" spans="1:23" hidden="1" x14ac:dyDescent="0.25">
      <c r="A5074" t="s">
        <v>19</v>
      </c>
      <c r="B5074" s="1">
        <v>44284</v>
      </c>
      <c r="C5074">
        <v>-80</v>
      </c>
      <c r="D5074" t="s">
        <v>6072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6380</v>
      </c>
      <c r="L5074" t="s">
        <v>9</v>
      </c>
      <c r="M5074" t="s">
        <v>9</v>
      </c>
      <c r="N5074" t="s">
        <v>6073</v>
      </c>
      <c r="O5074" t="s">
        <v>78</v>
      </c>
      <c r="P5074" t="s">
        <v>9</v>
      </c>
      <c r="Q5074" t="s">
        <v>6381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hidden="1" x14ac:dyDescent="0.25">
      <c r="A5075" t="s">
        <v>492</v>
      </c>
      <c r="B5075" s="1">
        <v>44284</v>
      </c>
      <c r="C5075">
        <v>-30</v>
      </c>
      <c r="D5075" t="s">
        <v>6072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6378</v>
      </c>
      <c r="L5075" t="s">
        <v>9</v>
      </c>
      <c r="M5075" t="s">
        <v>9</v>
      </c>
      <c r="N5075" t="s">
        <v>6073</v>
      </c>
      <c r="O5075" t="s">
        <v>78</v>
      </c>
      <c r="P5075" t="s">
        <v>29</v>
      </c>
      <c r="Q5075" t="s">
        <v>6379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hidden="1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hidden="1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6075</v>
      </c>
      <c r="W5077" t="s">
        <v>386</v>
      </c>
    </row>
    <row r="5078" spans="1:23" hidden="1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hidden="1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6075</v>
      </c>
      <c r="W5079" t="s">
        <v>386</v>
      </c>
    </row>
    <row r="5080" spans="1:23" hidden="1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hidden="1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hidden="1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hidden="1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hidden="1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hidden="1" x14ac:dyDescent="0.25">
      <c r="A5085" t="s">
        <v>492</v>
      </c>
      <c r="B5085" s="1">
        <v>44282</v>
      </c>
      <c r="C5085">
        <v>-810.4</v>
      </c>
      <c r="D5085" t="s">
        <v>6158</v>
      </c>
      <c r="E5085" t="s">
        <v>6158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6075</v>
      </c>
      <c r="W5085" t="s">
        <v>386</v>
      </c>
    </row>
    <row r="5086" spans="1:23" hidden="1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6334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hidden="1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hidden="1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hidden="1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6334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hidden="1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hidden="1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hidden="1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hidden="1" x14ac:dyDescent="0.25">
      <c r="A5093" t="s">
        <v>6408</v>
      </c>
      <c r="B5093" s="1">
        <v>44281</v>
      </c>
      <c r="C5093">
        <v>10345</v>
      </c>
      <c r="D5093" t="s">
        <v>8218</v>
      </c>
      <c r="E5093" t="s">
        <v>8218</v>
      </c>
      <c r="F5093" t="s">
        <v>8219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6075</v>
      </c>
      <c r="W5093" t="s">
        <v>386</v>
      </c>
    </row>
    <row r="5094" spans="1:23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6075</v>
      </c>
      <c r="W5094" t="s">
        <v>386</v>
      </c>
    </row>
    <row r="5095" spans="1:23" hidden="1" x14ac:dyDescent="0.25">
      <c r="A5095" t="s">
        <v>6408</v>
      </c>
      <c r="B5095" s="1">
        <v>44281</v>
      </c>
      <c r="C5095">
        <v>-14965.02</v>
      </c>
      <c r="D5095" t="s">
        <v>6655</v>
      </c>
      <c r="E5095" t="s">
        <v>6656</v>
      </c>
      <c r="F5095" t="s">
        <v>6657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hidden="1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hidden="1" x14ac:dyDescent="0.25">
      <c r="A5097" t="s">
        <v>6408</v>
      </c>
      <c r="B5097" s="1">
        <v>44281</v>
      </c>
      <c r="C5097">
        <v>14499.18</v>
      </c>
      <c r="D5097" t="s">
        <v>6915</v>
      </c>
      <c r="E5097" t="s">
        <v>6915</v>
      </c>
      <c r="F5097" t="s">
        <v>6907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hidden="1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6075</v>
      </c>
      <c r="W5098" t="s">
        <v>386</v>
      </c>
    </row>
    <row r="5099" spans="1:23" hidden="1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hidden="1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hidden="1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hidden="1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hidden="1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6075</v>
      </c>
      <c r="W5103" t="s">
        <v>386</v>
      </c>
    </row>
    <row r="5104" spans="1:23" hidden="1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hidden="1" x14ac:dyDescent="0.25">
      <c r="A5105" t="s">
        <v>544</v>
      </c>
      <c r="B5105" s="1">
        <v>44280</v>
      </c>
      <c r="C5105">
        <v>-23.82</v>
      </c>
      <c r="D5105" t="s">
        <v>5771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hidden="1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hidden="1" x14ac:dyDescent="0.25">
      <c r="A5107" t="s">
        <v>19</v>
      </c>
      <c r="B5107" s="1">
        <v>44279</v>
      </c>
      <c r="C5107">
        <v>-13.2</v>
      </c>
      <c r="D5107" t="s">
        <v>5756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6075</v>
      </c>
      <c r="W5108" t="s">
        <v>386</v>
      </c>
    </row>
    <row r="5109" spans="1:23" hidden="1" x14ac:dyDescent="0.25">
      <c r="A5109" t="s">
        <v>492</v>
      </c>
      <c r="B5109" s="1">
        <v>44279</v>
      </c>
      <c r="C5109">
        <v>-18.760000000000002</v>
      </c>
      <c r="D5109" t="s">
        <v>5771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hidden="1" x14ac:dyDescent="0.25">
      <c r="A5110" t="s">
        <v>605</v>
      </c>
      <c r="B5110" s="1">
        <v>44278</v>
      </c>
      <c r="C5110">
        <v>13.2</v>
      </c>
      <c r="D5110" t="s">
        <v>5756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hidden="1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hidden="1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x14ac:dyDescent="0.25">
      <c r="A5113" t="s">
        <v>487</v>
      </c>
      <c r="B5113" s="1">
        <v>44277</v>
      </c>
      <c r="C5113">
        <v>72</v>
      </c>
      <c r="D5113" t="s">
        <v>5880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6075</v>
      </c>
      <c r="W5113" t="s">
        <v>386</v>
      </c>
    </row>
    <row r="5114" spans="1:23" hidden="1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hidden="1" x14ac:dyDescent="0.25">
      <c r="A5115" t="s">
        <v>492</v>
      </c>
      <c r="B5115" s="1">
        <v>44277</v>
      </c>
      <c r="C5115">
        <v>-27.51</v>
      </c>
      <c r="D5115" t="s">
        <v>5782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hidden="1" x14ac:dyDescent="0.25">
      <c r="A5116" t="s">
        <v>492</v>
      </c>
      <c r="B5116" s="1">
        <v>44277</v>
      </c>
      <c r="C5116">
        <v>-15.95</v>
      </c>
      <c r="D5116" t="s">
        <v>5757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hidden="1" x14ac:dyDescent="0.25">
      <c r="A5117" t="s">
        <v>492</v>
      </c>
      <c r="B5117" s="1">
        <v>44277</v>
      </c>
      <c r="C5117">
        <v>-5.49</v>
      </c>
      <c r="D5117" t="s">
        <v>5782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hidden="1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hidden="1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hidden="1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hidden="1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hidden="1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hidden="1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hidden="1" x14ac:dyDescent="0.25">
      <c r="A5124" t="s">
        <v>356</v>
      </c>
      <c r="B5124" s="1">
        <v>44274</v>
      </c>
      <c r="C5124">
        <v>9.4499999999999993</v>
      </c>
      <c r="D5124" t="s">
        <v>6618</v>
      </c>
      <c r="E5124" t="s">
        <v>6618</v>
      </c>
      <c r="F5124" t="s">
        <v>8222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hidden="1" x14ac:dyDescent="0.25">
      <c r="A5125" t="s">
        <v>356</v>
      </c>
      <c r="B5125" s="1">
        <v>44274</v>
      </c>
      <c r="C5125">
        <v>9.4499999999999993</v>
      </c>
      <c r="D5125" t="s">
        <v>6618</v>
      </c>
      <c r="E5125" t="s">
        <v>6618</v>
      </c>
      <c r="F5125" t="s">
        <v>8222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hidden="1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6075</v>
      </c>
      <c r="W5126" t="s">
        <v>386</v>
      </c>
    </row>
    <row r="5127" spans="1:23" hidden="1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hidden="1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hidden="1" x14ac:dyDescent="0.25">
      <c r="A5129" t="s">
        <v>544</v>
      </c>
      <c r="B5129" s="1">
        <v>44274</v>
      </c>
      <c r="C5129">
        <v>-691.72</v>
      </c>
      <c r="D5129" t="s">
        <v>5858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hidden="1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6075</v>
      </c>
      <c r="W5130" t="s">
        <v>386</v>
      </c>
    </row>
    <row r="5131" spans="1:23" hidden="1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hidden="1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hidden="1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hidden="1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hidden="1" x14ac:dyDescent="0.25">
      <c r="A5135" t="s">
        <v>356</v>
      </c>
      <c r="B5135" s="1">
        <v>44272</v>
      </c>
      <c r="C5135">
        <v>19.7</v>
      </c>
      <c r="D5135" t="s">
        <v>6618</v>
      </c>
      <c r="E5135" t="s">
        <v>6618</v>
      </c>
      <c r="F5135" t="s">
        <v>8142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hidden="1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hidden="1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6096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hidden="1" x14ac:dyDescent="0.25">
      <c r="A5138" t="s">
        <v>356</v>
      </c>
      <c r="B5138" s="1">
        <v>44272</v>
      </c>
      <c r="C5138">
        <v>19.7</v>
      </c>
      <c r="D5138" t="s">
        <v>6618</v>
      </c>
      <c r="E5138" t="s">
        <v>6618</v>
      </c>
      <c r="F5138" t="s">
        <v>8142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hidden="1" x14ac:dyDescent="0.25">
      <c r="A5139" t="s">
        <v>356</v>
      </c>
      <c r="B5139" s="1">
        <v>44272</v>
      </c>
      <c r="C5139">
        <v>71.75</v>
      </c>
      <c r="D5139" t="s">
        <v>6618</v>
      </c>
      <c r="E5139" t="s">
        <v>6618</v>
      </c>
      <c r="F5139" t="s">
        <v>7557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hidden="1" x14ac:dyDescent="0.25">
      <c r="A5140" t="s">
        <v>356</v>
      </c>
      <c r="B5140" s="1">
        <v>44272</v>
      </c>
      <c r="C5140">
        <v>71.75</v>
      </c>
      <c r="D5140" t="s">
        <v>6618</v>
      </c>
      <c r="E5140" t="s">
        <v>6618</v>
      </c>
      <c r="F5140" t="s">
        <v>7557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hidden="1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hidden="1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hidden="1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hidden="1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6075</v>
      </c>
      <c r="W5145" t="s">
        <v>386</v>
      </c>
    </row>
    <row r="5146" spans="1:23" hidden="1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hidden="1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6075</v>
      </c>
      <c r="W5147" t="s">
        <v>386</v>
      </c>
    </row>
    <row r="5148" spans="1:23" hidden="1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6075</v>
      </c>
      <c r="W5148" t="s">
        <v>386</v>
      </c>
    </row>
    <row r="5149" spans="1:23" hidden="1" x14ac:dyDescent="0.25">
      <c r="A5149" t="s">
        <v>492</v>
      </c>
      <c r="B5149" s="1">
        <v>44271</v>
      </c>
      <c r="C5149">
        <v>-25.93</v>
      </c>
      <c r="D5149" t="s">
        <v>6072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6383</v>
      </c>
      <c r="L5149" t="s">
        <v>9</v>
      </c>
      <c r="M5149" t="s">
        <v>9</v>
      </c>
      <c r="N5149" t="s">
        <v>6073</v>
      </c>
      <c r="O5149" t="s">
        <v>78</v>
      </c>
      <c r="P5149" t="s">
        <v>29</v>
      </c>
      <c r="Q5149" t="s">
        <v>6384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hidden="1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6075</v>
      </c>
      <c r="W5150" t="s">
        <v>386</v>
      </c>
    </row>
    <row r="5151" spans="1:23" hidden="1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6075</v>
      </c>
      <c r="W5152" t="s">
        <v>386</v>
      </c>
    </row>
    <row r="5153" spans="1:23" hidden="1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hidden="1" x14ac:dyDescent="0.25">
      <c r="A5154" t="s">
        <v>544</v>
      </c>
      <c r="B5154" s="1">
        <v>44271</v>
      </c>
      <c r="C5154">
        <v>-8.1199999999999992</v>
      </c>
      <c r="D5154" t="s">
        <v>5771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hidden="1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hidden="1" x14ac:dyDescent="0.25">
      <c r="A5156" t="s">
        <v>6408</v>
      </c>
      <c r="B5156" s="1">
        <v>44271</v>
      </c>
      <c r="C5156">
        <v>-28.43</v>
      </c>
      <c r="D5156" t="s">
        <v>6435</v>
      </c>
      <c r="E5156" t="s">
        <v>6436</v>
      </c>
      <c r="F5156" t="s">
        <v>8163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hidden="1" x14ac:dyDescent="0.25">
      <c r="A5157" t="s">
        <v>6408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8221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6075</v>
      </c>
      <c r="W5157" t="s">
        <v>386</v>
      </c>
    </row>
    <row r="5158" spans="1:23" hidden="1" x14ac:dyDescent="0.25">
      <c r="A5158" t="s">
        <v>6408</v>
      </c>
      <c r="B5158" s="1">
        <v>44271</v>
      </c>
      <c r="C5158">
        <v>0.26</v>
      </c>
      <c r="D5158" t="s">
        <v>556</v>
      </c>
      <c r="E5158" t="s">
        <v>556</v>
      </c>
      <c r="F5158" t="s">
        <v>8223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hidden="1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hidden="1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hidden="1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hidden="1" x14ac:dyDescent="0.25">
      <c r="A5162" t="s">
        <v>356</v>
      </c>
      <c r="B5162" s="1">
        <v>44270</v>
      </c>
      <c r="C5162">
        <v>22.66</v>
      </c>
      <c r="D5162" t="s">
        <v>6618</v>
      </c>
      <c r="E5162" t="s">
        <v>6618</v>
      </c>
      <c r="F5162" t="s">
        <v>8225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hidden="1" x14ac:dyDescent="0.25">
      <c r="A5163" t="s">
        <v>356</v>
      </c>
      <c r="B5163" s="1">
        <v>44270</v>
      </c>
      <c r="C5163">
        <v>82.35</v>
      </c>
      <c r="D5163" t="s">
        <v>6618</v>
      </c>
      <c r="E5163" t="s">
        <v>6618</v>
      </c>
      <c r="F5163" t="s">
        <v>8224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hidden="1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hidden="1" x14ac:dyDescent="0.25">
      <c r="A5165" t="s">
        <v>356</v>
      </c>
      <c r="B5165" s="1">
        <v>44270</v>
      </c>
      <c r="C5165">
        <v>29.42</v>
      </c>
      <c r="D5165" t="s">
        <v>6618</v>
      </c>
      <c r="E5165" t="s">
        <v>6618</v>
      </c>
      <c r="F5165" t="s">
        <v>6645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hidden="1" x14ac:dyDescent="0.25">
      <c r="A5166" t="s">
        <v>356</v>
      </c>
      <c r="B5166" s="1">
        <v>44270</v>
      </c>
      <c r="C5166">
        <v>80.36</v>
      </c>
      <c r="D5166" t="s">
        <v>6618</v>
      </c>
      <c r="E5166" t="s">
        <v>6618</v>
      </c>
      <c r="F5166" t="s">
        <v>6646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hidden="1" x14ac:dyDescent="0.25">
      <c r="A5167" t="s">
        <v>356</v>
      </c>
      <c r="B5167" s="1">
        <v>44270</v>
      </c>
      <c r="C5167">
        <v>22.66</v>
      </c>
      <c r="D5167" t="s">
        <v>6618</v>
      </c>
      <c r="E5167" t="s">
        <v>6618</v>
      </c>
      <c r="F5167" t="s">
        <v>8225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hidden="1" x14ac:dyDescent="0.25">
      <c r="A5168" t="s">
        <v>356</v>
      </c>
      <c r="B5168" s="1">
        <v>44270</v>
      </c>
      <c r="C5168">
        <v>80.36</v>
      </c>
      <c r="D5168" t="s">
        <v>6618</v>
      </c>
      <c r="E5168" t="s">
        <v>6618</v>
      </c>
      <c r="F5168" t="s">
        <v>6646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hidden="1" x14ac:dyDescent="0.25">
      <c r="A5169" t="s">
        <v>356</v>
      </c>
      <c r="B5169" s="1">
        <v>44270</v>
      </c>
      <c r="C5169">
        <v>29.42</v>
      </c>
      <c r="D5169" t="s">
        <v>6618</v>
      </c>
      <c r="E5169" t="s">
        <v>6618</v>
      </c>
      <c r="F5169" t="s">
        <v>6645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hidden="1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hidden="1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6333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hidden="1" x14ac:dyDescent="0.25">
      <c r="A5172" t="s">
        <v>356</v>
      </c>
      <c r="B5172" s="1">
        <v>44270</v>
      </c>
      <c r="C5172">
        <v>82.35</v>
      </c>
      <c r="D5172" t="s">
        <v>6618</v>
      </c>
      <c r="E5172" t="s">
        <v>6618</v>
      </c>
      <c r="F5172" t="s">
        <v>8224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hidden="1" x14ac:dyDescent="0.25">
      <c r="A5173" t="s">
        <v>6408</v>
      </c>
      <c r="B5173" s="1">
        <v>44270</v>
      </c>
      <c r="C5173">
        <v>28.43</v>
      </c>
      <c r="D5173" t="s">
        <v>6435</v>
      </c>
      <c r="E5173" t="s">
        <v>6436</v>
      </c>
      <c r="F5173" t="s">
        <v>8163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hidden="1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hidden="1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hidden="1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hidden="1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hidden="1" x14ac:dyDescent="0.25">
      <c r="A5178" t="s">
        <v>492</v>
      </c>
      <c r="B5178" s="1">
        <v>44268</v>
      </c>
      <c r="C5178">
        <v>-173.8</v>
      </c>
      <c r="D5178" t="s">
        <v>5881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hidden="1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hidden="1" x14ac:dyDescent="0.25">
      <c r="A5180" t="s">
        <v>544</v>
      </c>
      <c r="B5180" s="1">
        <v>44268</v>
      </c>
      <c r="C5180">
        <v>-19.88</v>
      </c>
      <c r="D5180" t="s">
        <v>5755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hidden="1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hidden="1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6333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hidden="1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hidden="1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hidden="1" x14ac:dyDescent="0.25">
      <c r="A5185" t="s">
        <v>6408</v>
      </c>
      <c r="B5185" s="1">
        <v>44266</v>
      </c>
      <c r="C5185">
        <v>-2544.9</v>
      </c>
      <c r="D5185" t="s">
        <v>6655</v>
      </c>
      <c r="E5185" t="s">
        <v>6656</v>
      </c>
      <c r="F5185" t="s">
        <v>6657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hidden="1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6075</v>
      </c>
      <c r="W5186" t="s">
        <v>386</v>
      </c>
    </row>
    <row r="5187" spans="1:23" hidden="1" x14ac:dyDescent="0.25">
      <c r="A5187" t="s">
        <v>544</v>
      </c>
      <c r="B5187" s="1">
        <v>44265</v>
      </c>
      <c r="C5187">
        <v>-20.89</v>
      </c>
      <c r="D5187" t="s">
        <v>5882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hidden="1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hidden="1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hidden="1" x14ac:dyDescent="0.25">
      <c r="A5190" t="s">
        <v>544</v>
      </c>
      <c r="B5190" s="1">
        <v>44264</v>
      </c>
      <c r="C5190">
        <v>-18.39</v>
      </c>
      <c r="D5190" t="s">
        <v>5844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hidden="1" x14ac:dyDescent="0.25">
      <c r="A5191" t="s">
        <v>544</v>
      </c>
      <c r="B5191" s="1">
        <v>44264</v>
      </c>
      <c r="C5191">
        <v>-73.069999999999993</v>
      </c>
      <c r="D5191" t="s">
        <v>5844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hidden="1" x14ac:dyDescent="0.25">
      <c r="A5192" t="s">
        <v>492</v>
      </c>
      <c r="B5192" s="1">
        <v>44263</v>
      </c>
      <c r="C5192">
        <v>-58.49</v>
      </c>
      <c r="D5192" t="s">
        <v>5883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hidden="1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hidden="1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hidden="1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hidden="1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hidden="1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hidden="1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hidden="1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hidden="1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6075</v>
      </c>
      <c r="W5200" t="s">
        <v>386</v>
      </c>
    </row>
    <row r="5201" spans="1:23" hidden="1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6097</v>
      </c>
      <c r="O5201" t="s">
        <v>117</v>
      </c>
      <c r="P5201" t="s">
        <v>9</v>
      </c>
      <c r="Q5201" t="s">
        <v>6098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hidden="1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hidden="1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hidden="1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hidden="1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6334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hidden="1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6334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hidden="1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hidden="1" x14ac:dyDescent="0.25">
      <c r="A5208" t="s">
        <v>544</v>
      </c>
      <c r="B5208" s="1">
        <v>44261</v>
      </c>
      <c r="C5208">
        <v>-12.5</v>
      </c>
      <c r="D5208" t="s">
        <v>5755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hidden="1" x14ac:dyDescent="0.25">
      <c r="A5209" t="s">
        <v>544</v>
      </c>
      <c r="B5209" s="1">
        <v>44261</v>
      </c>
      <c r="C5209">
        <v>-38.46</v>
      </c>
      <c r="D5209" t="s">
        <v>5844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hidden="1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hidden="1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hidden="1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hidden="1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hidden="1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hidden="1" x14ac:dyDescent="0.25">
      <c r="A5215" t="s">
        <v>492</v>
      </c>
      <c r="B5215" s="1">
        <v>44260</v>
      </c>
      <c r="C5215">
        <v>-65</v>
      </c>
      <c r="D5215" t="s">
        <v>5770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6311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hidden="1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6075</v>
      </c>
      <c r="W5216" t="s">
        <v>386</v>
      </c>
    </row>
    <row r="5217" spans="1:23" hidden="1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6075</v>
      </c>
      <c r="W5217" t="s">
        <v>386</v>
      </c>
    </row>
    <row r="5218" spans="1:23" hidden="1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6075</v>
      </c>
      <c r="W5218" t="s">
        <v>386</v>
      </c>
    </row>
    <row r="5219" spans="1:23" hidden="1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hidden="1" x14ac:dyDescent="0.25">
      <c r="A5220" t="s">
        <v>508</v>
      </c>
      <c r="B5220" s="1">
        <v>44260</v>
      </c>
      <c r="C5220">
        <v>35</v>
      </c>
      <c r="D5220" t="s">
        <v>5884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hidden="1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6075</v>
      </c>
      <c r="W5221" t="s">
        <v>386</v>
      </c>
    </row>
    <row r="5222" spans="1:23" hidden="1" x14ac:dyDescent="0.25">
      <c r="A5222" t="s">
        <v>544</v>
      </c>
      <c r="B5222" s="1">
        <v>44259</v>
      </c>
      <c r="C5222">
        <v>200</v>
      </c>
      <c r="D5222" t="s">
        <v>5768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hidden="1" x14ac:dyDescent="0.25">
      <c r="A5223" t="s">
        <v>544</v>
      </c>
      <c r="B5223" s="1">
        <v>44259</v>
      </c>
      <c r="C5223">
        <v>100</v>
      </c>
      <c r="D5223" t="s">
        <v>5768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hidden="1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hidden="1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hidden="1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hidden="1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hidden="1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hidden="1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hidden="1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hidden="1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hidden="1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6075</v>
      </c>
      <c r="W5233" t="s">
        <v>386</v>
      </c>
    </row>
    <row r="5234" spans="1:23" hidden="1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hidden="1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hidden="1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hidden="1" x14ac:dyDescent="0.25">
      <c r="A5237" t="s">
        <v>6408</v>
      </c>
      <c r="B5237" s="1">
        <v>44256</v>
      </c>
      <c r="C5237">
        <v>-2824.58</v>
      </c>
      <c r="D5237" t="s">
        <v>8185</v>
      </c>
      <c r="E5237" t="s">
        <v>8185</v>
      </c>
      <c r="F5237" t="s">
        <v>8177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hidden="1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hidden="1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hidden="1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hidden="1" x14ac:dyDescent="0.25">
      <c r="A5241" t="s">
        <v>6408</v>
      </c>
      <c r="B5241" s="1">
        <v>44256</v>
      </c>
      <c r="C5241">
        <v>-2725.32</v>
      </c>
      <c r="D5241" t="s">
        <v>6826</v>
      </c>
      <c r="E5241" t="s">
        <v>6826</v>
      </c>
      <c r="F5241" t="s">
        <v>6827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hidden="1" x14ac:dyDescent="0.25">
      <c r="A5242" t="s">
        <v>19</v>
      </c>
      <c r="B5242" s="1">
        <v>44256</v>
      </c>
      <c r="C5242">
        <v>-54</v>
      </c>
      <c r="D5242" t="s">
        <v>5885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hidden="1" x14ac:dyDescent="0.25">
      <c r="A5243" t="s">
        <v>6411</v>
      </c>
      <c r="B5243" s="1">
        <v>44256</v>
      </c>
      <c r="C5243">
        <v>-10000</v>
      </c>
      <c r="D5243" t="s">
        <v>8210</v>
      </c>
      <c r="E5243" t="s">
        <v>8210</v>
      </c>
      <c r="F5243" t="s">
        <v>8211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hidden="1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6312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hidden="1" x14ac:dyDescent="0.25">
      <c r="A5245" t="s">
        <v>544</v>
      </c>
      <c r="B5245" s="1">
        <v>44256</v>
      </c>
      <c r="C5245">
        <v>-541.36</v>
      </c>
      <c r="D5245" t="s">
        <v>5886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hidden="1" x14ac:dyDescent="0.25">
      <c r="A5246" t="s">
        <v>19</v>
      </c>
      <c r="B5246" s="1">
        <v>44256</v>
      </c>
      <c r="C5246">
        <v>-82.25</v>
      </c>
      <c r="D5246" t="s">
        <v>5885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hidden="1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hidden="1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hidden="1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6322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hidden="1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hidden="1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hidden="1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hidden="1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hidden="1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hidden="1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hidden="1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hidden="1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hidden="1" x14ac:dyDescent="0.25">
      <c r="A5258" t="s">
        <v>544</v>
      </c>
      <c r="B5258" s="1">
        <v>44254</v>
      </c>
      <c r="C5258">
        <v>-19.34</v>
      </c>
      <c r="D5258" t="s">
        <v>5887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hidden="1" x14ac:dyDescent="0.25">
      <c r="A5259" t="s">
        <v>492</v>
      </c>
      <c r="B5259" s="1">
        <v>44254</v>
      </c>
      <c r="C5259">
        <v>-4.4000000000000004</v>
      </c>
      <c r="D5259" t="s">
        <v>5782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hidden="1" x14ac:dyDescent="0.25">
      <c r="A5260" t="s">
        <v>492</v>
      </c>
      <c r="B5260" s="1">
        <v>44254</v>
      </c>
      <c r="C5260">
        <v>-10.56</v>
      </c>
      <c r="D5260" t="s">
        <v>5834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hidden="1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hidden="1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hidden="1" x14ac:dyDescent="0.25">
      <c r="A5263" t="s">
        <v>336</v>
      </c>
      <c r="B5263" s="1">
        <v>44253</v>
      </c>
      <c r="C5263">
        <v>4</v>
      </c>
      <c r="D5263" t="s">
        <v>5814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hidden="1" x14ac:dyDescent="0.25">
      <c r="A5264" t="s">
        <v>356</v>
      </c>
      <c r="B5264" s="1">
        <v>44253</v>
      </c>
      <c r="C5264">
        <v>1.17</v>
      </c>
      <c r="D5264" t="s">
        <v>6618</v>
      </c>
      <c r="E5264" t="s">
        <v>6618</v>
      </c>
      <c r="F5264" t="s">
        <v>6487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hidden="1" x14ac:dyDescent="0.25">
      <c r="A5265" t="s">
        <v>356</v>
      </c>
      <c r="B5265" s="1">
        <v>44253</v>
      </c>
      <c r="C5265">
        <v>13.33</v>
      </c>
      <c r="D5265" t="s">
        <v>6618</v>
      </c>
      <c r="E5265" t="s">
        <v>6618</v>
      </c>
      <c r="F5265" t="s">
        <v>6487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hidden="1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hidden="1" x14ac:dyDescent="0.25">
      <c r="A5267" t="s">
        <v>356</v>
      </c>
      <c r="B5267" s="1">
        <v>44253</v>
      </c>
      <c r="C5267">
        <v>1.17</v>
      </c>
      <c r="D5267" t="s">
        <v>6618</v>
      </c>
      <c r="E5267" t="s">
        <v>6618</v>
      </c>
      <c r="F5267" t="s">
        <v>6487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hidden="1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hidden="1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hidden="1" x14ac:dyDescent="0.25">
      <c r="A5270" t="s">
        <v>356</v>
      </c>
      <c r="B5270" s="1">
        <v>44253</v>
      </c>
      <c r="C5270">
        <v>13.33</v>
      </c>
      <c r="D5270" t="s">
        <v>6618</v>
      </c>
      <c r="E5270" t="s">
        <v>6618</v>
      </c>
      <c r="F5270" t="s">
        <v>6487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hidden="1" x14ac:dyDescent="0.25">
      <c r="A5271" t="s">
        <v>6411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8226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hidden="1" x14ac:dyDescent="0.25">
      <c r="A5272" t="s">
        <v>19</v>
      </c>
      <c r="B5272" s="1">
        <v>44252</v>
      </c>
      <c r="C5272">
        <v>4043.04</v>
      </c>
      <c r="D5272" t="s">
        <v>5777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hidden="1" x14ac:dyDescent="0.25">
      <c r="A5273" t="s">
        <v>544</v>
      </c>
      <c r="B5273" s="1">
        <v>44252</v>
      </c>
      <c r="C5273">
        <v>-22.8</v>
      </c>
      <c r="D5273" t="s">
        <v>5844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hidden="1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hidden="1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6333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hidden="1" x14ac:dyDescent="0.25">
      <c r="A5276" t="s">
        <v>19</v>
      </c>
      <c r="B5276" s="1">
        <v>44251</v>
      </c>
      <c r="C5276">
        <v>-13.2</v>
      </c>
      <c r="D5276" t="s">
        <v>5756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hidden="1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hidden="1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hidden="1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hidden="1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hidden="1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hidden="1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hidden="1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hidden="1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hidden="1" x14ac:dyDescent="0.25">
      <c r="A5285" t="s">
        <v>605</v>
      </c>
      <c r="B5285" s="1">
        <v>44250</v>
      </c>
      <c r="C5285">
        <v>13.2</v>
      </c>
      <c r="D5285" t="s">
        <v>5756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hidden="1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hidden="1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hidden="1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hidden="1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6075</v>
      </c>
      <c r="W5289" t="s">
        <v>386</v>
      </c>
    </row>
    <row r="5290" spans="1:23" hidden="1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6075</v>
      </c>
      <c r="W5290" t="s">
        <v>386</v>
      </c>
    </row>
    <row r="5291" spans="1:23" hidden="1" x14ac:dyDescent="0.25">
      <c r="A5291" t="s">
        <v>6411</v>
      </c>
      <c r="B5291" s="1">
        <v>44249</v>
      </c>
      <c r="C5291">
        <v>-21.74</v>
      </c>
      <c r="D5291" t="s">
        <v>8181</v>
      </c>
      <c r="E5291" t="s">
        <v>8181</v>
      </c>
      <c r="F5291" t="s">
        <v>6871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hidden="1" x14ac:dyDescent="0.25">
      <c r="A5292" t="s">
        <v>492</v>
      </c>
      <c r="B5292" s="1">
        <v>44249</v>
      </c>
      <c r="C5292">
        <v>-15.95</v>
      </c>
      <c r="D5292" t="s">
        <v>5757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hidden="1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hidden="1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hidden="1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6075</v>
      </c>
      <c r="W5295" t="s">
        <v>386</v>
      </c>
    </row>
    <row r="5296" spans="1:23" hidden="1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6075</v>
      </c>
      <c r="W5296" t="s">
        <v>386</v>
      </c>
    </row>
    <row r="5297" spans="1:23" hidden="1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hidden="1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6075</v>
      </c>
      <c r="W5298" t="s">
        <v>386</v>
      </c>
    </row>
    <row r="5299" spans="1:23" hidden="1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6075</v>
      </c>
      <c r="W5299" t="s">
        <v>386</v>
      </c>
    </row>
    <row r="5300" spans="1:23" hidden="1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6075</v>
      </c>
      <c r="W5300" t="s">
        <v>386</v>
      </c>
    </row>
    <row r="5301" spans="1:23" hidden="1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6075</v>
      </c>
      <c r="W5301" t="s">
        <v>386</v>
      </c>
    </row>
    <row r="5302" spans="1:23" hidden="1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hidden="1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hidden="1" x14ac:dyDescent="0.25">
      <c r="A5304" t="s">
        <v>6411</v>
      </c>
      <c r="B5304" s="1">
        <v>44246</v>
      </c>
      <c r="C5304">
        <v>21.74</v>
      </c>
      <c r="D5304" t="s">
        <v>8181</v>
      </c>
      <c r="E5304" t="s">
        <v>8181</v>
      </c>
      <c r="F5304" t="s">
        <v>6871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hidden="1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hidden="1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hidden="1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hidden="1" x14ac:dyDescent="0.25">
      <c r="A5308" t="s">
        <v>544</v>
      </c>
      <c r="B5308" s="1">
        <v>44246</v>
      </c>
      <c r="C5308">
        <v>-39.369999999999997</v>
      </c>
      <c r="D5308" t="s">
        <v>5888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hidden="1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hidden="1" x14ac:dyDescent="0.25">
      <c r="A5310" t="s">
        <v>6411</v>
      </c>
      <c r="B5310" s="1">
        <v>44244</v>
      </c>
      <c r="C5310">
        <v>-49.34</v>
      </c>
      <c r="D5310" t="s">
        <v>6828</v>
      </c>
      <c r="E5310" t="s">
        <v>6828</v>
      </c>
      <c r="F5310" t="s">
        <v>6829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hidden="1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hidden="1" x14ac:dyDescent="0.25">
      <c r="A5312" t="s">
        <v>6408</v>
      </c>
      <c r="B5312" s="1">
        <v>44244</v>
      </c>
      <c r="C5312">
        <v>-336.88</v>
      </c>
      <c r="D5312" t="s">
        <v>6826</v>
      </c>
      <c r="E5312" t="s">
        <v>6826</v>
      </c>
      <c r="F5312" t="s">
        <v>6827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hidden="1" x14ac:dyDescent="0.25">
      <c r="A5313" t="s">
        <v>6408</v>
      </c>
      <c r="B5313" s="1">
        <v>44244</v>
      </c>
      <c r="C5313">
        <v>-15.48</v>
      </c>
      <c r="D5313" t="s">
        <v>6435</v>
      </c>
      <c r="E5313" t="s">
        <v>6436</v>
      </c>
      <c r="F5313" t="s">
        <v>8163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hidden="1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hidden="1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hidden="1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hidden="1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hidden="1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hidden="1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hidden="1" x14ac:dyDescent="0.25">
      <c r="A5320" t="s">
        <v>19</v>
      </c>
      <c r="B5320" s="1">
        <v>44243</v>
      </c>
      <c r="C5320">
        <v>-1771.2</v>
      </c>
      <c r="D5320" t="s">
        <v>5797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hidden="1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hidden="1" x14ac:dyDescent="0.25">
      <c r="A5322" t="s">
        <v>336</v>
      </c>
      <c r="B5322" s="1">
        <v>44243</v>
      </c>
      <c r="C5322">
        <v>-30405.17</v>
      </c>
      <c r="D5322" t="s">
        <v>5855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hidden="1" x14ac:dyDescent="0.25">
      <c r="A5323" t="s">
        <v>6408</v>
      </c>
      <c r="B5323" s="1">
        <v>44243</v>
      </c>
      <c r="C5323">
        <v>336.88</v>
      </c>
      <c r="D5323" t="s">
        <v>6826</v>
      </c>
      <c r="E5323" t="s">
        <v>6826</v>
      </c>
      <c r="F5323" t="s">
        <v>6827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hidden="1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hidden="1" x14ac:dyDescent="0.25">
      <c r="A5325" t="s">
        <v>6408</v>
      </c>
      <c r="B5325" s="1">
        <v>44243</v>
      </c>
      <c r="C5325">
        <v>0.32</v>
      </c>
      <c r="D5325" t="s">
        <v>556</v>
      </c>
      <c r="E5325" t="s">
        <v>556</v>
      </c>
      <c r="F5325" t="s">
        <v>8227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hidden="1" x14ac:dyDescent="0.25">
      <c r="A5326" t="s">
        <v>6411</v>
      </c>
      <c r="B5326" s="1">
        <v>44243</v>
      </c>
      <c r="C5326">
        <v>49.34</v>
      </c>
      <c r="D5326" t="s">
        <v>6828</v>
      </c>
      <c r="E5326" t="s">
        <v>6828</v>
      </c>
      <c r="F5326" t="s">
        <v>6829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hidden="1" x14ac:dyDescent="0.25">
      <c r="A5327" t="s">
        <v>6408</v>
      </c>
      <c r="B5327" s="1">
        <v>44243</v>
      </c>
      <c r="C5327">
        <v>15.48</v>
      </c>
      <c r="D5327" t="s">
        <v>6435</v>
      </c>
      <c r="E5327" t="s">
        <v>6436</v>
      </c>
      <c r="F5327" t="s">
        <v>8163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hidden="1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hidden="1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6075</v>
      </c>
      <c r="W5329" t="s">
        <v>386</v>
      </c>
    </row>
    <row r="5330" spans="1:23" hidden="1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6099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hidden="1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hidden="1" x14ac:dyDescent="0.25">
      <c r="A5332" t="s">
        <v>544</v>
      </c>
      <c r="B5332" s="1">
        <v>44242</v>
      </c>
      <c r="C5332">
        <v>-9.98</v>
      </c>
      <c r="D5332" t="s">
        <v>5755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hidden="1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hidden="1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hidden="1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hidden="1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hidden="1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hidden="1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hidden="1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hidden="1" x14ac:dyDescent="0.25">
      <c r="A5340" t="s">
        <v>544</v>
      </c>
      <c r="B5340" s="1">
        <v>44241</v>
      </c>
      <c r="C5340">
        <v>-108</v>
      </c>
      <c r="D5340" t="s">
        <v>5889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hidden="1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6334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hidden="1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hidden="1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hidden="1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hidden="1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hidden="1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6334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hidden="1" x14ac:dyDescent="0.25">
      <c r="A5347" t="s">
        <v>6856</v>
      </c>
      <c r="B5347" s="1">
        <v>44239</v>
      </c>
      <c r="C5347">
        <v>1771.2</v>
      </c>
      <c r="D5347" t="s">
        <v>5797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hidden="1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6333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hidden="1" x14ac:dyDescent="0.25">
      <c r="A5349" t="s">
        <v>6411</v>
      </c>
      <c r="B5349" s="1">
        <v>44239</v>
      </c>
      <c r="C5349">
        <v>-148.49</v>
      </c>
      <c r="D5349" t="s">
        <v>8182</v>
      </c>
      <c r="E5349" t="s">
        <v>8182</v>
      </c>
      <c r="F5349" t="s">
        <v>6459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hidden="1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x14ac:dyDescent="0.25">
      <c r="A5351" t="s">
        <v>487</v>
      </c>
      <c r="B5351" s="1">
        <v>44239</v>
      </c>
      <c r="C5351">
        <v>-20</v>
      </c>
      <c r="D5351" t="s">
        <v>8926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hidden="1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hidden="1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hidden="1" x14ac:dyDescent="0.25">
      <c r="A5354" t="s">
        <v>6411</v>
      </c>
      <c r="B5354" s="1">
        <v>44238</v>
      </c>
      <c r="C5354">
        <v>148.49</v>
      </c>
      <c r="D5354" t="s">
        <v>8182</v>
      </c>
      <c r="E5354" t="s">
        <v>8182</v>
      </c>
      <c r="F5354" t="s">
        <v>6459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hidden="1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6075</v>
      </c>
      <c r="W5355" t="s">
        <v>386</v>
      </c>
    </row>
    <row r="5356" spans="1:23" hidden="1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hidden="1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hidden="1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6075</v>
      </c>
      <c r="W5358" t="s">
        <v>386</v>
      </c>
    </row>
    <row r="5359" spans="1:23" hidden="1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hidden="1" x14ac:dyDescent="0.25">
      <c r="A5360" t="s">
        <v>544</v>
      </c>
      <c r="B5360" s="1">
        <v>44236</v>
      </c>
      <c r="C5360">
        <v>-15.75</v>
      </c>
      <c r="D5360" t="s">
        <v>5844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6075</v>
      </c>
      <c r="W5361" t="s">
        <v>386</v>
      </c>
    </row>
    <row r="5362" spans="1:23" hidden="1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hidden="1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hidden="1" x14ac:dyDescent="0.25">
      <c r="A5364" t="s">
        <v>544</v>
      </c>
      <c r="B5364" s="1">
        <v>44236</v>
      </c>
      <c r="C5364">
        <v>-6.04</v>
      </c>
      <c r="D5364" t="s">
        <v>5755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hidden="1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hidden="1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6075</v>
      </c>
      <c r="W5366" t="s">
        <v>386</v>
      </c>
    </row>
    <row r="5367" spans="1:23" hidden="1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hidden="1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hidden="1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6075</v>
      </c>
      <c r="W5370" t="s">
        <v>386</v>
      </c>
    </row>
    <row r="5371" spans="1:23" hidden="1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6075</v>
      </c>
      <c r="W5371" t="s">
        <v>386</v>
      </c>
    </row>
    <row r="5372" spans="1:23" hidden="1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hidden="1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6075</v>
      </c>
      <c r="W5374" t="s">
        <v>386</v>
      </c>
    </row>
    <row r="5375" spans="1:23" hidden="1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hidden="1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hidden="1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hidden="1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6100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hidden="1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hidden="1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hidden="1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hidden="1" x14ac:dyDescent="0.25">
      <c r="A5382" t="s">
        <v>492</v>
      </c>
      <c r="B5382" s="1">
        <v>44233</v>
      </c>
      <c r="C5382">
        <v>-7.67</v>
      </c>
      <c r="D5382" t="s">
        <v>5781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hidden="1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hidden="1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hidden="1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hidden="1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hidden="1" x14ac:dyDescent="0.25">
      <c r="A5387" t="s">
        <v>544</v>
      </c>
      <c r="B5387" s="1">
        <v>44232</v>
      </c>
      <c r="C5387">
        <v>-9.31</v>
      </c>
      <c r="D5387" t="s">
        <v>5755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hidden="1" x14ac:dyDescent="0.25">
      <c r="A5388" t="s">
        <v>544</v>
      </c>
      <c r="B5388" s="1">
        <v>44232</v>
      </c>
      <c r="C5388">
        <v>-36.25</v>
      </c>
      <c r="D5388" t="s">
        <v>5890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hidden="1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hidden="1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hidden="1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hidden="1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hidden="1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hidden="1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hidden="1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hidden="1" x14ac:dyDescent="0.25">
      <c r="A5396" t="s">
        <v>492</v>
      </c>
      <c r="B5396" s="1">
        <v>44232</v>
      </c>
      <c r="C5396">
        <v>-65</v>
      </c>
      <c r="D5396" t="s">
        <v>5770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6311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hidden="1" x14ac:dyDescent="0.25">
      <c r="A5397" t="s">
        <v>492</v>
      </c>
      <c r="B5397" s="1">
        <v>44232</v>
      </c>
      <c r="C5397">
        <v>-11</v>
      </c>
      <c r="D5397" t="s">
        <v>5782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hidden="1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6323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hidden="1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hidden="1" x14ac:dyDescent="0.25">
      <c r="A5401" t="s">
        <v>544</v>
      </c>
      <c r="B5401" s="1">
        <v>44231</v>
      </c>
      <c r="C5401">
        <v>-34.9</v>
      </c>
      <c r="D5401" t="s">
        <v>5755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hidden="1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hidden="1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hidden="1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hidden="1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hidden="1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hidden="1" x14ac:dyDescent="0.25">
      <c r="A5407" t="s">
        <v>19</v>
      </c>
      <c r="B5407" s="1">
        <v>44230</v>
      </c>
      <c r="C5407">
        <v>-120</v>
      </c>
      <c r="D5407" t="s">
        <v>5851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hidden="1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hidden="1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hidden="1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hidden="1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hidden="1" x14ac:dyDescent="0.25">
      <c r="A5412" t="s">
        <v>544</v>
      </c>
      <c r="B5412" s="1">
        <v>44229</v>
      </c>
      <c r="C5412">
        <v>-502.24</v>
      </c>
      <c r="D5412" t="s">
        <v>5858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hidden="1" x14ac:dyDescent="0.25">
      <c r="A5413" t="s">
        <v>6411</v>
      </c>
      <c r="B5413" s="1">
        <v>44229</v>
      </c>
      <c r="C5413">
        <v>-3307.09</v>
      </c>
      <c r="D5413" t="s">
        <v>8185</v>
      </c>
      <c r="E5413" t="s">
        <v>8185</v>
      </c>
      <c r="F5413" t="s">
        <v>8177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hidden="1" x14ac:dyDescent="0.25">
      <c r="A5414" t="s">
        <v>6411</v>
      </c>
      <c r="B5414" s="1">
        <v>44229</v>
      </c>
      <c r="C5414">
        <v>-10000</v>
      </c>
      <c r="D5414" t="s">
        <v>8210</v>
      </c>
      <c r="E5414" t="s">
        <v>8210</v>
      </c>
      <c r="F5414" t="s">
        <v>8211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hidden="1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hidden="1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hidden="1" x14ac:dyDescent="0.25">
      <c r="A5417" t="s">
        <v>6411</v>
      </c>
      <c r="B5417" s="1">
        <v>44229</v>
      </c>
      <c r="C5417">
        <v>-3292.8</v>
      </c>
      <c r="D5417" t="s">
        <v>6915</v>
      </c>
      <c r="E5417" t="s">
        <v>6915</v>
      </c>
      <c r="F5417" t="s">
        <v>6907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hidden="1" x14ac:dyDescent="0.25">
      <c r="A5418" t="s">
        <v>6408</v>
      </c>
      <c r="B5418" s="1">
        <v>44229</v>
      </c>
      <c r="C5418">
        <v>-3329.32</v>
      </c>
      <c r="D5418" t="s">
        <v>6435</v>
      </c>
      <c r="E5418" t="s">
        <v>6436</v>
      </c>
      <c r="F5418" t="s">
        <v>8163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hidden="1" x14ac:dyDescent="0.25">
      <c r="A5419" t="s">
        <v>6408</v>
      </c>
      <c r="B5419" s="1">
        <v>44229</v>
      </c>
      <c r="C5419">
        <v>-420.36</v>
      </c>
      <c r="D5419" t="s">
        <v>8185</v>
      </c>
      <c r="E5419" t="s">
        <v>8185</v>
      </c>
      <c r="F5419" t="s">
        <v>8177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hidden="1" x14ac:dyDescent="0.25">
      <c r="A5420" t="s">
        <v>6411</v>
      </c>
      <c r="B5420" s="1">
        <v>44229</v>
      </c>
      <c r="C5420">
        <v>-3321.85</v>
      </c>
      <c r="D5420" t="s">
        <v>6826</v>
      </c>
      <c r="E5420" t="s">
        <v>6826</v>
      </c>
      <c r="F5420" t="s">
        <v>6827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hidden="1" x14ac:dyDescent="0.25">
      <c r="A5421" t="s">
        <v>6408</v>
      </c>
      <c r="B5421" s="1">
        <v>44229</v>
      </c>
      <c r="C5421">
        <v>-270.77999999999997</v>
      </c>
      <c r="D5421" t="s">
        <v>6915</v>
      </c>
      <c r="E5421" t="s">
        <v>6915</v>
      </c>
      <c r="F5421" t="s">
        <v>6907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6075</v>
      </c>
      <c r="W5422" t="s">
        <v>386</v>
      </c>
    </row>
    <row r="5423" spans="1:23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6075</v>
      </c>
      <c r="W5423" t="s">
        <v>386</v>
      </c>
    </row>
    <row r="5424" spans="1:23" hidden="1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6075</v>
      </c>
      <c r="W5424" t="s">
        <v>386</v>
      </c>
    </row>
    <row r="5425" spans="1:23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6075</v>
      </c>
      <c r="W5425" t="s">
        <v>386</v>
      </c>
    </row>
    <row r="5426" spans="1:23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6075</v>
      </c>
      <c r="W5426" t="s">
        <v>386</v>
      </c>
    </row>
    <row r="5427" spans="1:23" hidden="1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6075</v>
      </c>
      <c r="W5427" t="s">
        <v>386</v>
      </c>
    </row>
    <row r="5428" spans="1:23" hidden="1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hidden="1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6075</v>
      </c>
      <c r="W5429" t="s">
        <v>386</v>
      </c>
    </row>
    <row r="5430" spans="1:23" hidden="1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6075</v>
      </c>
      <c r="W5430" t="s">
        <v>386</v>
      </c>
    </row>
    <row r="5431" spans="1:23" hidden="1" x14ac:dyDescent="0.25">
      <c r="A5431" t="s">
        <v>6411</v>
      </c>
      <c r="B5431" s="1">
        <v>44228</v>
      </c>
      <c r="C5431">
        <v>-15.86</v>
      </c>
      <c r="D5431" t="s">
        <v>6912</v>
      </c>
      <c r="E5431" t="s">
        <v>6913</v>
      </c>
      <c r="F5431" t="s">
        <v>6914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hidden="1" x14ac:dyDescent="0.25">
      <c r="A5432" t="s">
        <v>6408</v>
      </c>
      <c r="B5432" s="1">
        <v>44228</v>
      </c>
      <c r="C5432">
        <v>270.77999999999997</v>
      </c>
      <c r="D5432" t="s">
        <v>6915</v>
      </c>
      <c r="E5432" t="s">
        <v>6915</v>
      </c>
      <c r="F5432" t="s">
        <v>6907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hidden="1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hidden="1" x14ac:dyDescent="0.25">
      <c r="A5434" t="s">
        <v>19</v>
      </c>
      <c r="B5434" s="1">
        <v>44228</v>
      </c>
      <c r="C5434">
        <v>-12.1</v>
      </c>
      <c r="D5434" t="s">
        <v>5773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hidden="1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hidden="1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hidden="1" x14ac:dyDescent="0.25">
      <c r="A5437" t="s">
        <v>6408</v>
      </c>
      <c r="B5437" s="1">
        <v>44228</v>
      </c>
      <c r="C5437">
        <v>420.36</v>
      </c>
      <c r="D5437" t="s">
        <v>8185</v>
      </c>
      <c r="E5437" t="s">
        <v>8185</v>
      </c>
      <c r="F5437" t="s">
        <v>8177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hidden="1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hidden="1" x14ac:dyDescent="0.25">
      <c r="A5440" t="s">
        <v>539</v>
      </c>
      <c r="B5440" s="1">
        <v>44228</v>
      </c>
      <c r="C5440">
        <v>12.1</v>
      </c>
      <c r="D5440" t="s">
        <v>5773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hidden="1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6312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hidden="1" x14ac:dyDescent="0.25">
      <c r="A5442" t="s">
        <v>544</v>
      </c>
      <c r="B5442" s="1">
        <v>44228</v>
      </c>
      <c r="C5442">
        <v>-140</v>
      </c>
      <c r="D5442" t="s">
        <v>5768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hidden="1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6324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hidden="1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hidden="1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hidden="1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hidden="1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hidden="1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hidden="1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hidden="1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6325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hidden="1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hidden="1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hidden="1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hidden="1" x14ac:dyDescent="0.25">
      <c r="A5454" t="s">
        <v>19</v>
      </c>
      <c r="B5454" s="1">
        <v>44227</v>
      </c>
      <c r="C5454">
        <v>12500</v>
      </c>
      <c r="D5454" t="s">
        <v>5849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hidden="1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hidden="1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hidden="1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hidden="1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hidden="1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hidden="1" x14ac:dyDescent="0.25">
      <c r="A5460" t="s">
        <v>544</v>
      </c>
      <c r="B5460" s="1">
        <v>44226</v>
      </c>
      <c r="C5460">
        <v>-26.33</v>
      </c>
      <c r="D5460" t="s">
        <v>5844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hidden="1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hidden="1" x14ac:dyDescent="0.25">
      <c r="A5462" t="s">
        <v>356</v>
      </c>
      <c r="B5462" s="1">
        <v>44225</v>
      </c>
      <c r="C5462">
        <v>1.31</v>
      </c>
      <c r="D5462" t="s">
        <v>6618</v>
      </c>
      <c r="E5462" t="s">
        <v>6618</v>
      </c>
      <c r="F5462" t="s">
        <v>6487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hidden="1" x14ac:dyDescent="0.25">
      <c r="A5463" t="s">
        <v>356</v>
      </c>
      <c r="B5463" s="1">
        <v>44225</v>
      </c>
      <c r="C5463">
        <v>12.9</v>
      </c>
      <c r="D5463" t="s">
        <v>6618</v>
      </c>
      <c r="E5463" t="s">
        <v>6618</v>
      </c>
      <c r="F5463" t="s">
        <v>6487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hidden="1" x14ac:dyDescent="0.25">
      <c r="A5464" t="s">
        <v>356</v>
      </c>
      <c r="B5464" s="1">
        <v>44225</v>
      </c>
      <c r="C5464">
        <v>1.31</v>
      </c>
      <c r="D5464" t="s">
        <v>6618</v>
      </c>
      <c r="E5464" t="s">
        <v>6618</v>
      </c>
      <c r="F5464" t="s">
        <v>6487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hidden="1" x14ac:dyDescent="0.25">
      <c r="A5465" t="s">
        <v>356</v>
      </c>
      <c r="B5465" s="1">
        <v>44225</v>
      </c>
      <c r="C5465">
        <v>12.9</v>
      </c>
      <c r="D5465" t="s">
        <v>6618</v>
      </c>
      <c r="E5465" t="s">
        <v>6618</v>
      </c>
      <c r="F5465" t="s">
        <v>6487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hidden="1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hidden="1" x14ac:dyDescent="0.25">
      <c r="A5467" t="s">
        <v>544</v>
      </c>
      <c r="B5467" s="1">
        <v>44225</v>
      </c>
      <c r="C5467">
        <v>-20.74</v>
      </c>
      <c r="D5467" t="s">
        <v>5755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hidden="1" x14ac:dyDescent="0.25">
      <c r="A5468" t="s">
        <v>6411</v>
      </c>
      <c r="B5468" s="1">
        <v>44225</v>
      </c>
      <c r="C5468">
        <v>15.86</v>
      </c>
      <c r="D5468" t="s">
        <v>6912</v>
      </c>
      <c r="E5468" t="s">
        <v>6913</v>
      </c>
      <c r="F5468" t="s">
        <v>6914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hidden="1" x14ac:dyDescent="0.25">
      <c r="A5469" t="s">
        <v>336</v>
      </c>
      <c r="B5469" s="1">
        <v>44225</v>
      </c>
      <c r="C5469">
        <v>2</v>
      </c>
      <c r="D5469" t="s">
        <v>5868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hidden="1" x14ac:dyDescent="0.25">
      <c r="A5470" t="s">
        <v>6411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8228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hidden="1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hidden="1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hidden="1" x14ac:dyDescent="0.25">
      <c r="A5473" t="s">
        <v>19</v>
      </c>
      <c r="B5473" s="1">
        <v>44224</v>
      </c>
      <c r="C5473">
        <v>4043.04</v>
      </c>
      <c r="D5473" t="s">
        <v>5777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hidden="1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hidden="1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hidden="1" x14ac:dyDescent="0.25">
      <c r="A5476" t="s">
        <v>544</v>
      </c>
      <c r="B5476" s="1">
        <v>44223</v>
      </c>
      <c r="C5476">
        <v>96</v>
      </c>
      <c r="D5476" t="s">
        <v>5768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hidden="1" x14ac:dyDescent="0.25">
      <c r="A5477" t="s">
        <v>544</v>
      </c>
      <c r="B5477" s="1">
        <v>44223</v>
      </c>
      <c r="C5477">
        <v>96</v>
      </c>
      <c r="D5477" t="s">
        <v>5768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hidden="1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hidden="1" x14ac:dyDescent="0.25">
      <c r="A5480" t="s">
        <v>544</v>
      </c>
      <c r="B5480" s="1">
        <v>44222</v>
      </c>
      <c r="C5480">
        <v>-260</v>
      </c>
      <c r="D5480" t="s">
        <v>5768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hidden="1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hidden="1" x14ac:dyDescent="0.25">
      <c r="A5482" t="s">
        <v>544</v>
      </c>
      <c r="B5482" s="1">
        <v>44222</v>
      </c>
      <c r="C5482">
        <v>-15.16</v>
      </c>
      <c r="D5482" t="s">
        <v>5755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hidden="1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hidden="1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hidden="1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hidden="1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hidden="1" x14ac:dyDescent="0.25">
      <c r="A5487" t="s">
        <v>19</v>
      </c>
      <c r="B5487" s="1">
        <v>44221</v>
      </c>
      <c r="C5487">
        <v>-23.19</v>
      </c>
      <c r="D5487" t="s">
        <v>5756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hidden="1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hidden="1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6101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hidden="1" x14ac:dyDescent="0.25">
      <c r="A5490" t="s">
        <v>605</v>
      </c>
      <c r="B5490" s="1">
        <v>44219</v>
      </c>
      <c r="C5490">
        <v>23.19</v>
      </c>
      <c r="D5490" t="s">
        <v>5756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hidden="1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6334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hidden="1" x14ac:dyDescent="0.25">
      <c r="A5492" t="s">
        <v>544</v>
      </c>
      <c r="B5492" s="1">
        <v>44219</v>
      </c>
      <c r="C5492">
        <v>-10.99</v>
      </c>
      <c r="D5492" t="s">
        <v>5755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hidden="1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6334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hidden="1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hidden="1" x14ac:dyDescent="0.25">
      <c r="A5495" t="s">
        <v>336</v>
      </c>
      <c r="B5495" s="1">
        <v>44219</v>
      </c>
      <c r="C5495">
        <v>-2</v>
      </c>
      <c r="D5495" t="s">
        <v>5891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hidden="1" x14ac:dyDescent="0.25">
      <c r="A5496" t="s">
        <v>544</v>
      </c>
      <c r="B5496" s="1">
        <v>44219</v>
      </c>
      <c r="C5496">
        <v>-27.65</v>
      </c>
      <c r="D5496" t="s">
        <v>5844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hidden="1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hidden="1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hidden="1" x14ac:dyDescent="0.25">
      <c r="A5499" t="s">
        <v>336</v>
      </c>
      <c r="B5499" s="1">
        <v>44219</v>
      </c>
      <c r="C5499">
        <v>-35</v>
      </c>
      <c r="D5499" t="s">
        <v>5891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hidden="1" x14ac:dyDescent="0.25">
      <c r="A5500" t="s">
        <v>336</v>
      </c>
      <c r="B5500" s="1">
        <v>44219</v>
      </c>
      <c r="C5500">
        <v>-5</v>
      </c>
      <c r="D5500" t="s">
        <v>5891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hidden="1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hidden="1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hidden="1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hidden="1" x14ac:dyDescent="0.25">
      <c r="A5504" t="s">
        <v>544</v>
      </c>
      <c r="B5504" s="1">
        <v>44217</v>
      </c>
      <c r="C5504">
        <v>-9.9600000000000009</v>
      </c>
      <c r="D5504" t="s">
        <v>5877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hidden="1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hidden="1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hidden="1" x14ac:dyDescent="0.25">
      <c r="A5507" t="s">
        <v>492</v>
      </c>
      <c r="B5507" s="1">
        <v>44217</v>
      </c>
      <c r="C5507">
        <v>-15.95</v>
      </c>
      <c r="D5507" t="s">
        <v>5757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hidden="1" x14ac:dyDescent="0.25">
      <c r="A5508" t="s">
        <v>544</v>
      </c>
      <c r="B5508" s="1">
        <v>44217</v>
      </c>
      <c r="C5508">
        <v>-4.28</v>
      </c>
      <c r="D5508" t="s">
        <v>5755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hidden="1" x14ac:dyDescent="0.25">
      <c r="A5509" t="s">
        <v>544</v>
      </c>
      <c r="B5509" s="1">
        <v>44217</v>
      </c>
      <c r="C5509">
        <v>-14.15</v>
      </c>
      <c r="D5509" t="s">
        <v>5755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hidden="1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hidden="1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hidden="1" x14ac:dyDescent="0.25">
      <c r="A5513" t="s">
        <v>6408</v>
      </c>
      <c r="B5513" s="1">
        <v>44215</v>
      </c>
      <c r="C5513">
        <v>0.32</v>
      </c>
      <c r="D5513" t="s">
        <v>556</v>
      </c>
      <c r="E5513" t="s">
        <v>556</v>
      </c>
      <c r="F5513" t="s">
        <v>8229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hidden="1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hidden="1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hidden="1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hidden="1" x14ac:dyDescent="0.25">
      <c r="A5517" t="s">
        <v>508</v>
      </c>
      <c r="B5517" s="1">
        <v>44214</v>
      </c>
      <c r="C5517">
        <v>-125</v>
      </c>
      <c r="D5517" t="s">
        <v>6340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6341</v>
      </c>
      <c r="O5517" t="s">
        <v>78</v>
      </c>
      <c r="P5517" t="s">
        <v>9</v>
      </c>
      <c r="Q5517" t="s">
        <v>6342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hidden="1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hidden="1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hidden="1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hidden="1" x14ac:dyDescent="0.25">
      <c r="A5521" t="s">
        <v>508</v>
      </c>
      <c r="B5521" s="1">
        <v>44214</v>
      </c>
      <c r="C5521">
        <v>-500</v>
      </c>
      <c r="D5521" t="s">
        <v>6343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6344</v>
      </c>
      <c r="O5521" t="s">
        <v>78</v>
      </c>
      <c r="P5521" t="s">
        <v>9</v>
      </c>
      <c r="Q5521" t="s">
        <v>6345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hidden="1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hidden="1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hidden="1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6075</v>
      </c>
      <c r="W5524" t="s">
        <v>386</v>
      </c>
    </row>
    <row r="5525" spans="1:23" hidden="1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6075</v>
      </c>
      <c r="W5525" t="s">
        <v>386</v>
      </c>
    </row>
    <row r="5526" spans="1:23" hidden="1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hidden="1" x14ac:dyDescent="0.25">
      <c r="A5527" t="s">
        <v>508</v>
      </c>
      <c r="B5527" s="1">
        <v>44214</v>
      </c>
      <c r="C5527">
        <v>-500</v>
      </c>
      <c r="D5527" t="s">
        <v>6349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6350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hidden="1" x14ac:dyDescent="0.25">
      <c r="A5528" t="s">
        <v>508</v>
      </c>
      <c r="B5528" s="1">
        <v>44214</v>
      </c>
      <c r="C5528">
        <v>-500</v>
      </c>
      <c r="D5528" t="s">
        <v>6346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6347</v>
      </c>
      <c r="O5528" t="s">
        <v>78</v>
      </c>
      <c r="P5528" t="s">
        <v>9</v>
      </c>
      <c r="Q5528" t="s">
        <v>6348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hidden="1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hidden="1" x14ac:dyDescent="0.25">
      <c r="A5530" t="s">
        <v>544</v>
      </c>
      <c r="B5530" s="1">
        <v>44214</v>
      </c>
      <c r="C5530">
        <v>-17.12</v>
      </c>
      <c r="D5530" t="s">
        <v>5755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hidden="1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hidden="1" x14ac:dyDescent="0.25">
      <c r="A5532" t="s">
        <v>544</v>
      </c>
      <c r="B5532" s="1">
        <v>44213</v>
      </c>
      <c r="C5532">
        <v>-20.38</v>
      </c>
      <c r="D5532" t="s">
        <v>5755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hidden="1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hidden="1" x14ac:dyDescent="0.25">
      <c r="A5534" t="s">
        <v>492</v>
      </c>
      <c r="B5534" s="1">
        <v>44212</v>
      </c>
      <c r="C5534">
        <v>-37.68</v>
      </c>
      <c r="D5534" t="s">
        <v>5781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hidden="1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hidden="1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hidden="1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hidden="1" x14ac:dyDescent="0.25">
      <c r="A5538" t="s">
        <v>6411</v>
      </c>
      <c r="B5538" s="1">
        <v>44211</v>
      </c>
      <c r="C5538">
        <v>15.48</v>
      </c>
      <c r="D5538" t="s">
        <v>6435</v>
      </c>
      <c r="E5538" t="s">
        <v>6436</v>
      </c>
      <c r="F5538" t="s">
        <v>8163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hidden="1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hidden="1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6075</v>
      </c>
      <c r="W5540" t="s">
        <v>386</v>
      </c>
    </row>
    <row r="5541" spans="1:23" hidden="1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6075</v>
      </c>
      <c r="W5541" t="s">
        <v>386</v>
      </c>
    </row>
    <row r="5542" spans="1:23" hidden="1" x14ac:dyDescent="0.25">
      <c r="A5542" t="s">
        <v>492</v>
      </c>
      <c r="B5542" s="1">
        <v>44210</v>
      </c>
      <c r="C5542">
        <v>-154.13999999999999</v>
      </c>
      <c r="D5542" t="s">
        <v>5876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hidden="1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hidden="1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hidden="1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6333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hidden="1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hidden="1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hidden="1" x14ac:dyDescent="0.25">
      <c r="A5548" t="s">
        <v>544</v>
      </c>
      <c r="B5548" s="1">
        <v>44210</v>
      </c>
      <c r="C5548">
        <v>-329.58</v>
      </c>
      <c r="D5548" t="s">
        <v>5858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hidden="1" x14ac:dyDescent="0.25">
      <c r="A5549" t="s">
        <v>544</v>
      </c>
      <c r="B5549" s="1">
        <v>44210</v>
      </c>
      <c r="C5549">
        <v>-1012.94</v>
      </c>
      <c r="D5549" t="s">
        <v>5858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hidden="1" x14ac:dyDescent="0.25">
      <c r="A5550" t="s">
        <v>544</v>
      </c>
      <c r="B5550" s="1">
        <v>44210</v>
      </c>
      <c r="C5550">
        <v>-210.72</v>
      </c>
      <c r="D5550" t="s">
        <v>5858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hidden="1" x14ac:dyDescent="0.25">
      <c r="A5551" t="s">
        <v>544</v>
      </c>
      <c r="B5551" s="1">
        <v>44210</v>
      </c>
      <c r="C5551">
        <v>-12.17</v>
      </c>
      <c r="D5551" t="s">
        <v>5755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hidden="1" x14ac:dyDescent="0.25">
      <c r="A5552" t="s">
        <v>544</v>
      </c>
      <c r="B5552" s="1">
        <v>44210</v>
      </c>
      <c r="C5552">
        <v>-1.97</v>
      </c>
      <c r="D5552" t="s">
        <v>5755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hidden="1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hidden="1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hidden="1" x14ac:dyDescent="0.25">
      <c r="A5555" t="s">
        <v>6408</v>
      </c>
      <c r="B5555" s="1">
        <v>44209</v>
      </c>
      <c r="C5555">
        <v>10000</v>
      </c>
      <c r="D5555" t="s">
        <v>691</v>
      </c>
      <c r="E5555" t="s">
        <v>691</v>
      </c>
      <c r="F5555" t="s">
        <v>8205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6075</v>
      </c>
      <c r="W5555" t="s">
        <v>386</v>
      </c>
    </row>
    <row r="5556" spans="1:23" hidden="1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hidden="1" x14ac:dyDescent="0.25">
      <c r="A5557" t="s">
        <v>544</v>
      </c>
      <c r="B5557" s="1">
        <v>44209</v>
      </c>
      <c r="C5557">
        <v>-48.23</v>
      </c>
      <c r="D5557" t="s">
        <v>5892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6075</v>
      </c>
      <c r="W5558" t="s">
        <v>386</v>
      </c>
    </row>
    <row r="5559" spans="1:23" hidden="1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6075</v>
      </c>
      <c r="W5559" t="s">
        <v>386</v>
      </c>
    </row>
    <row r="5560" spans="1:23" hidden="1" x14ac:dyDescent="0.25">
      <c r="A5560" t="s">
        <v>6411</v>
      </c>
      <c r="B5560" s="1">
        <v>44208</v>
      </c>
      <c r="C5560">
        <v>-8000</v>
      </c>
      <c r="D5560" t="s">
        <v>5011</v>
      </c>
      <c r="E5560" t="s">
        <v>5011</v>
      </c>
      <c r="F5560" t="s">
        <v>8211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6075</v>
      </c>
      <c r="W5561" t="s">
        <v>386</v>
      </c>
    </row>
    <row r="5562" spans="1:23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6075</v>
      </c>
      <c r="W5562" t="s">
        <v>386</v>
      </c>
    </row>
    <row r="5563" spans="1:23" hidden="1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6075</v>
      </c>
      <c r="W5563" t="s">
        <v>386</v>
      </c>
    </row>
    <row r="5564" spans="1:23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hidden="1" x14ac:dyDescent="0.25">
      <c r="A5565" t="s">
        <v>492</v>
      </c>
      <c r="B5565" s="1">
        <v>44207</v>
      </c>
      <c r="C5565">
        <v>1.58</v>
      </c>
      <c r="D5565" t="s">
        <v>5893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hidden="1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6075</v>
      </c>
      <c r="W5566" t="s">
        <v>386</v>
      </c>
    </row>
    <row r="5567" spans="1:23" hidden="1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hidden="1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hidden="1" x14ac:dyDescent="0.25">
      <c r="A5569" t="s">
        <v>492</v>
      </c>
      <c r="B5569" s="1">
        <v>44207</v>
      </c>
      <c r="C5569">
        <v>-22.01</v>
      </c>
      <c r="D5569" t="s">
        <v>5782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hidden="1" x14ac:dyDescent="0.25">
      <c r="A5570" t="s">
        <v>544</v>
      </c>
      <c r="B5570" s="1">
        <v>44207</v>
      </c>
      <c r="C5570">
        <v>-168</v>
      </c>
      <c r="D5570" t="s">
        <v>5768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hidden="1" x14ac:dyDescent="0.25">
      <c r="A5571" t="s">
        <v>544</v>
      </c>
      <c r="B5571" s="1">
        <v>44207</v>
      </c>
      <c r="C5571">
        <v>-168</v>
      </c>
      <c r="D5571" t="s">
        <v>5768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hidden="1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hidden="1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hidden="1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hidden="1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hidden="1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hidden="1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hidden="1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hidden="1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hidden="1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hidden="1" x14ac:dyDescent="0.25">
      <c r="A5581" t="s">
        <v>492</v>
      </c>
      <c r="B5581" s="1">
        <v>44204</v>
      </c>
      <c r="C5581">
        <v>-15</v>
      </c>
      <c r="D5581" t="s">
        <v>5894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hidden="1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hidden="1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hidden="1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6326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hidden="1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hidden="1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hidden="1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hidden="1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hidden="1" x14ac:dyDescent="0.25">
      <c r="A5589" t="s">
        <v>492</v>
      </c>
      <c r="B5589" s="1">
        <v>44203</v>
      </c>
      <c r="C5589">
        <v>-333.76</v>
      </c>
      <c r="D5589" t="s">
        <v>5895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hidden="1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6333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hidden="1" x14ac:dyDescent="0.25">
      <c r="A5591" t="s">
        <v>544</v>
      </c>
      <c r="B5591" s="1">
        <v>44203</v>
      </c>
      <c r="C5591">
        <v>-16.11</v>
      </c>
      <c r="D5591" t="s">
        <v>5755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hidden="1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hidden="1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hidden="1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hidden="1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hidden="1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hidden="1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hidden="1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hidden="1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hidden="1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hidden="1" x14ac:dyDescent="0.25">
      <c r="A5602" t="s">
        <v>6408</v>
      </c>
      <c r="B5602" s="1">
        <v>44201</v>
      </c>
      <c r="C5602">
        <v>-3119.58</v>
      </c>
      <c r="D5602" t="s">
        <v>6915</v>
      </c>
      <c r="E5602" t="s">
        <v>6915</v>
      </c>
      <c r="F5602" t="s">
        <v>6907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hidden="1" x14ac:dyDescent="0.25">
      <c r="A5603" t="s">
        <v>6408</v>
      </c>
      <c r="B5603" s="1">
        <v>44201</v>
      </c>
      <c r="C5603">
        <v>-176.58</v>
      </c>
      <c r="D5603" t="s">
        <v>6915</v>
      </c>
      <c r="E5603" t="s">
        <v>6915</v>
      </c>
      <c r="F5603" t="s">
        <v>6907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hidden="1" x14ac:dyDescent="0.25">
      <c r="A5604" t="s">
        <v>6408</v>
      </c>
      <c r="B5604" s="1">
        <v>44201</v>
      </c>
      <c r="C5604">
        <v>-3304</v>
      </c>
      <c r="D5604" t="s">
        <v>8185</v>
      </c>
      <c r="E5604" t="s">
        <v>8185</v>
      </c>
      <c r="F5604" t="s">
        <v>8177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hidden="1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6334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hidden="1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6334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hidden="1" x14ac:dyDescent="0.25">
      <c r="A5607" t="s">
        <v>6408</v>
      </c>
      <c r="B5607" s="1">
        <v>44201</v>
      </c>
      <c r="C5607">
        <v>-3583.94</v>
      </c>
      <c r="D5607" t="s">
        <v>6826</v>
      </c>
      <c r="E5607" t="s">
        <v>6826</v>
      </c>
      <c r="F5607" t="s">
        <v>6827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hidden="1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hidden="1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hidden="1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hidden="1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hidden="1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hidden="1" x14ac:dyDescent="0.25">
      <c r="A5613" t="s">
        <v>539</v>
      </c>
      <c r="B5613" s="1">
        <v>44200</v>
      </c>
      <c r="C5613">
        <v>520.47</v>
      </c>
      <c r="D5613" t="s">
        <v>5773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hidden="1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hidden="1" x14ac:dyDescent="0.25">
      <c r="A5615" t="s">
        <v>19</v>
      </c>
      <c r="B5615" s="1">
        <v>44200</v>
      </c>
      <c r="C5615">
        <v>-520.47</v>
      </c>
      <c r="D5615" t="s">
        <v>5773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hidden="1" x14ac:dyDescent="0.25">
      <c r="A5616" t="s">
        <v>492</v>
      </c>
      <c r="B5616" s="1">
        <v>44200</v>
      </c>
      <c r="C5616">
        <v>-65</v>
      </c>
      <c r="D5616" t="s">
        <v>5770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6311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hidden="1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hidden="1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hidden="1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hidden="1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hidden="1" x14ac:dyDescent="0.25">
      <c r="A5622" t="s">
        <v>492</v>
      </c>
      <c r="B5622" s="1">
        <v>44198</v>
      </c>
      <c r="C5622">
        <v>-7.47</v>
      </c>
      <c r="D5622" t="s">
        <v>5781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hidden="1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hidden="1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hidden="1" x14ac:dyDescent="0.25">
      <c r="A5625" t="s">
        <v>492</v>
      </c>
      <c r="B5625" s="1">
        <v>44198</v>
      </c>
      <c r="C5625">
        <v>-258.98</v>
      </c>
      <c r="D5625" t="s">
        <v>6351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6352</v>
      </c>
      <c r="O5625" t="s">
        <v>78</v>
      </c>
      <c r="P5625" t="s">
        <v>29</v>
      </c>
      <c r="Q5625" t="s">
        <v>6353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hidden="1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hidden="1" x14ac:dyDescent="0.25">
      <c r="A5627" t="s">
        <v>492</v>
      </c>
      <c r="B5627" s="1">
        <v>44198</v>
      </c>
      <c r="C5627">
        <v>-214.9</v>
      </c>
      <c r="D5627" t="s">
        <v>5897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hidden="1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hidden="1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hidden="1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hidden="1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hidden="1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6327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hidden="1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6312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hidden="1" x14ac:dyDescent="0.25">
      <c r="A5634" t="s">
        <v>356</v>
      </c>
      <c r="B5634" s="1">
        <v>44196</v>
      </c>
      <c r="C5634">
        <v>13.09</v>
      </c>
      <c r="D5634" t="s">
        <v>6618</v>
      </c>
      <c r="E5634" t="s">
        <v>6618</v>
      </c>
      <c r="F5634" t="s">
        <v>6487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hidden="1" x14ac:dyDescent="0.25">
      <c r="A5635" t="s">
        <v>356</v>
      </c>
      <c r="B5635" s="1">
        <v>44196</v>
      </c>
      <c r="C5635">
        <v>36.22</v>
      </c>
      <c r="D5635" t="s">
        <v>6637</v>
      </c>
      <c r="E5635" t="s">
        <v>6637</v>
      </c>
      <c r="F5635" t="s">
        <v>8231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hidden="1" x14ac:dyDescent="0.25">
      <c r="A5636" t="s">
        <v>356</v>
      </c>
      <c r="B5636" s="1">
        <v>44196</v>
      </c>
      <c r="C5636">
        <v>1.45</v>
      </c>
      <c r="D5636" t="s">
        <v>6618</v>
      </c>
      <c r="E5636" t="s">
        <v>6618</v>
      </c>
      <c r="F5636" t="s">
        <v>6487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hidden="1" x14ac:dyDescent="0.25">
      <c r="A5637" t="s">
        <v>356</v>
      </c>
      <c r="B5637" s="1">
        <v>44196</v>
      </c>
      <c r="C5637">
        <v>5.66</v>
      </c>
      <c r="D5637" t="s">
        <v>6637</v>
      </c>
      <c r="E5637" t="s">
        <v>6637</v>
      </c>
      <c r="F5637" t="s">
        <v>8232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hidden="1" x14ac:dyDescent="0.25">
      <c r="A5638" t="s">
        <v>356</v>
      </c>
      <c r="B5638" s="1">
        <v>44196</v>
      </c>
      <c r="C5638">
        <v>15.16</v>
      </c>
      <c r="D5638" t="s">
        <v>6618</v>
      </c>
      <c r="E5638" t="s">
        <v>6618</v>
      </c>
      <c r="F5638" t="s">
        <v>8230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hidden="1" x14ac:dyDescent="0.25">
      <c r="A5639" t="s">
        <v>356</v>
      </c>
      <c r="B5639" s="1">
        <v>44196</v>
      </c>
      <c r="C5639">
        <v>1.45</v>
      </c>
      <c r="D5639" t="s">
        <v>6618</v>
      </c>
      <c r="E5639" t="s">
        <v>6618</v>
      </c>
      <c r="F5639" t="s">
        <v>6487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hidden="1" x14ac:dyDescent="0.25">
      <c r="A5640" t="s">
        <v>356</v>
      </c>
      <c r="B5640" s="1">
        <v>44196</v>
      </c>
      <c r="C5640">
        <v>36.22</v>
      </c>
      <c r="D5640" t="s">
        <v>6637</v>
      </c>
      <c r="E5640" t="s">
        <v>6637</v>
      </c>
      <c r="F5640" t="s">
        <v>8231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hidden="1" x14ac:dyDescent="0.25">
      <c r="A5641" t="s">
        <v>356</v>
      </c>
      <c r="B5641" s="1">
        <v>44196</v>
      </c>
      <c r="C5641">
        <v>13.09</v>
      </c>
      <c r="D5641" t="s">
        <v>6618</v>
      </c>
      <c r="E5641" t="s">
        <v>6618</v>
      </c>
      <c r="F5641" t="s">
        <v>6487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hidden="1" x14ac:dyDescent="0.25">
      <c r="A5642" t="s">
        <v>356</v>
      </c>
      <c r="B5642" s="1">
        <v>44196</v>
      </c>
      <c r="C5642">
        <v>5.66</v>
      </c>
      <c r="D5642" t="s">
        <v>6637</v>
      </c>
      <c r="E5642" t="s">
        <v>6637</v>
      </c>
      <c r="F5642" t="s">
        <v>8232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hidden="1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hidden="1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hidden="1" x14ac:dyDescent="0.25">
      <c r="A5645" t="s">
        <v>19</v>
      </c>
      <c r="B5645" s="1">
        <v>44196</v>
      </c>
      <c r="C5645">
        <v>-4453.46</v>
      </c>
      <c r="D5645" t="s">
        <v>5855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hidden="1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hidden="1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hidden="1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hidden="1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hidden="1" x14ac:dyDescent="0.25">
      <c r="A5650" t="s">
        <v>356</v>
      </c>
      <c r="B5650" s="1">
        <v>44196</v>
      </c>
      <c r="C5650">
        <v>15.16</v>
      </c>
      <c r="D5650" t="s">
        <v>6618</v>
      </c>
      <c r="E5650" t="s">
        <v>6618</v>
      </c>
      <c r="F5650" t="s">
        <v>8230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hidden="1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hidden="1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hidden="1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hidden="1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hidden="1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hidden="1" x14ac:dyDescent="0.25">
      <c r="A5656" t="s">
        <v>19</v>
      </c>
      <c r="B5656" s="1">
        <v>44195</v>
      </c>
      <c r="C5656">
        <v>3889.39</v>
      </c>
      <c r="D5656" t="s">
        <v>5777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hidden="1" x14ac:dyDescent="0.25">
      <c r="A5657" t="s">
        <v>19</v>
      </c>
      <c r="B5657" s="1">
        <v>44195</v>
      </c>
      <c r="C5657">
        <v>6551.11</v>
      </c>
      <c r="D5657" t="s">
        <v>5777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hidden="1" x14ac:dyDescent="0.25">
      <c r="A5658" t="s">
        <v>6411</v>
      </c>
      <c r="B5658" s="1">
        <v>44195</v>
      </c>
      <c r="C5658">
        <v>0.33</v>
      </c>
      <c r="D5658" t="s">
        <v>556</v>
      </c>
      <c r="E5658" t="s">
        <v>556</v>
      </c>
      <c r="F5658" t="s">
        <v>8233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hidden="1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hidden="1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hidden="1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hidden="1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hidden="1" x14ac:dyDescent="0.25">
      <c r="A5663" t="s">
        <v>19</v>
      </c>
      <c r="B5663" s="1">
        <v>44194</v>
      </c>
      <c r="C5663">
        <v>-100</v>
      </c>
      <c r="D5663" t="s">
        <v>5898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hidden="1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hidden="1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hidden="1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hidden="1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hidden="1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hidden="1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hidden="1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hidden="1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hidden="1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hidden="1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hidden="1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hidden="1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hidden="1" x14ac:dyDescent="0.25">
      <c r="A5676" t="s">
        <v>19</v>
      </c>
      <c r="B5676" s="1">
        <v>44192</v>
      </c>
      <c r="C5676">
        <v>75.400000000000006</v>
      </c>
      <c r="D5676" t="s">
        <v>5899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hidden="1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hidden="1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hidden="1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hidden="1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hidden="1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hidden="1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hidden="1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hidden="1" x14ac:dyDescent="0.25">
      <c r="A5684" t="s">
        <v>19</v>
      </c>
      <c r="B5684" s="1">
        <v>44189</v>
      </c>
      <c r="C5684">
        <v>-13.2</v>
      </c>
      <c r="D5684" t="s">
        <v>5756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hidden="1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hidden="1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hidden="1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hidden="1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hidden="1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hidden="1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6075</v>
      </c>
      <c r="W5690" t="s">
        <v>386</v>
      </c>
    </row>
    <row r="5691" spans="1:23" hidden="1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6075</v>
      </c>
      <c r="W5691" t="s">
        <v>386</v>
      </c>
    </row>
    <row r="5692" spans="1:23" hidden="1" x14ac:dyDescent="0.25">
      <c r="A5692" t="s">
        <v>605</v>
      </c>
      <c r="B5692" s="1">
        <v>44188</v>
      </c>
      <c r="C5692">
        <v>13.2</v>
      </c>
      <c r="D5692" t="s">
        <v>5756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hidden="1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hidden="1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hidden="1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6075</v>
      </c>
      <c r="W5695" t="s">
        <v>386</v>
      </c>
    </row>
    <row r="5696" spans="1:23" hidden="1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hidden="1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hidden="1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hidden="1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hidden="1" x14ac:dyDescent="0.25">
      <c r="A5700" t="s">
        <v>544</v>
      </c>
      <c r="B5700" s="1">
        <v>44187</v>
      </c>
      <c r="C5700">
        <v>-39.01</v>
      </c>
      <c r="D5700" t="s">
        <v>5844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hidden="1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hidden="1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hidden="1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hidden="1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hidden="1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hidden="1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hidden="1" x14ac:dyDescent="0.25">
      <c r="A5707" t="s">
        <v>6856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hidden="1" x14ac:dyDescent="0.25">
      <c r="A5708" t="s">
        <v>492</v>
      </c>
      <c r="B5708" s="1">
        <v>44186</v>
      </c>
      <c r="C5708">
        <v>-15.95</v>
      </c>
      <c r="D5708" t="s">
        <v>5757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hidden="1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6075</v>
      </c>
      <c r="W5709" t="s">
        <v>386</v>
      </c>
    </row>
    <row r="5710" spans="1:23" hidden="1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hidden="1" x14ac:dyDescent="0.25">
      <c r="A5711" t="s">
        <v>6856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hidden="1" x14ac:dyDescent="0.25">
      <c r="A5712" t="s">
        <v>492</v>
      </c>
      <c r="B5712" s="1">
        <v>44186</v>
      </c>
      <c r="C5712">
        <v>-95.3</v>
      </c>
      <c r="D5712" t="s">
        <v>5781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hidden="1" x14ac:dyDescent="0.25">
      <c r="A5713" t="s">
        <v>6856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hidden="1" x14ac:dyDescent="0.25">
      <c r="A5714" t="s">
        <v>6856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hidden="1" x14ac:dyDescent="0.25">
      <c r="A5715" t="s">
        <v>6856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hidden="1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hidden="1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hidden="1" x14ac:dyDescent="0.25">
      <c r="A5718" t="s">
        <v>356</v>
      </c>
      <c r="B5718" s="1">
        <v>44186</v>
      </c>
      <c r="C5718">
        <v>0.12</v>
      </c>
      <c r="D5718" t="s">
        <v>6629</v>
      </c>
      <c r="E5718" t="s">
        <v>6629</v>
      </c>
      <c r="F5718" t="s">
        <v>6630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hidden="1" x14ac:dyDescent="0.25">
      <c r="A5719" t="s">
        <v>356</v>
      </c>
      <c r="B5719" s="1">
        <v>44186</v>
      </c>
      <c r="C5719">
        <v>2.74</v>
      </c>
      <c r="D5719" t="s">
        <v>6637</v>
      </c>
      <c r="E5719" t="s">
        <v>6637</v>
      </c>
      <c r="F5719" t="s">
        <v>8235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hidden="1" x14ac:dyDescent="0.25">
      <c r="A5720" t="s">
        <v>356</v>
      </c>
      <c r="B5720" s="1">
        <v>44186</v>
      </c>
      <c r="C5720">
        <v>11.57</v>
      </c>
      <c r="D5720" t="s">
        <v>6618</v>
      </c>
      <c r="E5720" t="s">
        <v>6618</v>
      </c>
      <c r="F5720" t="s">
        <v>7175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hidden="1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hidden="1" x14ac:dyDescent="0.25">
      <c r="A5722" t="s">
        <v>356</v>
      </c>
      <c r="B5722" s="1">
        <v>44186</v>
      </c>
      <c r="C5722">
        <v>29.8</v>
      </c>
      <c r="D5722" t="s">
        <v>6637</v>
      </c>
      <c r="E5722" t="s">
        <v>6637</v>
      </c>
      <c r="F5722" t="s">
        <v>8234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hidden="1" x14ac:dyDescent="0.25">
      <c r="A5723" t="s">
        <v>356</v>
      </c>
      <c r="B5723" s="1">
        <v>44186</v>
      </c>
      <c r="C5723">
        <v>29.8</v>
      </c>
      <c r="D5723" t="s">
        <v>6637</v>
      </c>
      <c r="E5723" t="s">
        <v>6637</v>
      </c>
      <c r="F5723" t="s">
        <v>8234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hidden="1" x14ac:dyDescent="0.25">
      <c r="A5724" t="s">
        <v>6411</v>
      </c>
      <c r="B5724" s="1">
        <v>44186</v>
      </c>
      <c r="C5724">
        <v>-87.56</v>
      </c>
      <c r="D5724" t="s">
        <v>6595</v>
      </c>
      <c r="E5724" t="s">
        <v>6596</v>
      </c>
      <c r="F5724" t="s">
        <v>6597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hidden="1" x14ac:dyDescent="0.25">
      <c r="A5725" t="s">
        <v>356</v>
      </c>
      <c r="B5725" s="1">
        <v>44186</v>
      </c>
      <c r="C5725">
        <v>0.12</v>
      </c>
      <c r="D5725" t="s">
        <v>6629</v>
      </c>
      <c r="E5725" t="s">
        <v>6629</v>
      </c>
      <c r="F5725" t="s">
        <v>6630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hidden="1" x14ac:dyDescent="0.25">
      <c r="A5726" t="s">
        <v>356</v>
      </c>
      <c r="B5726" s="1">
        <v>44186</v>
      </c>
      <c r="C5726">
        <v>2.74</v>
      </c>
      <c r="D5726" t="s">
        <v>6637</v>
      </c>
      <c r="E5726" t="s">
        <v>6637</v>
      </c>
      <c r="F5726" t="s">
        <v>8235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hidden="1" x14ac:dyDescent="0.25">
      <c r="A5727" t="s">
        <v>356</v>
      </c>
      <c r="B5727" s="1">
        <v>44186</v>
      </c>
      <c r="C5727">
        <v>11.57</v>
      </c>
      <c r="D5727" t="s">
        <v>6618</v>
      </c>
      <c r="E5727" t="s">
        <v>6618</v>
      </c>
      <c r="F5727" t="s">
        <v>7175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hidden="1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hidden="1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hidden="1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hidden="1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hidden="1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hidden="1" x14ac:dyDescent="0.25">
      <c r="A5733" t="s">
        <v>492</v>
      </c>
      <c r="B5733" s="1">
        <v>44184</v>
      </c>
      <c r="C5733">
        <v>-12</v>
      </c>
      <c r="D5733" t="s">
        <v>5834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hidden="1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hidden="1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hidden="1" x14ac:dyDescent="0.25">
      <c r="A5736" t="s">
        <v>544</v>
      </c>
      <c r="B5736" s="1">
        <v>44184</v>
      </c>
      <c r="C5736">
        <v>-747.27</v>
      </c>
      <c r="D5736" t="s">
        <v>5858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hidden="1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hidden="1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hidden="1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hidden="1" x14ac:dyDescent="0.25">
      <c r="A5740" t="s">
        <v>6411</v>
      </c>
      <c r="B5740" s="1">
        <v>44183</v>
      </c>
      <c r="C5740">
        <v>622.62</v>
      </c>
      <c r="D5740" t="s">
        <v>8210</v>
      </c>
      <c r="E5740" t="s">
        <v>8210</v>
      </c>
      <c r="F5740" t="s">
        <v>8211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hidden="1" x14ac:dyDescent="0.25">
      <c r="A5741" t="s">
        <v>6411</v>
      </c>
      <c r="B5741" s="1">
        <v>44183</v>
      </c>
      <c r="C5741">
        <v>131.02000000000001</v>
      </c>
      <c r="D5741" t="s">
        <v>8179</v>
      </c>
      <c r="E5741" t="s">
        <v>8179</v>
      </c>
      <c r="F5741" t="s">
        <v>8170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hidden="1" x14ac:dyDescent="0.25">
      <c r="A5742" t="s">
        <v>6411</v>
      </c>
      <c r="B5742" s="1">
        <v>44183</v>
      </c>
      <c r="C5742">
        <v>-622.62</v>
      </c>
      <c r="D5742" t="s">
        <v>8210</v>
      </c>
      <c r="E5742" t="s">
        <v>8210</v>
      </c>
      <c r="F5742" t="s">
        <v>8211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hidden="1" x14ac:dyDescent="0.25">
      <c r="A5743" t="s">
        <v>6411</v>
      </c>
      <c r="B5743" s="1">
        <v>44183</v>
      </c>
      <c r="C5743">
        <v>117.36</v>
      </c>
      <c r="D5743" t="s">
        <v>8236</v>
      </c>
      <c r="E5743" t="s">
        <v>8236</v>
      </c>
      <c r="F5743" t="s">
        <v>8237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hidden="1" x14ac:dyDescent="0.25">
      <c r="A5744" t="s">
        <v>6411</v>
      </c>
      <c r="B5744" s="1">
        <v>44183</v>
      </c>
      <c r="C5744">
        <v>-131.02000000000001</v>
      </c>
      <c r="D5744" t="s">
        <v>8179</v>
      </c>
      <c r="E5744" t="s">
        <v>8179</v>
      </c>
      <c r="F5744" t="s">
        <v>8170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hidden="1" x14ac:dyDescent="0.25">
      <c r="A5745" t="s">
        <v>6411</v>
      </c>
      <c r="B5745" s="1">
        <v>44183</v>
      </c>
      <c r="C5745">
        <v>-117.36</v>
      </c>
      <c r="D5745" t="s">
        <v>8236</v>
      </c>
      <c r="E5745" t="s">
        <v>8236</v>
      </c>
      <c r="F5745" t="s">
        <v>8237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hidden="1" x14ac:dyDescent="0.25">
      <c r="A5746" t="s">
        <v>356</v>
      </c>
      <c r="B5746" s="1">
        <v>44183</v>
      </c>
      <c r="C5746">
        <v>7.4</v>
      </c>
      <c r="D5746" t="s">
        <v>6618</v>
      </c>
      <c r="E5746" t="s">
        <v>6618</v>
      </c>
      <c r="F5746" t="s">
        <v>8239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hidden="1" x14ac:dyDescent="0.25">
      <c r="A5747" t="s">
        <v>6411</v>
      </c>
      <c r="B5747" s="1">
        <v>44183</v>
      </c>
      <c r="C5747">
        <v>-72.650000000000006</v>
      </c>
      <c r="D5747" t="s">
        <v>8236</v>
      </c>
      <c r="E5747" t="s">
        <v>8236</v>
      </c>
      <c r="F5747" t="s">
        <v>8237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hidden="1" x14ac:dyDescent="0.25">
      <c r="A5748" t="s">
        <v>356</v>
      </c>
      <c r="B5748" s="1">
        <v>44183</v>
      </c>
      <c r="C5748">
        <v>28.11</v>
      </c>
      <c r="D5748" t="s">
        <v>6618</v>
      </c>
      <c r="E5748" t="s">
        <v>6618</v>
      </c>
      <c r="F5748" t="s">
        <v>8238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hidden="1" x14ac:dyDescent="0.25">
      <c r="A5749" t="s">
        <v>356</v>
      </c>
      <c r="B5749" s="1">
        <v>44183</v>
      </c>
      <c r="C5749">
        <v>28.11</v>
      </c>
      <c r="D5749" t="s">
        <v>6618</v>
      </c>
      <c r="E5749" t="s">
        <v>6618</v>
      </c>
      <c r="F5749" t="s">
        <v>8238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hidden="1" x14ac:dyDescent="0.25">
      <c r="A5750" t="s">
        <v>6411</v>
      </c>
      <c r="B5750" s="1">
        <v>44183</v>
      </c>
      <c r="C5750">
        <v>72.650000000000006</v>
      </c>
      <c r="D5750" t="s">
        <v>8236</v>
      </c>
      <c r="E5750" t="s">
        <v>8236</v>
      </c>
      <c r="F5750" t="s">
        <v>8237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hidden="1" x14ac:dyDescent="0.25">
      <c r="A5751" t="s">
        <v>492</v>
      </c>
      <c r="B5751" s="1">
        <v>44183</v>
      </c>
      <c r="C5751">
        <v>-11.55</v>
      </c>
      <c r="D5751" t="s">
        <v>5783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hidden="1" x14ac:dyDescent="0.25">
      <c r="A5752" t="s">
        <v>492</v>
      </c>
      <c r="B5752" s="1">
        <v>44183</v>
      </c>
      <c r="C5752">
        <v>-58.66</v>
      </c>
      <c r="D5752" t="s">
        <v>5900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hidden="1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hidden="1" x14ac:dyDescent="0.25">
      <c r="A5754" t="s">
        <v>356</v>
      </c>
      <c r="B5754" s="1">
        <v>44183</v>
      </c>
      <c r="C5754">
        <v>7.4</v>
      </c>
      <c r="D5754" t="s">
        <v>6618</v>
      </c>
      <c r="E5754" t="s">
        <v>6618</v>
      </c>
      <c r="F5754" t="s">
        <v>8239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hidden="1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hidden="1" x14ac:dyDescent="0.25">
      <c r="A5756" t="s">
        <v>19</v>
      </c>
      <c r="B5756" s="1">
        <v>44183</v>
      </c>
      <c r="C5756">
        <v>-73.81</v>
      </c>
      <c r="D5756" t="s">
        <v>5851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hidden="1" x14ac:dyDescent="0.25">
      <c r="A5757" t="s">
        <v>6411</v>
      </c>
      <c r="B5757" s="1">
        <v>44183</v>
      </c>
      <c r="C5757">
        <v>87.56</v>
      </c>
      <c r="D5757" t="s">
        <v>6595</v>
      </c>
      <c r="E5757" t="s">
        <v>6596</v>
      </c>
      <c r="F5757" t="s">
        <v>6597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hidden="1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hidden="1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hidden="1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hidden="1" x14ac:dyDescent="0.25">
      <c r="A5761" t="s">
        <v>356</v>
      </c>
      <c r="B5761" s="1">
        <v>44182</v>
      </c>
      <c r="C5761">
        <v>629.42999999999995</v>
      </c>
      <c r="D5761" t="s">
        <v>6637</v>
      </c>
      <c r="E5761" t="s">
        <v>6637</v>
      </c>
      <c r="F5761" t="s">
        <v>8240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hidden="1" x14ac:dyDescent="0.25">
      <c r="A5762" t="s">
        <v>356</v>
      </c>
      <c r="B5762" s="1">
        <v>44182</v>
      </c>
      <c r="C5762">
        <v>2.66</v>
      </c>
      <c r="D5762" t="s">
        <v>6629</v>
      </c>
      <c r="E5762" t="s">
        <v>6629</v>
      </c>
      <c r="F5762" t="s">
        <v>6630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hidden="1" x14ac:dyDescent="0.25">
      <c r="A5763" t="s">
        <v>356</v>
      </c>
      <c r="B5763" s="1">
        <v>44182</v>
      </c>
      <c r="C5763">
        <v>11.46</v>
      </c>
      <c r="D5763" t="s">
        <v>6629</v>
      </c>
      <c r="E5763" t="s">
        <v>6629</v>
      </c>
      <c r="F5763" t="s">
        <v>6630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hidden="1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hidden="1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6075</v>
      </c>
      <c r="W5765" t="s">
        <v>386</v>
      </c>
    </row>
    <row r="5766" spans="1:23" hidden="1" x14ac:dyDescent="0.25">
      <c r="A5766" t="s">
        <v>356</v>
      </c>
      <c r="B5766" s="1">
        <v>44182</v>
      </c>
      <c r="C5766">
        <v>629.42999999999995</v>
      </c>
      <c r="D5766" t="s">
        <v>6637</v>
      </c>
      <c r="E5766" t="s">
        <v>6637</v>
      </c>
      <c r="F5766" t="s">
        <v>8240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hidden="1" x14ac:dyDescent="0.25">
      <c r="A5767" t="s">
        <v>356</v>
      </c>
      <c r="B5767" s="1">
        <v>44182</v>
      </c>
      <c r="C5767">
        <v>2.66</v>
      </c>
      <c r="D5767" t="s">
        <v>6629</v>
      </c>
      <c r="E5767" t="s">
        <v>6629</v>
      </c>
      <c r="F5767" t="s">
        <v>6630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hidden="1" x14ac:dyDescent="0.25">
      <c r="A5768" t="s">
        <v>356</v>
      </c>
      <c r="B5768" s="1">
        <v>44182</v>
      </c>
      <c r="C5768">
        <v>3.45</v>
      </c>
      <c r="D5768" t="s">
        <v>6618</v>
      </c>
      <c r="E5768" t="s">
        <v>6618</v>
      </c>
      <c r="F5768" t="s">
        <v>8241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hidden="1" x14ac:dyDescent="0.25">
      <c r="A5769" t="s">
        <v>356</v>
      </c>
      <c r="B5769" s="1">
        <v>44182</v>
      </c>
      <c r="C5769">
        <v>3.45</v>
      </c>
      <c r="D5769" t="s">
        <v>6618</v>
      </c>
      <c r="E5769" t="s">
        <v>6618</v>
      </c>
      <c r="F5769" t="s">
        <v>8241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hidden="1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hidden="1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6075</v>
      </c>
      <c r="W5771" t="s">
        <v>386</v>
      </c>
    </row>
    <row r="5772" spans="1:23" hidden="1" x14ac:dyDescent="0.25">
      <c r="A5772" t="s">
        <v>356</v>
      </c>
      <c r="B5772" s="1">
        <v>44182</v>
      </c>
      <c r="C5772">
        <v>11.46</v>
      </c>
      <c r="D5772" t="s">
        <v>6629</v>
      </c>
      <c r="E5772" t="s">
        <v>6629</v>
      </c>
      <c r="F5772" t="s">
        <v>6630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hidden="1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hidden="1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hidden="1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hidden="1" x14ac:dyDescent="0.25">
      <c r="A5776" t="s">
        <v>19</v>
      </c>
      <c r="B5776" s="1">
        <v>44182</v>
      </c>
      <c r="C5776">
        <v>1656.39</v>
      </c>
      <c r="D5776" t="s">
        <v>5777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hidden="1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hidden="1" x14ac:dyDescent="0.25">
      <c r="A5778" t="s">
        <v>356</v>
      </c>
      <c r="B5778" s="1">
        <v>44181</v>
      </c>
      <c r="C5778">
        <v>13.14</v>
      </c>
      <c r="D5778" t="s">
        <v>6618</v>
      </c>
      <c r="E5778" t="s">
        <v>6618</v>
      </c>
      <c r="F5778" t="s">
        <v>8243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hidden="1" x14ac:dyDescent="0.25">
      <c r="A5779" t="s">
        <v>356</v>
      </c>
      <c r="B5779" s="1">
        <v>44181</v>
      </c>
      <c r="C5779">
        <v>13.14</v>
      </c>
      <c r="D5779" t="s">
        <v>6618</v>
      </c>
      <c r="E5779" t="s">
        <v>6618</v>
      </c>
      <c r="F5779" t="s">
        <v>8243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hidden="1" x14ac:dyDescent="0.25">
      <c r="A5780" t="s">
        <v>356</v>
      </c>
      <c r="B5780" s="1">
        <v>44181</v>
      </c>
      <c r="C5780">
        <v>19.559999999999999</v>
      </c>
      <c r="D5780" t="s">
        <v>6618</v>
      </c>
      <c r="E5780" t="s">
        <v>6618</v>
      </c>
      <c r="F5780" t="s">
        <v>8242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hidden="1" x14ac:dyDescent="0.25">
      <c r="A5781" t="s">
        <v>356</v>
      </c>
      <c r="B5781" s="1">
        <v>44181</v>
      </c>
      <c r="C5781">
        <v>19.559999999999999</v>
      </c>
      <c r="D5781" t="s">
        <v>6618</v>
      </c>
      <c r="E5781" t="s">
        <v>6618</v>
      </c>
      <c r="F5781" t="s">
        <v>8242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hidden="1" x14ac:dyDescent="0.25">
      <c r="A5782" t="s">
        <v>356</v>
      </c>
      <c r="B5782" s="1">
        <v>44181</v>
      </c>
      <c r="C5782">
        <v>133.25</v>
      </c>
      <c r="D5782" t="s">
        <v>6618</v>
      </c>
      <c r="E5782" t="s">
        <v>6618</v>
      </c>
      <c r="F5782" t="s">
        <v>8245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hidden="1" x14ac:dyDescent="0.25">
      <c r="A5783" t="s">
        <v>356</v>
      </c>
      <c r="B5783" s="1">
        <v>44181</v>
      </c>
      <c r="C5783">
        <v>1658.89</v>
      </c>
      <c r="D5783" t="s">
        <v>6637</v>
      </c>
      <c r="E5783" t="s">
        <v>6637</v>
      </c>
      <c r="F5783" t="s">
        <v>8246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hidden="1" x14ac:dyDescent="0.25">
      <c r="A5784" t="s">
        <v>356</v>
      </c>
      <c r="B5784" s="1">
        <v>44181</v>
      </c>
      <c r="C5784">
        <v>71.37</v>
      </c>
      <c r="D5784" t="s">
        <v>6618</v>
      </c>
      <c r="E5784" t="s">
        <v>6618</v>
      </c>
      <c r="F5784" t="s">
        <v>7557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hidden="1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hidden="1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hidden="1" x14ac:dyDescent="0.25">
      <c r="A5787" t="s">
        <v>356</v>
      </c>
      <c r="B5787" s="1">
        <v>44181</v>
      </c>
      <c r="C5787">
        <v>133.25</v>
      </c>
      <c r="D5787" t="s">
        <v>6618</v>
      </c>
      <c r="E5787" t="s">
        <v>6618</v>
      </c>
      <c r="F5787" t="s">
        <v>8245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hidden="1" x14ac:dyDescent="0.25">
      <c r="A5788" t="s">
        <v>6411</v>
      </c>
      <c r="B5788" s="1">
        <v>44181</v>
      </c>
      <c r="C5788">
        <v>-51.39</v>
      </c>
      <c r="D5788" t="s">
        <v>8191</v>
      </c>
      <c r="E5788" t="s">
        <v>8191</v>
      </c>
      <c r="F5788" t="s">
        <v>6633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hidden="1" x14ac:dyDescent="0.25">
      <c r="A5789" t="s">
        <v>356</v>
      </c>
      <c r="B5789" s="1">
        <v>44181</v>
      </c>
      <c r="C5789">
        <v>1658.89</v>
      </c>
      <c r="D5789" t="s">
        <v>6637</v>
      </c>
      <c r="E5789" t="s">
        <v>6637</v>
      </c>
      <c r="F5789" t="s">
        <v>8246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hidden="1" x14ac:dyDescent="0.25">
      <c r="A5790" t="s">
        <v>356</v>
      </c>
      <c r="B5790" s="1">
        <v>44181</v>
      </c>
      <c r="C5790">
        <v>71.37</v>
      </c>
      <c r="D5790" t="s">
        <v>6618</v>
      </c>
      <c r="E5790" t="s">
        <v>6618</v>
      </c>
      <c r="F5790" t="s">
        <v>7557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hidden="1" x14ac:dyDescent="0.25">
      <c r="A5791" t="s">
        <v>6408</v>
      </c>
      <c r="B5791" s="1">
        <v>44181</v>
      </c>
      <c r="C5791">
        <v>0.23</v>
      </c>
      <c r="D5791" t="s">
        <v>556</v>
      </c>
      <c r="E5791" t="s">
        <v>556</v>
      </c>
      <c r="F5791" t="s">
        <v>8244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hidden="1" x14ac:dyDescent="0.25">
      <c r="A5792" t="s">
        <v>356</v>
      </c>
      <c r="B5792" s="1">
        <v>44180</v>
      </c>
      <c r="C5792">
        <v>77.94</v>
      </c>
      <c r="D5792" t="s">
        <v>6618</v>
      </c>
      <c r="E5792" t="s">
        <v>6618</v>
      </c>
      <c r="F5792" t="s">
        <v>8247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hidden="1" x14ac:dyDescent="0.25">
      <c r="A5793" t="s">
        <v>6408</v>
      </c>
      <c r="B5793" s="1">
        <v>44180</v>
      </c>
      <c r="C5793">
        <v>20000</v>
      </c>
      <c r="D5793" t="s">
        <v>691</v>
      </c>
      <c r="E5793" t="s">
        <v>691</v>
      </c>
      <c r="F5793" t="s">
        <v>8205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6075</v>
      </c>
      <c r="W5793" t="s">
        <v>386</v>
      </c>
    </row>
    <row r="5794" spans="1:23" hidden="1" x14ac:dyDescent="0.25">
      <c r="A5794" t="s">
        <v>356</v>
      </c>
      <c r="B5794" s="1">
        <v>44180</v>
      </c>
      <c r="C5794">
        <v>52.28</v>
      </c>
      <c r="D5794" t="s">
        <v>6618</v>
      </c>
      <c r="E5794" t="s">
        <v>6618</v>
      </c>
      <c r="F5794" t="s">
        <v>8248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hidden="1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6075</v>
      </c>
      <c r="W5795" t="s">
        <v>386</v>
      </c>
    </row>
    <row r="5796" spans="1:23" hidden="1" x14ac:dyDescent="0.25">
      <c r="A5796" t="s">
        <v>6411</v>
      </c>
      <c r="B5796" s="1">
        <v>44180</v>
      </c>
      <c r="C5796">
        <v>51.39</v>
      </c>
      <c r="D5796" t="s">
        <v>8191</v>
      </c>
      <c r="E5796" t="s">
        <v>8191</v>
      </c>
      <c r="F5796" t="s">
        <v>6633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hidden="1" x14ac:dyDescent="0.25">
      <c r="A5797" t="s">
        <v>356</v>
      </c>
      <c r="B5797" s="1">
        <v>44180</v>
      </c>
      <c r="C5797">
        <v>616.91999999999996</v>
      </c>
      <c r="D5797" t="s">
        <v>6637</v>
      </c>
      <c r="E5797" t="s">
        <v>6637</v>
      </c>
      <c r="F5797" t="s">
        <v>8249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hidden="1" x14ac:dyDescent="0.25">
      <c r="A5798" t="s">
        <v>356</v>
      </c>
      <c r="B5798" s="1">
        <v>44180</v>
      </c>
      <c r="C5798">
        <v>52.28</v>
      </c>
      <c r="D5798" t="s">
        <v>6618</v>
      </c>
      <c r="E5798" t="s">
        <v>6618</v>
      </c>
      <c r="F5798" t="s">
        <v>8248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hidden="1" x14ac:dyDescent="0.25">
      <c r="A5799" t="s">
        <v>356</v>
      </c>
      <c r="B5799" s="1">
        <v>44180</v>
      </c>
      <c r="C5799">
        <v>77.94</v>
      </c>
      <c r="D5799" t="s">
        <v>6618</v>
      </c>
      <c r="E5799" t="s">
        <v>6618</v>
      </c>
      <c r="F5799" t="s">
        <v>8247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hidden="1" x14ac:dyDescent="0.25">
      <c r="A5800" t="s">
        <v>356</v>
      </c>
      <c r="B5800" s="1">
        <v>44180</v>
      </c>
      <c r="C5800">
        <v>616.91999999999996</v>
      </c>
      <c r="D5800" t="s">
        <v>6637</v>
      </c>
      <c r="E5800" t="s">
        <v>6637</v>
      </c>
      <c r="F5800" t="s">
        <v>8249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hidden="1" x14ac:dyDescent="0.25">
      <c r="A5801" t="s">
        <v>356</v>
      </c>
      <c r="B5801" s="1">
        <v>44180</v>
      </c>
      <c r="C5801">
        <v>16.48</v>
      </c>
      <c r="D5801" t="s">
        <v>6618</v>
      </c>
      <c r="E5801" t="s">
        <v>6618</v>
      </c>
      <c r="F5801" t="s">
        <v>8250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hidden="1" x14ac:dyDescent="0.25">
      <c r="A5802" t="s">
        <v>356</v>
      </c>
      <c r="B5802" s="1">
        <v>44180</v>
      </c>
      <c r="C5802">
        <v>16.48</v>
      </c>
      <c r="D5802" t="s">
        <v>6618</v>
      </c>
      <c r="E5802" t="s">
        <v>6618</v>
      </c>
      <c r="F5802" t="s">
        <v>8250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hidden="1" x14ac:dyDescent="0.25">
      <c r="A5803" t="s">
        <v>356</v>
      </c>
      <c r="B5803" s="1">
        <v>44180</v>
      </c>
      <c r="C5803">
        <v>29.1</v>
      </c>
      <c r="D5803" t="s">
        <v>6618</v>
      </c>
      <c r="E5803" t="s">
        <v>6618</v>
      </c>
      <c r="F5803" t="s">
        <v>6645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hidden="1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hidden="1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hidden="1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hidden="1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hidden="1" x14ac:dyDescent="0.25">
      <c r="A5808" t="s">
        <v>356</v>
      </c>
      <c r="B5808" s="1">
        <v>44180</v>
      </c>
      <c r="C5808">
        <v>29.1</v>
      </c>
      <c r="D5808" t="s">
        <v>6618</v>
      </c>
      <c r="E5808" t="s">
        <v>6618</v>
      </c>
      <c r="F5808" t="s">
        <v>6645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hidden="1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hidden="1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hidden="1" x14ac:dyDescent="0.25">
      <c r="A5811" t="s">
        <v>492</v>
      </c>
      <c r="B5811" s="1">
        <v>44180</v>
      </c>
      <c r="C5811">
        <v>-27.85</v>
      </c>
      <c r="D5811" t="s">
        <v>5901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6075</v>
      </c>
      <c r="W5812" t="s">
        <v>386</v>
      </c>
    </row>
    <row r="5813" spans="1:23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6075</v>
      </c>
      <c r="W5813" t="s">
        <v>386</v>
      </c>
    </row>
    <row r="5814" spans="1:23" hidden="1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hidden="1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hidden="1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hidden="1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hidden="1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hidden="1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6075</v>
      </c>
      <c r="W5820" t="s">
        <v>386</v>
      </c>
    </row>
    <row r="5821" spans="1:23" hidden="1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hidden="1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hidden="1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hidden="1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6075</v>
      </c>
      <c r="W5825" t="s">
        <v>386</v>
      </c>
    </row>
    <row r="5826" spans="1:23" hidden="1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hidden="1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hidden="1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hidden="1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hidden="1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hidden="1" x14ac:dyDescent="0.25">
      <c r="A5831" t="s">
        <v>492</v>
      </c>
      <c r="B5831" s="1">
        <v>44179</v>
      </c>
      <c r="C5831">
        <v>-35</v>
      </c>
      <c r="D5831" t="s">
        <v>5795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hidden="1" x14ac:dyDescent="0.25">
      <c r="A5832" t="s">
        <v>492</v>
      </c>
      <c r="B5832" s="1">
        <v>44179</v>
      </c>
      <c r="C5832">
        <v>-59.65</v>
      </c>
      <c r="D5832" t="s">
        <v>5795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hidden="1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hidden="1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hidden="1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hidden="1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hidden="1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hidden="1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hidden="1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hidden="1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hidden="1" x14ac:dyDescent="0.25">
      <c r="A5841" t="s">
        <v>544</v>
      </c>
      <c r="B5841" s="1">
        <v>44178</v>
      </c>
      <c r="C5841">
        <v>-12.29</v>
      </c>
      <c r="D5841" t="s">
        <v>5755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hidden="1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hidden="1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hidden="1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hidden="1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hidden="1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hidden="1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6075</v>
      </c>
      <c r="W5847" t="s">
        <v>386</v>
      </c>
    </row>
    <row r="5848" spans="1:23" hidden="1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hidden="1" x14ac:dyDescent="0.25">
      <c r="A5849" t="s">
        <v>544</v>
      </c>
      <c r="B5849" s="1">
        <v>44177</v>
      </c>
      <c r="C5849">
        <v>-28.13</v>
      </c>
      <c r="D5849" t="s">
        <v>5877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hidden="1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6075</v>
      </c>
      <c r="W5850" t="s">
        <v>386</v>
      </c>
    </row>
    <row r="5851" spans="1:23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6075</v>
      </c>
      <c r="W5851" t="s">
        <v>386</v>
      </c>
    </row>
    <row r="5852" spans="1:23" hidden="1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6075</v>
      </c>
      <c r="W5852" t="s">
        <v>386</v>
      </c>
    </row>
    <row r="5853" spans="1:23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6075</v>
      </c>
      <c r="W5853" t="s">
        <v>386</v>
      </c>
    </row>
    <row r="5854" spans="1:23" hidden="1" x14ac:dyDescent="0.25">
      <c r="A5854" t="s">
        <v>6411</v>
      </c>
      <c r="B5854" s="1">
        <v>44176</v>
      </c>
      <c r="C5854">
        <v>310.57</v>
      </c>
      <c r="D5854" t="s">
        <v>8181</v>
      </c>
      <c r="E5854" t="s">
        <v>8181</v>
      </c>
      <c r="F5854" t="s">
        <v>6871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hidden="1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6334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hidden="1" x14ac:dyDescent="0.25">
      <c r="A5856" t="s">
        <v>539</v>
      </c>
      <c r="B5856" s="1">
        <v>44176</v>
      </c>
      <c r="C5856">
        <v>12.1</v>
      </c>
      <c r="D5856" t="s">
        <v>5795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hidden="1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hidden="1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6075</v>
      </c>
      <c r="W5858" t="s">
        <v>386</v>
      </c>
    </row>
    <row r="5859" spans="1:23" hidden="1" x14ac:dyDescent="0.25">
      <c r="A5859" t="s">
        <v>492</v>
      </c>
      <c r="B5859" s="1">
        <v>44176</v>
      </c>
      <c r="C5859">
        <v>-341.2</v>
      </c>
      <c r="D5859" t="s">
        <v>5902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hidden="1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6075</v>
      </c>
      <c r="W5860" t="s">
        <v>386</v>
      </c>
    </row>
    <row r="5861" spans="1:23" hidden="1" x14ac:dyDescent="0.25">
      <c r="A5861" t="s">
        <v>544</v>
      </c>
      <c r="B5861" s="1">
        <v>44175</v>
      </c>
      <c r="C5861">
        <v>-315</v>
      </c>
      <c r="D5861" t="s">
        <v>5858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hidden="1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6075</v>
      </c>
      <c r="W5862" t="s">
        <v>386</v>
      </c>
    </row>
    <row r="5863" spans="1:23" hidden="1" x14ac:dyDescent="0.25">
      <c r="A5863" t="s">
        <v>19</v>
      </c>
      <c r="B5863" s="1">
        <v>44175</v>
      </c>
      <c r="C5863">
        <v>-15000</v>
      </c>
      <c r="D5863" t="s">
        <v>5855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hidden="1" x14ac:dyDescent="0.25">
      <c r="A5864" t="s">
        <v>6411</v>
      </c>
      <c r="B5864" s="1">
        <v>44175</v>
      </c>
      <c r="C5864">
        <v>-3987.06</v>
      </c>
      <c r="D5864" t="s">
        <v>6435</v>
      </c>
      <c r="E5864" t="s">
        <v>6436</v>
      </c>
      <c r="F5864" t="s">
        <v>8163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hidden="1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6075</v>
      </c>
      <c r="W5866" t="s">
        <v>386</v>
      </c>
    </row>
    <row r="5867" spans="1:23" hidden="1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hidden="1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hidden="1" x14ac:dyDescent="0.25">
      <c r="A5869" t="s">
        <v>539</v>
      </c>
      <c r="B5869" s="1">
        <v>44175</v>
      </c>
      <c r="C5869">
        <v>-12.1</v>
      </c>
      <c r="D5869" t="s">
        <v>5795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hidden="1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6075</v>
      </c>
      <c r="W5870" t="s">
        <v>386</v>
      </c>
    </row>
    <row r="5871" spans="1:23" hidden="1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6075</v>
      </c>
      <c r="W5871" t="s">
        <v>386</v>
      </c>
    </row>
    <row r="5872" spans="1:23" hidden="1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hidden="1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hidden="1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hidden="1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6075</v>
      </c>
      <c r="W5875" t="s">
        <v>386</v>
      </c>
    </row>
    <row r="5876" spans="1:23" hidden="1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6075</v>
      </c>
      <c r="W5876" t="s">
        <v>386</v>
      </c>
    </row>
    <row r="5877" spans="1:23" hidden="1" x14ac:dyDescent="0.25">
      <c r="A5877" t="s">
        <v>6408</v>
      </c>
      <c r="B5877" s="1">
        <v>44173</v>
      </c>
      <c r="C5877">
        <v>-3355</v>
      </c>
      <c r="D5877" t="s">
        <v>8185</v>
      </c>
      <c r="E5877" t="s">
        <v>8185</v>
      </c>
      <c r="F5877" t="s">
        <v>8177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hidden="1" x14ac:dyDescent="0.25">
      <c r="A5878" t="s">
        <v>6408</v>
      </c>
      <c r="B5878" s="1">
        <v>44173</v>
      </c>
      <c r="C5878">
        <v>-3559.97</v>
      </c>
      <c r="D5878" t="s">
        <v>6826</v>
      </c>
      <c r="E5878" t="s">
        <v>6826</v>
      </c>
      <c r="F5878" t="s">
        <v>6827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hidden="1" x14ac:dyDescent="0.25">
      <c r="A5879" t="s">
        <v>6408</v>
      </c>
      <c r="B5879" s="1">
        <v>44173</v>
      </c>
      <c r="C5879">
        <v>-3371.95</v>
      </c>
      <c r="D5879" t="s">
        <v>6915</v>
      </c>
      <c r="E5879" t="s">
        <v>6915</v>
      </c>
      <c r="F5879" t="s">
        <v>6907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hidden="1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hidden="1" x14ac:dyDescent="0.25">
      <c r="A5881" t="s">
        <v>492</v>
      </c>
      <c r="B5881" s="1">
        <v>44173</v>
      </c>
      <c r="C5881">
        <v>-6.14</v>
      </c>
      <c r="D5881" t="s">
        <v>5881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hidden="1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hidden="1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hidden="1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hidden="1" x14ac:dyDescent="0.25">
      <c r="A5885" t="s">
        <v>492</v>
      </c>
      <c r="B5885" s="1">
        <v>44172</v>
      </c>
      <c r="C5885">
        <v>-465.89</v>
      </c>
      <c r="D5885" t="s">
        <v>5760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hidden="1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hidden="1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hidden="1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hidden="1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hidden="1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hidden="1" x14ac:dyDescent="0.25">
      <c r="A5891" t="s">
        <v>605</v>
      </c>
      <c r="B5891" s="1">
        <v>44171</v>
      </c>
      <c r="C5891">
        <v>-9.99</v>
      </c>
      <c r="D5891" t="s">
        <v>5789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hidden="1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hidden="1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hidden="1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hidden="1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hidden="1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hidden="1" x14ac:dyDescent="0.25">
      <c r="A5897" t="s">
        <v>492</v>
      </c>
      <c r="B5897" s="1">
        <v>44170</v>
      </c>
      <c r="C5897">
        <v>-65</v>
      </c>
      <c r="D5897" t="s">
        <v>5770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hidden="1" x14ac:dyDescent="0.25">
      <c r="A5898" t="s">
        <v>492</v>
      </c>
      <c r="B5898" s="1">
        <v>44170</v>
      </c>
      <c r="C5898">
        <v>-44.03</v>
      </c>
      <c r="D5898" t="s">
        <v>5795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hidden="1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hidden="1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hidden="1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hidden="1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hidden="1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hidden="1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hidden="1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hidden="1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hidden="1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hidden="1" x14ac:dyDescent="0.25">
      <c r="A5909" t="s">
        <v>492</v>
      </c>
      <c r="B5909" s="1">
        <v>44168</v>
      </c>
      <c r="C5909">
        <v>-52.34</v>
      </c>
      <c r="D5909" t="s">
        <v>5787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hidden="1" x14ac:dyDescent="0.25">
      <c r="A5910" t="s">
        <v>492</v>
      </c>
      <c r="B5910" s="1">
        <v>44168</v>
      </c>
      <c r="C5910">
        <v>-96.48</v>
      </c>
      <c r="D5910" t="s">
        <v>5787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hidden="1" x14ac:dyDescent="0.25">
      <c r="A5911" t="s">
        <v>492</v>
      </c>
      <c r="B5911" s="1">
        <v>44168</v>
      </c>
      <c r="C5911">
        <v>-23.07</v>
      </c>
      <c r="D5911" t="s">
        <v>5787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hidden="1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6075</v>
      </c>
      <c r="W5912" t="s">
        <v>386</v>
      </c>
    </row>
    <row r="5913" spans="1:23" hidden="1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6075</v>
      </c>
      <c r="W5913" t="s">
        <v>386</v>
      </c>
    </row>
    <row r="5914" spans="1:23" hidden="1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hidden="1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hidden="1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hidden="1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6075</v>
      </c>
      <c r="W5917" t="s">
        <v>386</v>
      </c>
    </row>
    <row r="5918" spans="1:23" hidden="1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6075</v>
      </c>
      <c r="W5918" t="s">
        <v>386</v>
      </c>
    </row>
    <row r="5919" spans="1:23" hidden="1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hidden="1" x14ac:dyDescent="0.25">
      <c r="A5920" t="s">
        <v>492</v>
      </c>
      <c r="B5920" s="1">
        <v>44167</v>
      </c>
      <c r="C5920">
        <v>-71.540000000000006</v>
      </c>
      <c r="D5920" t="s">
        <v>5795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hidden="1" x14ac:dyDescent="0.25">
      <c r="A5921" t="s">
        <v>492</v>
      </c>
      <c r="B5921" s="1">
        <v>44167</v>
      </c>
      <c r="C5921">
        <v>-57.77</v>
      </c>
      <c r="D5921" t="s">
        <v>5903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hidden="1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hidden="1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hidden="1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hidden="1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hidden="1" x14ac:dyDescent="0.25">
      <c r="A5926" t="s">
        <v>492</v>
      </c>
      <c r="B5926" s="1">
        <v>44166</v>
      </c>
      <c r="C5926">
        <v>-132.01</v>
      </c>
      <c r="D5926" t="s">
        <v>5902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hidden="1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hidden="1" x14ac:dyDescent="0.25">
      <c r="A5928" t="s">
        <v>19</v>
      </c>
      <c r="B5928" s="1">
        <v>44166</v>
      </c>
      <c r="C5928">
        <v>-53.94</v>
      </c>
      <c r="D5928" t="s">
        <v>5773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hidden="1" x14ac:dyDescent="0.25">
      <c r="A5929" t="s">
        <v>544</v>
      </c>
      <c r="B5929" s="1">
        <v>44166</v>
      </c>
      <c r="C5929">
        <v>-38.83</v>
      </c>
      <c r="D5929" t="s">
        <v>5892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hidden="1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hidden="1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hidden="1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hidden="1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hidden="1" x14ac:dyDescent="0.25">
      <c r="A5934" t="s">
        <v>539</v>
      </c>
      <c r="B5934" s="1">
        <v>44166</v>
      </c>
      <c r="C5934">
        <v>53.94</v>
      </c>
      <c r="D5934" t="s">
        <v>5773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hidden="1" x14ac:dyDescent="0.25">
      <c r="A5935" t="s">
        <v>336</v>
      </c>
      <c r="B5935" s="1">
        <v>44165</v>
      </c>
      <c r="C5935">
        <v>3.5</v>
      </c>
      <c r="D5935" t="s">
        <v>5904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hidden="1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hidden="1" x14ac:dyDescent="0.25">
      <c r="A5937" t="s">
        <v>508</v>
      </c>
      <c r="B5937" s="1">
        <v>44165</v>
      </c>
      <c r="C5937">
        <v>-500</v>
      </c>
      <c r="D5937" t="s">
        <v>5905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hidden="1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hidden="1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hidden="1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hidden="1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hidden="1" x14ac:dyDescent="0.25">
      <c r="A5942" t="s">
        <v>356</v>
      </c>
      <c r="B5942" s="1">
        <v>44165</v>
      </c>
      <c r="C5942">
        <v>11.96</v>
      </c>
      <c r="D5942" t="s">
        <v>6618</v>
      </c>
      <c r="E5942" t="s">
        <v>6618</v>
      </c>
      <c r="F5942" t="s">
        <v>6487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hidden="1" x14ac:dyDescent="0.25">
      <c r="A5943" t="s">
        <v>356</v>
      </c>
      <c r="B5943" s="1">
        <v>44165</v>
      </c>
      <c r="C5943">
        <v>11.96</v>
      </c>
      <c r="D5943" t="s">
        <v>6618</v>
      </c>
      <c r="E5943" t="s">
        <v>6618</v>
      </c>
      <c r="F5943" t="s">
        <v>6487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hidden="1" x14ac:dyDescent="0.25">
      <c r="A5944" t="s">
        <v>356</v>
      </c>
      <c r="B5944" s="1">
        <v>44165</v>
      </c>
      <c r="C5944">
        <v>1.81</v>
      </c>
      <c r="D5944" t="s">
        <v>6618</v>
      </c>
      <c r="E5944" t="s">
        <v>6618</v>
      </c>
      <c r="F5944" t="s">
        <v>6487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hidden="1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hidden="1" x14ac:dyDescent="0.25">
      <c r="A5947" t="s">
        <v>356</v>
      </c>
      <c r="B5947" s="1">
        <v>44165</v>
      </c>
      <c r="C5947">
        <v>1.81</v>
      </c>
      <c r="D5947" t="s">
        <v>6618</v>
      </c>
      <c r="E5947" t="s">
        <v>6618</v>
      </c>
      <c r="F5947" t="s">
        <v>6487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hidden="1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hidden="1" x14ac:dyDescent="0.25">
      <c r="A5949" t="s">
        <v>492</v>
      </c>
      <c r="B5949" s="1">
        <v>44165</v>
      </c>
      <c r="C5949">
        <v>-17.61</v>
      </c>
      <c r="D5949" t="s">
        <v>5782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hidden="1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hidden="1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hidden="1" x14ac:dyDescent="0.25">
      <c r="A5952" t="s">
        <v>19</v>
      </c>
      <c r="B5952" s="1">
        <v>44164</v>
      </c>
      <c r="C5952">
        <v>3889.39</v>
      </c>
      <c r="D5952" t="s">
        <v>5777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hidden="1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hidden="1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hidden="1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hidden="1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hidden="1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hidden="1" x14ac:dyDescent="0.25">
      <c r="A5958" t="s">
        <v>6411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8251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hidden="1" x14ac:dyDescent="0.25">
      <c r="A5959" t="s">
        <v>492</v>
      </c>
      <c r="B5959" s="1">
        <v>44162</v>
      </c>
      <c r="C5959">
        <v>-6.01</v>
      </c>
      <c r="D5959" t="s">
        <v>5795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hidden="1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hidden="1" x14ac:dyDescent="0.25">
      <c r="A5961" t="s">
        <v>492</v>
      </c>
      <c r="B5961" s="1">
        <v>44160</v>
      </c>
      <c r="C5961">
        <v>-12.73</v>
      </c>
      <c r="D5961" t="s">
        <v>5778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hidden="1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hidden="1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hidden="1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hidden="1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hidden="1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hidden="1" x14ac:dyDescent="0.25">
      <c r="A5967" t="s">
        <v>492</v>
      </c>
      <c r="B5967" s="1">
        <v>44159</v>
      </c>
      <c r="C5967">
        <v>-33</v>
      </c>
      <c r="D5967" t="s">
        <v>5783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hidden="1" x14ac:dyDescent="0.25">
      <c r="A5968" t="s">
        <v>492</v>
      </c>
      <c r="B5968" s="1">
        <v>44159</v>
      </c>
      <c r="C5968">
        <v>-36.950000000000003</v>
      </c>
      <c r="D5968" t="s">
        <v>5783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hidden="1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hidden="1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hidden="1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hidden="1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hidden="1" x14ac:dyDescent="0.25">
      <c r="A5973" t="s">
        <v>19</v>
      </c>
      <c r="B5973" s="1">
        <v>44159</v>
      </c>
      <c r="C5973">
        <v>-13.2</v>
      </c>
      <c r="D5973" t="s">
        <v>5756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hidden="1" x14ac:dyDescent="0.25">
      <c r="A5974" t="s">
        <v>492</v>
      </c>
      <c r="B5974" s="1">
        <v>44159</v>
      </c>
      <c r="C5974">
        <v>-5.16</v>
      </c>
      <c r="D5974" t="s">
        <v>8599</v>
      </c>
      <c r="E5974" t="s">
        <v>8599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hidden="1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hidden="1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hidden="1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hidden="1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hidden="1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hidden="1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hidden="1" x14ac:dyDescent="0.25">
      <c r="A5981" t="s">
        <v>605</v>
      </c>
      <c r="B5981" s="1">
        <v>44158</v>
      </c>
      <c r="C5981">
        <v>13.2</v>
      </c>
      <c r="D5981" t="s">
        <v>5756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hidden="1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hidden="1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hidden="1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hidden="1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hidden="1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hidden="1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hidden="1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hidden="1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hidden="1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6334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hidden="1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hidden="1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hidden="1" x14ac:dyDescent="0.25">
      <c r="A5993" t="s">
        <v>492</v>
      </c>
      <c r="B5993" s="1">
        <v>44156</v>
      </c>
      <c r="C5993">
        <v>-33.020000000000003</v>
      </c>
      <c r="D5993" t="s">
        <v>5795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hidden="1" x14ac:dyDescent="0.25">
      <c r="A5994" t="s">
        <v>492</v>
      </c>
      <c r="B5994" s="1">
        <v>44155</v>
      </c>
      <c r="C5994">
        <v>-0.5</v>
      </c>
      <c r="D5994" t="s">
        <v>5784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x14ac:dyDescent="0.25">
      <c r="A5995" t="s">
        <v>487</v>
      </c>
      <c r="B5995" s="1">
        <v>44154</v>
      </c>
      <c r="C5995">
        <v>-20</v>
      </c>
      <c r="D5995" t="s">
        <v>8926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hidden="1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hidden="1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hidden="1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hidden="1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hidden="1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hidden="1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hidden="1" x14ac:dyDescent="0.25">
      <c r="A6002" t="s">
        <v>6411</v>
      </c>
      <c r="B6002" s="1">
        <v>44152</v>
      </c>
      <c r="C6002">
        <v>-49.07</v>
      </c>
      <c r="D6002" t="s">
        <v>6828</v>
      </c>
      <c r="E6002" t="s">
        <v>6828</v>
      </c>
      <c r="F6002" t="s">
        <v>6829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hidden="1" x14ac:dyDescent="0.25">
      <c r="A6003" t="s">
        <v>6408</v>
      </c>
      <c r="B6003" s="1">
        <v>44152</v>
      </c>
      <c r="C6003">
        <v>-113.28</v>
      </c>
      <c r="D6003" t="s">
        <v>6826</v>
      </c>
      <c r="E6003" t="s">
        <v>6826</v>
      </c>
      <c r="F6003" t="s">
        <v>6827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hidden="1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hidden="1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hidden="1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hidden="1" x14ac:dyDescent="0.25">
      <c r="A6007" t="s">
        <v>508</v>
      </c>
      <c r="B6007" s="1">
        <v>44152</v>
      </c>
      <c r="C6007">
        <v>-25</v>
      </c>
      <c r="D6007" t="s">
        <v>5896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hidden="1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hidden="1" x14ac:dyDescent="0.25">
      <c r="A6009" t="s">
        <v>6411</v>
      </c>
      <c r="B6009" s="1">
        <v>44151</v>
      </c>
      <c r="C6009">
        <v>49.07</v>
      </c>
      <c r="D6009" t="s">
        <v>6828</v>
      </c>
      <c r="E6009" t="s">
        <v>6828</v>
      </c>
      <c r="F6009" t="s">
        <v>6829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hidden="1" x14ac:dyDescent="0.25">
      <c r="A6010" t="s">
        <v>6411</v>
      </c>
      <c r="B6010" s="1">
        <v>44151</v>
      </c>
      <c r="C6010">
        <v>-21.7</v>
      </c>
      <c r="D6010" t="s">
        <v>8181</v>
      </c>
      <c r="E6010" t="s">
        <v>8181</v>
      </c>
      <c r="F6010" t="s">
        <v>6871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hidden="1" x14ac:dyDescent="0.25">
      <c r="A6011" t="s">
        <v>6408</v>
      </c>
      <c r="B6011" s="1">
        <v>44151</v>
      </c>
      <c r="C6011">
        <v>0.21</v>
      </c>
      <c r="D6011" t="s">
        <v>556</v>
      </c>
      <c r="E6011" t="s">
        <v>556</v>
      </c>
      <c r="F6011" t="s">
        <v>8252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hidden="1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hidden="1" x14ac:dyDescent="0.25">
      <c r="A6013" t="s">
        <v>6408</v>
      </c>
      <c r="B6013" s="1">
        <v>44151</v>
      </c>
      <c r="C6013">
        <v>113.28</v>
      </c>
      <c r="D6013" t="s">
        <v>6826</v>
      </c>
      <c r="E6013" t="s">
        <v>6826</v>
      </c>
      <c r="F6013" t="s">
        <v>6827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hidden="1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hidden="1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hidden="1" x14ac:dyDescent="0.25">
      <c r="A6017" t="s">
        <v>6411</v>
      </c>
      <c r="B6017" s="1">
        <v>44151</v>
      </c>
      <c r="C6017">
        <v>67.260000000000005</v>
      </c>
      <c r="D6017" t="s">
        <v>6826</v>
      </c>
      <c r="E6017" t="s">
        <v>6826</v>
      </c>
      <c r="F6017" t="s">
        <v>6827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hidden="1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hidden="1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hidden="1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hidden="1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hidden="1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hidden="1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hidden="1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hidden="1" x14ac:dyDescent="0.25">
      <c r="A6025" t="s">
        <v>19</v>
      </c>
      <c r="B6025" s="1">
        <v>44148</v>
      </c>
      <c r="C6025">
        <v>-75</v>
      </c>
      <c r="D6025" t="s">
        <v>5797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hidden="1" x14ac:dyDescent="0.25">
      <c r="A6026" t="s">
        <v>6411</v>
      </c>
      <c r="B6026" s="1">
        <v>44148</v>
      </c>
      <c r="C6026">
        <v>-148.22999999999999</v>
      </c>
      <c r="D6026" t="s">
        <v>8182</v>
      </c>
      <c r="E6026" t="s">
        <v>8182</v>
      </c>
      <c r="F6026" t="s">
        <v>6459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hidden="1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hidden="1" x14ac:dyDescent="0.25">
      <c r="A6028" t="s">
        <v>6411</v>
      </c>
      <c r="B6028" s="1">
        <v>44148</v>
      </c>
      <c r="C6028">
        <v>21.7</v>
      </c>
      <c r="D6028" t="s">
        <v>8181</v>
      </c>
      <c r="E6028" t="s">
        <v>8181</v>
      </c>
      <c r="F6028" t="s">
        <v>6871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hidden="1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hidden="1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hidden="1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hidden="1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hidden="1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hidden="1" x14ac:dyDescent="0.25">
      <c r="A6034" t="s">
        <v>6411</v>
      </c>
      <c r="B6034" s="1">
        <v>44147</v>
      </c>
      <c r="C6034">
        <v>148.22999999999999</v>
      </c>
      <c r="D6034" t="s">
        <v>8182</v>
      </c>
      <c r="E6034" t="s">
        <v>8182</v>
      </c>
      <c r="F6034" t="s">
        <v>6459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hidden="1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hidden="1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hidden="1" x14ac:dyDescent="0.25">
      <c r="A6037" t="s">
        <v>6856</v>
      </c>
      <c r="B6037" s="1">
        <v>44147</v>
      </c>
      <c r="C6037">
        <v>75</v>
      </c>
      <c r="D6037" t="s">
        <v>5797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hidden="1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6075</v>
      </c>
      <c r="W6039" t="s">
        <v>386</v>
      </c>
    </row>
    <row r="6040" spans="1:23" hidden="1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hidden="1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6075</v>
      </c>
      <c r="W6041" t="s">
        <v>386</v>
      </c>
    </row>
    <row r="6042" spans="1:23" hidden="1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hidden="1" x14ac:dyDescent="0.25">
      <c r="A6043" t="s">
        <v>544</v>
      </c>
      <c r="B6043" s="1">
        <v>44146</v>
      </c>
      <c r="C6043">
        <v>-6.8</v>
      </c>
      <c r="D6043" t="s">
        <v>5755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hidden="1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hidden="1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6075</v>
      </c>
      <c r="W6045" t="s">
        <v>386</v>
      </c>
    </row>
    <row r="6046" spans="1:23" hidden="1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6075</v>
      </c>
      <c r="W6046" t="s">
        <v>386</v>
      </c>
    </row>
    <row r="6047" spans="1:23" hidden="1" x14ac:dyDescent="0.25">
      <c r="A6047" t="s">
        <v>6408</v>
      </c>
      <c r="B6047" s="1">
        <v>44145</v>
      </c>
      <c r="C6047">
        <v>10000</v>
      </c>
      <c r="D6047" t="s">
        <v>691</v>
      </c>
      <c r="E6047" t="s">
        <v>691</v>
      </c>
      <c r="F6047" t="s">
        <v>8205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6075</v>
      </c>
      <c r="W6047" t="s">
        <v>386</v>
      </c>
    </row>
    <row r="6048" spans="1:23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6075</v>
      </c>
      <c r="W6048" t="s">
        <v>386</v>
      </c>
    </row>
    <row r="6049" spans="1:23" hidden="1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hidden="1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hidden="1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6075</v>
      </c>
      <c r="W6052" t="s">
        <v>386</v>
      </c>
    </row>
    <row r="6053" spans="1:23" hidden="1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hidden="1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6075</v>
      </c>
      <c r="W6054" t="s">
        <v>386</v>
      </c>
    </row>
    <row r="6055" spans="1:23" hidden="1" x14ac:dyDescent="0.25">
      <c r="A6055" t="s">
        <v>492</v>
      </c>
      <c r="B6055" s="1">
        <v>44144</v>
      </c>
      <c r="C6055">
        <v>-11.03</v>
      </c>
      <c r="D6055" t="s">
        <v>5883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6075</v>
      </c>
      <c r="W6056" t="s">
        <v>386</v>
      </c>
    </row>
    <row r="6057" spans="1:23" hidden="1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hidden="1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6075</v>
      </c>
      <c r="W6058" t="s">
        <v>386</v>
      </c>
    </row>
    <row r="6059" spans="1:23" hidden="1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hidden="1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6075</v>
      </c>
      <c r="W6060" t="s">
        <v>386</v>
      </c>
    </row>
    <row r="6061" spans="1:23" hidden="1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hidden="1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hidden="1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hidden="1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hidden="1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hidden="1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hidden="1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hidden="1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hidden="1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hidden="1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hidden="1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hidden="1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hidden="1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hidden="1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hidden="1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hidden="1" x14ac:dyDescent="0.25">
      <c r="A6077" t="s">
        <v>492</v>
      </c>
      <c r="B6077" s="1">
        <v>44140</v>
      </c>
      <c r="C6077">
        <v>-65</v>
      </c>
      <c r="D6077" t="s">
        <v>5770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hidden="1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hidden="1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hidden="1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hidden="1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hidden="1" x14ac:dyDescent="0.25">
      <c r="A6082" t="s">
        <v>6408</v>
      </c>
      <c r="B6082" s="1">
        <v>44138</v>
      </c>
      <c r="C6082">
        <v>-148.72</v>
      </c>
      <c r="D6082" t="s">
        <v>8185</v>
      </c>
      <c r="E6082" t="s">
        <v>8185</v>
      </c>
      <c r="F6082" t="s">
        <v>8177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hidden="1" x14ac:dyDescent="0.25">
      <c r="A6083" t="s">
        <v>6408</v>
      </c>
      <c r="B6083" s="1">
        <v>44138</v>
      </c>
      <c r="C6083">
        <v>-3300</v>
      </c>
      <c r="D6083" t="s">
        <v>8185</v>
      </c>
      <c r="E6083" t="s">
        <v>8185</v>
      </c>
      <c r="F6083" t="s">
        <v>8177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hidden="1" x14ac:dyDescent="0.25">
      <c r="A6084" t="s">
        <v>6408</v>
      </c>
      <c r="B6084" s="1">
        <v>44138</v>
      </c>
      <c r="C6084">
        <v>-3352.98</v>
      </c>
      <c r="D6084" t="s">
        <v>6915</v>
      </c>
      <c r="E6084" t="s">
        <v>6915</v>
      </c>
      <c r="F6084" t="s">
        <v>6907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hidden="1" x14ac:dyDescent="0.25">
      <c r="A6085" t="s">
        <v>6408</v>
      </c>
      <c r="B6085" s="1">
        <v>44138</v>
      </c>
      <c r="C6085">
        <v>-162.97999999999999</v>
      </c>
      <c r="D6085" t="s">
        <v>6915</v>
      </c>
      <c r="E6085" t="s">
        <v>6915</v>
      </c>
      <c r="F6085" t="s">
        <v>6907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hidden="1" x14ac:dyDescent="0.25">
      <c r="A6086" t="s">
        <v>6408</v>
      </c>
      <c r="B6086" s="1">
        <v>44138</v>
      </c>
      <c r="C6086">
        <v>-3371.74</v>
      </c>
      <c r="D6086" t="s">
        <v>6826</v>
      </c>
      <c r="E6086" t="s">
        <v>6826</v>
      </c>
      <c r="F6086" t="s">
        <v>6827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hidden="1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hidden="1" x14ac:dyDescent="0.25">
      <c r="A6088" t="s">
        <v>6411</v>
      </c>
      <c r="B6088" s="1">
        <v>44137</v>
      </c>
      <c r="C6088">
        <v>-13.39</v>
      </c>
      <c r="D6088" t="s">
        <v>6912</v>
      </c>
      <c r="E6088" t="s">
        <v>6913</v>
      </c>
      <c r="F6088" t="s">
        <v>6914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hidden="1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hidden="1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6075</v>
      </c>
      <c r="W6090" t="s">
        <v>386</v>
      </c>
    </row>
    <row r="6091" spans="1:23" hidden="1" x14ac:dyDescent="0.25">
      <c r="A6091" t="s">
        <v>6408</v>
      </c>
      <c r="B6091" s="1">
        <v>44137</v>
      </c>
      <c r="C6091">
        <v>148.72</v>
      </c>
      <c r="D6091" t="s">
        <v>8185</v>
      </c>
      <c r="E6091" t="s">
        <v>8185</v>
      </c>
      <c r="F6091" t="s">
        <v>8177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hidden="1" x14ac:dyDescent="0.25">
      <c r="A6092" t="s">
        <v>6408</v>
      </c>
      <c r="B6092" s="1">
        <v>44137</v>
      </c>
      <c r="C6092">
        <v>162.97999999999999</v>
      </c>
      <c r="D6092" t="s">
        <v>6915</v>
      </c>
      <c r="E6092" t="s">
        <v>6915</v>
      </c>
      <c r="F6092" t="s">
        <v>6907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hidden="1" x14ac:dyDescent="0.25">
      <c r="A6093" t="s">
        <v>6411</v>
      </c>
      <c r="B6093" s="1">
        <v>44137</v>
      </c>
      <c r="C6093">
        <v>91</v>
      </c>
      <c r="D6093" t="s">
        <v>8185</v>
      </c>
      <c r="E6093" t="s">
        <v>8185</v>
      </c>
      <c r="F6093" t="s">
        <v>8177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hidden="1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hidden="1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hidden="1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hidden="1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6075</v>
      </c>
      <c r="W6097" t="s">
        <v>386</v>
      </c>
    </row>
    <row r="6098" spans="1:23" hidden="1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hidden="1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hidden="1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hidden="1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hidden="1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hidden="1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6334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hidden="1" x14ac:dyDescent="0.25">
      <c r="A6104" t="s">
        <v>492</v>
      </c>
      <c r="B6104" s="1">
        <v>44135</v>
      </c>
      <c r="C6104">
        <v>-10.25</v>
      </c>
      <c r="D6104" t="s">
        <v>5906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hidden="1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hidden="1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hidden="1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hidden="1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hidden="1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hidden="1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hidden="1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hidden="1" x14ac:dyDescent="0.25">
      <c r="A6112" t="s">
        <v>6411</v>
      </c>
      <c r="B6112" s="1">
        <v>44134</v>
      </c>
      <c r="C6112">
        <v>13.39</v>
      </c>
      <c r="D6112" t="s">
        <v>6912</v>
      </c>
      <c r="E6112" t="s">
        <v>6913</v>
      </c>
      <c r="F6112" t="s">
        <v>6914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hidden="1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hidden="1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hidden="1" x14ac:dyDescent="0.25">
      <c r="A6115" t="s">
        <v>356</v>
      </c>
      <c r="B6115" s="1">
        <v>44134</v>
      </c>
      <c r="C6115">
        <v>2.64</v>
      </c>
      <c r="D6115" t="s">
        <v>6618</v>
      </c>
      <c r="E6115" t="s">
        <v>6618</v>
      </c>
      <c r="F6115" t="s">
        <v>6487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hidden="1" x14ac:dyDescent="0.25">
      <c r="A6116" t="s">
        <v>356</v>
      </c>
      <c r="B6116" s="1">
        <v>44134</v>
      </c>
      <c r="C6116">
        <v>2.64</v>
      </c>
      <c r="D6116" t="s">
        <v>6618</v>
      </c>
      <c r="E6116" t="s">
        <v>6618</v>
      </c>
      <c r="F6116" t="s">
        <v>6487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hidden="1" x14ac:dyDescent="0.25">
      <c r="A6117" t="s">
        <v>356</v>
      </c>
      <c r="B6117" s="1">
        <v>44134</v>
      </c>
      <c r="C6117">
        <v>13.62</v>
      </c>
      <c r="D6117" t="s">
        <v>6618</v>
      </c>
      <c r="E6117" t="s">
        <v>6618</v>
      </c>
      <c r="F6117" t="s">
        <v>6487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hidden="1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hidden="1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hidden="1" x14ac:dyDescent="0.25">
      <c r="A6120" t="s">
        <v>356</v>
      </c>
      <c r="B6120" s="1">
        <v>44134</v>
      </c>
      <c r="C6120">
        <v>13.62</v>
      </c>
      <c r="D6120" t="s">
        <v>6618</v>
      </c>
      <c r="E6120" t="s">
        <v>6618</v>
      </c>
      <c r="F6120" t="s">
        <v>6487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hidden="1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hidden="1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hidden="1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hidden="1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hidden="1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hidden="1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hidden="1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hidden="1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hidden="1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hidden="1" x14ac:dyDescent="0.25">
      <c r="A6130" t="s">
        <v>19</v>
      </c>
      <c r="B6130" s="1">
        <v>44133</v>
      </c>
      <c r="C6130">
        <v>3889.39</v>
      </c>
      <c r="D6130" t="s">
        <v>5777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hidden="1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hidden="1" x14ac:dyDescent="0.25">
      <c r="A6132" t="s">
        <v>6411</v>
      </c>
      <c r="B6132" s="1">
        <v>44132</v>
      </c>
      <c r="C6132">
        <v>4049.91</v>
      </c>
      <c r="D6132" t="s">
        <v>8254</v>
      </c>
      <c r="E6132" t="s">
        <v>8254</v>
      </c>
      <c r="F6132" t="s">
        <v>8255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hidden="1" x14ac:dyDescent="0.25">
      <c r="A6133" t="s">
        <v>6411</v>
      </c>
      <c r="B6133" s="1">
        <v>44132</v>
      </c>
      <c r="C6133">
        <v>1552.14</v>
      </c>
      <c r="D6133" t="s">
        <v>8253</v>
      </c>
      <c r="E6133" t="s">
        <v>8253</v>
      </c>
      <c r="F6133" t="s">
        <v>7429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hidden="1" x14ac:dyDescent="0.25">
      <c r="A6134" t="s">
        <v>6411</v>
      </c>
      <c r="B6134" s="1">
        <v>44132</v>
      </c>
      <c r="C6134">
        <v>17127.61</v>
      </c>
      <c r="D6134" t="s">
        <v>8256</v>
      </c>
      <c r="E6134" t="s">
        <v>8256</v>
      </c>
      <c r="F6134" t="s">
        <v>7430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hidden="1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hidden="1" x14ac:dyDescent="0.25">
      <c r="A6136" t="s">
        <v>6411</v>
      </c>
      <c r="B6136" s="1">
        <v>44132</v>
      </c>
      <c r="C6136">
        <v>2969.93</v>
      </c>
      <c r="D6136" t="s">
        <v>8254</v>
      </c>
      <c r="E6136" t="s">
        <v>8254</v>
      </c>
      <c r="F6136" t="s">
        <v>8255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hidden="1" x14ac:dyDescent="0.25">
      <c r="A6137" t="s">
        <v>6411</v>
      </c>
      <c r="B6137" s="1">
        <v>44132</v>
      </c>
      <c r="C6137">
        <v>2159.9499999999998</v>
      </c>
      <c r="D6137" t="s">
        <v>8254</v>
      </c>
      <c r="E6137" t="s">
        <v>8254</v>
      </c>
      <c r="F6137" t="s">
        <v>8255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hidden="1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hidden="1" x14ac:dyDescent="0.25">
      <c r="A6139" t="s">
        <v>6411</v>
      </c>
      <c r="B6139" s="1">
        <v>44132</v>
      </c>
      <c r="C6139">
        <v>1619.42</v>
      </c>
      <c r="D6139" t="s">
        <v>8254</v>
      </c>
      <c r="E6139" t="s">
        <v>8254</v>
      </c>
      <c r="F6139" t="s">
        <v>8255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hidden="1" x14ac:dyDescent="0.25">
      <c r="A6140" t="s">
        <v>6411</v>
      </c>
      <c r="B6140" s="1">
        <v>44132</v>
      </c>
      <c r="C6140">
        <v>3104.27</v>
      </c>
      <c r="D6140" t="s">
        <v>8253</v>
      </c>
      <c r="E6140" t="s">
        <v>8253</v>
      </c>
      <c r="F6140" t="s">
        <v>7429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hidden="1" x14ac:dyDescent="0.25">
      <c r="A6141" t="s">
        <v>6411</v>
      </c>
      <c r="B6141" s="1">
        <v>44132</v>
      </c>
      <c r="C6141">
        <v>9312.51</v>
      </c>
      <c r="D6141" t="s">
        <v>8253</v>
      </c>
      <c r="E6141" t="s">
        <v>8253</v>
      </c>
      <c r="F6141" t="s">
        <v>7429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hidden="1" x14ac:dyDescent="0.25">
      <c r="A6142" t="s">
        <v>19</v>
      </c>
      <c r="B6142" s="1">
        <v>44131</v>
      </c>
      <c r="C6142">
        <v>-40000</v>
      </c>
      <c r="D6142" t="s">
        <v>5907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hidden="1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hidden="1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hidden="1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6075</v>
      </c>
      <c r="W6145" t="s">
        <v>386</v>
      </c>
    </row>
    <row r="6146" spans="1:23" hidden="1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6075</v>
      </c>
      <c r="W6146" t="s">
        <v>386</v>
      </c>
    </row>
    <row r="6147" spans="1:23" hidden="1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6075</v>
      </c>
      <c r="W6147" t="s">
        <v>386</v>
      </c>
    </row>
    <row r="6148" spans="1:23" hidden="1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6075</v>
      </c>
      <c r="W6148" t="s">
        <v>386</v>
      </c>
    </row>
    <row r="6149" spans="1:23" hidden="1" x14ac:dyDescent="0.25">
      <c r="A6149" t="s">
        <v>19</v>
      </c>
      <c r="B6149" s="1">
        <v>44130</v>
      </c>
      <c r="C6149">
        <v>-392.49</v>
      </c>
      <c r="D6149" t="s">
        <v>5756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hidden="1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hidden="1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hidden="1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hidden="1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6075</v>
      </c>
      <c r="W6153" t="s">
        <v>386</v>
      </c>
    </row>
    <row r="6154" spans="1:23" hidden="1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6075</v>
      </c>
      <c r="W6154" t="s">
        <v>386</v>
      </c>
    </row>
    <row r="6155" spans="1:23" hidden="1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hidden="1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hidden="1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hidden="1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hidden="1" x14ac:dyDescent="0.25">
      <c r="A6159" t="s">
        <v>544</v>
      </c>
      <c r="B6159" s="1">
        <v>44128</v>
      </c>
      <c r="C6159">
        <v>-468.97</v>
      </c>
      <c r="D6159" t="s">
        <v>5858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hidden="1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hidden="1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hidden="1" x14ac:dyDescent="0.25">
      <c r="A6162" t="s">
        <v>605</v>
      </c>
      <c r="B6162" s="1">
        <v>44127</v>
      </c>
      <c r="C6162">
        <v>392.49</v>
      </c>
      <c r="D6162" t="s">
        <v>5756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hidden="1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hidden="1" x14ac:dyDescent="0.25">
      <c r="A6164" t="s">
        <v>6408</v>
      </c>
      <c r="B6164" s="1">
        <v>44127</v>
      </c>
      <c r="C6164">
        <v>10000</v>
      </c>
      <c r="D6164" t="s">
        <v>691</v>
      </c>
      <c r="E6164" t="s">
        <v>691</v>
      </c>
      <c r="F6164" t="s">
        <v>8205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6075</v>
      </c>
      <c r="W6164" t="s">
        <v>386</v>
      </c>
    </row>
    <row r="6165" spans="1:23" hidden="1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hidden="1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6075</v>
      </c>
      <c r="W6167" t="s">
        <v>386</v>
      </c>
    </row>
    <row r="6168" spans="1:23" hidden="1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hidden="1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6075</v>
      </c>
      <c r="W6169" t="s">
        <v>386</v>
      </c>
    </row>
    <row r="6170" spans="1:23" hidden="1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6075</v>
      </c>
      <c r="W6170" t="s">
        <v>386</v>
      </c>
    </row>
    <row r="6171" spans="1:23" hidden="1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6075</v>
      </c>
      <c r="W6172" t="s">
        <v>386</v>
      </c>
    </row>
    <row r="6173" spans="1:23" hidden="1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hidden="1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hidden="1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hidden="1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hidden="1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hidden="1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hidden="1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hidden="1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hidden="1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hidden="1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hidden="1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hidden="1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hidden="1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hidden="1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hidden="1" x14ac:dyDescent="0.25">
      <c r="A6187" t="s">
        <v>492</v>
      </c>
      <c r="B6187" s="1">
        <v>44123</v>
      </c>
      <c r="C6187">
        <v>-4.93</v>
      </c>
      <c r="D6187" t="s">
        <v>5782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hidden="1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hidden="1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hidden="1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hidden="1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hidden="1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hidden="1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hidden="1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hidden="1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hidden="1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hidden="1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hidden="1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hidden="1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hidden="1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hidden="1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hidden="1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hidden="1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hidden="1" x14ac:dyDescent="0.25">
      <c r="A6204" t="s">
        <v>6408</v>
      </c>
      <c r="B6204" s="1">
        <v>44120</v>
      </c>
      <c r="C6204">
        <v>0.08</v>
      </c>
      <c r="D6204" t="s">
        <v>556</v>
      </c>
      <c r="E6204" t="s">
        <v>556</v>
      </c>
      <c r="F6204" t="s">
        <v>8257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hidden="1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hidden="1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hidden="1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hidden="1" x14ac:dyDescent="0.25">
      <c r="A6208" t="s">
        <v>19</v>
      </c>
      <c r="B6208" s="1">
        <v>44119</v>
      </c>
      <c r="C6208">
        <v>59.97</v>
      </c>
      <c r="D6208" t="s">
        <v>5794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hidden="1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hidden="1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hidden="1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6075</v>
      </c>
      <c r="W6212" t="s">
        <v>386</v>
      </c>
    </row>
    <row r="6213" spans="1:23" hidden="1" x14ac:dyDescent="0.25">
      <c r="A6213" t="s">
        <v>6408</v>
      </c>
      <c r="B6213" s="1">
        <v>44118</v>
      </c>
      <c r="C6213">
        <v>10000</v>
      </c>
      <c r="D6213" t="s">
        <v>691</v>
      </c>
      <c r="E6213" t="s">
        <v>691</v>
      </c>
      <c r="F6213" t="s">
        <v>8205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6075</v>
      </c>
      <c r="W6213" t="s">
        <v>386</v>
      </c>
    </row>
    <row r="6214" spans="1:23" hidden="1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hidden="1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hidden="1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hidden="1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hidden="1" x14ac:dyDescent="0.25">
      <c r="A6218" t="s">
        <v>544</v>
      </c>
      <c r="B6218" s="1">
        <v>44117</v>
      </c>
      <c r="C6218">
        <v>-31</v>
      </c>
      <c r="D6218" t="s">
        <v>5877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hidden="1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hidden="1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hidden="1" x14ac:dyDescent="0.25">
      <c r="A6221" t="s">
        <v>492</v>
      </c>
      <c r="B6221" s="1">
        <v>44116</v>
      </c>
      <c r="C6221">
        <v>-16.489999999999998</v>
      </c>
      <c r="D6221" t="s">
        <v>5782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hidden="1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hidden="1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6075</v>
      </c>
      <c r="W6223" t="s">
        <v>386</v>
      </c>
    </row>
    <row r="6224" spans="1:23" hidden="1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hidden="1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hidden="1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6075</v>
      </c>
      <c r="W6226" t="s">
        <v>386</v>
      </c>
    </row>
    <row r="6227" spans="1:23" hidden="1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hidden="1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hidden="1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hidden="1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6334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hidden="1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hidden="1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hidden="1" x14ac:dyDescent="0.25">
      <c r="A6233" t="s">
        <v>492</v>
      </c>
      <c r="B6233" s="1">
        <v>44112</v>
      </c>
      <c r="C6233">
        <v>-2.02</v>
      </c>
      <c r="D6233" t="s">
        <v>5893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hidden="1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hidden="1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hidden="1" x14ac:dyDescent="0.25">
      <c r="A6236" t="s">
        <v>492</v>
      </c>
      <c r="B6236" s="1">
        <v>44112</v>
      </c>
      <c r="C6236">
        <v>-5.49</v>
      </c>
      <c r="D6236" t="s">
        <v>5893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hidden="1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hidden="1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hidden="1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hidden="1" x14ac:dyDescent="0.25">
      <c r="A6240" t="s">
        <v>492</v>
      </c>
      <c r="B6240" s="1">
        <v>44112</v>
      </c>
      <c r="C6240">
        <v>-2.13</v>
      </c>
      <c r="D6240" t="s">
        <v>5893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hidden="1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hidden="1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hidden="1" x14ac:dyDescent="0.25">
      <c r="A6244" t="s">
        <v>492</v>
      </c>
      <c r="B6244" s="1">
        <v>44111</v>
      </c>
      <c r="C6244">
        <v>-121.02</v>
      </c>
      <c r="D6244" t="s">
        <v>5908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hidden="1" x14ac:dyDescent="0.25">
      <c r="A6245" t="s">
        <v>6408</v>
      </c>
      <c r="B6245" s="1">
        <v>44110</v>
      </c>
      <c r="C6245">
        <v>-3281.64</v>
      </c>
      <c r="D6245" t="s">
        <v>6915</v>
      </c>
      <c r="E6245" t="s">
        <v>6915</v>
      </c>
      <c r="F6245" t="s">
        <v>6907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hidden="1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hidden="1" x14ac:dyDescent="0.25">
      <c r="A6247" t="s">
        <v>6408</v>
      </c>
      <c r="B6247" s="1">
        <v>44110</v>
      </c>
      <c r="C6247">
        <v>-3462.4</v>
      </c>
      <c r="D6247" t="s">
        <v>6826</v>
      </c>
      <c r="E6247" t="s">
        <v>6826</v>
      </c>
      <c r="F6247" t="s">
        <v>6827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hidden="1" x14ac:dyDescent="0.25">
      <c r="A6248" t="s">
        <v>6408</v>
      </c>
      <c r="B6248" s="1">
        <v>44110</v>
      </c>
      <c r="C6248">
        <v>-3302.91</v>
      </c>
      <c r="D6248" t="s">
        <v>8185</v>
      </c>
      <c r="E6248" t="s">
        <v>8185</v>
      </c>
      <c r="F6248" t="s">
        <v>8177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hidden="1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hidden="1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hidden="1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hidden="1" x14ac:dyDescent="0.25">
      <c r="A6252" t="s">
        <v>492</v>
      </c>
      <c r="B6252" s="1">
        <v>44109</v>
      </c>
      <c r="C6252">
        <v>-4.0199999999999996</v>
      </c>
      <c r="D6252" t="s">
        <v>5893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hidden="1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hidden="1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hidden="1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hidden="1" x14ac:dyDescent="0.25">
      <c r="A6256" t="s">
        <v>492</v>
      </c>
      <c r="B6256" s="1">
        <v>44109</v>
      </c>
      <c r="C6256">
        <v>-65</v>
      </c>
      <c r="D6256" t="s">
        <v>5770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hidden="1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hidden="1" x14ac:dyDescent="0.25">
      <c r="A6258" t="s">
        <v>492</v>
      </c>
      <c r="B6258" s="1">
        <v>44109</v>
      </c>
      <c r="C6258">
        <v>-39.520000000000003</v>
      </c>
      <c r="D6258" t="s">
        <v>5795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hidden="1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hidden="1" x14ac:dyDescent="0.25">
      <c r="A6260" t="s">
        <v>492</v>
      </c>
      <c r="B6260" s="1">
        <v>44109</v>
      </c>
      <c r="C6260">
        <v>-35</v>
      </c>
      <c r="D6260" t="s">
        <v>5795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hidden="1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hidden="1" x14ac:dyDescent="0.25">
      <c r="A6262" t="s">
        <v>492</v>
      </c>
      <c r="B6262" s="1">
        <v>44109</v>
      </c>
      <c r="C6262">
        <v>-30</v>
      </c>
      <c r="D6262" t="s">
        <v>5795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hidden="1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hidden="1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hidden="1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hidden="1" x14ac:dyDescent="0.25">
      <c r="A6266" t="s">
        <v>492</v>
      </c>
      <c r="B6266" s="1">
        <v>44107</v>
      </c>
      <c r="C6266">
        <v>25.43</v>
      </c>
      <c r="D6266" t="s">
        <v>5909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hidden="1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hidden="1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hidden="1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hidden="1" x14ac:dyDescent="0.25">
      <c r="A6270" t="s">
        <v>492</v>
      </c>
      <c r="B6270" s="1">
        <v>44106</v>
      </c>
      <c r="C6270">
        <v>-50</v>
      </c>
      <c r="D6270" t="s">
        <v>5910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hidden="1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hidden="1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hidden="1" x14ac:dyDescent="0.25">
      <c r="A6273" t="s">
        <v>492</v>
      </c>
      <c r="B6273" s="1">
        <v>44106</v>
      </c>
      <c r="C6273">
        <v>-25.43</v>
      </c>
      <c r="D6273" t="s">
        <v>5909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hidden="1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hidden="1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6075</v>
      </c>
      <c r="W6276" t="s">
        <v>386</v>
      </c>
    </row>
    <row r="6277" spans="1:23" hidden="1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hidden="1" x14ac:dyDescent="0.25">
      <c r="A6278" t="s">
        <v>539</v>
      </c>
      <c r="B6278" s="1">
        <v>44105</v>
      </c>
      <c r="C6278">
        <v>66.95</v>
      </c>
      <c r="D6278" t="s">
        <v>5773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hidden="1" x14ac:dyDescent="0.25">
      <c r="A6279" t="s">
        <v>19</v>
      </c>
      <c r="B6279" s="1">
        <v>44105</v>
      </c>
      <c r="C6279">
        <v>-66.95</v>
      </c>
      <c r="D6279" t="s">
        <v>5773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hidden="1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hidden="1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hidden="1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hidden="1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hidden="1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hidden="1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hidden="1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hidden="1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hidden="1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hidden="1" x14ac:dyDescent="0.25">
      <c r="A6289" t="s">
        <v>6856</v>
      </c>
      <c r="B6289" s="1">
        <v>44104</v>
      </c>
      <c r="C6289">
        <v>-75</v>
      </c>
      <c r="D6289" t="s">
        <v>5797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hidden="1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hidden="1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hidden="1" x14ac:dyDescent="0.25">
      <c r="A6292" t="s">
        <v>356</v>
      </c>
      <c r="B6292" s="1">
        <v>44104</v>
      </c>
      <c r="C6292">
        <v>3.04</v>
      </c>
      <c r="D6292" t="s">
        <v>6618</v>
      </c>
      <c r="E6292" t="s">
        <v>6618</v>
      </c>
      <c r="F6292" t="s">
        <v>6487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hidden="1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hidden="1" x14ac:dyDescent="0.25">
      <c r="A6294" t="s">
        <v>356</v>
      </c>
      <c r="B6294" s="1">
        <v>44104</v>
      </c>
      <c r="C6294">
        <v>13.41</v>
      </c>
      <c r="D6294" t="s">
        <v>6618</v>
      </c>
      <c r="E6294" t="s">
        <v>6618</v>
      </c>
      <c r="F6294" t="s">
        <v>6487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hidden="1" x14ac:dyDescent="0.25">
      <c r="A6295" t="s">
        <v>356</v>
      </c>
      <c r="B6295" s="1">
        <v>44104</v>
      </c>
      <c r="C6295">
        <v>3.04</v>
      </c>
      <c r="D6295" t="s">
        <v>6618</v>
      </c>
      <c r="E6295" t="s">
        <v>6618</v>
      </c>
      <c r="F6295" t="s">
        <v>6487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hidden="1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hidden="1" x14ac:dyDescent="0.25">
      <c r="A6297" t="s">
        <v>356</v>
      </c>
      <c r="B6297" s="1">
        <v>44104</v>
      </c>
      <c r="C6297">
        <v>13.41</v>
      </c>
      <c r="D6297" t="s">
        <v>6618</v>
      </c>
      <c r="E6297" t="s">
        <v>6618</v>
      </c>
      <c r="F6297" t="s">
        <v>6487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hidden="1" x14ac:dyDescent="0.25">
      <c r="A6298" t="s">
        <v>19</v>
      </c>
      <c r="B6298" s="1">
        <v>44103</v>
      </c>
      <c r="C6298">
        <v>3889.39</v>
      </c>
      <c r="D6298" t="s">
        <v>5777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hidden="1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hidden="1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hidden="1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hidden="1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hidden="1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hidden="1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hidden="1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hidden="1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hidden="1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hidden="1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hidden="1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hidden="1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hidden="1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hidden="1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hidden="1" x14ac:dyDescent="0.25">
      <c r="A6313" t="s">
        <v>492</v>
      </c>
      <c r="B6313" s="1">
        <v>44099</v>
      </c>
      <c r="C6313">
        <v>-88.07</v>
      </c>
      <c r="D6313" t="s">
        <v>5911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hidden="1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hidden="1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hidden="1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hidden="1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hidden="1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hidden="1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hidden="1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hidden="1" x14ac:dyDescent="0.25">
      <c r="A6321" t="s">
        <v>19</v>
      </c>
      <c r="B6321" s="1">
        <v>44098</v>
      </c>
      <c r="C6321">
        <v>-13.21</v>
      </c>
      <c r="D6321" t="s">
        <v>5756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hidden="1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hidden="1" x14ac:dyDescent="0.25">
      <c r="A6323" t="s">
        <v>605</v>
      </c>
      <c r="B6323" s="1">
        <v>44097</v>
      </c>
      <c r="C6323">
        <v>13.21</v>
      </c>
      <c r="D6323" t="s">
        <v>5756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6075</v>
      </c>
      <c r="W6324" t="s">
        <v>386</v>
      </c>
    </row>
    <row r="6325" spans="1:23" hidden="1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hidden="1" x14ac:dyDescent="0.25">
      <c r="A6326" t="s">
        <v>492</v>
      </c>
      <c r="B6326" s="1">
        <v>44097</v>
      </c>
      <c r="C6326">
        <v>-1.58</v>
      </c>
      <c r="D6326" t="s">
        <v>5893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hidden="1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hidden="1" x14ac:dyDescent="0.25">
      <c r="A6328" t="s">
        <v>492</v>
      </c>
      <c r="B6328" s="1">
        <v>44097</v>
      </c>
      <c r="C6328">
        <v>-3.09</v>
      </c>
      <c r="D6328" t="s">
        <v>5893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hidden="1" x14ac:dyDescent="0.25">
      <c r="A6329" t="s">
        <v>492</v>
      </c>
      <c r="B6329" s="1">
        <v>44096</v>
      </c>
      <c r="C6329">
        <v>-15.98</v>
      </c>
      <c r="D6329" t="s">
        <v>5913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hidden="1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6075</v>
      </c>
      <c r="W6330" t="s">
        <v>386</v>
      </c>
    </row>
    <row r="6331" spans="1:23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6075</v>
      </c>
      <c r="W6331" t="s">
        <v>386</v>
      </c>
    </row>
    <row r="6332" spans="1:23" hidden="1" x14ac:dyDescent="0.25">
      <c r="A6332" t="s">
        <v>492</v>
      </c>
      <c r="B6332" s="1">
        <v>44096</v>
      </c>
      <c r="C6332">
        <v>-65.180000000000007</v>
      </c>
      <c r="D6332" t="s">
        <v>5914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hidden="1" x14ac:dyDescent="0.25">
      <c r="A6333" t="s">
        <v>492</v>
      </c>
      <c r="B6333" s="1">
        <v>44096</v>
      </c>
      <c r="C6333">
        <v>-50</v>
      </c>
      <c r="D6333" t="s">
        <v>5912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hidden="1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hidden="1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hidden="1" x14ac:dyDescent="0.25">
      <c r="A6336" t="s">
        <v>492</v>
      </c>
      <c r="B6336" s="1">
        <v>44096</v>
      </c>
      <c r="C6336">
        <v>-3.76</v>
      </c>
      <c r="D6336" t="s">
        <v>5893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hidden="1" x14ac:dyDescent="0.25">
      <c r="A6337" t="s">
        <v>492</v>
      </c>
      <c r="B6337" s="1">
        <v>44096</v>
      </c>
      <c r="C6337">
        <v>-7.09</v>
      </c>
      <c r="D6337" t="s">
        <v>5893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hidden="1" x14ac:dyDescent="0.25">
      <c r="A6338" t="s">
        <v>492</v>
      </c>
      <c r="B6338" s="1">
        <v>44096</v>
      </c>
      <c r="C6338">
        <v>-4.4400000000000004</v>
      </c>
      <c r="D6338" t="s">
        <v>5893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hidden="1" x14ac:dyDescent="0.25">
      <c r="A6339" t="s">
        <v>492</v>
      </c>
      <c r="B6339" s="1">
        <v>44096</v>
      </c>
      <c r="C6339">
        <v>-1.85</v>
      </c>
      <c r="D6339" t="s">
        <v>5893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hidden="1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hidden="1" x14ac:dyDescent="0.25">
      <c r="A6341" t="s">
        <v>492</v>
      </c>
      <c r="B6341" s="1">
        <v>44096</v>
      </c>
      <c r="C6341">
        <v>-6.56</v>
      </c>
      <c r="D6341" t="s">
        <v>5893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hidden="1" x14ac:dyDescent="0.25">
      <c r="A6342" t="s">
        <v>492</v>
      </c>
      <c r="B6342" s="1">
        <v>44096</v>
      </c>
      <c r="C6342">
        <v>-11.81</v>
      </c>
      <c r="D6342" t="s">
        <v>5893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hidden="1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6075</v>
      </c>
      <c r="W6343" t="s">
        <v>386</v>
      </c>
    </row>
    <row r="6344" spans="1:23" hidden="1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hidden="1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6075</v>
      </c>
      <c r="W6345" t="s">
        <v>386</v>
      </c>
    </row>
    <row r="6346" spans="1:23" hidden="1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6075</v>
      </c>
      <c r="W6346" t="s">
        <v>386</v>
      </c>
    </row>
    <row r="6347" spans="1:23" hidden="1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hidden="1" x14ac:dyDescent="0.25">
      <c r="A6348" t="s">
        <v>492</v>
      </c>
      <c r="B6348" s="1">
        <v>44095</v>
      </c>
      <c r="C6348">
        <v>-41.31</v>
      </c>
      <c r="D6348" t="s">
        <v>5915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hidden="1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hidden="1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hidden="1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hidden="1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hidden="1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hidden="1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hidden="1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hidden="1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6334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hidden="1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hidden="1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hidden="1" x14ac:dyDescent="0.25">
      <c r="A6360" t="s">
        <v>492</v>
      </c>
      <c r="B6360" s="1">
        <v>44093</v>
      </c>
      <c r="C6360">
        <v>-6.15</v>
      </c>
      <c r="D6360" t="s">
        <v>5916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hidden="1" x14ac:dyDescent="0.25">
      <c r="A6361" t="s">
        <v>356</v>
      </c>
      <c r="B6361" s="1">
        <v>44092</v>
      </c>
      <c r="C6361">
        <v>11.61</v>
      </c>
      <c r="D6361" t="s">
        <v>6618</v>
      </c>
      <c r="E6361" t="s">
        <v>6618</v>
      </c>
      <c r="F6361" t="s">
        <v>8258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hidden="1" x14ac:dyDescent="0.25">
      <c r="A6362" t="s">
        <v>356</v>
      </c>
      <c r="B6362" s="1">
        <v>44092</v>
      </c>
      <c r="C6362">
        <v>11.61</v>
      </c>
      <c r="D6362" t="s">
        <v>6618</v>
      </c>
      <c r="E6362" t="s">
        <v>6618</v>
      </c>
      <c r="F6362" t="s">
        <v>8258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hidden="1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hidden="1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6075</v>
      </c>
      <c r="W6365" t="s">
        <v>386</v>
      </c>
    </row>
    <row r="6366" spans="1:23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6075</v>
      </c>
      <c r="W6366" t="s">
        <v>386</v>
      </c>
    </row>
    <row r="6367" spans="1:23" hidden="1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hidden="1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hidden="1" x14ac:dyDescent="0.25">
      <c r="A6369" t="s">
        <v>492</v>
      </c>
      <c r="B6369" s="1">
        <v>44091</v>
      </c>
      <c r="C6369">
        <v>-1</v>
      </c>
      <c r="D6369" t="s">
        <v>5757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hidden="1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hidden="1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hidden="1" x14ac:dyDescent="0.25">
      <c r="A6372" t="s">
        <v>356</v>
      </c>
      <c r="B6372" s="1">
        <v>44090</v>
      </c>
      <c r="C6372">
        <v>19.690000000000001</v>
      </c>
      <c r="D6372" t="s">
        <v>6618</v>
      </c>
      <c r="E6372" t="s">
        <v>6618</v>
      </c>
      <c r="F6372" t="s">
        <v>8260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hidden="1" x14ac:dyDescent="0.25">
      <c r="A6373" t="s">
        <v>356</v>
      </c>
      <c r="B6373" s="1">
        <v>44090</v>
      </c>
      <c r="C6373">
        <v>19.690000000000001</v>
      </c>
      <c r="D6373" t="s">
        <v>6618</v>
      </c>
      <c r="E6373" t="s">
        <v>6618</v>
      </c>
      <c r="F6373" t="s">
        <v>8260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hidden="1" x14ac:dyDescent="0.25">
      <c r="A6374" t="s">
        <v>6411</v>
      </c>
      <c r="B6374" s="1">
        <v>44090</v>
      </c>
      <c r="C6374">
        <v>10000</v>
      </c>
      <c r="D6374" t="s">
        <v>5933</v>
      </c>
      <c r="E6374" t="s">
        <v>1489</v>
      </c>
      <c r="F6374" t="s">
        <v>8261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6075</v>
      </c>
      <c r="W6374" t="s">
        <v>386</v>
      </c>
    </row>
    <row r="6375" spans="1:23" hidden="1" x14ac:dyDescent="0.25">
      <c r="A6375" t="s">
        <v>356</v>
      </c>
      <c r="B6375" s="1">
        <v>44090</v>
      </c>
      <c r="C6375">
        <v>71.099999999999994</v>
      </c>
      <c r="D6375" t="s">
        <v>6618</v>
      </c>
      <c r="E6375" t="s">
        <v>6618</v>
      </c>
      <c r="F6375" t="s">
        <v>8259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hidden="1" x14ac:dyDescent="0.25">
      <c r="A6376" t="s">
        <v>356</v>
      </c>
      <c r="B6376" s="1">
        <v>44090</v>
      </c>
      <c r="C6376">
        <v>71.099999999999994</v>
      </c>
      <c r="D6376" t="s">
        <v>6618</v>
      </c>
      <c r="E6376" t="s">
        <v>6618</v>
      </c>
      <c r="F6376" t="s">
        <v>8259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hidden="1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hidden="1" x14ac:dyDescent="0.25">
      <c r="A6378" t="s">
        <v>19</v>
      </c>
      <c r="B6378" s="1">
        <v>44090</v>
      </c>
      <c r="C6378">
        <v>-492.25</v>
      </c>
      <c r="D6378" t="s">
        <v>5885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hidden="1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6075</v>
      </c>
      <c r="W6379" t="s">
        <v>386</v>
      </c>
    </row>
    <row r="6380" spans="1:23" hidden="1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hidden="1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hidden="1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hidden="1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hidden="1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hidden="1" x14ac:dyDescent="0.25">
      <c r="A6385" t="s">
        <v>492</v>
      </c>
      <c r="B6385" s="1">
        <v>44089</v>
      </c>
      <c r="C6385">
        <v>-11.7</v>
      </c>
      <c r="D6385" t="s">
        <v>5917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hidden="1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hidden="1" x14ac:dyDescent="0.25">
      <c r="A6387" t="s">
        <v>356</v>
      </c>
      <c r="B6387" s="1">
        <v>44088</v>
      </c>
      <c r="C6387">
        <v>28.96</v>
      </c>
      <c r="D6387" t="s">
        <v>6618</v>
      </c>
      <c r="E6387" t="s">
        <v>6618</v>
      </c>
      <c r="F6387" t="s">
        <v>8262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hidden="1" x14ac:dyDescent="0.25">
      <c r="A6388" t="s">
        <v>356</v>
      </c>
      <c r="B6388" s="1">
        <v>44088</v>
      </c>
      <c r="C6388">
        <v>27.96</v>
      </c>
      <c r="D6388" t="s">
        <v>6618</v>
      </c>
      <c r="E6388" t="s">
        <v>6618</v>
      </c>
      <c r="F6388" t="s">
        <v>8264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hidden="1" x14ac:dyDescent="0.25">
      <c r="A6389" t="s">
        <v>356</v>
      </c>
      <c r="B6389" s="1">
        <v>44088</v>
      </c>
      <c r="C6389">
        <v>77.84</v>
      </c>
      <c r="D6389" t="s">
        <v>6618</v>
      </c>
      <c r="E6389" t="s">
        <v>6618</v>
      </c>
      <c r="F6389" t="s">
        <v>6646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hidden="1" x14ac:dyDescent="0.25">
      <c r="A6390" t="s">
        <v>356</v>
      </c>
      <c r="B6390" s="1">
        <v>44088</v>
      </c>
      <c r="C6390">
        <v>82.12</v>
      </c>
      <c r="D6390" t="s">
        <v>6618</v>
      </c>
      <c r="E6390" t="s">
        <v>6618</v>
      </c>
      <c r="F6390" t="s">
        <v>8263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hidden="1" x14ac:dyDescent="0.25">
      <c r="A6391" t="s">
        <v>356</v>
      </c>
      <c r="B6391" s="1">
        <v>44088</v>
      </c>
      <c r="C6391">
        <v>27.96</v>
      </c>
      <c r="D6391" t="s">
        <v>6618</v>
      </c>
      <c r="E6391" t="s">
        <v>6618</v>
      </c>
      <c r="F6391" t="s">
        <v>8264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hidden="1" x14ac:dyDescent="0.25">
      <c r="A6392" t="s">
        <v>356</v>
      </c>
      <c r="B6392" s="1">
        <v>44088</v>
      </c>
      <c r="C6392">
        <v>28.96</v>
      </c>
      <c r="D6392" t="s">
        <v>6618</v>
      </c>
      <c r="E6392" t="s">
        <v>6618</v>
      </c>
      <c r="F6392" t="s">
        <v>8262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hidden="1" x14ac:dyDescent="0.25">
      <c r="A6393" t="s">
        <v>356</v>
      </c>
      <c r="B6393" s="1">
        <v>44088</v>
      </c>
      <c r="C6393">
        <v>82.12</v>
      </c>
      <c r="D6393" t="s">
        <v>6618</v>
      </c>
      <c r="E6393" t="s">
        <v>6618</v>
      </c>
      <c r="F6393" t="s">
        <v>8263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hidden="1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hidden="1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hidden="1" x14ac:dyDescent="0.25">
      <c r="A6396" t="s">
        <v>356</v>
      </c>
      <c r="B6396" s="1">
        <v>44088</v>
      </c>
      <c r="C6396">
        <v>77.84</v>
      </c>
      <c r="D6396" t="s">
        <v>6618</v>
      </c>
      <c r="E6396" t="s">
        <v>6618</v>
      </c>
      <c r="F6396" t="s">
        <v>6646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hidden="1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6075</v>
      </c>
      <c r="W6397" t="s">
        <v>386</v>
      </c>
    </row>
    <row r="6398" spans="1:23" hidden="1" x14ac:dyDescent="0.25">
      <c r="A6398" t="s">
        <v>492</v>
      </c>
      <c r="B6398" s="1">
        <v>44088</v>
      </c>
      <c r="C6398">
        <v>-16.489999999999998</v>
      </c>
      <c r="D6398" t="s">
        <v>5782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hidden="1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hidden="1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hidden="1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hidden="1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hidden="1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hidden="1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hidden="1" x14ac:dyDescent="0.25">
      <c r="A6405" t="s">
        <v>6411</v>
      </c>
      <c r="B6405" s="1">
        <v>44085</v>
      </c>
      <c r="C6405">
        <v>-5038.88</v>
      </c>
      <c r="D6405" t="s">
        <v>6826</v>
      </c>
      <c r="E6405" t="s">
        <v>6826</v>
      </c>
      <c r="F6405" t="s">
        <v>6827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hidden="1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hidden="1" x14ac:dyDescent="0.25">
      <c r="A6407" t="s">
        <v>6411</v>
      </c>
      <c r="B6407" s="1">
        <v>44085</v>
      </c>
      <c r="C6407">
        <v>-4994.16</v>
      </c>
      <c r="D6407" t="s">
        <v>8185</v>
      </c>
      <c r="E6407" t="s">
        <v>8185</v>
      </c>
      <c r="F6407" t="s">
        <v>8177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hidden="1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hidden="1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hidden="1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hidden="1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hidden="1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6075</v>
      </c>
      <c r="W6412" t="s">
        <v>386</v>
      </c>
    </row>
    <row r="6413" spans="1:23" hidden="1" x14ac:dyDescent="0.25">
      <c r="A6413" t="s">
        <v>492</v>
      </c>
      <c r="B6413" s="1">
        <v>44085</v>
      </c>
      <c r="C6413">
        <v>-44.02</v>
      </c>
      <c r="D6413" t="s">
        <v>5918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hidden="1" x14ac:dyDescent="0.25">
      <c r="A6414" t="s">
        <v>420</v>
      </c>
      <c r="B6414" s="1">
        <v>44084</v>
      </c>
      <c r="C6414">
        <v>-0.63</v>
      </c>
      <c r="D6414" t="s">
        <v>5920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hidden="1" x14ac:dyDescent="0.25">
      <c r="A6415" t="s">
        <v>420</v>
      </c>
      <c r="B6415" s="1">
        <v>44084</v>
      </c>
      <c r="C6415">
        <v>0.22</v>
      </c>
      <c r="D6415" t="s">
        <v>5920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hidden="1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hidden="1" x14ac:dyDescent="0.25">
      <c r="A6417" t="s">
        <v>420</v>
      </c>
      <c r="B6417" s="1">
        <v>44084</v>
      </c>
      <c r="C6417">
        <v>0.41</v>
      </c>
      <c r="D6417" t="s">
        <v>5919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hidden="1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hidden="1" x14ac:dyDescent="0.25">
      <c r="A6419" t="s">
        <v>492</v>
      </c>
      <c r="B6419" s="1">
        <v>44084</v>
      </c>
      <c r="C6419">
        <v>48.44</v>
      </c>
      <c r="D6419" t="s">
        <v>5921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hidden="1" x14ac:dyDescent="0.25">
      <c r="A6420" t="s">
        <v>492</v>
      </c>
      <c r="B6420" s="1">
        <v>44084</v>
      </c>
      <c r="C6420">
        <v>-11</v>
      </c>
      <c r="D6420" t="s">
        <v>5922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hidden="1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hidden="1" x14ac:dyDescent="0.25">
      <c r="A6422" t="s">
        <v>486</v>
      </c>
      <c r="B6422" s="1">
        <v>44084</v>
      </c>
      <c r="C6422">
        <v>-10000</v>
      </c>
      <c r="D6422" t="s">
        <v>5923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6075</v>
      </c>
      <c r="W6422" t="s">
        <v>386</v>
      </c>
    </row>
    <row r="6423" spans="1:23" hidden="1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hidden="1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hidden="1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hidden="1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hidden="1" x14ac:dyDescent="0.25">
      <c r="A6427" t="s">
        <v>492</v>
      </c>
      <c r="B6427" s="1">
        <v>44082</v>
      </c>
      <c r="C6427">
        <v>8.81</v>
      </c>
      <c r="D6427" t="s">
        <v>5778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hidden="1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hidden="1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hidden="1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hidden="1" x14ac:dyDescent="0.25">
      <c r="A6431" t="s">
        <v>6411</v>
      </c>
      <c r="B6431" s="1">
        <v>44082</v>
      </c>
      <c r="C6431">
        <v>-3035</v>
      </c>
      <c r="D6431" t="s">
        <v>6915</v>
      </c>
      <c r="E6431" t="s">
        <v>6915</v>
      </c>
      <c r="F6431" t="s">
        <v>6907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hidden="1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hidden="1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hidden="1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hidden="1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hidden="1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hidden="1" x14ac:dyDescent="0.25">
      <c r="A6437" t="s">
        <v>492</v>
      </c>
      <c r="B6437" s="1">
        <v>44081</v>
      </c>
      <c r="C6437">
        <v>-100</v>
      </c>
      <c r="D6437" t="s">
        <v>5924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hidden="1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hidden="1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hidden="1" x14ac:dyDescent="0.25">
      <c r="A6440" t="s">
        <v>492</v>
      </c>
      <c r="B6440" s="1">
        <v>44081</v>
      </c>
      <c r="C6440">
        <v>-5</v>
      </c>
      <c r="D6440" t="s">
        <v>5821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hidden="1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hidden="1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hidden="1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hidden="1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hidden="1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hidden="1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hidden="1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hidden="1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hidden="1" x14ac:dyDescent="0.25">
      <c r="A6449" t="s">
        <v>492</v>
      </c>
      <c r="B6449" s="1">
        <v>44079</v>
      </c>
      <c r="C6449">
        <v>-64.66</v>
      </c>
      <c r="D6449" t="s">
        <v>5781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hidden="1" x14ac:dyDescent="0.25">
      <c r="A6450" t="s">
        <v>492</v>
      </c>
      <c r="B6450" s="1">
        <v>44079</v>
      </c>
      <c r="C6450">
        <v>-65</v>
      </c>
      <c r="D6450" t="s">
        <v>5770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hidden="1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hidden="1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hidden="1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hidden="1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hidden="1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hidden="1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hidden="1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hidden="1" x14ac:dyDescent="0.25">
      <c r="A6458" t="s">
        <v>19</v>
      </c>
      <c r="B6458" s="1">
        <v>44078</v>
      </c>
      <c r="C6458">
        <v>1000</v>
      </c>
      <c r="D6458" t="s">
        <v>5794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hidden="1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hidden="1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hidden="1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6075</v>
      </c>
      <c r="W6461" t="s">
        <v>386</v>
      </c>
    </row>
    <row r="6462" spans="1:23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hidden="1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hidden="1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hidden="1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hidden="1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hidden="1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hidden="1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hidden="1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hidden="1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6075</v>
      </c>
      <c r="W6470" t="s">
        <v>386</v>
      </c>
    </row>
    <row r="6471" spans="1:23" hidden="1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6075</v>
      </c>
      <c r="W6471" t="s">
        <v>1640</v>
      </c>
    </row>
    <row r="6472" spans="1:23" hidden="1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6075</v>
      </c>
      <c r="W6472" t="s">
        <v>386</v>
      </c>
    </row>
    <row r="6473" spans="1:23" hidden="1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6075</v>
      </c>
      <c r="W6474" t="s">
        <v>386</v>
      </c>
    </row>
    <row r="6475" spans="1:23" hidden="1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hidden="1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hidden="1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6075</v>
      </c>
      <c r="W6477" t="s">
        <v>386</v>
      </c>
    </row>
    <row r="6478" spans="1:23" hidden="1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hidden="1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hidden="1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hidden="1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hidden="1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hidden="1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hidden="1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hidden="1" x14ac:dyDescent="0.25">
      <c r="A6485" t="s">
        <v>492</v>
      </c>
      <c r="B6485" s="1">
        <v>44074</v>
      </c>
      <c r="C6485">
        <v>-0.12</v>
      </c>
      <c r="D6485" t="s">
        <v>5784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hidden="1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hidden="1" x14ac:dyDescent="0.25">
      <c r="A6487" t="s">
        <v>356</v>
      </c>
      <c r="B6487" s="1">
        <v>44074</v>
      </c>
      <c r="C6487">
        <v>13.41</v>
      </c>
      <c r="D6487" t="s">
        <v>6618</v>
      </c>
      <c r="E6487" t="s">
        <v>6618</v>
      </c>
      <c r="F6487" t="s">
        <v>6487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hidden="1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hidden="1" x14ac:dyDescent="0.25">
      <c r="A6489" t="s">
        <v>356</v>
      </c>
      <c r="B6489" s="1">
        <v>44074</v>
      </c>
      <c r="C6489">
        <v>2.98</v>
      </c>
      <c r="D6489" t="s">
        <v>6618</v>
      </c>
      <c r="E6489" t="s">
        <v>6618</v>
      </c>
      <c r="F6489" t="s">
        <v>6487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hidden="1" x14ac:dyDescent="0.25">
      <c r="A6490" t="s">
        <v>356</v>
      </c>
      <c r="B6490" s="1">
        <v>44074</v>
      </c>
      <c r="C6490">
        <v>13.41</v>
      </c>
      <c r="D6490" t="s">
        <v>6618</v>
      </c>
      <c r="E6490" t="s">
        <v>6618</v>
      </c>
      <c r="F6490" t="s">
        <v>6487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hidden="1" x14ac:dyDescent="0.25">
      <c r="A6491" t="s">
        <v>356</v>
      </c>
      <c r="B6491" s="1">
        <v>44074</v>
      </c>
      <c r="C6491">
        <v>2.98</v>
      </c>
      <c r="D6491" t="s">
        <v>6618</v>
      </c>
      <c r="E6491" t="s">
        <v>6618</v>
      </c>
      <c r="F6491" t="s">
        <v>6487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hidden="1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hidden="1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hidden="1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hidden="1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hidden="1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hidden="1" x14ac:dyDescent="0.25">
      <c r="A6497" t="s">
        <v>336</v>
      </c>
      <c r="B6497" s="1">
        <v>44074</v>
      </c>
      <c r="C6497">
        <v>2.5</v>
      </c>
      <c r="D6497" t="s">
        <v>5814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hidden="1" x14ac:dyDescent="0.25">
      <c r="A6498" t="s">
        <v>492</v>
      </c>
      <c r="B6498" s="1">
        <v>44074</v>
      </c>
      <c r="C6498">
        <v>-0.08</v>
      </c>
      <c r="D6498" t="s">
        <v>5784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hidden="1" x14ac:dyDescent="0.25">
      <c r="A6499" t="s">
        <v>492</v>
      </c>
      <c r="B6499" s="1">
        <v>44074</v>
      </c>
      <c r="C6499">
        <v>-0.5</v>
      </c>
      <c r="D6499" t="s">
        <v>5784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hidden="1" x14ac:dyDescent="0.25">
      <c r="A6500" t="s">
        <v>539</v>
      </c>
      <c r="B6500" s="1">
        <v>44074</v>
      </c>
      <c r="C6500">
        <v>-16.329999999999998</v>
      </c>
      <c r="D6500" t="s">
        <v>5853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hidden="1" x14ac:dyDescent="0.25">
      <c r="A6501" t="s">
        <v>539</v>
      </c>
      <c r="B6501" s="1">
        <v>44074</v>
      </c>
      <c r="C6501">
        <v>-18.86</v>
      </c>
      <c r="D6501" t="s">
        <v>5853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hidden="1" x14ac:dyDescent="0.25">
      <c r="A6502" t="s">
        <v>539</v>
      </c>
      <c r="B6502" s="1">
        <v>44074</v>
      </c>
      <c r="C6502">
        <v>-16.329999999999998</v>
      </c>
      <c r="D6502" t="s">
        <v>5853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hidden="1" x14ac:dyDescent="0.25">
      <c r="A6503" t="s">
        <v>19</v>
      </c>
      <c r="B6503" s="1">
        <v>44073</v>
      </c>
      <c r="C6503">
        <v>3889.39</v>
      </c>
      <c r="D6503" t="s">
        <v>5777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hidden="1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hidden="1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hidden="1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hidden="1" x14ac:dyDescent="0.25">
      <c r="A6507" t="s">
        <v>19</v>
      </c>
      <c r="B6507" s="1">
        <v>44072</v>
      </c>
      <c r="C6507">
        <v>3000</v>
      </c>
      <c r="D6507" t="s">
        <v>5925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hidden="1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hidden="1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hidden="1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hidden="1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hidden="1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6334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hidden="1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hidden="1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hidden="1" x14ac:dyDescent="0.25">
      <c r="A6515" t="s">
        <v>6411</v>
      </c>
      <c r="B6515" s="1">
        <v>44071</v>
      </c>
      <c r="C6515">
        <v>0.08</v>
      </c>
      <c r="D6515" t="s">
        <v>556</v>
      </c>
      <c r="E6515" t="s">
        <v>556</v>
      </c>
      <c r="F6515" t="s">
        <v>8265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hidden="1" x14ac:dyDescent="0.25">
      <c r="A6517" t="s">
        <v>492</v>
      </c>
      <c r="B6517" s="1">
        <v>44071</v>
      </c>
      <c r="C6517">
        <v>-1</v>
      </c>
      <c r="D6517" t="s">
        <v>5784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hidden="1" x14ac:dyDescent="0.25">
      <c r="A6518" t="s">
        <v>492</v>
      </c>
      <c r="B6518" s="1">
        <v>44070</v>
      </c>
      <c r="C6518">
        <v>-14</v>
      </c>
      <c r="D6518" t="s">
        <v>5783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hidden="1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hidden="1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hidden="1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hidden="1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hidden="1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hidden="1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hidden="1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hidden="1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hidden="1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hidden="1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hidden="1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hidden="1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hidden="1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hidden="1" x14ac:dyDescent="0.25">
      <c r="A6532" t="s">
        <v>19</v>
      </c>
      <c r="B6532" s="1">
        <v>44067</v>
      </c>
      <c r="C6532">
        <v>-13.21</v>
      </c>
      <c r="D6532" t="s">
        <v>5756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hidden="1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6075</v>
      </c>
      <c r="W6533" t="s">
        <v>1640</v>
      </c>
    </row>
    <row r="6534" spans="1:23" hidden="1" x14ac:dyDescent="0.25">
      <c r="A6534" t="s">
        <v>605</v>
      </c>
      <c r="B6534" s="1">
        <v>44066</v>
      </c>
      <c r="C6534">
        <v>13.21</v>
      </c>
      <c r="D6534" t="s">
        <v>5756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hidden="1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hidden="1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hidden="1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hidden="1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hidden="1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hidden="1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hidden="1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hidden="1" x14ac:dyDescent="0.25">
      <c r="A6542" t="s">
        <v>544</v>
      </c>
      <c r="B6542" s="1">
        <v>44064</v>
      </c>
      <c r="C6542">
        <v>-2.5</v>
      </c>
      <c r="D6542" t="s">
        <v>5926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hidden="1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hidden="1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hidden="1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hidden="1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hidden="1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hidden="1" x14ac:dyDescent="0.25">
      <c r="A6548" t="s">
        <v>544</v>
      </c>
      <c r="B6548" s="1">
        <v>44062</v>
      </c>
      <c r="C6548">
        <v>-43.47</v>
      </c>
      <c r="D6548" t="s">
        <v>5842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hidden="1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hidden="1" x14ac:dyDescent="0.25">
      <c r="A6550" t="s">
        <v>544</v>
      </c>
      <c r="B6550" s="1">
        <v>44062</v>
      </c>
      <c r="C6550">
        <v>-40.25</v>
      </c>
      <c r="D6550" t="s">
        <v>5928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hidden="1" x14ac:dyDescent="0.25">
      <c r="A6551" t="s">
        <v>544</v>
      </c>
      <c r="B6551" s="1">
        <v>44062</v>
      </c>
      <c r="C6551">
        <v>-5.25</v>
      </c>
      <c r="D6551" t="s">
        <v>5927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hidden="1" x14ac:dyDescent="0.25">
      <c r="A6552" t="s">
        <v>544</v>
      </c>
      <c r="B6552" s="1">
        <v>44061</v>
      </c>
      <c r="C6552">
        <v>-1369.25</v>
      </c>
      <c r="D6552" t="s">
        <v>5930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hidden="1" x14ac:dyDescent="0.25">
      <c r="A6553" t="s">
        <v>6411</v>
      </c>
      <c r="B6553" s="1">
        <v>44061</v>
      </c>
      <c r="C6553">
        <v>-48.79</v>
      </c>
      <c r="D6553" t="s">
        <v>6828</v>
      </c>
      <c r="E6553" t="s">
        <v>6828</v>
      </c>
      <c r="F6553" t="s">
        <v>6829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hidden="1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hidden="1" x14ac:dyDescent="0.25">
      <c r="A6555" t="s">
        <v>336</v>
      </c>
      <c r="B6555" s="1">
        <v>44061</v>
      </c>
      <c r="C6555">
        <v>-40</v>
      </c>
      <c r="D6555" t="s">
        <v>5929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hidden="1" x14ac:dyDescent="0.25">
      <c r="A6556" t="s">
        <v>336</v>
      </c>
      <c r="B6556" s="1">
        <v>44061</v>
      </c>
      <c r="C6556">
        <v>-2.5</v>
      </c>
      <c r="D6556" t="s">
        <v>5929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hidden="1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hidden="1" x14ac:dyDescent="0.25">
      <c r="A6558" t="s">
        <v>544</v>
      </c>
      <c r="B6558" s="1">
        <v>44060</v>
      </c>
      <c r="C6558">
        <v>-51.7</v>
      </c>
      <c r="D6558" t="s">
        <v>5931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hidden="1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hidden="1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hidden="1" x14ac:dyDescent="0.25">
      <c r="A6561" t="s">
        <v>6411</v>
      </c>
      <c r="B6561" s="1">
        <v>44060</v>
      </c>
      <c r="C6561">
        <v>48.79</v>
      </c>
      <c r="D6561" t="s">
        <v>6828</v>
      </c>
      <c r="E6561" t="s">
        <v>6828</v>
      </c>
      <c r="F6561" t="s">
        <v>6829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hidden="1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hidden="1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6075</v>
      </c>
      <c r="W6563" t="s">
        <v>386</v>
      </c>
    </row>
    <row r="6564" spans="1:23" hidden="1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hidden="1" x14ac:dyDescent="0.25">
      <c r="A6565" t="s">
        <v>492</v>
      </c>
      <c r="B6565" s="1">
        <v>44060</v>
      </c>
      <c r="C6565">
        <v>-0.5</v>
      </c>
      <c r="D6565" t="s">
        <v>5784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hidden="1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hidden="1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hidden="1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hidden="1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hidden="1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hidden="1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hidden="1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hidden="1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hidden="1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hidden="1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hidden="1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hidden="1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hidden="1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hidden="1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hidden="1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hidden="1" x14ac:dyDescent="0.25">
      <c r="A6581" t="s">
        <v>6411</v>
      </c>
      <c r="B6581" s="1">
        <v>44057</v>
      </c>
      <c r="C6581">
        <v>-147.97</v>
      </c>
      <c r="D6581" t="s">
        <v>8182</v>
      </c>
      <c r="E6581" t="s">
        <v>8182</v>
      </c>
      <c r="F6581" t="s">
        <v>6459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hidden="1" x14ac:dyDescent="0.25">
      <c r="A6582" t="s">
        <v>6411</v>
      </c>
      <c r="B6582" s="1">
        <v>44057</v>
      </c>
      <c r="C6582">
        <v>21.7</v>
      </c>
      <c r="D6582" t="s">
        <v>8181</v>
      </c>
      <c r="E6582" t="s">
        <v>8181</v>
      </c>
      <c r="F6582" t="s">
        <v>6871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hidden="1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hidden="1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hidden="1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hidden="1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hidden="1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hidden="1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hidden="1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hidden="1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hidden="1" x14ac:dyDescent="0.25">
      <c r="A6591" t="s">
        <v>6411</v>
      </c>
      <c r="B6591" s="1">
        <v>44056</v>
      </c>
      <c r="C6591">
        <v>147.97</v>
      </c>
      <c r="D6591" t="s">
        <v>8182</v>
      </c>
      <c r="E6591" t="s">
        <v>8182</v>
      </c>
      <c r="F6591" t="s">
        <v>6459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hidden="1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hidden="1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hidden="1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hidden="1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hidden="1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hidden="1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hidden="1" x14ac:dyDescent="0.25">
      <c r="A6598" t="s">
        <v>492</v>
      </c>
      <c r="B6598" s="1">
        <v>44056</v>
      </c>
      <c r="C6598">
        <v>-65.97</v>
      </c>
      <c r="D6598" t="s">
        <v>5932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hidden="1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hidden="1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hidden="1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hidden="1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hidden="1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hidden="1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hidden="1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6075</v>
      </c>
      <c r="W6605" t="s">
        <v>386</v>
      </c>
    </row>
    <row r="6606" spans="1:23" hidden="1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6075</v>
      </c>
      <c r="W6606" t="s">
        <v>386</v>
      </c>
    </row>
    <row r="6607" spans="1:23" hidden="1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hidden="1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hidden="1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hidden="1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hidden="1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hidden="1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6075</v>
      </c>
      <c r="W6612" t="s">
        <v>386</v>
      </c>
    </row>
    <row r="6613" spans="1:23" hidden="1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6334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hidden="1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hidden="1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hidden="1" x14ac:dyDescent="0.25">
      <c r="A6616" t="s">
        <v>492</v>
      </c>
      <c r="B6616" s="1">
        <v>44051</v>
      </c>
      <c r="C6616">
        <v>-0.38</v>
      </c>
      <c r="D6616" t="s">
        <v>5784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hidden="1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hidden="1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hidden="1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hidden="1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6075</v>
      </c>
      <c r="W6620" t="s">
        <v>386</v>
      </c>
    </row>
    <row r="6621" spans="1:23" hidden="1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6075</v>
      </c>
      <c r="W6621" t="s">
        <v>1640</v>
      </c>
    </row>
    <row r="6622" spans="1:23" hidden="1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hidden="1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hidden="1" x14ac:dyDescent="0.25">
      <c r="A6624" t="s">
        <v>6411</v>
      </c>
      <c r="B6624" s="1">
        <v>44049</v>
      </c>
      <c r="C6624">
        <v>-3000</v>
      </c>
      <c r="D6624" t="s">
        <v>8210</v>
      </c>
      <c r="E6624" t="s">
        <v>8210</v>
      </c>
      <c r="F6624" t="s">
        <v>8211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hidden="1" x14ac:dyDescent="0.25">
      <c r="A6625" t="s">
        <v>6411</v>
      </c>
      <c r="B6625" s="1">
        <v>44049</v>
      </c>
      <c r="C6625">
        <v>-3000</v>
      </c>
      <c r="D6625" t="s">
        <v>8236</v>
      </c>
      <c r="E6625" t="s">
        <v>8236</v>
      </c>
      <c r="F6625" t="s">
        <v>8237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6075</v>
      </c>
      <c r="W6626" t="s">
        <v>1640</v>
      </c>
    </row>
    <row r="6627" spans="1:23" hidden="1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hidden="1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hidden="1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hidden="1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hidden="1" x14ac:dyDescent="0.25">
      <c r="A6632" t="s">
        <v>492</v>
      </c>
      <c r="B6632" s="1">
        <v>44048</v>
      </c>
      <c r="C6632">
        <v>-65</v>
      </c>
      <c r="D6632" t="s">
        <v>5770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hidden="1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hidden="1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6075</v>
      </c>
      <c r="W6634" t="s">
        <v>386</v>
      </c>
    </row>
    <row r="6635" spans="1:23" hidden="1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hidden="1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hidden="1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hidden="1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hidden="1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hidden="1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6075</v>
      </c>
      <c r="W6640" t="s">
        <v>386</v>
      </c>
    </row>
    <row r="6641" spans="1:23" hidden="1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6075</v>
      </c>
      <c r="W6641" t="s">
        <v>386</v>
      </c>
    </row>
    <row r="6642" spans="1:23" hidden="1" x14ac:dyDescent="0.25">
      <c r="A6642" t="s">
        <v>6411</v>
      </c>
      <c r="B6642" s="1">
        <v>44047</v>
      </c>
      <c r="C6642">
        <v>-3278.8</v>
      </c>
      <c r="D6642" t="s">
        <v>6912</v>
      </c>
      <c r="E6642" t="s">
        <v>6913</v>
      </c>
      <c r="F6642" t="s">
        <v>6914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hidden="1" x14ac:dyDescent="0.25">
      <c r="A6643" t="s">
        <v>6411</v>
      </c>
      <c r="B6643" s="1">
        <v>44047</v>
      </c>
      <c r="C6643">
        <v>-94.15</v>
      </c>
      <c r="D6643" t="s">
        <v>6915</v>
      </c>
      <c r="E6643" t="s">
        <v>6915</v>
      </c>
      <c r="F6643" t="s">
        <v>6907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hidden="1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6075</v>
      </c>
      <c r="W6644" t="s">
        <v>386</v>
      </c>
    </row>
    <row r="6645" spans="1:23" hidden="1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hidden="1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hidden="1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hidden="1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hidden="1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hidden="1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hidden="1" x14ac:dyDescent="0.25">
      <c r="A6651" t="s">
        <v>6411</v>
      </c>
      <c r="B6651" s="1">
        <v>44046</v>
      </c>
      <c r="C6651">
        <v>94.15</v>
      </c>
      <c r="D6651" t="s">
        <v>6915</v>
      </c>
      <c r="E6651" t="s">
        <v>6915</v>
      </c>
      <c r="F6651" t="s">
        <v>6907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hidden="1" x14ac:dyDescent="0.25">
      <c r="A6652" t="s">
        <v>19</v>
      </c>
      <c r="B6652" s="1">
        <v>44046</v>
      </c>
      <c r="C6652">
        <v>-44.03</v>
      </c>
      <c r="D6652" t="s">
        <v>5773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hidden="1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hidden="1" x14ac:dyDescent="0.25">
      <c r="A6654" t="s">
        <v>539</v>
      </c>
      <c r="B6654" s="1">
        <v>44046</v>
      </c>
      <c r="C6654">
        <v>44.03</v>
      </c>
      <c r="D6654" t="s">
        <v>5773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hidden="1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hidden="1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hidden="1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hidden="1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hidden="1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hidden="1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hidden="1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hidden="1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hidden="1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hidden="1" x14ac:dyDescent="0.25">
      <c r="A6664" t="s">
        <v>356</v>
      </c>
      <c r="B6664" s="1">
        <v>44043</v>
      </c>
      <c r="C6664">
        <v>13.95</v>
      </c>
      <c r="D6664" t="s">
        <v>6618</v>
      </c>
      <c r="E6664" t="s">
        <v>6618</v>
      </c>
      <c r="F6664" t="s">
        <v>6487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hidden="1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hidden="1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hidden="1" x14ac:dyDescent="0.25">
      <c r="A6667" t="s">
        <v>356</v>
      </c>
      <c r="B6667" s="1">
        <v>44043</v>
      </c>
      <c r="C6667">
        <v>3.09</v>
      </c>
      <c r="D6667" t="s">
        <v>6618</v>
      </c>
      <c r="E6667" t="s">
        <v>6618</v>
      </c>
      <c r="F6667" t="s">
        <v>6487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hidden="1" x14ac:dyDescent="0.25">
      <c r="A6668" t="s">
        <v>356</v>
      </c>
      <c r="B6668" s="1">
        <v>44043</v>
      </c>
      <c r="C6668">
        <v>13.95</v>
      </c>
      <c r="D6668" t="s">
        <v>6618</v>
      </c>
      <c r="E6668" t="s">
        <v>6618</v>
      </c>
      <c r="F6668" t="s">
        <v>6487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hidden="1" x14ac:dyDescent="0.25">
      <c r="A6669" t="s">
        <v>356</v>
      </c>
      <c r="B6669" s="1">
        <v>44043</v>
      </c>
      <c r="C6669">
        <v>3.09</v>
      </c>
      <c r="D6669" t="s">
        <v>6618</v>
      </c>
      <c r="E6669" t="s">
        <v>6618</v>
      </c>
      <c r="F6669" t="s">
        <v>6487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hidden="1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hidden="1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hidden="1" x14ac:dyDescent="0.25">
      <c r="A6672" t="s">
        <v>336</v>
      </c>
      <c r="B6672" s="1">
        <v>44043</v>
      </c>
      <c r="C6672">
        <v>-20</v>
      </c>
      <c r="D6672" t="s">
        <v>5891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hidden="1" x14ac:dyDescent="0.25">
      <c r="A6673" t="s">
        <v>336</v>
      </c>
      <c r="B6673" s="1">
        <v>44043</v>
      </c>
      <c r="C6673">
        <v>-2</v>
      </c>
      <c r="D6673" t="s">
        <v>5891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hidden="1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hidden="1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hidden="1" x14ac:dyDescent="0.25">
      <c r="A6676" t="s">
        <v>336</v>
      </c>
      <c r="B6676" s="1">
        <v>44043</v>
      </c>
      <c r="C6676">
        <v>14</v>
      </c>
      <c r="D6676" t="s">
        <v>5814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hidden="1" x14ac:dyDescent="0.25">
      <c r="A6677" t="s">
        <v>19</v>
      </c>
      <c r="B6677" s="1">
        <v>44042</v>
      </c>
      <c r="C6677">
        <v>-1770</v>
      </c>
      <c r="D6677" t="s">
        <v>5855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hidden="1" x14ac:dyDescent="0.25">
      <c r="A6678" t="s">
        <v>19</v>
      </c>
      <c r="B6678" s="1">
        <v>44042</v>
      </c>
      <c r="C6678">
        <v>3889.39</v>
      </c>
      <c r="D6678" t="s">
        <v>5777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hidden="1" x14ac:dyDescent="0.25">
      <c r="A6679" t="s">
        <v>6411</v>
      </c>
      <c r="B6679" s="1">
        <v>44042</v>
      </c>
      <c r="C6679">
        <v>0.31</v>
      </c>
      <c r="D6679" t="s">
        <v>556</v>
      </c>
      <c r="E6679" t="s">
        <v>556</v>
      </c>
      <c r="F6679" t="s">
        <v>8266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hidden="1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hidden="1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hidden="1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hidden="1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hidden="1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hidden="1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hidden="1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hidden="1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hidden="1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hidden="1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hidden="1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6075</v>
      </c>
      <c r="W6690" t="s">
        <v>1640</v>
      </c>
    </row>
    <row r="6691" spans="1:23" hidden="1" x14ac:dyDescent="0.25">
      <c r="A6691" t="s">
        <v>492</v>
      </c>
      <c r="B6691" s="1">
        <v>44040</v>
      </c>
      <c r="C6691">
        <v>-16.489999999999998</v>
      </c>
      <c r="D6691" t="s">
        <v>5782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hidden="1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hidden="1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hidden="1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hidden="1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hidden="1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hidden="1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hidden="1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hidden="1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hidden="1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hidden="1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hidden="1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6075</v>
      </c>
      <c r="W6704" t="s">
        <v>386</v>
      </c>
    </row>
    <row r="6705" spans="1:23" hidden="1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6075</v>
      </c>
      <c r="W6705" t="s">
        <v>386</v>
      </c>
    </row>
    <row r="6706" spans="1:23" hidden="1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hidden="1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hidden="1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hidden="1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hidden="1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hidden="1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hidden="1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hidden="1" x14ac:dyDescent="0.25">
      <c r="A6713" t="s">
        <v>19</v>
      </c>
      <c r="B6713" s="1">
        <v>44036</v>
      </c>
      <c r="C6713">
        <v>-13.21</v>
      </c>
      <c r="D6713" t="s">
        <v>5756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hidden="1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hidden="1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hidden="1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hidden="1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hidden="1" x14ac:dyDescent="0.25">
      <c r="A6718" t="s">
        <v>605</v>
      </c>
      <c r="B6718" s="1">
        <v>44035</v>
      </c>
      <c r="C6718">
        <v>13.21</v>
      </c>
      <c r="D6718" t="s">
        <v>5756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hidden="1" x14ac:dyDescent="0.25">
      <c r="A6719" t="s">
        <v>492</v>
      </c>
      <c r="B6719" s="1">
        <v>44035</v>
      </c>
      <c r="C6719">
        <v>29.99</v>
      </c>
      <c r="D6719" t="s">
        <v>5778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hidden="1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hidden="1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hidden="1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hidden="1" x14ac:dyDescent="0.25">
      <c r="A6723" t="s">
        <v>492</v>
      </c>
      <c r="B6723" s="1">
        <v>44034</v>
      </c>
      <c r="C6723">
        <v>-63.01</v>
      </c>
      <c r="D6723" t="s">
        <v>5778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hidden="1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hidden="1" x14ac:dyDescent="0.25">
      <c r="A6725" t="s">
        <v>492</v>
      </c>
      <c r="B6725" s="1">
        <v>44033</v>
      </c>
      <c r="C6725">
        <v>-27.53</v>
      </c>
      <c r="D6725" t="s">
        <v>5778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hidden="1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hidden="1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hidden="1" x14ac:dyDescent="0.25">
      <c r="A6728" t="s">
        <v>336</v>
      </c>
      <c r="B6728" s="1">
        <v>44033</v>
      </c>
      <c r="C6728">
        <v>-2</v>
      </c>
      <c r="D6728" t="s">
        <v>5891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hidden="1" x14ac:dyDescent="0.25">
      <c r="A6729" t="s">
        <v>336</v>
      </c>
      <c r="B6729" s="1">
        <v>44033</v>
      </c>
      <c r="C6729">
        <v>-60</v>
      </c>
      <c r="D6729" t="s">
        <v>5891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hidden="1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hidden="1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hidden="1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hidden="1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hidden="1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hidden="1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hidden="1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hidden="1" x14ac:dyDescent="0.25">
      <c r="A6737" t="s">
        <v>492</v>
      </c>
      <c r="B6737" s="1">
        <v>44032</v>
      </c>
      <c r="C6737">
        <v>-25.53</v>
      </c>
      <c r="D6737" t="s">
        <v>5778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hidden="1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hidden="1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hidden="1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6075</v>
      </c>
      <c r="W6740" t="s">
        <v>386</v>
      </c>
    </row>
    <row r="6741" spans="1:23" hidden="1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hidden="1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hidden="1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6075</v>
      </c>
      <c r="W6743" t="s">
        <v>386</v>
      </c>
    </row>
    <row r="6744" spans="1:23" hidden="1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hidden="1" x14ac:dyDescent="0.25">
      <c r="A6745" t="s">
        <v>492</v>
      </c>
      <c r="B6745" s="1">
        <v>44030</v>
      </c>
      <c r="C6745">
        <v>-4.3899999999999997</v>
      </c>
      <c r="D6745" t="s">
        <v>8599</v>
      </c>
      <c r="E6745" t="s">
        <v>8599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hidden="1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hidden="1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hidden="1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hidden="1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6334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hidden="1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hidden="1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hidden="1" x14ac:dyDescent="0.25">
      <c r="A6752" t="s">
        <v>492</v>
      </c>
      <c r="B6752" s="1">
        <v>44030</v>
      </c>
      <c r="C6752">
        <v>-37</v>
      </c>
      <c r="D6752" t="s">
        <v>5852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hidden="1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6075</v>
      </c>
      <c r="W6753" t="s">
        <v>386</v>
      </c>
    </row>
    <row r="6754" spans="1:23" hidden="1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hidden="1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hidden="1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hidden="1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6075</v>
      </c>
      <c r="W6757" t="s">
        <v>386</v>
      </c>
    </row>
    <row r="6758" spans="1:23" hidden="1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hidden="1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hidden="1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hidden="1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6075</v>
      </c>
      <c r="W6761" t="s">
        <v>386</v>
      </c>
    </row>
    <row r="6762" spans="1:23" hidden="1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hidden="1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hidden="1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hidden="1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hidden="1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hidden="1" x14ac:dyDescent="0.25">
      <c r="A6767" t="s">
        <v>19</v>
      </c>
      <c r="B6767" s="1">
        <v>44026</v>
      </c>
      <c r="C6767">
        <v>40</v>
      </c>
      <c r="D6767" t="s">
        <v>5933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6075</v>
      </c>
      <c r="W6767" t="s">
        <v>386</v>
      </c>
    </row>
    <row r="6768" spans="1:23" hidden="1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6075</v>
      </c>
      <c r="W6768" t="s">
        <v>386</v>
      </c>
    </row>
    <row r="6769" spans="1:23" hidden="1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hidden="1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hidden="1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hidden="1" x14ac:dyDescent="0.25">
      <c r="A6773" t="s">
        <v>492</v>
      </c>
      <c r="B6773" s="1">
        <v>44026</v>
      </c>
      <c r="C6773">
        <v>-30</v>
      </c>
      <c r="D6773" t="s">
        <v>5877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hidden="1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hidden="1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hidden="1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hidden="1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hidden="1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6075</v>
      </c>
      <c r="W6778" t="s">
        <v>386</v>
      </c>
    </row>
    <row r="6779" spans="1:23" hidden="1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hidden="1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hidden="1" x14ac:dyDescent="0.25">
      <c r="A6781" t="s">
        <v>544</v>
      </c>
      <c r="B6781" s="1">
        <v>44021</v>
      </c>
      <c r="C6781">
        <v>300</v>
      </c>
      <c r="D6781" t="s">
        <v>5858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hidden="1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hidden="1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hidden="1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hidden="1" x14ac:dyDescent="0.25">
      <c r="A6785" t="s">
        <v>544</v>
      </c>
      <c r="B6785" s="1">
        <v>44021</v>
      </c>
      <c r="C6785">
        <v>-7.62</v>
      </c>
      <c r="D6785" t="s">
        <v>5771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hidden="1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hidden="1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hidden="1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hidden="1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hidden="1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hidden="1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hidden="1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hidden="1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hidden="1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hidden="1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hidden="1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hidden="1" x14ac:dyDescent="0.25">
      <c r="A6797" t="s">
        <v>6411</v>
      </c>
      <c r="B6797" s="1">
        <v>44018</v>
      </c>
      <c r="C6797">
        <v>-3964.45</v>
      </c>
      <c r="D6797" t="s">
        <v>8267</v>
      </c>
      <c r="E6797" t="s">
        <v>8267</v>
      </c>
      <c r="F6797" t="s">
        <v>8268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hidden="1" x14ac:dyDescent="0.25">
      <c r="A6798" t="s">
        <v>6411</v>
      </c>
      <c r="B6798" s="1">
        <v>44018</v>
      </c>
      <c r="C6798">
        <v>-3000</v>
      </c>
      <c r="D6798" t="s">
        <v>8210</v>
      </c>
      <c r="E6798" t="s">
        <v>8210</v>
      </c>
      <c r="F6798" t="s">
        <v>8211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hidden="1" x14ac:dyDescent="0.25">
      <c r="A6799" t="s">
        <v>6411</v>
      </c>
      <c r="B6799" s="1">
        <v>44018</v>
      </c>
      <c r="C6799">
        <v>-3000</v>
      </c>
      <c r="D6799" t="s">
        <v>8179</v>
      </c>
      <c r="E6799" t="s">
        <v>8179</v>
      </c>
      <c r="F6799" t="s">
        <v>8170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hidden="1" x14ac:dyDescent="0.25">
      <c r="A6800" t="s">
        <v>6411</v>
      </c>
      <c r="B6800" s="1">
        <v>44018</v>
      </c>
      <c r="C6800">
        <v>-3000</v>
      </c>
      <c r="D6800" t="s">
        <v>8236</v>
      </c>
      <c r="E6800" t="s">
        <v>8236</v>
      </c>
      <c r="F6800" t="s">
        <v>8237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hidden="1" x14ac:dyDescent="0.25">
      <c r="A6801" t="s">
        <v>492</v>
      </c>
      <c r="B6801" s="1">
        <v>44018</v>
      </c>
      <c r="C6801">
        <v>-65</v>
      </c>
      <c r="D6801" t="s">
        <v>5770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hidden="1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hidden="1" x14ac:dyDescent="0.25">
      <c r="A6803" t="s">
        <v>492</v>
      </c>
      <c r="B6803" s="1">
        <v>44018</v>
      </c>
      <c r="C6803">
        <v>11</v>
      </c>
      <c r="D6803" t="s">
        <v>8599</v>
      </c>
      <c r="E6803" t="s">
        <v>8599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hidden="1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hidden="1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hidden="1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hidden="1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hidden="1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hidden="1" x14ac:dyDescent="0.25">
      <c r="A6809" t="s">
        <v>492</v>
      </c>
      <c r="B6809" s="1">
        <v>44016</v>
      </c>
      <c r="C6809">
        <v>11</v>
      </c>
      <c r="D6809" t="s">
        <v>8599</v>
      </c>
      <c r="E6809" t="s">
        <v>8599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hidden="1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hidden="1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hidden="1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hidden="1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hidden="1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hidden="1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hidden="1" x14ac:dyDescent="0.25">
      <c r="A6816" t="s">
        <v>492</v>
      </c>
      <c r="B6816" s="1">
        <v>44016</v>
      </c>
      <c r="C6816">
        <v>-500</v>
      </c>
      <c r="D6816" t="s">
        <v>5934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hidden="1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6075</v>
      </c>
      <c r="W6817" t="s">
        <v>386</v>
      </c>
    </row>
    <row r="6818" spans="1:23" hidden="1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6075</v>
      </c>
      <c r="W6818" t="s">
        <v>386</v>
      </c>
    </row>
    <row r="6819" spans="1:23" hidden="1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hidden="1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6075</v>
      </c>
      <c r="W6820" t="s">
        <v>386</v>
      </c>
    </row>
    <row r="6821" spans="1:23" hidden="1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hidden="1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6075</v>
      </c>
      <c r="W6822" t="s">
        <v>386</v>
      </c>
    </row>
    <row r="6823" spans="1:23" hidden="1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hidden="1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hidden="1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hidden="1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6075</v>
      </c>
      <c r="W6826" t="s">
        <v>386</v>
      </c>
    </row>
    <row r="6827" spans="1:23" hidden="1" x14ac:dyDescent="0.25">
      <c r="A6827" t="s">
        <v>492</v>
      </c>
      <c r="B6827" s="1">
        <v>44014</v>
      </c>
      <c r="C6827">
        <v>-6.6</v>
      </c>
      <c r="D6827" t="s">
        <v>5782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hidden="1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hidden="1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hidden="1" x14ac:dyDescent="0.25">
      <c r="A6830" t="s">
        <v>6411</v>
      </c>
      <c r="B6830" s="1">
        <v>44014</v>
      </c>
      <c r="C6830">
        <v>-50.5</v>
      </c>
      <c r="D6830" t="s">
        <v>8191</v>
      </c>
      <c r="E6830" t="s">
        <v>8191</v>
      </c>
      <c r="F6830" t="s">
        <v>6633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hidden="1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hidden="1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hidden="1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hidden="1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hidden="1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hidden="1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hidden="1" x14ac:dyDescent="0.25">
      <c r="A6838" t="s">
        <v>6411</v>
      </c>
      <c r="B6838" s="1">
        <v>44013</v>
      </c>
      <c r="C6838">
        <v>50.5</v>
      </c>
      <c r="D6838" t="s">
        <v>8191</v>
      </c>
      <c r="E6838" t="s">
        <v>8191</v>
      </c>
      <c r="F6838" t="s">
        <v>6633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hidden="1" x14ac:dyDescent="0.25">
      <c r="A6839" t="s">
        <v>356</v>
      </c>
      <c r="B6839" s="1">
        <v>44012</v>
      </c>
      <c r="C6839">
        <v>14.16</v>
      </c>
      <c r="D6839" t="s">
        <v>6618</v>
      </c>
      <c r="E6839" t="s">
        <v>6618</v>
      </c>
      <c r="F6839" t="s">
        <v>6487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hidden="1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hidden="1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hidden="1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hidden="1" x14ac:dyDescent="0.25">
      <c r="A6843" t="s">
        <v>356</v>
      </c>
      <c r="B6843" s="1">
        <v>44012</v>
      </c>
      <c r="C6843">
        <v>14.16</v>
      </c>
      <c r="D6843" t="s">
        <v>6618</v>
      </c>
      <c r="E6843" t="s">
        <v>6618</v>
      </c>
      <c r="F6843" t="s">
        <v>6487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hidden="1" x14ac:dyDescent="0.25">
      <c r="A6844" t="s">
        <v>356</v>
      </c>
      <c r="B6844" s="1">
        <v>44012</v>
      </c>
      <c r="C6844">
        <v>3.08</v>
      </c>
      <c r="D6844" t="s">
        <v>6618</v>
      </c>
      <c r="E6844" t="s">
        <v>6618</v>
      </c>
      <c r="F6844" t="s">
        <v>6487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hidden="1" x14ac:dyDescent="0.25">
      <c r="A6845" t="s">
        <v>356</v>
      </c>
      <c r="B6845" s="1">
        <v>44012</v>
      </c>
      <c r="C6845">
        <v>3.08</v>
      </c>
      <c r="D6845" t="s">
        <v>6618</v>
      </c>
      <c r="E6845" t="s">
        <v>6618</v>
      </c>
      <c r="F6845" t="s">
        <v>6487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hidden="1" x14ac:dyDescent="0.25">
      <c r="A6846" t="s">
        <v>492</v>
      </c>
      <c r="B6846" s="1">
        <v>44012</v>
      </c>
      <c r="C6846">
        <v>-5</v>
      </c>
      <c r="D6846" t="s">
        <v>5935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hidden="1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hidden="1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hidden="1" x14ac:dyDescent="0.25">
      <c r="A6849" t="s">
        <v>492</v>
      </c>
      <c r="B6849" s="1">
        <v>44012</v>
      </c>
      <c r="C6849">
        <v>-11</v>
      </c>
      <c r="D6849" t="s">
        <v>8599</v>
      </c>
      <c r="E6849" t="s">
        <v>8599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hidden="1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hidden="1" x14ac:dyDescent="0.25">
      <c r="A6851" t="s">
        <v>492</v>
      </c>
      <c r="B6851" s="1">
        <v>44012</v>
      </c>
      <c r="C6851">
        <v>449.75</v>
      </c>
      <c r="D6851" t="s">
        <v>5936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hidden="1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hidden="1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hidden="1" x14ac:dyDescent="0.25">
      <c r="A6854" t="s">
        <v>492</v>
      </c>
      <c r="B6854" s="1">
        <v>44012</v>
      </c>
      <c r="C6854">
        <v>449.75</v>
      </c>
      <c r="D6854" t="s">
        <v>5936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hidden="1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hidden="1" x14ac:dyDescent="0.25">
      <c r="A6856" t="s">
        <v>19</v>
      </c>
      <c r="B6856" s="1">
        <v>44011</v>
      </c>
      <c r="C6856">
        <v>3889.39</v>
      </c>
      <c r="D6856" t="s">
        <v>5777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hidden="1" x14ac:dyDescent="0.25">
      <c r="A6857" t="s">
        <v>492</v>
      </c>
      <c r="B6857" s="1">
        <v>44011</v>
      </c>
      <c r="C6857">
        <v>-22.01</v>
      </c>
      <c r="D6857" t="s">
        <v>5782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hidden="1" x14ac:dyDescent="0.25">
      <c r="A6858" t="s">
        <v>6411</v>
      </c>
      <c r="B6858" s="1">
        <v>44011</v>
      </c>
      <c r="C6858">
        <v>0.32</v>
      </c>
      <c r="D6858" t="s">
        <v>556</v>
      </c>
      <c r="E6858" t="s">
        <v>556</v>
      </c>
      <c r="F6858" t="s">
        <v>8269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hidden="1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hidden="1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hidden="1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hidden="1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hidden="1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hidden="1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6075</v>
      </c>
      <c r="W6864" t="s">
        <v>386</v>
      </c>
    </row>
    <row r="6865" spans="1:23" hidden="1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hidden="1" x14ac:dyDescent="0.25">
      <c r="A6866" t="s">
        <v>508</v>
      </c>
      <c r="B6866" s="1">
        <v>44009</v>
      </c>
      <c r="C6866">
        <v>1041.4000000000001</v>
      </c>
      <c r="D6866" t="s">
        <v>5858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hidden="1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hidden="1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hidden="1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6334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hidden="1" x14ac:dyDescent="0.25">
      <c r="A6870" t="s">
        <v>544</v>
      </c>
      <c r="B6870" s="1">
        <v>44009</v>
      </c>
      <c r="C6870">
        <v>-3.72</v>
      </c>
      <c r="D6870" t="s">
        <v>5755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hidden="1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hidden="1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hidden="1" x14ac:dyDescent="0.25">
      <c r="A6873" t="s">
        <v>492</v>
      </c>
      <c r="B6873" s="1">
        <v>44008</v>
      </c>
      <c r="C6873">
        <v>-588.82000000000005</v>
      </c>
      <c r="D6873" t="s">
        <v>5760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hidden="1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hidden="1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hidden="1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hidden="1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hidden="1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hidden="1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hidden="1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hidden="1" x14ac:dyDescent="0.25">
      <c r="A6881" t="s">
        <v>19</v>
      </c>
      <c r="B6881" s="1">
        <v>44006</v>
      </c>
      <c r="C6881">
        <v>-13.21</v>
      </c>
      <c r="D6881" t="s">
        <v>5756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hidden="1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hidden="1" x14ac:dyDescent="0.25">
      <c r="A6883" t="s">
        <v>492</v>
      </c>
      <c r="B6883" s="1">
        <v>44006</v>
      </c>
      <c r="C6883">
        <v>-45.27</v>
      </c>
      <c r="D6883" t="s">
        <v>5787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hidden="1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hidden="1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hidden="1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hidden="1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hidden="1" x14ac:dyDescent="0.25">
      <c r="A6888" t="s">
        <v>492</v>
      </c>
      <c r="B6888" s="1">
        <v>44006</v>
      </c>
      <c r="C6888">
        <v>-7</v>
      </c>
      <c r="D6888" t="s">
        <v>5821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hidden="1" x14ac:dyDescent="0.25">
      <c r="A6889" t="s">
        <v>605</v>
      </c>
      <c r="B6889" s="1">
        <v>44005</v>
      </c>
      <c r="C6889">
        <v>13.21</v>
      </c>
      <c r="D6889" t="s">
        <v>5756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hidden="1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hidden="1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hidden="1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hidden="1" x14ac:dyDescent="0.25">
      <c r="A6893" t="s">
        <v>6411</v>
      </c>
      <c r="B6893" s="1">
        <v>44004</v>
      </c>
      <c r="C6893">
        <v>-67.98</v>
      </c>
      <c r="D6893" t="s">
        <v>6595</v>
      </c>
      <c r="E6893" t="s">
        <v>6596</v>
      </c>
      <c r="F6893" t="s">
        <v>6597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hidden="1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hidden="1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hidden="1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hidden="1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hidden="1" x14ac:dyDescent="0.25">
      <c r="A6898" t="s">
        <v>544</v>
      </c>
      <c r="B6898" s="1">
        <v>44003</v>
      </c>
      <c r="C6898">
        <v>-115.99</v>
      </c>
      <c r="D6898" t="s">
        <v>5937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hidden="1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hidden="1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hidden="1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hidden="1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hidden="1" x14ac:dyDescent="0.25">
      <c r="A6903" t="s">
        <v>492</v>
      </c>
      <c r="B6903" s="1">
        <v>44002</v>
      </c>
      <c r="C6903">
        <v>95</v>
      </c>
      <c r="D6903" t="s">
        <v>5938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hidden="1" x14ac:dyDescent="0.25">
      <c r="A6904" t="s">
        <v>492</v>
      </c>
      <c r="B6904" s="1">
        <v>44002</v>
      </c>
      <c r="C6904">
        <v>-13.49</v>
      </c>
      <c r="D6904" t="s">
        <v>5939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hidden="1" x14ac:dyDescent="0.25">
      <c r="A6905" t="s">
        <v>492</v>
      </c>
      <c r="B6905" s="1">
        <v>44002</v>
      </c>
      <c r="C6905">
        <v>95</v>
      </c>
      <c r="D6905" t="s">
        <v>5938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hidden="1" x14ac:dyDescent="0.25">
      <c r="A6906" t="s">
        <v>492</v>
      </c>
      <c r="B6906" s="1">
        <v>44002</v>
      </c>
      <c r="C6906">
        <v>95</v>
      </c>
      <c r="D6906" t="s">
        <v>5938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hidden="1" x14ac:dyDescent="0.25">
      <c r="A6907" t="s">
        <v>356</v>
      </c>
      <c r="B6907" s="1">
        <v>44001</v>
      </c>
      <c r="C6907">
        <v>1.27</v>
      </c>
      <c r="D6907" t="s">
        <v>6637</v>
      </c>
      <c r="E6907" t="s">
        <v>6637</v>
      </c>
      <c r="F6907" t="s">
        <v>8271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hidden="1" x14ac:dyDescent="0.25">
      <c r="A6908" t="s">
        <v>356</v>
      </c>
      <c r="B6908" s="1">
        <v>44001</v>
      </c>
      <c r="C6908">
        <v>11.69</v>
      </c>
      <c r="D6908" t="s">
        <v>6618</v>
      </c>
      <c r="E6908" t="s">
        <v>6618</v>
      </c>
      <c r="F6908" t="s">
        <v>8270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hidden="1" x14ac:dyDescent="0.25">
      <c r="A6909" t="s">
        <v>356</v>
      </c>
      <c r="B6909" s="1">
        <v>44001</v>
      </c>
      <c r="C6909">
        <v>1.27</v>
      </c>
      <c r="D6909" t="s">
        <v>6637</v>
      </c>
      <c r="E6909" t="s">
        <v>6637</v>
      </c>
      <c r="F6909" t="s">
        <v>8271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hidden="1" x14ac:dyDescent="0.25">
      <c r="A6910" t="s">
        <v>356</v>
      </c>
      <c r="B6910" s="1">
        <v>44001</v>
      </c>
      <c r="C6910">
        <v>11.69</v>
      </c>
      <c r="D6910" t="s">
        <v>6618</v>
      </c>
      <c r="E6910" t="s">
        <v>6618</v>
      </c>
      <c r="F6910" t="s">
        <v>8270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hidden="1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hidden="1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hidden="1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hidden="1" x14ac:dyDescent="0.25">
      <c r="A6914" t="s">
        <v>6411</v>
      </c>
      <c r="B6914" s="1">
        <v>44001</v>
      </c>
      <c r="C6914">
        <v>67.98</v>
      </c>
      <c r="D6914" t="s">
        <v>6595</v>
      </c>
      <c r="E6914" t="s">
        <v>6596</v>
      </c>
      <c r="F6914" t="s">
        <v>6597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hidden="1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6075</v>
      </c>
      <c r="W6915" t="s">
        <v>386</v>
      </c>
    </row>
    <row r="6916" spans="1:23" hidden="1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hidden="1" x14ac:dyDescent="0.25">
      <c r="A6917" t="s">
        <v>356</v>
      </c>
      <c r="B6917" s="1">
        <v>43999</v>
      </c>
      <c r="C6917">
        <v>14.76</v>
      </c>
      <c r="D6917" t="s">
        <v>6637</v>
      </c>
      <c r="E6917" t="s">
        <v>6637</v>
      </c>
      <c r="F6917" t="s">
        <v>8272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hidden="1" x14ac:dyDescent="0.25">
      <c r="A6918" t="s">
        <v>356</v>
      </c>
      <c r="B6918" s="1">
        <v>43999</v>
      </c>
      <c r="C6918">
        <v>14.76</v>
      </c>
      <c r="D6918" t="s">
        <v>6637</v>
      </c>
      <c r="E6918" t="s">
        <v>6637</v>
      </c>
      <c r="F6918" t="s">
        <v>8272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hidden="1" x14ac:dyDescent="0.25">
      <c r="A6919" t="s">
        <v>356</v>
      </c>
      <c r="B6919" s="1">
        <v>43999</v>
      </c>
      <c r="C6919">
        <v>19.61</v>
      </c>
      <c r="D6919" t="s">
        <v>6618</v>
      </c>
      <c r="E6919" t="s">
        <v>6618</v>
      </c>
      <c r="F6919" t="s">
        <v>8273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hidden="1" x14ac:dyDescent="0.25">
      <c r="A6920" t="s">
        <v>356</v>
      </c>
      <c r="B6920" s="1">
        <v>43999</v>
      </c>
      <c r="C6920">
        <v>1103.96</v>
      </c>
      <c r="D6920" t="s">
        <v>6637</v>
      </c>
      <c r="E6920" t="s">
        <v>6637</v>
      </c>
      <c r="F6920" t="s">
        <v>8274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hidden="1" x14ac:dyDescent="0.25">
      <c r="A6921" t="s">
        <v>356</v>
      </c>
      <c r="B6921" s="1">
        <v>43999</v>
      </c>
      <c r="C6921">
        <v>70.81</v>
      </c>
      <c r="D6921" t="s">
        <v>6618</v>
      </c>
      <c r="E6921" t="s">
        <v>6618</v>
      </c>
      <c r="F6921" t="s">
        <v>8275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hidden="1" x14ac:dyDescent="0.25">
      <c r="A6922" t="s">
        <v>544</v>
      </c>
      <c r="B6922" s="1">
        <v>43999</v>
      </c>
      <c r="C6922">
        <v>-64.5</v>
      </c>
      <c r="D6922" t="s">
        <v>5937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hidden="1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hidden="1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hidden="1" x14ac:dyDescent="0.25">
      <c r="A6925" t="s">
        <v>356</v>
      </c>
      <c r="B6925" s="1">
        <v>43999</v>
      </c>
      <c r="C6925">
        <v>19.61</v>
      </c>
      <c r="D6925" t="s">
        <v>6618</v>
      </c>
      <c r="E6925" t="s">
        <v>6618</v>
      </c>
      <c r="F6925" t="s">
        <v>8273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hidden="1" x14ac:dyDescent="0.25">
      <c r="A6926" t="s">
        <v>356</v>
      </c>
      <c r="B6926" s="1">
        <v>43999</v>
      </c>
      <c r="C6926">
        <v>70.81</v>
      </c>
      <c r="D6926" t="s">
        <v>6618</v>
      </c>
      <c r="E6926" t="s">
        <v>6618</v>
      </c>
      <c r="F6926" t="s">
        <v>8275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hidden="1" x14ac:dyDescent="0.25">
      <c r="A6927" t="s">
        <v>356</v>
      </c>
      <c r="B6927" s="1">
        <v>43999</v>
      </c>
      <c r="C6927">
        <v>1103.96</v>
      </c>
      <c r="D6927" t="s">
        <v>6637</v>
      </c>
      <c r="E6927" t="s">
        <v>6637</v>
      </c>
      <c r="F6927" t="s">
        <v>8274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hidden="1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hidden="1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hidden="1" x14ac:dyDescent="0.25">
      <c r="A6930" t="s">
        <v>356</v>
      </c>
      <c r="B6930" s="1">
        <v>43997</v>
      </c>
      <c r="C6930">
        <v>27.74</v>
      </c>
      <c r="D6930" t="s">
        <v>6618</v>
      </c>
      <c r="E6930" t="s">
        <v>6618</v>
      </c>
      <c r="F6930" t="s">
        <v>8279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hidden="1" x14ac:dyDescent="0.25">
      <c r="A6931" t="s">
        <v>356</v>
      </c>
      <c r="B6931" s="1">
        <v>43997</v>
      </c>
      <c r="C6931">
        <v>82.04</v>
      </c>
      <c r="D6931" t="s">
        <v>6618</v>
      </c>
      <c r="E6931" t="s">
        <v>6618</v>
      </c>
      <c r="F6931" t="s">
        <v>8278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hidden="1" x14ac:dyDescent="0.25">
      <c r="A6932" t="s">
        <v>356</v>
      </c>
      <c r="B6932" s="1">
        <v>43997</v>
      </c>
      <c r="C6932">
        <v>109.26</v>
      </c>
      <c r="D6932" t="s">
        <v>6637</v>
      </c>
      <c r="E6932" t="s">
        <v>6637</v>
      </c>
      <c r="F6932" t="s">
        <v>8276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hidden="1" x14ac:dyDescent="0.25">
      <c r="A6933" t="s">
        <v>356</v>
      </c>
      <c r="B6933" s="1">
        <v>43997</v>
      </c>
      <c r="C6933">
        <v>28.76</v>
      </c>
      <c r="D6933" t="s">
        <v>6618</v>
      </c>
      <c r="E6933" t="s">
        <v>6618</v>
      </c>
      <c r="F6933" t="s">
        <v>7170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hidden="1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hidden="1" x14ac:dyDescent="0.25">
      <c r="A6935" t="s">
        <v>492</v>
      </c>
      <c r="B6935" s="1">
        <v>43997</v>
      </c>
      <c r="C6935">
        <v>25</v>
      </c>
      <c r="D6935" t="s">
        <v>5940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hidden="1" x14ac:dyDescent="0.25">
      <c r="A6936" t="s">
        <v>356</v>
      </c>
      <c r="B6936" s="1">
        <v>43997</v>
      </c>
      <c r="C6936">
        <v>77.39</v>
      </c>
      <c r="D6936" t="s">
        <v>6618</v>
      </c>
      <c r="E6936" t="s">
        <v>6618</v>
      </c>
      <c r="F6936" t="s">
        <v>7565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hidden="1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hidden="1" x14ac:dyDescent="0.25">
      <c r="A6938" t="s">
        <v>356</v>
      </c>
      <c r="B6938" s="1">
        <v>43997</v>
      </c>
      <c r="C6938">
        <v>109.26</v>
      </c>
      <c r="D6938" t="s">
        <v>6637</v>
      </c>
      <c r="E6938" t="s">
        <v>6637</v>
      </c>
      <c r="F6938" t="s">
        <v>8276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hidden="1" x14ac:dyDescent="0.25">
      <c r="A6939" t="s">
        <v>356</v>
      </c>
      <c r="B6939" s="1">
        <v>43997</v>
      </c>
      <c r="C6939">
        <v>82.04</v>
      </c>
      <c r="D6939" t="s">
        <v>6618</v>
      </c>
      <c r="E6939" t="s">
        <v>6618</v>
      </c>
      <c r="F6939" t="s">
        <v>8278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hidden="1" x14ac:dyDescent="0.25">
      <c r="A6940" t="s">
        <v>356</v>
      </c>
      <c r="B6940" s="1">
        <v>43997</v>
      </c>
      <c r="C6940">
        <v>7.55</v>
      </c>
      <c r="D6940" t="s">
        <v>6637</v>
      </c>
      <c r="E6940" t="s">
        <v>6637</v>
      </c>
      <c r="F6940" t="s">
        <v>8277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hidden="1" x14ac:dyDescent="0.25">
      <c r="A6941" t="s">
        <v>356</v>
      </c>
      <c r="B6941" s="1">
        <v>43997</v>
      </c>
      <c r="C6941">
        <v>7.55</v>
      </c>
      <c r="D6941" t="s">
        <v>6637</v>
      </c>
      <c r="E6941" t="s">
        <v>6637</v>
      </c>
      <c r="F6941" t="s">
        <v>8277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hidden="1" x14ac:dyDescent="0.25">
      <c r="A6942" t="s">
        <v>356</v>
      </c>
      <c r="B6942" s="1">
        <v>43997</v>
      </c>
      <c r="C6942">
        <v>77.39</v>
      </c>
      <c r="D6942" t="s">
        <v>6618</v>
      </c>
      <c r="E6942" t="s">
        <v>6618</v>
      </c>
      <c r="F6942" t="s">
        <v>7565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hidden="1" x14ac:dyDescent="0.25">
      <c r="A6943" t="s">
        <v>356</v>
      </c>
      <c r="B6943" s="1">
        <v>43997</v>
      </c>
      <c r="C6943">
        <v>28.76</v>
      </c>
      <c r="D6943" t="s">
        <v>6618</v>
      </c>
      <c r="E6943" t="s">
        <v>6618</v>
      </c>
      <c r="F6943" t="s">
        <v>7170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hidden="1" x14ac:dyDescent="0.25">
      <c r="A6944" t="s">
        <v>356</v>
      </c>
      <c r="B6944" s="1">
        <v>43997</v>
      </c>
      <c r="C6944">
        <v>27.74</v>
      </c>
      <c r="D6944" t="s">
        <v>6618</v>
      </c>
      <c r="E6944" t="s">
        <v>6618</v>
      </c>
      <c r="F6944" t="s">
        <v>8279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hidden="1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hidden="1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hidden="1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hidden="1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hidden="1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hidden="1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hidden="1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hidden="1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6075</v>
      </c>
      <c r="W6952" t="s">
        <v>386</v>
      </c>
    </row>
    <row r="6953" spans="1:23" hidden="1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hidden="1" x14ac:dyDescent="0.25">
      <c r="A6954" t="s">
        <v>19</v>
      </c>
      <c r="B6954" s="1">
        <v>43994</v>
      </c>
      <c r="C6954">
        <v>12959.01</v>
      </c>
      <c r="D6954" t="s">
        <v>5933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6075</v>
      </c>
      <c r="W6954" t="s">
        <v>386</v>
      </c>
    </row>
    <row r="6955" spans="1:23" hidden="1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hidden="1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hidden="1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6075</v>
      </c>
      <c r="W6957" t="s">
        <v>386</v>
      </c>
    </row>
    <row r="6958" spans="1:23" hidden="1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hidden="1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6075</v>
      </c>
      <c r="W6959" t="s">
        <v>386</v>
      </c>
    </row>
    <row r="6960" spans="1:23" hidden="1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6075</v>
      </c>
      <c r="W6960" t="s">
        <v>386</v>
      </c>
    </row>
    <row r="6961" spans="1:23" hidden="1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hidden="1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6075</v>
      </c>
      <c r="W6962" t="s">
        <v>386</v>
      </c>
    </row>
    <row r="6963" spans="1:23" hidden="1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6075</v>
      </c>
      <c r="W6963" t="s">
        <v>386</v>
      </c>
    </row>
    <row r="6964" spans="1:23" hidden="1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hidden="1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6075</v>
      </c>
      <c r="W6965" t="s">
        <v>386</v>
      </c>
    </row>
    <row r="6966" spans="1:23" hidden="1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hidden="1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hidden="1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hidden="1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6075</v>
      </c>
      <c r="W6969" t="s">
        <v>386</v>
      </c>
    </row>
    <row r="6970" spans="1:23" hidden="1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6075</v>
      </c>
      <c r="W6970" t="s">
        <v>386</v>
      </c>
    </row>
    <row r="6971" spans="1:23" hidden="1" x14ac:dyDescent="0.25">
      <c r="A6971" t="s">
        <v>492</v>
      </c>
      <c r="B6971" s="1">
        <v>43991</v>
      </c>
      <c r="C6971">
        <v>-41.18</v>
      </c>
      <c r="D6971" t="s">
        <v>5941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hidden="1" x14ac:dyDescent="0.25">
      <c r="A6972" t="s">
        <v>492</v>
      </c>
      <c r="B6972" s="1">
        <v>43991</v>
      </c>
      <c r="C6972">
        <v>-41.18</v>
      </c>
      <c r="D6972" t="s">
        <v>5941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hidden="1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hidden="1" x14ac:dyDescent="0.25">
      <c r="A6974" t="s">
        <v>492</v>
      </c>
      <c r="B6974" s="1">
        <v>43991</v>
      </c>
      <c r="C6974">
        <v>-48.44</v>
      </c>
      <c r="D6974" t="s">
        <v>5942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hidden="1" x14ac:dyDescent="0.25">
      <c r="A6975" t="s">
        <v>544</v>
      </c>
      <c r="B6975" s="1">
        <v>43991</v>
      </c>
      <c r="C6975">
        <v>-17.21</v>
      </c>
      <c r="D6975" t="s">
        <v>5755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hidden="1" x14ac:dyDescent="0.25">
      <c r="A6976" t="s">
        <v>492</v>
      </c>
      <c r="B6976" s="1">
        <v>43990</v>
      </c>
      <c r="C6976">
        <v>65</v>
      </c>
      <c r="D6976" t="s">
        <v>5770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hidden="1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hidden="1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hidden="1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hidden="1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hidden="1" x14ac:dyDescent="0.25">
      <c r="A6981" t="s">
        <v>19</v>
      </c>
      <c r="B6981" s="1">
        <v>43990</v>
      </c>
      <c r="C6981">
        <v>800</v>
      </c>
      <c r="D6981" t="s">
        <v>5878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hidden="1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hidden="1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hidden="1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6075</v>
      </c>
      <c r="W6984" t="s">
        <v>386</v>
      </c>
    </row>
    <row r="6985" spans="1:23" hidden="1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hidden="1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hidden="1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hidden="1" x14ac:dyDescent="0.25">
      <c r="A6988" t="s">
        <v>492</v>
      </c>
      <c r="B6988" s="1">
        <v>43990</v>
      </c>
      <c r="C6988">
        <v>-9.9</v>
      </c>
      <c r="D6988" t="s">
        <v>5782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hidden="1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hidden="1" x14ac:dyDescent="0.25">
      <c r="A6990" t="s">
        <v>19</v>
      </c>
      <c r="B6990" s="1">
        <v>43989</v>
      </c>
      <c r="C6990">
        <v>689.38</v>
      </c>
      <c r="D6990" t="s">
        <v>5879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hidden="1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hidden="1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hidden="1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hidden="1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hidden="1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hidden="1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6334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hidden="1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hidden="1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hidden="1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hidden="1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hidden="1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hidden="1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hidden="1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hidden="1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hidden="1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hidden="1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hidden="1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hidden="1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hidden="1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hidden="1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hidden="1" x14ac:dyDescent="0.25">
      <c r="A7011" t="s">
        <v>492</v>
      </c>
      <c r="B7011" s="1">
        <v>43984</v>
      </c>
      <c r="C7011">
        <v>25</v>
      </c>
      <c r="D7011" t="s">
        <v>5940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hidden="1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hidden="1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hidden="1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6075</v>
      </c>
      <c r="W7015" t="s">
        <v>386</v>
      </c>
    </row>
    <row r="7016" spans="1:23" hidden="1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hidden="1" x14ac:dyDescent="0.25">
      <c r="A7017" t="s">
        <v>492</v>
      </c>
      <c r="B7017" s="1">
        <v>43983</v>
      </c>
      <c r="C7017">
        <v>-65</v>
      </c>
      <c r="D7017" t="s">
        <v>5770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hidden="1" x14ac:dyDescent="0.25">
      <c r="A7018" t="s">
        <v>492</v>
      </c>
      <c r="B7018" s="1">
        <v>43983</v>
      </c>
      <c r="C7018">
        <v>-11</v>
      </c>
      <c r="D7018" t="s">
        <v>8599</v>
      </c>
      <c r="E7018" t="s">
        <v>8599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hidden="1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hidden="1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hidden="1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hidden="1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hidden="1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hidden="1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hidden="1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hidden="1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hidden="1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6075</v>
      </c>
      <c r="W7027" t="s">
        <v>386</v>
      </c>
    </row>
    <row r="7028" spans="1:23" hidden="1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6075</v>
      </c>
      <c r="W7028" t="s">
        <v>386</v>
      </c>
    </row>
    <row r="7029" spans="1:23" hidden="1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hidden="1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hidden="1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hidden="1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hidden="1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hidden="1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hidden="1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hidden="1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hidden="1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hidden="1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hidden="1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hidden="1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hidden="1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hidden="1" x14ac:dyDescent="0.25">
      <c r="A7042" t="s">
        <v>356</v>
      </c>
      <c r="B7042" s="1">
        <v>43980</v>
      </c>
      <c r="C7042">
        <v>14.07</v>
      </c>
      <c r="D7042" t="s">
        <v>6618</v>
      </c>
      <c r="E7042" t="s">
        <v>6618</v>
      </c>
      <c r="F7042" t="s">
        <v>6487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hidden="1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6075</v>
      </c>
      <c r="W7043" t="s">
        <v>386</v>
      </c>
    </row>
    <row r="7044" spans="1:23" hidden="1" x14ac:dyDescent="0.25">
      <c r="A7044" t="s">
        <v>356</v>
      </c>
      <c r="B7044" s="1">
        <v>43980</v>
      </c>
      <c r="C7044">
        <v>3.67</v>
      </c>
      <c r="D7044" t="s">
        <v>6618</v>
      </c>
      <c r="E7044" t="s">
        <v>6618</v>
      </c>
      <c r="F7044" t="s">
        <v>6487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hidden="1" x14ac:dyDescent="0.25">
      <c r="A7045" t="s">
        <v>356</v>
      </c>
      <c r="B7045" s="1">
        <v>43980</v>
      </c>
      <c r="C7045">
        <v>3.67</v>
      </c>
      <c r="D7045" t="s">
        <v>6618</v>
      </c>
      <c r="E7045" t="s">
        <v>6618</v>
      </c>
      <c r="F7045" t="s">
        <v>6487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hidden="1" x14ac:dyDescent="0.25">
      <c r="A7046" t="s">
        <v>19</v>
      </c>
      <c r="B7046" s="1">
        <v>43980</v>
      </c>
      <c r="C7046">
        <v>-667.25</v>
      </c>
      <c r="D7046" t="s">
        <v>5885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hidden="1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hidden="1" x14ac:dyDescent="0.25">
      <c r="A7048" t="s">
        <v>356</v>
      </c>
      <c r="B7048" s="1">
        <v>43980</v>
      </c>
      <c r="C7048">
        <v>14.07</v>
      </c>
      <c r="D7048" t="s">
        <v>6618</v>
      </c>
      <c r="E7048" t="s">
        <v>6618</v>
      </c>
      <c r="F7048" t="s">
        <v>6487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hidden="1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hidden="1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hidden="1" x14ac:dyDescent="0.25">
      <c r="A7051" t="s">
        <v>19</v>
      </c>
      <c r="B7051" s="1">
        <v>43979</v>
      </c>
      <c r="C7051">
        <v>3901.71</v>
      </c>
      <c r="D7051" t="s">
        <v>5777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hidden="1" x14ac:dyDescent="0.25">
      <c r="A7052" t="s">
        <v>6411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8280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hidden="1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hidden="1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hidden="1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hidden="1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hidden="1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hidden="1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hidden="1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hidden="1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hidden="1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hidden="1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hidden="1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hidden="1" x14ac:dyDescent="0.25">
      <c r="A7065" t="s">
        <v>19</v>
      </c>
      <c r="B7065" s="1">
        <v>43977</v>
      </c>
      <c r="C7065">
        <v>-13.21</v>
      </c>
      <c r="D7065" t="s">
        <v>5756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hidden="1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hidden="1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hidden="1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hidden="1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hidden="1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hidden="1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hidden="1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hidden="1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hidden="1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hidden="1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hidden="1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hidden="1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hidden="1" x14ac:dyDescent="0.25">
      <c r="A7078" t="s">
        <v>605</v>
      </c>
      <c r="B7078" s="1">
        <v>43974</v>
      </c>
      <c r="C7078">
        <v>13.21</v>
      </c>
      <c r="D7078" t="s">
        <v>5756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hidden="1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hidden="1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hidden="1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hidden="1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hidden="1" x14ac:dyDescent="0.25">
      <c r="A7083" t="s">
        <v>492</v>
      </c>
      <c r="B7083" s="1">
        <v>43973</v>
      </c>
      <c r="C7083">
        <v>-500</v>
      </c>
      <c r="D7083" t="s">
        <v>5934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hidden="1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hidden="1" x14ac:dyDescent="0.25">
      <c r="A7085" t="s">
        <v>19</v>
      </c>
      <c r="B7085" s="1">
        <v>43973</v>
      </c>
      <c r="C7085">
        <v>31062</v>
      </c>
      <c r="D7085" t="s">
        <v>5943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6075</v>
      </c>
      <c r="W7085" t="s">
        <v>386</v>
      </c>
    </row>
    <row r="7086" spans="1:23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hidden="1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hidden="1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hidden="1" x14ac:dyDescent="0.25">
      <c r="A7089" t="s">
        <v>544</v>
      </c>
      <c r="B7089" s="1">
        <v>43972</v>
      </c>
      <c r="C7089">
        <v>-25.47</v>
      </c>
      <c r="D7089" t="s">
        <v>5944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hidden="1" x14ac:dyDescent="0.25">
      <c r="A7090" t="s">
        <v>544</v>
      </c>
      <c r="B7090" s="1">
        <v>43972</v>
      </c>
      <c r="C7090">
        <v>-7.68</v>
      </c>
      <c r="D7090" t="s">
        <v>5755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hidden="1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hidden="1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hidden="1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6075</v>
      </c>
      <c r="W7093" t="s">
        <v>386</v>
      </c>
    </row>
    <row r="7094" spans="1:23" hidden="1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6075</v>
      </c>
      <c r="W7094" t="s">
        <v>386</v>
      </c>
    </row>
    <row r="7095" spans="1:23" hidden="1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6075</v>
      </c>
      <c r="W7095" t="s">
        <v>386</v>
      </c>
    </row>
    <row r="7096" spans="1:23" hidden="1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6075</v>
      </c>
      <c r="W7096" t="s">
        <v>386</v>
      </c>
    </row>
    <row r="7097" spans="1:23" hidden="1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hidden="1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hidden="1" x14ac:dyDescent="0.25">
      <c r="A7099" t="s">
        <v>19</v>
      </c>
      <c r="B7099" s="1">
        <v>43970</v>
      </c>
      <c r="C7099">
        <v>815</v>
      </c>
      <c r="D7099" t="s">
        <v>5794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hidden="1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6075</v>
      </c>
      <c r="W7100" t="s">
        <v>386</v>
      </c>
    </row>
    <row r="7101" spans="1:23" hidden="1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hidden="1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hidden="1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hidden="1" x14ac:dyDescent="0.25">
      <c r="A7104" t="s">
        <v>6411</v>
      </c>
      <c r="B7104" s="1">
        <v>43969</v>
      </c>
      <c r="C7104">
        <v>-48.46</v>
      </c>
      <c r="D7104" t="s">
        <v>6828</v>
      </c>
      <c r="E7104" t="s">
        <v>6828</v>
      </c>
      <c r="F7104" t="s">
        <v>6829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hidden="1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hidden="1" x14ac:dyDescent="0.25">
      <c r="A7106" t="s">
        <v>492</v>
      </c>
      <c r="B7106" s="1">
        <v>43969</v>
      </c>
      <c r="C7106">
        <v>640</v>
      </c>
      <c r="D7106" t="s">
        <v>5945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hidden="1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hidden="1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hidden="1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hidden="1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hidden="1" x14ac:dyDescent="0.25">
      <c r="A7111" t="s">
        <v>34</v>
      </c>
      <c r="B7111" s="1">
        <v>43968</v>
      </c>
      <c r="C7111">
        <v>11</v>
      </c>
      <c r="D7111" t="s">
        <v>5946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hidden="1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hidden="1" x14ac:dyDescent="0.25">
      <c r="A7113" t="s">
        <v>544</v>
      </c>
      <c r="B7113" s="1">
        <v>43967</v>
      </c>
      <c r="C7113">
        <v>-25</v>
      </c>
      <c r="D7113" t="s">
        <v>5877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hidden="1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hidden="1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hidden="1" x14ac:dyDescent="0.25">
      <c r="A7116" t="s">
        <v>6411</v>
      </c>
      <c r="B7116" s="1">
        <v>43966</v>
      </c>
      <c r="C7116">
        <v>-147.57</v>
      </c>
      <c r="D7116" t="s">
        <v>8182</v>
      </c>
      <c r="E7116" t="s">
        <v>8182</v>
      </c>
      <c r="F7116" t="s">
        <v>6459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hidden="1" x14ac:dyDescent="0.25">
      <c r="A7117" t="s">
        <v>6411</v>
      </c>
      <c r="B7117" s="1">
        <v>43966</v>
      </c>
      <c r="C7117">
        <v>48.46</v>
      </c>
      <c r="D7117" t="s">
        <v>6828</v>
      </c>
      <c r="E7117" t="s">
        <v>6828</v>
      </c>
      <c r="F7117" t="s">
        <v>6829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hidden="1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hidden="1" x14ac:dyDescent="0.25">
      <c r="A7119" t="s">
        <v>6411</v>
      </c>
      <c r="B7119" s="1">
        <v>43966</v>
      </c>
      <c r="C7119">
        <v>21.7</v>
      </c>
      <c r="D7119" t="s">
        <v>8181</v>
      </c>
      <c r="E7119" t="s">
        <v>8181</v>
      </c>
      <c r="F7119" t="s">
        <v>6871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hidden="1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hidden="1" x14ac:dyDescent="0.25">
      <c r="A7121" t="s">
        <v>6411</v>
      </c>
      <c r="B7121" s="1">
        <v>43965</v>
      </c>
      <c r="C7121">
        <v>147.57</v>
      </c>
      <c r="D7121" t="s">
        <v>8182</v>
      </c>
      <c r="E7121" t="s">
        <v>8182</v>
      </c>
      <c r="F7121" t="s">
        <v>6459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hidden="1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hidden="1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hidden="1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hidden="1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hidden="1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hidden="1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hidden="1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hidden="1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hidden="1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6075</v>
      </c>
      <c r="W7130" t="s">
        <v>1640</v>
      </c>
    </row>
    <row r="7131" spans="1:23" hidden="1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hidden="1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6075</v>
      </c>
      <c r="W7132" t="s">
        <v>386</v>
      </c>
    </row>
    <row r="7133" spans="1:23" hidden="1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hidden="1" x14ac:dyDescent="0.25">
      <c r="A7134" t="s">
        <v>492</v>
      </c>
      <c r="B7134" s="1">
        <v>43962</v>
      </c>
      <c r="C7134">
        <v>-81.33</v>
      </c>
      <c r="D7134" t="s">
        <v>5781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hidden="1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6075</v>
      </c>
      <c r="W7135" t="s">
        <v>386</v>
      </c>
    </row>
    <row r="7136" spans="1:23" hidden="1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hidden="1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hidden="1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hidden="1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hidden="1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hidden="1" x14ac:dyDescent="0.25">
      <c r="A7141" t="s">
        <v>492</v>
      </c>
      <c r="B7141" s="1">
        <v>43959</v>
      </c>
      <c r="C7141">
        <v>-100</v>
      </c>
      <c r="D7141" t="s">
        <v>5947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hidden="1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hidden="1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hidden="1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hidden="1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hidden="1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hidden="1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hidden="1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hidden="1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hidden="1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hidden="1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hidden="1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hidden="1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hidden="1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hidden="1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hidden="1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hidden="1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hidden="1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hidden="1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hidden="1" x14ac:dyDescent="0.25">
      <c r="A7161" t="s">
        <v>6411</v>
      </c>
      <c r="B7161" s="1">
        <v>43955</v>
      </c>
      <c r="C7161">
        <v>-61.5</v>
      </c>
      <c r="D7161" t="s">
        <v>6915</v>
      </c>
      <c r="E7161" t="s">
        <v>6915</v>
      </c>
      <c r="F7161" t="s">
        <v>6907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hidden="1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hidden="1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hidden="1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hidden="1" x14ac:dyDescent="0.25">
      <c r="A7165" t="s">
        <v>492</v>
      </c>
      <c r="B7165" s="1">
        <v>43955</v>
      </c>
      <c r="C7165">
        <v>-44.03</v>
      </c>
      <c r="D7165" t="s">
        <v>5795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hidden="1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hidden="1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hidden="1" x14ac:dyDescent="0.25">
      <c r="A7168" t="s">
        <v>34</v>
      </c>
      <c r="B7168" s="1">
        <v>43954</v>
      </c>
      <c r="C7168">
        <v>-11</v>
      </c>
      <c r="D7168" t="s">
        <v>5946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hidden="1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hidden="1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hidden="1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hidden="1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hidden="1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hidden="1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hidden="1" x14ac:dyDescent="0.25">
      <c r="A7175" t="s">
        <v>539</v>
      </c>
      <c r="B7175" s="1">
        <v>43952</v>
      </c>
      <c r="C7175">
        <v>8.9499999999999993</v>
      </c>
      <c r="D7175" t="s">
        <v>5773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hidden="1" x14ac:dyDescent="0.25">
      <c r="A7176" t="s">
        <v>19</v>
      </c>
      <c r="B7176" s="1">
        <v>43952</v>
      </c>
      <c r="C7176">
        <v>-8.9499999999999993</v>
      </c>
      <c r="D7176" t="s">
        <v>5773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hidden="1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hidden="1" x14ac:dyDescent="0.25">
      <c r="A7178" t="s">
        <v>6411</v>
      </c>
      <c r="B7178" s="1">
        <v>43952</v>
      </c>
      <c r="C7178">
        <v>61.5</v>
      </c>
      <c r="D7178" t="s">
        <v>6915</v>
      </c>
      <c r="E7178" t="s">
        <v>6915</v>
      </c>
      <c r="F7178" t="s">
        <v>6907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hidden="1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hidden="1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hidden="1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hidden="1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6075</v>
      </c>
      <c r="W7182" t="s">
        <v>386</v>
      </c>
    </row>
    <row r="7183" spans="1:23" hidden="1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hidden="1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hidden="1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hidden="1" x14ac:dyDescent="0.25">
      <c r="A7186" t="s">
        <v>19</v>
      </c>
      <c r="B7186" s="1">
        <v>43951</v>
      </c>
      <c r="C7186">
        <v>3901.71</v>
      </c>
      <c r="D7186" t="s">
        <v>5777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hidden="1" x14ac:dyDescent="0.25">
      <c r="A7187" t="s">
        <v>19</v>
      </c>
      <c r="B7187" s="1">
        <v>43951</v>
      </c>
      <c r="C7187">
        <v>25</v>
      </c>
      <c r="D7187" t="s">
        <v>5880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hidden="1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6075</v>
      </c>
      <c r="W7188" t="s">
        <v>386</v>
      </c>
    </row>
    <row r="7189" spans="1:23" hidden="1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6075</v>
      </c>
      <c r="W7189" t="s">
        <v>1640</v>
      </c>
    </row>
    <row r="7190" spans="1:23" hidden="1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hidden="1" x14ac:dyDescent="0.25">
      <c r="A7191" t="s">
        <v>356</v>
      </c>
      <c r="B7191" s="1">
        <v>43951</v>
      </c>
      <c r="C7191">
        <v>8.93</v>
      </c>
      <c r="D7191" t="s">
        <v>6618</v>
      </c>
      <c r="E7191" t="s">
        <v>6618</v>
      </c>
      <c r="F7191" t="s">
        <v>6487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hidden="1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hidden="1" x14ac:dyDescent="0.25">
      <c r="A7193" t="s">
        <v>356</v>
      </c>
      <c r="B7193" s="1">
        <v>43951</v>
      </c>
      <c r="C7193">
        <v>14.08</v>
      </c>
      <c r="D7193" t="s">
        <v>6618</v>
      </c>
      <c r="E7193" t="s">
        <v>6618</v>
      </c>
      <c r="F7193" t="s">
        <v>6487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hidden="1" x14ac:dyDescent="0.25">
      <c r="A7194" t="s">
        <v>356</v>
      </c>
      <c r="B7194" s="1">
        <v>43951</v>
      </c>
      <c r="C7194">
        <v>8.93</v>
      </c>
      <c r="D7194" t="s">
        <v>6618</v>
      </c>
      <c r="E7194" t="s">
        <v>6618</v>
      </c>
      <c r="F7194" t="s">
        <v>6487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hidden="1" x14ac:dyDescent="0.25">
      <c r="A7195" t="s">
        <v>356</v>
      </c>
      <c r="B7195" s="1">
        <v>43951</v>
      </c>
      <c r="C7195">
        <v>14.08</v>
      </c>
      <c r="D7195" t="s">
        <v>6618</v>
      </c>
      <c r="E7195" t="s">
        <v>6618</v>
      </c>
      <c r="F7195" t="s">
        <v>6487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hidden="1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6075</v>
      </c>
      <c r="W7197" t="s">
        <v>1640</v>
      </c>
    </row>
    <row r="7198" spans="1:23" hidden="1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x14ac:dyDescent="0.25">
      <c r="A7199" t="s">
        <v>487</v>
      </c>
      <c r="B7199" s="1">
        <v>43951</v>
      </c>
      <c r="C7199">
        <v>-25</v>
      </c>
      <c r="D7199" t="s">
        <v>8927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hidden="1" x14ac:dyDescent="0.25">
      <c r="A7200" t="s">
        <v>336</v>
      </c>
      <c r="B7200" s="1">
        <v>43951</v>
      </c>
      <c r="C7200">
        <v>5.5</v>
      </c>
      <c r="D7200" t="s">
        <v>5948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hidden="1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hidden="1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hidden="1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hidden="1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6075</v>
      </c>
      <c r="W7204" t="s">
        <v>1640</v>
      </c>
    </row>
    <row r="7205" spans="1:23" hidden="1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6075</v>
      </c>
      <c r="W7205" t="s">
        <v>1640</v>
      </c>
    </row>
    <row r="7206" spans="1:23" hidden="1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hidden="1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hidden="1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hidden="1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6075</v>
      </c>
      <c r="W7209" t="s">
        <v>1640</v>
      </c>
    </row>
    <row r="7210" spans="1:23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hidden="1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hidden="1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6075</v>
      </c>
      <c r="W7213" t="s">
        <v>386</v>
      </c>
    </row>
    <row r="7214" spans="1:23" hidden="1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6075</v>
      </c>
      <c r="W7214" t="s">
        <v>386</v>
      </c>
    </row>
    <row r="7215" spans="1:23" hidden="1" x14ac:dyDescent="0.25">
      <c r="A7215" t="s">
        <v>6411</v>
      </c>
      <c r="B7215" s="1">
        <v>43950</v>
      </c>
      <c r="C7215">
        <v>0.3</v>
      </c>
      <c r="D7215" t="s">
        <v>556</v>
      </c>
      <c r="E7215" t="s">
        <v>556</v>
      </c>
      <c r="F7215" t="s">
        <v>8212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hidden="1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6075</v>
      </c>
      <c r="W7216" t="s">
        <v>386</v>
      </c>
    </row>
    <row r="7217" spans="1:23" hidden="1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6075</v>
      </c>
      <c r="W7217" t="s">
        <v>386</v>
      </c>
    </row>
    <row r="7218" spans="1:23" hidden="1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hidden="1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hidden="1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hidden="1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hidden="1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hidden="1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hidden="1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6075</v>
      </c>
      <c r="W7226" t="s">
        <v>386</v>
      </c>
    </row>
    <row r="7227" spans="1:23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hidden="1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hidden="1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hidden="1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hidden="1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hidden="1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hidden="1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hidden="1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hidden="1" x14ac:dyDescent="0.25">
      <c r="A7235" t="s">
        <v>19</v>
      </c>
      <c r="B7235" s="1">
        <v>43946</v>
      </c>
      <c r="C7235">
        <v>95</v>
      </c>
      <c r="D7235" t="s">
        <v>5949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6075</v>
      </c>
      <c r="W7235" t="s">
        <v>386</v>
      </c>
    </row>
    <row r="7236" spans="1:23" hidden="1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hidden="1" x14ac:dyDescent="0.25">
      <c r="A7237" t="s">
        <v>544</v>
      </c>
      <c r="B7237" s="1">
        <v>43946</v>
      </c>
      <c r="C7237">
        <v>-72.56</v>
      </c>
      <c r="D7237" t="s">
        <v>5944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hidden="1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hidden="1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hidden="1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hidden="1" x14ac:dyDescent="0.25">
      <c r="A7241" t="s">
        <v>492</v>
      </c>
      <c r="B7241" s="1">
        <v>43945</v>
      </c>
      <c r="C7241">
        <v>-109.97</v>
      </c>
      <c r="D7241" t="s">
        <v>5918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hidden="1" x14ac:dyDescent="0.25">
      <c r="A7242" t="s">
        <v>19</v>
      </c>
      <c r="B7242" s="1">
        <v>43945</v>
      </c>
      <c r="C7242">
        <v>-13.21</v>
      </c>
      <c r="D7242" t="s">
        <v>5756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hidden="1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hidden="1" x14ac:dyDescent="0.25">
      <c r="A7244" t="s">
        <v>19</v>
      </c>
      <c r="B7244" s="1">
        <v>43944</v>
      </c>
      <c r="C7244">
        <v>-137.25</v>
      </c>
      <c r="D7244" t="s">
        <v>5885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hidden="1" x14ac:dyDescent="0.25">
      <c r="A7245" t="s">
        <v>492</v>
      </c>
      <c r="B7245" s="1">
        <v>43944</v>
      </c>
      <c r="C7245">
        <v>-27.51</v>
      </c>
      <c r="D7245" t="s">
        <v>5795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hidden="1" x14ac:dyDescent="0.25">
      <c r="A7246" t="s">
        <v>605</v>
      </c>
      <c r="B7246" s="1">
        <v>43944</v>
      </c>
      <c r="C7246">
        <v>13.21</v>
      </c>
      <c r="D7246" t="s">
        <v>5756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hidden="1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hidden="1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hidden="1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hidden="1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6075</v>
      </c>
      <c r="W7251" t="s">
        <v>386</v>
      </c>
    </row>
    <row r="7252" spans="1:23" hidden="1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hidden="1" x14ac:dyDescent="0.25">
      <c r="A7253" t="s">
        <v>492</v>
      </c>
      <c r="B7253" s="1">
        <v>43941</v>
      </c>
      <c r="C7253">
        <v>-1.0900000000000001</v>
      </c>
      <c r="D7253" t="s">
        <v>8599</v>
      </c>
      <c r="E7253" t="s">
        <v>8599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hidden="1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hidden="1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hidden="1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hidden="1" x14ac:dyDescent="0.25">
      <c r="A7257" t="s">
        <v>492</v>
      </c>
      <c r="B7257" s="1">
        <v>43941</v>
      </c>
      <c r="C7257">
        <v>-9.8000000000000007</v>
      </c>
      <c r="D7257" t="s">
        <v>8599</v>
      </c>
      <c r="E7257" t="s">
        <v>8599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hidden="1" x14ac:dyDescent="0.25">
      <c r="A7258" t="s">
        <v>492</v>
      </c>
      <c r="B7258" s="1">
        <v>43941</v>
      </c>
      <c r="C7258">
        <v>-10</v>
      </c>
      <c r="D7258" t="s">
        <v>8599</v>
      </c>
      <c r="E7258" t="s">
        <v>8599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hidden="1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hidden="1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hidden="1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hidden="1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hidden="1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hidden="1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hidden="1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hidden="1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hidden="1" x14ac:dyDescent="0.25">
      <c r="A7267" t="s">
        <v>544</v>
      </c>
      <c r="B7267" s="1">
        <v>43937</v>
      </c>
      <c r="C7267">
        <v>-13.21</v>
      </c>
      <c r="D7267" t="s">
        <v>5877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hidden="1" x14ac:dyDescent="0.25">
      <c r="A7268" t="s">
        <v>544</v>
      </c>
      <c r="B7268" s="1">
        <v>43937</v>
      </c>
      <c r="C7268">
        <v>-4.18</v>
      </c>
      <c r="D7268" t="s">
        <v>5877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hidden="1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hidden="1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hidden="1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6075</v>
      </c>
      <c r="W7271" t="s">
        <v>386</v>
      </c>
    </row>
    <row r="7272" spans="1:23" hidden="1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6075</v>
      </c>
      <c r="W7272" t="s">
        <v>386</v>
      </c>
    </row>
    <row r="7273" spans="1:23" hidden="1" x14ac:dyDescent="0.25">
      <c r="A7273" t="s">
        <v>544</v>
      </c>
      <c r="B7273" s="1">
        <v>43937</v>
      </c>
      <c r="C7273">
        <v>-4.0599999999999996</v>
      </c>
      <c r="D7273" t="s">
        <v>5755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hidden="1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hidden="1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hidden="1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hidden="1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hidden="1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hidden="1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hidden="1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hidden="1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hidden="1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hidden="1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hidden="1" x14ac:dyDescent="0.25">
      <c r="A7284" t="s">
        <v>6411</v>
      </c>
      <c r="B7284" s="1">
        <v>43935</v>
      </c>
      <c r="C7284">
        <v>-1502</v>
      </c>
      <c r="D7284" t="s">
        <v>8281</v>
      </c>
      <c r="E7284" t="s">
        <v>8281</v>
      </c>
      <c r="F7284" t="s">
        <v>8104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hidden="1" x14ac:dyDescent="0.25">
      <c r="A7285" t="s">
        <v>6411</v>
      </c>
      <c r="B7285" s="1">
        <v>43935</v>
      </c>
      <c r="C7285">
        <v>-2988.96</v>
      </c>
      <c r="D7285" t="s">
        <v>6915</v>
      </c>
      <c r="E7285" t="s">
        <v>6915</v>
      </c>
      <c r="F7285" t="s">
        <v>6907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hidden="1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hidden="1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hidden="1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hidden="1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hidden="1" x14ac:dyDescent="0.25">
      <c r="A7290" t="s">
        <v>6411</v>
      </c>
      <c r="B7290" s="1">
        <v>43934</v>
      </c>
      <c r="C7290">
        <v>-3029.4</v>
      </c>
      <c r="D7290" t="s">
        <v>8181</v>
      </c>
      <c r="E7290" t="s">
        <v>8181</v>
      </c>
      <c r="F7290" t="s">
        <v>6871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hidden="1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hidden="1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6075</v>
      </c>
      <c r="W7293" t="s">
        <v>386</v>
      </c>
    </row>
    <row r="7294" spans="1:23" hidden="1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hidden="1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hidden="1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hidden="1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6075</v>
      </c>
      <c r="W7297" t="s">
        <v>386</v>
      </c>
    </row>
    <row r="7298" spans="1:23" hidden="1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hidden="1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hidden="1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hidden="1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hidden="1" x14ac:dyDescent="0.25">
      <c r="A7303" t="s">
        <v>492</v>
      </c>
      <c r="B7303" s="1">
        <v>43928</v>
      </c>
      <c r="C7303">
        <v>-95</v>
      </c>
      <c r="D7303" t="s">
        <v>5938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hidden="1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hidden="1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hidden="1" x14ac:dyDescent="0.25">
      <c r="A7306" t="s">
        <v>492</v>
      </c>
      <c r="B7306" s="1">
        <v>43927</v>
      </c>
      <c r="C7306">
        <v>-31.91</v>
      </c>
      <c r="D7306" t="s">
        <v>5778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hidden="1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hidden="1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hidden="1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hidden="1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6334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hidden="1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hidden="1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hidden="1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hidden="1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hidden="1" x14ac:dyDescent="0.25">
      <c r="A7315" t="s">
        <v>492</v>
      </c>
      <c r="B7315" s="1">
        <v>43924</v>
      </c>
      <c r="C7315">
        <v>43.56</v>
      </c>
      <c r="D7315" t="s">
        <v>5950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hidden="1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hidden="1" x14ac:dyDescent="0.25">
      <c r="A7317" t="s">
        <v>492</v>
      </c>
      <c r="B7317" s="1">
        <v>43924</v>
      </c>
      <c r="C7317">
        <v>-8.7899999999999991</v>
      </c>
      <c r="D7317" t="s">
        <v>8599</v>
      </c>
      <c r="E7317" t="s">
        <v>8599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hidden="1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hidden="1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hidden="1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hidden="1" x14ac:dyDescent="0.25">
      <c r="A7321" t="s">
        <v>544</v>
      </c>
      <c r="B7321" s="1">
        <v>43923</v>
      </c>
      <c r="C7321">
        <v>-100.08</v>
      </c>
      <c r="D7321" t="s">
        <v>5889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hidden="1" x14ac:dyDescent="0.25">
      <c r="A7322" t="s">
        <v>6411</v>
      </c>
      <c r="B7322" s="1">
        <v>43923</v>
      </c>
      <c r="C7322">
        <v>-50.02</v>
      </c>
      <c r="D7322" t="s">
        <v>8191</v>
      </c>
      <c r="E7322" t="s">
        <v>8191</v>
      </c>
      <c r="F7322" t="s">
        <v>6633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hidden="1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6075</v>
      </c>
      <c r="W7323" t="s">
        <v>386</v>
      </c>
    </row>
    <row r="7324" spans="1:23" hidden="1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hidden="1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hidden="1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hidden="1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hidden="1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hidden="1" x14ac:dyDescent="0.25">
      <c r="A7329" t="s">
        <v>544</v>
      </c>
      <c r="B7329" s="1">
        <v>43923</v>
      </c>
      <c r="C7329">
        <v>-50.98</v>
      </c>
      <c r="D7329" t="s">
        <v>5795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hidden="1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hidden="1" x14ac:dyDescent="0.25">
      <c r="A7331" t="s">
        <v>492</v>
      </c>
      <c r="B7331" s="1">
        <v>43922</v>
      </c>
      <c r="C7331">
        <v>150</v>
      </c>
      <c r="D7331" t="s">
        <v>5950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hidden="1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hidden="1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hidden="1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hidden="1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hidden="1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6075</v>
      </c>
      <c r="W7336" t="s">
        <v>386</v>
      </c>
    </row>
    <row r="7337" spans="1:23" hidden="1" x14ac:dyDescent="0.25">
      <c r="A7337" t="s">
        <v>6411</v>
      </c>
      <c r="B7337" s="1">
        <v>43922</v>
      </c>
      <c r="C7337">
        <v>50.02</v>
      </c>
      <c r="D7337" t="s">
        <v>8191</v>
      </c>
      <c r="E7337" t="s">
        <v>8191</v>
      </c>
      <c r="F7337" t="s">
        <v>6633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hidden="1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hidden="1" x14ac:dyDescent="0.25">
      <c r="A7339" t="s">
        <v>336</v>
      </c>
      <c r="B7339" s="1">
        <v>43922</v>
      </c>
      <c r="C7339">
        <v>-35</v>
      </c>
      <c r="D7339" t="s">
        <v>5891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hidden="1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hidden="1" x14ac:dyDescent="0.25">
      <c r="A7341" t="s">
        <v>6411</v>
      </c>
      <c r="B7341" s="1">
        <v>43922</v>
      </c>
      <c r="C7341">
        <v>-82.06</v>
      </c>
      <c r="D7341" t="s">
        <v>6595</v>
      </c>
      <c r="E7341" t="s">
        <v>6596</v>
      </c>
      <c r="F7341" t="s">
        <v>6597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hidden="1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hidden="1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hidden="1" x14ac:dyDescent="0.25">
      <c r="A7344" t="s">
        <v>19</v>
      </c>
      <c r="B7344" s="1">
        <v>43922</v>
      </c>
      <c r="C7344">
        <v>-224.07</v>
      </c>
      <c r="D7344" t="s">
        <v>5773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hidden="1" x14ac:dyDescent="0.25">
      <c r="A7345" t="s">
        <v>539</v>
      </c>
      <c r="B7345" s="1">
        <v>43922</v>
      </c>
      <c r="C7345">
        <v>224.07</v>
      </c>
      <c r="D7345" t="s">
        <v>5773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hidden="1" x14ac:dyDescent="0.25">
      <c r="A7346" t="s">
        <v>336</v>
      </c>
      <c r="B7346" s="1">
        <v>43922</v>
      </c>
      <c r="C7346">
        <v>-2</v>
      </c>
      <c r="D7346" t="s">
        <v>5891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hidden="1" x14ac:dyDescent="0.25">
      <c r="A7347" t="s">
        <v>336</v>
      </c>
      <c r="B7347" s="1">
        <v>43922</v>
      </c>
      <c r="C7347">
        <v>-5</v>
      </c>
      <c r="D7347" t="s">
        <v>5891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hidden="1" x14ac:dyDescent="0.25">
      <c r="A7348" t="s">
        <v>356</v>
      </c>
      <c r="B7348" s="1">
        <v>43921</v>
      </c>
      <c r="C7348">
        <v>15.81</v>
      </c>
      <c r="D7348" t="s">
        <v>6618</v>
      </c>
      <c r="E7348" t="s">
        <v>6618</v>
      </c>
      <c r="F7348" t="s">
        <v>6487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hidden="1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hidden="1" x14ac:dyDescent="0.25">
      <c r="A7350" t="s">
        <v>356</v>
      </c>
      <c r="B7350" s="1">
        <v>43921</v>
      </c>
      <c r="C7350">
        <v>15.81</v>
      </c>
      <c r="D7350" t="s">
        <v>6618</v>
      </c>
      <c r="E7350" t="s">
        <v>6618</v>
      </c>
      <c r="F7350" t="s">
        <v>6487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hidden="1" x14ac:dyDescent="0.25">
      <c r="A7351" t="s">
        <v>356</v>
      </c>
      <c r="B7351" s="1">
        <v>43921</v>
      </c>
      <c r="C7351">
        <v>7.58</v>
      </c>
      <c r="D7351" t="s">
        <v>6618</v>
      </c>
      <c r="E7351" t="s">
        <v>6618</v>
      </c>
      <c r="F7351" t="s">
        <v>6487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hidden="1" x14ac:dyDescent="0.25">
      <c r="A7352" t="s">
        <v>19</v>
      </c>
      <c r="B7352" s="1">
        <v>43921</v>
      </c>
      <c r="C7352">
        <v>3901.71</v>
      </c>
      <c r="D7352" t="s">
        <v>5777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hidden="1" x14ac:dyDescent="0.25">
      <c r="A7353" t="s">
        <v>6411</v>
      </c>
      <c r="B7353" s="1">
        <v>43921</v>
      </c>
      <c r="C7353">
        <v>82.06</v>
      </c>
      <c r="D7353" t="s">
        <v>6595</v>
      </c>
      <c r="E7353" t="s">
        <v>6596</v>
      </c>
      <c r="F7353" t="s">
        <v>6597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hidden="1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hidden="1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hidden="1" x14ac:dyDescent="0.25">
      <c r="A7356" t="s">
        <v>336</v>
      </c>
      <c r="B7356" s="1">
        <v>43921</v>
      </c>
      <c r="C7356">
        <v>7</v>
      </c>
      <c r="D7356" t="s">
        <v>5814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hidden="1" x14ac:dyDescent="0.25">
      <c r="A7357" t="s">
        <v>356</v>
      </c>
      <c r="B7357" s="1">
        <v>43921</v>
      </c>
      <c r="C7357">
        <v>7.58</v>
      </c>
      <c r="D7357" t="s">
        <v>6618</v>
      </c>
      <c r="E7357" t="s">
        <v>6618</v>
      </c>
      <c r="F7357" t="s">
        <v>6487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hidden="1" x14ac:dyDescent="0.25">
      <c r="A7358" t="s">
        <v>6411</v>
      </c>
      <c r="B7358" s="1">
        <v>43921</v>
      </c>
      <c r="C7358">
        <v>-13.15</v>
      </c>
      <c r="D7358" t="s">
        <v>8282</v>
      </c>
      <c r="E7358" t="s">
        <v>8282</v>
      </c>
      <c r="F7358" t="s">
        <v>8283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hidden="1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hidden="1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hidden="1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hidden="1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hidden="1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hidden="1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hidden="1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hidden="1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hidden="1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hidden="1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hidden="1" x14ac:dyDescent="0.25">
      <c r="A7369" t="s">
        <v>6411</v>
      </c>
      <c r="B7369" s="1">
        <v>43920</v>
      </c>
      <c r="C7369">
        <v>13.15</v>
      </c>
      <c r="D7369" t="s">
        <v>8282</v>
      </c>
      <c r="E7369" t="s">
        <v>8282</v>
      </c>
      <c r="F7369" t="s">
        <v>8283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hidden="1" x14ac:dyDescent="0.25">
      <c r="A7370" t="s">
        <v>492</v>
      </c>
      <c r="B7370" s="1">
        <v>43920</v>
      </c>
      <c r="C7370">
        <v>-7.57</v>
      </c>
      <c r="D7370" t="s">
        <v>5778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hidden="1" x14ac:dyDescent="0.25">
      <c r="A7371" t="s">
        <v>6411</v>
      </c>
      <c r="B7371" s="1">
        <v>43920</v>
      </c>
      <c r="C7371">
        <v>0.96</v>
      </c>
      <c r="D7371" t="s">
        <v>556</v>
      </c>
      <c r="E7371" t="s">
        <v>556</v>
      </c>
      <c r="F7371" t="s">
        <v>8284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hidden="1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hidden="1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6075</v>
      </c>
      <c r="W7373" t="s">
        <v>386</v>
      </c>
    </row>
    <row r="7374" spans="1:23" hidden="1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6075</v>
      </c>
      <c r="W7374" t="s">
        <v>386</v>
      </c>
    </row>
    <row r="7375" spans="1:23" hidden="1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hidden="1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hidden="1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hidden="1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hidden="1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hidden="1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hidden="1" x14ac:dyDescent="0.25">
      <c r="A7381" t="s">
        <v>492</v>
      </c>
      <c r="B7381" s="1">
        <v>43918</v>
      </c>
      <c r="C7381">
        <v>-9.85</v>
      </c>
      <c r="D7381" t="s">
        <v>5787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hidden="1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hidden="1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hidden="1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hidden="1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hidden="1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6334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hidden="1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hidden="1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hidden="1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6075</v>
      </c>
      <c r="W7389" t="s">
        <v>386</v>
      </c>
    </row>
    <row r="7390" spans="1:23" hidden="1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6075</v>
      </c>
      <c r="W7390" t="s">
        <v>386</v>
      </c>
    </row>
    <row r="7391" spans="1:23" hidden="1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hidden="1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6075</v>
      </c>
      <c r="W7392" t="s">
        <v>386</v>
      </c>
    </row>
    <row r="7393" spans="1:23" hidden="1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hidden="1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hidden="1" x14ac:dyDescent="0.25">
      <c r="A7395" t="s">
        <v>19</v>
      </c>
      <c r="B7395" s="1">
        <v>43914</v>
      </c>
      <c r="C7395">
        <v>-13.21</v>
      </c>
      <c r="D7395" t="s">
        <v>5756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hidden="1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hidden="1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hidden="1" x14ac:dyDescent="0.25">
      <c r="A7398" t="s">
        <v>605</v>
      </c>
      <c r="B7398" s="1">
        <v>43913</v>
      </c>
      <c r="C7398">
        <v>13.21</v>
      </c>
      <c r="D7398" t="s">
        <v>5756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hidden="1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6075</v>
      </c>
      <c r="W7399" t="s">
        <v>386</v>
      </c>
    </row>
    <row r="7400" spans="1:23" hidden="1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hidden="1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hidden="1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hidden="1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hidden="1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hidden="1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hidden="1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hidden="1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6075</v>
      </c>
      <c r="W7407" t="s">
        <v>386</v>
      </c>
    </row>
    <row r="7408" spans="1:23" hidden="1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hidden="1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hidden="1" x14ac:dyDescent="0.25">
      <c r="A7410" t="s">
        <v>356</v>
      </c>
      <c r="B7410" s="1">
        <v>43910</v>
      </c>
      <c r="C7410">
        <v>11.54</v>
      </c>
      <c r="D7410" t="s">
        <v>6618</v>
      </c>
      <c r="E7410" t="s">
        <v>6618</v>
      </c>
      <c r="F7410" t="s">
        <v>8285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hidden="1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hidden="1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hidden="1" x14ac:dyDescent="0.25">
      <c r="A7413" t="s">
        <v>356</v>
      </c>
      <c r="B7413" s="1">
        <v>43910</v>
      </c>
      <c r="C7413">
        <v>11.54</v>
      </c>
      <c r="D7413" t="s">
        <v>6618</v>
      </c>
      <c r="E7413" t="s">
        <v>6618</v>
      </c>
      <c r="F7413" t="s">
        <v>8285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hidden="1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hidden="1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hidden="1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hidden="1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hidden="1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hidden="1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hidden="1" x14ac:dyDescent="0.25">
      <c r="A7420" t="s">
        <v>356</v>
      </c>
      <c r="B7420" s="1">
        <v>43908</v>
      </c>
      <c r="C7420">
        <v>19.45</v>
      </c>
      <c r="D7420" t="s">
        <v>6618</v>
      </c>
      <c r="E7420" t="s">
        <v>6618</v>
      </c>
      <c r="F7420" t="s">
        <v>8260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hidden="1" x14ac:dyDescent="0.25">
      <c r="A7421" t="s">
        <v>356</v>
      </c>
      <c r="B7421" s="1">
        <v>43908</v>
      </c>
      <c r="C7421">
        <v>70.349999999999994</v>
      </c>
      <c r="D7421" t="s">
        <v>6618</v>
      </c>
      <c r="E7421" t="s">
        <v>6618</v>
      </c>
      <c r="F7421" t="s">
        <v>8288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hidden="1" x14ac:dyDescent="0.25">
      <c r="A7422" t="s">
        <v>6411</v>
      </c>
      <c r="B7422" s="1">
        <v>43908</v>
      </c>
      <c r="C7422">
        <v>-3130.26</v>
      </c>
      <c r="D7422" t="s">
        <v>8181</v>
      </c>
      <c r="E7422" t="s">
        <v>8181</v>
      </c>
      <c r="F7422" t="s">
        <v>6871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hidden="1" x14ac:dyDescent="0.25">
      <c r="A7423" t="s">
        <v>6411</v>
      </c>
      <c r="B7423" s="1">
        <v>43908</v>
      </c>
      <c r="C7423">
        <v>-2587.75</v>
      </c>
      <c r="D7423" t="s">
        <v>8286</v>
      </c>
      <c r="E7423" t="s">
        <v>8286</v>
      </c>
      <c r="F7423" t="s">
        <v>8287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hidden="1" x14ac:dyDescent="0.25">
      <c r="A7424" t="s">
        <v>356</v>
      </c>
      <c r="B7424" s="1">
        <v>43908</v>
      </c>
      <c r="C7424">
        <v>70.349999999999994</v>
      </c>
      <c r="D7424" t="s">
        <v>6618</v>
      </c>
      <c r="E7424" t="s">
        <v>6618</v>
      </c>
      <c r="F7424" t="s">
        <v>8288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hidden="1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hidden="1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hidden="1" x14ac:dyDescent="0.25">
      <c r="A7427" t="s">
        <v>356</v>
      </c>
      <c r="B7427" s="1">
        <v>43908</v>
      </c>
      <c r="C7427">
        <v>19.45</v>
      </c>
      <c r="D7427" t="s">
        <v>6618</v>
      </c>
      <c r="E7427" t="s">
        <v>6618</v>
      </c>
      <c r="F7427" t="s">
        <v>8260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hidden="1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hidden="1" x14ac:dyDescent="0.25">
      <c r="A7429" t="s">
        <v>63</v>
      </c>
      <c r="B7429" s="1">
        <v>43907</v>
      </c>
      <c r="C7429">
        <v>-3.94</v>
      </c>
      <c r="D7429" t="s">
        <v>5852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6075</v>
      </c>
      <c r="W7429" t="s">
        <v>1640</v>
      </c>
    </row>
    <row r="7430" spans="1:23" hidden="1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hidden="1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hidden="1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hidden="1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6075</v>
      </c>
      <c r="W7433" t="s">
        <v>386</v>
      </c>
    </row>
    <row r="7434" spans="1:23" hidden="1" x14ac:dyDescent="0.25">
      <c r="A7434" t="s">
        <v>539</v>
      </c>
      <c r="B7434" s="1">
        <v>43906</v>
      </c>
      <c r="C7434">
        <v>-8.9499999999999993</v>
      </c>
      <c r="D7434" t="s">
        <v>5853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hidden="1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hidden="1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hidden="1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hidden="1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hidden="1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hidden="1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hidden="1" x14ac:dyDescent="0.25">
      <c r="A7441" t="s">
        <v>356</v>
      </c>
      <c r="B7441" s="1">
        <v>43906</v>
      </c>
      <c r="C7441">
        <v>27.43</v>
      </c>
      <c r="D7441" t="s">
        <v>6618</v>
      </c>
      <c r="E7441" t="s">
        <v>6618</v>
      </c>
      <c r="F7441" t="s">
        <v>8289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hidden="1" x14ac:dyDescent="0.25">
      <c r="A7442" t="s">
        <v>356</v>
      </c>
      <c r="B7442" s="1">
        <v>43906</v>
      </c>
      <c r="C7442">
        <v>28.45</v>
      </c>
      <c r="D7442" t="s">
        <v>6618</v>
      </c>
      <c r="E7442" t="s">
        <v>6618</v>
      </c>
      <c r="F7442" t="s">
        <v>8290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hidden="1" x14ac:dyDescent="0.25">
      <c r="A7443" t="s">
        <v>356</v>
      </c>
      <c r="B7443" s="1">
        <v>43906</v>
      </c>
      <c r="C7443">
        <v>77.08</v>
      </c>
      <c r="D7443" t="s">
        <v>6618</v>
      </c>
      <c r="E7443" t="s">
        <v>6618</v>
      </c>
      <c r="F7443" t="s">
        <v>7565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hidden="1" x14ac:dyDescent="0.25">
      <c r="A7444" t="s">
        <v>356</v>
      </c>
      <c r="B7444" s="1">
        <v>43906</v>
      </c>
      <c r="C7444">
        <v>81.41</v>
      </c>
      <c r="D7444" t="s">
        <v>6618</v>
      </c>
      <c r="E7444" t="s">
        <v>6618</v>
      </c>
      <c r="F7444" t="s">
        <v>7167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hidden="1" x14ac:dyDescent="0.25">
      <c r="A7445" t="s">
        <v>356</v>
      </c>
      <c r="B7445" s="1">
        <v>43906</v>
      </c>
      <c r="C7445">
        <v>27.43</v>
      </c>
      <c r="D7445" t="s">
        <v>6618</v>
      </c>
      <c r="E7445" t="s">
        <v>6618</v>
      </c>
      <c r="F7445" t="s">
        <v>8289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hidden="1" x14ac:dyDescent="0.25">
      <c r="A7446" t="s">
        <v>356</v>
      </c>
      <c r="B7446" s="1">
        <v>43906</v>
      </c>
      <c r="C7446">
        <v>28.45</v>
      </c>
      <c r="D7446" t="s">
        <v>6618</v>
      </c>
      <c r="E7446" t="s">
        <v>6618</v>
      </c>
      <c r="F7446" t="s">
        <v>8290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hidden="1" x14ac:dyDescent="0.25">
      <c r="A7447" t="s">
        <v>356</v>
      </c>
      <c r="B7447" s="1">
        <v>43906</v>
      </c>
      <c r="C7447">
        <v>77.08</v>
      </c>
      <c r="D7447" t="s">
        <v>6618</v>
      </c>
      <c r="E7447" t="s">
        <v>6618</v>
      </c>
      <c r="F7447" t="s">
        <v>7565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hidden="1" x14ac:dyDescent="0.25">
      <c r="A7448" t="s">
        <v>356</v>
      </c>
      <c r="B7448" s="1">
        <v>43906</v>
      </c>
      <c r="C7448">
        <v>81.41</v>
      </c>
      <c r="D7448" t="s">
        <v>6618</v>
      </c>
      <c r="E7448" t="s">
        <v>6618</v>
      </c>
      <c r="F7448" t="s">
        <v>7167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hidden="1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hidden="1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hidden="1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hidden="1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hidden="1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hidden="1" x14ac:dyDescent="0.25">
      <c r="A7454" t="s">
        <v>544</v>
      </c>
      <c r="B7454" s="1">
        <v>43904</v>
      </c>
      <c r="C7454">
        <v>-14.78</v>
      </c>
      <c r="D7454" t="s">
        <v>5755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hidden="1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hidden="1" x14ac:dyDescent="0.25">
      <c r="A7456" t="s">
        <v>492</v>
      </c>
      <c r="B7456" s="1">
        <v>43904</v>
      </c>
      <c r="C7456">
        <v>-1.5</v>
      </c>
      <c r="D7456" t="s">
        <v>5784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hidden="1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hidden="1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hidden="1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hidden="1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hidden="1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hidden="1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hidden="1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hidden="1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hidden="1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hidden="1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hidden="1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hidden="1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hidden="1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hidden="1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hidden="1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hidden="1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hidden="1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hidden="1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hidden="1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hidden="1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hidden="1" x14ac:dyDescent="0.25">
      <c r="A7477" t="s">
        <v>492</v>
      </c>
      <c r="B7477" s="1">
        <v>43901</v>
      </c>
      <c r="C7477">
        <v>-15</v>
      </c>
      <c r="D7477" t="s">
        <v>5786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hidden="1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hidden="1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6075</v>
      </c>
      <c r="W7479" t="s">
        <v>386</v>
      </c>
    </row>
    <row r="7480" spans="1:23" hidden="1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hidden="1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6075</v>
      </c>
      <c r="W7481" t="s">
        <v>386</v>
      </c>
    </row>
    <row r="7482" spans="1:23" hidden="1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hidden="1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6075</v>
      </c>
      <c r="W7483" t="s">
        <v>386</v>
      </c>
    </row>
    <row r="7484" spans="1:23" hidden="1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6075</v>
      </c>
      <c r="W7484" t="s">
        <v>386</v>
      </c>
    </row>
    <row r="7485" spans="1:23" hidden="1" x14ac:dyDescent="0.25">
      <c r="A7485" t="s">
        <v>336</v>
      </c>
      <c r="B7485" s="1">
        <v>43899</v>
      </c>
      <c r="C7485">
        <v>-20</v>
      </c>
      <c r="D7485" t="s">
        <v>5951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hidden="1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6075</v>
      </c>
      <c r="W7486" t="s">
        <v>386</v>
      </c>
    </row>
    <row r="7487" spans="1:23" hidden="1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hidden="1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hidden="1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hidden="1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hidden="1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hidden="1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hidden="1" x14ac:dyDescent="0.25">
      <c r="A7493" t="s">
        <v>6411</v>
      </c>
      <c r="B7493" s="1">
        <v>43899</v>
      </c>
      <c r="C7493">
        <v>-5700</v>
      </c>
      <c r="D7493" t="s">
        <v>6915</v>
      </c>
      <c r="E7493" t="s">
        <v>6915</v>
      </c>
      <c r="F7493" t="s">
        <v>6907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8291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hidden="1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hidden="1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hidden="1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hidden="1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hidden="1" x14ac:dyDescent="0.25">
      <c r="A7498" t="s">
        <v>544</v>
      </c>
      <c r="B7498" s="1">
        <v>43898</v>
      </c>
      <c r="C7498">
        <v>-126.33</v>
      </c>
      <c r="D7498" t="s">
        <v>5952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hidden="1" x14ac:dyDescent="0.25">
      <c r="A7499" t="s">
        <v>492</v>
      </c>
      <c r="B7499" s="1">
        <v>43897</v>
      </c>
      <c r="C7499">
        <v>-50</v>
      </c>
      <c r="D7499" t="s">
        <v>5953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hidden="1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hidden="1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hidden="1" x14ac:dyDescent="0.25">
      <c r="A7502" t="s">
        <v>492</v>
      </c>
      <c r="B7502" s="1">
        <v>43897</v>
      </c>
      <c r="C7502">
        <v>-5</v>
      </c>
      <c r="D7502" t="s">
        <v>5953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hidden="1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hidden="1" x14ac:dyDescent="0.25">
      <c r="A7504" t="s">
        <v>544</v>
      </c>
      <c r="B7504" s="1">
        <v>43897</v>
      </c>
      <c r="C7504">
        <v>-23.92</v>
      </c>
      <c r="D7504" t="s">
        <v>5954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hidden="1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hidden="1" x14ac:dyDescent="0.25">
      <c r="A7506" t="s">
        <v>544</v>
      </c>
      <c r="B7506" s="1">
        <v>43896</v>
      </c>
      <c r="C7506">
        <v>-13.89</v>
      </c>
      <c r="D7506" t="s">
        <v>5755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hidden="1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6075</v>
      </c>
      <c r="W7507" t="s">
        <v>386</v>
      </c>
    </row>
    <row r="7508" spans="1:23" hidden="1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hidden="1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6075</v>
      </c>
      <c r="W7509" t="s">
        <v>386</v>
      </c>
    </row>
    <row r="7510" spans="1:23" hidden="1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hidden="1" x14ac:dyDescent="0.25">
      <c r="A7511" t="s">
        <v>6411</v>
      </c>
      <c r="B7511" s="1">
        <v>43896</v>
      </c>
      <c r="C7511">
        <v>-1000</v>
      </c>
      <c r="D7511" t="s">
        <v>1910</v>
      </c>
      <c r="E7511" t="s">
        <v>1910</v>
      </c>
      <c r="F7511" t="s">
        <v>8221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6075</v>
      </c>
      <c r="W7511" t="s">
        <v>386</v>
      </c>
    </row>
    <row r="7512" spans="1:23" hidden="1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6075</v>
      </c>
      <c r="W7512" t="s">
        <v>386</v>
      </c>
    </row>
    <row r="7513" spans="1:23" hidden="1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hidden="1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6075</v>
      </c>
      <c r="W7514" t="s">
        <v>386</v>
      </c>
    </row>
    <row r="7515" spans="1:23" hidden="1" x14ac:dyDescent="0.25">
      <c r="A7515" t="s">
        <v>492</v>
      </c>
      <c r="B7515" s="1">
        <v>43896</v>
      </c>
      <c r="C7515">
        <v>-15</v>
      </c>
      <c r="D7515" t="s">
        <v>5947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hidden="1" x14ac:dyDescent="0.25">
      <c r="A7516" t="s">
        <v>492</v>
      </c>
      <c r="B7516" s="1">
        <v>43896</v>
      </c>
      <c r="C7516">
        <v>-95</v>
      </c>
      <c r="D7516" t="s">
        <v>5955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6075</v>
      </c>
      <c r="W7516" t="s">
        <v>386</v>
      </c>
    </row>
    <row r="7517" spans="1:23" hidden="1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hidden="1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hidden="1" x14ac:dyDescent="0.25">
      <c r="A7519" t="s">
        <v>492</v>
      </c>
      <c r="B7519" s="1">
        <v>43895</v>
      </c>
      <c r="C7519">
        <v>-17.18</v>
      </c>
      <c r="D7519" t="s">
        <v>5906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hidden="1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hidden="1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hidden="1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hidden="1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hidden="1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hidden="1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hidden="1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hidden="1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hidden="1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hidden="1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hidden="1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hidden="1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hidden="1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hidden="1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hidden="1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hidden="1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hidden="1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hidden="1" x14ac:dyDescent="0.25">
      <c r="A7537" t="s">
        <v>336</v>
      </c>
      <c r="B7537" s="1">
        <v>43893</v>
      </c>
      <c r="C7537">
        <v>-20</v>
      </c>
      <c r="D7537" t="s">
        <v>5956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hidden="1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hidden="1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hidden="1" x14ac:dyDescent="0.25">
      <c r="A7540" t="s">
        <v>19</v>
      </c>
      <c r="B7540" s="1">
        <v>43892</v>
      </c>
      <c r="C7540">
        <v>10345</v>
      </c>
      <c r="D7540" t="s">
        <v>5943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6075</v>
      </c>
      <c r="W7540" t="s">
        <v>386</v>
      </c>
    </row>
    <row r="7541" spans="1:23" hidden="1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6075</v>
      </c>
      <c r="W7541" t="s">
        <v>386</v>
      </c>
    </row>
    <row r="7542" spans="1:23" hidden="1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hidden="1" x14ac:dyDescent="0.25">
      <c r="A7543" t="s">
        <v>544</v>
      </c>
      <c r="B7543" s="1">
        <v>43892</v>
      </c>
      <c r="C7543">
        <v>-55</v>
      </c>
      <c r="D7543" t="s">
        <v>4834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6356</v>
      </c>
      <c r="O7543" t="s">
        <v>78</v>
      </c>
      <c r="P7543" t="s">
        <v>29</v>
      </c>
      <c r="Q7543" t="s">
        <v>6357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hidden="1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hidden="1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6075</v>
      </c>
      <c r="W7545" t="s">
        <v>386</v>
      </c>
    </row>
    <row r="7546" spans="1:23" hidden="1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hidden="1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hidden="1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hidden="1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hidden="1" x14ac:dyDescent="0.25">
      <c r="A7550" t="s">
        <v>544</v>
      </c>
      <c r="B7550" s="1">
        <v>43890</v>
      </c>
      <c r="C7550">
        <v>88</v>
      </c>
      <c r="D7550" t="s">
        <v>5768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hidden="1" x14ac:dyDescent="0.25">
      <c r="A7551" t="s">
        <v>544</v>
      </c>
      <c r="B7551" s="1">
        <v>43890</v>
      </c>
      <c r="C7551">
        <v>66</v>
      </c>
      <c r="D7551" t="s">
        <v>5768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hidden="1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6075</v>
      </c>
      <c r="W7552" t="s">
        <v>386</v>
      </c>
    </row>
    <row r="7553" spans="1:23" hidden="1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6075</v>
      </c>
      <c r="W7553" t="s">
        <v>386</v>
      </c>
    </row>
    <row r="7554" spans="1:23" hidden="1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6075</v>
      </c>
      <c r="W7554" t="s">
        <v>386</v>
      </c>
    </row>
    <row r="7555" spans="1:23" hidden="1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hidden="1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hidden="1" x14ac:dyDescent="0.25">
      <c r="A7557" t="s">
        <v>544</v>
      </c>
      <c r="B7557" s="1">
        <v>43890</v>
      </c>
      <c r="C7557">
        <v>88</v>
      </c>
      <c r="D7557" t="s">
        <v>5768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hidden="1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hidden="1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hidden="1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hidden="1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hidden="1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hidden="1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hidden="1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hidden="1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hidden="1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hidden="1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6075</v>
      </c>
      <c r="W7567" t="s">
        <v>386</v>
      </c>
    </row>
    <row r="7568" spans="1:23" hidden="1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6075</v>
      </c>
      <c r="W7568" t="s">
        <v>386</v>
      </c>
    </row>
    <row r="7569" spans="1:23" hidden="1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hidden="1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hidden="1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hidden="1" x14ac:dyDescent="0.25">
      <c r="A7572" t="s">
        <v>356</v>
      </c>
      <c r="B7572" s="1">
        <v>43889</v>
      </c>
      <c r="C7572">
        <v>4.72</v>
      </c>
      <c r="D7572" t="s">
        <v>6618</v>
      </c>
      <c r="E7572" t="s">
        <v>6618</v>
      </c>
      <c r="F7572" t="s">
        <v>6487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hidden="1" x14ac:dyDescent="0.25">
      <c r="A7573" t="s">
        <v>336</v>
      </c>
      <c r="B7573" s="1">
        <v>43889</v>
      </c>
      <c r="C7573">
        <v>11</v>
      </c>
      <c r="D7573" t="s">
        <v>5868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hidden="1" x14ac:dyDescent="0.25">
      <c r="A7574" t="s">
        <v>19</v>
      </c>
      <c r="B7574" s="1">
        <v>43889</v>
      </c>
      <c r="C7574">
        <v>3901.71</v>
      </c>
      <c r="D7574" t="s">
        <v>5777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hidden="1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hidden="1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hidden="1" x14ac:dyDescent="0.25">
      <c r="A7577" t="s">
        <v>356</v>
      </c>
      <c r="B7577" s="1">
        <v>43889</v>
      </c>
      <c r="C7577">
        <v>14.15</v>
      </c>
      <c r="D7577" t="s">
        <v>6618</v>
      </c>
      <c r="E7577" t="s">
        <v>6618</v>
      </c>
      <c r="F7577" t="s">
        <v>6487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hidden="1" x14ac:dyDescent="0.25">
      <c r="A7578" t="s">
        <v>356</v>
      </c>
      <c r="B7578" s="1">
        <v>43889</v>
      </c>
      <c r="C7578">
        <v>14.15</v>
      </c>
      <c r="D7578" t="s">
        <v>6618</v>
      </c>
      <c r="E7578" t="s">
        <v>6618</v>
      </c>
      <c r="F7578" t="s">
        <v>6487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hidden="1" x14ac:dyDescent="0.25">
      <c r="A7579" t="s">
        <v>356</v>
      </c>
      <c r="B7579" s="1">
        <v>43889</v>
      </c>
      <c r="C7579">
        <v>4.72</v>
      </c>
      <c r="D7579" t="s">
        <v>6618</v>
      </c>
      <c r="E7579" t="s">
        <v>6618</v>
      </c>
      <c r="F7579" t="s">
        <v>6487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hidden="1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hidden="1" x14ac:dyDescent="0.25">
      <c r="A7581" t="s">
        <v>6411</v>
      </c>
      <c r="B7581" s="1">
        <v>43888</v>
      </c>
      <c r="C7581">
        <v>2.52</v>
      </c>
      <c r="D7581" t="s">
        <v>556</v>
      </c>
      <c r="E7581" t="s">
        <v>556</v>
      </c>
      <c r="F7581" t="s">
        <v>8292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hidden="1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6075</v>
      </c>
      <c r="W7582" t="s">
        <v>386</v>
      </c>
    </row>
    <row r="7583" spans="1:23" hidden="1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hidden="1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hidden="1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6075</v>
      </c>
      <c r="W7585" t="s">
        <v>386</v>
      </c>
    </row>
    <row r="7586" spans="1:23" hidden="1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6075</v>
      </c>
      <c r="W7586" t="s">
        <v>386</v>
      </c>
    </row>
    <row r="7587" spans="1:23" hidden="1" x14ac:dyDescent="0.25">
      <c r="A7587" t="s">
        <v>544</v>
      </c>
      <c r="B7587" s="1">
        <v>43888</v>
      </c>
      <c r="C7587">
        <v>-9.91</v>
      </c>
      <c r="D7587" t="s">
        <v>5957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6075</v>
      </c>
      <c r="W7587" t="s">
        <v>386</v>
      </c>
    </row>
    <row r="7588" spans="1:23" hidden="1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6075</v>
      </c>
      <c r="W7588" t="s">
        <v>386</v>
      </c>
    </row>
    <row r="7589" spans="1:23" hidden="1" x14ac:dyDescent="0.25">
      <c r="A7589" t="s">
        <v>544</v>
      </c>
      <c r="B7589" s="1">
        <v>43888</v>
      </c>
      <c r="C7589">
        <v>-17.899999999999999</v>
      </c>
      <c r="D7589" t="s">
        <v>5901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hidden="1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hidden="1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hidden="1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hidden="1" x14ac:dyDescent="0.25">
      <c r="A7593" t="s">
        <v>336</v>
      </c>
      <c r="B7593" s="1">
        <v>43887</v>
      </c>
      <c r="C7593">
        <v>-7</v>
      </c>
      <c r="D7593" t="s">
        <v>5956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hidden="1" x14ac:dyDescent="0.25">
      <c r="A7594" t="s">
        <v>336</v>
      </c>
      <c r="B7594" s="1">
        <v>43887</v>
      </c>
      <c r="C7594">
        <v>-13</v>
      </c>
      <c r="D7594" t="s">
        <v>5956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hidden="1" x14ac:dyDescent="0.25">
      <c r="A7595" t="s">
        <v>336</v>
      </c>
      <c r="B7595" s="1">
        <v>43887</v>
      </c>
      <c r="C7595">
        <v>-20</v>
      </c>
      <c r="D7595" t="s">
        <v>5956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hidden="1" x14ac:dyDescent="0.25">
      <c r="A7596" t="s">
        <v>544</v>
      </c>
      <c r="B7596" s="1">
        <v>43886</v>
      </c>
      <c r="C7596">
        <v>-300</v>
      </c>
      <c r="D7596" t="s">
        <v>5858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hidden="1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hidden="1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hidden="1" x14ac:dyDescent="0.25">
      <c r="A7599" t="s">
        <v>544</v>
      </c>
      <c r="B7599" s="1">
        <v>43886</v>
      </c>
      <c r="C7599">
        <v>-8.17</v>
      </c>
      <c r="D7599" t="s">
        <v>5957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6075</v>
      </c>
      <c r="W7599" t="s">
        <v>386</v>
      </c>
    </row>
    <row r="7600" spans="1:23" hidden="1" x14ac:dyDescent="0.25">
      <c r="A7600" t="s">
        <v>544</v>
      </c>
      <c r="B7600" s="1">
        <v>43886</v>
      </c>
      <c r="C7600">
        <v>-1041.4000000000001</v>
      </c>
      <c r="D7600" t="s">
        <v>5858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hidden="1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hidden="1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6075</v>
      </c>
      <c r="W7602" t="s">
        <v>386</v>
      </c>
    </row>
    <row r="7603" spans="1:23" hidden="1" x14ac:dyDescent="0.25">
      <c r="A7603" t="s">
        <v>544</v>
      </c>
      <c r="B7603" s="1">
        <v>43885</v>
      </c>
      <c r="C7603">
        <v>-14</v>
      </c>
      <c r="D7603" t="s">
        <v>5877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hidden="1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hidden="1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hidden="1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hidden="1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hidden="1" x14ac:dyDescent="0.25">
      <c r="A7608" t="s">
        <v>19</v>
      </c>
      <c r="B7608" s="1">
        <v>43885</v>
      </c>
      <c r="C7608">
        <v>-13.21</v>
      </c>
      <c r="D7608" t="s">
        <v>5756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hidden="1" x14ac:dyDescent="0.25">
      <c r="A7609" t="s">
        <v>492</v>
      </c>
      <c r="B7609" s="1">
        <v>43885</v>
      </c>
      <c r="C7609">
        <v>-4.3899999999999997</v>
      </c>
      <c r="D7609" t="s">
        <v>5782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hidden="1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hidden="1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6075</v>
      </c>
      <c r="W7611" t="s">
        <v>386</v>
      </c>
    </row>
    <row r="7612" spans="1:23" hidden="1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hidden="1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hidden="1" x14ac:dyDescent="0.25">
      <c r="A7614" t="s">
        <v>492</v>
      </c>
      <c r="B7614" s="1">
        <v>43885</v>
      </c>
      <c r="C7614">
        <v>-4.3899999999999997</v>
      </c>
      <c r="D7614" t="s">
        <v>5782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hidden="1" x14ac:dyDescent="0.25">
      <c r="A7615" t="s">
        <v>492</v>
      </c>
      <c r="B7615" s="1">
        <v>43885</v>
      </c>
      <c r="C7615">
        <v>-74.25</v>
      </c>
      <c r="D7615" t="s">
        <v>5958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hidden="1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hidden="1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hidden="1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6075</v>
      </c>
      <c r="W7618" t="s">
        <v>386</v>
      </c>
    </row>
    <row r="7619" spans="1:23" hidden="1" x14ac:dyDescent="0.25">
      <c r="A7619" t="s">
        <v>605</v>
      </c>
      <c r="B7619" s="1">
        <v>43884</v>
      </c>
      <c r="C7619">
        <v>13.21</v>
      </c>
      <c r="D7619" t="s">
        <v>5756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hidden="1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6075</v>
      </c>
      <c r="W7620" t="s">
        <v>386</v>
      </c>
    </row>
    <row r="7621" spans="1:23" hidden="1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6075</v>
      </c>
      <c r="W7621" t="s">
        <v>386</v>
      </c>
    </row>
    <row r="7622" spans="1:23" hidden="1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6075</v>
      </c>
      <c r="W7622" t="s">
        <v>386</v>
      </c>
    </row>
    <row r="7623" spans="1:23" hidden="1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6075</v>
      </c>
      <c r="W7623" t="s">
        <v>386</v>
      </c>
    </row>
    <row r="7624" spans="1:23" hidden="1" x14ac:dyDescent="0.25">
      <c r="A7624" t="s">
        <v>544</v>
      </c>
      <c r="B7624" s="1">
        <v>43883</v>
      </c>
      <c r="C7624">
        <v>-113.94</v>
      </c>
      <c r="D7624" t="s">
        <v>5837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hidden="1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6075</v>
      </c>
      <c r="W7625" t="s">
        <v>386</v>
      </c>
    </row>
    <row r="7626" spans="1:23" hidden="1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hidden="1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hidden="1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hidden="1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hidden="1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hidden="1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hidden="1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hidden="1" x14ac:dyDescent="0.25">
      <c r="A7633" t="s">
        <v>6411</v>
      </c>
      <c r="B7633" s="1">
        <v>43882</v>
      </c>
      <c r="C7633">
        <v>7.15</v>
      </c>
      <c r="D7633" t="s">
        <v>8181</v>
      </c>
      <c r="E7633" t="s">
        <v>8181</v>
      </c>
      <c r="F7633" t="s">
        <v>6871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hidden="1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hidden="1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hidden="1" x14ac:dyDescent="0.25">
      <c r="A7636" t="s">
        <v>544</v>
      </c>
      <c r="B7636" s="1">
        <v>43882</v>
      </c>
      <c r="C7636">
        <v>-8.81</v>
      </c>
      <c r="D7636" t="s">
        <v>5959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hidden="1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hidden="1" x14ac:dyDescent="0.25">
      <c r="A7638" t="s">
        <v>544</v>
      </c>
      <c r="B7638" s="1">
        <v>43882</v>
      </c>
      <c r="C7638">
        <v>-12.65</v>
      </c>
      <c r="D7638" t="s">
        <v>5755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hidden="1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hidden="1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hidden="1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hidden="1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hidden="1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hidden="1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hidden="1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hidden="1" x14ac:dyDescent="0.25">
      <c r="A7646" t="s">
        <v>544</v>
      </c>
      <c r="B7646" s="1">
        <v>43881</v>
      </c>
      <c r="C7646">
        <v>-15.68</v>
      </c>
      <c r="D7646" t="s">
        <v>5755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hidden="1" x14ac:dyDescent="0.25">
      <c r="A7647" t="s">
        <v>544</v>
      </c>
      <c r="B7647" s="1">
        <v>43880</v>
      </c>
      <c r="C7647">
        <v>-5</v>
      </c>
      <c r="D7647" t="s">
        <v>5960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hidden="1" x14ac:dyDescent="0.25">
      <c r="A7648" t="s">
        <v>544</v>
      </c>
      <c r="B7648" s="1">
        <v>43880</v>
      </c>
      <c r="C7648">
        <v>-4.3</v>
      </c>
      <c r="D7648" t="s">
        <v>5962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hidden="1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hidden="1" x14ac:dyDescent="0.25">
      <c r="A7650" t="s">
        <v>6411</v>
      </c>
      <c r="B7650" s="1">
        <v>43880</v>
      </c>
      <c r="C7650">
        <v>-45.45</v>
      </c>
      <c r="D7650" t="s">
        <v>6828</v>
      </c>
      <c r="E7650" t="s">
        <v>6828</v>
      </c>
      <c r="F7650" t="s">
        <v>6829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hidden="1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hidden="1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hidden="1" x14ac:dyDescent="0.25">
      <c r="A7653" t="s">
        <v>544</v>
      </c>
      <c r="B7653" s="1">
        <v>43880</v>
      </c>
      <c r="C7653">
        <v>-51.68</v>
      </c>
      <c r="D7653" t="s">
        <v>5961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hidden="1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hidden="1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hidden="1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hidden="1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hidden="1" x14ac:dyDescent="0.25">
      <c r="A7658" t="s">
        <v>544</v>
      </c>
      <c r="B7658" s="1">
        <v>43879</v>
      </c>
      <c r="C7658">
        <v>-57.8</v>
      </c>
      <c r="D7658" t="s">
        <v>5963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hidden="1" x14ac:dyDescent="0.25">
      <c r="A7659" t="s">
        <v>6411</v>
      </c>
      <c r="B7659" s="1">
        <v>43879</v>
      </c>
      <c r="C7659">
        <v>45.45</v>
      </c>
      <c r="D7659" t="s">
        <v>6828</v>
      </c>
      <c r="E7659" t="s">
        <v>6828</v>
      </c>
      <c r="F7659" t="s">
        <v>6829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hidden="1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hidden="1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hidden="1" x14ac:dyDescent="0.25">
      <c r="A7662" t="s">
        <v>544</v>
      </c>
      <c r="B7662" s="1">
        <v>43879</v>
      </c>
      <c r="C7662">
        <v>-19.64</v>
      </c>
      <c r="D7662" t="s">
        <v>5755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hidden="1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hidden="1" x14ac:dyDescent="0.25">
      <c r="A7664" t="s">
        <v>492</v>
      </c>
      <c r="B7664" s="1">
        <v>43878</v>
      </c>
      <c r="C7664">
        <v>-899.5</v>
      </c>
      <c r="D7664" t="s">
        <v>5936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hidden="1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hidden="1" x14ac:dyDescent="0.25">
      <c r="A7666" t="s">
        <v>492</v>
      </c>
      <c r="B7666" s="1">
        <v>43878</v>
      </c>
      <c r="C7666">
        <v>-158.55000000000001</v>
      </c>
      <c r="D7666" t="s">
        <v>5876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hidden="1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hidden="1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hidden="1" x14ac:dyDescent="0.25">
      <c r="A7669" t="s">
        <v>544</v>
      </c>
      <c r="B7669" s="1">
        <v>43878</v>
      </c>
      <c r="C7669">
        <v>-44.19</v>
      </c>
      <c r="D7669" t="s">
        <v>5964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hidden="1" x14ac:dyDescent="0.25">
      <c r="A7670" t="s">
        <v>336</v>
      </c>
      <c r="B7670" s="1">
        <v>43878</v>
      </c>
      <c r="C7670">
        <v>-2</v>
      </c>
      <c r="D7670" t="s">
        <v>5891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hidden="1" x14ac:dyDescent="0.25">
      <c r="A7671" t="s">
        <v>336</v>
      </c>
      <c r="B7671" s="1">
        <v>43878</v>
      </c>
      <c r="C7671">
        <v>-20</v>
      </c>
      <c r="D7671" t="s">
        <v>5891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hidden="1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hidden="1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hidden="1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hidden="1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hidden="1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hidden="1" x14ac:dyDescent="0.25">
      <c r="A7677" t="s">
        <v>544</v>
      </c>
      <c r="B7677" s="1">
        <v>43877</v>
      </c>
      <c r="C7677">
        <v>-88.43</v>
      </c>
      <c r="D7677" t="s">
        <v>5965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hidden="1" x14ac:dyDescent="0.25">
      <c r="A7678" t="s">
        <v>336</v>
      </c>
      <c r="B7678" s="1">
        <v>43877</v>
      </c>
      <c r="C7678">
        <v>-2</v>
      </c>
      <c r="D7678" t="s">
        <v>5891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hidden="1" x14ac:dyDescent="0.25">
      <c r="A7679" t="s">
        <v>336</v>
      </c>
      <c r="B7679" s="1">
        <v>43877</v>
      </c>
      <c r="C7679">
        <v>-80</v>
      </c>
      <c r="D7679" t="s">
        <v>5891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hidden="1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hidden="1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hidden="1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hidden="1" x14ac:dyDescent="0.25">
      <c r="A7683" t="s">
        <v>6411</v>
      </c>
      <c r="B7683" s="1">
        <v>43875</v>
      </c>
      <c r="C7683">
        <v>-138.25</v>
      </c>
      <c r="D7683" t="s">
        <v>8182</v>
      </c>
      <c r="E7683" t="s">
        <v>8182</v>
      </c>
      <c r="F7683" t="s">
        <v>6459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hidden="1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hidden="1" x14ac:dyDescent="0.25">
      <c r="A7685" t="s">
        <v>544</v>
      </c>
      <c r="B7685" s="1">
        <v>43875</v>
      </c>
      <c r="C7685">
        <v>-133.19999999999999</v>
      </c>
      <c r="D7685" t="s">
        <v>5889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hidden="1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6075</v>
      </c>
      <c r="W7686" t="s">
        <v>386</v>
      </c>
    </row>
    <row r="7687" spans="1:23" hidden="1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hidden="1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hidden="1" x14ac:dyDescent="0.25">
      <c r="A7689" t="s">
        <v>336</v>
      </c>
      <c r="B7689" s="1">
        <v>43874</v>
      </c>
      <c r="C7689">
        <v>-20</v>
      </c>
      <c r="D7689" t="s">
        <v>5891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hidden="1" x14ac:dyDescent="0.25">
      <c r="A7690" t="s">
        <v>6411</v>
      </c>
      <c r="B7690" s="1">
        <v>43874</v>
      </c>
      <c r="C7690">
        <v>138.25</v>
      </c>
      <c r="D7690" t="s">
        <v>8182</v>
      </c>
      <c r="E7690" t="s">
        <v>8182</v>
      </c>
      <c r="F7690" t="s">
        <v>6459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hidden="1" x14ac:dyDescent="0.25">
      <c r="A7691" t="s">
        <v>336</v>
      </c>
      <c r="B7691" s="1">
        <v>43874</v>
      </c>
      <c r="C7691">
        <v>-2</v>
      </c>
      <c r="D7691" t="s">
        <v>5891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hidden="1" x14ac:dyDescent="0.25">
      <c r="A7692" t="s">
        <v>336</v>
      </c>
      <c r="B7692" s="1">
        <v>43873</v>
      </c>
      <c r="C7692">
        <v>-20</v>
      </c>
      <c r="D7692" t="s">
        <v>5956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hidden="1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hidden="1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hidden="1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hidden="1" x14ac:dyDescent="0.25">
      <c r="A7696" t="s">
        <v>492</v>
      </c>
      <c r="B7696" s="1">
        <v>43872</v>
      </c>
      <c r="C7696">
        <v>-29.69</v>
      </c>
      <c r="D7696" t="s">
        <v>5900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hidden="1" x14ac:dyDescent="0.25">
      <c r="A7697" t="s">
        <v>544</v>
      </c>
      <c r="B7697" s="1">
        <v>43871</v>
      </c>
      <c r="C7697">
        <v>-8</v>
      </c>
      <c r="D7697" t="s">
        <v>5877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hidden="1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hidden="1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hidden="1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hidden="1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hidden="1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hidden="1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hidden="1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hidden="1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hidden="1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hidden="1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hidden="1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hidden="1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hidden="1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hidden="1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hidden="1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hidden="1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hidden="1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hidden="1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hidden="1" x14ac:dyDescent="0.25">
      <c r="A7716" t="s">
        <v>544</v>
      </c>
      <c r="B7716" s="1">
        <v>43868</v>
      </c>
      <c r="C7716">
        <v>-17.11</v>
      </c>
      <c r="D7716" t="s">
        <v>5755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hidden="1" x14ac:dyDescent="0.25">
      <c r="A7717" t="s">
        <v>492</v>
      </c>
      <c r="B7717" s="1">
        <v>43868</v>
      </c>
      <c r="C7717">
        <v>-640</v>
      </c>
      <c r="D7717" t="s">
        <v>5945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hidden="1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hidden="1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hidden="1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hidden="1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hidden="1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hidden="1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hidden="1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hidden="1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hidden="1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hidden="1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hidden="1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hidden="1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hidden="1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hidden="1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hidden="1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hidden="1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hidden="1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hidden="1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hidden="1" x14ac:dyDescent="0.25">
      <c r="A7736" t="s">
        <v>19</v>
      </c>
      <c r="B7736" s="1">
        <v>43864</v>
      </c>
      <c r="C7736">
        <v>-133.1</v>
      </c>
      <c r="D7736" t="s">
        <v>5773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hidden="1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hidden="1" x14ac:dyDescent="0.25">
      <c r="A7738" t="s">
        <v>544</v>
      </c>
      <c r="B7738" s="1">
        <v>43864</v>
      </c>
      <c r="C7738">
        <v>-1260.72</v>
      </c>
      <c r="D7738" t="s">
        <v>5966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hidden="1" x14ac:dyDescent="0.25">
      <c r="A7739" t="s">
        <v>539</v>
      </c>
      <c r="B7739" s="1">
        <v>43864</v>
      </c>
      <c r="C7739">
        <v>133.1</v>
      </c>
      <c r="D7739" t="s">
        <v>5773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hidden="1" x14ac:dyDescent="0.25">
      <c r="A7740" t="s">
        <v>492</v>
      </c>
      <c r="B7740" s="1">
        <v>43864</v>
      </c>
      <c r="C7740">
        <v>-10.27</v>
      </c>
      <c r="D7740" t="s">
        <v>5784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hidden="1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hidden="1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hidden="1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hidden="1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hidden="1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hidden="1" x14ac:dyDescent="0.25">
      <c r="A7746" t="s">
        <v>492</v>
      </c>
      <c r="B7746" s="1">
        <v>43864</v>
      </c>
      <c r="C7746">
        <v>-1382</v>
      </c>
      <c r="D7746" t="s">
        <v>5934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hidden="1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hidden="1" x14ac:dyDescent="0.25">
      <c r="A7748" t="s">
        <v>492</v>
      </c>
      <c r="B7748" s="1">
        <v>43864</v>
      </c>
      <c r="C7748">
        <v>-77.06</v>
      </c>
      <c r="D7748" t="s">
        <v>5911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hidden="1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hidden="1" x14ac:dyDescent="0.25">
      <c r="A7750" t="s">
        <v>544</v>
      </c>
      <c r="B7750" s="1">
        <v>43864</v>
      </c>
      <c r="C7750">
        <v>-14</v>
      </c>
      <c r="D7750" t="s">
        <v>5877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hidden="1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hidden="1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hidden="1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hidden="1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hidden="1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hidden="1" x14ac:dyDescent="0.25">
      <c r="A7756" t="s">
        <v>492</v>
      </c>
      <c r="B7756" s="1">
        <v>43862</v>
      </c>
      <c r="C7756">
        <v>-5.44</v>
      </c>
      <c r="D7756" t="s">
        <v>5967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hidden="1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hidden="1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hidden="1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hidden="1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6075</v>
      </c>
      <c r="W7760" t="s">
        <v>1640</v>
      </c>
    </row>
    <row r="7761" spans="1:23" hidden="1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hidden="1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hidden="1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hidden="1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hidden="1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hidden="1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hidden="1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hidden="1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hidden="1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hidden="1" x14ac:dyDescent="0.25">
      <c r="A7770" t="s">
        <v>356</v>
      </c>
      <c r="B7770" s="1">
        <v>43861</v>
      </c>
      <c r="C7770">
        <v>5.12</v>
      </c>
      <c r="D7770" t="s">
        <v>6618</v>
      </c>
      <c r="E7770" t="s">
        <v>6618</v>
      </c>
      <c r="F7770" t="s">
        <v>6487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hidden="1" x14ac:dyDescent="0.25">
      <c r="A7771" t="s">
        <v>356</v>
      </c>
      <c r="B7771" s="1">
        <v>43861</v>
      </c>
      <c r="C7771">
        <v>14.93</v>
      </c>
      <c r="D7771" t="s">
        <v>6618</v>
      </c>
      <c r="E7771" t="s">
        <v>6618</v>
      </c>
      <c r="F7771" t="s">
        <v>6487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hidden="1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hidden="1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hidden="1" x14ac:dyDescent="0.25">
      <c r="A7774" t="s">
        <v>356</v>
      </c>
      <c r="B7774" s="1">
        <v>43861</v>
      </c>
      <c r="C7774">
        <v>5.12</v>
      </c>
      <c r="D7774" t="s">
        <v>6618</v>
      </c>
      <c r="E7774" t="s">
        <v>6618</v>
      </c>
      <c r="F7774" t="s">
        <v>6487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hidden="1" x14ac:dyDescent="0.25">
      <c r="A7775" t="s">
        <v>356</v>
      </c>
      <c r="B7775" s="1">
        <v>43861</v>
      </c>
      <c r="C7775">
        <v>14.93</v>
      </c>
      <c r="D7775" t="s">
        <v>6618</v>
      </c>
      <c r="E7775" t="s">
        <v>6618</v>
      </c>
      <c r="F7775" t="s">
        <v>6487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hidden="1" x14ac:dyDescent="0.25">
      <c r="A7776" t="s">
        <v>19</v>
      </c>
      <c r="B7776" s="1">
        <v>43861</v>
      </c>
      <c r="C7776">
        <v>3901.71</v>
      </c>
      <c r="D7776" t="s">
        <v>5777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hidden="1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hidden="1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hidden="1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hidden="1" x14ac:dyDescent="0.25">
      <c r="A7780" t="s">
        <v>544</v>
      </c>
      <c r="B7780" s="1">
        <v>43861</v>
      </c>
      <c r="C7780">
        <v>-52</v>
      </c>
      <c r="D7780" t="s">
        <v>5768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hidden="1" x14ac:dyDescent="0.25">
      <c r="A7781" t="s">
        <v>336</v>
      </c>
      <c r="B7781" s="1">
        <v>43861</v>
      </c>
      <c r="C7781">
        <v>10.5</v>
      </c>
      <c r="D7781" t="s">
        <v>5904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hidden="1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hidden="1" x14ac:dyDescent="0.25">
      <c r="A7783" t="s">
        <v>544</v>
      </c>
      <c r="B7783" s="1">
        <v>43861</v>
      </c>
      <c r="C7783">
        <v>-96</v>
      </c>
      <c r="D7783" t="s">
        <v>5768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hidden="1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hidden="1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hidden="1" x14ac:dyDescent="0.25">
      <c r="A7786" t="s">
        <v>6411</v>
      </c>
      <c r="B7786" s="1">
        <v>43860</v>
      </c>
      <c r="C7786">
        <v>2.79</v>
      </c>
      <c r="D7786" t="s">
        <v>556</v>
      </c>
      <c r="E7786" t="s">
        <v>556</v>
      </c>
      <c r="F7786" t="s">
        <v>8293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hidden="1" x14ac:dyDescent="0.25">
      <c r="A7787" t="s">
        <v>544</v>
      </c>
      <c r="B7787" s="1">
        <v>43859</v>
      </c>
      <c r="C7787">
        <v>-7.5</v>
      </c>
      <c r="D7787" t="s">
        <v>5968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hidden="1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hidden="1" x14ac:dyDescent="0.25">
      <c r="A7789" t="s">
        <v>492</v>
      </c>
      <c r="B7789" s="1">
        <v>43859</v>
      </c>
      <c r="C7789">
        <v>-8.23</v>
      </c>
      <c r="D7789" t="s">
        <v>5958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hidden="1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hidden="1" x14ac:dyDescent="0.25">
      <c r="A7791" t="s">
        <v>336</v>
      </c>
      <c r="B7791" s="1">
        <v>43857</v>
      </c>
      <c r="C7791">
        <v>-20</v>
      </c>
      <c r="D7791" t="s">
        <v>5956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hidden="1" x14ac:dyDescent="0.25">
      <c r="A7792" t="s">
        <v>336</v>
      </c>
      <c r="B7792" s="1">
        <v>43857</v>
      </c>
      <c r="C7792">
        <v>-5</v>
      </c>
      <c r="D7792" t="s">
        <v>5956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hidden="1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hidden="1" x14ac:dyDescent="0.25">
      <c r="A7794" t="s">
        <v>336</v>
      </c>
      <c r="B7794" s="1">
        <v>43857</v>
      </c>
      <c r="C7794">
        <v>-80</v>
      </c>
      <c r="D7794" t="s">
        <v>5956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hidden="1" x14ac:dyDescent="0.25">
      <c r="A7795" t="s">
        <v>492</v>
      </c>
      <c r="B7795" s="1">
        <v>43857</v>
      </c>
      <c r="C7795">
        <v>-12.19</v>
      </c>
      <c r="D7795" t="s">
        <v>5784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hidden="1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hidden="1" x14ac:dyDescent="0.25">
      <c r="A7797" t="s">
        <v>336</v>
      </c>
      <c r="B7797" s="1">
        <v>43857</v>
      </c>
      <c r="C7797">
        <v>-10</v>
      </c>
      <c r="D7797" t="s">
        <v>5956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hidden="1" x14ac:dyDescent="0.25">
      <c r="A7798" t="s">
        <v>336</v>
      </c>
      <c r="B7798" s="1">
        <v>43857</v>
      </c>
      <c r="C7798">
        <v>-25</v>
      </c>
      <c r="D7798" t="s">
        <v>5956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hidden="1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hidden="1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hidden="1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hidden="1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hidden="1" x14ac:dyDescent="0.25">
      <c r="A7803" t="s">
        <v>492</v>
      </c>
      <c r="B7803" s="1">
        <v>43855</v>
      </c>
      <c r="C7803">
        <v>-17</v>
      </c>
      <c r="D7803" t="s">
        <v>5969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hidden="1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hidden="1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hidden="1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hidden="1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6075</v>
      </c>
      <c r="W7807" t="s">
        <v>386</v>
      </c>
    </row>
    <row r="7808" spans="1:23" hidden="1" x14ac:dyDescent="0.25">
      <c r="A7808" t="s">
        <v>19</v>
      </c>
      <c r="B7808" s="1">
        <v>43854</v>
      </c>
      <c r="C7808">
        <v>-23.17</v>
      </c>
      <c r="D7808" t="s">
        <v>5756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hidden="1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hidden="1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hidden="1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hidden="1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hidden="1" x14ac:dyDescent="0.25">
      <c r="A7813" t="s">
        <v>605</v>
      </c>
      <c r="B7813" s="1">
        <v>43853</v>
      </c>
      <c r="C7813">
        <v>23.17</v>
      </c>
      <c r="D7813" t="s">
        <v>5756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hidden="1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hidden="1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hidden="1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hidden="1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hidden="1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hidden="1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hidden="1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hidden="1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hidden="1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hidden="1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6075</v>
      </c>
      <c r="W7823" t="s">
        <v>386</v>
      </c>
    </row>
    <row r="7824" spans="1:23" hidden="1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6075</v>
      </c>
      <c r="W7824" t="s">
        <v>386</v>
      </c>
    </row>
    <row r="7825" spans="1:23" hidden="1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hidden="1" x14ac:dyDescent="0.25">
      <c r="A7826" t="s">
        <v>492</v>
      </c>
      <c r="B7826" s="1">
        <v>43850</v>
      </c>
      <c r="C7826">
        <v>-21.69</v>
      </c>
      <c r="D7826" t="s">
        <v>5970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hidden="1" x14ac:dyDescent="0.25">
      <c r="A7827" t="s">
        <v>492</v>
      </c>
      <c r="B7827" s="1">
        <v>43850</v>
      </c>
      <c r="C7827">
        <v>-4.3899999999999997</v>
      </c>
      <c r="D7827" t="s">
        <v>8599</v>
      </c>
      <c r="E7827" t="s">
        <v>8599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hidden="1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hidden="1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hidden="1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hidden="1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hidden="1" x14ac:dyDescent="0.25">
      <c r="A7832" t="s">
        <v>492</v>
      </c>
      <c r="B7832" s="1">
        <v>43848</v>
      </c>
      <c r="C7832">
        <v>15.23</v>
      </c>
      <c r="D7832" t="s">
        <v>5911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hidden="1" x14ac:dyDescent="0.25">
      <c r="A7833" t="s">
        <v>544</v>
      </c>
      <c r="B7833" s="1">
        <v>43848</v>
      </c>
      <c r="C7833">
        <v>-243.1</v>
      </c>
      <c r="D7833" t="s">
        <v>5971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hidden="1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hidden="1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hidden="1" x14ac:dyDescent="0.25">
      <c r="A7836" t="s">
        <v>544</v>
      </c>
      <c r="B7836" s="1">
        <v>43848</v>
      </c>
      <c r="C7836">
        <v>-6.61</v>
      </c>
      <c r="D7836" t="s">
        <v>5755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hidden="1" x14ac:dyDescent="0.25">
      <c r="A7837" t="s">
        <v>492</v>
      </c>
      <c r="B7837" s="1">
        <v>43848</v>
      </c>
      <c r="C7837">
        <v>-2.99</v>
      </c>
      <c r="D7837" t="s">
        <v>5911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hidden="1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hidden="1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hidden="1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hidden="1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hidden="1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hidden="1" x14ac:dyDescent="0.25">
      <c r="A7843" t="s">
        <v>336</v>
      </c>
      <c r="B7843" s="1">
        <v>43847</v>
      </c>
      <c r="C7843">
        <v>-42</v>
      </c>
      <c r="D7843" t="s">
        <v>5891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hidden="1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hidden="1" x14ac:dyDescent="0.25">
      <c r="A7845" t="s">
        <v>544</v>
      </c>
      <c r="B7845" s="1">
        <v>43847</v>
      </c>
      <c r="C7845">
        <v>-17.61</v>
      </c>
      <c r="D7845" t="s">
        <v>5755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hidden="1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hidden="1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hidden="1" x14ac:dyDescent="0.25">
      <c r="A7848" t="s">
        <v>6411</v>
      </c>
      <c r="B7848" s="1">
        <v>43846</v>
      </c>
      <c r="C7848">
        <v>127.6</v>
      </c>
      <c r="D7848" t="s">
        <v>8267</v>
      </c>
      <c r="E7848" t="s">
        <v>8267</v>
      </c>
      <c r="F7848" t="s">
        <v>8268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hidden="1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hidden="1" x14ac:dyDescent="0.25">
      <c r="A7850" t="s">
        <v>492</v>
      </c>
      <c r="B7850" s="1">
        <v>43846</v>
      </c>
      <c r="C7850">
        <v>-4</v>
      </c>
      <c r="D7850" t="s">
        <v>5784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hidden="1" x14ac:dyDescent="0.25">
      <c r="A7851" t="s">
        <v>492</v>
      </c>
      <c r="B7851" s="1">
        <v>43846</v>
      </c>
      <c r="C7851">
        <v>-4</v>
      </c>
      <c r="D7851" t="s">
        <v>5784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hidden="1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hidden="1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hidden="1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hidden="1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hidden="1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hidden="1" x14ac:dyDescent="0.25">
      <c r="A7858" t="s">
        <v>544</v>
      </c>
      <c r="B7858" s="1">
        <v>43845</v>
      </c>
      <c r="C7858">
        <v>-15.3</v>
      </c>
      <c r="D7858" t="s">
        <v>5972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hidden="1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hidden="1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hidden="1" x14ac:dyDescent="0.25">
      <c r="A7861" t="s">
        <v>336</v>
      </c>
      <c r="B7861" s="1">
        <v>43844</v>
      </c>
      <c r="C7861">
        <v>-2</v>
      </c>
      <c r="D7861" t="s">
        <v>5891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hidden="1" x14ac:dyDescent="0.25">
      <c r="A7862" t="s">
        <v>336</v>
      </c>
      <c r="B7862" s="1">
        <v>43844</v>
      </c>
      <c r="C7862">
        <v>-40</v>
      </c>
      <c r="D7862" t="s">
        <v>5891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hidden="1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hidden="1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hidden="1" x14ac:dyDescent="0.25">
      <c r="A7865" t="s">
        <v>492</v>
      </c>
      <c r="B7865" s="1">
        <v>43844</v>
      </c>
      <c r="C7865">
        <v>-136.49</v>
      </c>
      <c r="D7865" t="s">
        <v>5911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hidden="1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hidden="1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hidden="1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hidden="1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hidden="1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hidden="1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hidden="1" x14ac:dyDescent="0.25">
      <c r="A7872" t="s">
        <v>6856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hidden="1" x14ac:dyDescent="0.25">
      <c r="A7873" t="s">
        <v>336</v>
      </c>
      <c r="B7873" s="1">
        <v>43842</v>
      </c>
      <c r="C7873">
        <v>-40</v>
      </c>
      <c r="D7873" t="s">
        <v>5973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hidden="1" x14ac:dyDescent="0.25">
      <c r="A7874" t="s">
        <v>336</v>
      </c>
      <c r="B7874" s="1">
        <v>43842</v>
      </c>
      <c r="C7874">
        <v>-3</v>
      </c>
      <c r="D7874" t="s">
        <v>5973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hidden="1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hidden="1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hidden="1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hidden="1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hidden="1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hidden="1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hidden="1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hidden="1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hidden="1" x14ac:dyDescent="0.25">
      <c r="A7883" t="s">
        <v>492</v>
      </c>
      <c r="B7883" s="1">
        <v>43840</v>
      </c>
      <c r="C7883">
        <v>-25.27</v>
      </c>
      <c r="D7883" t="s">
        <v>5787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hidden="1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hidden="1" x14ac:dyDescent="0.25">
      <c r="A7885" t="s">
        <v>544</v>
      </c>
      <c r="B7885" s="1">
        <v>43840</v>
      </c>
      <c r="C7885">
        <v>-936.8</v>
      </c>
      <c r="D7885" t="s">
        <v>5974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hidden="1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hidden="1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hidden="1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hidden="1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hidden="1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6075</v>
      </c>
      <c r="W7890" t="s">
        <v>386</v>
      </c>
    </row>
    <row r="7891" spans="1:23" hidden="1" x14ac:dyDescent="0.25">
      <c r="A7891" t="s">
        <v>492</v>
      </c>
      <c r="B7891" s="1">
        <v>43838</v>
      </c>
      <c r="C7891">
        <v>-1</v>
      </c>
      <c r="D7891" t="s">
        <v>5784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hidden="1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hidden="1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hidden="1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hidden="1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hidden="1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hidden="1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hidden="1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hidden="1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hidden="1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hidden="1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hidden="1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hidden="1" x14ac:dyDescent="0.25">
      <c r="A7903" t="s">
        <v>492</v>
      </c>
      <c r="B7903" s="1">
        <v>43836</v>
      </c>
      <c r="C7903">
        <v>-16.489999999999998</v>
      </c>
      <c r="D7903" t="s">
        <v>5782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hidden="1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hidden="1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hidden="1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hidden="1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hidden="1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hidden="1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hidden="1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hidden="1" x14ac:dyDescent="0.25">
      <c r="A7911" t="s">
        <v>544</v>
      </c>
      <c r="B7911" s="1">
        <v>43836</v>
      </c>
      <c r="C7911">
        <v>-132</v>
      </c>
      <c r="D7911" t="s">
        <v>5768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hidden="1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hidden="1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hidden="1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hidden="1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hidden="1" x14ac:dyDescent="0.25">
      <c r="A7916" t="s">
        <v>544</v>
      </c>
      <c r="B7916" s="1">
        <v>43835</v>
      </c>
      <c r="C7916">
        <v>-154</v>
      </c>
      <c r="D7916" t="s">
        <v>5768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hidden="1" x14ac:dyDescent="0.25">
      <c r="A7917" t="s">
        <v>544</v>
      </c>
      <c r="B7917" s="1">
        <v>43835</v>
      </c>
      <c r="C7917">
        <v>-154</v>
      </c>
      <c r="D7917" t="s">
        <v>5768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hidden="1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hidden="1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hidden="1" x14ac:dyDescent="0.25">
      <c r="A7920" t="s">
        <v>492</v>
      </c>
      <c r="B7920" s="1">
        <v>43834</v>
      </c>
      <c r="C7920">
        <v>-5</v>
      </c>
      <c r="D7920" t="s">
        <v>5975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hidden="1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hidden="1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hidden="1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hidden="1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hidden="1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hidden="1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hidden="1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6075</v>
      </c>
      <c r="W7927" t="s">
        <v>386</v>
      </c>
    </row>
    <row r="7928" spans="1:23" hidden="1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hidden="1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hidden="1" x14ac:dyDescent="0.25">
      <c r="A7930" t="s">
        <v>19</v>
      </c>
      <c r="B7930" s="1">
        <v>43833</v>
      </c>
      <c r="C7930">
        <v>881.9</v>
      </c>
      <c r="D7930" t="s">
        <v>5794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hidden="1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hidden="1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hidden="1" x14ac:dyDescent="0.25">
      <c r="A7933" t="s">
        <v>492</v>
      </c>
      <c r="B7933" s="1">
        <v>43832</v>
      </c>
      <c r="C7933">
        <v>-20.76</v>
      </c>
      <c r="D7933" t="s">
        <v>5976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hidden="1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hidden="1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6075</v>
      </c>
      <c r="W7935" t="s">
        <v>386</v>
      </c>
    </row>
    <row r="7936" spans="1:23" hidden="1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hidden="1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hidden="1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6075</v>
      </c>
      <c r="W7939" t="s">
        <v>386</v>
      </c>
    </row>
    <row r="7940" spans="1:23" hidden="1" x14ac:dyDescent="0.25">
      <c r="A7940" t="s">
        <v>544</v>
      </c>
      <c r="B7940" s="1">
        <v>43832</v>
      </c>
      <c r="C7940">
        <v>-11</v>
      </c>
      <c r="D7940" t="s">
        <v>5795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hidden="1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hidden="1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hidden="1" x14ac:dyDescent="0.25">
      <c r="A7943" t="s">
        <v>544</v>
      </c>
      <c r="B7943" s="1">
        <v>43831</v>
      </c>
      <c r="C7943">
        <v>-15.55</v>
      </c>
      <c r="D7943" t="s">
        <v>5755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hidden="1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hidden="1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6075</v>
      </c>
      <c r="W7945" t="s">
        <v>386</v>
      </c>
    </row>
    <row r="7946" spans="1:23" hidden="1" x14ac:dyDescent="0.25">
      <c r="A7946" t="s">
        <v>19</v>
      </c>
      <c r="B7946" s="1">
        <v>43830</v>
      </c>
      <c r="C7946">
        <v>3814.27</v>
      </c>
      <c r="D7946" t="s">
        <v>5777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hidden="1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hidden="1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hidden="1" x14ac:dyDescent="0.25">
      <c r="A7949" t="s">
        <v>336</v>
      </c>
      <c r="B7949" s="1">
        <v>43830</v>
      </c>
      <c r="C7949">
        <v>3.5</v>
      </c>
      <c r="D7949" t="s">
        <v>5904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hidden="1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hidden="1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hidden="1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hidden="1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hidden="1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hidden="1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hidden="1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hidden="1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hidden="1" x14ac:dyDescent="0.25">
      <c r="A7959" t="s">
        <v>356</v>
      </c>
      <c r="B7959" s="1">
        <v>43830</v>
      </c>
      <c r="C7959">
        <v>5.74</v>
      </c>
      <c r="D7959" t="s">
        <v>6618</v>
      </c>
      <c r="E7959" t="s">
        <v>6618</v>
      </c>
      <c r="F7959" t="s">
        <v>6487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hidden="1" x14ac:dyDescent="0.25">
      <c r="A7960" t="s">
        <v>356</v>
      </c>
      <c r="B7960" s="1">
        <v>43830</v>
      </c>
      <c r="C7960">
        <v>5.74</v>
      </c>
      <c r="D7960" t="s">
        <v>6618</v>
      </c>
      <c r="E7960" t="s">
        <v>6618</v>
      </c>
      <c r="F7960" t="s">
        <v>6487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hidden="1" x14ac:dyDescent="0.25">
      <c r="A7961" t="s">
        <v>6411</v>
      </c>
      <c r="B7961" s="1">
        <v>43830</v>
      </c>
      <c r="C7961">
        <v>-12.99</v>
      </c>
      <c r="D7961" t="s">
        <v>8282</v>
      </c>
      <c r="E7961" t="s">
        <v>8282</v>
      </c>
      <c r="F7961" t="s">
        <v>8283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hidden="1" x14ac:dyDescent="0.25">
      <c r="A7962" t="s">
        <v>356</v>
      </c>
      <c r="B7962" s="1">
        <v>43830</v>
      </c>
      <c r="C7962">
        <v>16.32</v>
      </c>
      <c r="D7962" t="s">
        <v>6618</v>
      </c>
      <c r="E7962" t="s">
        <v>6618</v>
      </c>
      <c r="F7962" t="s">
        <v>6487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hidden="1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hidden="1" x14ac:dyDescent="0.25">
      <c r="A7964" t="s">
        <v>356</v>
      </c>
      <c r="B7964" s="1">
        <v>43830</v>
      </c>
      <c r="C7964">
        <v>1.44</v>
      </c>
      <c r="D7964" t="s">
        <v>6637</v>
      </c>
      <c r="E7964" t="s">
        <v>6637</v>
      </c>
      <c r="F7964" t="s">
        <v>8294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hidden="1" x14ac:dyDescent="0.25">
      <c r="A7965" t="s">
        <v>356</v>
      </c>
      <c r="B7965" s="1">
        <v>43830</v>
      </c>
      <c r="C7965">
        <v>16.32</v>
      </c>
      <c r="D7965" t="s">
        <v>6618</v>
      </c>
      <c r="E7965" t="s">
        <v>6618</v>
      </c>
      <c r="F7965" t="s">
        <v>6487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hidden="1" x14ac:dyDescent="0.25">
      <c r="A7966" t="s">
        <v>356</v>
      </c>
      <c r="B7966" s="1">
        <v>43830</v>
      </c>
      <c r="C7966">
        <v>1.44</v>
      </c>
      <c r="D7966" t="s">
        <v>6637</v>
      </c>
      <c r="E7966" t="s">
        <v>6637</v>
      </c>
      <c r="F7966" t="s">
        <v>8294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hidden="1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hidden="1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hidden="1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hidden="1" x14ac:dyDescent="0.25">
      <c r="A7970" t="s">
        <v>19</v>
      </c>
      <c r="B7970" s="1">
        <v>43829</v>
      </c>
      <c r="C7970">
        <v>848.1</v>
      </c>
      <c r="D7970" t="s">
        <v>5777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hidden="1" x14ac:dyDescent="0.25">
      <c r="A7971" t="s">
        <v>6411</v>
      </c>
      <c r="B7971" s="1">
        <v>43829</v>
      </c>
      <c r="C7971">
        <v>12.99</v>
      </c>
      <c r="D7971" t="s">
        <v>8282</v>
      </c>
      <c r="E7971" t="s">
        <v>8282</v>
      </c>
      <c r="F7971" t="s">
        <v>8283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hidden="1" x14ac:dyDescent="0.25">
      <c r="A7972" t="s">
        <v>6411</v>
      </c>
      <c r="B7972" s="1">
        <v>43829</v>
      </c>
      <c r="C7972">
        <v>2.97</v>
      </c>
      <c r="D7972" t="s">
        <v>556</v>
      </c>
      <c r="E7972" t="s">
        <v>556</v>
      </c>
      <c r="F7972" t="s">
        <v>8233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hidden="1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hidden="1" x14ac:dyDescent="0.25">
      <c r="A7974" t="s">
        <v>492</v>
      </c>
      <c r="B7974" s="1">
        <v>43829</v>
      </c>
      <c r="C7974">
        <v>-30</v>
      </c>
      <c r="D7974" t="s">
        <v>5977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hidden="1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hidden="1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hidden="1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hidden="1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hidden="1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hidden="1" x14ac:dyDescent="0.25">
      <c r="A7980" t="s">
        <v>544</v>
      </c>
      <c r="B7980" s="1">
        <v>43828</v>
      </c>
      <c r="C7980">
        <v>-24.22</v>
      </c>
      <c r="D7980" t="s">
        <v>5979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hidden="1" x14ac:dyDescent="0.25">
      <c r="A7981" t="s">
        <v>544</v>
      </c>
      <c r="B7981" s="1">
        <v>43828</v>
      </c>
      <c r="C7981">
        <v>-60.94</v>
      </c>
      <c r="D7981" t="s">
        <v>5979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hidden="1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hidden="1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hidden="1" x14ac:dyDescent="0.25">
      <c r="A7984" t="s">
        <v>544</v>
      </c>
      <c r="B7984" s="1">
        <v>43828</v>
      </c>
      <c r="C7984">
        <v>-71.8</v>
      </c>
      <c r="D7984" t="s">
        <v>5978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hidden="1" x14ac:dyDescent="0.25">
      <c r="A7985" t="s">
        <v>544</v>
      </c>
      <c r="B7985" s="1">
        <v>43827</v>
      </c>
      <c r="C7985">
        <v>-1.25</v>
      </c>
      <c r="D7985" t="s">
        <v>5980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hidden="1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hidden="1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hidden="1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hidden="1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hidden="1" x14ac:dyDescent="0.25">
      <c r="A7990" t="s">
        <v>544</v>
      </c>
      <c r="B7990" s="1">
        <v>43827</v>
      </c>
      <c r="C7990">
        <v>-1.1000000000000001</v>
      </c>
      <c r="D7990" t="s">
        <v>5980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hidden="1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hidden="1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6075</v>
      </c>
      <c r="W7992" t="s">
        <v>386</v>
      </c>
    </row>
    <row r="7993" spans="1:23" hidden="1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6075</v>
      </c>
      <c r="W7993" t="s">
        <v>386</v>
      </c>
    </row>
    <row r="7994" spans="1:23" hidden="1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6075</v>
      </c>
      <c r="W7994" t="s">
        <v>386</v>
      </c>
    </row>
    <row r="7995" spans="1:23" hidden="1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hidden="1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6075</v>
      </c>
      <c r="W7996" t="s">
        <v>386</v>
      </c>
    </row>
    <row r="7997" spans="1:23" hidden="1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hidden="1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hidden="1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6075</v>
      </c>
      <c r="W7999" t="s">
        <v>386</v>
      </c>
    </row>
    <row r="8000" spans="1:23" hidden="1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6075</v>
      </c>
      <c r="W8000" t="s">
        <v>386</v>
      </c>
    </row>
    <row r="8001" spans="1:23" hidden="1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hidden="1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hidden="1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hidden="1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hidden="1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hidden="1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hidden="1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hidden="1" x14ac:dyDescent="0.25">
      <c r="A8008" t="s">
        <v>19</v>
      </c>
      <c r="B8008" s="1">
        <v>43823</v>
      </c>
      <c r="C8008">
        <v>-13.18</v>
      </c>
      <c r="D8008" t="s">
        <v>5756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hidden="1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hidden="1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hidden="1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hidden="1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hidden="1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hidden="1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hidden="1" x14ac:dyDescent="0.25">
      <c r="A8015" t="s">
        <v>356</v>
      </c>
      <c r="B8015" s="1">
        <v>43822</v>
      </c>
      <c r="C8015">
        <v>1181.2</v>
      </c>
      <c r="D8015" t="s">
        <v>6637</v>
      </c>
      <c r="E8015" t="s">
        <v>6637</v>
      </c>
      <c r="F8015" t="s">
        <v>8295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hidden="1" x14ac:dyDescent="0.25">
      <c r="A8016" t="s">
        <v>356</v>
      </c>
      <c r="B8016" s="1">
        <v>43822</v>
      </c>
      <c r="C8016">
        <v>16.2</v>
      </c>
      <c r="D8016" t="s">
        <v>6629</v>
      </c>
      <c r="E8016" t="s">
        <v>6629</v>
      </c>
      <c r="F8016" t="s">
        <v>6630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hidden="1" x14ac:dyDescent="0.25">
      <c r="A8017" t="s">
        <v>356</v>
      </c>
      <c r="B8017" s="1">
        <v>43822</v>
      </c>
      <c r="C8017">
        <v>1181.2</v>
      </c>
      <c r="D8017" t="s">
        <v>6637</v>
      </c>
      <c r="E8017" t="s">
        <v>6637</v>
      </c>
      <c r="F8017" t="s">
        <v>8295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hidden="1" x14ac:dyDescent="0.25">
      <c r="A8018" t="s">
        <v>544</v>
      </c>
      <c r="B8018" s="1">
        <v>43822</v>
      </c>
      <c r="C8018">
        <v>-2.97</v>
      </c>
      <c r="D8018" t="s">
        <v>5981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hidden="1" x14ac:dyDescent="0.25">
      <c r="A8019" t="s">
        <v>6411</v>
      </c>
      <c r="B8019" s="1">
        <v>43822</v>
      </c>
      <c r="C8019">
        <v>-85.43</v>
      </c>
      <c r="D8019" t="s">
        <v>6595</v>
      </c>
      <c r="E8019" t="s">
        <v>6596</v>
      </c>
      <c r="F8019" t="s">
        <v>6597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hidden="1" x14ac:dyDescent="0.25">
      <c r="A8020" t="s">
        <v>356</v>
      </c>
      <c r="B8020" s="1">
        <v>43822</v>
      </c>
      <c r="C8020">
        <v>16.2</v>
      </c>
      <c r="D8020" t="s">
        <v>6629</v>
      </c>
      <c r="E8020" t="s">
        <v>6629</v>
      </c>
      <c r="F8020" t="s">
        <v>6630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hidden="1" x14ac:dyDescent="0.25">
      <c r="A8021" t="s">
        <v>605</v>
      </c>
      <c r="B8021" s="1">
        <v>43822</v>
      </c>
      <c r="C8021">
        <v>13.18</v>
      </c>
      <c r="D8021" t="s">
        <v>5756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hidden="1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hidden="1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hidden="1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hidden="1" x14ac:dyDescent="0.25">
      <c r="A8025" t="s">
        <v>492</v>
      </c>
      <c r="B8025" s="1">
        <v>43822</v>
      </c>
      <c r="C8025">
        <v>-29.33</v>
      </c>
      <c r="D8025" t="s">
        <v>5900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hidden="1" x14ac:dyDescent="0.25">
      <c r="A8026" t="s">
        <v>492</v>
      </c>
      <c r="B8026" s="1">
        <v>43822</v>
      </c>
      <c r="C8026">
        <v>-2.5</v>
      </c>
      <c r="D8026" t="s">
        <v>5784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hidden="1" x14ac:dyDescent="0.25">
      <c r="A8027" t="s">
        <v>544</v>
      </c>
      <c r="B8027" s="1">
        <v>43821</v>
      </c>
      <c r="C8027">
        <v>-12</v>
      </c>
      <c r="D8027" t="s">
        <v>5982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hidden="1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hidden="1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hidden="1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hidden="1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hidden="1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hidden="1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hidden="1" x14ac:dyDescent="0.25">
      <c r="A8034" t="s">
        <v>544</v>
      </c>
      <c r="B8034" s="1">
        <v>43821</v>
      </c>
      <c r="C8034">
        <v>-17.46</v>
      </c>
      <c r="D8034" t="s">
        <v>5755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hidden="1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hidden="1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hidden="1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hidden="1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hidden="1" x14ac:dyDescent="0.25">
      <c r="A8039" t="s">
        <v>544</v>
      </c>
      <c r="B8039" s="1">
        <v>43820</v>
      </c>
      <c r="C8039">
        <v>-12.1</v>
      </c>
      <c r="D8039" t="s">
        <v>5983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hidden="1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hidden="1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hidden="1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hidden="1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hidden="1" x14ac:dyDescent="0.25">
      <c r="A8044" t="s">
        <v>6411</v>
      </c>
      <c r="B8044" s="1">
        <v>43819</v>
      </c>
      <c r="C8044">
        <v>61.78</v>
      </c>
      <c r="D8044" t="s">
        <v>8179</v>
      </c>
      <c r="E8044" t="s">
        <v>8179</v>
      </c>
      <c r="F8044" t="s">
        <v>8170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hidden="1" x14ac:dyDescent="0.25">
      <c r="A8045" t="s">
        <v>6411</v>
      </c>
      <c r="B8045" s="1">
        <v>43819</v>
      </c>
      <c r="C8045">
        <v>-410.69</v>
      </c>
      <c r="D8045" t="s">
        <v>8210</v>
      </c>
      <c r="E8045" t="s">
        <v>8210</v>
      </c>
      <c r="F8045" t="s">
        <v>8211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hidden="1" x14ac:dyDescent="0.25">
      <c r="A8046" t="s">
        <v>6411</v>
      </c>
      <c r="B8046" s="1">
        <v>43819</v>
      </c>
      <c r="C8046">
        <v>-41.9</v>
      </c>
      <c r="D8046" t="s">
        <v>8210</v>
      </c>
      <c r="E8046" t="s">
        <v>8210</v>
      </c>
      <c r="F8046" t="s">
        <v>8211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hidden="1" x14ac:dyDescent="0.25">
      <c r="A8047" t="s">
        <v>356</v>
      </c>
      <c r="B8047" s="1">
        <v>43819</v>
      </c>
      <c r="C8047">
        <v>26.94</v>
      </c>
      <c r="D8047" t="s">
        <v>6618</v>
      </c>
      <c r="E8047" t="s">
        <v>6618</v>
      </c>
      <c r="F8047" t="s">
        <v>8297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hidden="1" x14ac:dyDescent="0.25">
      <c r="A8048" t="s">
        <v>356</v>
      </c>
      <c r="B8048" s="1">
        <v>43819</v>
      </c>
      <c r="C8048">
        <v>77.66</v>
      </c>
      <c r="D8048" t="s">
        <v>6637</v>
      </c>
      <c r="E8048" t="s">
        <v>6637</v>
      </c>
      <c r="F8048" t="s">
        <v>8298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hidden="1" x14ac:dyDescent="0.25">
      <c r="A8049" t="s">
        <v>356</v>
      </c>
      <c r="B8049" s="1">
        <v>43819</v>
      </c>
      <c r="C8049">
        <v>32.54</v>
      </c>
      <c r="D8049" t="s">
        <v>6637</v>
      </c>
      <c r="E8049" t="s">
        <v>6637</v>
      </c>
      <c r="F8049" t="s">
        <v>8296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hidden="1" x14ac:dyDescent="0.25">
      <c r="A8050" t="s">
        <v>6411</v>
      </c>
      <c r="B8050" s="1">
        <v>43819</v>
      </c>
      <c r="C8050">
        <v>8.98</v>
      </c>
      <c r="D8050" t="s">
        <v>8179</v>
      </c>
      <c r="E8050" t="s">
        <v>8179</v>
      </c>
      <c r="F8050" t="s">
        <v>8170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hidden="1" x14ac:dyDescent="0.25">
      <c r="A8051" t="s">
        <v>6411</v>
      </c>
      <c r="B8051" s="1">
        <v>43819</v>
      </c>
      <c r="C8051">
        <v>-8.98</v>
      </c>
      <c r="D8051" t="s">
        <v>8179</v>
      </c>
      <c r="E8051" t="s">
        <v>8179</v>
      </c>
      <c r="F8051" t="s">
        <v>8170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hidden="1" x14ac:dyDescent="0.25">
      <c r="A8052" t="s">
        <v>6411</v>
      </c>
      <c r="B8052" s="1">
        <v>43819</v>
      </c>
      <c r="C8052">
        <v>23.3</v>
      </c>
      <c r="D8052" t="s">
        <v>6595</v>
      </c>
      <c r="E8052" t="s">
        <v>6596</v>
      </c>
      <c r="F8052" t="s">
        <v>6597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hidden="1" x14ac:dyDescent="0.25">
      <c r="A8053" t="s">
        <v>6411</v>
      </c>
      <c r="B8053" s="1">
        <v>43819</v>
      </c>
      <c r="C8053">
        <v>85.43</v>
      </c>
      <c r="D8053" t="s">
        <v>6595</v>
      </c>
      <c r="E8053" t="s">
        <v>6596</v>
      </c>
      <c r="F8053" t="s">
        <v>6597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hidden="1" x14ac:dyDescent="0.25">
      <c r="A8054" t="s">
        <v>6411</v>
      </c>
      <c r="B8054" s="1">
        <v>43819</v>
      </c>
      <c r="C8054">
        <v>41.9</v>
      </c>
      <c r="D8054" t="s">
        <v>8210</v>
      </c>
      <c r="E8054" t="s">
        <v>8210</v>
      </c>
      <c r="F8054" t="s">
        <v>8211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hidden="1" x14ac:dyDescent="0.25">
      <c r="A8055" t="s">
        <v>6411</v>
      </c>
      <c r="B8055" s="1">
        <v>43819</v>
      </c>
      <c r="C8055">
        <v>410.69</v>
      </c>
      <c r="D8055" t="s">
        <v>8210</v>
      </c>
      <c r="E8055" t="s">
        <v>8210</v>
      </c>
      <c r="F8055" t="s">
        <v>8211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hidden="1" x14ac:dyDescent="0.25">
      <c r="A8056" t="s">
        <v>6411</v>
      </c>
      <c r="B8056" s="1">
        <v>43819</v>
      </c>
      <c r="C8056">
        <v>-61.78</v>
      </c>
      <c r="D8056" t="s">
        <v>8179</v>
      </c>
      <c r="E8056" t="s">
        <v>8179</v>
      </c>
      <c r="F8056" t="s">
        <v>8170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hidden="1" x14ac:dyDescent="0.25">
      <c r="A8057" t="s">
        <v>356</v>
      </c>
      <c r="B8057" s="1">
        <v>43819</v>
      </c>
      <c r="C8057">
        <v>4.63</v>
      </c>
      <c r="D8057" t="s">
        <v>6618</v>
      </c>
      <c r="E8057" t="s">
        <v>6618</v>
      </c>
      <c r="F8057" t="s">
        <v>6648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hidden="1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hidden="1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6075</v>
      </c>
      <c r="W8059" t="s">
        <v>386</v>
      </c>
    </row>
    <row r="8060" spans="1:23" hidden="1" x14ac:dyDescent="0.25">
      <c r="A8060" t="s">
        <v>356</v>
      </c>
      <c r="B8060" s="1">
        <v>43819</v>
      </c>
      <c r="C8060">
        <v>77.66</v>
      </c>
      <c r="D8060" t="s">
        <v>6637</v>
      </c>
      <c r="E8060" t="s">
        <v>6637</v>
      </c>
      <c r="F8060" t="s">
        <v>8298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hidden="1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hidden="1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hidden="1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hidden="1" x14ac:dyDescent="0.25">
      <c r="A8064" t="s">
        <v>356</v>
      </c>
      <c r="B8064" s="1">
        <v>43819</v>
      </c>
      <c r="C8064">
        <v>4.63</v>
      </c>
      <c r="D8064" t="s">
        <v>6618</v>
      </c>
      <c r="E8064" t="s">
        <v>6618</v>
      </c>
      <c r="F8064" t="s">
        <v>6648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hidden="1" x14ac:dyDescent="0.25">
      <c r="A8065" t="s">
        <v>356</v>
      </c>
      <c r="B8065" s="1">
        <v>43819</v>
      </c>
      <c r="C8065">
        <v>26.94</v>
      </c>
      <c r="D8065" t="s">
        <v>6618</v>
      </c>
      <c r="E8065" t="s">
        <v>6618</v>
      </c>
      <c r="F8065" t="s">
        <v>8297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hidden="1" x14ac:dyDescent="0.25">
      <c r="A8066" t="s">
        <v>356</v>
      </c>
      <c r="B8066" s="1">
        <v>43819</v>
      </c>
      <c r="C8066">
        <v>3.08</v>
      </c>
      <c r="D8066" t="s">
        <v>6629</v>
      </c>
      <c r="E8066" t="s">
        <v>6629</v>
      </c>
      <c r="F8066" t="s">
        <v>6630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hidden="1" x14ac:dyDescent="0.25">
      <c r="A8067" t="s">
        <v>356</v>
      </c>
      <c r="B8067" s="1">
        <v>43819</v>
      </c>
      <c r="C8067">
        <v>29.89</v>
      </c>
      <c r="D8067" t="s">
        <v>6618</v>
      </c>
      <c r="E8067" t="s">
        <v>6618</v>
      </c>
      <c r="F8067" t="s">
        <v>8299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hidden="1" x14ac:dyDescent="0.25">
      <c r="A8068" t="s">
        <v>356</v>
      </c>
      <c r="B8068" s="1">
        <v>43819</v>
      </c>
      <c r="C8068">
        <v>32.54</v>
      </c>
      <c r="D8068" t="s">
        <v>6637</v>
      </c>
      <c r="E8068" t="s">
        <v>6637</v>
      </c>
      <c r="F8068" t="s">
        <v>8296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hidden="1" x14ac:dyDescent="0.25">
      <c r="A8069" t="s">
        <v>356</v>
      </c>
      <c r="B8069" s="1">
        <v>43819</v>
      </c>
      <c r="C8069">
        <v>3.08</v>
      </c>
      <c r="D8069" t="s">
        <v>6629</v>
      </c>
      <c r="E8069" t="s">
        <v>6629</v>
      </c>
      <c r="F8069" t="s">
        <v>6630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hidden="1" x14ac:dyDescent="0.25">
      <c r="A8070" t="s">
        <v>356</v>
      </c>
      <c r="B8070" s="1">
        <v>43819</v>
      </c>
      <c r="C8070">
        <v>29.89</v>
      </c>
      <c r="D8070" t="s">
        <v>6618</v>
      </c>
      <c r="E8070" t="s">
        <v>6618</v>
      </c>
      <c r="F8070" t="s">
        <v>8299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hidden="1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6075</v>
      </c>
      <c r="W8071" t="s">
        <v>386</v>
      </c>
    </row>
    <row r="8072" spans="1:23" hidden="1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hidden="1" x14ac:dyDescent="0.25">
      <c r="A8073" t="s">
        <v>356</v>
      </c>
      <c r="B8073" s="1">
        <v>43818</v>
      </c>
      <c r="C8073">
        <v>2344.83</v>
      </c>
      <c r="D8073" t="s">
        <v>6637</v>
      </c>
      <c r="E8073" t="s">
        <v>6637</v>
      </c>
      <c r="F8073" t="s">
        <v>8301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hidden="1" x14ac:dyDescent="0.25">
      <c r="A8074" t="s">
        <v>356</v>
      </c>
      <c r="B8074" s="1">
        <v>43818</v>
      </c>
      <c r="C8074">
        <v>2344.83</v>
      </c>
      <c r="D8074" t="s">
        <v>6637</v>
      </c>
      <c r="E8074" t="s">
        <v>6637</v>
      </c>
      <c r="F8074" t="s">
        <v>8301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hidden="1" x14ac:dyDescent="0.25">
      <c r="A8075" t="s">
        <v>356</v>
      </c>
      <c r="B8075" s="1">
        <v>43818</v>
      </c>
      <c r="C8075">
        <v>296.83</v>
      </c>
      <c r="D8075" t="s">
        <v>6618</v>
      </c>
      <c r="E8075" t="s">
        <v>6618</v>
      </c>
      <c r="F8075" t="s">
        <v>8300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hidden="1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hidden="1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hidden="1" x14ac:dyDescent="0.25">
      <c r="A8078" t="s">
        <v>356</v>
      </c>
      <c r="B8078" s="1">
        <v>43818</v>
      </c>
      <c r="C8078">
        <v>296.83</v>
      </c>
      <c r="D8078" t="s">
        <v>6618</v>
      </c>
      <c r="E8078" t="s">
        <v>6618</v>
      </c>
      <c r="F8078" t="s">
        <v>8300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hidden="1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hidden="1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hidden="1" x14ac:dyDescent="0.25">
      <c r="A8081" t="s">
        <v>356</v>
      </c>
      <c r="B8081" s="1">
        <v>43817</v>
      </c>
      <c r="C8081">
        <v>207.46</v>
      </c>
      <c r="D8081" t="s">
        <v>6637</v>
      </c>
      <c r="E8081" t="s">
        <v>6637</v>
      </c>
      <c r="F8081" t="s">
        <v>8303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hidden="1" x14ac:dyDescent="0.25">
      <c r="A8082" t="s">
        <v>356</v>
      </c>
      <c r="B8082" s="1">
        <v>43817</v>
      </c>
      <c r="C8082">
        <v>17.420000000000002</v>
      </c>
      <c r="D8082" t="s">
        <v>6618</v>
      </c>
      <c r="E8082" t="s">
        <v>6618</v>
      </c>
      <c r="F8082" t="s">
        <v>8304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hidden="1" x14ac:dyDescent="0.25">
      <c r="A8083" t="s">
        <v>356</v>
      </c>
      <c r="B8083" s="1">
        <v>43817</v>
      </c>
      <c r="C8083">
        <v>402.58</v>
      </c>
      <c r="D8083" t="s">
        <v>6637</v>
      </c>
      <c r="E8083" t="s">
        <v>6637</v>
      </c>
      <c r="F8083" t="s">
        <v>8305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hidden="1" x14ac:dyDescent="0.25">
      <c r="A8084" t="s">
        <v>356</v>
      </c>
      <c r="B8084" s="1">
        <v>43817</v>
      </c>
      <c r="C8084">
        <v>18.510000000000002</v>
      </c>
      <c r="D8084" t="s">
        <v>6618</v>
      </c>
      <c r="E8084" t="s">
        <v>6618</v>
      </c>
      <c r="F8084" t="s">
        <v>8260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hidden="1" x14ac:dyDescent="0.25">
      <c r="A8085" t="s">
        <v>356</v>
      </c>
      <c r="B8085" s="1">
        <v>43817</v>
      </c>
      <c r="C8085">
        <v>67.930000000000007</v>
      </c>
      <c r="D8085" t="s">
        <v>6618</v>
      </c>
      <c r="E8085" t="s">
        <v>6618</v>
      </c>
      <c r="F8085" t="s">
        <v>7557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hidden="1" x14ac:dyDescent="0.25">
      <c r="A8086" t="s">
        <v>356</v>
      </c>
      <c r="B8086" s="1">
        <v>43817</v>
      </c>
      <c r="C8086">
        <v>17.420000000000002</v>
      </c>
      <c r="D8086" t="s">
        <v>6618</v>
      </c>
      <c r="E8086" t="s">
        <v>6618</v>
      </c>
      <c r="F8086" t="s">
        <v>8304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hidden="1" x14ac:dyDescent="0.25">
      <c r="A8087" t="s">
        <v>356</v>
      </c>
      <c r="B8087" s="1">
        <v>43817</v>
      </c>
      <c r="C8087">
        <v>207.46</v>
      </c>
      <c r="D8087" t="s">
        <v>6637</v>
      </c>
      <c r="E8087" t="s">
        <v>6637</v>
      </c>
      <c r="F8087" t="s">
        <v>8303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hidden="1" x14ac:dyDescent="0.25">
      <c r="A8088" t="s">
        <v>356</v>
      </c>
      <c r="B8088" s="1">
        <v>43817</v>
      </c>
      <c r="C8088">
        <v>18.510000000000002</v>
      </c>
      <c r="D8088" t="s">
        <v>6618</v>
      </c>
      <c r="E8088" t="s">
        <v>6618</v>
      </c>
      <c r="F8088" t="s">
        <v>8260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hidden="1" x14ac:dyDescent="0.25">
      <c r="A8089" t="s">
        <v>356</v>
      </c>
      <c r="B8089" s="1">
        <v>43817</v>
      </c>
      <c r="C8089">
        <v>402.58</v>
      </c>
      <c r="D8089" t="s">
        <v>6637</v>
      </c>
      <c r="E8089" t="s">
        <v>6637</v>
      </c>
      <c r="F8089" t="s">
        <v>8305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hidden="1" x14ac:dyDescent="0.25">
      <c r="A8090" t="s">
        <v>356</v>
      </c>
      <c r="B8090" s="1">
        <v>43817</v>
      </c>
      <c r="C8090">
        <v>23.66</v>
      </c>
      <c r="D8090" t="s">
        <v>6618</v>
      </c>
      <c r="E8090" t="s">
        <v>6618</v>
      </c>
      <c r="F8090" t="s">
        <v>8302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hidden="1" x14ac:dyDescent="0.25">
      <c r="A8091" t="s">
        <v>356</v>
      </c>
      <c r="B8091" s="1">
        <v>43817</v>
      </c>
      <c r="C8091">
        <v>23.66</v>
      </c>
      <c r="D8091" t="s">
        <v>6618</v>
      </c>
      <c r="E8091" t="s">
        <v>6618</v>
      </c>
      <c r="F8091" t="s">
        <v>8302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hidden="1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hidden="1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hidden="1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hidden="1" x14ac:dyDescent="0.25">
      <c r="A8095" t="s">
        <v>356</v>
      </c>
      <c r="B8095" s="1">
        <v>43817</v>
      </c>
      <c r="C8095">
        <v>67.930000000000007</v>
      </c>
      <c r="D8095" t="s">
        <v>6618</v>
      </c>
      <c r="E8095" t="s">
        <v>6618</v>
      </c>
      <c r="F8095" t="s">
        <v>7557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hidden="1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hidden="1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6075</v>
      </c>
      <c r="W8097" t="s">
        <v>386</v>
      </c>
    </row>
    <row r="8098" spans="1:23" hidden="1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hidden="1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hidden="1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hidden="1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hidden="1" x14ac:dyDescent="0.25">
      <c r="A8102" t="s">
        <v>356</v>
      </c>
      <c r="B8102" s="1">
        <v>43816</v>
      </c>
      <c r="C8102">
        <v>14.23</v>
      </c>
      <c r="D8102" t="s">
        <v>6618</v>
      </c>
      <c r="E8102" t="s">
        <v>6618</v>
      </c>
      <c r="F8102" t="s">
        <v>8311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hidden="1" x14ac:dyDescent="0.25">
      <c r="A8103" t="s">
        <v>356</v>
      </c>
      <c r="B8103" s="1">
        <v>43816</v>
      </c>
      <c r="C8103">
        <v>4.96</v>
      </c>
      <c r="D8103" t="s">
        <v>6637</v>
      </c>
      <c r="E8103" t="s">
        <v>6637</v>
      </c>
      <c r="F8103" t="s">
        <v>8309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hidden="1" x14ac:dyDescent="0.25">
      <c r="A8104" t="s">
        <v>356</v>
      </c>
      <c r="B8104" s="1">
        <v>43816</v>
      </c>
      <c r="C8104">
        <v>11.45</v>
      </c>
      <c r="D8104" t="s">
        <v>6618</v>
      </c>
      <c r="E8104" t="s">
        <v>6618</v>
      </c>
      <c r="F8104" t="s">
        <v>8285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hidden="1" x14ac:dyDescent="0.25">
      <c r="A8105" t="s">
        <v>356</v>
      </c>
      <c r="B8105" s="1">
        <v>43816</v>
      </c>
      <c r="C8105">
        <v>111.77</v>
      </c>
      <c r="D8105" t="s">
        <v>6618</v>
      </c>
      <c r="E8105" t="s">
        <v>6618</v>
      </c>
      <c r="F8105" t="s">
        <v>8306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hidden="1" x14ac:dyDescent="0.25">
      <c r="A8106" t="s">
        <v>356</v>
      </c>
      <c r="B8106" s="1">
        <v>43816</v>
      </c>
      <c r="C8106">
        <v>0.16</v>
      </c>
      <c r="D8106" t="s">
        <v>6629</v>
      </c>
      <c r="E8106" t="s">
        <v>6629</v>
      </c>
      <c r="F8106" t="s">
        <v>6630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hidden="1" x14ac:dyDescent="0.25">
      <c r="A8107" t="s">
        <v>356</v>
      </c>
      <c r="B8107" s="1">
        <v>43816</v>
      </c>
      <c r="C8107">
        <v>0.16</v>
      </c>
      <c r="D8107" t="s">
        <v>6629</v>
      </c>
      <c r="E8107" t="s">
        <v>6629</v>
      </c>
      <c r="F8107" t="s">
        <v>6630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hidden="1" x14ac:dyDescent="0.25">
      <c r="A8108" t="s">
        <v>6411</v>
      </c>
      <c r="B8108" s="1">
        <v>43816</v>
      </c>
      <c r="C8108">
        <v>-48.45</v>
      </c>
      <c r="D8108" t="s">
        <v>8191</v>
      </c>
      <c r="E8108" t="s">
        <v>8191</v>
      </c>
      <c r="F8108" t="s">
        <v>6633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hidden="1" x14ac:dyDescent="0.25">
      <c r="A8109" t="s">
        <v>356</v>
      </c>
      <c r="B8109" s="1">
        <v>43816</v>
      </c>
      <c r="C8109">
        <v>2.91</v>
      </c>
      <c r="D8109" t="s">
        <v>6637</v>
      </c>
      <c r="E8109" t="s">
        <v>6637</v>
      </c>
      <c r="F8109" t="s">
        <v>8314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hidden="1" x14ac:dyDescent="0.25">
      <c r="A8110" t="s">
        <v>356</v>
      </c>
      <c r="B8110" s="1">
        <v>43816</v>
      </c>
      <c r="C8110">
        <v>7.25</v>
      </c>
      <c r="D8110" t="s">
        <v>6629</v>
      </c>
      <c r="E8110" t="s">
        <v>6629</v>
      </c>
      <c r="F8110" t="s">
        <v>6630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hidden="1" x14ac:dyDescent="0.25">
      <c r="A8111" t="s">
        <v>356</v>
      </c>
      <c r="B8111" s="1">
        <v>43816</v>
      </c>
      <c r="C8111">
        <v>85.28</v>
      </c>
      <c r="D8111" t="s">
        <v>6637</v>
      </c>
      <c r="E8111" t="s">
        <v>6637</v>
      </c>
      <c r="F8111" t="s">
        <v>8312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hidden="1" x14ac:dyDescent="0.25">
      <c r="A8112" t="s">
        <v>356</v>
      </c>
      <c r="B8112" s="1">
        <v>43816</v>
      </c>
      <c r="C8112">
        <v>27.5</v>
      </c>
      <c r="D8112" t="s">
        <v>6618</v>
      </c>
      <c r="E8112" t="s">
        <v>6618</v>
      </c>
      <c r="F8112" t="s">
        <v>8307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hidden="1" x14ac:dyDescent="0.25">
      <c r="A8113" t="s">
        <v>356</v>
      </c>
      <c r="B8113" s="1">
        <v>43816</v>
      </c>
      <c r="C8113">
        <v>392.35</v>
      </c>
      <c r="D8113" t="s">
        <v>6637</v>
      </c>
      <c r="E8113" t="s">
        <v>6637</v>
      </c>
      <c r="F8113" t="s">
        <v>8308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hidden="1" x14ac:dyDescent="0.25">
      <c r="A8114" t="s">
        <v>356</v>
      </c>
      <c r="B8114" s="1">
        <v>43816</v>
      </c>
      <c r="C8114">
        <v>75</v>
      </c>
      <c r="D8114" t="s">
        <v>6618</v>
      </c>
      <c r="E8114" t="s">
        <v>6618</v>
      </c>
      <c r="F8114" t="s">
        <v>8313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hidden="1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hidden="1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hidden="1" x14ac:dyDescent="0.25">
      <c r="A8117" t="s">
        <v>512</v>
      </c>
      <c r="B8117" s="1">
        <v>43816</v>
      </c>
      <c r="C8117">
        <v>-62.75</v>
      </c>
      <c r="D8117" t="s">
        <v>5872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hidden="1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hidden="1" x14ac:dyDescent="0.25">
      <c r="A8119" t="s">
        <v>356</v>
      </c>
      <c r="B8119" s="1">
        <v>43816</v>
      </c>
      <c r="C8119">
        <v>164.05</v>
      </c>
      <c r="D8119" t="s">
        <v>6637</v>
      </c>
      <c r="E8119" t="s">
        <v>6637</v>
      </c>
      <c r="F8119" t="s">
        <v>8310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hidden="1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hidden="1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hidden="1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hidden="1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hidden="1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hidden="1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hidden="1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hidden="1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hidden="1" x14ac:dyDescent="0.25">
      <c r="A8128" t="s">
        <v>356</v>
      </c>
      <c r="B8128" s="1">
        <v>43816</v>
      </c>
      <c r="C8128">
        <v>51.91</v>
      </c>
      <c r="D8128" t="s">
        <v>6618</v>
      </c>
      <c r="E8128" t="s">
        <v>6618</v>
      </c>
      <c r="F8128" t="s">
        <v>8315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hidden="1" x14ac:dyDescent="0.25">
      <c r="A8129" t="s">
        <v>356</v>
      </c>
      <c r="B8129" s="1">
        <v>43816</v>
      </c>
      <c r="C8129">
        <v>85.28</v>
      </c>
      <c r="D8129" t="s">
        <v>6637</v>
      </c>
      <c r="E8129" t="s">
        <v>6637</v>
      </c>
      <c r="F8129" t="s">
        <v>8312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hidden="1" x14ac:dyDescent="0.25">
      <c r="A8130" t="s">
        <v>356</v>
      </c>
      <c r="B8130" s="1">
        <v>43816</v>
      </c>
      <c r="C8130">
        <v>7.25</v>
      </c>
      <c r="D8130" t="s">
        <v>6629</v>
      </c>
      <c r="E8130" t="s">
        <v>6629</v>
      </c>
      <c r="F8130" t="s">
        <v>6630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hidden="1" x14ac:dyDescent="0.25">
      <c r="A8131" t="s">
        <v>356</v>
      </c>
      <c r="B8131" s="1">
        <v>43816</v>
      </c>
      <c r="C8131">
        <v>75</v>
      </c>
      <c r="D8131" t="s">
        <v>6618</v>
      </c>
      <c r="E8131" t="s">
        <v>6618</v>
      </c>
      <c r="F8131" t="s">
        <v>8313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hidden="1" x14ac:dyDescent="0.25">
      <c r="A8132" t="s">
        <v>356</v>
      </c>
      <c r="B8132" s="1">
        <v>43816</v>
      </c>
      <c r="C8132">
        <v>164.05</v>
      </c>
      <c r="D8132" t="s">
        <v>6637</v>
      </c>
      <c r="E8132" t="s">
        <v>6637</v>
      </c>
      <c r="F8132" t="s">
        <v>8310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hidden="1" x14ac:dyDescent="0.25">
      <c r="A8133" t="s">
        <v>356</v>
      </c>
      <c r="B8133" s="1">
        <v>43816</v>
      </c>
      <c r="C8133">
        <v>14.23</v>
      </c>
      <c r="D8133" t="s">
        <v>6618</v>
      </c>
      <c r="E8133" t="s">
        <v>6618</v>
      </c>
      <c r="F8133" t="s">
        <v>8311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hidden="1" x14ac:dyDescent="0.25">
      <c r="A8134" t="s">
        <v>356</v>
      </c>
      <c r="B8134" s="1">
        <v>43816</v>
      </c>
      <c r="C8134">
        <v>4.96</v>
      </c>
      <c r="D8134" t="s">
        <v>6637</v>
      </c>
      <c r="E8134" t="s">
        <v>6637</v>
      </c>
      <c r="F8134" t="s">
        <v>8309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hidden="1" x14ac:dyDescent="0.25">
      <c r="A8135" t="s">
        <v>356</v>
      </c>
      <c r="B8135" s="1">
        <v>43816</v>
      </c>
      <c r="C8135">
        <v>11.45</v>
      </c>
      <c r="D8135" t="s">
        <v>6618</v>
      </c>
      <c r="E8135" t="s">
        <v>6618</v>
      </c>
      <c r="F8135" t="s">
        <v>8285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hidden="1" x14ac:dyDescent="0.25">
      <c r="A8136" t="s">
        <v>356</v>
      </c>
      <c r="B8136" s="1">
        <v>43816</v>
      </c>
      <c r="C8136">
        <v>392.35</v>
      </c>
      <c r="D8136" t="s">
        <v>6637</v>
      </c>
      <c r="E8136" t="s">
        <v>6637</v>
      </c>
      <c r="F8136" t="s">
        <v>8308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hidden="1" x14ac:dyDescent="0.25">
      <c r="A8137" t="s">
        <v>356</v>
      </c>
      <c r="B8137" s="1">
        <v>43816</v>
      </c>
      <c r="C8137">
        <v>2.91</v>
      </c>
      <c r="D8137" t="s">
        <v>6637</v>
      </c>
      <c r="E8137" t="s">
        <v>6637</v>
      </c>
      <c r="F8137" t="s">
        <v>8314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hidden="1" x14ac:dyDescent="0.25">
      <c r="A8138" t="s">
        <v>356</v>
      </c>
      <c r="B8138" s="1">
        <v>43816</v>
      </c>
      <c r="C8138">
        <v>27.5</v>
      </c>
      <c r="D8138" t="s">
        <v>6618</v>
      </c>
      <c r="E8138" t="s">
        <v>6618</v>
      </c>
      <c r="F8138" t="s">
        <v>8307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hidden="1" x14ac:dyDescent="0.25">
      <c r="A8139" t="s">
        <v>356</v>
      </c>
      <c r="B8139" s="1">
        <v>43816</v>
      </c>
      <c r="C8139">
        <v>51.91</v>
      </c>
      <c r="D8139" t="s">
        <v>6618</v>
      </c>
      <c r="E8139" t="s">
        <v>6618</v>
      </c>
      <c r="F8139" t="s">
        <v>8315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hidden="1" x14ac:dyDescent="0.25">
      <c r="A8140" t="s">
        <v>356</v>
      </c>
      <c r="B8140" s="1">
        <v>43816</v>
      </c>
      <c r="C8140">
        <v>111.77</v>
      </c>
      <c r="D8140" t="s">
        <v>6618</v>
      </c>
      <c r="E8140" t="s">
        <v>6618</v>
      </c>
      <c r="F8140" t="s">
        <v>8306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hidden="1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hidden="1" x14ac:dyDescent="0.25">
      <c r="A8142" t="s">
        <v>492</v>
      </c>
      <c r="B8142" s="1">
        <v>43815</v>
      </c>
      <c r="C8142">
        <v>-11.2</v>
      </c>
      <c r="D8142" t="s">
        <v>5984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hidden="1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hidden="1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hidden="1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6075</v>
      </c>
      <c r="W8145" t="s">
        <v>386</v>
      </c>
    </row>
    <row r="8146" spans="1:23" hidden="1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hidden="1" x14ac:dyDescent="0.25">
      <c r="A8147" t="s">
        <v>6411</v>
      </c>
      <c r="B8147" s="1">
        <v>43815</v>
      </c>
      <c r="C8147">
        <v>48.45</v>
      </c>
      <c r="D8147" t="s">
        <v>8191</v>
      </c>
      <c r="E8147" t="s">
        <v>8191</v>
      </c>
      <c r="F8147" t="s">
        <v>6633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hidden="1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hidden="1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hidden="1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hidden="1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hidden="1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hidden="1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hidden="1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hidden="1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hidden="1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hidden="1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hidden="1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hidden="1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hidden="1" x14ac:dyDescent="0.25">
      <c r="A8160" t="s">
        <v>336</v>
      </c>
      <c r="B8160" s="1">
        <v>43813</v>
      </c>
      <c r="C8160">
        <v>-44.8</v>
      </c>
      <c r="D8160" t="s">
        <v>5985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6075</v>
      </c>
      <c r="W8160" t="s">
        <v>386</v>
      </c>
    </row>
    <row r="8161" spans="1:23" hidden="1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6075</v>
      </c>
      <c r="W8161" t="s">
        <v>386</v>
      </c>
    </row>
    <row r="8162" spans="1:23" hidden="1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hidden="1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hidden="1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6075</v>
      </c>
      <c r="W8164" t="s">
        <v>386</v>
      </c>
    </row>
    <row r="8165" spans="1:23" hidden="1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hidden="1" x14ac:dyDescent="0.25">
      <c r="A8166" t="s">
        <v>544</v>
      </c>
      <c r="B8166" s="1">
        <v>43813</v>
      </c>
      <c r="C8166">
        <v>-15.07</v>
      </c>
      <c r="D8166" t="s">
        <v>5986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6075</v>
      </c>
      <c r="W8166" t="s">
        <v>386</v>
      </c>
    </row>
    <row r="8167" spans="1:23" hidden="1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hidden="1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hidden="1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hidden="1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hidden="1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hidden="1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hidden="1" x14ac:dyDescent="0.25">
      <c r="A8173" t="s">
        <v>544</v>
      </c>
      <c r="B8173" s="1">
        <v>43812</v>
      </c>
      <c r="C8173">
        <v>-16.25</v>
      </c>
      <c r="D8173" t="s">
        <v>5969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hidden="1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hidden="1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6075</v>
      </c>
      <c r="W8175" t="s">
        <v>386</v>
      </c>
    </row>
    <row r="8176" spans="1:23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hidden="1" x14ac:dyDescent="0.25">
      <c r="A8177" t="s">
        <v>6856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hidden="1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6075</v>
      </c>
      <c r="W8178" t="s">
        <v>386</v>
      </c>
    </row>
    <row r="8179" spans="1:23" hidden="1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hidden="1" x14ac:dyDescent="0.25">
      <c r="A8180" t="s">
        <v>544</v>
      </c>
      <c r="B8180" s="1">
        <v>43811</v>
      </c>
      <c r="C8180">
        <v>-19.77</v>
      </c>
      <c r="D8180" t="s">
        <v>5987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hidden="1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hidden="1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hidden="1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hidden="1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hidden="1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hidden="1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hidden="1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hidden="1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hidden="1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6075</v>
      </c>
      <c r="W8189" t="s">
        <v>386</v>
      </c>
    </row>
    <row r="8190" spans="1:23" hidden="1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hidden="1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hidden="1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hidden="1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6075</v>
      </c>
      <c r="W8193" t="s">
        <v>386</v>
      </c>
    </row>
    <row r="8194" spans="1:23" hidden="1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hidden="1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6075</v>
      </c>
      <c r="W8195" t="s">
        <v>386</v>
      </c>
    </row>
    <row r="8196" spans="1:23" hidden="1" x14ac:dyDescent="0.25">
      <c r="A8196" t="s">
        <v>544</v>
      </c>
      <c r="B8196" s="1">
        <v>43808</v>
      </c>
      <c r="C8196">
        <v>-29.31</v>
      </c>
      <c r="D8196" t="s">
        <v>5988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hidden="1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hidden="1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hidden="1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hidden="1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6075</v>
      </c>
      <c r="W8200" t="s">
        <v>386</v>
      </c>
    </row>
    <row r="8201" spans="1:23" hidden="1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hidden="1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hidden="1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hidden="1" x14ac:dyDescent="0.25">
      <c r="A8204" t="s">
        <v>544</v>
      </c>
      <c r="B8204" s="1">
        <v>43806</v>
      </c>
      <c r="C8204">
        <v>-38.54</v>
      </c>
      <c r="D8204" t="s">
        <v>5989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hidden="1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hidden="1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hidden="1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hidden="1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hidden="1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hidden="1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hidden="1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hidden="1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hidden="1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hidden="1" x14ac:dyDescent="0.25">
      <c r="A8214" t="s">
        <v>605</v>
      </c>
      <c r="B8214" s="1">
        <v>43805</v>
      </c>
      <c r="C8214">
        <v>-9.99</v>
      </c>
      <c r="D8214" t="s">
        <v>5789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hidden="1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hidden="1" x14ac:dyDescent="0.25">
      <c r="A8216" t="s">
        <v>544</v>
      </c>
      <c r="B8216" s="1">
        <v>43805</v>
      </c>
      <c r="C8216">
        <v>-19</v>
      </c>
      <c r="D8216" t="s">
        <v>5786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hidden="1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hidden="1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hidden="1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hidden="1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hidden="1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hidden="1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hidden="1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hidden="1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hidden="1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hidden="1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hidden="1" x14ac:dyDescent="0.25">
      <c r="A8227" t="s">
        <v>544</v>
      </c>
      <c r="B8227" s="1">
        <v>43803</v>
      </c>
      <c r="C8227">
        <v>-134.74</v>
      </c>
      <c r="D8227" t="s">
        <v>5795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hidden="1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hidden="1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hidden="1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hidden="1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hidden="1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hidden="1" x14ac:dyDescent="0.25">
      <c r="A8233" t="s">
        <v>544</v>
      </c>
      <c r="B8233" s="1">
        <v>43802</v>
      </c>
      <c r="C8233">
        <v>-19.5</v>
      </c>
      <c r="D8233" t="s">
        <v>5990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hidden="1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hidden="1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hidden="1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hidden="1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hidden="1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hidden="1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hidden="1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hidden="1" x14ac:dyDescent="0.25">
      <c r="A8241" t="s">
        <v>544</v>
      </c>
      <c r="B8241" s="1">
        <v>43801</v>
      </c>
      <c r="C8241">
        <v>-10.11</v>
      </c>
      <c r="D8241" t="s">
        <v>5755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hidden="1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hidden="1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hidden="1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hidden="1" x14ac:dyDescent="0.25">
      <c r="A8245" t="s">
        <v>492</v>
      </c>
      <c r="B8245" s="1">
        <v>43801</v>
      </c>
      <c r="C8245">
        <v>-17.579999999999998</v>
      </c>
      <c r="D8245" t="s">
        <v>5991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hidden="1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hidden="1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hidden="1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hidden="1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hidden="1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hidden="1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hidden="1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hidden="1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hidden="1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hidden="1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hidden="1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hidden="1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hidden="1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hidden="1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hidden="1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hidden="1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hidden="1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hidden="1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hidden="1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hidden="1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hidden="1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hidden="1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hidden="1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hidden="1" x14ac:dyDescent="0.25">
      <c r="A8269" t="s">
        <v>356</v>
      </c>
      <c r="B8269" s="1">
        <v>43798</v>
      </c>
      <c r="C8269">
        <v>5.12</v>
      </c>
      <c r="D8269" t="s">
        <v>6618</v>
      </c>
      <c r="E8269" t="s">
        <v>6618</v>
      </c>
      <c r="F8269" t="s">
        <v>6487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hidden="1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hidden="1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hidden="1" x14ac:dyDescent="0.25">
      <c r="A8272" t="s">
        <v>356</v>
      </c>
      <c r="B8272" s="1">
        <v>43798</v>
      </c>
      <c r="C8272">
        <v>15.18</v>
      </c>
      <c r="D8272" t="s">
        <v>6618</v>
      </c>
      <c r="E8272" t="s">
        <v>6618</v>
      </c>
      <c r="F8272" t="s">
        <v>6487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hidden="1" x14ac:dyDescent="0.25">
      <c r="A8273" t="s">
        <v>356</v>
      </c>
      <c r="B8273" s="1">
        <v>43798</v>
      </c>
      <c r="C8273">
        <v>5.12</v>
      </c>
      <c r="D8273" t="s">
        <v>6618</v>
      </c>
      <c r="E8273" t="s">
        <v>6618</v>
      </c>
      <c r="F8273" t="s">
        <v>6487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hidden="1" x14ac:dyDescent="0.25">
      <c r="A8274" t="s">
        <v>356</v>
      </c>
      <c r="B8274" s="1">
        <v>43798</v>
      </c>
      <c r="C8274">
        <v>15.18</v>
      </c>
      <c r="D8274" t="s">
        <v>6618</v>
      </c>
      <c r="E8274" t="s">
        <v>6618</v>
      </c>
      <c r="F8274" t="s">
        <v>6487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hidden="1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hidden="1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hidden="1" x14ac:dyDescent="0.25">
      <c r="A8277" t="s">
        <v>492</v>
      </c>
      <c r="B8277" s="1">
        <v>43798</v>
      </c>
      <c r="C8277">
        <v>-54.99</v>
      </c>
      <c r="D8277" t="s">
        <v>5902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hidden="1" x14ac:dyDescent="0.25">
      <c r="A8278" t="s">
        <v>492</v>
      </c>
      <c r="B8278" s="1">
        <v>43798</v>
      </c>
      <c r="C8278">
        <v>-77.02</v>
      </c>
      <c r="D8278" t="s">
        <v>5902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hidden="1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hidden="1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hidden="1" x14ac:dyDescent="0.25">
      <c r="A8282" t="s">
        <v>6411</v>
      </c>
      <c r="B8282" s="1">
        <v>43796</v>
      </c>
      <c r="C8282">
        <v>2.82</v>
      </c>
      <c r="D8282" t="s">
        <v>556</v>
      </c>
      <c r="E8282" t="s">
        <v>556</v>
      </c>
      <c r="F8282" t="s">
        <v>8316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hidden="1" x14ac:dyDescent="0.25">
      <c r="A8283" t="s">
        <v>19</v>
      </c>
      <c r="B8283" s="1">
        <v>43796</v>
      </c>
      <c r="C8283">
        <v>3814.27</v>
      </c>
      <c r="D8283" t="s">
        <v>5777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hidden="1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hidden="1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hidden="1" x14ac:dyDescent="0.25">
      <c r="A8286" t="s">
        <v>544</v>
      </c>
      <c r="B8286" s="1">
        <v>43795</v>
      </c>
      <c r="C8286">
        <v>-36.93</v>
      </c>
      <c r="D8286" t="s">
        <v>5992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hidden="1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hidden="1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hidden="1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hidden="1" x14ac:dyDescent="0.25">
      <c r="A8290" t="s">
        <v>19</v>
      </c>
      <c r="B8290" s="1">
        <v>43794</v>
      </c>
      <c r="C8290">
        <v>-13.18</v>
      </c>
      <c r="D8290" t="s">
        <v>5756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hidden="1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hidden="1" x14ac:dyDescent="0.25">
      <c r="A8292" t="s">
        <v>492</v>
      </c>
      <c r="B8292" s="1">
        <v>43794</v>
      </c>
      <c r="C8292">
        <v>-1.87</v>
      </c>
      <c r="D8292" t="s">
        <v>5784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hidden="1" x14ac:dyDescent="0.25">
      <c r="A8293" t="s">
        <v>492</v>
      </c>
      <c r="B8293" s="1">
        <v>43794</v>
      </c>
      <c r="C8293">
        <v>-10.5</v>
      </c>
      <c r="D8293" t="s">
        <v>5784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hidden="1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hidden="1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hidden="1" x14ac:dyDescent="0.25">
      <c r="A8296" t="s">
        <v>544</v>
      </c>
      <c r="B8296" s="1">
        <v>43793</v>
      </c>
      <c r="C8296">
        <v>-32.53</v>
      </c>
      <c r="D8296" t="s">
        <v>5993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hidden="1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hidden="1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hidden="1" x14ac:dyDescent="0.25">
      <c r="A8299" t="s">
        <v>605</v>
      </c>
      <c r="B8299" s="1">
        <v>43792</v>
      </c>
      <c r="C8299">
        <v>13.18</v>
      </c>
      <c r="D8299" t="s">
        <v>2591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hidden="1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hidden="1" x14ac:dyDescent="0.25">
      <c r="A8301" t="s">
        <v>544</v>
      </c>
      <c r="B8301" s="1">
        <v>43792</v>
      </c>
      <c r="C8301">
        <v>-16.93</v>
      </c>
      <c r="D8301" t="s">
        <v>5755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hidden="1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hidden="1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hidden="1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hidden="1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hidden="1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hidden="1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hidden="1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hidden="1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hidden="1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hidden="1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hidden="1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hidden="1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hidden="1" x14ac:dyDescent="0.25">
      <c r="A8314" t="s">
        <v>544</v>
      </c>
      <c r="B8314" s="1">
        <v>43791</v>
      </c>
      <c r="C8314">
        <v>-9.81</v>
      </c>
      <c r="D8314" t="s">
        <v>5994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hidden="1" x14ac:dyDescent="0.25">
      <c r="A8315" t="s">
        <v>544</v>
      </c>
      <c r="B8315" s="1">
        <v>43791</v>
      </c>
      <c r="C8315">
        <v>-7.25</v>
      </c>
      <c r="D8315" t="s">
        <v>5994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hidden="1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hidden="1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hidden="1" x14ac:dyDescent="0.25">
      <c r="A8318" t="s">
        <v>544</v>
      </c>
      <c r="B8318" s="1">
        <v>43789</v>
      </c>
      <c r="C8318">
        <v>-19.489999999999998</v>
      </c>
      <c r="D8318" t="s">
        <v>5995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hidden="1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hidden="1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hidden="1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hidden="1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hidden="1" x14ac:dyDescent="0.25">
      <c r="A8323" t="s">
        <v>492</v>
      </c>
      <c r="B8323" s="1">
        <v>43787</v>
      </c>
      <c r="C8323">
        <v>-66</v>
      </c>
      <c r="D8323" t="s">
        <v>5958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hidden="1" x14ac:dyDescent="0.25">
      <c r="A8324" t="s">
        <v>6411</v>
      </c>
      <c r="B8324" s="1">
        <v>43787</v>
      </c>
      <c r="C8324">
        <v>-45.17</v>
      </c>
      <c r="D8324" t="s">
        <v>6828</v>
      </c>
      <c r="E8324" t="s">
        <v>6828</v>
      </c>
      <c r="F8324" t="s">
        <v>6829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hidden="1" x14ac:dyDescent="0.25">
      <c r="A8325" t="s">
        <v>492</v>
      </c>
      <c r="B8325" s="1">
        <v>43787</v>
      </c>
      <c r="C8325">
        <v>-13.01</v>
      </c>
      <c r="D8325" t="s">
        <v>5784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hidden="1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hidden="1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hidden="1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hidden="1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hidden="1" x14ac:dyDescent="0.25">
      <c r="A8330" t="s">
        <v>6856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hidden="1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hidden="1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hidden="1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hidden="1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hidden="1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hidden="1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hidden="1" x14ac:dyDescent="0.25">
      <c r="A8337" t="s">
        <v>6856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hidden="1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hidden="1" x14ac:dyDescent="0.25">
      <c r="A8339" t="s">
        <v>544</v>
      </c>
      <c r="B8339" s="1">
        <v>43785</v>
      </c>
      <c r="C8339">
        <v>-492</v>
      </c>
      <c r="D8339" t="s">
        <v>5760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hidden="1" x14ac:dyDescent="0.25">
      <c r="A8340" t="s">
        <v>6411</v>
      </c>
      <c r="B8340" s="1">
        <v>43784</v>
      </c>
      <c r="C8340">
        <v>7.15</v>
      </c>
      <c r="D8340" t="s">
        <v>8181</v>
      </c>
      <c r="E8340" t="s">
        <v>8181</v>
      </c>
      <c r="F8340" t="s">
        <v>6871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hidden="1" x14ac:dyDescent="0.25">
      <c r="A8341" t="s">
        <v>6411</v>
      </c>
      <c r="B8341" s="1">
        <v>43784</v>
      </c>
      <c r="C8341">
        <v>45.17</v>
      </c>
      <c r="D8341" t="s">
        <v>6828</v>
      </c>
      <c r="E8341" t="s">
        <v>6828</v>
      </c>
      <c r="F8341" t="s">
        <v>6829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hidden="1" x14ac:dyDescent="0.25">
      <c r="A8342" t="s">
        <v>6411</v>
      </c>
      <c r="B8342" s="1">
        <v>43784</v>
      </c>
      <c r="C8342">
        <v>-137.84</v>
      </c>
      <c r="D8342" t="s">
        <v>8182</v>
      </c>
      <c r="E8342" t="s">
        <v>8182</v>
      </c>
      <c r="F8342" t="s">
        <v>6459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hidden="1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hidden="1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hidden="1" x14ac:dyDescent="0.25">
      <c r="A8346" t="s">
        <v>6411</v>
      </c>
      <c r="B8346" s="1">
        <v>43783</v>
      </c>
      <c r="C8346">
        <v>137.84</v>
      </c>
      <c r="D8346" t="s">
        <v>8182</v>
      </c>
      <c r="E8346" t="s">
        <v>8182</v>
      </c>
      <c r="F8346" t="s">
        <v>6459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hidden="1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hidden="1" x14ac:dyDescent="0.25">
      <c r="A8348" t="s">
        <v>544</v>
      </c>
      <c r="B8348" s="1">
        <v>43783</v>
      </c>
      <c r="C8348">
        <v>-17.739999999999998</v>
      </c>
      <c r="D8348" t="s">
        <v>5781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hidden="1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hidden="1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hidden="1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hidden="1" x14ac:dyDescent="0.25">
      <c r="A8352" t="s">
        <v>6856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hidden="1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hidden="1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hidden="1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hidden="1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hidden="1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hidden="1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hidden="1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hidden="1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hidden="1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6075</v>
      </c>
      <c r="W8361" t="s">
        <v>386</v>
      </c>
    </row>
    <row r="8362" spans="1:23" hidden="1" x14ac:dyDescent="0.25">
      <c r="A8362" t="s">
        <v>19</v>
      </c>
      <c r="B8362" s="1">
        <v>43779</v>
      </c>
      <c r="C8362">
        <v>1675.09</v>
      </c>
      <c r="D8362" t="s">
        <v>5949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6075</v>
      </c>
      <c r="W8362" t="s">
        <v>386</v>
      </c>
    </row>
    <row r="8363" spans="1:23" hidden="1" x14ac:dyDescent="0.25">
      <c r="A8363" t="s">
        <v>544</v>
      </c>
      <c r="B8363" s="1">
        <v>43779</v>
      </c>
      <c r="C8363">
        <v>-20.29</v>
      </c>
      <c r="D8363" t="s">
        <v>5996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hidden="1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hidden="1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6075</v>
      </c>
      <c r="W8365" t="s">
        <v>386</v>
      </c>
    </row>
    <row r="8366" spans="1:23" hidden="1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hidden="1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hidden="1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hidden="1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hidden="1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hidden="1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hidden="1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hidden="1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hidden="1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hidden="1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hidden="1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hidden="1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hidden="1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hidden="1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hidden="1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hidden="1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hidden="1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hidden="1" x14ac:dyDescent="0.25">
      <c r="A8383" t="s">
        <v>31</v>
      </c>
      <c r="B8383" s="1">
        <v>43774</v>
      </c>
      <c r="C8383">
        <v>710.42</v>
      </c>
      <c r="D8383" t="s">
        <v>5998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hidden="1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hidden="1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hidden="1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hidden="1" x14ac:dyDescent="0.25">
      <c r="A8387" t="s">
        <v>492</v>
      </c>
      <c r="B8387" s="1">
        <v>43774</v>
      </c>
      <c r="C8387">
        <v>-6.62</v>
      </c>
      <c r="D8387" t="s">
        <v>5991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hidden="1" x14ac:dyDescent="0.25">
      <c r="A8388" t="s">
        <v>492</v>
      </c>
      <c r="B8388" s="1">
        <v>43774</v>
      </c>
      <c r="C8388">
        <v>-7.13</v>
      </c>
      <c r="D8388" t="s">
        <v>5991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hidden="1" x14ac:dyDescent="0.25">
      <c r="A8389" t="s">
        <v>19</v>
      </c>
      <c r="B8389" s="1">
        <v>43774</v>
      </c>
      <c r="C8389">
        <v>-1191.83</v>
      </c>
      <c r="D8389" t="s">
        <v>5997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hidden="1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hidden="1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hidden="1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hidden="1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hidden="1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hidden="1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6075</v>
      </c>
      <c r="W8395" t="s">
        <v>386</v>
      </c>
    </row>
    <row r="8396" spans="1:23" hidden="1" x14ac:dyDescent="0.25">
      <c r="A8396" t="s">
        <v>492</v>
      </c>
      <c r="B8396" s="1">
        <v>43773</v>
      </c>
      <c r="C8396">
        <v>-6.58</v>
      </c>
      <c r="D8396" t="s">
        <v>5778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hidden="1" x14ac:dyDescent="0.25">
      <c r="A8397" t="s">
        <v>492</v>
      </c>
      <c r="B8397" s="1">
        <v>43773</v>
      </c>
      <c r="C8397">
        <v>34.75</v>
      </c>
      <c r="D8397" t="s">
        <v>5778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hidden="1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hidden="1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hidden="1" x14ac:dyDescent="0.25">
      <c r="A8400" t="s">
        <v>492</v>
      </c>
      <c r="B8400" s="1">
        <v>43773</v>
      </c>
      <c r="C8400">
        <v>-0.75</v>
      </c>
      <c r="D8400" t="s">
        <v>5784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hidden="1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hidden="1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hidden="1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hidden="1" x14ac:dyDescent="0.25">
      <c r="A8404" t="s">
        <v>544</v>
      </c>
      <c r="B8404" s="1">
        <v>43772</v>
      </c>
      <c r="C8404">
        <v>-9.2100000000000009</v>
      </c>
      <c r="D8404" t="s">
        <v>5755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hidden="1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hidden="1" x14ac:dyDescent="0.25">
      <c r="A8406" t="s">
        <v>544</v>
      </c>
      <c r="B8406" s="1">
        <v>43772</v>
      </c>
      <c r="C8406">
        <v>-7.72</v>
      </c>
      <c r="D8406" t="s">
        <v>5971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hidden="1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hidden="1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hidden="1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hidden="1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hidden="1" x14ac:dyDescent="0.25">
      <c r="A8411" t="s">
        <v>492</v>
      </c>
      <c r="B8411" s="1">
        <v>43771</v>
      </c>
      <c r="C8411">
        <v>-62.18</v>
      </c>
      <c r="D8411" t="s">
        <v>5795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hidden="1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hidden="1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hidden="1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hidden="1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hidden="1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hidden="1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hidden="1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hidden="1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hidden="1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hidden="1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hidden="1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hidden="1" x14ac:dyDescent="0.25">
      <c r="A8423" t="s">
        <v>19</v>
      </c>
      <c r="B8423" s="1">
        <v>43769</v>
      </c>
      <c r="C8423">
        <v>3814.27</v>
      </c>
      <c r="D8423" t="s">
        <v>5777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hidden="1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hidden="1" x14ac:dyDescent="0.25">
      <c r="A8425" t="s">
        <v>356</v>
      </c>
      <c r="B8425" s="1">
        <v>43769</v>
      </c>
      <c r="C8425">
        <v>5.49</v>
      </c>
      <c r="D8425" t="s">
        <v>6618</v>
      </c>
      <c r="E8425" t="s">
        <v>6618</v>
      </c>
      <c r="F8425" t="s">
        <v>6487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hidden="1" x14ac:dyDescent="0.25">
      <c r="A8426" t="s">
        <v>356</v>
      </c>
      <c r="B8426" s="1">
        <v>43769</v>
      </c>
      <c r="C8426">
        <v>15.67</v>
      </c>
      <c r="D8426" t="s">
        <v>6618</v>
      </c>
      <c r="E8426" t="s">
        <v>6618</v>
      </c>
      <c r="F8426" t="s">
        <v>6487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hidden="1" x14ac:dyDescent="0.25">
      <c r="A8427" t="s">
        <v>356</v>
      </c>
      <c r="B8427" s="1">
        <v>43769</v>
      </c>
      <c r="C8427">
        <v>5.49</v>
      </c>
      <c r="D8427" t="s">
        <v>6618</v>
      </c>
      <c r="E8427" t="s">
        <v>6618</v>
      </c>
      <c r="F8427" t="s">
        <v>6487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hidden="1" x14ac:dyDescent="0.25">
      <c r="A8428" t="s">
        <v>356</v>
      </c>
      <c r="B8428" s="1">
        <v>43769</v>
      </c>
      <c r="C8428">
        <v>15.67</v>
      </c>
      <c r="D8428" t="s">
        <v>6618</v>
      </c>
      <c r="E8428" t="s">
        <v>6618</v>
      </c>
      <c r="F8428" t="s">
        <v>6487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hidden="1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hidden="1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hidden="1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hidden="1" x14ac:dyDescent="0.25">
      <c r="A8433" t="s">
        <v>336</v>
      </c>
      <c r="B8433" s="1">
        <v>43769</v>
      </c>
      <c r="C8433">
        <v>10.5</v>
      </c>
      <c r="D8433" t="s">
        <v>5868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hidden="1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hidden="1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hidden="1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hidden="1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hidden="1" x14ac:dyDescent="0.25">
      <c r="A8438" t="s">
        <v>6411</v>
      </c>
      <c r="B8438" s="1">
        <v>43768</v>
      </c>
      <c r="C8438">
        <v>2.71</v>
      </c>
      <c r="D8438" t="s">
        <v>556</v>
      </c>
      <c r="E8438" t="s">
        <v>556</v>
      </c>
      <c r="F8438" t="s">
        <v>8317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hidden="1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hidden="1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hidden="1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6075</v>
      </c>
      <c r="W8441" t="s">
        <v>386</v>
      </c>
    </row>
    <row r="8442" spans="1:23" hidden="1" x14ac:dyDescent="0.25">
      <c r="A8442" t="s">
        <v>544</v>
      </c>
      <c r="B8442" s="1">
        <v>43767</v>
      </c>
      <c r="C8442">
        <v>-3.58</v>
      </c>
      <c r="D8442" t="s">
        <v>5999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hidden="1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hidden="1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hidden="1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hidden="1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hidden="1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hidden="1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hidden="1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hidden="1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hidden="1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hidden="1" x14ac:dyDescent="0.25">
      <c r="A8452" t="s">
        <v>336</v>
      </c>
      <c r="B8452" s="1">
        <v>43765</v>
      </c>
      <c r="C8452">
        <v>-20</v>
      </c>
      <c r="D8452" t="s">
        <v>6000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hidden="1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hidden="1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hidden="1" x14ac:dyDescent="0.25">
      <c r="A8455" t="s">
        <v>492</v>
      </c>
      <c r="B8455" s="1">
        <v>43764</v>
      </c>
      <c r="C8455">
        <v>-67</v>
      </c>
      <c r="D8455" t="s">
        <v>5982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hidden="1" x14ac:dyDescent="0.25">
      <c r="A8456" t="s">
        <v>492</v>
      </c>
      <c r="B8456" s="1">
        <v>43764</v>
      </c>
      <c r="C8456">
        <v>-78</v>
      </c>
      <c r="D8456" t="s">
        <v>5982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hidden="1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hidden="1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hidden="1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hidden="1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hidden="1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hidden="1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hidden="1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hidden="1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hidden="1" x14ac:dyDescent="0.25">
      <c r="A8465" t="s">
        <v>492</v>
      </c>
      <c r="B8465" s="1">
        <v>43762</v>
      </c>
      <c r="C8465">
        <v>-49.5</v>
      </c>
      <c r="D8465" t="s">
        <v>5958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hidden="1" x14ac:dyDescent="0.25">
      <c r="A8466" t="s">
        <v>19</v>
      </c>
      <c r="B8466" s="1">
        <v>43762</v>
      </c>
      <c r="C8466">
        <v>-13.18</v>
      </c>
      <c r="D8466" t="s">
        <v>5756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hidden="1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hidden="1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hidden="1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hidden="1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hidden="1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hidden="1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hidden="1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6075</v>
      </c>
      <c r="W8473" t="s">
        <v>386</v>
      </c>
    </row>
    <row r="8474" spans="1:23" hidden="1" x14ac:dyDescent="0.25">
      <c r="A8474" t="s">
        <v>605</v>
      </c>
      <c r="B8474" s="1">
        <v>43761</v>
      </c>
      <c r="C8474">
        <v>13.18</v>
      </c>
      <c r="D8474" t="s">
        <v>5756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hidden="1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hidden="1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hidden="1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hidden="1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hidden="1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hidden="1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hidden="1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hidden="1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hidden="1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hidden="1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hidden="1" x14ac:dyDescent="0.25">
      <c r="A8485" t="s">
        <v>544</v>
      </c>
      <c r="B8485" s="1">
        <v>43759</v>
      </c>
      <c r="C8485">
        <v>-8</v>
      </c>
      <c r="D8485" t="s">
        <v>5877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hidden="1" x14ac:dyDescent="0.25">
      <c r="A8486" t="s">
        <v>492</v>
      </c>
      <c r="B8486" s="1">
        <v>43759</v>
      </c>
      <c r="C8486">
        <v>-24.8</v>
      </c>
      <c r="D8486" t="s">
        <v>5781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hidden="1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hidden="1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hidden="1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hidden="1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hidden="1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hidden="1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hidden="1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hidden="1" x14ac:dyDescent="0.25">
      <c r="A8494" t="s">
        <v>6856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hidden="1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hidden="1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hidden="1" x14ac:dyDescent="0.25">
      <c r="A8497" t="s">
        <v>6856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hidden="1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hidden="1" x14ac:dyDescent="0.25">
      <c r="A8499" t="s">
        <v>6856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hidden="1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hidden="1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hidden="1" x14ac:dyDescent="0.25">
      <c r="A8502" t="s">
        <v>6411</v>
      </c>
      <c r="B8502" s="1">
        <v>43756</v>
      </c>
      <c r="C8502">
        <v>5119.8900000000003</v>
      </c>
      <c r="D8502" t="s">
        <v>8318</v>
      </c>
      <c r="E8502" t="s">
        <v>8318</v>
      </c>
      <c r="F8502" t="s">
        <v>8319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hidden="1" x14ac:dyDescent="0.25">
      <c r="A8503" t="s">
        <v>6411</v>
      </c>
      <c r="B8503" s="1">
        <v>43756</v>
      </c>
      <c r="C8503">
        <v>4.97</v>
      </c>
      <c r="D8503" t="s">
        <v>8318</v>
      </c>
      <c r="E8503" t="s">
        <v>8318</v>
      </c>
      <c r="F8503" t="s">
        <v>8319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hidden="1" x14ac:dyDescent="0.25">
      <c r="A8504" t="s">
        <v>6411</v>
      </c>
      <c r="B8504" s="1">
        <v>43756</v>
      </c>
      <c r="C8504">
        <v>6399.87</v>
      </c>
      <c r="D8504" t="s">
        <v>8318</v>
      </c>
      <c r="E8504" t="s">
        <v>8318</v>
      </c>
      <c r="F8504" t="s">
        <v>8319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hidden="1" x14ac:dyDescent="0.25">
      <c r="A8505" t="s">
        <v>6411</v>
      </c>
      <c r="B8505" s="1">
        <v>43756</v>
      </c>
      <c r="C8505">
        <v>2559.9499999999998</v>
      </c>
      <c r="D8505" t="s">
        <v>8318</v>
      </c>
      <c r="E8505" t="s">
        <v>8318</v>
      </c>
      <c r="F8505" t="s">
        <v>8319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hidden="1" x14ac:dyDescent="0.25">
      <c r="A8506" t="s">
        <v>6411</v>
      </c>
      <c r="B8506" s="1">
        <v>43756</v>
      </c>
      <c r="C8506">
        <v>6399.87</v>
      </c>
      <c r="D8506" t="s">
        <v>8318</v>
      </c>
      <c r="E8506" t="s">
        <v>8318</v>
      </c>
      <c r="F8506" t="s">
        <v>8319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hidden="1" x14ac:dyDescent="0.25">
      <c r="A8507" t="s">
        <v>6411</v>
      </c>
      <c r="B8507" s="1">
        <v>43756</v>
      </c>
      <c r="C8507">
        <v>128</v>
      </c>
      <c r="D8507" t="s">
        <v>8318</v>
      </c>
      <c r="E8507" t="s">
        <v>8318</v>
      </c>
      <c r="F8507" t="s">
        <v>8319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hidden="1" x14ac:dyDescent="0.25">
      <c r="A8508" t="s">
        <v>6411</v>
      </c>
      <c r="B8508" s="1">
        <v>43756</v>
      </c>
      <c r="C8508">
        <v>5887.88</v>
      </c>
      <c r="D8508" t="s">
        <v>8318</v>
      </c>
      <c r="E8508" t="s">
        <v>8318</v>
      </c>
      <c r="F8508" t="s">
        <v>8319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hidden="1" x14ac:dyDescent="0.25">
      <c r="A8509" t="s">
        <v>6411</v>
      </c>
      <c r="B8509" s="1">
        <v>43756</v>
      </c>
      <c r="C8509">
        <v>2559.9499999999998</v>
      </c>
      <c r="D8509" t="s">
        <v>8318</v>
      </c>
      <c r="E8509" t="s">
        <v>8318</v>
      </c>
      <c r="F8509" t="s">
        <v>8319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hidden="1" x14ac:dyDescent="0.25">
      <c r="A8510" t="s">
        <v>6411</v>
      </c>
      <c r="B8510" s="1">
        <v>43756</v>
      </c>
      <c r="C8510">
        <v>5119.8900000000003</v>
      </c>
      <c r="D8510" t="s">
        <v>8318</v>
      </c>
      <c r="E8510" t="s">
        <v>8318</v>
      </c>
      <c r="F8510" t="s">
        <v>8319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hidden="1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hidden="1" x14ac:dyDescent="0.25">
      <c r="A8512" t="s">
        <v>492</v>
      </c>
      <c r="B8512" s="1">
        <v>43756</v>
      </c>
      <c r="C8512">
        <v>-2.17</v>
      </c>
      <c r="D8512" t="s">
        <v>5784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hidden="1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hidden="1" x14ac:dyDescent="0.25">
      <c r="A8514" t="s">
        <v>6411</v>
      </c>
      <c r="B8514" s="1">
        <v>43756</v>
      </c>
      <c r="C8514">
        <v>3839.92</v>
      </c>
      <c r="D8514" t="s">
        <v>8318</v>
      </c>
      <c r="E8514" t="s">
        <v>8318</v>
      </c>
      <c r="F8514" t="s">
        <v>8319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hidden="1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hidden="1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6075</v>
      </c>
      <c r="W8516" t="s">
        <v>386</v>
      </c>
    </row>
    <row r="8517" spans="1:23" hidden="1" x14ac:dyDescent="0.25">
      <c r="A8517" t="s">
        <v>492</v>
      </c>
      <c r="B8517" s="1">
        <v>43756</v>
      </c>
      <c r="C8517">
        <v>-2.25</v>
      </c>
      <c r="D8517" t="s">
        <v>5784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hidden="1" x14ac:dyDescent="0.25">
      <c r="A8518" t="s">
        <v>336</v>
      </c>
      <c r="B8518" s="1">
        <v>43756</v>
      </c>
      <c r="C8518">
        <v>-40</v>
      </c>
      <c r="D8518" t="s">
        <v>5956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hidden="1" x14ac:dyDescent="0.25">
      <c r="A8519" t="s">
        <v>492</v>
      </c>
      <c r="B8519" s="1">
        <v>43756</v>
      </c>
      <c r="C8519">
        <v>-2.25</v>
      </c>
      <c r="D8519" t="s">
        <v>5784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hidden="1" x14ac:dyDescent="0.25">
      <c r="A8520" t="s">
        <v>19</v>
      </c>
      <c r="B8520" s="1">
        <v>43755</v>
      </c>
      <c r="C8520">
        <v>-1191.83</v>
      </c>
      <c r="D8520" t="s">
        <v>5997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hidden="1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hidden="1" x14ac:dyDescent="0.25">
      <c r="A8522" t="s">
        <v>6856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hidden="1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hidden="1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hidden="1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hidden="1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hidden="1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hidden="1" x14ac:dyDescent="0.25">
      <c r="A8528" t="s">
        <v>19</v>
      </c>
      <c r="B8528" s="1">
        <v>43753</v>
      </c>
      <c r="C8528">
        <v>-40</v>
      </c>
      <c r="D8528" t="s">
        <v>4444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hidden="1" x14ac:dyDescent="0.25">
      <c r="A8529" t="s">
        <v>19</v>
      </c>
      <c r="B8529" s="1">
        <v>43753</v>
      </c>
      <c r="C8529">
        <v>-40.5</v>
      </c>
      <c r="D8529" t="s">
        <v>4444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hidden="1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6075</v>
      </c>
      <c r="W8532" t="s">
        <v>386</v>
      </c>
    </row>
    <row r="8533" spans="1:23" hidden="1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hidden="1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hidden="1" x14ac:dyDescent="0.25">
      <c r="A8535" t="s">
        <v>6856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hidden="1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6075</v>
      </c>
      <c r="W8537" t="s">
        <v>386</v>
      </c>
    </row>
    <row r="8538" spans="1:23" hidden="1" x14ac:dyDescent="0.25">
      <c r="A8538" t="s">
        <v>6856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hidden="1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6075</v>
      </c>
      <c r="W8539" t="s">
        <v>1640</v>
      </c>
    </row>
    <row r="8540" spans="1:23" hidden="1" x14ac:dyDescent="0.25">
      <c r="A8540" t="s">
        <v>492</v>
      </c>
      <c r="B8540" s="1">
        <v>43752</v>
      </c>
      <c r="C8540">
        <v>-40.75</v>
      </c>
      <c r="D8540" t="s">
        <v>5778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hidden="1" x14ac:dyDescent="0.25">
      <c r="A8541" t="s">
        <v>6856</v>
      </c>
      <c r="B8541" s="1">
        <v>43752</v>
      </c>
      <c r="C8541">
        <v>-3.74</v>
      </c>
      <c r="D8541" t="s">
        <v>6001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hidden="1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hidden="1" x14ac:dyDescent="0.25">
      <c r="A8543" t="s">
        <v>6856</v>
      </c>
      <c r="B8543" s="1">
        <v>43752</v>
      </c>
      <c r="C8543">
        <v>-6.49</v>
      </c>
      <c r="D8543" t="s">
        <v>5936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hidden="1" x14ac:dyDescent="0.25">
      <c r="A8544" t="s">
        <v>544</v>
      </c>
      <c r="B8544" s="1">
        <v>43750</v>
      </c>
      <c r="C8544">
        <v>-16.670000000000002</v>
      </c>
      <c r="D8544" t="s">
        <v>6001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hidden="1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hidden="1" x14ac:dyDescent="0.25">
      <c r="A8546" t="s">
        <v>6856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hidden="1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hidden="1" x14ac:dyDescent="0.25">
      <c r="A8548" t="s">
        <v>6856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hidden="1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hidden="1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hidden="1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hidden="1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6075</v>
      </c>
      <c r="W8553" t="s">
        <v>386</v>
      </c>
    </row>
    <row r="8554" spans="1:23" hidden="1" x14ac:dyDescent="0.25">
      <c r="A8554" t="s">
        <v>6856</v>
      </c>
      <c r="B8554" s="1">
        <v>43749</v>
      </c>
      <c r="C8554">
        <v>-30</v>
      </c>
      <c r="D8554" t="s">
        <v>5936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hidden="1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6075</v>
      </c>
      <c r="W8555" t="s">
        <v>386</v>
      </c>
    </row>
    <row r="8556" spans="1:23" hidden="1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hidden="1" x14ac:dyDescent="0.25">
      <c r="A8557" t="s">
        <v>6856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hidden="1" x14ac:dyDescent="0.25">
      <c r="A8558" t="s">
        <v>6856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hidden="1" x14ac:dyDescent="0.25">
      <c r="A8559" t="s">
        <v>6856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hidden="1" x14ac:dyDescent="0.25">
      <c r="A8560" t="s">
        <v>6856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hidden="1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hidden="1" x14ac:dyDescent="0.25">
      <c r="A8562" t="s">
        <v>544</v>
      </c>
      <c r="B8562" s="1">
        <v>43749</v>
      </c>
      <c r="C8562">
        <v>-9.52</v>
      </c>
      <c r="D8562" t="s">
        <v>5755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hidden="1" x14ac:dyDescent="0.25">
      <c r="A8563" t="s">
        <v>6856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hidden="1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hidden="1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6075</v>
      </c>
      <c r="W8565" t="s">
        <v>386</v>
      </c>
    </row>
    <row r="8566" spans="1:23" hidden="1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hidden="1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hidden="1" x14ac:dyDescent="0.25">
      <c r="A8568" t="s">
        <v>19</v>
      </c>
      <c r="B8568" s="1">
        <v>43747</v>
      </c>
      <c r="C8568">
        <v>23.75</v>
      </c>
      <c r="D8568" t="s">
        <v>6002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hidden="1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6075</v>
      </c>
      <c r="W8569" t="s">
        <v>386</v>
      </c>
    </row>
    <row r="8570" spans="1:23" hidden="1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hidden="1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hidden="1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hidden="1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hidden="1" x14ac:dyDescent="0.25">
      <c r="A8574" t="s">
        <v>492</v>
      </c>
      <c r="B8574" s="1">
        <v>43745</v>
      </c>
      <c r="C8574">
        <v>-33.08</v>
      </c>
      <c r="D8574" t="s">
        <v>5991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hidden="1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hidden="1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hidden="1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hidden="1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hidden="1" x14ac:dyDescent="0.25">
      <c r="A8579" t="s">
        <v>492</v>
      </c>
      <c r="B8579" s="1">
        <v>43745</v>
      </c>
      <c r="C8579">
        <v>-1.5</v>
      </c>
      <c r="D8579" t="s">
        <v>5784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hidden="1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hidden="1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hidden="1" x14ac:dyDescent="0.25">
      <c r="A8582" t="s">
        <v>336</v>
      </c>
      <c r="B8582" s="1">
        <v>43744</v>
      </c>
      <c r="C8582">
        <v>-2</v>
      </c>
      <c r="D8582" t="s">
        <v>5891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hidden="1" x14ac:dyDescent="0.25">
      <c r="A8583" t="s">
        <v>336</v>
      </c>
      <c r="B8583" s="1">
        <v>43744</v>
      </c>
      <c r="C8583">
        <v>-10</v>
      </c>
      <c r="D8583" t="s">
        <v>5891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hidden="1" x14ac:dyDescent="0.25">
      <c r="A8584" t="s">
        <v>336</v>
      </c>
      <c r="B8584" s="1">
        <v>43744</v>
      </c>
      <c r="C8584">
        <v>-70</v>
      </c>
      <c r="D8584" t="s">
        <v>5891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hidden="1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hidden="1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hidden="1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hidden="1" x14ac:dyDescent="0.25">
      <c r="A8588" t="s">
        <v>544</v>
      </c>
      <c r="B8588" s="1">
        <v>43743</v>
      </c>
      <c r="C8588">
        <v>-72.010000000000005</v>
      </c>
      <c r="D8588" t="s">
        <v>5835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hidden="1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hidden="1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hidden="1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6075</v>
      </c>
      <c r="W8591" t="s">
        <v>386</v>
      </c>
    </row>
    <row r="8592" spans="1:23" hidden="1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hidden="1" x14ac:dyDescent="0.25">
      <c r="A8593" t="s">
        <v>492</v>
      </c>
      <c r="B8593" s="1">
        <v>43742</v>
      </c>
      <c r="C8593">
        <v>-7.02</v>
      </c>
      <c r="D8593" t="s">
        <v>5834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hidden="1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6075</v>
      </c>
      <c r="W8594" t="s">
        <v>386</v>
      </c>
    </row>
    <row r="8595" spans="1:23" hidden="1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hidden="1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6075</v>
      </c>
      <c r="W8596" t="s">
        <v>386</v>
      </c>
    </row>
    <row r="8597" spans="1:23" hidden="1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6075</v>
      </c>
      <c r="W8597" t="s">
        <v>386</v>
      </c>
    </row>
    <row r="8598" spans="1:23" hidden="1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6075</v>
      </c>
      <c r="W8598" t="s">
        <v>386</v>
      </c>
    </row>
    <row r="8599" spans="1:23" hidden="1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hidden="1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hidden="1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6075</v>
      </c>
      <c r="W8601" t="s">
        <v>386</v>
      </c>
    </row>
    <row r="8602" spans="1:23" hidden="1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hidden="1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hidden="1" x14ac:dyDescent="0.25">
      <c r="A8604" t="s">
        <v>6411</v>
      </c>
      <c r="B8604" s="1">
        <v>43740</v>
      </c>
      <c r="C8604">
        <v>-48.09</v>
      </c>
      <c r="D8604" t="s">
        <v>8191</v>
      </c>
      <c r="E8604" t="s">
        <v>8191</v>
      </c>
      <c r="F8604" t="s">
        <v>6633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hidden="1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6075</v>
      </c>
      <c r="W8605" t="s">
        <v>386</v>
      </c>
    </row>
    <row r="8606" spans="1:23" hidden="1" x14ac:dyDescent="0.25">
      <c r="A8606" t="s">
        <v>336</v>
      </c>
      <c r="B8606" s="1">
        <v>43740</v>
      </c>
      <c r="C8606">
        <v>-80</v>
      </c>
      <c r="D8606" t="s">
        <v>5891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hidden="1" x14ac:dyDescent="0.25">
      <c r="A8607" t="s">
        <v>336</v>
      </c>
      <c r="B8607" s="1">
        <v>43740</v>
      </c>
      <c r="C8607">
        <v>-2</v>
      </c>
      <c r="D8607" t="s">
        <v>5891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hidden="1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hidden="1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hidden="1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hidden="1" x14ac:dyDescent="0.25">
      <c r="A8611" t="s">
        <v>6411</v>
      </c>
      <c r="B8611" s="1">
        <v>43739</v>
      </c>
      <c r="C8611">
        <v>-78.67</v>
      </c>
      <c r="D8611" t="s">
        <v>6595</v>
      </c>
      <c r="E8611" t="s">
        <v>6596</v>
      </c>
      <c r="F8611" t="s">
        <v>6597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hidden="1" x14ac:dyDescent="0.25">
      <c r="A8612" t="s">
        <v>6411</v>
      </c>
      <c r="B8612" s="1">
        <v>43739</v>
      </c>
      <c r="C8612">
        <v>48.09</v>
      </c>
      <c r="D8612" t="s">
        <v>8191</v>
      </c>
      <c r="E8612" t="s">
        <v>8191</v>
      </c>
      <c r="F8612" t="s">
        <v>6633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hidden="1" x14ac:dyDescent="0.25">
      <c r="A8613" t="s">
        <v>6411</v>
      </c>
      <c r="B8613" s="1">
        <v>43739</v>
      </c>
      <c r="C8613">
        <v>-12.82</v>
      </c>
      <c r="D8613" t="s">
        <v>8282</v>
      </c>
      <c r="E8613" t="s">
        <v>8282</v>
      </c>
      <c r="F8613" t="s">
        <v>8283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hidden="1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hidden="1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hidden="1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hidden="1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hidden="1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hidden="1" x14ac:dyDescent="0.25">
      <c r="A8619" t="s">
        <v>19</v>
      </c>
      <c r="B8619" s="1">
        <v>43738</v>
      </c>
      <c r="C8619">
        <v>3814.27</v>
      </c>
      <c r="D8619" t="s">
        <v>5777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hidden="1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hidden="1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hidden="1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hidden="1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hidden="1" x14ac:dyDescent="0.25">
      <c r="A8624" t="s">
        <v>356</v>
      </c>
      <c r="B8624" s="1">
        <v>43738</v>
      </c>
      <c r="C8624">
        <v>15.18</v>
      </c>
      <c r="D8624" t="s">
        <v>6618</v>
      </c>
      <c r="E8624" t="s">
        <v>6618</v>
      </c>
      <c r="F8624" t="s">
        <v>6487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hidden="1" x14ac:dyDescent="0.25">
      <c r="A8625" t="s">
        <v>6411</v>
      </c>
      <c r="B8625" s="1">
        <v>43738</v>
      </c>
      <c r="C8625">
        <v>12.82</v>
      </c>
      <c r="D8625" t="s">
        <v>8282</v>
      </c>
      <c r="E8625" t="s">
        <v>8282</v>
      </c>
      <c r="F8625" t="s">
        <v>8283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hidden="1" x14ac:dyDescent="0.25">
      <c r="A8626" t="s">
        <v>6411</v>
      </c>
      <c r="B8626" s="1">
        <v>43738</v>
      </c>
      <c r="C8626">
        <v>78.67</v>
      </c>
      <c r="D8626" t="s">
        <v>6595</v>
      </c>
      <c r="E8626" t="s">
        <v>6596</v>
      </c>
      <c r="F8626" t="s">
        <v>6597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hidden="1" x14ac:dyDescent="0.25">
      <c r="A8627" t="s">
        <v>356</v>
      </c>
      <c r="B8627" s="1">
        <v>43738</v>
      </c>
      <c r="C8627">
        <v>15.18</v>
      </c>
      <c r="D8627" t="s">
        <v>6618</v>
      </c>
      <c r="E8627" t="s">
        <v>6618</v>
      </c>
      <c r="F8627" t="s">
        <v>6487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hidden="1" x14ac:dyDescent="0.25">
      <c r="A8628" t="s">
        <v>356</v>
      </c>
      <c r="B8628" s="1">
        <v>43738</v>
      </c>
      <c r="C8628">
        <v>5.81</v>
      </c>
      <c r="D8628" t="s">
        <v>6618</v>
      </c>
      <c r="E8628" t="s">
        <v>6618</v>
      </c>
      <c r="F8628" t="s">
        <v>6487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hidden="1" x14ac:dyDescent="0.25">
      <c r="A8629" t="s">
        <v>356</v>
      </c>
      <c r="B8629" s="1">
        <v>43738</v>
      </c>
      <c r="C8629">
        <v>5.81</v>
      </c>
      <c r="D8629" t="s">
        <v>6618</v>
      </c>
      <c r="E8629" t="s">
        <v>6618</v>
      </c>
      <c r="F8629" t="s">
        <v>6487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hidden="1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hidden="1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hidden="1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hidden="1" x14ac:dyDescent="0.25">
      <c r="A8633" t="s">
        <v>336</v>
      </c>
      <c r="B8633" s="1">
        <v>43738</v>
      </c>
      <c r="C8633">
        <v>10</v>
      </c>
      <c r="D8633" t="s">
        <v>5948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hidden="1" x14ac:dyDescent="0.25">
      <c r="A8634" t="s">
        <v>6856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hidden="1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hidden="1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hidden="1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hidden="1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hidden="1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hidden="1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hidden="1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hidden="1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hidden="1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hidden="1" x14ac:dyDescent="0.25">
      <c r="A8645" t="s">
        <v>544</v>
      </c>
      <c r="B8645" s="1">
        <v>43736</v>
      </c>
      <c r="C8645">
        <v>-16.5</v>
      </c>
      <c r="D8645" t="s">
        <v>6003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hidden="1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hidden="1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hidden="1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hidden="1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hidden="1" x14ac:dyDescent="0.25">
      <c r="A8650" t="s">
        <v>6856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hidden="1" x14ac:dyDescent="0.25">
      <c r="A8651" t="s">
        <v>508</v>
      </c>
      <c r="B8651" s="1">
        <v>43736</v>
      </c>
      <c r="C8651">
        <v>-0.55000000000000004</v>
      </c>
      <c r="D8651" t="s">
        <v>5795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hidden="1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hidden="1" x14ac:dyDescent="0.25">
      <c r="A8653" t="s">
        <v>544</v>
      </c>
      <c r="B8653" s="1">
        <v>43736</v>
      </c>
      <c r="C8653">
        <v>-57.05</v>
      </c>
      <c r="D8653" t="s">
        <v>5992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hidden="1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hidden="1" x14ac:dyDescent="0.25">
      <c r="A8655" t="s">
        <v>6411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8320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hidden="1" x14ac:dyDescent="0.25">
      <c r="A8656" t="s">
        <v>492</v>
      </c>
      <c r="B8656" s="1">
        <v>43735</v>
      </c>
      <c r="C8656">
        <v>-6.25</v>
      </c>
      <c r="D8656" t="s">
        <v>5784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hidden="1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hidden="1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hidden="1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hidden="1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hidden="1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hidden="1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hidden="1" x14ac:dyDescent="0.25">
      <c r="A8663" t="s">
        <v>508</v>
      </c>
      <c r="B8663" s="1">
        <v>43733</v>
      </c>
      <c r="C8663">
        <v>-2.75</v>
      </c>
      <c r="D8663" t="s">
        <v>5795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hidden="1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hidden="1" x14ac:dyDescent="0.25">
      <c r="A8665" t="s">
        <v>19</v>
      </c>
      <c r="B8665" s="1">
        <v>43732</v>
      </c>
      <c r="C8665">
        <v>-13.18</v>
      </c>
      <c r="D8665" t="s">
        <v>5756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hidden="1" x14ac:dyDescent="0.25">
      <c r="A8666" t="s">
        <v>508</v>
      </c>
      <c r="B8666" s="1">
        <v>43732</v>
      </c>
      <c r="C8666">
        <v>-10</v>
      </c>
      <c r="D8666" t="s">
        <v>6004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hidden="1" x14ac:dyDescent="0.25">
      <c r="A8667" t="s">
        <v>492</v>
      </c>
      <c r="B8667" s="1">
        <v>43732</v>
      </c>
      <c r="C8667">
        <v>-49.5</v>
      </c>
      <c r="D8667" t="s">
        <v>5958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hidden="1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6075</v>
      </c>
      <c r="W8668" t="s">
        <v>1640</v>
      </c>
    </row>
    <row r="8669" spans="1:23" hidden="1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hidden="1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hidden="1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hidden="1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hidden="1" x14ac:dyDescent="0.25">
      <c r="A8673" t="s">
        <v>605</v>
      </c>
      <c r="B8673" s="1">
        <v>43731</v>
      </c>
      <c r="C8673">
        <v>13.18</v>
      </c>
      <c r="D8673" t="s">
        <v>5756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hidden="1" x14ac:dyDescent="0.25">
      <c r="A8674" t="s">
        <v>544</v>
      </c>
      <c r="B8674" s="1">
        <v>43731</v>
      </c>
      <c r="C8674">
        <v>-11.01</v>
      </c>
      <c r="D8674" t="s">
        <v>6005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hidden="1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6075</v>
      </c>
      <c r="W8675" t="s">
        <v>1640</v>
      </c>
    </row>
    <row r="8676" spans="1:23" hidden="1" x14ac:dyDescent="0.25">
      <c r="A8676" t="s">
        <v>492</v>
      </c>
      <c r="B8676" s="1">
        <v>43731</v>
      </c>
      <c r="C8676">
        <v>11.02</v>
      </c>
      <c r="D8676" t="s">
        <v>5778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6075</v>
      </c>
      <c r="W8676" t="s">
        <v>1640</v>
      </c>
    </row>
    <row r="8677" spans="1:23" hidden="1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hidden="1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hidden="1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hidden="1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hidden="1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hidden="1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hidden="1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hidden="1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hidden="1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hidden="1" x14ac:dyDescent="0.25">
      <c r="A8686" t="s">
        <v>492</v>
      </c>
      <c r="B8686" s="1">
        <v>43729</v>
      </c>
      <c r="C8686">
        <v>-73.17</v>
      </c>
      <c r="D8686" t="s">
        <v>5795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hidden="1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hidden="1" x14ac:dyDescent="0.25">
      <c r="A8688" t="s">
        <v>6856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hidden="1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hidden="1" x14ac:dyDescent="0.25">
      <c r="A8690" t="s">
        <v>356</v>
      </c>
      <c r="B8690" s="1">
        <v>43728</v>
      </c>
      <c r="C8690">
        <v>11.27</v>
      </c>
      <c r="D8690" t="s">
        <v>6618</v>
      </c>
      <c r="E8690" t="s">
        <v>6618</v>
      </c>
      <c r="F8690" t="s">
        <v>8321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hidden="1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6075</v>
      </c>
      <c r="W8691" t="s">
        <v>386</v>
      </c>
    </row>
    <row r="8692" spans="1:23" hidden="1" x14ac:dyDescent="0.25">
      <c r="A8692" t="s">
        <v>356</v>
      </c>
      <c r="B8692" s="1">
        <v>43728</v>
      </c>
      <c r="C8692">
        <v>11.27</v>
      </c>
      <c r="D8692" t="s">
        <v>6618</v>
      </c>
      <c r="E8692" t="s">
        <v>6618</v>
      </c>
      <c r="F8692" t="s">
        <v>8321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hidden="1" x14ac:dyDescent="0.25">
      <c r="A8693" t="s">
        <v>544</v>
      </c>
      <c r="B8693" s="1">
        <v>43728</v>
      </c>
      <c r="C8693">
        <v>-28.88</v>
      </c>
      <c r="D8693" t="s">
        <v>5844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hidden="1" x14ac:dyDescent="0.25">
      <c r="A8694" t="s">
        <v>6856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hidden="1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hidden="1" x14ac:dyDescent="0.25">
      <c r="A8696" t="s">
        <v>492</v>
      </c>
      <c r="B8696" s="1">
        <v>43728</v>
      </c>
      <c r="C8696">
        <v>-9</v>
      </c>
      <c r="D8696" t="s">
        <v>5895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hidden="1" x14ac:dyDescent="0.25">
      <c r="A8697" t="s">
        <v>6856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hidden="1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hidden="1" x14ac:dyDescent="0.25">
      <c r="A8699" t="s">
        <v>6856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hidden="1" x14ac:dyDescent="0.25">
      <c r="A8700" t="s">
        <v>19</v>
      </c>
      <c r="B8700" s="1">
        <v>43728</v>
      </c>
      <c r="C8700">
        <v>340.04</v>
      </c>
      <c r="D8700" t="s">
        <v>5933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6075</v>
      </c>
      <c r="W8700" t="s">
        <v>386</v>
      </c>
    </row>
    <row r="8701" spans="1:23" hidden="1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hidden="1" x14ac:dyDescent="0.25">
      <c r="A8702" t="s">
        <v>336</v>
      </c>
      <c r="B8702" s="1">
        <v>43727</v>
      </c>
      <c r="C8702">
        <v>-5.5</v>
      </c>
      <c r="D8702" t="s">
        <v>6006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hidden="1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hidden="1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hidden="1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6075</v>
      </c>
      <c r="W8705" t="s">
        <v>386</v>
      </c>
    </row>
    <row r="8706" spans="1:23" hidden="1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hidden="1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hidden="1" x14ac:dyDescent="0.25">
      <c r="A8708" t="s">
        <v>336</v>
      </c>
      <c r="B8708" s="1">
        <v>43727</v>
      </c>
      <c r="C8708">
        <v>-10.44</v>
      </c>
      <c r="D8708" t="s">
        <v>6006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hidden="1" x14ac:dyDescent="0.25">
      <c r="A8709" t="s">
        <v>336</v>
      </c>
      <c r="B8709" s="1">
        <v>43727</v>
      </c>
      <c r="C8709">
        <v>-4.0599999999999996</v>
      </c>
      <c r="D8709" t="s">
        <v>6006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hidden="1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hidden="1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hidden="1" x14ac:dyDescent="0.25">
      <c r="A8712" t="s">
        <v>544</v>
      </c>
      <c r="B8712" s="1">
        <v>43727</v>
      </c>
      <c r="C8712">
        <v>-7.75</v>
      </c>
      <c r="D8712" t="s">
        <v>5895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hidden="1" x14ac:dyDescent="0.25">
      <c r="A8713" t="s">
        <v>544</v>
      </c>
      <c r="B8713" s="1">
        <v>43727</v>
      </c>
      <c r="C8713">
        <v>-8.8000000000000007</v>
      </c>
      <c r="D8713" t="s">
        <v>6007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hidden="1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6075</v>
      </c>
      <c r="W8714" t="s">
        <v>386</v>
      </c>
    </row>
    <row r="8715" spans="1:23" hidden="1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hidden="1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6075</v>
      </c>
      <c r="W8716" t="s">
        <v>386</v>
      </c>
    </row>
    <row r="8717" spans="1:23" hidden="1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hidden="1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hidden="1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hidden="1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6075</v>
      </c>
      <c r="W8720" t="s">
        <v>386</v>
      </c>
    </row>
    <row r="8721" spans="1:23" hidden="1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hidden="1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hidden="1" x14ac:dyDescent="0.25">
      <c r="A8723" t="s">
        <v>492</v>
      </c>
      <c r="B8723" s="1">
        <v>43724</v>
      </c>
      <c r="C8723">
        <v>-14.31</v>
      </c>
      <c r="D8723" t="s">
        <v>5778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hidden="1" x14ac:dyDescent="0.25">
      <c r="A8724" t="s">
        <v>492</v>
      </c>
      <c r="B8724" s="1">
        <v>43724</v>
      </c>
      <c r="C8724">
        <v>-6.58</v>
      </c>
      <c r="D8724" t="s">
        <v>5778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hidden="1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hidden="1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6075</v>
      </c>
      <c r="W8726" t="s">
        <v>386</v>
      </c>
    </row>
    <row r="8727" spans="1:23" hidden="1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hidden="1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hidden="1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6075</v>
      </c>
      <c r="W8730" t="s">
        <v>386</v>
      </c>
    </row>
    <row r="8731" spans="1:23" hidden="1" x14ac:dyDescent="0.25">
      <c r="A8731" t="s">
        <v>492</v>
      </c>
      <c r="B8731" s="1">
        <v>43724</v>
      </c>
      <c r="C8731">
        <v>-86.85</v>
      </c>
      <c r="D8731" t="s">
        <v>6008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hidden="1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6075</v>
      </c>
      <c r="W8732" t="s">
        <v>386</v>
      </c>
    </row>
    <row r="8733" spans="1:23" hidden="1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hidden="1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hidden="1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hidden="1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hidden="1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hidden="1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hidden="1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hidden="1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hidden="1" x14ac:dyDescent="0.25">
      <c r="A8741" t="s">
        <v>544</v>
      </c>
      <c r="B8741" s="1">
        <v>43723</v>
      </c>
      <c r="C8741">
        <v>-77.52</v>
      </c>
      <c r="D8741" t="s">
        <v>5965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hidden="1" x14ac:dyDescent="0.25">
      <c r="A8742" t="s">
        <v>544</v>
      </c>
      <c r="B8742" s="1">
        <v>43723</v>
      </c>
      <c r="C8742">
        <v>-77.52</v>
      </c>
      <c r="D8742" t="s">
        <v>6009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hidden="1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hidden="1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hidden="1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hidden="1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hidden="1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hidden="1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hidden="1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hidden="1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hidden="1" x14ac:dyDescent="0.25">
      <c r="A8751" t="s">
        <v>336</v>
      </c>
      <c r="B8751" s="1">
        <v>43721</v>
      </c>
      <c r="C8751">
        <v>-20</v>
      </c>
      <c r="D8751" t="s">
        <v>6010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hidden="1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hidden="1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6075</v>
      </c>
      <c r="W8753" t="s">
        <v>386</v>
      </c>
    </row>
    <row r="8754" spans="1:23" hidden="1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6075</v>
      </c>
      <c r="W8754" t="s">
        <v>386</v>
      </c>
    </row>
    <row r="8755" spans="1:23" hidden="1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hidden="1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hidden="1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hidden="1" x14ac:dyDescent="0.25">
      <c r="A8759" t="s">
        <v>356</v>
      </c>
      <c r="B8759" s="1">
        <v>43721</v>
      </c>
      <c r="C8759">
        <v>67.040000000000006</v>
      </c>
      <c r="D8759" t="s">
        <v>6618</v>
      </c>
      <c r="E8759" t="s">
        <v>6618</v>
      </c>
      <c r="F8759" t="s">
        <v>8322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hidden="1" x14ac:dyDescent="0.25">
      <c r="A8760" t="s">
        <v>356</v>
      </c>
      <c r="B8760" s="1">
        <v>43721</v>
      </c>
      <c r="C8760">
        <v>18.23</v>
      </c>
      <c r="D8760" t="s">
        <v>6618</v>
      </c>
      <c r="E8760" t="s">
        <v>6618</v>
      </c>
      <c r="F8760" t="s">
        <v>8323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hidden="1" x14ac:dyDescent="0.25">
      <c r="A8761" t="s">
        <v>356</v>
      </c>
      <c r="B8761" s="1">
        <v>43721</v>
      </c>
      <c r="C8761">
        <v>67.040000000000006</v>
      </c>
      <c r="D8761" t="s">
        <v>6618</v>
      </c>
      <c r="E8761" t="s">
        <v>6618</v>
      </c>
      <c r="F8761" t="s">
        <v>8322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hidden="1" x14ac:dyDescent="0.25">
      <c r="A8762" t="s">
        <v>6411</v>
      </c>
      <c r="B8762" s="1">
        <v>43721</v>
      </c>
      <c r="C8762">
        <v>7.15</v>
      </c>
      <c r="D8762" t="s">
        <v>8181</v>
      </c>
      <c r="E8762" t="s">
        <v>8181</v>
      </c>
      <c r="F8762" t="s">
        <v>6871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hidden="1" x14ac:dyDescent="0.25">
      <c r="A8763" t="s">
        <v>356</v>
      </c>
      <c r="B8763" s="1">
        <v>43721</v>
      </c>
      <c r="C8763">
        <v>18.23</v>
      </c>
      <c r="D8763" t="s">
        <v>6618</v>
      </c>
      <c r="E8763" t="s">
        <v>6618</v>
      </c>
      <c r="F8763" t="s">
        <v>8323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hidden="1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hidden="1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hidden="1" x14ac:dyDescent="0.25">
      <c r="A8766" t="s">
        <v>492</v>
      </c>
      <c r="B8766" s="1">
        <v>43720</v>
      </c>
      <c r="C8766">
        <v>-3.98</v>
      </c>
      <c r="D8766" t="s">
        <v>6011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hidden="1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6075</v>
      </c>
      <c r="W8767" t="s">
        <v>386</v>
      </c>
    </row>
    <row r="8768" spans="1:23" hidden="1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hidden="1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hidden="1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6075</v>
      </c>
      <c r="W8770" t="s">
        <v>386</v>
      </c>
    </row>
    <row r="8771" spans="1:23" hidden="1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hidden="1" x14ac:dyDescent="0.25">
      <c r="A8772" t="s">
        <v>336</v>
      </c>
      <c r="B8772" s="1">
        <v>43720</v>
      </c>
      <c r="C8772">
        <v>-10</v>
      </c>
      <c r="D8772" t="s">
        <v>5891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hidden="1" x14ac:dyDescent="0.25">
      <c r="A8773" t="s">
        <v>19</v>
      </c>
      <c r="B8773" s="1">
        <v>43720</v>
      </c>
      <c r="C8773">
        <v>90158.64</v>
      </c>
      <c r="D8773" t="s">
        <v>5933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6075</v>
      </c>
      <c r="W8773" t="s">
        <v>386</v>
      </c>
    </row>
    <row r="8774" spans="1:23" hidden="1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hidden="1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6075</v>
      </c>
      <c r="W8775" t="s">
        <v>386</v>
      </c>
    </row>
    <row r="8776" spans="1:23" hidden="1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6075</v>
      </c>
      <c r="W8776" t="s">
        <v>386</v>
      </c>
    </row>
    <row r="8777" spans="1:23" hidden="1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6075</v>
      </c>
      <c r="W8777" t="s">
        <v>386</v>
      </c>
    </row>
    <row r="8778" spans="1:23" hidden="1" x14ac:dyDescent="0.25">
      <c r="A8778" t="s">
        <v>356</v>
      </c>
      <c r="B8778" s="1">
        <v>43719</v>
      </c>
      <c r="C8778">
        <v>73.67</v>
      </c>
      <c r="D8778" t="s">
        <v>6618</v>
      </c>
      <c r="E8778" t="s">
        <v>6618</v>
      </c>
      <c r="F8778" t="s">
        <v>8324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hidden="1" x14ac:dyDescent="0.25">
      <c r="A8779" t="s">
        <v>356</v>
      </c>
      <c r="B8779" s="1">
        <v>43719</v>
      </c>
      <c r="C8779">
        <v>26.58</v>
      </c>
      <c r="D8779" t="s">
        <v>6618</v>
      </c>
      <c r="E8779" t="s">
        <v>6618</v>
      </c>
      <c r="F8779" t="s">
        <v>8325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hidden="1" x14ac:dyDescent="0.25">
      <c r="A8780" t="s">
        <v>356</v>
      </c>
      <c r="B8780" s="1">
        <v>43719</v>
      </c>
      <c r="C8780">
        <v>27.21</v>
      </c>
      <c r="D8780" t="s">
        <v>6618</v>
      </c>
      <c r="E8780" t="s">
        <v>6618</v>
      </c>
      <c r="F8780" t="s">
        <v>8326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hidden="1" x14ac:dyDescent="0.25">
      <c r="A8781" t="s">
        <v>356</v>
      </c>
      <c r="B8781" s="1">
        <v>43719</v>
      </c>
      <c r="C8781">
        <v>27.21</v>
      </c>
      <c r="D8781" t="s">
        <v>6618</v>
      </c>
      <c r="E8781" t="s">
        <v>6618</v>
      </c>
      <c r="F8781" t="s">
        <v>8326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hidden="1" x14ac:dyDescent="0.25">
      <c r="A8782" t="s">
        <v>6411</v>
      </c>
      <c r="B8782" s="1">
        <v>43719</v>
      </c>
      <c r="C8782">
        <v>-280.14</v>
      </c>
      <c r="D8782" t="s">
        <v>8318</v>
      </c>
      <c r="E8782" t="s">
        <v>8318</v>
      </c>
      <c r="F8782" t="s">
        <v>8319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hidden="1" x14ac:dyDescent="0.25">
      <c r="A8783" t="s">
        <v>356</v>
      </c>
      <c r="B8783" s="1">
        <v>43719</v>
      </c>
      <c r="C8783">
        <v>26.58</v>
      </c>
      <c r="D8783" t="s">
        <v>6618</v>
      </c>
      <c r="E8783" t="s">
        <v>6618</v>
      </c>
      <c r="F8783" t="s">
        <v>8325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hidden="1" x14ac:dyDescent="0.25">
      <c r="A8784" t="s">
        <v>356</v>
      </c>
      <c r="B8784" s="1">
        <v>43719</v>
      </c>
      <c r="C8784">
        <v>79.61</v>
      </c>
      <c r="D8784" t="s">
        <v>6618</v>
      </c>
      <c r="E8784" t="s">
        <v>6618</v>
      </c>
      <c r="F8784" t="s">
        <v>8327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hidden="1" x14ac:dyDescent="0.25">
      <c r="A8785" t="s">
        <v>356</v>
      </c>
      <c r="B8785" s="1">
        <v>43719</v>
      </c>
      <c r="C8785">
        <v>79.61</v>
      </c>
      <c r="D8785" t="s">
        <v>6618</v>
      </c>
      <c r="E8785" t="s">
        <v>6618</v>
      </c>
      <c r="F8785" t="s">
        <v>8327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hidden="1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hidden="1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hidden="1" x14ac:dyDescent="0.25">
      <c r="A8788" t="s">
        <v>492</v>
      </c>
      <c r="B8788" s="1">
        <v>43719</v>
      </c>
      <c r="C8788">
        <v>-4</v>
      </c>
      <c r="D8788" t="s">
        <v>6012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hidden="1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hidden="1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hidden="1" x14ac:dyDescent="0.25">
      <c r="A8791" t="s">
        <v>356</v>
      </c>
      <c r="B8791" s="1">
        <v>43719</v>
      </c>
      <c r="C8791">
        <v>73.67</v>
      </c>
      <c r="D8791" t="s">
        <v>6618</v>
      </c>
      <c r="E8791" t="s">
        <v>6618</v>
      </c>
      <c r="F8791" t="s">
        <v>8324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hidden="1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hidden="1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6075</v>
      </c>
      <c r="W8793" t="s">
        <v>386</v>
      </c>
    </row>
    <row r="8794" spans="1:23" hidden="1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6075</v>
      </c>
      <c r="W8794" t="s">
        <v>386</v>
      </c>
    </row>
    <row r="8795" spans="1:23" hidden="1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hidden="1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hidden="1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hidden="1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6075</v>
      </c>
      <c r="W8798" t="s">
        <v>386</v>
      </c>
    </row>
    <row r="8799" spans="1:23" hidden="1" x14ac:dyDescent="0.25">
      <c r="A8799" t="s">
        <v>544</v>
      </c>
      <c r="B8799" s="1">
        <v>43718</v>
      </c>
      <c r="C8799">
        <v>-25.83</v>
      </c>
      <c r="D8799" t="s">
        <v>6013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hidden="1" x14ac:dyDescent="0.25">
      <c r="A8800" t="s">
        <v>544</v>
      </c>
      <c r="B8800" s="1">
        <v>43718</v>
      </c>
      <c r="C8800">
        <v>-25.83</v>
      </c>
      <c r="D8800" t="s">
        <v>6014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hidden="1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hidden="1" x14ac:dyDescent="0.25">
      <c r="A8802" t="s">
        <v>6411</v>
      </c>
      <c r="B8802" s="1">
        <v>43718</v>
      </c>
      <c r="C8802">
        <v>280.14</v>
      </c>
      <c r="D8802" t="s">
        <v>8318</v>
      </c>
      <c r="E8802" t="s">
        <v>8318</v>
      </c>
      <c r="F8802" t="s">
        <v>8319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hidden="1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hidden="1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hidden="1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hidden="1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6075</v>
      </c>
      <c r="W8806" t="s">
        <v>386</v>
      </c>
    </row>
    <row r="8807" spans="1:23" hidden="1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hidden="1" x14ac:dyDescent="0.25">
      <c r="A8808" t="s">
        <v>544</v>
      </c>
      <c r="B8808" s="1">
        <v>43717</v>
      </c>
      <c r="C8808">
        <v>-5</v>
      </c>
      <c r="D8808" t="s">
        <v>6015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hidden="1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hidden="1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hidden="1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hidden="1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hidden="1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hidden="1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hidden="1" x14ac:dyDescent="0.25">
      <c r="A8815" t="s">
        <v>544</v>
      </c>
      <c r="B8815" s="1">
        <v>43717</v>
      </c>
      <c r="C8815">
        <v>-14.28</v>
      </c>
      <c r="D8815" t="s">
        <v>6017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hidden="1" x14ac:dyDescent="0.25">
      <c r="A8816" t="s">
        <v>544</v>
      </c>
      <c r="B8816" s="1">
        <v>43717</v>
      </c>
      <c r="C8816">
        <v>-8.6999999999999993</v>
      </c>
      <c r="D8816" t="s">
        <v>6016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hidden="1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hidden="1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hidden="1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hidden="1" x14ac:dyDescent="0.25">
      <c r="A8820" t="s">
        <v>544</v>
      </c>
      <c r="B8820" s="1">
        <v>43715</v>
      </c>
      <c r="C8820">
        <v>-65.510000000000005</v>
      </c>
      <c r="D8820" t="s">
        <v>5844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hidden="1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6075</v>
      </c>
      <c r="W8821" t="s">
        <v>386</v>
      </c>
    </row>
    <row r="8822" spans="1:23" hidden="1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6075</v>
      </c>
      <c r="W8822" t="s">
        <v>386</v>
      </c>
    </row>
    <row r="8823" spans="1:23" hidden="1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hidden="1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hidden="1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hidden="1" x14ac:dyDescent="0.25">
      <c r="A8826" t="s">
        <v>492</v>
      </c>
      <c r="B8826" s="1">
        <v>43713</v>
      </c>
      <c r="C8826">
        <v>-66.319999999999993</v>
      </c>
      <c r="D8826" t="s">
        <v>6008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hidden="1" x14ac:dyDescent="0.25">
      <c r="A8827" t="s">
        <v>492</v>
      </c>
      <c r="B8827" s="1">
        <v>43713</v>
      </c>
      <c r="C8827">
        <v>-1.5</v>
      </c>
      <c r="D8827" t="s">
        <v>5784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hidden="1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hidden="1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hidden="1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hidden="1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hidden="1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hidden="1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hidden="1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6075</v>
      </c>
      <c r="W8834" t="s">
        <v>386</v>
      </c>
    </row>
    <row r="8835" spans="1:23" hidden="1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hidden="1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hidden="1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hidden="1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hidden="1" x14ac:dyDescent="0.25">
      <c r="A8839" t="s">
        <v>492</v>
      </c>
      <c r="B8839" s="1">
        <v>43713</v>
      </c>
      <c r="C8839">
        <v>-199</v>
      </c>
      <c r="D8839" t="s">
        <v>6002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hidden="1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6075</v>
      </c>
      <c r="W8840" t="s">
        <v>386</v>
      </c>
    </row>
    <row r="8841" spans="1:23" hidden="1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hidden="1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6075</v>
      </c>
      <c r="W8842" t="s">
        <v>386</v>
      </c>
    </row>
    <row r="8843" spans="1:23" hidden="1" x14ac:dyDescent="0.25">
      <c r="A8843" t="s">
        <v>492</v>
      </c>
      <c r="B8843" s="1">
        <v>43712</v>
      </c>
      <c r="C8843">
        <v>-20.420000000000002</v>
      </c>
      <c r="D8843" t="s">
        <v>5781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hidden="1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hidden="1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hidden="1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hidden="1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6075</v>
      </c>
      <c r="W8847" t="s">
        <v>386</v>
      </c>
    </row>
    <row r="8848" spans="1:23" hidden="1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hidden="1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6075</v>
      </c>
      <c r="W8849" t="s">
        <v>386</v>
      </c>
    </row>
    <row r="8850" spans="1:23" hidden="1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hidden="1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hidden="1" x14ac:dyDescent="0.25">
      <c r="A8852" t="s">
        <v>492</v>
      </c>
      <c r="B8852" s="1">
        <v>43712</v>
      </c>
      <c r="C8852">
        <v>-16</v>
      </c>
      <c r="D8852" t="s">
        <v>4444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hidden="1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hidden="1" x14ac:dyDescent="0.25">
      <c r="A8854" t="s">
        <v>336</v>
      </c>
      <c r="B8854" s="1">
        <v>43711</v>
      </c>
      <c r="C8854">
        <v>-2</v>
      </c>
      <c r="D8854" t="s">
        <v>6019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hidden="1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hidden="1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hidden="1" x14ac:dyDescent="0.25">
      <c r="A8857" t="s">
        <v>492</v>
      </c>
      <c r="B8857" s="1">
        <v>43711</v>
      </c>
      <c r="C8857">
        <v>-49.5</v>
      </c>
      <c r="D8857" t="s">
        <v>5958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hidden="1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hidden="1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hidden="1" x14ac:dyDescent="0.25">
      <c r="A8861" t="s">
        <v>336</v>
      </c>
      <c r="B8861" s="1">
        <v>43711</v>
      </c>
      <c r="C8861">
        <v>-5</v>
      </c>
      <c r="D8861" t="s">
        <v>6018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hidden="1" x14ac:dyDescent="0.25">
      <c r="A8862" t="s">
        <v>336</v>
      </c>
      <c r="B8862" s="1">
        <v>43711</v>
      </c>
      <c r="C8862">
        <v>-17</v>
      </c>
      <c r="D8862" t="s">
        <v>6018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hidden="1" x14ac:dyDescent="0.25">
      <c r="A8863" t="s">
        <v>336</v>
      </c>
      <c r="B8863" s="1">
        <v>43711</v>
      </c>
      <c r="C8863">
        <v>-0.5</v>
      </c>
      <c r="D8863" t="s">
        <v>6018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hidden="1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hidden="1" x14ac:dyDescent="0.25">
      <c r="A8865" t="s">
        <v>19</v>
      </c>
      <c r="B8865" s="1">
        <v>43711</v>
      </c>
      <c r="C8865">
        <v>-23404.28</v>
      </c>
      <c r="D8865" t="s">
        <v>6002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hidden="1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6075</v>
      </c>
      <c r="W8866" t="s">
        <v>386</v>
      </c>
    </row>
    <row r="8867" spans="1:23" hidden="1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hidden="1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6075</v>
      </c>
      <c r="W8868" t="s">
        <v>386</v>
      </c>
    </row>
    <row r="8869" spans="1:23" hidden="1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hidden="1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hidden="1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hidden="1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hidden="1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hidden="1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hidden="1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hidden="1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hidden="1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hidden="1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hidden="1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hidden="1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hidden="1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hidden="1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hidden="1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hidden="1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hidden="1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hidden="1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hidden="1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hidden="1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hidden="1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hidden="1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hidden="1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hidden="1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hidden="1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hidden="1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hidden="1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hidden="1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hidden="1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hidden="1" x14ac:dyDescent="0.25">
      <c r="A8898" t="s">
        <v>356</v>
      </c>
      <c r="B8898" s="1">
        <v>43707</v>
      </c>
      <c r="C8898">
        <v>15.16</v>
      </c>
      <c r="D8898" t="s">
        <v>6618</v>
      </c>
      <c r="E8898" t="s">
        <v>6618</v>
      </c>
      <c r="F8898" t="s">
        <v>6487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hidden="1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hidden="1" x14ac:dyDescent="0.25">
      <c r="A8900" t="s">
        <v>336</v>
      </c>
      <c r="B8900" s="1">
        <v>43707</v>
      </c>
      <c r="C8900">
        <v>3</v>
      </c>
      <c r="D8900" t="s">
        <v>5904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hidden="1" x14ac:dyDescent="0.25">
      <c r="A8901" t="s">
        <v>356</v>
      </c>
      <c r="B8901" s="1">
        <v>43707</v>
      </c>
      <c r="C8901">
        <v>5.95</v>
      </c>
      <c r="D8901" t="s">
        <v>6618</v>
      </c>
      <c r="E8901" t="s">
        <v>6618</v>
      </c>
      <c r="F8901" t="s">
        <v>6487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hidden="1" x14ac:dyDescent="0.25">
      <c r="A8902" t="s">
        <v>356</v>
      </c>
      <c r="B8902" s="1">
        <v>43707</v>
      </c>
      <c r="C8902">
        <v>15.16</v>
      </c>
      <c r="D8902" t="s">
        <v>6618</v>
      </c>
      <c r="E8902" t="s">
        <v>6618</v>
      </c>
      <c r="F8902" t="s">
        <v>6487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hidden="1" x14ac:dyDescent="0.25">
      <c r="A8903" t="s">
        <v>356</v>
      </c>
      <c r="B8903" s="1">
        <v>43707</v>
      </c>
      <c r="C8903">
        <v>5.95</v>
      </c>
      <c r="D8903" t="s">
        <v>6618</v>
      </c>
      <c r="E8903" t="s">
        <v>6618</v>
      </c>
      <c r="F8903" t="s">
        <v>6487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hidden="1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hidden="1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hidden="1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hidden="1" x14ac:dyDescent="0.25">
      <c r="A8908" t="s">
        <v>19</v>
      </c>
      <c r="B8908" s="1">
        <v>43707</v>
      </c>
      <c r="C8908">
        <v>3814.27</v>
      </c>
      <c r="D8908" t="s">
        <v>5777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hidden="1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hidden="1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hidden="1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hidden="1" x14ac:dyDescent="0.25">
      <c r="A8912" t="s">
        <v>6411</v>
      </c>
      <c r="B8912" s="1">
        <v>43706</v>
      </c>
      <c r="C8912">
        <v>2.39</v>
      </c>
      <c r="D8912" t="s">
        <v>556</v>
      </c>
      <c r="E8912" t="s">
        <v>556</v>
      </c>
      <c r="F8912" t="s">
        <v>8328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hidden="1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hidden="1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hidden="1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hidden="1" x14ac:dyDescent="0.25">
      <c r="A8916" t="s">
        <v>544</v>
      </c>
      <c r="B8916" s="1">
        <v>43706</v>
      </c>
      <c r="C8916">
        <v>-12.5</v>
      </c>
      <c r="D8916" t="s">
        <v>6020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hidden="1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hidden="1" x14ac:dyDescent="0.25">
      <c r="A8918" t="s">
        <v>544</v>
      </c>
      <c r="B8918" s="1">
        <v>43706</v>
      </c>
      <c r="C8918">
        <v>-14.42</v>
      </c>
      <c r="D8918" t="s">
        <v>6021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hidden="1" x14ac:dyDescent="0.25">
      <c r="A8919" t="s">
        <v>492</v>
      </c>
      <c r="B8919" s="1">
        <v>43705</v>
      </c>
      <c r="C8919">
        <v>-120.9</v>
      </c>
      <c r="D8919" t="s">
        <v>6022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hidden="1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hidden="1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hidden="1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hidden="1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hidden="1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hidden="1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6075</v>
      </c>
      <c r="W8925" t="s">
        <v>386</v>
      </c>
    </row>
    <row r="8926" spans="1:23" hidden="1" x14ac:dyDescent="0.25">
      <c r="A8926" t="s">
        <v>492</v>
      </c>
      <c r="B8926" s="1">
        <v>43703</v>
      </c>
      <c r="C8926">
        <v>-45.78</v>
      </c>
      <c r="D8926" t="s">
        <v>6008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hidden="1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hidden="1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hidden="1" x14ac:dyDescent="0.25">
      <c r="A8929" t="s">
        <v>19</v>
      </c>
      <c r="B8929" s="1">
        <v>43703</v>
      </c>
      <c r="C8929">
        <v>-4479.62</v>
      </c>
      <c r="D8929" t="s">
        <v>6023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6075</v>
      </c>
      <c r="W8929" t="s">
        <v>386</v>
      </c>
    </row>
    <row r="8930" spans="1:23" hidden="1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hidden="1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hidden="1" x14ac:dyDescent="0.25">
      <c r="A8932" t="s">
        <v>19</v>
      </c>
      <c r="B8932" s="1">
        <v>43703</v>
      </c>
      <c r="C8932">
        <v>-110.8</v>
      </c>
      <c r="D8932" t="s">
        <v>5756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hidden="1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hidden="1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hidden="1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hidden="1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6075</v>
      </c>
      <c r="W8936" t="s">
        <v>1640</v>
      </c>
    </row>
    <row r="8937" spans="1:23" hidden="1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6075</v>
      </c>
      <c r="W8937" t="s">
        <v>1640</v>
      </c>
    </row>
    <row r="8938" spans="1:23" hidden="1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hidden="1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hidden="1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hidden="1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hidden="1" x14ac:dyDescent="0.25">
      <c r="A8942" t="s">
        <v>544</v>
      </c>
      <c r="B8942" s="1">
        <v>43702</v>
      </c>
      <c r="C8942">
        <v>-19.510000000000002</v>
      </c>
      <c r="D8942" t="s">
        <v>5755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hidden="1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hidden="1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hidden="1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hidden="1" x14ac:dyDescent="0.25">
      <c r="A8946" t="s">
        <v>492</v>
      </c>
      <c r="B8946" s="1">
        <v>43701</v>
      </c>
      <c r="C8946">
        <v>-53.13</v>
      </c>
      <c r="D8946" t="s">
        <v>6024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hidden="1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hidden="1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hidden="1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hidden="1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hidden="1" x14ac:dyDescent="0.25">
      <c r="A8951" t="s">
        <v>605</v>
      </c>
      <c r="B8951" s="1">
        <v>43700</v>
      </c>
      <c r="C8951">
        <v>110.8</v>
      </c>
      <c r="D8951" t="s">
        <v>5756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hidden="1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hidden="1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hidden="1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hidden="1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hidden="1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hidden="1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hidden="1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hidden="1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hidden="1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hidden="1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hidden="1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hidden="1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hidden="1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hidden="1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hidden="1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hidden="1" x14ac:dyDescent="0.25">
      <c r="A8967" t="s">
        <v>492</v>
      </c>
      <c r="B8967" s="1">
        <v>43698</v>
      </c>
      <c r="C8967">
        <v>-1</v>
      </c>
      <c r="D8967" t="s">
        <v>5784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hidden="1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hidden="1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hidden="1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hidden="1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hidden="1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hidden="1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hidden="1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hidden="1" x14ac:dyDescent="0.25">
      <c r="A8975" t="s">
        <v>19</v>
      </c>
      <c r="B8975" s="1">
        <v>43697</v>
      </c>
      <c r="C8975">
        <v>4479.62</v>
      </c>
      <c r="D8975" t="s">
        <v>6025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6075</v>
      </c>
      <c r="W8975" t="s">
        <v>386</v>
      </c>
    </row>
    <row r="8976" spans="1:23" hidden="1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hidden="1" x14ac:dyDescent="0.25">
      <c r="A8977" t="s">
        <v>492</v>
      </c>
      <c r="B8977" s="1">
        <v>43697</v>
      </c>
      <c r="C8977">
        <v>-18.72</v>
      </c>
      <c r="D8977" t="s">
        <v>6026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hidden="1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hidden="1" x14ac:dyDescent="0.25">
      <c r="A8979" t="s">
        <v>492</v>
      </c>
      <c r="B8979" s="1">
        <v>43696</v>
      </c>
      <c r="C8979">
        <v>-3.29</v>
      </c>
      <c r="D8979" t="s">
        <v>6027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hidden="1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hidden="1" x14ac:dyDescent="0.25">
      <c r="A8981" t="s">
        <v>544</v>
      </c>
      <c r="B8981" s="1">
        <v>43696</v>
      </c>
      <c r="C8981">
        <v>-55.62</v>
      </c>
      <c r="D8981" t="s">
        <v>6028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hidden="1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6075</v>
      </c>
      <c r="W8982" t="s">
        <v>1640</v>
      </c>
    </row>
    <row r="8983" spans="1:23" hidden="1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hidden="1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hidden="1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hidden="1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hidden="1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hidden="1" x14ac:dyDescent="0.25">
      <c r="A8988" t="s">
        <v>19</v>
      </c>
      <c r="B8988" s="1">
        <v>43693</v>
      </c>
      <c r="C8988">
        <v>320</v>
      </c>
      <c r="D8988" t="s">
        <v>5794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hidden="1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hidden="1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hidden="1" x14ac:dyDescent="0.25">
      <c r="A8991" t="s">
        <v>6411</v>
      </c>
      <c r="B8991" s="1">
        <v>43693</v>
      </c>
      <c r="C8991">
        <v>-137.33000000000001</v>
      </c>
      <c r="D8991" t="s">
        <v>8182</v>
      </c>
      <c r="E8991" t="s">
        <v>8182</v>
      </c>
      <c r="F8991" t="s">
        <v>6459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hidden="1" x14ac:dyDescent="0.25">
      <c r="A8992" t="s">
        <v>6411</v>
      </c>
      <c r="B8992" s="1">
        <v>43693</v>
      </c>
      <c r="C8992">
        <v>-44.89</v>
      </c>
      <c r="D8992" t="s">
        <v>6828</v>
      </c>
      <c r="E8992" t="s">
        <v>6828</v>
      </c>
      <c r="F8992" t="s">
        <v>6829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hidden="1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hidden="1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hidden="1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hidden="1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hidden="1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hidden="1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hidden="1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hidden="1" x14ac:dyDescent="0.25">
      <c r="A9001" t="s">
        <v>492</v>
      </c>
      <c r="B9001" s="1">
        <v>43692</v>
      </c>
      <c r="C9001">
        <v>-2</v>
      </c>
      <c r="D9001" t="s">
        <v>5784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hidden="1" x14ac:dyDescent="0.25">
      <c r="A9002" t="s">
        <v>492</v>
      </c>
      <c r="B9002" s="1">
        <v>43692</v>
      </c>
      <c r="C9002">
        <v>-1</v>
      </c>
      <c r="D9002" t="s">
        <v>5784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hidden="1" x14ac:dyDescent="0.25">
      <c r="A9003" t="s">
        <v>6411</v>
      </c>
      <c r="B9003" s="1">
        <v>43692</v>
      </c>
      <c r="C9003">
        <v>44.89</v>
      </c>
      <c r="D9003" t="s">
        <v>6828</v>
      </c>
      <c r="E9003" t="s">
        <v>6828</v>
      </c>
      <c r="F9003" t="s">
        <v>6829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hidden="1" x14ac:dyDescent="0.25">
      <c r="A9004" t="s">
        <v>6411</v>
      </c>
      <c r="B9004" s="1">
        <v>43692</v>
      </c>
      <c r="C9004">
        <v>137.33000000000001</v>
      </c>
      <c r="D9004" t="s">
        <v>8182</v>
      </c>
      <c r="E9004" t="s">
        <v>8182</v>
      </c>
      <c r="F9004" t="s">
        <v>6459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hidden="1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hidden="1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hidden="1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hidden="1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hidden="1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hidden="1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hidden="1" x14ac:dyDescent="0.25">
      <c r="A9011" t="s">
        <v>544</v>
      </c>
      <c r="B9011" s="1">
        <v>43690</v>
      </c>
      <c r="C9011">
        <v>-28.77</v>
      </c>
      <c r="D9011" t="s">
        <v>6029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hidden="1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hidden="1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hidden="1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hidden="1" x14ac:dyDescent="0.25">
      <c r="A9015" t="s">
        <v>19</v>
      </c>
      <c r="B9015" s="1">
        <v>43689</v>
      </c>
      <c r="C9015">
        <v>340</v>
      </c>
      <c r="D9015" t="s">
        <v>5794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hidden="1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hidden="1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hidden="1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hidden="1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hidden="1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hidden="1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hidden="1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hidden="1" x14ac:dyDescent="0.25">
      <c r="A9023" t="s">
        <v>544</v>
      </c>
      <c r="B9023" s="1">
        <v>43687</v>
      </c>
      <c r="C9023">
        <v>-19.48</v>
      </c>
      <c r="D9023" t="s">
        <v>6030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hidden="1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hidden="1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hidden="1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hidden="1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hidden="1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hidden="1" x14ac:dyDescent="0.25">
      <c r="A9029" t="s">
        <v>19</v>
      </c>
      <c r="B9029" s="1">
        <v>43686</v>
      </c>
      <c r="C9029">
        <v>365</v>
      </c>
      <c r="D9029" t="s">
        <v>5794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hidden="1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hidden="1" x14ac:dyDescent="0.25">
      <c r="A9031" t="s">
        <v>492</v>
      </c>
      <c r="B9031" s="1">
        <v>43686</v>
      </c>
      <c r="C9031">
        <v>-10.95</v>
      </c>
      <c r="D9031" t="s">
        <v>6031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hidden="1" x14ac:dyDescent="0.25">
      <c r="A9032" t="s">
        <v>492</v>
      </c>
      <c r="B9032" s="1">
        <v>43686</v>
      </c>
      <c r="C9032">
        <v>-2.5</v>
      </c>
      <c r="D9032" t="s">
        <v>5784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hidden="1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hidden="1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hidden="1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hidden="1" x14ac:dyDescent="0.25">
      <c r="A9036" t="s">
        <v>19</v>
      </c>
      <c r="B9036" s="1">
        <v>43685</v>
      </c>
      <c r="C9036">
        <v>14.29</v>
      </c>
      <c r="D9036" t="s">
        <v>8115</v>
      </c>
      <c r="E9036" t="s">
        <v>8116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hidden="1" x14ac:dyDescent="0.25">
      <c r="A9037" t="s">
        <v>492</v>
      </c>
      <c r="B9037" s="1">
        <v>43685</v>
      </c>
      <c r="C9037">
        <v>-54.14</v>
      </c>
      <c r="D9037" t="s">
        <v>5781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hidden="1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hidden="1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hidden="1" x14ac:dyDescent="0.25">
      <c r="A9040" t="s">
        <v>544</v>
      </c>
      <c r="B9040" s="1">
        <v>43685</v>
      </c>
      <c r="C9040">
        <v>-9.07</v>
      </c>
      <c r="D9040" t="s">
        <v>5999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hidden="1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hidden="1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hidden="1" x14ac:dyDescent="0.25">
      <c r="A9043" t="s">
        <v>6411</v>
      </c>
      <c r="B9043" s="1">
        <v>43684</v>
      </c>
      <c r="C9043">
        <v>6551.13</v>
      </c>
      <c r="D9043" t="s">
        <v>8286</v>
      </c>
      <c r="E9043" t="s">
        <v>8286</v>
      </c>
      <c r="F9043" t="s">
        <v>8287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hidden="1" x14ac:dyDescent="0.25">
      <c r="A9044" t="s">
        <v>336</v>
      </c>
      <c r="B9044" s="1">
        <v>43684</v>
      </c>
      <c r="C9044">
        <v>-3</v>
      </c>
      <c r="D9044" t="s">
        <v>5956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hidden="1" x14ac:dyDescent="0.25">
      <c r="A9045" t="s">
        <v>6411</v>
      </c>
      <c r="B9045" s="1">
        <v>43684</v>
      </c>
      <c r="C9045">
        <v>70.510000000000005</v>
      </c>
      <c r="D9045" t="s">
        <v>8329</v>
      </c>
      <c r="E9045" t="s">
        <v>8330</v>
      </c>
      <c r="F9045" t="s">
        <v>8331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hidden="1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hidden="1" x14ac:dyDescent="0.25">
      <c r="A9047" t="s">
        <v>336</v>
      </c>
      <c r="B9047" s="1">
        <v>43684</v>
      </c>
      <c r="C9047">
        <v>-10</v>
      </c>
      <c r="D9047" t="s">
        <v>5956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hidden="1" x14ac:dyDescent="0.25">
      <c r="A9048" t="s">
        <v>336</v>
      </c>
      <c r="B9048" s="1">
        <v>43684</v>
      </c>
      <c r="C9048">
        <v>-50</v>
      </c>
      <c r="D9048" t="s">
        <v>5956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hidden="1" x14ac:dyDescent="0.25">
      <c r="A9049" t="s">
        <v>492</v>
      </c>
      <c r="B9049" s="1">
        <v>43684</v>
      </c>
      <c r="C9049">
        <v>-1.0900000000000001</v>
      </c>
      <c r="D9049" t="s">
        <v>6027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hidden="1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hidden="1" x14ac:dyDescent="0.25">
      <c r="A9051" t="s">
        <v>19</v>
      </c>
      <c r="B9051" s="1">
        <v>43683</v>
      </c>
      <c r="C9051">
        <v>640</v>
      </c>
      <c r="D9051" t="s">
        <v>6032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hidden="1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hidden="1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6075</v>
      </c>
      <c r="W9053" t="s">
        <v>386</v>
      </c>
    </row>
    <row r="9054" spans="1:23" hidden="1" x14ac:dyDescent="0.25">
      <c r="A9054" t="s">
        <v>6411</v>
      </c>
      <c r="B9054" s="1">
        <v>43683</v>
      </c>
      <c r="C9054">
        <v>20</v>
      </c>
      <c r="D9054" t="s">
        <v>8218</v>
      </c>
      <c r="E9054" t="s">
        <v>8218</v>
      </c>
      <c r="F9054" t="s">
        <v>8219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6075</v>
      </c>
      <c r="W9054" t="s">
        <v>386</v>
      </c>
    </row>
    <row r="9055" spans="1:23" hidden="1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6075</v>
      </c>
      <c r="W9055" t="s">
        <v>386</v>
      </c>
    </row>
    <row r="9056" spans="1:23" hidden="1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hidden="1" x14ac:dyDescent="0.25">
      <c r="A9057" t="s">
        <v>6411</v>
      </c>
      <c r="B9057" s="1">
        <v>43683</v>
      </c>
      <c r="C9057">
        <v>-20</v>
      </c>
      <c r="D9057" t="s">
        <v>1910</v>
      </c>
      <c r="E9057" t="s">
        <v>1910</v>
      </c>
      <c r="F9057" t="s">
        <v>8221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6075</v>
      </c>
      <c r="W9057" t="s">
        <v>386</v>
      </c>
    </row>
    <row r="9058" spans="1:23" hidden="1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hidden="1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hidden="1" x14ac:dyDescent="0.25">
      <c r="A9060" t="s">
        <v>492</v>
      </c>
      <c r="B9060" s="1">
        <v>43683</v>
      </c>
      <c r="C9060">
        <v>-6.03</v>
      </c>
      <c r="D9060" t="s">
        <v>6033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hidden="1" x14ac:dyDescent="0.25">
      <c r="A9061" t="s">
        <v>544</v>
      </c>
      <c r="B9061" s="1">
        <v>43682</v>
      </c>
      <c r="C9061">
        <v>250</v>
      </c>
      <c r="D9061" t="s">
        <v>6034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hidden="1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6075</v>
      </c>
      <c r="W9062" t="s">
        <v>1640</v>
      </c>
    </row>
    <row r="9063" spans="1:23" hidden="1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hidden="1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hidden="1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hidden="1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hidden="1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hidden="1" x14ac:dyDescent="0.25">
      <c r="A9068" t="s">
        <v>492</v>
      </c>
      <c r="B9068" s="1">
        <v>43682</v>
      </c>
      <c r="C9068">
        <v>-10</v>
      </c>
      <c r="D9068" t="s">
        <v>5975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hidden="1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hidden="1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6075</v>
      </c>
      <c r="W9070" t="s">
        <v>1640</v>
      </c>
    </row>
    <row r="9071" spans="1:23" hidden="1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hidden="1" x14ac:dyDescent="0.25">
      <c r="A9072" t="s">
        <v>544</v>
      </c>
      <c r="B9072" s="1">
        <v>43681</v>
      </c>
      <c r="C9072">
        <v>-22.82</v>
      </c>
      <c r="D9072" t="s">
        <v>6033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hidden="1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hidden="1" x14ac:dyDescent="0.25">
      <c r="A9074" t="s">
        <v>492</v>
      </c>
      <c r="B9074" s="1">
        <v>43680</v>
      </c>
      <c r="C9074">
        <v>-15.69</v>
      </c>
      <c r="D9074" t="s">
        <v>6026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hidden="1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hidden="1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hidden="1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hidden="1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hidden="1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6075</v>
      </c>
      <c r="W9079" t="s">
        <v>1640</v>
      </c>
    </row>
    <row r="9080" spans="1:23" hidden="1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hidden="1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hidden="1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hidden="1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hidden="1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hidden="1" x14ac:dyDescent="0.25">
      <c r="A9085" t="s">
        <v>492</v>
      </c>
      <c r="B9085" s="1">
        <v>43679</v>
      </c>
      <c r="C9085">
        <v>-20</v>
      </c>
      <c r="D9085" t="s">
        <v>6035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hidden="1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6075</v>
      </c>
      <c r="W9086" t="s">
        <v>386</v>
      </c>
    </row>
    <row r="9087" spans="1:23" hidden="1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hidden="1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hidden="1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6075</v>
      </c>
      <c r="W9089" t="s">
        <v>386</v>
      </c>
    </row>
    <row r="9090" spans="1:23" hidden="1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hidden="1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6075</v>
      </c>
      <c r="W9091" t="s">
        <v>386</v>
      </c>
    </row>
    <row r="9092" spans="1:23" hidden="1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hidden="1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hidden="1" x14ac:dyDescent="0.25">
      <c r="A9094" t="s">
        <v>492</v>
      </c>
      <c r="B9094" s="1">
        <v>43678</v>
      </c>
      <c r="C9094">
        <v>-32.18</v>
      </c>
      <c r="D9094" t="s">
        <v>5781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hidden="1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hidden="1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hidden="1" x14ac:dyDescent="0.25">
      <c r="A9097" t="s">
        <v>19</v>
      </c>
      <c r="B9097" s="1">
        <v>43678</v>
      </c>
      <c r="C9097">
        <v>-45000</v>
      </c>
      <c r="D9097" t="s">
        <v>5923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6075</v>
      </c>
      <c r="W9097" t="s">
        <v>386</v>
      </c>
    </row>
    <row r="9098" spans="1:23" hidden="1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6075</v>
      </c>
      <c r="W9098" t="s">
        <v>386</v>
      </c>
    </row>
    <row r="9099" spans="1:23" hidden="1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hidden="1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hidden="1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hidden="1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hidden="1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6075</v>
      </c>
      <c r="W9105" t="s">
        <v>386</v>
      </c>
    </row>
    <row r="9106" spans="1:23" hidden="1" x14ac:dyDescent="0.25">
      <c r="A9106" t="s">
        <v>356</v>
      </c>
      <c r="B9106" s="1">
        <v>43677</v>
      </c>
      <c r="C9106">
        <v>6.27</v>
      </c>
      <c r="D9106" t="s">
        <v>6618</v>
      </c>
      <c r="E9106" t="s">
        <v>6618</v>
      </c>
      <c r="F9106" t="s">
        <v>6487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hidden="1" x14ac:dyDescent="0.25">
      <c r="A9107" t="s">
        <v>356</v>
      </c>
      <c r="B9107" s="1">
        <v>43677</v>
      </c>
      <c r="C9107">
        <v>15.19</v>
      </c>
      <c r="D9107" t="s">
        <v>6618</v>
      </c>
      <c r="E9107" t="s">
        <v>6618</v>
      </c>
      <c r="F9107" t="s">
        <v>6487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hidden="1" x14ac:dyDescent="0.25">
      <c r="A9108" t="s">
        <v>356</v>
      </c>
      <c r="B9108" s="1">
        <v>43677</v>
      </c>
      <c r="C9108">
        <v>15.19</v>
      </c>
      <c r="D9108" t="s">
        <v>6618</v>
      </c>
      <c r="E9108" t="s">
        <v>6618</v>
      </c>
      <c r="F9108" t="s">
        <v>6487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hidden="1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hidden="1" x14ac:dyDescent="0.25">
      <c r="A9110" t="s">
        <v>356</v>
      </c>
      <c r="B9110" s="1">
        <v>43677</v>
      </c>
      <c r="C9110">
        <v>6.27</v>
      </c>
      <c r="D9110" t="s">
        <v>6618</v>
      </c>
      <c r="E9110" t="s">
        <v>6618</v>
      </c>
      <c r="F9110" t="s">
        <v>6487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hidden="1" x14ac:dyDescent="0.25">
      <c r="A9111" t="s">
        <v>19</v>
      </c>
      <c r="B9111" s="1">
        <v>43677</v>
      </c>
      <c r="C9111">
        <v>635</v>
      </c>
      <c r="D9111" t="s">
        <v>5794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hidden="1" x14ac:dyDescent="0.25">
      <c r="A9112" t="s">
        <v>336</v>
      </c>
      <c r="B9112" s="1">
        <v>43677</v>
      </c>
      <c r="C9112">
        <v>2</v>
      </c>
      <c r="D9112" t="s">
        <v>5904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hidden="1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6075</v>
      </c>
      <c r="W9113" t="s">
        <v>386</v>
      </c>
    </row>
    <row r="9114" spans="1:23" hidden="1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hidden="1" x14ac:dyDescent="0.25">
      <c r="A9115" t="s">
        <v>19</v>
      </c>
      <c r="B9115" s="1">
        <v>43677</v>
      </c>
      <c r="C9115">
        <v>3814.27</v>
      </c>
      <c r="D9115" t="s">
        <v>5777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hidden="1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hidden="1" x14ac:dyDescent="0.25">
      <c r="A9117" t="s">
        <v>6411</v>
      </c>
      <c r="B9117" s="1">
        <v>43676</v>
      </c>
      <c r="C9117">
        <v>2.68</v>
      </c>
      <c r="D9117" t="s">
        <v>556</v>
      </c>
      <c r="E9117" t="s">
        <v>556</v>
      </c>
      <c r="F9117" t="s">
        <v>8332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hidden="1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6075</v>
      </c>
      <c r="W9118" t="s">
        <v>386</v>
      </c>
    </row>
    <row r="9119" spans="1:23" hidden="1" x14ac:dyDescent="0.25">
      <c r="A9119" t="s">
        <v>413</v>
      </c>
      <c r="B9119" s="1">
        <v>43676</v>
      </c>
      <c r="C9119">
        <v>-8660.44</v>
      </c>
      <c r="D9119" t="s">
        <v>5923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6075</v>
      </c>
      <c r="W9119" t="s">
        <v>386</v>
      </c>
    </row>
    <row r="9120" spans="1:23" hidden="1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6075</v>
      </c>
      <c r="W9120" t="s">
        <v>386</v>
      </c>
    </row>
    <row r="9121" spans="1:23" hidden="1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6075</v>
      </c>
      <c r="W9121" t="s">
        <v>386</v>
      </c>
    </row>
    <row r="9122" spans="1:23" hidden="1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6075</v>
      </c>
      <c r="W9122" t="s">
        <v>386</v>
      </c>
    </row>
    <row r="9123" spans="1:23" hidden="1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hidden="1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hidden="1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hidden="1" x14ac:dyDescent="0.25">
      <c r="A9126" t="s">
        <v>966</v>
      </c>
      <c r="B9126" s="1">
        <v>43676</v>
      </c>
      <c r="C9126">
        <v>8660.44</v>
      </c>
      <c r="D9126" t="s">
        <v>5919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6075</v>
      </c>
      <c r="W9126" t="s">
        <v>386</v>
      </c>
    </row>
    <row r="9127" spans="1:23" hidden="1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hidden="1" x14ac:dyDescent="0.25">
      <c r="A9128" t="s">
        <v>414</v>
      </c>
      <c r="B9128" s="1">
        <v>43676</v>
      </c>
      <c r="C9128">
        <v>88771.79</v>
      </c>
      <c r="D9128" t="s">
        <v>6036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6075</v>
      </c>
      <c r="W9128" t="s">
        <v>386</v>
      </c>
    </row>
    <row r="9129" spans="1:23" hidden="1" x14ac:dyDescent="0.25">
      <c r="A9129" t="s">
        <v>413</v>
      </c>
      <c r="B9129" s="1">
        <v>43676</v>
      </c>
      <c r="C9129">
        <v>-88771.79</v>
      </c>
      <c r="D9129" t="s">
        <v>6037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6075</v>
      </c>
      <c r="W9129" t="s">
        <v>386</v>
      </c>
    </row>
    <row r="9130" spans="1:23" hidden="1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hidden="1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hidden="1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hidden="1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hidden="1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hidden="1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hidden="1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hidden="1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hidden="1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hidden="1" x14ac:dyDescent="0.25">
      <c r="A9139" t="s">
        <v>605</v>
      </c>
      <c r="B9139" s="1">
        <v>43673</v>
      </c>
      <c r="C9139">
        <v>-20.47</v>
      </c>
      <c r="D9139" t="s">
        <v>5755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hidden="1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hidden="1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hidden="1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hidden="1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hidden="1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hidden="1" x14ac:dyDescent="0.25">
      <c r="A9145" t="s">
        <v>492</v>
      </c>
      <c r="B9145" s="1">
        <v>43672</v>
      </c>
      <c r="C9145">
        <v>-2.4</v>
      </c>
      <c r="D9145" t="s">
        <v>5784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hidden="1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hidden="1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hidden="1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hidden="1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hidden="1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hidden="1" x14ac:dyDescent="0.25">
      <c r="A9151" t="s">
        <v>19</v>
      </c>
      <c r="B9151" s="1">
        <v>43671</v>
      </c>
      <c r="C9151">
        <v>-48</v>
      </c>
      <c r="D9151" t="s">
        <v>5851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hidden="1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hidden="1" x14ac:dyDescent="0.25">
      <c r="A9153" t="s">
        <v>6411</v>
      </c>
      <c r="B9153" s="1">
        <v>43671</v>
      </c>
      <c r="C9153">
        <v>127.6</v>
      </c>
      <c r="D9153" t="s">
        <v>8267</v>
      </c>
      <c r="E9153" t="s">
        <v>8267</v>
      </c>
      <c r="F9153" t="s">
        <v>8268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hidden="1" x14ac:dyDescent="0.25">
      <c r="A9154" t="s">
        <v>492</v>
      </c>
      <c r="B9154" s="1">
        <v>43671</v>
      </c>
      <c r="C9154">
        <v>-7.68</v>
      </c>
      <c r="D9154" t="s">
        <v>6027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hidden="1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hidden="1" x14ac:dyDescent="0.25">
      <c r="A9156" t="s">
        <v>19</v>
      </c>
      <c r="B9156" s="1">
        <v>43670</v>
      </c>
      <c r="C9156">
        <v>-13.18</v>
      </c>
      <c r="D9156" t="s">
        <v>5756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hidden="1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hidden="1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hidden="1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hidden="1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hidden="1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hidden="1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6075</v>
      </c>
      <c r="W9162" t="s">
        <v>386</v>
      </c>
    </row>
    <row r="9163" spans="1:23" hidden="1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hidden="1" x14ac:dyDescent="0.25">
      <c r="A9164" t="s">
        <v>605</v>
      </c>
      <c r="B9164" s="1">
        <v>43669</v>
      </c>
      <c r="C9164">
        <v>13.18</v>
      </c>
      <c r="D9164" t="s">
        <v>5756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hidden="1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hidden="1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6075</v>
      </c>
      <c r="W9166" t="s">
        <v>386</v>
      </c>
    </row>
    <row r="9167" spans="1:23" hidden="1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hidden="1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hidden="1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hidden="1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hidden="1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hidden="1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hidden="1" x14ac:dyDescent="0.25">
      <c r="A9173" t="s">
        <v>605</v>
      </c>
      <c r="B9173" s="1">
        <v>43667</v>
      </c>
      <c r="C9173">
        <v>-8.51</v>
      </c>
      <c r="D9173" t="s">
        <v>5755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hidden="1" x14ac:dyDescent="0.25">
      <c r="A9174" t="s">
        <v>544</v>
      </c>
      <c r="B9174" s="1">
        <v>43667</v>
      </c>
      <c r="C9174">
        <v>-48.73</v>
      </c>
      <c r="D9174" t="s">
        <v>6038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hidden="1" x14ac:dyDescent="0.25">
      <c r="A9175" t="s">
        <v>605</v>
      </c>
      <c r="B9175" s="1">
        <v>43667</v>
      </c>
      <c r="C9175">
        <v>-1.4</v>
      </c>
      <c r="D9175" t="s">
        <v>5755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hidden="1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hidden="1" x14ac:dyDescent="0.25">
      <c r="A9177" t="s">
        <v>605</v>
      </c>
      <c r="B9177" s="1">
        <v>43667</v>
      </c>
      <c r="C9177">
        <v>-5</v>
      </c>
      <c r="D9177" t="s">
        <v>5975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hidden="1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hidden="1" x14ac:dyDescent="0.25">
      <c r="A9179" t="s">
        <v>492</v>
      </c>
      <c r="B9179" s="1">
        <v>43665</v>
      </c>
      <c r="C9179">
        <v>-30</v>
      </c>
      <c r="D9179" t="s">
        <v>6039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hidden="1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hidden="1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hidden="1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hidden="1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hidden="1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hidden="1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hidden="1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6075</v>
      </c>
      <c r="W9186" t="s">
        <v>386</v>
      </c>
    </row>
    <row r="9187" spans="1:23" hidden="1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hidden="1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hidden="1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hidden="1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hidden="1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6075</v>
      </c>
      <c r="W9191" t="s">
        <v>386</v>
      </c>
    </row>
    <row r="9192" spans="1:23" hidden="1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6075</v>
      </c>
      <c r="W9192" t="s">
        <v>386</v>
      </c>
    </row>
    <row r="9193" spans="1:23" hidden="1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hidden="1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hidden="1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hidden="1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hidden="1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hidden="1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hidden="1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hidden="1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hidden="1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hidden="1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hidden="1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hidden="1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hidden="1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hidden="1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hidden="1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hidden="1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hidden="1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hidden="1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hidden="1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hidden="1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hidden="1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hidden="1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hidden="1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hidden="1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hidden="1" x14ac:dyDescent="0.25">
      <c r="A9218" t="s">
        <v>19</v>
      </c>
      <c r="B9218" s="1">
        <v>43657</v>
      </c>
      <c r="C9218">
        <v>839.14</v>
      </c>
      <c r="D9218" t="s">
        <v>5949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6075</v>
      </c>
      <c r="W9218" t="s">
        <v>386</v>
      </c>
    </row>
    <row r="9219" spans="1:23" hidden="1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hidden="1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hidden="1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hidden="1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hidden="1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hidden="1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hidden="1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hidden="1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6075</v>
      </c>
      <c r="W9226" t="s">
        <v>386</v>
      </c>
    </row>
    <row r="9227" spans="1:23" hidden="1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6075</v>
      </c>
      <c r="W9227" t="s">
        <v>386</v>
      </c>
    </row>
    <row r="9228" spans="1:23" hidden="1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hidden="1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hidden="1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hidden="1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hidden="1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hidden="1" x14ac:dyDescent="0.25">
      <c r="A9233" t="s">
        <v>19</v>
      </c>
      <c r="B9233" s="1">
        <v>43654</v>
      </c>
      <c r="C9233">
        <v>204.75</v>
      </c>
      <c r="D9233" t="s">
        <v>6040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hidden="1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hidden="1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hidden="1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hidden="1" x14ac:dyDescent="0.25">
      <c r="A9237" t="s">
        <v>19</v>
      </c>
      <c r="B9237" s="1">
        <v>43654</v>
      </c>
      <c r="C9237">
        <v>657</v>
      </c>
      <c r="D9237" t="s">
        <v>6041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hidden="1" x14ac:dyDescent="0.25">
      <c r="A9238" t="s">
        <v>492</v>
      </c>
      <c r="B9238" s="1">
        <v>43654</v>
      </c>
      <c r="C9238">
        <v>-24.01</v>
      </c>
      <c r="D9238" t="s">
        <v>6042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hidden="1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hidden="1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hidden="1" x14ac:dyDescent="0.25">
      <c r="A9241" t="s">
        <v>492</v>
      </c>
      <c r="B9241" s="1">
        <v>43654</v>
      </c>
      <c r="C9241">
        <v>-13.88</v>
      </c>
      <c r="D9241" t="s">
        <v>5771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hidden="1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hidden="1" x14ac:dyDescent="0.25">
      <c r="A9243" t="s">
        <v>492</v>
      </c>
      <c r="B9243" s="1">
        <v>43654</v>
      </c>
      <c r="C9243">
        <v>-10.18</v>
      </c>
      <c r="D9243" t="s">
        <v>5771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hidden="1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hidden="1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hidden="1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hidden="1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hidden="1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hidden="1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hidden="1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hidden="1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hidden="1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hidden="1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hidden="1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hidden="1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hidden="1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hidden="1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hidden="1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hidden="1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hidden="1" x14ac:dyDescent="0.25">
      <c r="A9260" t="s">
        <v>492</v>
      </c>
      <c r="B9260" s="1">
        <v>43649</v>
      </c>
      <c r="C9260">
        <v>-34.21</v>
      </c>
      <c r="D9260" t="s">
        <v>6043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hidden="1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hidden="1" x14ac:dyDescent="0.25">
      <c r="A9262" t="s">
        <v>492</v>
      </c>
      <c r="B9262" s="1">
        <v>43649</v>
      </c>
      <c r="C9262">
        <v>21.86</v>
      </c>
      <c r="D9262" t="s">
        <v>5778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hidden="1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hidden="1" x14ac:dyDescent="0.25">
      <c r="A9264" t="s">
        <v>492</v>
      </c>
      <c r="B9264" s="1">
        <v>43649</v>
      </c>
      <c r="C9264">
        <v>-61</v>
      </c>
      <c r="D9264" t="s">
        <v>6044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hidden="1" x14ac:dyDescent="0.25">
      <c r="A9265" t="s">
        <v>492</v>
      </c>
      <c r="B9265" s="1">
        <v>43648</v>
      </c>
      <c r="C9265">
        <v>-69.930000000000007</v>
      </c>
      <c r="D9265" t="s">
        <v>5778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hidden="1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hidden="1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hidden="1" x14ac:dyDescent="0.25">
      <c r="A9268" t="s">
        <v>6411</v>
      </c>
      <c r="B9268" s="1">
        <v>43648</v>
      </c>
      <c r="C9268">
        <v>-47.72</v>
      </c>
      <c r="D9268" t="s">
        <v>8191</v>
      </c>
      <c r="E9268" t="s">
        <v>8191</v>
      </c>
      <c r="F9268" t="s">
        <v>6633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hidden="1" x14ac:dyDescent="0.25">
      <c r="A9269" t="s">
        <v>6411</v>
      </c>
      <c r="B9269" s="1">
        <v>43648</v>
      </c>
      <c r="C9269">
        <v>-12.68</v>
      </c>
      <c r="D9269" t="s">
        <v>8282</v>
      </c>
      <c r="E9269" t="s">
        <v>8282</v>
      </c>
      <c r="F9269" t="s">
        <v>8283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hidden="1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hidden="1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hidden="1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hidden="1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hidden="1" x14ac:dyDescent="0.25">
      <c r="A9274" t="s">
        <v>492</v>
      </c>
      <c r="B9274" s="1">
        <v>43648</v>
      </c>
      <c r="C9274">
        <v>-15.26</v>
      </c>
      <c r="D9274" t="s">
        <v>5778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hidden="1" x14ac:dyDescent="0.25">
      <c r="A9275" t="s">
        <v>492</v>
      </c>
      <c r="B9275" s="1">
        <v>43647</v>
      </c>
      <c r="C9275">
        <v>-0.67</v>
      </c>
      <c r="D9275" t="s">
        <v>5784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hidden="1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hidden="1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hidden="1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hidden="1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hidden="1" x14ac:dyDescent="0.25">
      <c r="A9280" t="s">
        <v>6411</v>
      </c>
      <c r="B9280" s="1">
        <v>43647</v>
      </c>
      <c r="C9280">
        <v>47.72</v>
      </c>
      <c r="D9280" t="s">
        <v>8191</v>
      </c>
      <c r="E9280" t="s">
        <v>8191</v>
      </c>
      <c r="F9280" t="s">
        <v>6633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hidden="1" x14ac:dyDescent="0.25">
      <c r="A9281" t="s">
        <v>6411</v>
      </c>
      <c r="B9281" s="1">
        <v>43647</v>
      </c>
      <c r="C9281">
        <v>12.68</v>
      </c>
      <c r="D9281" t="s">
        <v>8282</v>
      </c>
      <c r="E9281" t="s">
        <v>8282</v>
      </c>
      <c r="F9281" t="s">
        <v>8283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hidden="1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hidden="1" x14ac:dyDescent="0.25">
      <c r="A9283" t="s">
        <v>492</v>
      </c>
      <c r="B9283" s="1">
        <v>43647</v>
      </c>
      <c r="C9283">
        <v>-2.4500000000000002</v>
      </c>
      <c r="D9283" t="s">
        <v>6045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hidden="1" x14ac:dyDescent="0.25">
      <c r="A9284" t="s">
        <v>492</v>
      </c>
      <c r="B9284" s="1">
        <v>43647</v>
      </c>
      <c r="C9284">
        <v>-0.75</v>
      </c>
      <c r="D9284" t="s">
        <v>5784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hidden="1" x14ac:dyDescent="0.25">
      <c r="A9285" t="s">
        <v>492</v>
      </c>
      <c r="B9285" s="1">
        <v>43647</v>
      </c>
      <c r="C9285">
        <v>-1.1200000000000001</v>
      </c>
      <c r="D9285" t="s">
        <v>5784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hidden="1" x14ac:dyDescent="0.25">
      <c r="A9286" t="s">
        <v>492</v>
      </c>
      <c r="B9286" s="1">
        <v>43647</v>
      </c>
      <c r="C9286">
        <v>-5</v>
      </c>
      <c r="D9286" t="s">
        <v>5821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hidden="1" x14ac:dyDescent="0.25">
      <c r="A9287" t="s">
        <v>492</v>
      </c>
      <c r="B9287" s="1">
        <v>43647</v>
      </c>
      <c r="C9287">
        <v>-1.02</v>
      </c>
      <c r="D9287" t="s">
        <v>5784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hidden="1" x14ac:dyDescent="0.25">
      <c r="A9288" t="s">
        <v>492</v>
      </c>
      <c r="B9288" s="1">
        <v>43647</v>
      </c>
      <c r="C9288">
        <v>-0.67</v>
      </c>
      <c r="D9288" t="s">
        <v>5784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hidden="1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hidden="1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hidden="1" x14ac:dyDescent="0.25">
      <c r="A9291" t="s">
        <v>31</v>
      </c>
      <c r="B9291" s="1">
        <v>43646</v>
      </c>
      <c r="C9291">
        <v>-24.74</v>
      </c>
      <c r="D9291" t="s">
        <v>6042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hidden="1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hidden="1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hidden="1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hidden="1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hidden="1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hidden="1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hidden="1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hidden="1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6075</v>
      </c>
      <c r="W9299" t="s">
        <v>386</v>
      </c>
    </row>
    <row r="9300" spans="1:23" hidden="1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hidden="1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hidden="1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hidden="1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hidden="1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hidden="1" x14ac:dyDescent="0.25">
      <c r="A9305" t="s">
        <v>19</v>
      </c>
      <c r="B9305" s="1">
        <v>43644</v>
      </c>
      <c r="C9305">
        <v>30</v>
      </c>
      <c r="D9305" t="s">
        <v>6046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hidden="1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hidden="1" x14ac:dyDescent="0.25">
      <c r="A9307" t="s">
        <v>356</v>
      </c>
      <c r="B9307" s="1">
        <v>43644</v>
      </c>
      <c r="C9307">
        <v>6.8</v>
      </c>
      <c r="D9307" t="s">
        <v>6618</v>
      </c>
      <c r="E9307" t="s">
        <v>6618</v>
      </c>
      <c r="F9307" t="s">
        <v>6487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hidden="1" x14ac:dyDescent="0.25">
      <c r="A9308" t="s">
        <v>356</v>
      </c>
      <c r="B9308" s="1">
        <v>43644</v>
      </c>
      <c r="C9308">
        <v>6.8</v>
      </c>
      <c r="D9308" t="s">
        <v>6618</v>
      </c>
      <c r="E9308" t="s">
        <v>6618</v>
      </c>
      <c r="F9308" t="s">
        <v>6487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hidden="1" x14ac:dyDescent="0.25">
      <c r="A9309" t="s">
        <v>356</v>
      </c>
      <c r="B9309" s="1">
        <v>43644</v>
      </c>
      <c r="C9309">
        <v>14.71</v>
      </c>
      <c r="D9309" t="s">
        <v>6618</v>
      </c>
      <c r="E9309" t="s">
        <v>6618</v>
      </c>
      <c r="F9309" t="s">
        <v>6487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hidden="1" x14ac:dyDescent="0.25">
      <c r="A9310" t="s">
        <v>19</v>
      </c>
      <c r="B9310" s="1">
        <v>43644</v>
      </c>
      <c r="C9310">
        <v>3814.27</v>
      </c>
      <c r="D9310" t="s">
        <v>5777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hidden="1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hidden="1" x14ac:dyDescent="0.25">
      <c r="A9313" t="s">
        <v>336</v>
      </c>
      <c r="B9313" s="1">
        <v>43644</v>
      </c>
      <c r="C9313">
        <v>9</v>
      </c>
      <c r="D9313" t="s">
        <v>5904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hidden="1" x14ac:dyDescent="0.25">
      <c r="A9314" t="s">
        <v>356</v>
      </c>
      <c r="B9314" s="1">
        <v>43644</v>
      </c>
      <c r="C9314">
        <v>14.71</v>
      </c>
      <c r="D9314" t="s">
        <v>6618</v>
      </c>
      <c r="E9314" t="s">
        <v>6618</v>
      </c>
      <c r="F9314" t="s">
        <v>6487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hidden="1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hidden="1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hidden="1" x14ac:dyDescent="0.25">
      <c r="A9317" t="s">
        <v>6411</v>
      </c>
      <c r="B9317" s="1">
        <v>43643</v>
      </c>
      <c r="C9317">
        <v>2.56</v>
      </c>
      <c r="D9317" t="s">
        <v>556</v>
      </c>
      <c r="E9317" t="s">
        <v>556</v>
      </c>
      <c r="F9317" t="s">
        <v>8333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hidden="1" x14ac:dyDescent="0.25">
      <c r="A9318" t="s">
        <v>492</v>
      </c>
      <c r="B9318" s="1">
        <v>43643</v>
      </c>
      <c r="C9318">
        <v>-4.5</v>
      </c>
      <c r="D9318" t="s">
        <v>5784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hidden="1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hidden="1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hidden="1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hidden="1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hidden="1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hidden="1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hidden="1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hidden="1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hidden="1" x14ac:dyDescent="0.25">
      <c r="A9327" t="s">
        <v>19</v>
      </c>
      <c r="B9327" s="1">
        <v>43641</v>
      </c>
      <c r="C9327">
        <v>660.6</v>
      </c>
      <c r="D9327" t="s">
        <v>5794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hidden="1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hidden="1" x14ac:dyDescent="0.25">
      <c r="A9329" t="s">
        <v>492</v>
      </c>
      <c r="B9329" s="1">
        <v>43641</v>
      </c>
      <c r="C9329">
        <v>-30</v>
      </c>
      <c r="D9329" t="s">
        <v>5936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hidden="1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hidden="1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hidden="1" x14ac:dyDescent="0.25">
      <c r="A9332" t="s">
        <v>492</v>
      </c>
      <c r="B9332" s="1">
        <v>43641</v>
      </c>
      <c r="C9332">
        <v>-14</v>
      </c>
      <c r="D9332" t="s">
        <v>5936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hidden="1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hidden="1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hidden="1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hidden="1" x14ac:dyDescent="0.25">
      <c r="A9336" t="s">
        <v>492</v>
      </c>
      <c r="B9336" s="1">
        <v>43640</v>
      </c>
      <c r="C9336">
        <v>-2</v>
      </c>
      <c r="D9336" t="s">
        <v>5784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hidden="1" x14ac:dyDescent="0.25">
      <c r="A9337" t="s">
        <v>19</v>
      </c>
      <c r="B9337" s="1">
        <v>43640</v>
      </c>
      <c r="C9337">
        <v>-13.18</v>
      </c>
      <c r="D9337" t="s">
        <v>5756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hidden="1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hidden="1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hidden="1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hidden="1" x14ac:dyDescent="0.25">
      <c r="A9341" t="s">
        <v>492</v>
      </c>
      <c r="B9341" s="1">
        <v>43640</v>
      </c>
      <c r="C9341">
        <v>-0.5</v>
      </c>
      <c r="D9341" t="s">
        <v>5784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hidden="1" x14ac:dyDescent="0.25">
      <c r="A9342" t="s">
        <v>544</v>
      </c>
      <c r="B9342" s="1">
        <v>43640</v>
      </c>
      <c r="C9342">
        <v>-24.59</v>
      </c>
      <c r="D9342" t="s">
        <v>6001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hidden="1" x14ac:dyDescent="0.25">
      <c r="A9343" t="s">
        <v>6411</v>
      </c>
      <c r="B9343" s="1">
        <v>43640</v>
      </c>
      <c r="C9343">
        <v>-93.76</v>
      </c>
      <c r="D9343" t="s">
        <v>6595</v>
      </c>
      <c r="E9343" t="s">
        <v>6596</v>
      </c>
      <c r="F9343" t="s">
        <v>6597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hidden="1" x14ac:dyDescent="0.25">
      <c r="A9344" t="s">
        <v>492</v>
      </c>
      <c r="B9344" s="1">
        <v>43640</v>
      </c>
      <c r="C9344">
        <v>-1</v>
      </c>
      <c r="D9344" t="s">
        <v>5784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hidden="1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hidden="1" x14ac:dyDescent="0.25">
      <c r="A9346" t="s">
        <v>492</v>
      </c>
      <c r="B9346" s="1">
        <v>43640</v>
      </c>
      <c r="C9346">
        <v>-1</v>
      </c>
      <c r="D9346" t="s">
        <v>5784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hidden="1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hidden="1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hidden="1" x14ac:dyDescent="0.25">
      <c r="A9349" t="s">
        <v>605</v>
      </c>
      <c r="B9349" s="1">
        <v>43639</v>
      </c>
      <c r="C9349">
        <v>13.18</v>
      </c>
      <c r="D9349" t="s">
        <v>5756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hidden="1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hidden="1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hidden="1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hidden="1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hidden="1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hidden="1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hidden="1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hidden="1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hidden="1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hidden="1" x14ac:dyDescent="0.25">
      <c r="A9359" t="s">
        <v>356</v>
      </c>
      <c r="B9359" s="1">
        <v>43637</v>
      </c>
      <c r="C9359">
        <v>11.07</v>
      </c>
      <c r="D9359" t="s">
        <v>6618</v>
      </c>
      <c r="E9359" t="s">
        <v>6618</v>
      </c>
      <c r="F9359" t="s">
        <v>6487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hidden="1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6075</v>
      </c>
      <c r="W9360" t="s">
        <v>386</v>
      </c>
    </row>
    <row r="9361" spans="1:23" hidden="1" x14ac:dyDescent="0.25">
      <c r="A9361" t="s">
        <v>6411</v>
      </c>
      <c r="B9361" s="1">
        <v>43637</v>
      </c>
      <c r="C9361">
        <v>93.76</v>
      </c>
      <c r="D9361" t="s">
        <v>6595</v>
      </c>
      <c r="E9361" t="s">
        <v>6596</v>
      </c>
      <c r="F9361" t="s">
        <v>6597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hidden="1" x14ac:dyDescent="0.25">
      <c r="A9362" t="s">
        <v>356</v>
      </c>
      <c r="B9362" s="1">
        <v>43637</v>
      </c>
      <c r="C9362">
        <v>11.07</v>
      </c>
      <c r="D9362" t="s">
        <v>6618</v>
      </c>
      <c r="E9362" t="s">
        <v>6618</v>
      </c>
      <c r="F9362" t="s">
        <v>6487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hidden="1" x14ac:dyDescent="0.25">
      <c r="A9363" t="s">
        <v>19</v>
      </c>
      <c r="B9363" s="1">
        <v>43637</v>
      </c>
      <c r="C9363">
        <v>-50000</v>
      </c>
      <c r="D9363" t="s">
        <v>5923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6075</v>
      </c>
      <c r="W9363" t="s">
        <v>386</v>
      </c>
    </row>
    <row r="9364" spans="1:23" hidden="1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hidden="1" x14ac:dyDescent="0.25">
      <c r="A9365" t="s">
        <v>492</v>
      </c>
      <c r="B9365" s="1">
        <v>43637</v>
      </c>
      <c r="C9365">
        <v>-10</v>
      </c>
      <c r="D9365" t="s">
        <v>5784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hidden="1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hidden="1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hidden="1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6075</v>
      </c>
      <c r="W9368" t="s">
        <v>386</v>
      </c>
    </row>
    <row r="9369" spans="1:23" hidden="1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6075</v>
      </c>
      <c r="W9369" t="s">
        <v>386</v>
      </c>
    </row>
    <row r="9370" spans="1:23" hidden="1" x14ac:dyDescent="0.25">
      <c r="A9370" t="s">
        <v>492</v>
      </c>
      <c r="B9370" s="1">
        <v>43636</v>
      </c>
      <c r="C9370">
        <v>-2</v>
      </c>
      <c r="D9370" t="s">
        <v>5784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hidden="1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hidden="1" x14ac:dyDescent="0.25">
      <c r="A9372" t="s">
        <v>19</v>
      </c>
      <c r="B9372" s="1">
        <v>43635</v>
      </c>
      <c r="C9372">
        <v>48000</v>
      </c>
      <c r="D9372" t="s">
        <v>6048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6075</v>
      </c>
      <c r="W9372" t="s">
        <v>386</v>
      </c>
    </row>
    <row r="9373" spans="1:23" hidden="1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hidden="1" x14ac:dyDescent="0.25">
      <c r="A9374" t="s">
        <v>533</v>
      </c>
      <c r="B9374" s="1">
        <v>43635</v>
      </c>
      <c r="C9374">
        <v>-20.010000000000002</v>
      </c>
      <c r="D9374" t="s">
        <v>6047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hidden="1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6075</v>
      </c>
      <c r="W9375" t="s">
        <v>386</v>
      </c>
    </row>
    <row r="9376" spans="1:23" hidden="1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hidden="1" x14ac:dyDescent="0.25">
      <c r="A9377" t="s">
        <v>533</v>
      </c>
      <c r="B9377" s="1">
        <v>43634</v>
      </c>
      <c r="C9377">
        <v>-119.88</v>
      </c>
      <c r="D9377" t="s">
        <v>6047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hidden="1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hidden="1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hidden="1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hidden="1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hidden="1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hidden="1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hidden="1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6075</v>
      </c>
      <c r="W9384" t="s">
        <v>386</v>
      </c>
    </row>
    <row r="9385" spans="1:23" hidden="1" x14ac:dyDescent="0.25">
      <c r="A9385" t="s">
        <v>544</v>
      </c>
      <c r="B9385" s="1">
        <v>43632</v>
      </c>
      <c r="C9385">
        <v>-59.12</v>
      </c>
      <c r="D9385" t="s">
        <v>5971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hidden="1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hidden="1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6075</v>
      </c>
      <c r="W9387" t="s">
        <v>386</v>
      </c>
    </row>
    <row r="9388" spans="1:23" hidden="1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6075</v>
      </c>
      <c r="W9388" t="s">
        <v>386</v>
      </c>
    </row>
    <row r="9389" spans="1:23" hidden="1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6075</v>
      </c>
      <c r="W9389" t="s">
        <v>386</v>
      </c>
    </row>
    <row r="9390" spans="1:23" hidden="1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hidden="1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6075</v>
      </c>
      <c r="W9391" t="s">
        <v>386</v>
      </c>
    </row>
    <row r="9392" spans="1:23" hidden="1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6075</v>
      </c>
      <c r="W9392" t="s">
        <v>386</v>
      </c>
    </row>
    <row r="9393" spans="1:23" hidden="1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hidden="1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hidden="1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hidden="1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hidden="1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hidden="1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hidden="1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hidden="1" x14ac:dyDescent="0.25">
      <c r="A9401" t="s">
        <v>356</v>
      </c>
      <c r="B9401" s="1">
        <v>43630</v>
      </c>
      <c r="C9401">
        <v>64.150000000000006</v>
      </c>
      <c r="D9401" t="s">
        <v>6618</v>
      </c>
      <c r="E9401" t="s">
        <v>6618</v>
      </c>
      <c r="F9401" t="s">
        <v>6487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hidden="1" x14ac:dyDescent="0.25">
      <c r="A9402" t="s">
        <v>356</v>
      </c>
      <c r="B9402" s="1">
        <v>43630</v>
      </c>
      <c r="C9402">
        <v>17.809999999999999</v>
      </c>
      <c r="D9402" t="s">
        <v>6618</v>
      </c>
      <c r="E9402" t="s">
        <v>6618</v>
      </c>
      <c r="F9402" t="s">
        <v>6487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hidden="1" x14ac:dyDescent="0.25">
      <c r="A9403" t="s">
        <v>356</v>
      </c>
      <c r="B9403" s="1">
        <v>43630</v>
      </c>
      <c r="C9403">
        <v>14.79</v>
      </c>
      <c r="D9403" t="s">
        <v>6637</v>
      </c>
      <c r="E9403" t="s">
        <v>6637</v>
      </c>
      <c r="F9403" t="s">
        <v>8334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hidden="1" x14ac:dyDescent="0.25">
      <c r="A9404" t="s">
        <v>356</v>
      </c>
      <c r="B9404" s="1">
        <v>43630</v>
      </c>
      <c r="C9404">
        <v>319.89999999999998</v>
      </c>
      <c r="D9404" t="s">
        <v>6637</v>
      </c>
      <c r="E9404" t="s">
        <v>6637</v>
      </c>
      <c r="F9404" t="s">
        <v>8334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hidden="1" x14ac:dyDescent="0.25">
      <c r="A9405" t="s">
        <v>356</v>
      </c>
      <c r="B9405" s="1">
        <v>43630</v>
      </c>
      <c r="C9405">
        <v>319.89999999999998</v>
      </c>
      <c r="D9405" t="s">
        <v>6637</v>
      </c>
      <c r="E9405" t="s">
        <v>6637</v>
      </c>
      <c r="F9405" t="s">
        <v>8334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hidden="1" x14ac:dyDescent="0.25">
      <c r="A9406" t="s">
        <v>356</v>
      </c>
      <c r="B9406" s="1">
        <v>43630</v>
      </c>
      <c r="C9406">
        <v>17.809999999999999</v>
      </c>
      <c r="D9406" t="s">
        <v>6618</v>
      </c>
      <c r="E9406" t="s">
        <v>6618</v>
      </c>
      <c r="F9406" t="s">
        <v>6487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hidden="1" x14ac:dyDescent="0.25">
      <c r="A9407" t="s">
        <v>356</v>
      </c>
      <c r="B9407" s="1">
        <v>43630</v>
      </c>
      <c r="C9407">
        <v>14.79</v>
      </c>
      <c r="D9407" t="s">
        <v>6637</v>
      </c>
      <c r="E9407" t="s">
        <v>6637</v>
      </c>
      <c r="F9407" t="s">
        <v>8334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hidden="1" x14ac:dyDescent="0.25">
      <c r="A9408" t="s">
        <v>356</v>
      </c>
      <c r="B9408" s="1">
        <v>43630</v>
      </c>
      <c r="C9408">
        <v>64.150000000000006</v>
      </c>
      <c r="D9408" t="s">
        <v>6618</v>
      </c>
      <c r="E9408" t="s">
        <v>6618</v>
      </c>
      <c r="F9408" t="s">
        <v>6487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hidden="1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6075</v>
      </c>
      <c r="W9409" t="s">
        <v>386</v>
      </c>
    </row>
    <row r="9410" spans="1:23" hidden="1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hidden="1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6075</v>
      </c>
      <c r="W9411" t="s">
        <v>386</v>
      </c>
    </row>
    <row r="9412" spans="1:23" hidden="1" x14ac:dyDescent="0.25">
      <c r="A9412" t="s">
        <v>19</v>
      </c>
      <c r="B9412" s="1">
        <v>43629</v>
      </c>
      <c r="C9412">
        <v>-15000</v>
      </c>
      <c r="D9412" t="s">
        <v>6049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6075</v>
      </c>
      <c r="W9412" t="s">
        <v>386</v>
      </c>
    </row>
    <row r="9413" spans="1:23" hidden="1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6075</v>
      </c>
      <c r="W9413" t="s">
        <v>386</v>
      </c>
    </row>
    <row r="9414" spans="1:23" hidden="1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hidden="1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hidden="1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hidden="1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hidden="1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hidden="1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hidden="1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hidden="1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hidden="1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6075</v>
      </c>
      <c r="W9422" t="s">
        <v>386</v>
      </c>
    </row>
    <row r="9423" spans="1:23" hidden="1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hidden="1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6075</v>
      </c>
      <c r="W9424" t="s">
        <v>386</v>
      </c>
    </row>
    <row r="9425" spans="1:23" hidden="1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hidden="1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hidden="1" x14ac:dyDescent="0.25">
      <c r="A9427" t="s">
        <v>508</v>
      </c>
      <c r="B9427" s="1">
        <v>43628</v>
      </c>
      <c r="C9427">
        <v>50000</v>
      </c>
      <c r="D9427" t="s">
        <v>5933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hidden="1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hidden="1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hidden="1" x14ac:dyDescent="0.25">
      <c r="A9430" t="s">
        <v>356</v>
      </c>
      <c r="B9430" s="1">
        <v>43628</v>
      </c>
      <c r="C9430">
        <v>26.13</v>
      </c>
      <c r="D9430" t="s">
        <v>6618</v>
      </c>
      <c r="E9430" t="s">
        <v>6618</v>
      </c>
      <c r="F9430" t="s">
        <v>8337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hidden="1" x14ac:dyDescent="0.25">
      <c r="A9431" t="s">
        <v>356</v>
      </c>
      <c r="B9431" s="1">
        <v>43628</v>
      </c>
      <c r="C9431">
        <v>26.81</v>
      </c>
      <c r="D9431" t="s">
        <v>6618</v>
      </c>
      <c r="E9431" t="s">
        <v>6618</v>
      </c>
      <c r="F9431" t="s">
        <v>8335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hidden="1" x14ac:dyDescent="0.25">
      <c r="A9432" t="s">
        <v>356</v>
      </c>
      <c r="B9432" s="1">
        <v>43628</v>
      </c>
      <c r="C9432">
        <v>138.77000000000001</v>
      </c>
      <c r="D9432" t="s">
        <v>6618</v>
      </c>
      <c r="E9432" t="s">
        <v>6618</v>
      </c>
      <c r="F9432" t="s">
        <v>8336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hidden="1" x14ac:dyDescent="0.25">
      <c r="A9433" t="s">
        <v>356</v>
      </c>
      <c r="B9433" s="1">
        <v>43628</v>
      </c>
      <c r="C9433">
        <v>138.77000000000001</v>
      </c>
      <c r="D9433" t="s">
        <v>6618</v>
      </c>
      <c r="E9433" t="s">
        <v>6618</v>
      </c>
      <c r="F9433" t="s">
        <v>8336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hidden="1" x14ac:dyDescent="0.25">
      <c r="A9434" t="s">
        <v>6411</v>
      </c>
      <c r="B9434" s="1">
        <v>43628</v>
      </c>
      <c r="C9434">
        <v>-278.27999999999997</v>
      </c>
      <c r="D9434" t="s">
        <v>8318</v>
      </c>
      <c r="E9434" t="s">
        <v>8318</v>
      </c>
      <c r="F9434" t="s">
        <v>8319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hidden="1" x14ac:dyDescent="0.25">
      <c r="A9435" t="s">
        <v>356</v>
      </c>
      <c r="B9435" s="1">
        <v>43628</v>
      </c>
      <c r="C9435">
        <v>71.88</v>
      </c>
      <c r="D9435" t="s">
        <v>6618</v>
      </c>
      <c r="E9435" t="s">
        <v>6618</v>
      </c>
      <c r="F9435" t="s">
        <v>8339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hidden="1" x14ac:dyDescent="0.25">
      <c r="A9436" t="s">
        <v>356</v>
      </c>
      <c r="B9436" s="1">
        <v>43628</v>
      </c>
      <c r="C9436">
        <v>65.77</v>
      </c>
      <c r="D9436" t="s">
        <v>6637</v>
      </c>
      <c r="E9436" t="s">
        <v>6637</v>
      </c>
      <c r="F9436" t="s">
        <v>8338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hidden="1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hidden="1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hidden="1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hidden="1" x14ac:dyDescent="0.25">
      <c r="A9440" t="s">
        <v>356</v>
      </c>
      <c r="B9440" s="1">
        <v>43628</v>
      </c>
      <c r="C9440">
        <v>26.13</v>
      </c>
      <c r="D9440" t="s">
        <v>6618</v>
      </c>
      <c r="E9440" t="s">
        <v>6618</v>
      </c>
      <c r="F9440" t="s">
        <v>8337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hidden="1" x14ac:dyDescent="0.25">
      <c r="A9441" t="s">
        <v>356</v>
      </c>
      <c r="B9441" s="1">
        <v>43628</v>
      </c>
      <c r="C9441">
        <v>65.77</v>
      </c>
      <c r="D9441" t="s">
        <v>6637</v>
      </c>
      <c r="E9441" t="s">
        <v>6637</v>
      </c>
      <c r="F9441" t="s">
        <v>8338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hidden="1" x14ac:dyDescent="0.25">
      <c r="A9442" t="s">
        <v>356</v>
      </c>
      <c r="B9442" s="1">
        <v>43628</v>
      </c>
      <c r="C9442">
        <v>71.88</v>
      </c>
      <c r="D9442" t="s">
        <v>6618</v>
      </c>
      <c r="E9442" t="s">
        <v>6618</v>
      </c>
      <c r="F9442" t="s">
        <v>8339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hidden="1" x14ac:dyDescent="0.25">
      <c r="A9443" t="s">
        <v>356</v>
      </c>
      <c r="B9443" s="1">
        <v>43628</v>
      </c>
      <c r="C9443">
        <v>26.81</v>
      </c>
      <c r="D9443" t="s">
        <v>6618</v>
      </c>
      <c r="E9443" t="s">
        <v>6618</v>
      </c>
      <c r="F9443" t="s">
        <v>8335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hidden="1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hidden="1" x14ac:dyDescent="0.25">
      <c r="A9445" t="s">
        <v>492</v>
      </c>
      <c r="B9445" s="1">
        <v>43627</v>
      </c>
      <c r="C9445">
        <v>-10</v>
      </c>
      <c r="D9445" t="s">
        <v>6050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hidden="1" x14ac:dyDescent="0.25">
      <c r="A9446" t="s">
        <v>492</v>
      </c>
      <c r="B9446" s="1">
        <v>43627</v>
      </c>
      <c r="C9446">
        <v>-5.49</v>
      </c>
      <c r="D9446" t="s">
        <v>6027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hidden="1" x14ac:dyDescent="0.25">
      <c r="A9447" t="s">
        <v>6411</v>
      </c>
      <c r="B9447" s="1">
        <v>43627</v>
      </c>
      <c r="C9447">
        <v>278.27999999999997</v>
      </c>
      <c r="D9447" t="s">
        <v>8318</v>
      </c>
      <c r="E9447" t="s">
        <v>8318</v>
      </c>
      <c r="F9447" t="s">
        <v>8319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hidden="1" x14ac:dyDescent="0.25">
      <c r="A9448" t="s">
        <v>19</v>
      </c>
      <c r="B9448" s="1">
        <v>43627</v>
      </c>
      <c r="C9448">
        <v>15000</v>
      </c>
      <c r="D9448" t="s">
        <v>6036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6075</v>
      </c>
      <c r="W9448" t="s">
        <v>386</v>
      </c>
    </row>
    <row r="9449" spans="1:23" hidden="1" x14ac:dyDescent="0.25">
      <c r="A9449" t="s">
        <v>19</v>
      </c>
      <c r="B9449" s="1">
        <v>43627</v>
      </c>
      <c r="C9449">
        <v>330.84</v>
      </c>
      <c r="D9449" t="s">
        <v>5949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6075</v>
      </c>
      <c r="W9449" t="s">
        <v>386</v>
      </c>
    </row>
    <row r="9450" spans="1:23" hidden="1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6075</v>
      </c>
      <c r="W9450" t="s">
        <v>386</v>
      </c>
    </row>
    <row r="9451" spans="1:23" hidden="1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hidden="1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6075</v>
      </c>
      <c r="W9452" t="s">
        <v>386</v>
      </c>
    </row>
    <row r="9453" spans="1:23" hidden="1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6075</v>
      </c>
      <c r="W9453" t="s">
        <v>386</v>
      </c>
    </row>
    <row r="9454" spans="1:23" hidden="1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6075</v>
      </c>
      <c r="W9454" t="s">
        <v>386</v>
      </c>
    </row>
    <row r="9455" spans="1:23" hidden="1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6075</v>
      </c>
      <c r="W9455" t="s">
        <v>386</v>
      </c>
    </row>
    <row r="9456" spans="1:23" hidden="1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hidden="1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hidden="1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6075</v>
      </c>
      <c r="W9458" t="s">
        <v>386</v>
      </c>
    </row>
    <row r="9459" spans="1:23" hidden="1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hidden="1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hidden="1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hidden="1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hidden="1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hidden="1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hidden="1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hidden="1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hidden="1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hidden="1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hidden="1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hidden="1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hidden="1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hidden="1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hidden="1" x14ac:dyDescent="0.25">
      <c r="A9473" t="s">
        <v>6411</v>
      </c>
      <c r="B9473" s="1">
        <v>43623</v>
      </c>
      <c r="C9473">
        <v>-257.11</v>
      </c>
      <c r="D9473" t="s">
        <v>8181</v>
      </c>
      <c r="E9473" t="s">
        <v>8181</v>
      </c>
      <c r="F9473" t="s">
        <v>6871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hidden="1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hidden="1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hidden="1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hidden="1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hidden="1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hidden="1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hidden="1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hidden="1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hidden="1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hidden="1" x14ac:dyDescent="0.25">
      <c r="A9483" t="s">
        <v>19</v>
      </c>
      <c r="B9483" s="1">
        <v>43621</v>
      </c>
      <c r="C9483">
        <v>1157.5</v>
      </c>
      <c r="D9483" t="s">
        <v>5794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hidden="1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hidden="1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hidden="1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hidden="1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hidden="1" x14ac:dyDescent="0.25">
      <c r="A9488" t="s">
        <v>492</v>
      </c>
      <c r="B9488" s="1">
        <v>43620</v>
      </c>
      <c r="C9488">
        <v>-5</v>
      </c>
      <c r="D9488" t="s">
        <v>6051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hidden="1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hidden="1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hidden="1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6075</v>
      </c>
      <c r="W9491" t="s">
        <v>386</v>
      </c>
    </row>
    <row r="9492" spans="1:23" hidden="1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hidden="1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hidden="1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hidden="1" x14ac:dyDescent="0.25">
      <c r="A9495" t="s">
        <v>19</v>
      </c>
      <c r="B9495" s="1">
        <v>43619</v>
      </c>
      <c r="C9495">
        <v>-18.52</v>
      </c>
      <c r="D9495" t="s">
        <v>5773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hidden="1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6075</v>
      </c>
      <c r="W9496" t="s">
        <v>386</v>
      </c>
    </row>
    <row r="9497" spans="1:23" hidden="1" x14ac:dyDescent="0.25">
      <c r="A9497" t="s">
        <v>492</v>
      </c>
      <c r="B9497" s="1">
        <v>43619</v>
      </c>
      <c r="C9497">
        <v>-7</v>
      </c>
      <c r="D9497" t="s">
        <v>5784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hidden="1" x14ac:dyDescent="0.25">
      <c r="A9498" t="s">
        <v>539</v>
      </c>
      <c r="B9498" s="1">
        <v>43619</v>
      </c>
      <c r="C9498">
        <v>18.52</v>
      </c>
      <c r="D9498" t="s">
        <v>5773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hidden="1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hidden="1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hidden="1" x14ac:dyDescent="0.25">
      <c r="A9501" t="s">
        <v>492</v>
      </c>
      <c r="B9501" s="1">
        <v>43619</v>
      </c>
      <c r="C9501">
        <v>-1.75</v>
      </c>
      <c r="D9501" t="s">
        <v>5784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hidden="1" x14ac:dyDescent="0.25">
      <c r="A9502" t="s">
        <v>492</v>
      </c>
      <c r="B9502" s="1">
        <v>43619</v>
      </c>
      <c r="C9502">
        <v>-99.07</v>
      </c>
      <c r="D9502" t="s">
        <v>5918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hidden="1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hidden="1" x14ac:dyDescent="0.25">
      <c r="A9504" t="s">
        <v>492</v>
      </c>
      <c r="B9504" s="1">
        <v>43619</v>
      </c>
      <c r="C9504">
        <v>-4.5</v>
      </c>
      <c r="D9504" t="s">
        <v>5784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hidden="1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hidden="1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hidden="1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hidden="1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hidden="1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hidden="1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hidden="1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hidden="1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hidden="1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hidden="1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hidden="1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hidden="1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hidden="1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6075</v>
      </c>
      <c r="W9517" t="s">
        <v>386</v>
      </c>
    </row>
    <row r="9518" spans="1:23" hidden="1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hidden="1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hidden="1" x14ac:dyDescent="0.25">
      <c r="A9520" t="s">
        <v>492</v>
      </c>
      <c r="B9520" s="1">
        <v>43617</v>
      </c>
      <c r="C9520">
        <v>-30.54</v>
      </c>
      <c r="D9520" t="s">
        <v>5781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hidden="1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hidden="1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hidden="1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hidden="1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hidden="1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hidden="1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hidden="1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hidden="1" x14ac:dyDescent="0.25">
      <c r="A9528" t="s">
        <v>544</v>
      </c>
      <c r="B9528" s="1">
        <v>43617</v>
      </c>
      <c r="C9528">
        <v>-6.61</v>
      </c>
      <c r="D9528" t="s">
        <v>5755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hidden="1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hidden="1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hidden="1" x14ac:dyDescent="0.25">
      <c r="A9531" t="s">
        <v>356</v>
      </c>
      <c r="B9531" s="1">
        <v>43616</v>
      </c>
      <c r="C9531">
        <v>14.85</v>
      </c>
      <c r="D9531" t="s">
        <v>6618</v>
      </c>
      <c r="E9531" t="s">
        <v>6618</v>
      </c>
      <c r="F9531" t="s">
        <v>6487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hidden="1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hidden="1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hidden="1" x14ac:dyDescent="0.25">
      <c r="A9534" t="s">
        <v>356</v>
      </c>
      <c r="B9534" s="1">
        <v>43616</v>
      </c>
      <c r="C9534">
        <v>14.85</v>
      </c>
      <c r="D9534" t="s">
        <v>6618</v>
      </c>
      <c r="E9534" t="s">
        <v>6618</v>
      </c>
      <c r="F9534" t="s">
        <v>6487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hidden="1" x14ac:dyDescent="0.25">
      <c r="A9535" t="s">
        <v>356</v>
      </c>
      <c r="B9535" s="1">
        <v>43616</v>
      </c>
      <c r="C9535">
        <v>7.59</v>
      </c>
      <c r="D9535" t="s">
        <v>6618</v>
      </c>
      <c r="E9535" t="s">
        <v>6618</v>
      </c>
      <c r="F9535" t="s">
        <v>6487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hidden="1" x14ac:dyDescent="0.25">
      <c r="A9536" t="s">
        <v>356</v>
      </c>
      <c r="B9536" s="1">
        <v>43616</v>
      </c>
      <c r="C9536">
        <v>7.59</v>
      </c>
      <c r="D9536" t="s">
        <v>6618</v>
      </c>
      <c r="E9536" t="s">
        <v>6618</v>
      </c>
      <c r="F9536" t="s">
        <v>6487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hidden="1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hidden="1" x14ac:dyDescent="0.25">
      <c r="A9538" t="s">
        <v>336</v>
      </c>
      <c r="B9538" s="1">
        <v>43616</v>
      </c>
      <c r="C9538">
        <v>10.5</v>
      </c>
      <c r="D9538" t="s">
        <v>5904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hidden="1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hidden="1" x14ac:dyDescent="0.25">
      <c r="A9540" t="s">
        <v>19</v>
      </c>
      <c r="B9540" s="1">
        <v>43616</v>
      </c>
      <c r="C9540">
        <v>3837.93</v>
      </c>
      <c r="D9540" t="s">
        <v>5777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hidden="1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hidden="1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hidden="1" x14ac:dyDescent="0.25">
      <c r="A9543" t="s">
        <v>19</v>
      </c>
      <c r="B9543" s="1">
        <v>43615</v>
      </c>
      <c r="C9543">
        <v>-522.5</v>
      </c>
      <c r="D9543" t="s">
        <v>6052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hidden="1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hidden="1" x14ac:dyDescent="0.25">
      <c r="A9545" t="s">
        <v>6411</v>
      </c>
      <c r="B9545" s="1">
        <v>43615</v>
      </c>
      <c r="C9545">
        <v>3.7</v>
      </c>
      <c r="D9545" t="s">
        <v>556</v>
      </c>
      <c r="E9545" t="s">
        <v>556</v>
      </c>
      <c r="F9545" t="s">
        <v>8340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hidden="1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6075</v>
      </c>
      <c r="W9546" t="s">
        <v>386</v>
      </c>
    </row>
    <row r="9547" spans="1:23" hidden="1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hidden="1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hidden="1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hidden="1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hidden="1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hidden="1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hidden="1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6075</v>
      </c>
      <c r="W9553" t="s">
        <v>386</v>
      </c>
    </row>
    <row r="9554" spans="1:23" hidden="1" x14ac:dyDescent="0.25">
      <c r="A9554" t="s">
        <v>492</v>
      </c>
      <c r="B9554" s="1">
        <v>43614</v>
      </c>
      <c r="C9554">
        <v>-605.98</v>
      </c>
      <c r="D9554" t="s">
        <v>5760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hidden="1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hidden="1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hidden="1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hidden="1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6075</v>
      </c>
      <c r="W9558" t="s">
        <v>386</v>
      </c>
    </row>
    <row r="9559" spans="1:23" hidden="1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hidden="1" x14ac:dyDescent="0.25">
      <c r="A9560" t="s">
        <v>492</v>
      </c>
      <c r="B9560" s="1">
        <v>43612</v>
      </c>
      <c r="C9560">
        <v>-3</v>
      </c>
      <c r="D9560" t="s">
        <v>5784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hidden="1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hidden="1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hidden="1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hidden="1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hidden="1" x14ac:dyDescent="0.25">
      <c r="A9565" t="s">
        <v>544</v>
      </c>
      <c r="B9565" s="1">
        <v>43610</v>
      </c>
      <c r="C9565">
        <v>-72.56</v>
      </c>
      <c r="D9565" t="s">
        <v>6053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hidden="1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hidden="1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hidden="1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hidden="1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hidden="1" x14ac:dyDescent="0.25">
      <c r="A9570" t="s">
        <v>492</v>
      </c>
      <c r="B9570" s="1">
        <v>43610</v>
      </c>
      <c r="C9570">
        <v>-41.4</v>
      </c>
      <c r="D9570" t="s">
        <v>6054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hidden="1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hidden="1" x14ac:dyDescent="0.25">
      <c r="A9572" t="s">
        <v>19</v>
      </c>
      <c r="B9572" s="1">
        <v>43609</v>
      </c>
      <c r="C9572">
        <v>-13.18</v>
      </c>
      <c r="D9572" t="s">
        <v>5756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hidden="1" x14ac:dyDescent="0.25">
      <c r="A9573" t="s">
        <v>492</v>
      </c>
      <c r="B9573" s="1">
        <v>43609</v>
      </c>
      <c r="C9573">
        <v>-2.19</v>
      </c>
      <c r="D9573" t="s">
        <v>6027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hidden="1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hidden="1" x14ac:dyDescent="0.25">
      <c r="A9575" t="s">
        <v>6411</v>
      </c>
      <c r="B9575" s="1">
        <v>43609</v>
      </c>
      <c r="C9575">
        <v>-2485.35</v>
      </c>
      <c r="D9575" t="s">
        <v>8181</v>
      </c>
      <c r="E9575" t="s">
        <v>8181</v>
      </c>
      <c r="F9575" t="s">
        <v>6871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hidden="1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6075</v>
      </c>
      <c r="W9576" t="s">
        <v>386</v>
      </c>
    </row>
    <row r="9577" spans="1:23" hidden="1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hidden="1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hidden="1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hidden="1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hidden="1" x14ac:dyDescent="0.25">
      <c r="A9581" t="s">
        <v>605</v>
      </c>
      <c r="B9581" s="1">
        <v>43608</v>
      </c>
      <c r="C9581">
        <v>13.18</v>
      </c>
      <c r="D9581" t="s">
        <v>5756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hidden="1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6075</v>
      </c>
      <c r="W9582" t="s">
        <v>386</v>
      </c>
    </row>
    <row r="9583" spans="1:23" hidden="1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hidden="1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hidden="1" x14ac:dyDescent="0.25">
      <c r="A9585" t="s">
        <v>544</v>
      </c>
      <c r="B9585" s="1">
        <v>43607</v>
      </c>
      <c r="C9585">
        <v>-7.49</v>
      </c>
      <c r="D9585" t="s">
        <v>6056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6075</v>
      </c>
      <c r="W9585" t="s">
        <v>386</v>
      </c>
    </row>
    <row r="9586" spans="1:23" hidden="1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6075</v>
      </c>
      <c r="W9586" t="s">
        <v>386</v>
      </c>
    </row>
    <row r="9587" spans="1:23" hidden="1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hidden="1" x14ac:dyDescent="0.25">
      <c r="A9588" t="s">
        <v>544</v>
      </c>
      <c r="B9588" s="1">
        <v>43607</v>
      </c>
      <c r="C9588">
        <v>-19.07</v>
      </c>
      <c r="D9588" t="s">
        <v>6055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6075</v>
      </c>
      <c r="W9588" t="s">
        <v>386</v>
      </c>
    </row>
    <row r="9589" spans="1:23" hidden="1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hidden="1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6075</v>
      </c>
      <c r="W9590" t="s">
        <v>386</v>
      </c>
    </row>
    <row r="9591" spans="1:23" hidden="1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6075</v>
      </c>
      <c r="W9591" t="s">
        <v>386</v>
      </c>
    </row>
    <row r="9592" spans="1:23" hidden="1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hidden="1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hidden="1" x14ac:dyDescent="0.25">
      <c r="A9594" t="s">
        <v>544</v>
      </c>
      <c r="B9594" s="1">
        <v>43606</v>
      </c>
      <c r="C9594">
        <v>-14.32</v>
      </c>
      <c r="D9594" t="s">
        <v>6058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6075</v>
      </c>
      <c r="W9594" t="s">
        <v>386</v>
      </c>
    </row>
    <row r="9595" spans="1:23" hidden="1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6075</v>
      </c>
      <c r="W9595" t="s">
        <v>386</v>
      </c>
    </row>
    <row r="9596" spans="1:23" hidden="1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hidden="1" x14ac:dyDescent="0.25">
      <c r="A9597" t="s">
        <v>544</v>
      </c>
      <c r="B9597" s="1">
        <v>43606</v>
      </c>
      <c r="C9597">
        <v>-93.52</v>
      </c>
      <c r="D9597" t="s">
        <v>6057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6075</v>
      </c>
      <c r="W9597" t="s">
        <v>386</v>
      </c>
    </row>
    <row r="9598" spans="1:23" hidden="1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hidden="1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hidden="1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hidden="1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hidden="1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hidden="1" x14ac:dyDescent="0.25">
      <c r="A9603" t="s">
        <v>544</v>
      </c>
      <c r="B9603" s="1">
        <v>43605</v>
      </c>
      <c r="C9603">
        <v>-41.4</v>
      </c>
      <c r="D9603" t="s">
        <v>6059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6075</v>
      </c>
      <c r="W9603" t="s">
        <v>386</v>
      </c>
    </row>
    <row r="9604" spans="1:23" hidden="1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hidden="1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hidden="1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hidden="1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hidden="1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hidden="1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hidden="1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hidden="1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6075</v>
      </c>
      <c r="W9611" t="s">
        <v>386</v>
      </c>
    </row>
    <row r="9612" spans="1:23" hidden="1" x14ac:dyDescent="0.25">
      <c r="A9612" t="s">
        <v>492</v>
      </c>
      <c r="B9612" s="1">
        <v>43603</v>
      </c>
      <c r="C9612">
        <v>-4.5</v>
      </c>
      <c r="D9612" t="s">
        <v>5784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hidden="1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hidden="1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hidden="1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hidden="1" x14ac:dyDescent="0.25">
      <c r="A9616" t="s">
        <v>492</v>
      </c>
      <c r="B9616" s="1">
        <v>43603</v>
      </c>
      <c r="C9616">
        <v>-0.38</v>
      </c>
      <c r="D9616" t="s">
        <v>5784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hidden="1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hidden="1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hidden="1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hidden="1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hidden="1" x14ac:dyDescent="0.25">
      <c r="A9621" t="s">
        <v>6411</v>
      </c>
      <c r="B9621" s="1">
        <v>43602</v>
      </c>
      <c r="C9621">
        <v>-136.77000000000001</v>
      </c>
      <c r="D9621" t="s">
        <v>8182</v>
      </c>
      <c r="E9621" t="s">
        <v>8182</v>
      </c>
      <c r="F9621" t="s">
        <v>6459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hidden="1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hidden="1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hidden="1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hidden="1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hidden="1" x14ac:dyDescent="0.25">
      <c r="A9626" t="s">
        <v>6411</v>
      </c>
      <c r="B9626" s="1">
        <v>43601</v>
      </c>
      <c r="C9626">
        <v>-44.58</v>
      </c>
      <c r="D9626" t="s">
        <v>6828</v>
      </c>
      <c r="E9626" t="s">
        <v>6828</v>
      </c>
      <c r="F9626" t="s">
        <v>6829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hidden="1" x14ac:dyDescent="0.25">
      <c r="A9627" t="s">
        <v>6411</v>
      </c>
      <c r="B9627" s="1">
        <v>43601</v>
      </c>
      <c r="C9627">
        <v>136.77000000000001</v>
      </c>
      <c r="D9627" t="s">
        <v>8182</v>
      </c>
      <c r="E9627" t="s">
        <v>8182</v>
      </c>
      <c r="F9627" t="s">
        <v>6459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hidden="1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hidden="1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hidden="1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hidden="1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hidden="1" x14ac:dyDescent="0.25">
      <c r="A9632" t="s">
        <v>6411</v>
      </c>
      <c r="B9632" s="1">
        <v>43600</v>
      </c>
      <c r="C9632">
        <v>44.58</v>
      </c>
      <c r="D9632" t="s">
        <v>6828</v>
      </c>
      <c r="E9632" t="s">
        <v>6828</v>
      </c>
      <c r="F9632" t="s">
        <v>6829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hidden="1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hidden="1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hidden="1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hidden="1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hidden="1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hidden="1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hidden="1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hidden="1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hidden="1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hidden="1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hidden="1" x14ac:dyDescent="0.25">
      <c r="A9643" t="s">
        <v>19</v>
      </c>
      <c r="B9643" s="1">
        <v>43598</v>
      </c>
      <c r="C9643">
        <v>-239.96</v>
      </c>
      <c r="D9643" t="s">
        <v>5851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hidden="1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hidden="1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hidden="1" x14ac:dyDescent="0.25">
      <c r="A9646" t="s">
        <v>19</v>
      </c>
      <c r="B9646" s="1">
        <v>43596</v>
      </c>
      <c r="C9646">
        <v>64.739999999999995</v>
      </c>
      <c r="D9646" t="s">
        <v>4444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6075</v>
      </c>
      <c r="W9646" t="s">
        <v>386</v>
      </c>
    </row>
    <row r="9647" spans="1:23" hidden="1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hidden="1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hidden="1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hidden="1" x14ac:dyDescent="0.25">
      <c r="A9650" t="s">
        <v>492</v>
      </c>
      <c r="B9650" s="1">
        <v>43595</v>
      </c>
      <c r="C9650">
        <v>-10</v>
      </c>
      <c r="D9650" t="s">
        <v>5784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hidden="1" x14ac:dyDescent="0.25">
      <c r="A9651" t="s">
        <v>19</v>
      </c>
      <c r="B9651" s="1">
        <v>43595</v>
      </c>
      <c r="C9651">
        <v>3422.79</v>
      </c>
      <c r="D9651" t="s">
        <v>6060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hidden="1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hidden="1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hidden="1" x14ac:dyDescent="0.25">
      <c r="A9654" t="s">
        <v>492</v>
      </c>
      <c r="B9654" s="1">
        <v>43594</v>
      </c>
      <c r="C9654">
        <v>-7</v>
      </c>
      <c r="D9654" t="s">
        <v>5821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hidden="1" x14ac:dyDescent="0.25">
      <c r="A9655" t="s">
        <v>34</v>
      </c>
      <c r="B9655" s="1">
        <v>43593</v>
      </c>
      <c r="C9655">
        <v>16.46</v>
      </c>
      <c r="D9655" t="s">
        <v>6061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hidden="1" x14ac:dyDescent="0.25">
      <c r="A9656" t="s">
        <v>492</v>
      </c>
      <c r="B9656" s="1">
        <v>43593</v>
      </c>
      <c r="C9656">
        <v>-2</v>
      </c>
      <c r="D9656" t="s">
        <v>5784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hidden="1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hidden="1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hidden="1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6075</v>
      </c>
      <c r="W9659" t="s">
        <v>386</v>
      </c>
    </row>
    <row r="9660" spans="1:23" hidden="1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hidden="1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hidden="1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hidden="1" x14ac:dyDescent="0.25">
      <c r="A9663" t="s">
        <v>34</v>
      </c>
      <c r="B9663" s="1">
        <v>43592</v>
      </c>
      <c r="C9663">
        <v>-16.46</v>
      </c>
      <c r="D9663" t="s">
        <v>6061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hidden="1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hidden="1" x14ac:dyDescent="0.25">
      <c r="A9665" t="s">
        <v>492</v>
      </c>
      <c r="B9665" s="1">
        <v>43591</v>
      </c>
      <c r="C9665">
        <v>-5</v>
      </c>
      <c r="D9665" t="s">
        <v>5784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hidden="1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hidden="1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hidden="1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hidden="1" x14ac:dyDescent="0.25">
      <c r="A9669" t="s">
        <v>492</v>
      </c>
      <c r="B9669" s="1">
        <v>43591</v>
      </c>
      <c r="C9669">
        <v>-12.25</v>
      </c>
      <c r="D9669" t="s">
        <v>5784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hidden="1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6075</v>
      </c>
      <c r="W9670" t="s">
        <v>386</v>
      </c>
    </row>
    <row r="9671" spans="1:23" hidden="1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hidden="1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hidden="1" x14ac:dyDescent="0.25">
      <c r="A9673" t="s">
        <v>492</v>
      </c>
      <c r="B9673" s="1">
        <v>43591</v>
      </c>
      <c r="C9673">
        <v>-0.42</v>
      </c>
      <c r="D9673" t="s">
        <v>5784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hidden="1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hidden="1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hidden="1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hidden="1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hidden="1" x14ac:dyDescent="0.25">
      <c r="A9678" t="s">
        <v>544</v>
      </c>
      <c r="B9678" s="1">
        <v>43589</v>
      </c>
      <c r="C9678">
        <v>-17.8</v>
      </c>
      <c r="D9678" t="s">
        <v>5755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hidden="1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hidden="1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hidden="1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hidden="1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hidden="1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hidden="1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hidden="1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hidden="1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hidden="1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hidden="1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hidden="1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hidden="1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hidden="1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hidden="1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hidden="1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hidden="1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hidden="1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hidden="1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hidden="1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hidden="1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hidden="1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hidden="1" x14ac:dyDescent="0.25">
      <c r="A9700" t="s">
        <v>356</v>
      </c>
      <c r="B9700" s="1">
        <v>43585</v>
      </c>
      <c r="C9700">
        <v>14.34</v>
      </c>
      <c r="D9700" t="s">
        <v>6618</v>
      </c>
      <c r="E9700" t="s">
        <v>6618</v>
      </c>
      <c r="F9700" t="s">
        <v>6487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hidden="1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hidden="1" x14ac:dyDescent="0.25">
      <c r="A9702" t="s">
        <v>19</v>
      </c>
      <c r="B9702" s="1">
        <v>43585</v>
      </c>
      <c r="C9702">
        <v>3837.93</v>
      </c>
      <c r="D9702" t="s">
        <v>5777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hidden="1" x14ac:dyDescent="0.25">
      <c r="A9703" t="s">
        <v>356</v>
      </c>
      <c r="B9703" s="1">
        <v>43585</v>
      </c>
      <c r="C9703">
        <v>7.36</v>
      </c>
      <c r="D9703" t="s">
        <v>6618</v>
      </c>
      <c r="E9703" t="s">
        <v>6618</v>
      </c>
      <c r="F9703" t="s">
        <v>6487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hidden="1" x14ac:dyDescent="0.25">
      <c r="A9704" t="s">
        <v>356</v>
      </c>
      <c r="B9704" s="1">
        <v>43585</v>
      </c>
      <c r="C9704">
        <v>14.34</v>
      </c>
      <c r="D9704" t="s">
        <v>6618</v>
      </c>
      <c r="E9704" t="s">
        <v>6618</v>
      </c>
      <c r="F9704" t="s">
        <v>6487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hidden="1" x14ac:dyDescent="0.25">
      <c r="A9705" t="s">
        <v>356</v>
      </c>
      <c r="B9705" s="1">
        <v>43585</v>
      </c>
      <c r="C9705">
        <v>7.36</v>
      </c>
      <c r="D9705" t="s">
        <v>6618</v>
      </c>
      <c r="E9705" t="s">
        <v>6618</v>
      </c>
      <c r="F9705" t="s">
        <v>6487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hidden="1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hidden="1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hidden="1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hidden="1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hidden="1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hidden="1" x14ac:dyDescent="0.25">
      <c r="A9711" t="s">
        <v>336</v>
      </c>
      <c r="B9711" s="1">
        <v>43585</v>
      </c>
      <c r="C9711">
        <v>6</v>
      </c>
      <c r="D9711" t="s">
        <v>5948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hidden="1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hidden="1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hidden="1" x14ac:dyDescent="0.25">
      <c r="A9714" t="s">
        <v>6411</v>
      </c>
      <c r="B9714" s="1">
        <v>43584</v>
      </c>
      <c r="C9714">
        <v>3.84</v>
      </c>
      <c r="D9714" t="s">
        <v>556</v>
      </c>
      <c r="E9714" t="s">
        <v>556</v>
      </c>
      <c r="F9714" t="s">
        <v>8341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hidden="1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hidden="1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hidden="1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hidden="1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hidden="1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hidden="1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hidden="1" x14ac:dyDescent="0.25">
      <c r="A9721" t="s">
        <v>492</v>
      </c>
      <c r="B9721" s="1">
        <v>43582</v>
      </c>
      <c r="C9721">
        <v>-0.25</v>
      </c>
      <c r="D9721" t="s">
        <v>5784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hidden="1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hidden="1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hidden="1" x14ac:dyDescent="0.25">
      <c r="A9724" t="s">
        <v>492</v>
      </c>
      <c r="B9724" s="1">
        <v>43582</v>
      </c>
      <c r="C9724">
        <v>-0.25</v>
      </c>
      <c r="D9724" t="s">
        <v>5784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hidden="1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hidden="1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6075</v>
      </c>
      <c r="W9726" t="s">
        <v>386</v>
      </c>
    </row>
    <row r="9727" spans="1:23" hidden="1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hidden="1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6075</v>
      </c>
      <c r="W9728" t="s">
        <v>386</v>
      </c>
    </row>
    <row r="9729" spans="1:23" hidden="1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6075</v>
      </c>
      <c r="W9729" t="s">
        <v>386</v>
      </c>
    </row>
    <row r="9730" spans="1:23" hidden="1" x14ac:dyDescent="0.25">
      <c r="A9730" t="s">
        <v>544</v>
      </c>
      <c r="B9730" s="1">
        <v>43581</v>
      </c>
      <c r="C9730">
        <v>-18.440000000000001</v>
      </c>
      <c r="D9730" t="s">
        <v>5755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hidden="1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6075</v>
      </c>
      <c r="W9731" t="s">
        <v>386</v>
      </c>
    </row>
    <row r="9732" spans="1:23" hidden="1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hidden="1" x14ac:dyDescent="0.25">
      <c r="A9733" t="s">
        <v>492</v>
      </c>
      <c r="B9733" s="1">
        <v>43580</v>
      </c>
      <c r="C9733">
        <v>-8</v>
      </c>
      <c r="D9733" t="s">
        <v>4444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hidden="1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hidden="1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hidden="1" x14ac:dyDescent="0.25">
      <c r="A9736" t="s">
        <v>492</v>
      </c>
      <c r="B9736" s="1">
        <v>43580</v>
      </c>
      <c r="C9736">
        <v>-5.7</v>
      </c>
      <c r="D9736" t="s">
        <v>6062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6075</v>
      </c>
      <c r="W9736" t="s">
        <v>386</v>
      </c>
    </row>
    <row r="9737" spans="1:23" hidden="1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hidden="1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hidden="1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6075</v>
      </c>
      <c r="W9739" t="s">
        <v>386</v>
      </c>
    </row>
    <row r="9740" spans="1:23" hidden="1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6075</v>
      </c>
      <c r="W9740" t="s">
        <v>386</v>
      </c>
    </row>
    <row r="9741" spans="1:23" hidden="1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hidden="1" x14ac:dyDescent="0.25">
      <c r="A9742" t="s">
        <v>336</v>
      </c>
      <c r="B9742" s="1">
        <v>43579</v>
      </c>
      <c r="C9742">
        <v>-3</v>
      </c>
      <c r="D9742" t="s">
        <v>6019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hidden="1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hidden="1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hidden="1" x14ac:dyDescent="0.25">
      <c r="A9745" t="s">
        <v>19</v>
      </c>
      <c r="B9745" s="1">
        <v>43579</v>
      </c>
      <c r="C9745">
        <v>-80.72</v>
      </c>
      <c r="D9745" t="s">
        <v>5756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hidden="1" x14ac:dyDescent="0.25">
      <c r="A9746" t="s">
        <v>336</v>
      </c>
      <c r="B9746" s="1">
        <v>43579</v>
      </c>
      <c r="C9746">
        <v>-84</v>
      </c>
      <c r="D9746" t="s">
        <v>6006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hidden="1" x14ac:dyDescent="0.25">
      <c r="A9747" t="s">
        <v>336</v>
      </c>
      <c r="B9747" s="1">
        <v>43579</v>
      </c>
      <c r="C9747">
        <v>-16</v>
      </c>
      <c r="D9747" t="s">
        <v>6006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hidden="1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6075</v>
      </c>
      <c r="W9748" t="s">
        <v>386</v>
      </c>
    </row>
    <row r="9749" spans="1:23" hidden="1" x14ac:dyDescent="0.25">
      <c r="A9749" t="s">
        <v>492</v>
      </c>
      <c r="B9749" s="1">
        <v>43579</v>
      </c>
      <c r="C9749">
        <v>-20</v>
      </c>
      <c r="D9749" t="s">
        <v>6062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6075</v>
      </c>
      <c r="W9749" t="s">
        <v>386</v>
      </c>
    </row>
    <row r="9750" spans="1:23" hidden="1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6075</v>
      </c>
      <c r="W9750" t="s">
        <v>386</v>
      </c>
    </row>
    <row r="9751" spans="1:23" hidden="1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hidden="1" x14ac:dyDescent="0.25">
      <c r="A9752" t="s">
        <v>605</v>
      </c>
      <c r="B9752" s="1">
        <v>43578</v>
      </c>
      <c r="C9752">
        <v>80.72</v>
      </c>
      <c r="D9752" t="s">
        <v>5756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hidden="1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hidden="1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6075</v>
      </c>
      <c r="W9754" t="s">
        <v>386</v>
      </c>
    </row>
    <row r="9755" spans="1:23" hidden="1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hidden="1" x14ac:dyDescent="0.25">
      <c r="A9756" t="s">
        <v>544</v>
      </c>
      <c r="B9756" s="1">
        <v>43578</v>
      </c>
      <c r="C9756">
        <v>-19.3</v>
      </c>
      <c r="D9756" t="s">
        <v>6062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6075</v>
      </c>
      <c r="W9756" t="s">
        <v>386</v>
      </c>
    </row>
    <row r="9757" spans="1:23" hidden="1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hidden="1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6075</v>
      </c>
      <c r="W9758" t="s">
        <v>386</v>
      </c>
    </row>
    <row r="9759" spans="1:23" hidden="1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hidden="1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hidden="1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hidden="1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6075</v>
      </c>
      <c r="W9762" t="s">
        <v>386</v>
      </c>
    </row>
    <row r="9763" spans="1:23" hidden="1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hidden="1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hidden="1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hidden="1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hidden="1" x14ac:dyDescent="0.25">
      <c r="A9767" t="s">
        <v>508</v>
      </c>
      <c r="B9767" s="1">
        <v>43576</v>
      </c>
      <c r="C9767">
        <v>-20</v>
      </c>
      <c r="D9767" t="s">
        <v>6063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hidden="1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hidden="1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hidden="1" x14ac:dyDescent="0.25">
      <c r="A9770" t="s">
        <v>31</v>
      </c>
      <c r="B9770" s="1">
        <v>43576</v>
      </c>
      <c r="C9770">
        <v>-24.72</v>
      </c>
      <c r="D9770" t="s">
        <v>6064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hidden="1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hidden="1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hidden="1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hidden="1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hidden="1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hidden="1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6075</v>
      </c>
      <c r="W9776" t="s">
        <v>386</v>
      </c>
    </row>
    <row r="9777" spans="1:23" hidden="1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hidden="1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hidden="1" x14ac:dyDescent="0.25">
      <c r="A9779" t="s">
        <v>492</v>
      </c>
      <c r="B9779" s="1">
        <v>43573</v>
      </c>
      <c r="C9779">
        <v>-59.8</v>
      </c>
      <c r="D9779" t="s">
        <v>6065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hidden="1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hidden="1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hidden="1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hidden="1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hidden="1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hidden="1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hidden="1" x14ac:dyDescent="0.25">
      <c r="A9786" t="s">
        <v>492</v>
      </c>
      <c r="B9786" s="1">
        <v>43572</v>
      </c>
      <c r="C9786">
        <v>-10.84</v>
      </c>
      <c r="D9786" t="s">
        <v>6065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hidden="1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hidden="1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hidden="1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hidden="1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hidden="1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hidden="1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hidden="1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hidden="1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hidden="1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hidden="1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hidden="1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hidden="1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hidden="1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hidden="1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hidden="1" x14ac:dyDescent="0.25">
      <c r="A9801" t="s">
        <v>19</v>
      </c>
      <c r="B9801" s="1">
        <v>43570</v>
      </c>
      <c r="C9801">
        <v>-420</v>
      </c>
      <c r="D9801" t="s">
        <v>6052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hidden="1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hidden="1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hidden="1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hidden="1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hidden="1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hidden="1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hidden="1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hidden="1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hidden="1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hidden="1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hidden="1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hidden="1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hidden="1" x14ac:dyDescent="0.25">
      <c r="A9814" t="s">
        <v>31</v>
      </c>
      <c r="B9814" s="1">
        <v>43568</v>
      </c>
      <c r="C9814">
        <v>-24.74</v>
      </c>
      <c r="D9814" t="s">
        <v>6042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hidden="1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hidden="1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hidden="1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hidden="1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hidden="1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hidden="1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hidden="1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hidden="1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hidden="1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hidden="1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hidden="1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hidden="1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hidden="1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hidden="1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hidden="1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hidden="1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hidden="1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hidden="1" x14ac:dyDescent="0.25">
      <c r="A9832" t="s">
        <v>19</v>
      </c>
      <c r="B9832" s="1">
        <v>43564</v>
      </c>
      <c r="C9832">
        <v>12000</v>
      </c>
      <c r="D9832" t="s">
        <v>6036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6075</v>
      </c>
      <c r="W9832" t="s">
        <v>386</v>
      </c>
    </row>
    <row r="9833" spans="1:23" hidden="1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hidden="1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6075</v>
      </c>
      <c r="W9834" t="s">
        <v>386</v>
      </c>
    </row>
    <row r="9835" spans="1:23" hidden="1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hidden="1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hidden="1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hidden="1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hidden="1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hidden="1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hidden="1" x14ac:dyDescent="0.25">
      <c r="A9841" t="s">
        <v>544</v>
      </c>
      <c r="B9841" s="1">
        <v>43562</v>
      </c>
      <c r="C9841">
        <v>-19.75</v>
      </c>
      <c r="D9841" t="s">
        <v>6066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hidden="1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hidden="1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hidden="1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hidden="1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hidden="1" x14ac:dyDescent="0.25">
      <c r="A9846" t="s">
        <v>544</v>
      </c>
      <c r="B9846" s="1">
        <v>43561</v>
      </c>
      <c r="C9846">
        <v>-77.89</v>
      </c>
      <c r="D9846" t="s">
        <v>5844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hidden="1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hidden="1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hidden="1" x14ac:dyDescent="0.25">
      <c r="A9849" t="s">
        <v>19</v>
      </c>
      <c r="B9849" s="1">
        <v>43559</v>
      </c>
      <c r="C9849">
        <v>24.46</v>
      </c>
      <c r="D9849" t="s">
        <v>4444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6075</v>
      </c>
      <c r="W9849" t="s">
        <v>386</v>
      </c>
    </row>
    <row r="9850" spans="1:23" hidden="1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hidden="1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hidden="1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hidden="1" x14ac:dyDescent="0.25">
      <c r="A9853" t="s">
        <v>19</v>
      </c>
      <c r="B9853" s="1">
        <v>43558</v>
      </c>
      <c r="C9853">
        <v>720</v>
      </c>
      <c r="D9853" t="s">
        <v>5949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6075</v>
      </c>
      <c r="W9853" t="s">
        <v>386</v>
      </c>
    </row>
    <row r="9854" spans="1:23" hidden="1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hidden="1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hidden="1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hidden="1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hidden="1" x14ac:dyDescent="0.25">
      <c r="A9858" t="s">
        <v>6411</v>
      </c>
      <c r="B9858" s="1">
        <v>43557</v>
      </c>
      <c r="C9858">
        <v>-12.56</v>
      </c>
      <c r="D9858" t="s">
        <v>8282</v>
      </c>
      <c r="E9858" t="s">
        <v>8282</v>
      </c>
      <c r="F9858" t="s">
        <v>8283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hidden="1" x14ac:dyDescent="0.25">
      <c r="A9859" t="s">
        <v>6411</v>
      </c>
      <c r="B9859" s="1">
        <v>43557</v>
      </c>
      <c r="C9859">
        <v>-47.32</v>
      </c>
      <c r="D9859" t="s">
        <v>8191</v>
      </c>
      <c r="E9859" t="s">
        <v>8191</v>
      </c>
      <c r="F9859" t="s">
        <v>6633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hidden="1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hidden="1" x14ac:dyDescent="0.25">
      <c r="A9861" t="s">
        <v>19</v>
      </c>
      <c r="B9861" s="1">
        <v>43557</v>
      </c>
      <c r="C9861">
        <v>-606</v>
      </c>
      <c r="D9861" t="s">
        <v>5885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hidden="1" x14ac:dyDescent="0.25">
      <c r="A9862" t="s">
        <v>19</v>
      </c>
      <c r="B9862" s="1">
        <v>43557</v>
      </c>
      <c r="C9862">
        <v>-159.75</v>
      </c>
      <c r="D9862" t="s">
        <v>5885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hidden="1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hidden="1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hidden="1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6075</v>
      </c>
      <c r="W9865" t="s">
        <v>386</v>
      </c>
    </row>
    <row r="9866" spans="1:23" hidden="1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hidden="1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hidden="1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hidden="1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hidden="1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hidden="1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hidden="1" x14ac:dyDescent="0.25">
      <c r="A9872" t="s">
        <v>539</v>
      </c>
      <c r="B9872" s="1">
        <v>43556</v>
      </c>
      <c r="C9872">
        <v>316.05</v>
      </c>
      <c r="D9872" t="s">
        <v>5773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hidden="1" x14ac:dyDescent="0.25">
      <c r="A9873" t="s">
        <v>19</v>
      </c>
      <c r="B9873" s="1">
        <v>43556</v>
      </c>
      <c r="C9873">
        <v>-316.05</v>
      </c>
      <c r="D9873" t="s">
        <v>5773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hidden="1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hidden="1" x14ac:dyDescent="0.25">
      <c r="A9875" t="s">
        <v>6411</v>
      </c>
      <c r="B9875" s="1">
        <v>43556</v>
      </c>
      <c r="C9875">
        <v>47.32</v>
      </c>
      <c r="D9875" t="s">
        <v>8191</v>
      </c>
      <c r="E9875" t="s">
        <v>8191</v>
      </c>
      <c r="F9875" t="s">
        <v>6633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hidden="1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hidden="1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hidden="1" x14ac:dyDescent="0.25">
      <c r="A9878" t="s">
        <v>6411</v>
      </c>
      <c r="B9878" s="1">
        <v>43556</v>
      </c>
      <c r="C9878">
        <v>12.56</v>
      </c>
      <c r="D9878" t="s">
        <v>8282</v>
      </c>
      <c r="E9878" t="s">
        <v>8282</v>
      </c>
      <c r="F9878" t="s">
        <v>8283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hidden="1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hidden="1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hidden="1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hidden="1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hidden="1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hidden="1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hidden="1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hidden="1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hidden="1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hidden="1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hidden="1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hidden="1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hidden="1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hidden="1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hidden="1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hidden="1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hidden="1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hidden="1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6075</v>
      </c>
      <c r="W9896" t="s">
        <v>386</v>
      </c>
    </row>
    <row r="9897" spans="1:23" hidden="1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hidden="1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hidden="1" x14ac:dyDescent="0.25">
      <c r="A9899" t="s">
        <v>356</v>
      </c>
      <c r="B9899" s="1">
        <v>43553</v>
      </c>
      <c r="C9899">
        <v>14.95</v>
      </c>
      <c r="D9899" t="s">
        <v>6618</v>
      </c>
      <c r="E9899" t="s">
        <v>6618</v>
      </c>
      <c r="F9899" t="s">
        <v>6487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hidden="1" x14ac:dyDescent="0.25">
      <c r="A9900" t="s">
        <v>19</v>
      </c>
      <c r="B9900" s="1">
        <v>43553</v>
      </c>
      <c r="C9900">
        <v>3837.93</v>
      </c>
      <c r="D9900" t="s">
        <v>5777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hidden="1" x14ac:dyDescent="0.25">
      <c r="A9901" t="s">
        <v>356</v>
      </c>
      <c r="B9901" s="1">
        <v>43553</v>
      </c>
      <c r="C9901">
        <v>6.82</v>
      </c>
      <c r="D9901" t="s">
        <v>6618</v>
      </c>
      <c r="E9901" t="s">
        <v>6618</v>
      </c>
      <c r="F9901" t="s">
        <v>6487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hidden="1" x14ac:dyDescent="0.25">
      <c r="A9902" t="s">
        <v>356</v>
      </c>
      <c r="B9902" s="1">
        <v>43553</v>
      </c>
      <c r="C9902">
        <v>14.95</v>
      </c>
      <c r="D9902" t="s">
        <v>6618</v>
      </c>
      <c r="E9902" t="s">
        <v>6618</v>
      </c>
      <c r="F9902" t="s">
        <v>6487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hidden="1" x14ac:dyDescent="0.25">
      <c r="A9903" t="s">
        <v>356</v>
      </c>
      <c r="B9903" s="1">
        <v>43553</v>
      </c>
      <c r="C9903">
        <v>6.82</v>
      </c>
      <c r="D9903" t="s">
        <v>6618</v>
      </c>
      <c r="E9903" t="s">
        <v>6618</v>
      </c>
      <c r="F9903" t="s">
        <v>6487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hidden="1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hidden="1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hidden="1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hidden="1" x14ac:dyDescent="0.25">
      <c r="A9907" t="s">
        <v>336</v>
      </c>
      <c r="B9907" s="1">
        <v>43553</v>
      </c>
      <c r="C9907">
        <v>13</v>
      </c>
      <c r="D9907" t="s">
        <v>5948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hidden="1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6075</v>
      </c>
      <c r="W9908" t="s">
        <v>386</v>
      </c>
    </row>
    <row r="9909" spans="1:23" hidden="1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hidden="1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hidden="1" x14ac:dyDescent="0.25">
      <c r="A9911" t="s">
        <v>6411</v>
      </c>
      <c r="B9911" s="1">
        <v>43552</v>
      </c>
      <c r="C9911">
        <v>1.81</v>
      </c>
      <c r="D9911" t="s">
        <v>556</v>
      </c>
      <c r="E9911" t="s">
        <v>556</v>
      </c>
      <c r="F9911" t="s">
        <v>8342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hidden="1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hidden="1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hidden="1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6075</v>
      </c>
      <c r="W9914" t="s">
        <v>386</v>
      </c>
    </row>
    <row r="9915" spans="1:23" hidden="1" x14ac:dyDescent="0.25">
      <c r="A9915" t="s">
        <v>6411</v>
      </c>
      <c r="B9915" s="1">
        <v>43551</v>
      </c>
      <c r="C9915">
        <v>-59.34</v>
      </c>
      <c r="D9915" t="s">
        <v>6595</v>
      </c>
      <c r="E9915" t="s">
        <v>6596</v>
      </c>
      <c r="F9915" t="s">
        <v>6597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hidden="1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hidden="1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hidden="1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hidden="1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hidden="1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hidden="1" x14ac:dyDescent="0.25">
      <c r="A9921" t="s">
        <v>19</v>
      </c>
      <c r="B9921" s="1">
        <v>43550</v>
      </c>
      <c r="C9921">
        <v>30</v>
      </c>
      <c r="D9921" t="s">
        <v>6052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hidden="1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hidden="1" x14ac:dyDescent="0.25">
      <c r="A9923" t="s">
        <v>492</v>
      </c>
      <c r="B9923" s="1">
        <v>43550</v>
      </c>
      <c r="C9923">
        <v>-3.87</v>
      </c>
      <c r="D9923" t="s">
        <v>5780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hidden="1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hidden="1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hidden="1" x14ac:dyDescent="0.25">
      <c r="A9926" t="s">
        <v>6411</v>
      </c>
      <c r="B9926" s="1">
        <v>43550</v>
      </c>
      <c r="C9926">
        <v>59.34</v>
      </c>
      <c r="D9926" t="s">
        <v>6595</v>
      </c>
      <c r="E9926" t="s">
        <v>6596</v>
      </c>
      <c r="F9926" t="s">
        <v>6597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hidden="1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hidden="1" x14ac:dyDescent="0.25">
      <c r="A9928" t="s">
        <v>492</v>
      </c>
      <c r="B9928" s="1">
        <v>43550</v>
      </c>
      <c r="C9928">
        <v>-35.950000000000003</v>
      </c>
      <c r="D9928" t="s">
        <v>5780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hidden="1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hidden="1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hidden="1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hidden="1" x14ac:dyDescent="0.25">
      <c r="A9932" t="s">
        <v>19</v>
      </c>
      <c r="B9932" s="1">
        <v>43550</v>
      </c>
      <c r="C9932">
        <v>-37.5</v>
      </c>
      <c r="D9932" t="s">
        <v>6052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hidden="1" x14ac:dyDescent="0.25">
      <c r="A9933" t="s">
        <v>19</v>
      </c>
      <c r="B9933" s="1">
        <v>43550</v>
      </c>
      <c r="C9933">
        <v>-37.5</v>
      </c>
      <c r="D9933" t="s">
        <v>6052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hidden="1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hidden="1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hidden="1" x14ac:dyDescent="0.25">
      <c r="A9936" t="s">
        <v>492</v>
      </c>
      <c r="B9936" s="1">
        <v>43549</v>
      </c>
      <c r="C9936">
        <v>-1.0900000000000001</v>
      </c>
      <c r="D9936" t="s">
        <v>6027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hidden="1" x14ac:dyDescent="0.25">
      <c r="A9937" t="s">
        <v>19</v>
      </c>
      <c r="B9937" s="1">
        <v>43549</v>
      </c>
      <c r="C9937">
        <v>-13.18</v>
      </c>
      <c r="D9937" t="s">
        <v>5756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hidden="1" x14ac:dyDescent="0.25">
      <c r="A9938" t="s">
        <v>6411</v>
      </c>
      <c r="B9938" s="1">
        <v>43549</v>
      </c>
      <c r="C9938">
        <v>6313.02</v>
      </c>
      <c r="D9938" t="s">
        <v>8343</v>
      </c>
      <c r="E9938" t="s">
        <v>8343</v>
      </c>
      <c r="F9938" t="s">
        <v>8344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hidden="1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hidden="1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hidden="1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hidden="1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hidden="1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hidden="1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hidden="1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hidden="1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hidden="1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hidden="1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6075</v>
      </c>
      <c r="W9948" t="s">
        <v>386</v>
      </c>
    </row>
    <row r="9949" spans="1:23" hidden="1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hidden="1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6075</v>
      </c>
      <c r="W9950" t="s">
        <v>386</v>
      </c>
    </row>
    <row r="9951" spans="1:23" hidden="1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hidden="1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hidden="1" x14ac:dyDescent="0.25">
      <c r="A9953" t="s">
        <v>605</v>
      </c>
      <c r="B9953" s="1">
        <v>43547</v>
      </c>
      <c r="C9953">
        <v>13.18</v>
      </c>
      <c r="D9953" t="s">
        <v>5756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hidden="1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hidden="1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hidden="1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hidden="1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hidden="1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hidden="1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hidden="1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hidden="1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hidden="1" x14ac:dyDescent="0.25">
      <c r="A9962" t="s">
        <v>356</v>
      </c>
      <c r="B9962" s="1">
        <v>43546</v>
      </c>
      <c r="C9962">
        <v>9.94</v>
      </c>
      <c r="D9962" t="s">
        <v>6618</v>
      </c>
      <c r="E9962" t="s">
        <v>6618</v>
      </c>
      <c r="F9962" t="s">
        <v>6487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hidden="1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hidden="1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hidden="1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hidden="1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hidden="1" x14ac:dyDescent="0.25">
      <c r="A9967" t="s">
        <v>356</v>
      </c>
      <c r="B9967" s="1">
        <v>43546</v>
      </c>
      <c r="C9967">
        <v>9.94</v>
      </c>
      <c r="D9967" t="s">
        <v>6618</v>
      </c>
      <c r="E9967" t="s">
        <v>6618</v>
      </c>
      <c r="F9967" t="s">
        <v>6487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hidden="1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hidden="1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hidden="1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hidden="1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hidden="1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hidden="1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hidden="1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hidden="1" x14ac:dyDescent="0.25">
      <c r="A9975" t="s">
        <v>19</v>
      </c>
      <c r="B9975" s="1">
        <v>43544</v>
      </c>
      <c r="C9975">
        <v>10345</v>
      </c>
      <c r="D9975" t="s">
        <v>6036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6075</v>
      </c>
      <c r="W9975" t="s">
        <v>386</v>
      </c>
    </row>
    <row r="9976" spans="1:23" hidden="1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hidden="1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hidden="1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6075</v>
      </c>
      <c r="W9978" t="s">
        <v>386</v>
      </c>
    </row>
    <row r="9979" spans="1:23" hidden="1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hidden="1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hidden="1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hidden="1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hidden="1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hidden="1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hidden="1" x14ac:dyDescent="0.25">
      <c r="A9985" t="s">
        <v>492</v>
      </c>
      <c r="B9985" s="1">
        <v>43542</v>
      </c>
      <c r="C9985">
        <v>-41.4</v>
      </c>
      <c r="D9985" t="s">
        <v>6054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hidden="1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hidden="1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hidden="1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hidden="1" x14ac:dyDescent="0.25">
      <c r="A9989" t="s">
        <v>544</v>
      </c>
      <c r="B9989" s="1">
        <v>43542</v>
      </c>
      <c r="C9989">
        <v>-8.41</v>
      </c>
      <c r="D9989" t="s">
        <v>5999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hidden="1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hidden="1" x14ac:dyDescent="0.25">
      <c r="A9991" t="s">
        <v>544</v>
      </c>
      <c r="B9991" s="1">
        <v>43542</v>
      </c>
      <c r="C9991">
        <v>-6.38</v>
      </c>
      <c r="D9991" t="s">
        <v>5999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hidden="1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hidden="1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hidden="1" x14ac:dyDescent="0.25">
      <c r="A9994" t="s">
        <v>492</v>
      </c>
      <c r="B9994" s="1">
        <v>43540</v>
      </c>
      <c r="C9994">
        <v>-550</v>
      </c>
      <c r="D9994" t="s">
        <v>6067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6075</v>
      </c>
      <c r="W9994" t="s">
        <v>386</v>
      </c>
    </row>
    <row r="9995" spans="1:23" hidden="1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hidden="1" x14ac:dyDescent="0.25">
      <c r="A9996" t="s">
        <v>492</v>
      </c>
      <c r="B9996" s="1">
        <v>43540</v>
      </c>
      <c r="C9996">
        <v>-0.62</v>
      </c>
      <c r="D9996" t="s">
        <v>5784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hidden="1" x14ac:dyDescent="0.25">
      <c r="A9997" t="s">
        <v>492</v>
      </c>
      <c r="B9997" s="1">
        <v>43540</v>
      </c>
      <c r="C9997">
        <v>-170</v>
      </c>
      <c r="D9997" t="s">
        <v>6067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6075</v>
      </c>
      <c r="W9997" t="s">
        <v>386</v>
      </c>
    </row>
    <row r="9998" spans="1:23" hidden="1" x14ac:dyDescent="0.25">
      <c r="A9998" t="s">
        <v>544</v>
      </c>
      <c r="B9998" s="1">
        <v>43539</v>
      </c>
      <c r="C9998">
        <v>66</v>
      </c>
      <c r="D9998" t="s">
        <v>5768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hidden="1" x14ac:dyDescent="0.25">
      <c r="A9999" t="s">
        <v>544</v>
      </c>
      <c r="B9999" s="1">
        <v>43539</v>
      </c>
      <c r="C9999">
        <v>88</v>
      </c>
      <c r="D9999" t="s">
        <v>5768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hidden="1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hidden="1" x14ac:dyDescent="0.25">
      <c r="A10001" t="s">
        <v>544</v>
      </c>
      <c r="B10001" s="1">
        <v>43539</v>
      </c>
      <c r="C10001">
        <v>220</v>
      </c>
      <c r="D10001" t="s">
        <v>5768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hidden="1" x14ac:dyDescent="0.25">
      <c r="A10002" t="s">
        <v>544</v>
      </c>
      <c r="B10002" s="1">
        <v>43539</v>
      </c>
      <c r="C10002">
        <v>88</v>
      </c>
      <c r="D10002" t="s">
        <v>5768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hidden="1" x14ac:dyDescent="0.25">
      <c r="A10003" t="s">
        <v>356</v>
      </c>
      <c r="B10003" s="1">
        <v>43539</v>
      </c>
      <c r="C10003">
        <v>17.8</v>
      </c>
      <c r="D10003" t="s">
        <v>6618</v>
      </c>
      <c r="E10003" t="s">
        <v>6618</v>
      </c>
      <c r="F10003" t="s">
        <v>6487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hidden="1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hidden="1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hidden="1" x14ac:dyDescent="0.25">
      <c r="A10006" t="s">
        <v>356</v>
      </c>
      <c r="B10006" s="1">
        <v>43539</v>
      </c>
      <c r="C10006">
        <v>63.95</v>
      </c>
      <c r="D10006" t="s">
        <v>6618</v>
      </c>
      <c r="E10006" t="s">
        <v>6618</v>
      </c>
      <c r="F10006" t="s">
        <v>6487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hidden="1" x14ac:dyDescent="0.25">
      <c r="A10007" t="s">
        <v>356</v>
      </c>
      <c r="B10007" s="1">
        <v>43539</v>
      </c>
      <c r="C10007">
        <v>17.8</v>
      </c>
      <c r="D10007" t="s">
        <v>6618</v>
      </c>
      <c r="E10007" t="s">
        <v>6618</v>
      </c>
      <c r="F10007" t="s">
        <v>6487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hidden="1" x14ac:dyDescent="0.25">
      <c r="A10008" t="s">
        <v>356</v>
      </c>
      <c r="B10008" s="1">
        <v>43539</v>
      </c>
      <c r="C10008">
        <v>63.95</v>
      </c>
      <c r="D10008" t="s">
        <v>6618</v>
      </c>
      <c r="E10008" t="s">
        <v>6618</v>
      </c>
      <c r="F10008" t="s">
        <v>6487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hidden="1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6075</v>
      </c>
      <c r="W10009" t="s">
        <v>386</v>
      </c>
    </row>
    <row r="10010" spans="1:23" hidden="1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hidden="1" x14ac:dyDescent="0.25">
      <c r="A10011" t="s">
        <v>544</v>
      </c>
      <c r="B10011" s="1">
        <v>43539</v>
      </c>
      <c r="C10011">
        <v>88</v>
      </c>
      <c r="D10011" t="s">
        <v>5768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hidden="1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hidden="1" x14ac:dyDescent="0.25">
      <c r="A10013" t="s">
        <v>544</v>
      </c>
      <c r="B10013" s="1">
        <v>43539</v>
      </c>
      <c r="C10013">
        <v>-27.79</v>
      </c>
      <c r="D10013" t="s">
        <v>6068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hidden="1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6075</v>
      </c>
      <c r="W10014" t="s">
        <v>386</v>
      </c>
    </row>
    <row r="10015" spans="1:23" hidden="1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hidden="1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hidden="1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hidden="1" x14ac:dyDescent="0.25">
      <c r="A10018" t="s">
        <v>6411</v>
      </c>
      <c r="B10018" s="1">
        <v>43538</v>
      </c>
      <c r="C10018">
        <v>24.84</v>
      </c>
      <c r="D10018" t="s">
        <v>8343</v>
      </c>
      <c r="E10018" t="s">
        <v>8343</v>
      </c>
      <c r="F10018" t="s">
        <v>8344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hidden="1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hidden="1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hidden="1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hidden="1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hidden="1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hidden="1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hidden="1" x14ac:dyDescent="0.25">
      <c r="A10025" t="s">
        <v>356</v>
      </c>
      <c r="B10025" s="1">
        <v>43537</v>
      </c>
      <c r="C10025">
        <v>26.58</v>
      </c>
      <c r="D10025" t="s">
        <v>6618</v>
      </c>
      <c r="E10025" t="s">
        <v>6618</v>
      </c>
      <c r="F10025" t="s">
        <v>6487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hidden="1" x14ac:dyDescent="0.25">
      <c r="A10026" t="s">
        <v>356</v>
      </c>
      <c r="B10026" s="1">
        <v>43537</v>
      </c>
      <c r="C10026">
        <v>25.97</v>
      </c>
      <c r="D10026" t="s">
        <v>6618</v>
      </c>
      <c r="E10026" t="s">
        <v>6618</v>
      </c>
      <c r="F10026" t="s">
        <v>6487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hidden="1" x14ac:dyDescent="0.25">
      <c r="A10027" t="s">
        <v>356</v>
      </c>
      <c r="B10027" s="1">
        <v>43537</v>
      </c>
      <c r="C10027">
        <v>71.930000000000007</v>
      </c>
      <c r="D10027" t="s">
        <v>6618</v>
      </c>
      <c r="E10027" t="s">
        <v>6618</v>
      </c>
      <c r="F10027" t="s">
        <v>6487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hidden="1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hidden="1" x14ac:dyDescent="0.25">
      <c r="A10029" t="s">
        <v>6411</v>
      </c>
      <c r="B10029" s="1">
        <v>43537</v>
      </c>
      <c r="C10029">
        <v>-261.94</v>
      </c>
      <c r="D10029" t="s">
        <v>8318</v>
      </c>
      <c r="E10029" t="s">
        <v>8318</v>
      </c>
      <c r="F10029" t="s">
        <v>8319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hidden="1" x14ac:dyDescent="0.25">
      <c r="A10030" t="s">
        <v>356</v>
      </c>
      <c r="B10030" s="1">
        <v>43537</v>
      </c>
      <c r="C10030">
        <v>77.67</v>
      </c>
      <c r="D10030" t="s">
        <v>6618</v>
      </c>
      <c r="E10030" t="s">
        <v>6618</v>
      </c>
      <c r="F10030" t="s">
        <v>6487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hidden="1" x14ac:dyDescent="0.25">
      <c r="A10031" t="s">
        <v>356</v>
      </c>
      <c r="B10031" s="1">
        <v>43537</v>
      </c>
      <c r="C10031">
        <v>77.67</v>
      </c>
      <c r="D10031" t="s">
        <v>6618</v>
      </c>
      <c r="E10031" t="s">
        <v>6618</v>
      </c>
      <c r="F10031" t="s">
        <v>6487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hidden="1" x14ac:dyDescent="0.25">
      <c r="A10032" t="s">
        <v>356</v>
      </c>
      <c r="B10032" s="1">
        <v>43537</v>
      </c>
      <c r="C10032">
        <v>26.58</v>
      </c>
      <c r="D10032" t="s">
        <v>6618</v>
      </c>
      <c r="E10032" t="s">
        <v>6618</v>
      </c>
      <c r="F10032" t="s">
        <v>6487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hidden="1" x14ac:dyDescent="0.25">
      <c r="A10033" t="s">
        <v>356</v>
      </c>
      <c r="B10033" s="1">
        <v>43537</v>
      </c>
      <c r="C10033">
        <v>25.97</v>
      </c>
      <c r="D10033" t="s">
        <v>6618</v>
      </c>
      <c r="E10033" t="s">
        <v>6618</v>
      </c>
      <c r="F10033" t="s">
        <v>6487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hidden="1" x14ac:dyDescent="0.25">
      <c r="A10034" t="s">
        <v>356</v>
      </c>
      <c r="B10034" s="1">
        <v>43537</v>
      </c>
      <c r="C10034">
        <v>71.930000000000007</v>
      </c>
      <c r="D10034" t="s">
        <v>6618</v>
      </c>
      <c r="E10034" t="s">
        <v>6618</v>
      </c>
      <c r="F10034" t="s">
        <v>6487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hidden="1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hidden="1" x14ac:dyDescent="0.25">
      <c r="A10036" t="s">
        <v>19</v>
      </c>
      <c r="B10036" s="1">
        <v>43536</v>
      </c>
      <c r="C10036">
        <v>366</v>
      </c>
      <c r="D10036" t="s">
        <v>5794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hidden="1" x14ac:dyDescent="0.25">
      <c r="A10037" t="s">
        <v>6411</v>
      </c>
      <c r="B10037" s="1">
        <v>43536</v>
      </c>
      <c r="C10037">
        <v>261.94</v>
      </c>
      <c r="D10037" t="s">
        <v>8318</v>
      </c>
      <c r="E10037" t="s">
        <v>8318</v>
      </c>
      <c r="F10037" t="s">
        <v>8319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hidden="1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hidden="1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hidden="1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hidden="1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hidden="1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hidden="1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hidden="1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hidden="1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hidden="1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hidden="1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hidden="1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hidden="1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hidden="1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hidden="1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hidden="1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hidden="1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hidden="1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hidden="1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hidden="1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hidden="1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hidden="1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A5BCD-B27C-4E2C-86B1-5CC06A4A6353}">
  <sheetPr codeName="Sheet30"/>
  <dimension ref="A1:B9"/>
  <sheetViews>
    <sheetView workbookViewId="0">
      <selection activeCell="H8" sqref="H8"/>
    </sheetView>
  </sheetViews>
  <sheetFormatPr defaultRowHeight="15" x14ac:dyDescent="0.25"/>
  <cols>
    <col min="1" max="1" width="18.85546875" customWidth="1"/>
  </cols>
  <sheetData>
    <row r="1" spans="1:2" x14ac:dyDescent="0.25">
      <c r="A1" t="s">
        <v>8619</v>
      </c>
    </row>
    <row r="2" spans="1:2" x14ac:dyDescent="0.25">
      <c r="A2" t="s">
        <v>8620</v>
      </c>
    </row>
    <row r="3" spans="1:2" x14ac:dyDescent="0.25">
      <c r="A3" s="49" t="s">
        <v>8621</v>
      </c>
    </row>
    <row r="4" spans="1:2" x14ac:dyDescent="0.25">
      <c r="A4" t="s">
        <v>6102</v>
      </c>
    </row>
    <row r="7" spans="1:2" x14ac:dyDescent="0.25">
      <c r="A7" t="s">
        <v>6103</v>
      </c>
    </row>
    <row r="8" spans="1:2" x14ac:dyDescent="0.25">
      <c r="A8" t="s">
        <v>6104</v>
      </c>
      <c r="B8" t="s">
        <v>6105</v>
      </c>
    </row>
    <row r="9" spans="1:2" x14ac:dyDescent="0.25">
      <c r="B9" t="s">
        <v>6106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FF551-7985-41C3-8AD8-83C95CED768C}">
  <sheetPr codeName="Sheet9"/>
  <dimension ref="A1:O33"/>
  <sheetViews>
    <sheetView workbookViewId="0">
      <selection activeCell="C56" sqref="C56:N57"/>
    </sheetView>
  </sheetViews>
  <sheetFormatPr defaultRowHeight="15" x14ac:dyDescent="0.25"/>
  <cols>
    <col min="1" max="1" width="31.7109375" customWidth="1"/>
    <col min="14" max="14" width="14.28515625" bestFit="1" customWidth="1"/>
  </cols>
  <sheetData>
    <row r="1" spans="1:15" x14ac:dyDescent="0.25">
      <c r="A1" t="s">
        <v>130</v>
      </c>
      <c r="N1" t="s">
        <v>167</v>
      </c>
    </row>
    <row r="2" spans="1:15" x14ac:dyDescent="0.25">
      <c r="A2" s="5" t="s">
        <v>6107</v>
      </c>
      <c r="N2" t="s">
        <v>168</v>
      </c>
      <c r="O2" t="s">
        <v>169</v>
      </c>
    </row>
    <row r="3" spans="1:15" x14ac:dyDescent="0.25">
      <c r="N3" t="s">
        <v>83</v>
      </c>
      <c r="O3" t="s">
        <v>170</v>
      </c>
    </row>
    <row r="4" spans="1:15" x14ac:dyDescent="0.25">
      <c r="A4" t="s">
        <v>131</v>
      </c>
    </row>
    <row r="5" spans="1:15" x14ac:dyDescent="0.25">
      <c r="A5" s="5" t="s">
        <v>2378</v>
      </c>
    </row>
    <row r="7" spans="1:15" x14ac:dyDescent="0.25">
      <c r="A7" t="s">
        <v>2377</v>
      </c>
    </row>
    <row r="8" spans="1:15" x14ac:dyDescent="0.25">
      <c r="A8" s="5" t="s">
        <v>2379</v>
      </c>
    </row>
    <row r="10" spans="1:15" x14ac:dyDescent="0.25">
      <c r="A10" t="s">
        <v>2380</v>
      </c>
    </row>
    <row r="11" spans="1:15" x14ac:dyDescent="0.25">
      <c r="A11" s="5" t="s">
        <v>2381</v>
      </c>
    </row>
    <row r="12" spans="1:15" x14ac:dyDescent="0.25">
      <c r="A12" s="5"/>
    </row>
    <row r="13" spans="1:15" x14ac:dyDescent="0.25">
      <c r="A13" s="5" t="s">
        <v>6108</v>
      </c>
    </row>
    <row r="14" spans="1:15" x14ac:dyDescent="0.25">
      <c r="A14" s="5" t="s">
        <v>6109</v>
      </c>
    </row>
    <row r="16" spans="1:15" x14ac:dyDescent="0.25">
      <c r="A16" t="s">
        <v>138</v>
      </c>
      <c r="B16" t="s">
        <v>141</v>
      </c>
    </row>
    <row r="17" spans="1:2" x14ac:dyDescent="0.25">
      <c r="A17" t="s">
        <v>139</v>
      </c>
      <c r="B17" t="s">
        <v>141</v>
      </c>
    </row>
    <row r="18" spans="1:2" x14ac:dyDescent="0.25">
      <c r="A18" t="s">
        <v>136</v>
      </c>
      <c r="B18" t="s">
        <v>130</v>
      </c>
    </row>
    <row r="19" spans="1:2" x14ac:dyDescent="0.25">
      <c r="A19" t="s">
        <v>137</v>
      </c>
      <c r="B19" t="s">
        <v>2383</v>
      </c>
    </row>
    <row r="20" spans="1:2" x14ac:dyDescent="0.25">
      <c r="A20" t="s">
        <v>140</v>
      </c>
      <c r="B20" t="s">
        <v>2382</v>
      </c>
    </row>
    <row r="23" spans="1:2" x14ac:dyDescent="0.25">
      <c r="A23" t="s">
        <v>150</v>
      </c>
      <c r="B23" t="s">
        <v>151</v>
      </c>
    </row>
    <row r="28" spans="1:2" x14ac:dyDescent="0.25">
      <c r="A28" t="s">
        <v>199</v>
      </c>
    </row>
    <row r="29" spans="1:2" x14ac:dyDescent="0.25">
      <c r="A29" t="s">
        <v>200</v>
      </c>
    </row>
    <row r="30" spans="1:2" x14ac:dyDescent="0.25">
      <c r="A30" t="s">
        <v>201</v>
      </c>
    </row>
    <row r="32" spans="1:2" x14ac:dyDescent="0.25">
      <c r="A32" t="s">
        <v>202</v>
      </c>
    </row>
    <row r="33" spans="1:1" x14ac:dyDescent="0.25">
      <c r="A33" t="s">
        <v>203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BED7D-9ADD-4E53-9742-F34B830D6BAF}">
  <sheetPr codeName="Sheet2">
    <tabColor theme="7" tint="0.59999389629810485"/>
  </sheetPr>
  <dimension ref="A1:Q62"/>
  <sheetViews>
    <sheetView workbookViewId="0">
      <pane ySplit="10" topLeftCell="A11" activePane="bottomLeft" state="frozenSplit"/>
      <selection pane="bottomLeft" activeCell="K18" sqref="K18"/>
    </sheetView>
  </sheetViews>
  <sheetFormatPr defaultRowHeight="15" x14ac:dyDescent="0.25"/>
  <cols>
    <col min="1" max="1" width="22.7109375" bestFit="1" customWidth="1"/>
    <col min="2" max="2" width="17.85546875" bestFit="1" customWidth="1"/>
    <col min="3" max="6" width="12.28515625" bestFit="1" customWidth="1"/>
    <col min="7" max="7" width="12.5703125" bestFit="1" customWidth="1"/>
    <col min="8" max="8" width="12.28515625" bestFit="1" customWidth="1"/>
    <col min="9" max="9" width="11.5703125" bestFit="1" customWidth="1"/>
    <col min="10" max="13" width="12.28515625" bestFit="1" customWidth="1"/>
    <col min="14" max="14" width="13.42578125" bestFit="1" customWidth="1"/>
    <col min="15" max="16" width="10.7109375" bestFit="1" customWidth="1"/>
    <col min="17" max="17" width="10.5703125" bestFit="1" customWidth="1"/>
    <col min="18" max="18" width="9.7109375" bestFit="1" customWidth="1"/>
    <col min="19" max="19" width="9" bestFit="1" customWidth="1"/>
    <col min="20" max="20" width="9.7109375" bestFit="1" customWidth="1"/>
    <col min="21" max="23" width="9" bestFit="1" customWidth="1"/>
    <col min="24" max="24" width="9.7109375" bestFit="1" customWidth="1"/>
    <col min="25" max="25" width="10.7109375" bestFit="1" customWidth="1"/>
    <col min="26" max="26" width="9.7109375" bestFit="1" customWidth="1"/>
    <col min="27" max="27" width="9" bestFit="1" customWidth="1"/>
    <col min="28" max="30" width="9.7109375" bestFit="1" customWidth="1"/>
    <col min="31" max="32" width="9" bestFit="1" customWidth="1"/>
    <col min="33" max="34" width="9.7109375" bestFit="1" customWidth="1"/>
    <col min="35" max="35" width="9" bestFit="1" customWidth="1"/>
    <col min="36" max="37" width="10" bestFit="1" customWidth="1"/>
    <col min="38" max="38" width="9.7109375" bestFit="1" customWidth="1"/>
    <col min="39" max="39" width="8.7109375" bestFit="1" customWidth="1"/>
    <col min="40" max="41" width="9.7109375" bestFit="1" customWidth="1"/>
    <col min="42" max="42" width="10" bestFit="1" customWidth="1"/>
    <col min="43" max="44" width="9" bestFit="1" customWidth="1"/>
    <col min="45" max="48" width="9.7109375" bestFit="1" customWidth="1"/>
    <col min="49" max="49" width="9" bestFit="1" customWidth="1"/>
    <col min="50" max="50" width="10" bestFit="1" customWidth="1"/>
    <col min="51" max="51" width="9.7109375" bestFit="1" customWidth="1"/>
    <col min="52" max="53" width="9" bestFit="1" customWidth="1"/>
    <col min="54" max="54" width="10" bestFit="1" customWidth="1"/>
    <col min="55" max="58" width="9.7109375" bestFit="1" customWidth="1"/>
    <col min="59" max="59" width="10" bestFit="1" customWidth="1"/>
    <col min="60" max="71" width="9.7109375" bestFit="1" customWidth="1"/>
    <col min="72" max="72" width="10.7109375" bestFit="1" customWidth="1"/>
    <col min="73" max="73" width="11.28515625" bestFit="1" customWidth="1"/>
    <col min="74" max="81" width="9.7109375" bestFit="1" customWidth="1"/>
    <col min="82" max="89" width="8.7109375" bestFit="1" customWidth="1"/>
    <col min="90" max="100" width="9.7109375" bestFit="1" customWidth="1"/>
    <col min="101" max="101" width="10.7109375" bestFit="1" customWidth="1"/>
    <col min="102" max="109" width="9.7109375" bestFit="1" customWidth="1"/>
    <col min="110" max="118" width="8.7109375" bestFit="1" customWidth="1"/>
    <col min="119" max="140" width="9.7109375" bestFit="1" customWidth="1"/>
    <col min="141" max="142" width="8.7109375" bestFit="1" customWidth="1"/>
    <col min="143" max="143" width="9.7109375" bestFit="1" customWidth="1"/>
    <col min="144" max="149" width="8.7109375" bestFit="1" customWidth="1"/>
    <col min="150" max="170" width="9.7109375" bestFit="1" customWidth="1"/>
    <col min="171" max="172" width="8.7109375" bestFit="1" customWidth="1"/>
    <col min="173" max="173" width="9.7109375" bestFit="1" customWidth="1"/>
    <col min="174" max="178" width="8.7109375" bestFit="1" customWidth="1"/>
    <col min="179" max="207" width="9.7109375" bestFit="1" customWidth="1"/>
    <col min="208" max="228" width="10.7109375" bestFit="1" customWidth="1"/>
    <col min="229" max="237" width="9.7109375" bestFit="1" customWidth="1"/>
    <col min="238" max="258" width="10.7109375" bestFit="1" customWidth="1"/>
    <col min="259" max="266" width="9.7109375" bestFit="1" customWidth="1"/>
    <col min="267" max="287" width="10.7109375" bestFit="1" customWidth="1"/>
    <col min="288" max="296" width="8.7109375" bestFit="1" customWidth="1"/>
    <col min="297" max="318" width="9.7109375" bestFit="1" customWidth="1"/>
    <col min="319" max="327" width="8.7109375" bestFit="1" customWidth="1"/>
    <col min="328" max="346" width="9.7109375" bestFit="1" customWidth="1"/>
    <col min="347" max="347" width="9" bestFit="1" customWidth="1"/>
    <col min="348" max="349" width="8.7109375" bestFit="1" customWidth="1"/>
    <col min="350" max="350" width="9.7109375" bestFit="1" customWidth="1"/>
    <col min="351" max="355" width="8.7109375" bestFit="1" customWidth="1"/>
    <col min="356" max="377" width="9.7109375" bestFit="1" customWidth="1"/>
    <col min="378" max="384" width="8.7109375" bestFit="1" customWidth="1"/>
    <col min="385" max="385" width="9.7109375" bestFit="1" customWidth="1"/>
    <col min="386" max="386" width="9" bestFit="1" customWidth="1"/>
    <col min="387" max="407" width="9.7109375" bestFit="1" customWidth="1"/>
    <col min="408" max="415" width="8.7109375" bestFit="1" customWidth="1"/>
    <col min="416" max="436" width="9.7109375" bestFit="1" customWidth="1"/>
    <col min="437" max="445" width="8.7109375" bestFit="1" customWidth="1"/>
    <col min="446" max="447" width="9.7109375" bestFit="1" customWidth="1"/>
    <col min="448" max="448" width="12.7109375" bestFit="1" customWidth="1"/>
    <col min="449" max="450" width="9.7109375" bestFit="1" customWidth="1"/>
    <col min="451" max="451" width="12.7109375" bestFit="1" customWidth="1"/>
    <col min="452" max="466" width="9.7109375" bestFit="1" customWidth="1"/>
    <col min="467" max="474" width="8.7109375" bestFit="1" customWidth="1"/>
    <col min="475" max="493" width="9.7109375" bestFit="1" customWidth="1"/>
    <col min="494" max="494" width="12.7109375" bestFit="1" customWidth="1"/>
    <col min="495" max="495" width="9.7109375" bestFit="1" customWidth="1"/>
    <col min="496" max="504" width="8.7109375" bestFit="1" customWidth="1"/>
    <col min="505" max="526" width="9.7109375" bestFit="1" customWidth="1"/>
    <col min="527" max="528" width="8.7109375" bestFit="1" customWidth="1"/>
    <col min="529" max="529" width="9.7109375" bestFit="1" customWidth="1"/>
    <col min="530" max="530" width="8.7109375" bestFit="1" customWidth="1"/>
    <col min="531" max="532" width="9" bestFit="1" customWidth="1"/>
    <col min="533" max="533" width="8.7109375" bestFit="1" customWidth="1"/>
    <col min="534" max="564" width="9.7109375" bestFit="1" customWidth="1"/>
    <col min="565" max="585" width="10.7109375" bestFit="1" customWidth="1"/>
    <col min="586" max="593" width="9.7109375" bestFit="1" customWidth="1"/>
    <col min="594" max="613" width="10.7109375" bestFit="1" customWidth="1"/>
    <col min="614" max="622" width="9.7109375" bestFit="1" customWidth="1"/>
    <col min="623" max="643" width="10.7109375" bestFit="1" customWidth="1"/>
    <col min="644" max="652" width="8.7109375" bestFit="1" customWidth="1"/>
    <col min="653" max="673" width="9.7109375" bestFit="1" customWidth="1"/>
    <col min="674" max="675" width="8.7109375" bestFit="1" customWidth="1"/>
    <col min="676" max="676" width="9" bestFit="1" customWidth="1"/>
    <col min="677" max="677" width="8.7109375" bestFit="1" customWidth="1"/>
    <col min="678" max="678" width="9.7109375" bestFit="1" customWidth="1"/>
    <col min="679" max="682" width="8.7109375" bestFit="1" customWidth="1"/>
    <col min="683" max="702" width="9.7109375" bestFit="1" customWidth="1"/>
    <col min="703" max="710" width="8.7109375" bestFit="1" customWidth="1"/>
    <col min="711" max="733" width="9.7109375" bestFit="1" customWidth="1"/>
    <col min="734" max="734" width="9" bestFit="1" customWidth="1"/>
    <col min="735" max="742" width="8.7109375" bestFit="1" customWidth="1"/>
    <col min="743" max="761" width="9.7109375" bestFit="1" customWidth="1"/>
    <col min="762" max="762" width="9" bestFit="1" customWidth="1"/>
    <col min="763" max="770" width="8.7109375" bestFit="1" customWidth="1"/>
    <col min="771" max="791" width="9.7109375" bestFit="1" customWidth="1"/>
    <col min="792" max="792" width="8.7109375" bestFit="1" customWidth="1"/>
    <col min="793" max="793" width="9" bestFit="1" customWidth="1"/>
    <col min="794" max="800" width="8.7109375" bestFit="1" customWidth="1"/>
    <col min="801" max="820" width="9.7109375" bestFit="1" customWidth="1"/>
    <col min="821" max="829" width="8.7109375" bestFit="1" customWidth="1"/>
    <col min="830" max="850" width="9.7109375" bestFit="1" customWidth="1"/>
    <col min="851" max="853" width="8.7109375" bestFit="1" customWidth="1"/>
    <col min="854" max="854" width="9.7109375" bestFit="1" customWidth="1"/>
    <col min="855" max="855" width="8.7109375" bestFit="1" customWidth="1"/>
    <col min="856" max="856" width="9" bestFit="1" customWidth="1"/>
    <col min="857" max="858" width="8.7109375" bestFit="1" customWidth="1"/>
    <col min="859" max="880" width="9.7109375" bestFit="1" customWidth="1"/>
    <col min="881" max="889" width="8.7109375" bestFit="1" customWidth="1"/>
    <col min="890" max="896" width="9.7109375" bestFit="1" customWidth="1"/>
    <col min="897" max="897" width="10.7109375" bestFit="1" customWidth="1"/>
    <col min="898" max="899" width="9.7109375" bestFit="1" customWidth="1"/>
    <col min="900" max="902" width="10.7109375" bestFit="1" customWidth="1"/>
    <col min="903" max="903" width="9.7109375" bestFit="1" customWidth="1"/>
    <col min="904" max="904" width="10.7109375" bestFit="1" customWidth="1"/>
    <col min="905" max="915" width="9.7109375" bestFit="1" customWidth="1"/>
    <col min="916" max="916" width="8.7109375" bestFit="1" customWidth="1"/>
    <col min="917" max="922" width="9.7109375" bestFit="1" customWidth="1"/>
    <col min="923" max="923" width="8.7109375" bestFit="1" customWidth="1"/>
    <col min="924" max="925" width="9.7109375" bestFit="1" customWidth="1"/>
    <col min="926" max="926" width="8.7109375" bestFit="1" customWidth="1"/>
    <col min="927" max="933" width="9.7109375" bestFit="1" customWidth="1"/>
    <col min="934" max="934" width="11.28515625" bestFit="1" customWidth="1"/>
  </cols>
  <sheetData>
    <row r="1" spans="1:5" x14ac:dyDescent="0.25">
      <c r="A1" s="2" t="s">
        <v>478</v>
      </c>
      <c r="B1" t="s">
        <v>8901</v>
      </c>
    </row>
    <row r="2" spans="1:5" x14ac:dyDescent="0.25">
      <c r="A2" s="2" t="s">
        <v>112</v>
      </c>
      <c r="B2" t="s">
        <v>482</v>
      </c>
    </row>
    <row r="3" spans="1:5" x14ac:dyDescent="0.25">
      <c r="A3" s="2" t="s">
        <v>206</v>
      </c>
      <c r="B3" t="s">
        <v>482</v>
      </c>
    </row>
    <row r="4" spans="1:5" x14ac:dyDescent="0.25">
      <c r="A4" s="2" t="s">
        <v>222</v>
      </c>
      <c r="B4" t="s">
        <v>482</v>
      </c>
    </row>
    <row r="5" spans="1:5" x14ac:dyDescent="0.25">
      <c r="A5" s="2" t="s">
        <v>231</v>
      </c>
      <c r="B5" t="s">
        <v>482</v>
      </c>
    </row>
    <row r="6" spans="1:5" x14ac:dyDescent="0.25">
      <c r="A6" s="2" t="s">
        <v>132</v>
      </c>
      <c r="B6" t="s">
        <v>482</v>
      </c>
    </row>
    <row r="7" spans="1:5" x14ac:dyDescent="0.25">
      <c r="A7" s="2" t="s">
        <v>29</v>
      </c>
      <c r="B7" t="s">
        <v>396</v>
      </c>
    </row>
    <row r="9" spans="1:5" x14ac:dyDescent="0.25">
      <c r="A9" s="2" t="s">
        <v>129</v>
      </c>
      <c r="B9" s="2" t="s">
        <v>128</v>
      </c>
    </row>
    <row r="10" spans="1:5" x14ac:dyDescent="0.25">
      <c r="A10" s="2" t="s">
        <v>114</v>
      </c>
      <c r="B10" t="s">
        <v>5566</v>
      </c>
      <c r="C10" t="s">
        <v>6160</v>
      </c>
      <c r="D10" t="s">
        <v>6225</v>
      </c>
      <c r="E10" t="s">
        <v>115</v>
      </c>
    </row>
    <row r="11" spans="1:5" x14ac:dyDescent="0.25">
      <c r="A11" s="3" t="s">
        <v>10</v>
      </c>
      <c r="B11" s="13">
        <v>-52.25</v>
      </c>
      <c r="C11" s="13">
        <v>-111.25000000000001</v>
      </c>
      <c r="D11" s="13"/>
      <c r="E11" s="57">
        <v>-163.5</v>
      </c>
    </row>
    <row r="12" spans="1:5" x14ac:dyDescent="0.25">
      <c r="A12" s="34" t="s">
        <v>35</v>
      </c>
      <c r="B12" s="13"/>
      <c r="C12" s="13">
        <v>-100.49000000000001</v>
      </c>
      <c r="D12" s="13"/>
      <c r="E12" s="57">
        <v>-100.49000000000001</v>
      </c>
    </row>
    <row r="13" spans="1:5" x14ac:dyDescent="0.25">
      <c r="A13" s="34" t="s">
        <v>39</v>
      </c>
      <c r="B13" s="13">
        <v>-2.25</v>
      </c>
      <c r="C13" s="13">
        <v>-10.76</v>
      </c>
      <c r="D13" s="13"/>
      <c r="E13" s="57">
        <v>-13.01</v>
      </c>
    </row>
    <row r="14" spans="1:5" x14ac:dyDescent="0.25">
      <c r="A14" s="34" t="s">
        <v>57</v>
      </c>
      <c r="B14" s="13">
        <v>-50</v>
      </c>
      <c r="C14" s="13"/>
      <c r="D14" s="13"/>
      <c r="E14" s="57">
        <v>-50</v>
      </c>
    </row>
    <row r="15" spans="1:5" x14ac:dyDescent="0.25">
      <c r="A15" s="3" t="s">
        <v>94</v>
      </c>
      <c r="B15" s="13">
        <v>-5100.57</v>
      </c>
      <c r="C15" s="13">
        <v>-5027.05</v>
      </c>
      <c r="D15" s="13">
        <v>-4970.99</v>
      </c>
      <c r="E15" s="57">
        <v>-15098.61</v>
      </c>
    </row>
    <row r="16" spans="1:5" x14ac:dyDescent="0.25">
      <c r="A16" s="34" t="s">
        <v>291</v>
      </c>
      <c r="B16" s="13">
        <v>-92.26</v>
      </c>
      <c r="C16" s="13">
        <v>-92.6</v>
      </c>
      <c r="D16" s="13">
        <v>-92.6</v>
      </c>
      <c r="E16" s="57">
        <v>-277.46000000000004</v>
      </c>
    </row>
    <row r="17" spans="1:17" x14ac:dyDescent="0.25">
      <c r="A17" s="34" t="s">
        <v>32</v>
      </c>
      <c r="B17" s="13">
        <v>-65</v>
      </c>
      <c r="C17" s="13">
        <v>-65</v>
      </c>
      <c r="D17" s="13">
        <v>-65</v>
      </c>
      <c r="E17" s="57">
        <v>-195</v>
      </c>
    </row>
    <row r="18" spans="1:17" x14ac:dyDescent="0.25">
      <c r="A18" s="34" t="s">
        <v>61</v>
      </c>
      <c r="B18" s="13">
        <v>-4424.99</v>
      </c>
      <c r="C18" s="13">
        <v>-4424.99</v>
      </c>
      <c r="D18" s="13">
        <v>-4424.99</v>
      </c>
      <c r="E18" s="57">
        <v>-13274.97</v>
      </c>
    </row>
    <row r="19" spans="1:17" x14ac:dyDescent="0.25">
      <c r="A19" s="34" t="s">
        <v>24</v>
      </c>
      <c r="B19" s="13">
        <v>-518.32000000000005</v>
      </c>
      <c r="C19" s="13">
        <v>-444.46000000000004</v>
      </c>
      <c r="D19" s="13">
        <v>-388.4</v>
      </c>
      <c r="E19" s="57">
        <v>-1351.18</v>
      </c>
    </row>
    <row r="20" spans="1:17" x14ac:dyDescent="0.25">
      <c r="A20" s="3" t="s">
        <v>100</v>
      </c>
      <c r="B20" s="13">
        <v>-2408.63</v>
      </c>
      <c r="C20" s="13">
        <v>-2338.63</v>
      </c>
      <c r="D20" s="13">
        <v>-2336.2800000000002</v>
      </c>
      <c r="E20" s="57">
        <v>-7083.54</v>
      </c>
    </row>
    <row r="21" spans="1:17" x14ac:dyDescent="0.25">
      <c r="A21" s="34" t="s">
        <v>41</v>
      </c>
      <c r="B21" s="13">
        <v>-72.349999999999994</v>
      </c>
      <c r="C21" s="13">
        <v>-2.35</v>
      </c>
      <c r="D21" s="13"/>
      <c r="E21" s="57">
        <v>-74.699999999999989</v>
      </c>
    </row>
    <row r="22" spans="1:17" x14ac:dyDescent="0.25">
      <c r="A22" s="34" t="s">
        <v>389</v>
      </c>
      <c r="B22" s="13">
        <v>-2336.2800000000002</v>
      </c>
      <c r="C22" s="13">
        <v>-2336.2800000000002</v>
      </c>
      <c r="D22" s="13">
        <v>-2336.2800000000002</v>
      </c>
      <c r="E22" s="57">
        <v>-7008.84</v>
      </c>
    </row>
    <row r="23" spans="1:17" x14ac:dyDescent="0.25">
      <c r="A23" s="3" t="s">
        <v>121</v>
      </c>
      <c r="B23" s="13"/>
      <c r="C23" s="13">
        <v>-7</v>
      </c>
      <c r="D23" s="13"/>
      <c r="E23" s="57">
        <v>-7</v>
      </c>
    </row>
    <row r="24" spans="1:17" x14ac:dyDescent="0.25">
      <c r="A24" s="34" t="s">
        <v>483</v>
      </c>
      <c r="B24" s="13"/>
      <c r="C24" s="13">
        <v>-7</v>
      </c>
      <c r="D24" s="13"/>
      <c r="E24" s="57">
        <v>-7</v>
      </c>
    </row>
    <row r="25" spans="1:17" x14ac:dyDescent="0.25">
      <c r="A25" s="3" t="s">
        <v>13</v>
      </c>
      <c r="B25" s="13">
        <v>-427.05999999999995</v>
      </c>
      <c r="C25" s="13">
        <v>-181.04999999999998</v>
      </c>
      <c r="D25" s="13">
        <v>-33.61</v>
      </c>
      <c r="E25" s="57">
        <v>-641.72</v>
      </c>
    </row>
    <row r="26" spans="1:17" x14ac:dyDescent="0.25">
      <c r="A26" s="34" t="s">
        <v>15</v>
      </c>
      <c r="B26" s="13">
        <v>-147</v>
      </c>
      <c r="C26" s="13"/>
      <c r="D26" s="13"/>
      <c r="E26" s="57">
        <v>-147</v>
      </c>
    </row>
    <row r="27" spans="1:17" x14ac:dyDescent="0.25">
      <c r="A27" s="34" t="s">
        <v>38</v>
      </c>
      <c r="B27" s="13">
        <v>-137</v>
      </c>
      <c r="C27" s="13"/>
      <c r="D27" s="13"/>
      <c r="E27" s="57">
        <v>-137</v>
      </c>
    </row>
    <row r="28" spans="1:17" x14ac:dyDescent="0.25">
      <c r="A28" s="34" t="s">
        <v>91</v>
      </c>
      <c r="B28" s="13">
        <v>-10.95</v>
      </c>
      <c r="C28" s="13">
        <v>-67.7</v>
      </c>
      <c r="D28" s="13"/>
      <c r="E28" s="57">
        <v>-78.650000000000006</v>
      </c>
    </row>
    <row r="29" spans="1:17" x14ac:dyDescent="0.25">
      <c r="A29" s="34" t="s">
        <v>148</v>
      </c>
      <c r="B29" s="13">
        <v>-30.31</v>
      </c>
      <c r="C29" s="13"/>
      <c r="D29" s="13"/>
      <c r="E29" s="57">
        <v>-30.31</v>
      </c>
    </row>
    <row r="30" spans="1:17" x14ac:dyDescent="0.25">
      <c r="A30" s="34" t="s">
        <v>11</v>
      </c>
      <c r="B30" s="13">
        <v>-90.789999999999992</v>
      </c>
      <c r="C30" s="13">
        <v>-102.33999999999999</v>
      </c>
      <c r="D30" s="13">
        <v>-33.61</v>
      </c>
      <c r="E30" s="57">
        <v>-226.74</v>
      </c>
      <c r="Q30" s="13"/>
    </row>
    <row r="31" spans="1:17" x14ac:dyDescent="0.25">
      <c r="A31" s="34" t="s">
        <v>37</v>
      </c>
      <c r="B31" s="13">
        <v>-11.01</v>
      </c>
      <c r="C31" s="13">
        <v>-11.01</v>
      </c>
      <c r="D31" s="13"/>
      <c r="E31" s="57">
        <v>-22.02</v>
      </c>
      <c r="Q31" s="13"/>
    </row>
    <row r="32" spans="1:17" x14ac:dyDescent="0.25">
      <c r="A32" s="3" t="s">
        <v>101</v>
      </c>
      <c r="B32" s="13">
        <v>0</v>
      </c>
      <c r="C32" s="13">
        <v>0</v>
      </c>
      <c r="D32" s="13"/>
      <c r="E32" s="57">
        <v>0</v>
      </c>
      <c r="Q32" s="13"/>
    </row>
    <row r="33" spans="1:17" x14ac:dyDescent="0.25">
      <c r="A33" s="34" t="s">
        <v>23</v>
      </c>
      <c r="B33" s="13"/>
      <c r="C33" s="13">
        <v>0</v>
      </c>
      <c r="D33" s="13"/>
      <c r="E33" s="57">
        <v>0</v>
      </c>
      <c r="Q33" s="13"/>
    </row>
    <row r="34" spans="1:17" x14ac:dyDescent="0.25">
      <c r="A34" s="34" t="s">
        <v>147</v>
      </c>
      <c r="B34" s="13">
        <v>0</v>
      </c>
      <c r="C34" s="13"/>
      <c r="D34" s="13"/>
      <c r="E34" s="13">
        <v>0</v>
      </c>
    </row>
    <row r="35" spans="1:17" x14ac:dyDescent="0.25">
      <c r="A35" s="3" t="s">
        <v>104</v>
      </c>
      <c r="B35" s="13">
        <v>-2162.9</v>
      </c>
      <c r="C35" s="13">
        <v>-1519.5500000000002</v>
      </c>
      <c r="D35" s="13">
        <v>-1763.45</v>
      </c>
      <c r="E35" s="57">
        <v>-5445.9000000000005</v>
      </c>
    </row>
    <row r="36" spans="1:17" x14ac:dyDescent="0.25">
      <c r="A36" s="34" t="s">
        <v>7</v>
      </c>
      <c r="B36" s="13">
        <v>-249.28000000000003</v>
      </c>
      <c r="C36" s="13">
        <v>-327.60000000000002</v>
      </c>
      <c r="D36" s="13">
        <v>-132.68</v>
      </c>
      <c r="E36" s="57">
        <v>-709.56000000000017</v>
      </c>
    </row>
    <row r="37" spans="1:17" x14ac:dyDescent="0.25">
      <c r="A37" s="34" t="s">
        <v>16</v>
      </c>
      <c r="B37" s="13">
        <v>-1402.31</v>
      </c>
      <c r="C37" s="13">
        <v>-870.00000000000011</v>
      </c>
      <c r="D37" s="13">
        <v>-1049.49</v>
      </c>
      <c r="E37" s="57">
        <v>-3321.8</v>
      </c>
    </row>
    <row r="38" spans="1:17" x14ac:dyDescent="0.25">
      <c r="A38" s="34" t="s">
        <v>12</v>
      </c>
      <c r="B38" s="13">
        <v>-511.31</v>
      </c>
      <c r="C38" s="13">
        <v>-321.95</v>
      </c>
      <c r="D38" s="13">
        <v>-581.28</v>
      </c>
      <c r="E38" s="57">
        <v>-1414.54</v>
      </c>
    </row>
    <row r="39" spans="1:17" x14ac:dyDescent="0.25">
      <c r="A39" s="3" t="s">
        <v>110</v>
      </c>
      <c r="B39" s="13">
        <v>-154.19</v>
      </c>
      <c r="C39" s="13">
        <v>-55.85</v>
      </c>
      <c r="D39" s="13"/>
      <c r="E39" s="57">
        <v>-210.04</v>
      </c>
    </row>
    <row r="40" spans="1:17" x14ac:dyDescent="0.25">
      <c r="A40" s="34" t="s">
        <v>79</v>
      </c>
      <c r="B40" s="13">
        <v>-154.19</v>
      </c>
      <c r="C40" s="13">
        <v>-55.85</v>
      </c>
      <c r="D40" s="13"/>
      <c r="E40" s="57">
        <v>-210.04</v>
      </c>
    </row>
    <row r="41" spans="1:17" x14ac:dyDescent="0.25">
      <c r="A41" s="3" t="s">
        <v>120</v>
      </c>
      <c r="B41" s="13">
        <v>-20</v>
      </c>
      <c r="C41" s="13">
        <v>0.59999999999999964</v>
      </c>
      <c r="D41" s="13"/>
      <c r="E41" s="57">
        <v>-19.399999999999999</v>
      </c>
    </row>
    <row r="42" spans="1:17" x14ac:dyDescent="0.25">
      <c r="A42" s="34" t="s">
        <v>83</v>
      </c>
      <c r="B42" s="13"/>
      <c r="C42" s="13">
        <v>-9.31</v>
      </c>
      <c r="D42" s="13"/>
      <c r="E42" s="57">
        <v>-9.31</v>
      </c>
    </row>
    <row r="43" spans="1:17" x14ac:dyDescent="0.25">
      <c r="A43" s="34" t="s">
        <v>67</v>
      </c>
      <c r="B43" s="13">
        <v>-20</v>
      </c>
      <c r="C43" s="13">
        <v>9.91</v>
      </c>
      <c r="D43" s="13"/>
      <c r="E43" s="57">
        <v>-10.09</v>
      </c>
    </row>
    <row r="44" spans="1:17" x14ac:dyDescent="0.25">
      <c r="A44" s="3" t="s">
        <v>117</v>
      </c>
      <c r="B44" s="13">
        <v>-1767.2700000000002</v>
      </c>
      <c r="C44" s="13">
        <v>-711.04000000000008</v>
      </c>
      <c r="D44" s="13">
        <v>-1829.31</v>
      </c>
      <c r="E44" s="57">
        <v>-4307.62</v>
      </c>
    </row>
    <row r="45" spans="1:17" x14ac:dyDescent="0.25">
      <c r="A45" s="34" t="s">
        <v>44</v>
      </c>
      <c r="B45" s="13">
        <v>-85.88</v>
      </c>
      <c r="C45" s="13">
        <v>-45.09</v>
      </c>
      <c r="D45" s="13">
        <v>-1063.31</v>
      </c>
      <c r="E45" s="57">
        <v>-1194.28</v>
      </c>
    </row>
    <row r="46" spans="1:17" x14ac:dyDescent="0.25">
      <c r="A46" s="34" t="s">
        <v>45</v>
      </c>
      <c r="B46" s="13">
        <v>-1616.42</v>
      </c>
      <c r="C46" s="13">
        <v>-665.95</v>
      </c>
      <c r="D46" s="13">
        <v>-766</v>
      </c>
      <c r="E46" s="57">
        <v>-3048.37</v>
      </c>
    </row>
    <row r="47" spans="1:17" x14ac:dyDescent="0.25">
      <c r="A47" s="34" t="s">
        <v>42</v>
      </c>
      <c r="B47" s="13">
        <v>-64.97</v>
      </c>
      <c r="C47" s="13"/>
      <c r="D47" s="13"/>
      <c r="E47" s="57">
        <v>-64.97</v>
      </c>
    </row>
    <row r="48" spans="1:17" x14ac:dyDescent="0.25">
      <c r="A48" s="3" t="s">
        <v>118</v>
      </c>
      <c r="B48" s="13"/>
      <c r="C48" s="13">
        <v>-115.5</v>
      </c>
      <c r="D48" s="13">
        <v>-93.6</v>
      </c>
      <c r="E48" s="57">
        <v>-209.1</v>
      </c>
    </row>
    <row r="49" spans="1:5" x14ac:dyDescent="0.25">
      <c r="A49" s="34" t="s">
        <v>52</v>
      </c>
      <c r="B49" s="13"/>
      <c r="C49" s="13">
        <v>-115.5</v>
      </c>
      <c r="D49" s="13">
        <v>-93.6</v>
      </c>
      <c r="E49" s="57">
        <v>-209.1</v>
      </c>
    </row>
    <row r="50" spans="1:5" x14ac:dyDescent="0.25">
      <c r="A50" s="3" t="s">
        <v>473</v>
      </c>
      <c r="B50" s="13">
        <v>-598.71</v>
      </c>
      <c r="C50" s="13">
        <v>-161.72999999999999</v>
      </c>
      <c r="D50" s="13">
        <v>-89.11</v>
      </c>
      <c r="E50" s="57">
        <v>-849.55</v>
      </c>
    </row>
    <row r="51" spans="1:5" x14ac:dyDescent="0.25">
      <c r="A51" s="34" t="s">
        <v>466</v>
      </c>
      <c r="B51" s="13">
        <v>-198.64</v>
      </c>
      <c r="C51" s="13">
        <v>-100.96</v>
      </c>
      <c r="D51" s="13">
        <v>-89.11</v>
      </c>
      <c r="E51" s="57">
        <v>-388.71</v>
      </c>
    </row>
    <row r="52" spans="1:5" x14ac:dyDescent="0.25">
      <c r="A52" s="34" t="s">
        <v>472</v>
      </c>
      <c r="B52" s="13"/>
      <c r="C52" s="13">
        <v>-35.65</v>
      </c>
      <c r="D52" s="13"/>
      <c r="E52" s="57">
        <v>-35.65</v>
      </c>
    </row>
    <row r="53" spans="1:5" x14ac:dyDescent="0.25">
      <c r="A53" s="34" t="s">
        <v>467</v>
      </c>
      <c r="B53" s="13">
        <v>-400.07</v>
      </c>
      <c r="C53" s="13">
        <v>-25.12</v>
      </c>
      <c r="D53" s="13"/>
      <c r="E53" s="57">
        <v>-425.19</v>
      </c>
    </row>
    <row r="54" spans="1:5" x14ac:dyDescent="0.25">
      <c r="A54" s="3" t="s">
        <v>88</v>
      </c>
      <c r="B54" s="13">
        <v>-37.46</v>
      </c>
      <c r="C54" s="13">
        <v>-52.27</v>
      </c>
      <c r="D54" s="13"/>
      <c r="E54" s="57">
        <v>-89.73</v>
      </c>
    </row>
    <row r="55" spans="1:5" x14ac:dyDescent="0.25">
      <c r="A55" s="34" t="s">
        <v>484</v>
      </c>
      <c r="B55" s="13">
        <v>-37.46</v>
      </c>
      <c r="C55" s="13">
        <v>-52.27</v>
      </c>
      <c r="D55" s="13"/>
      <c r="E55" s="57">
        <v>-89.73</v>
      </c>
    </row>
    <row r="56" spans="1:5" x14ac:dyDescent="0.25">
      <c r="A56" s="3" t="s">
        <v>80</v>
      </c>
      <c r="B56" s="13"/>
      <c r="C56" s="13"/>
      <c r="D56" s="13">
        <v>-12.5</v>
      </c>
      <c r="E56" s="13">
        <v>-12.5</v>
      </c>
    </row>
    <row r="57" spans="1:5" x14ac:dyDescent="0.25">
      <c r="A57" s="34" t="s">
        <v>21</v>
      </c>
      <c r="B57" s="13"/>
      <c r="C57" s="13"/>
      <c r="D57" s="13">
        <v>-12.5</v>
      </c>
      <c r="E57" s="13">
        <v>-12.5</v>
      </c>
    </row>
    <row r="58" spans="1:5" x14ac:dyDescent="0.25">
      <c r="A58" s="3" t="s">
        <v>4478</v>
      </c>
      <c r="B58" s="13">
        <v>-3.62</v>
      </c>
      <c r="C58" s="13">
        <v>-176.02</v>
      </c>
      <c r="D58" s="13">
        <v>-146.25</v>
      </c>
      <c r="E58" s="57">
        <v>-325.89</v>
      </c>
    </row>
    <row r="59" spans="1:5" x14ac:dyDescent="0.25">
      <c r="A59" s="34" t="s">
        <v>8803</v>
      </c>
      <c r="B59" s="13"/>
      <c r="C59" s="13"/>
      <c r="D59" s="13">
        <v>-146.25</v>
      </c>
      <c r="E59" s="13">
        <v>-146.25</v>
      </c>
    </row>
    <row r="60" spans="1:5" x14ac:dyDescent="0.25">
      <c r="A60" s="34" t="s">
        <v>6394</v>
      </c>
      <c r="B60" s="13"/>
      <c r="C60" s="13">
        <v>-176.02</v>
      </c>
      <c r="D60" s="13"/>
      <c r="E60" s="13">
        <v>-176.02</v>
      </c>
    </row>
    <row r="61" spans="1:5" x14ac:dyDescent="0.25">
      <c r="A61" s="34" t="s">
        <v>8345</v>
      </c>
      <c r="B61" s="13">
        <v>-3.62</v>
      </c>
      <c r="C61" s="13"/>
      <c r="D61" s="13"/>
      <c r="E61" s="13">
        <v>-3.62</v>
      </c>
    </row>
    <row r="62" spans="1:5" x14ac:dyDescent="0.25">
      <c r="A62" s="3" t="s">
        <v>115</v>
      </c>
      <c r="B62" s="13">
        <v>-12732.659999999998</v>
      </c>
      <c r="C62" s="13">
        <v>-10456.340000000004</v>
      </c>
      <c r="D62" s="13">
        <v>-11275.100000000002</v>
      </c>
      <c r="E62" s="13">
        <v>-34464.100000000013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79B2-E3BE-4CFA-97BC-D201678CF427}">
  <sheetPr codeName="Sheet1">
    <tabColor theme="7" tint="0.59999389629810485"/>
  </sheetPr>
  <dimension ref="A1:W10058"/>
  <sheetViews>
    <sheetView tabSelected="1" zoomScaleNormal="100" zoomScaleSheetLayoutView="100" workbookViewId="0">
      <selection activeCell="D2" sqref="D2:D10058"/>
    </sheetView>
  </sheetViews>
  <sheetFormatPr defaultColWidth="9.5703125" defaultRowHeight="15" x14ac:dyDescent="0.25"/>
  <cols>
    <col min="1" max="1" width="33.28515625" bestFit="1" customWidth="1"/>
    <col min="2" max="3" width="10.7109375" bestFit="1" customWidth="1"/>
    <col min="4" max="4" width="80.140625" bestFit="1" customWidth="1"/>
    <col min="5" max="6" width="81.140625" bestFit="1" customWidth="1"/>
    <col min="7" max="7" width="16.5703125" customWidth="1"/>
    <col min="8" max="9" width="25" bestFit="1" customWidth="1"/>
    <col min="10" max="10" width="34.42578125" bestFit="1" customWidth="1"/>
    <col min="11" max="11" width="29.140625" bestFit="1" customWidth="1"/>
    <col min="12" max="12" width="21.42578125" bestFit="1" customWidth="1"/>
    <col min="13" max="13" width="22.7109375" bestFit="1" customWidth="1"/>
    <col min="14" max="14" width="50.42578125" bestFit="1" customWidth="1"/>
    <col min="15" max="15" width="16.5703125" bestFit="1" customWidth="1"/>
    <col min="16" max="16" width="32.85546875" bestFit="1" customWidth="1"/>
    <col min="17" max="17" width="81.140625" bestFit="1" customWidth="1"/>
    <col min="18" max="18" width="8.42578125" bestFit="1" customWidth="1"/>
    <col min="19" max="19" width="15" bestFit="1" customWidth="1"/>
    <col min="20" max="20" width="12.5703125" bestFit="1" customWidth="1"/>
    <col min="21" max="21" width="14.28515625" bestFit="1" customWidth="1"/>
    <col min="22" max="22" width="34.7109375" bestFit="1" customWidth="1"/>
    <col min="23" max="23" width="13.5703125" bestFit="1" customWidth="1"/>
  </cols>
  <sheetData>
    <row r="1" spans="1:23" x14ac:dyDescent="0.25">
      <c r="A1" t="s">
        <v>5</v>
      </c>
      <c r="B1" t="s">
        <v>0</v>
      </c>
      <c r="C1" t="s">
        <v>3</v>
      </c>
      <c r="D1" t="s">
        <v>5745</v>
      </c>
      <c r="E1" t="s">
        <v>1</v>
      </c>
      <c r="F1" t="s">
        <v>2</v>
      </c>
      <c r="G1" t="s">
        <v>116</v>
      </c>
      <c r="H1" s="35" t="s">
        <v>4</v>
      </c>
      <c r="I1" s="42" t="s">
        <v>222</v>
      </c>
      <c r="J1" t="s">
        <v>130</v>
      </c>
      <c r="K1" t="s">
        <v>131</v>
      </c>
      <c r="L1" s="35" t="s">
        <v>132</v>
      </c>
      <c r="M1" t="s">
        <v>133</v>
      </c>
      <c r="N1" t="s">
        <v>5747</v>
      </c>
      <c r="O1" t="s">
        <v>231</v>
      </c>
      <c r="P1" t="s">
        <v>6</v>
      </c>
      <c r="Q1" t="s">
        <v>113</v>
      </c>
      <c r="R1" s="35" t="s">
        <v>112</v>
      </c>
      <c r="S1" t="s">
        <v>123</v>
      </c>
      <c r="T1" s="35" t="s">
        <v>206</v>
      </c>
      <c r="U1" t="s">
        <v>476</v>
      </c>
      <c r="V1" t="s">
        <v>293</v>
      </c>
      <c r="W1" t="s">
        <v>29</v>
      </c>
    </row>
    <row r="2" spans="1:23" x14ac:dyDescent="0.25">
      <c r="A2" t="s">
        <v>605</v>
      </c>
      <c r="B2" s="1">
        <v>45011</v>
      </c>
      <c r="C2">
        <v>-16.53</v>
      </c>
      <c r="D2" t="s">
        <v>8804</v>
      </c>
      <c r="E2" t="s">
        <v>8804</v>
      </c>
      <c r="F2" t="s">
        <v>8805</v>
      </c>
      <c r="G2" t="s">
        <v>13</v>
      </c>
      <c r="H2" t="s">
        <v>11</v>
      </c>
      <c r="I2" t="s">
        <v>11</v>
      </c>
      <c r="J2" t="s">
        <v>9</v>
      </c>
      <c r="O2" t="s">
        <v>13</v>
      </c>
      <c r="P2" t="s">
        <v>9</v>
      </c>
      <c r="Q2" t="s">
        <v>9</v>
      </c>
      <c r="R2" t="s">
        <v>122</v>
      </c>
      <c r="S2" t="s">
        <v>127</v>
      </c>
      <c r="T2">
        <v>12</v>
      </c>
      <c r="U2" t="s">
        <v>2486</v>
      </c>
      <c r="W2" t="s">
        <v>386</v>
      </c>
    </row>
    <row r="3" spans="1:23" x14ac:dyDescent="0.25">
      <c r="A3" t="s">
        <v>544</v>
      </c>
      <c r="B3" s="1">
        <v>45011</v>
      </c>
      <c r="C3">
        <v>-42.62</v>
      </c>
      <c r="D3" t="s">
        <v>8807</v>
      </c>
      <c r="E3" t="s">
        <v>8807</v>
      </c>
      <c r="F3" t="s">
        <v>8807</v>
      </c>
      <c r="H3" t="s">
        <v>480</v>
      </c>
      <c r="J3" t="s">
        <v>9</v>
      </c>
      <c r="P3" t="s">
        <v>9</v>
      </c>
      <c r="Q3" t="s">
        <v>9</v>
      </c>
      <c r="U3" t="s">
        <v>2486</v>
      </c>
      <c r="W3" t="s">
        <v>386</v>
      </c>
    </row>
    <row r="4" spans="1:23" x14ac:dyDescent="0.25">
      <c r="A4" t="s">
        <v>544</v>
      </c>
      <c r="B4" s="1">
        <v>45010</v>
      </c>
      <c r="C4">
        <v>-129</v>
      </c>
      <c r="D4" t="s">
        <v>8809</v>
      </c>
      <c r="E4" t="s">
        <v>8809</v>
      </c>
      <c r="F4" t="s">
        <v>8809</v>
      </c>
      <c r="G4" t="s">
        <v>104</v>
      </c>
      <c r="H4" t="s">
        <v>12</v>
      </c>
      <c r="I4" t="s">
        <v>12</v>
      </c>
      <c r="J4" t="s">
        <v>9</v>
      </c>
      <c r="O4" t="s">
        <v>104</v>
      </c>
      <c r="P4" t="s">
        <v>9</v>
      </c>
      <c r="Q4" t="s">
        <v>9</v>
      </c>
      <c r="R4" t="s">
        <v>122</v>
      </c>
      <c r="S4" t="s">
        <v>127</v>
      </c>
      <c r="T4">
        <v>12</v>
      </c>
      <c r="U4" t="s">
        <v>2486</v>
      </c>
      <c r="W4" t="s">
        <v>386</v>
      </c>
    </row>
    <row r="5" spans="1:23" x14ac:dyDescent="0.25">
      <c r="A5" t="s">
        <v>544</v>
      </c>
      <c r="B5" s="1">
        <v>45007</v>
      </c>
      <c r="C5">
        <v>-1.85</v>
      </c>
      <c r="D5" t="s">
        <v>8811</v>
      </c>
      <c r="E5" t="s">
        <v>8811</v>
      </c>
      <c r="F5" t="s">
        <v>8811</v>
      </c>
      <c r="G5" t="s">
        <v>104</v>
      </c>
      <c r="H5" t="s">
        <v>12</v>
      </c>
      <c r="I5" t="s">
        <v>12</v>
      </c>
      <c r="J5" t="s">
        <v>9</v>
      </c>
      <c r="O5" t="s">
        <v>104</v>
      </c>
      <c r="P5" t="s">
        <v>9</v>
      </c>
      <c r="Q5" t="s">
        <v>9</v>
      </c>
      <c r="R5" t="s">
        <v>122</v>
      </c>
      <c r="S5" t="s">
        <v>127</v>
      </c>
      <c r="T5">
        <v>12</v>
      </c>
      <c r="U5" t="s">
        <v>2486</v>
      </c>
      <c r="W5" t="s">
        <v>386</v>
      </c>
    </row>
    <row r="6" spans="1:23" x14ac:dyDescent="0.25">
      <c r="A6" t="s">
        <v>8812</v>
      </c>
      <c r="B6" s="1">
        <v>45007</v>
      </c>
      <c r="C6">
        <v>-48.66</v>
      </c>
      <c r="D6" t="s">
        <v>8814</v>
      </c>
      <c r="E6" t="s">
        <v>8814</v>
      </c>
      <c r="F6" t="s">
        <v>8814</v>
      </c>
      <c r="G6" t="s">
        <v>104</v>
      </c>
      <c r="H6" t="s">
        <v>12</v>
      </c>
      <c r="I6" t="s">
        <v>12</v>
      </c>
      <c r="J6" t="s">
        <v>9</v>
      </c>
      <c r="O6" t="s">
        <v>104</v>
      </c>
      <c r="P6" t="s">
        <v>9</v>
      </c>
      <c r="Q6" t="s">
        <v>9</v>
      </c>
      <c r="R6" t="s">
        <v>122</v>
      </c>
      <c r="S6" t="s">
        <v>127</v>
      </c>
      <c r="T6">
        <v>12</v>
      </c>
      <c r="U6" t="s">
        <v>2486</v>
      </c>
      <c r="W6" t="s">
        <v>386</v>
      </c>
    </row>
    <row r="7" spans="1:23" x14ac:dyDescent="0.25">
      <c r="A7" t="s">
        <v>544</v>
      </c>
      <c r="B7" s="1">
        <v>45006</v>
      </c>
      <c r="C7">
        <v>-8.36</v>
      </c>
      <c r="D7" t="s">
        <v>8811</v>
      </c>
      <c r="E7" t="s">
        <v>8811</v>
      </c>
      <c r="F7" t="s">
        <v>8811</v>
      </c>
      <c r="G7" t="s">
        <v>104</v>
      </c>
      <c r="H7" t="s">
        <v>12</v>
      </c>
      <c r="I7" t="s">
        <v>12</v>
      </c>
      <c r="J7" t="s">
        <v>9</v>
      </c>
      <c r="O7" t="s">
        <v>104</v>
      </c>
      <c r="P7" t="s">
        <v>9</v>
      </c>
      <c r="Q7" t="s">
        <v>9</v>
      </c>
      <c r="R7" t="s">
        <v>122</v>
      </c>
      <c r="S7" t="s">
        <v>127</v>
      </c>
      <c r="T7">
        <v>12</v>
      </c>
      <c r="U7" t="s">
        <v>2486</v>
      </c>
      <c r="W7" t="s">
        <v>386</v>
      </c>
    </row>
    <row r="8" spans="1:23" x14ac:dyDescent="0.25">
      <c r="A8" t="s">
        <v>544</v>
      </c>
      <c r="B8" s="1">
        <v>45006</v>
      </c>
      <c r="C8">
        <v>-33.799999999999997</v>
      </c>
      <c r="D8" t="s">
        <v>8816</v>
      </c>
      <c r="E8" t="s">
        <v>8816</v>
      </c>
      <c r="F8" t="s">
        <v>8816</v>
      </c>
      <c r="G8" t="s">
        <v>104</v>
      </c>
      <c r="H8" t="s">
        <v>12</v>
      </c>
      <c r="I8" t="s">
        <v>12</v>
      </c>
      <c r="J8" t="s">
        <v>9</v>
      </c>
      <c r="O8" t="s">
        <v>104</v>
      </c>
      <c r="P8" t="s">
        <v>9</v>
      </c>
      <c r="Q8" t="s">
        <v>9</v>
      </c>
      <c r="R8" t="s">
        <v>122</v>
      </c>
      <c r="S8" t="s">
        <v>127</v>
      </c>
      <c r="T8">
        <v>12</v>
      </c>
      <c r="U8" t="s">
        <v>2486</v>
      </c>
      <c r="W8" t="s">
        <v>386</v>
      </c>
    </row>
    <row r="9" spans="1:23" x14ac:dyDescent="0.25">
      <c r="A9" t="s">
        <v>544</v>
      </c>
      <c r="B9" s="1">
        <v>45010</v>
      </c>
      <c r="C9">
        <v>-6.84</v>
      </c>
      <c r="D9" t="s">
        <v>744</v>
      </c>
      <c r="E9" t="s">
        <v>744</v>
      </c>
      <c r="F9" t="s">
        <v>8817</v>
      </c>
      <c r="G9" t="s">
        <v>104</v>
      </c>
      <c r="H9" t="s">
        <v>7</v>
      </c>
      <c r="I9" t="s">
        <v>7</v>
      </c>
      <c r="J9" t="s">
        <v>9</v>
      </c>
      <c r="O9" t="s">
        <v>104</v>
      </c>
      <c r="P9" t="s">
        <v>9</v>
      </c>
      <c r="Q9" t="s">
        <v>9</v>
      </c>
      <c r="R9" t="s">
        <v>122</v>
      </c>
      <c r="S9" t="s">
        <v>127</v>
      </c>
      <c r="T9">
        <v>12</v>
      </c>
      <c r="U9" t="s">
        <v>475</v>
      </c>
      <c r="W9" t="s">
        <v>386</v>
      </c>
    </row>
    <row r="10" spans="1:23" x14ac:dyDescent="0.25">
      <c r="A10" t="s">
        <v>487</v>
      </c>
      <c r="B10" s="1">
        <v>45009</v>
      </c>
      <c r="C10">
        <v>10345</v>
      </c>
      <c r="D10" t="s">
        <v>8818</v>
      </c>
      <c r="E10" t="s">
        <v>8818</v>
      </c>
      <c r="F10" t="s">
        <v>8818</v>
      </c>
      <c r="G10" t="s">
        <v>55</v>
      </c>
      <c r="H10" t="s">
        <v>55</v>
      </c>
      <c r="I10" t="s">
        <v>55</v>
      </c>
      <c r="J10" t="s">
        <v>9</v>
      </c>
      <c r="O10" t="s">
        <v>55</v>
      </c>
      <c r="P10" t="s">
        <v>9</v>
      </c>
      <c r="Q10" t="s">
        <v>9</v>
      </c>
      <c r="R10" t="s">
        <v>116</v>
      </c>
      <c r="S10" t="s">
        <v>126</v>
      </c>
      <c r="T10">
        <v>0</v>
      </c>
      <c r="U10" t="s">
        <v>2486</v>
      </c>
      <c r="W10" t="s">
        <v>386</v>
      </c>
    </row>
    <row r="11" spans="1:23" x14ac:dyDescent="0.25">
      <c r="A11" t="s">
        <v>6411</v>
      </c>
      <c r="B11" s="1">
        <v>45008</v>
      </c>
      <c r="C11">
        <v>-10000</v>
      </c>
      <c r="D11" t="s">
        <v>6690</v>
      </c>
      <c r="E11" t="s">
        <v>6690</v>
      </c>
      <c r="F11" t="s">
        <v>6690</v>
      </c>
      <c r="G11" t="s">
        <v>55</v>
      </c>
      <c r="H11" t="s">
        <v>55</v>
      </c>
      <c r="I11" t="s">
        <v>55</v>
      </c>
      <c r="J11" t="s">
        <v>9</v>
      </c>
      <c r="O11" t="s">
        <v>55</v>
      </c>
      <c r="P11" t="s">
        <v>9</v>
      </c>
      <c r="Q11" t="s">
        <v>9</v>
      </c>
      <c r="R11" t="s">
        <v>116</v>
      </c>
      <c r="S11" t="s">
        <v>126</v>
      </c>
      <c r="T11">
        <v>0</v>
      </c>
      <c r="U11" t="s">
        <v>2486</v>
      </c>
      <c r="W11" t="s">
        <v>386</v>
      </c>
    </row>
    <row r="12" spans="1:23" x14ac:dyDescent="0.25">
      <c r="A12" t="s">
        <v>544</v>
      </c>
      <c r="B12" s="1">
        <v>45009</v>
      </c>
      <c r="C12">
        <v>-670</v>
      </c>
      <c r="D12" t="s">
        <v>8820</v>
      </c>
      <c r="E12" t="s">
        <v>8820</v>
      </c>
      <c r="F12" t="s">
        <v>8820</v>
      </c>
      <c r="G12" t="s">
        <v>121</v>
      </c>
      <c r="H12" t="s">
        <v>48</v>
      </c>
      <c r="I12" t="s">
        <v>48</v>
      </c>
      <c r="J12" t="s">
        <v>9</v>
      </c>
      <c r="O12" t="s">
        <v>121</v>
      </c>
      <c r="P12" t="s">
        <v>9</v>
      </c>
      <c r="Q12" t="s">
        <v>9</v>
      </c>
      <c r="R12" t="s">
        <v>122</v>
      </c>
      <c r="S12" t="s">
        <v>127</v>
      </c>
      <c r="T12">
        <v>1</v>
      </c>
      <c r="U12" t="s">
        <v>2486</v>
      </c>
      <c r="W12" t="s">
        <v>386</v>
      </c>
    </row>
    <row r="13" spans="1:23" x14ac:dyDescent="0.25">
      <c r="A13" t="s">
        <v>19</v>
      </c>
      <c r="B13" s="1">
        <v>45009</v>
      </c>
      <c r="C13">
        <v>-16.53</v>
      </c>
      <c r="D13" t="s">
        <v>611</v>
      </c>
      <c r="E13" t="s">
        <v>611</v>
      </c>
      <c r="F13" t="s">
        <v>611</v>
      </c>
      <c r="G13" t="s">
        <v>55</v>
      </c>
      <c r="H13" t="s">
        <v>18</v>
      </c>
      <c r="I13" t="s">
        <v>18</v>
      </c>
      <c r="J13" t="s">
        <v>9</v>
      </c>
      <c r="O13" t="s">
        <v>55</v>
      </c>
      <c r="P13" t="s">
        <v>9</v>
      </c>
      <c r="Q13" t="s">
        <v>9</v>
      </c>
      <c r="R13" t="s">
        <v>224</v>
      </c>
      <c r="S13" t="s">
        <v>126</v>
      </c>
      <c r="T13">
        <v>12</v>
      </c>
      <c r="U13" t="s">
        <v>2486</v>
      </c>
      <c r="W13" t="s">
        <v>386</v>
      </c>
    </row>
    <row r="14" spans="1:23" x14ac:dyDescent="0.25">
      <c r="A14" t="s">
        <v>605</v>
      </c>
      <c r="B14" s="1">
        <v>45008</v>
      </c>
      <c r="C14">
        <v>16.53</v>
      </c>
      <c r="D14" t="s">
        <v>627</v>
      </c>
      <c r="E14" t="s">
        <v>627</v>
      </c>
      <c r="F14" t="s">
        <v>627</v>
      </c>
      <c r="G14" t="s">
        <v>55</v>
      </c>
      <c r="H14" t="s">
        <v>18</v>
      </c>
      <c r="I14" t="s">
        <v>18</v>
      </c>
      <c r="J14" t="s">
        <v>9</v>
      </c>
      <c r="O14" t="s">
        <v>55</v>
      </c>
      <c r="P14" t="s">
        <v>9</v>
      </c>
      <c r="Q14" t="s">
        <v>9</v>
      </c>
      <c r="R14" t="s">
        <v>224</v>
      </c>
      <c r="S14" t="s">
        <v>126</v>
      </c>
      <c r="T14">
        <v>12</v>
      </c>
      <c r="U14" t="s">
        <v>2486</v>
      </c>
      <c r="W14" t="s">
        <v>386</v>
      </c>
    </row>
    <row r="15" spans="1:23" x14ac:dyDescent="0.25">
      <c r="A15" t="s">
        <v>487</v>
      </c>
      <c r="B15" s="1">
        <v>45009</v>
      </c>
      <c r="C15">
        <v>87670.04</v>
      </c>
      <c r="D15" t="s">
        <v>8821</v>
      </c>
      <c r="E15" t="s">
        <v>8821</v>
      </c>
      <c r="F15" t="s">
        <v>501</v>
      </c>
      <c r="G15" t="s">
        <v>92</v>
      </c>
      <c r="H15" t="s">
        <v>380</v>
      </c>
      <c r="I15" t="s">
        <v>380</v>
      </c>
      <c r="J15" t="s">
        <v>9</v>
      </c>
      <c r="O15" t="s">
        <v>92</v>
      </c>
      <c r="P15" t="s">
        <v>9</v>
      </c>
      <c r="Q15" t="s">
        <v>9</v>
      </c>
      <c r="R15" t="s">
        <v>92</v>
      </c>
      <c r="S15" t="s">
        <v>125</v>
      </c>
      <c r="T15">
        <v>1</v>
      </c>
      <c r="U15" t="s">
        <v>2486</v>
      </c>
      <c r="W15" t="s">
        <v>386</v>
      </c>
    </row>
    <row r="16" spans="1:23" x14ac:dyDescent="0.25">
      <c r="A16" t="s">
        <v>544</v>
      </c>
      <c r="B16" s="1">
        <v>45009</v>
      </c>
      <c r="C16">
        <v>-30.88</v>
      </c>
      <c r="D16" t="s">
        <v>6234</v>
      </c>
      <c r="E16" t="s">
        <v>6234</v>
      </c>
      <c r="F16" t="s">
        <v>8622</v>
      </c>
      <c r="G16" t="s">
        <v>104</v>
      </c>
      <c r="H16" t="s">
        <v>16</v>
      </c>
      <c r="I16" t="s">
        <v>16</v>
      </c>
      <c r="J16" t="s">
        <v>9</v>
      </c>
      <c r="O16" t="s">
        <v>104</v>
      </c>
      <c r="P16" t="s">
        <v>9</v>
      </c>
      <c r="Q16" t="s">
        <v>9</v>
      </c>
      <c r="R16" t="s">
        <v>122</v>
      </c>
      <c r="S16" t="s">
        <v>127</v>
      </c>
      <c r="T16">
        <v>12</v>
      </c>
      <c r="U16" t="s">
        <v>2486</v>
      </c>
      <c r="W16" t="s">
        <v>386</v>
      </c>
    </row>
    <row r="17" spans="1:23" x14ac:dyDescent="0.25">
      <c r="A17" t="s">
        <v>544</v>
      </c>
      <c r="B17" s="1">
        <v>45009</v>
      </c>
      <c r="C17">
        <v>-197.26</v>
      </c>
      <c r="D17" t="s">
        <v>6234</v>
      </c>
      <c r="E17" t="s">
        <v>6234</v>
      </c>
      <c r="F17" t="s">
        <v>8622</v>
      </c>
      <c r="G17" t="s">
        <v>104</v>
      </c>
      <c r="H17" t="s">
        <v>16</v>
      </c>
      <c r="I17" t="s">
        <v>16</v>
      </c>
      <c r="J17" t="s">
        <v>9</v>
      </c>
      <c r="O17" t="s">
        <v>104</v>
      </c>
      <c r="P17" t="s">
        <v>9</v>
      </c>
      <c r="Q17" t="s">
        <v>9</v>
      </c>
      <c r="R17" t="s">
        <v>122</v>
      </c>
      <c r="S17" t="s">
        <v>127</v>
      </c>
      <c r="T17">
        <v>12</v>
      </c>
      <c r="U17" t="s">
        <v>2486</v>
      </c>
      <c r="W17" t="s">
        <v>386</v>
      </c>
    </row>
    <row r="18" spans="1:23" x14ac:dyDescent="0.25">
      <c r="A18" t="s">
        <v>336</v>
      </c>
      <c r="B18" s="1">
        <v>45009</v>
      </c>
      <c r="C18">
        <v>-12.5</v>
      </c>
      <c r="D18" t="s">
        <v>8823</v>
      </c>
      <c r="E18" t="s">
        <v>8823</v>
      </c>
      <c r="F18" t="s">
        <v>8823</v>
      </c>
      <c r="G18" t="s">
        <v>80</v>
      </c>
      <c r="H18" t="s">
        <v>21</v>
      </c>
      <c r="I18" t="s">
        <v>21</v>
      </c>
      <c r="J18" t="s">
        <v>9</v>
      </c>
      <c r="O18" t="s">
        <v>80</v>
      </c>
      <c r="P18" t="s">
        <v>9</v>
      </c>
      <c r="Q18" t="s">
        <v>9</v>
      </c>
      <c r="R18" t="s">
        <v>122</v>
      </c>
      <c r="S18" t="s">
        <v>127</v>
      </c>
      <c r="T18">
        <v>12</v>
      </c>
      <c r="U18" t="s">
        <v>2486</v>
      </c>
      <c r="W18" t="s">
        <v>386</v>
      </c>
    </row>
    <row r="19" spans="1:23" x14ac:dyDescent="0.25">
      <c r="A19" t="s">
        <v>544</v>
      </c>
      <c r="B19" s="1">
        <v>45008</v>
      </c>
      <c r="C19">
        <v>-57.27</v>
      </c>
      <c r="D19" t="s">
        <v>858</v>
      </c>
      <c r="E19" t="s">
        <v>858</v>
      </c>
      <c r="F19" t="s">
        <v>5310</v>
      </c>
      <c r="G19" t="s">
        <v>88</v>
      </c>
      <c r="H19" t="s">
        <v>59</v>
      </c>
      <c r="I19" t="s">
        <v>59</v>
      </c>
      <c r="J19" t="s">
        <v>9</v>
      </c>
      <c r="O19" t="s">
        <v>88</v>
      </c>
      <c r="P19" t="s">
        <v>9</v>
      </c>
      <c r="Q19" t="s">
        <v>9</v>
      </c>
      <c r="R19" t="s">
        <v>122</v>
      </c>
      <c r="S19" t="s">
        <v>127</v>
      </c>
      <c r="T19">
        <v>1</v>
      </c>
      <c r="U19" t="s">
        <v>475</v>
      </c>
      <c r="W19" t="s">
        <v>386</v>
      </c>
    </row>
    <row r="20" spans="1:23" x14ac:dyDescent="0.25">
      <c r="A20" t="s">
        <v>512</v>
      </c>
      <c r="B20" s="1">
        <v>45008</v>
      </c>
      <c r="C20">
        <v>-39.78</v>
      </c>
      <c r="D20" t="s">
        <v>370</v>
      </c>
      <c r="E20" t="s">
        <v>370</v>
      </c>
      <c r="F20" t="s">
        <v>6204</v>
      </c>
      <c r="G20" t="s">
        <v>88</v>
      </c>
      <c r="H20" t="s">
        <v>59</v>
      </c>
      <c r="I20" t="s">
        <v>59</v>
      </c>
      <c r="J20" t="s">
        <v>9</v>
      </c>
      <c r="O20" t="s">
        <v>88</v>
      </c>
      <c r="P20" t="s">
        <v>9</v>
      </c>
      <c r="Q20" t="s">
        <v>9</v>
      </c>
      <c r="R20" t="s">
        <v>122</v>
      </c>
      <c r="S20" t="s">
        <v>127</v>
      </c>
      <c r="T20">
        <v>1</v>
      </c>
      <c r="U20" t="s">
        <v>2486</v>
      </c>
      <c r="W20" t="s">
        <v>386</v>
      </c>
    </row>
    <row r="21" spans="1:23" x14ac:dyDescent="0.25">
      <c r="A21" t="s">
        <v>544</v>
      </c>
      <c r="B21" s="1">
        <v>45006</v>
      </c>
      <c r="C21">
        <v>-55.11</v>
      </c>
      <c r="D21" t="s">
        <v>858</v>
      </c>
      <c r="E21" t="s">
        <v>858</v>
      </c>
      <c r="F21" t="s">
        <v>5310</v>
      </c>
      <c r="G21" t="s">
        <v>88</v>
      </c>
      <c r="H21" t="s">
        <v>59</v>
      </c>
      <c r="I21" t="s">
        <v>59</v>
      </c>
      <c r="J21" t="s">
        <v>9</v>
      </c>
      <c r="O21" t="s">
        <v>88</v>
      </c>
      <c r="P21" t="s">
        <v>9</v>
      </c>
      <c r="Q21" t="s">
        <v>9</v>
      </c>
      <c r="R21" t="s">
        <v>122</v>
      </c>
      <c r="S21" t="s">
        <v>127</v>
      </c>
      <c r="T21">
        <v>1</v>
      </c>
      <c r="U21" t="s">
        <v>475</v>
      </c>
      <c r="W21" t="s">
        <v>386</v>
      </c>
    </row>
    <row r="22" spans="1:23" x14ac:dyDescent="0.25">
      <c r="A22" t="s">
        <v>336</v>
      </c>
      <c r="B22" s="1">
        <v>45008</v>
      </c>
      <c r="C22">
        <v>10345</v>
      </c>
      <c r="D22" t="s">
        <v>1921</v>
      </c>
      <c r="E22" t="s">
        <v>1921</v>
      </c>
      <c r="F22" t="s">
        <v>1921</v>
      </c>
      <c r="G22" t="s">
        <v>55</v>
      </c>
      <c r="H22" t="s">
        <v>225</v>
      </c>
      <c r="I22" t="s">
        <v>225</v>
      </c>
      <c r="J22" t="s">
        <v>9</v>
      </c>
      <c r="O22" t="s">
        <v>55</v>
      </c>
      <c r="P22" t="s">
        <v>9</v>
      </c>
      <c r="Q22" t="s">
        <v>9</v>
      </c>
      <c r="R22" t="s">
        <v>224</v>
      </c>
      <c r="S22" t="s">
        <v>126</v>
      </c>
      <c r="T22">
        <v>0</v>
      </c>
      <c r="U22" t="s">
        <v>2486</v>
      </c>
      <c r="V22" t="s">
        <v>6075</v>
      </c>
      <c r="W22" t="s">
        <v>386</v>
      </c>
    </row>
    <row r="23" spans="1:23" x14ac:dyDescent="0.25">
      <c r="A23" t="s">
        <v>8812</v>
      </c>
      <c r="B23" s="1">
        <v>45008</v>
      </c>
      <c r="C23">
        <v>-378.86</v>
      </c>
      <c r="D23" t="s">
        <v>8824</v>
      </c>
      <c r="E23" t="s">
        <v>8824</v>
      </c>
      <c r="F23" t="s">
        <v>8825</v>
      </c>
      <c r="G23" t="s">
        <v>55</v>
      </c>
      <c r="H23" t="s">
        <v>76</v>
      </c>
      <c r="I23" t="s">
        <v>76</v>
      </c>
      <c r="J23" t="s">
        <v>9</v>
      </c>
      <c r="O23" t="s">
        <v>55</v>
      </c>
      <c r="P23" t="s">
        <v>9</v>
      </c>
      <c r="Q23" t="s">
        <v>9</v>
      </c>
      <c r="R23" t="s">
        <v>224</v>
      </c>
      <c r="S23" t="s">
        <v>126</v>
      </c>
      <c r="T23">
        <v>12</v>
      </c>
      <c r="U23" t="s">
        <v>2486</v>
      </c>
      <c r="V23" t="s">
        <v>6075</v>
      </c>
      <c r="W23" t="s">
        <v>386</v>
      </c>
    </row>
    <row r="24" spans="1:23" x14ac:dyDescent="0.25">
      <c r="A24" t="s">
        <v>19</v>
      </c>
      <c r="B24" s="1">
        <v>45006</v>
      </c>
      <c r="C24">
        <v>7.34</v>
      </c>
      <c r="D24" t="s">
        <v>8348</v>
      </c>
      <c r="E24" t="s">
        <v>8348</v>
      </c>
      <c r="F24" t="s">
        <v>598</v>
      </c>
      <c r="G24" t="s">
        <v>55</v>
      </c>
      <c r="H24" t="s">
        <v>76</v>
      </c>
      <c r="I24" t="s">
        <v>76</v>
      </c>
      <c r="J24" t="s">
        <v>9</v>
      </c>
      <c r="O24" t="s">
        <v>55</v>
      </c>
      <c r="P24" t="s">
        <v>9</v>
      </c>
      <c r="Q24" t="s">
        <v>9</v>
      </c>
      <c r="R24" t="s">
        <v>224</v>
      </c>
      <c r="S24" t="s">
        <v>126</v>
      </c>
      <c r="T24">
        <v>12</v>
      </c>
      <c r="U24" t="s">
        <v>2486</v>
      </c>
      <c r="V24" t="s">
        <v>6075</v>
      </c>
      <c r="W24" t="s">
        <v>386</v>
      </c>
    </row>
    <row r="25" spans="1:23" x14ac:dyDescent="0.25">
      <c r="A25" t="s">
        <v>34</v>
      </c>
      <c r="B25" s="1">
        <v>45007</v>
      </c>
      <c r="C25">
        <v>-22.04</v>
      </c>
      <c r="D25" t="s">
        <v>34</v>
      </c>
      <c r="E25" t="s">
        <v>34</v>
      </c>
      <c r="F25" t="s">
        <v>8826</v>
      </c>
      <c r="G25" t="s">
        <v>88</v>
      </c>
      <c r="H25" t="s">
        <v>33</v>
      </c>
      <c r="I25" t="s">
        <v>33</v>
      </c>
      <c r="J25" t="s">
        <v>9</v>
      </c>
      <c r="O25" t="s">
        <v>88</v>
      </c>
      <c r="P25" t="s">
        <v>9</v>
      </c>
      <c r="Q25" t="s">
        <v>9</v>
      </c>
      <c r="R25" t="s">
        <v>122</v>
      </c>
      <c r="S25" t="s">
        <v>127</v>
      </c>
      <c r="T25">
        <v>1</v>
      </c>
      <c r="U25" t="s">
        <v>2486</v>
      </c>
      <c r="W25" t="s">
        <v>386</v>
      </c>
    </row>
    <row r="26" spans="1:23" x14ac:dyDescent="0.25">
      <c r="A26" t="s">
        <v>544</v>
      </c>
      <c r="B26" s="1">
        <v>45006</v>
      </c>
      <c r="C26">
        <v>-80.94</v>
      </c>
      <c r="D26" t="s">
        <v>8827</v>
      </c>
      <c r="E26" t="s">
        <v>8827</v>
      </c>
      <c r="F26" t="s">
        <v>8828</v>
      </c>
      <c r="G26" t="s">
        <v>88</v>
      </c>
      <c r="H26" t="s">
        <v>33</v>
      </c>
      <c r="I26" t="s">
        <v>33</v>
      </c>
      <c r="J26" t="s">
        <v>9</v>
      </c>
      <c r="O26" t="s">
        <v>88</v>
      </c>
      <c r="P26" t="s">
        <v>9</v>
      </c>
      <c r="Q26" t="s">
        <v>9</v>
      </c>
      <c r="R26" t="s">
        <v>122</v>
      </c>
      <c r="S26" t="s">
        <v>127</v>
      </c>
      <c r="T26">
        <v>1</v>
      </c>
      <c r="U26" t="s">
        <v>2486</v>
      </c>
      <c r="W26" t="s">
        <v>386</v>
      </c>
    </row>
    <row r="27" spans="1:23" x14ac:dyDescent="0.25">
      <c r="A27" t="s">
        <v>544</v>
      </c>
      <c r="B27" s="1">
        <v>45007</v>
      </c>
      <c r="C27">
        <v>55.13</v>
      </c>
      <c r="D27" t="s">
        <v>8830</v>
      </c>
      <c r="E27" t="s">
        <v>8830</v>
      </c>
      <c r="F27" t="s">
        <v>8830</v>
      </c>
      <c r="G27" t="s">
        <v>92</v>
      </c>
      <c r="H27" t="s">
        <v>92</v>
      </c>
      <c r="I27" t="s">
        <v>92</v>
      </c>
      <c r="J27" t="s">
        <v>9</v>
      </c>
      <c r="O27" t="s">
        <v>92</v>
      </c>
      <c r="P27" t="s">
        <v>9</v>
      </c>
      <c r="Q27" t="s">
        <v>9</v>
      </c>
      <c r="R27" t="s">
        <v>116</v>
      </c>
      <c r="S27" t="s">
        <v>126</v>
      </c>
      <c r="T27">
        <v>0</v>
      </c>
      <c r="U27" t="s">
        <v>2486</v>
      </c>
      <c r="W27" t="s">
        <v>386</v>
      </c>
    </row>
    <row r="28" spans="1:23" x14ac:dyDescent="0.25">
      <c r="A28" t="s">
        <v>544</v>
      </c>
      <c r="B28" s="1">
        <v>45007</v>
      </c>
      <c r="C28">
        <v>77.180000000000007</v>
      </c>
      <c r="D28" t="s">
        <v>8830</v>
      </c>
      <c r="E28" t="s">
        <v>8830</v>
      </c>
      <c r="F28" t="s">
        <v>8830</v>
      </c>
      <c r="G28" t="s">
        <v>92</v>
      </c>
      <c r="H28" t="s">
        <v>92</v>
      </c>
      <c r="I28" t="s">
        <v>92</v>
      </c>
      <c r="J28" t="s">
        <v>9</v>
      </c>
      <c r="O28" t="s">
        <v>92</v>
      </c>
      <c r="P28" t="s">
        <v>9</v>
      </c>
      <c r="Q28" t="s">
        <v>9</v>
      </c>
      <c r="R28" t="s">
        <v>116</v>
      </c>
      <c r="S28" t="s">
        <v>126</v>
      </c>
      <c r="T28">
        <v>0</v>
      </c>
      <c r="U28" t="s">
        <v>2486</v>
      </c>
      <c r="W28" t="s">
        <v>386</v>
      </c>
    </row>
    <row r="29" spans="1:23" x14ac:dyDescent="0.25">
      <c r="A29" t="s">
        <v>544</v>
      </c>
      <c r="B29" s="1">
        <v>45007</v>
      </c>
      <c r="C29">
        <v>-89.11</v>
      </c>
      <c r="D29" t="s">
        <v>8423</v>
      </c>
      <c r="E29" t="s">
        <v>8423</v>
      </c>
      <c r="F29" t="s">
        <v>8423</v>
      </c>
      <c r="G29" t="s">
        <v>473</v>
      </c>
      <c r="H29" t="s">
        <v>466</v>
      </c>
      <c r="I29" t="s">
        <v>466</v>
      </c>
      <c r="J29" t="s">
        <v>9</v>
      </c>
      <c r="O29" t="s">
        <v>473</v>
      </c>
      <c r="P29" t="s">
        <v>9</v>
      </c>
      <c r="Q29" t="s">
        <v>9</v>
      </c>
      <c r="R29" t="s">
        <v>122</v>
      </c>
      <c r="S29" t="s">
        <v>127</v>
      </c>
      <c r="T29">
        <v>12</v>
      </c>
      <c r="U29" t="s">
        <v>2486</v>
      </c>
      <c r="W29" t="s">
        <v>386</v>
      </c>
    </row>
    <row r="30" spans="1:23" x14ac:dyDescent="0.25">
      <c r="A30" t="s">
        <v>544</v>
      </c>
      <c r="B30" s="1">
        <v>45006</v>
      </c>
      <c r="C30">
        <v>-30.88</v>
      </c>
      <c r="D30" t="s">
        <v>8833</v>
      </c>
      <c r="E30" t="s">
        <v>8833</v>
      </c>
      <c r="F30" t="s">
        <v>6453</v>
      </c>
      <c r="G30" t="s">
        <v>100</v>
      </c>
      <c r="H30" t="s">
        <v>176</v>
      </c>
      <c r="I30" t="s">
        <v>176</v>
      </c>
      <c r="J30" t="s">
        <v>9</v>
      </c>
      <c r="O30" t="s">
        <v>100</v>
      </c>
      <c r="P30" t="s">
        <v>9</v>
      </c>
      <c r="Q30" t="s">
        <v>9</v>
      </c>
      <c r="R30" t="s">
        <v>122</v>
      </c>
      <c r="S30" t="s">
        <v>125</v>
      </c>
      <c r="T30">
        <v>1</v>
      </c>
      <c r="U30" t="s">
        <v>2486</v>
      </c>
      <c r="V30" t="s">
        <v>6075</v>
      </c>
      <c r="W30" t="s">
        <v>386</v>
      </c>
    </row>
    <row r="31" spans="1:23" x14ac:dyDescent="0.25">
      <c r="A31" t="s">
        <v>544</v>
      </c>
      <c r="B31" s="1">
        <v>45006</v>
      </c>
      <c r="C31">
        <v>-4.4000000000000004</v>
      </c>
      <c r="D31" t="s">
        <v>8654</v>
      </c>
      <c r="E31" t="s">
        <v>8654</v>
      </c>
      <c r="F31" t="s">
        <v>8834</v>
      </c>
      <c r="G31" t="s">
        <v>117</v>
      </c>
      <c r="H31" t="s">
        <v>44</v>
      </c>
      <c r="I31" t="s">
        <v>44</v>
      </c>
      <c r="J31" t="s">
        <v>9</v>
      </c>
      <c r="O31" t="s">
        <v>117</v>
      </c>
      <c r="P31" t="s">
        <v>9</v>
      </c>
      <c r="Q31" t="s">
        <v>9</v>
      </c>
      <c r="R31" t="s">
        <v>122</v>
      </c>
      <c r="S31" t="s">
        <v>127</v>
      </c>
      <c r="T31">
        <v>12</v>
      </c>
      <c r="U31" t="s">
        <v>2486</v>
      </c>
      <c r="W31" t="s">
        <v>386</v>
      </c>
    </row>
    <row r="32" spans="1:23" x14ac:dyDescent="0.25">
      <c r="A32" t="s">
        <v>19</v>
      </c>
      <c r="B32" s="1">
        <v>45006</v>
      </c>
      <c r="C32">
        <v>-200</v>
      </c>
      <c r="D32" t="s">
        <v>8630</v>
      </c>
      <c r="E32" t="s">
        <v>8630</v>
      </c>
      <c r="F32" t="s">
        <v>8630</v>
      </c>
      <c r="G32" t="s">
        <v>117</v>
      </c>
      <c r="H32" t="s">
        <v>44</v>
      </c>
      <c r="I32" t="s">
        <v>44</v>
      </c>
      <c r="J32" t="s">
        <v>9</v>
      </c>
      <c r="O32" t="s">
        <v>117</v>
      </c>
      <c r="P32" t="s">
        <v>9</v>
      </c>
      <c r="Q32" t="s">
        <v>9</v>
      </c>
      <c r="R32" t="s">
        <v>122</v>
      </c>
      <c r="S32" t="s">
        <v>127</v>
      </c>
      <c r="T32">
        <v>12</v>
      </c>
      <c r="U32" t="s">
        <v>2486</v>
      </c>
      <c r="W32" t="s">
        <v>386</v>
      </c>
    </row>
    <row r="33" spans="1:23" x14ac:dyDescent="0.25">
      <c r="A33" t="s">
        <v>8812</v>
      </c>
      <c r="B33" s="1">
        <v>45005</v>
      </c>
      <c r="C33">
        <v>-20.95</v>
      </c>
      <c r="D33" t="s">
        <v>8836</v>
      </c>
      <c r="E33" t="s">
        <v>8836</v>
      </c>
      <c r="F33" t="s">
        <v>8836</v>
      </c>
      <c r="G33" t="s">
        <v>110</v>
      </c>
      <c r="H33" t="s">
        <v>110</v>
      </c>
      <c r="I33" t="s">
        <v>110</v>
      </c>
      <c r="J33" t="s">
        <v>9</v>
      </c>
      <c r="O33" t="s">
        <v>110</v>
      </c>
      <c r="P33" t="s">
        <v>9</v>
      </c>
      <c r="Q33" t="s">
        <v>9</v>
      </c>
      <c r="R33" t="s">
        <v>116</v>
      </c>
      <c r="S33" t="s">
        <v>126</v>
      </c>
      <c r="T33">
        <v>0</v>
      </c>
      <c r="U33" t="s">
        <v>2486</v>
      </c>
      <c r="W33" t="s">
        <v>386</v>
      </c>
    </row>
    <row r="34" spans="1:23" x14ac:dyDescent="0.25">
      <c r="A34" t="s">
        <v>19</v>
      </c>
      <c r="B34" s="1">
        <v>45005</v>
      </c>
      <c r="C34">
        <v>-87.97</v>
      </c>
      <c r="D34" t="s">
        <v>653</v>
      </c>
      <c r="E34" t="s">
        <v>653</v>
      </c>
      <c r="F34" t="s">
        <v>653</v>
      </c>
      <c r="G34" t="s">
        <v>55</v>
      </c>
      <c r="H34" t="s">
        <v>18</v>
      </c>
      <c r="I34" t="s">
        <v>18</v>
      </c>
      <c r="J34" t="s">
        <v>9</v>
      </c>
      <c r="O34" t="s">
        <v>55</v>
      </c>
      <c r="P34" t="s">
        <v>9</v>
      </c>
      <c r="Q34" t="s">
        <v>9</v>
      </c>
      <c r="R34" t="s">
        <v>224</v>
      </c>
      <c r="S34" t="s">
        <v>126</v>
      </c>
      <c r="T34">
        <v>12</v>
      </c>
      <c r="U34" t="s">
        <v>2486</v>
      </c>
      <c r="W34" t="s">
        <v>386</v>
      </c>
    </row>
    <row r="35" spans="1:23" x14ac:dyDescent="0.25">
      <c r="A35" t="s">
        <v>8812</v>
      </c>
      <c r="B35" s="1">
        <v>45005</v>
      </c>
      <c r="C35">
        <v>-56.5</v>
      </c>
      <c r="D35" t="s">
        <v>8839</v>
      </c>
      <c r="E35" t="s">
        <v>8839</v>
      </c>
      <c r="F35" t="s">
        <v>8839</v>
      </c>
      <c r="G35" t="s">
        <v>78</v>
      </c>
      <c r="H35" t="s">
        <v>60</v>
      </c>
      <c r="I35" t="s">
        <v>60</v>
      </c>
      <c r="J35" t="s">
        <v>9</v>
      </c>
      <c r="O35" t="s">
        <v>78</v>
      </c>
      <c r="P35" t="s">
        <v>9</v>
      </c>
      <c r="Q35" t="s">
        <v>9</v>
      </c>
      <c r="R35" t="s">
        <v>122</v>
      </c>
      <c r="S35" t="s">
        <v>124</v>
      </c>
      <c r="T35">
        <v>1</v>
      </c>
      <c r="U35" t="s">
        <v>2486</v>
      </c>
      <c r="V35" t="s">
        <v>289</v>
      </c>
      <c r="W35" t="s">
        <v>1640</v>
      </c>
    </row>
    <row r="36" spans="1:23" x14ac:dyDescent="0.25">
      <c r="A36" t="s">
        <v>8812</v>
      </c>
      <c r="B36" s="1">
        <v>45005</v>
      </c>
      <c r="C36">
        <v>-62.5</v>
      </c>
      <c r="D36" t="s">
        <v>8841</v>
      </c>
      <c r="E36" t="s">
        <v>8841</v>
      </c>
      <c r="F36" t="s">
        <v>8841</v>
      </c>
      <c r="G36" t="s">
        <v>78</v>
      </c>
      <c r="H36" t="s">
        <v>78</v>
      </c>
      <c r="I36" t="s">
        <v>78</v>
      </c>
      <c r="J36" t="s">
        <v>9</v>
      </c>
      <c r="O36" t="s">
        <v>78</v>
      </c>
      <c r="P36" t="s">
        <v>9</v>
      </c>
      <c r="Q36" t="s">
        <v>9</v>
      </c>
      <c r="R36" t="s">
        <v>116</v>
      </c>
      <c r="S36" t="s">
        <v>126</v>
      </c>
      <c r="T36">
        <v>0</v>
      </c>
      <c r="U36" t="s">
        <v>2486</v>
      </c>
      <c r="W36" t="s">
        <v>386</v>
      </c>
    </row>
    <row r="37" spans="1:23" x14ac:dyDescent="0.25">
      <c r="A37" t="s">
        <v>533</v>
      </c>
      <c r="B37" s="1">
        <v>45004</v>
      </c>
      <c r="C37">
        <v>4.63</v>
      </c>
      <c r="D37" t="s">
        <v>1632</v>
      </c>
      <c r="E37" t="s">
        <v>1632</v>
      </c>
      <c r="F37" t="s">
        <v>535</v>
      </c>
      <c r="G37" t="s">
        <v>92</v>
      </c>
      <c r="H37" t="s">
        <v>49</v>
      </c>
      <c r="I37" t="s">
        <v>49</v>
      </c>
      <c r="J37" t="s">
        <v>9</v>
      </c>
      <c r="O37" t="s">
        <v>92</v>
      </c>
      <c r="P37" t="s">
        <v>9</v>
      </c>
      <c r="Q37" t="s">
        <v>9</v>
      </c>
      <c r="R37" t="s">
        <v>92</v>
      </c>
      <c r="S37" t="s">
        <v>127</v>
      </c>
      <c r="T37">
        <v>12</v>
      </c>
      <c r="U37" t="s">
        <v>475</v>
      </c>
      <c r="W37" t="s">
        <v>386</v>
      </c>
    </row>
    <row r="38" spans="1:23" x14ac:dyDescent="0.25">
      <c r="A38" t="s">
        <v>544</v>
      </c>
      <c r="B38" s="1">
        <v>45003</v>
      </c>
      <c r="C38">
        <v>-7.46</v>
      </c>
      <c r="D38" t="s">
        <v>493</v>
      </c>
      <c r="E38" t="s">
        <v>493</v>
      </c>
      <c r="F38" t="s">
        <v>1409</v>
      </c>
      <c r="G38" t="s">
        <v>104</v>
      </c>
      <c r="H38" t="s">
        <v>16</v>
      </c>
      <c r="I38" t="s">
        <v>16</v>
      </c>
      <c r="J38" t="s">
        <v>9</v>
      </c>
      <c r="O38" t="s">
        <v>104</v>
      </c>
      <c r="P38" t="s">
        <v>9</v>
      </c>
      <c r="Q38" t="s">
        <v>9</v>
      </c>
      <c r="R38" t="s">
        <v>122</v>
      </c>
      <c r="S38" t="s">
        <v>127</v>
      </c>
      <c r="T38">
        <v>12</v>
      </c>
      <c r="U38" t="s">
        <v>475</v>
      </c>
      <c r="W38" t="s">
        <v>386</v>
      </c>
    </row>
    <row r="39" spans="1:23" x14ac:dyDescent="0.25">
      <c r="A39" t="s">
        <v>544</v>
      </c>
      <c r="B39" s="1">
        <v>45003</v>
      </c>
      <c r="C39">
        <v>-22.67</v>
      </c>
      <c r="D39" t="s">
        <v>8842</v>
      </c>
      <c r="E39" t="s">
        <v>8842</v>
      </c>
      <c r="F39" t="s">
        <v>1614</v>
      </c>
      <c r="G39" t="s">
        <v>104</v>
      </c>
      <c r="H39" t="s">
        <v>7</v>
      </c>
      <c r="I39" t="s">
        <v>7</v>
      </c>
      <c r="J39" t="s">
        <v>9</v>
      </c>
      <c r="O39" t="s">
        <v>104</v>
      </c>
      <c r="P39" t="s">
        <v>9</v>
      </c>
      <c r="Q39" t="s">
        <v>9</v>
      </c>
      <c r="R39" t="s">
        <v>122</v>
      </c>
      <c r="S39" t="s">
        <v>127</v>
      </c>
      <c r="T39">
        <v>12</v>
      </c>
      <c r="U39" t="s">
        <v>2486</v>
      </c>
      <c r="W39" t="s">
        <v>386</v>
      </c>
    </row>
    <row r="40" spans="1:23" x14ac:dyDescent="0.25">
      <c r="A40" t="s">
        <v>533</v>
      </c>
      <c r="B40" s="1">
        <v>45003</v>
      </c>
      <c r="C40">
        <v>87.97</v>
      </c>
      <c r="D40" t="s">
        <v>675</v>
      </c>
      <c r="E40" t="s">
        <v>675</v>
      </c>
      <c r="F40" t="s">
        <v>675</v>
      </c>
      <c r="G40" t="s">
        <v>55</v>
      </c>
      <c r="H40" t="s">
        <v>18</v>
      </c>
      <c r="I40" t="s">
        <v>18</v>
      </c>
      <c r="J40" t="s">
        <v>9</v>
      </c>
      <c r="O40" t="s">
        <v>55</v>
      </c>
      <c r="P40" t="s">
        <v>9</v>
      </c>
      <c r="Q40" t="s">
        <v>9</v>
      </c>
      <c r="R40" t="s">
        <v>224</v>
      </c>
      <c r="S40" t="s">
        <v>126</v>
      </c>
      <c r="T40">
        <v>12</v>
      </c>
      <c r="U40" t="s">
        <v>2486</v>
      </c>
      <c r="W40" t="s">
        <v>386</v>
      </c>
    </row>
    <row r="41" spans="1:23" x14ac:dyDescent="0.25">
      <c r="A41" t="s">
        <v>544</v>
      </c>
      <c r="B41" s="1">
        <v>45003</v>
      </c>
      <c r="C41">
        <v>-12.24</v>
      </c>
      <c r="D41" t="s">
        <v>744</v>
      </c>
      <c r="E41" t="s">
        <v>744</v>
      </c>
      <c r="F41" t="s">
        <v>6402</v>
      </c>
      <c r="G41" t="s">
        <v>104</v>
      </c>
      <c r="H41" t="s">
        <v>7</v>
      </c>
      <c r="I41" t="s">
        <v>7</v>
      </c>
      <c r="J41" t="s">
        <v>9</v>
      </c>
      <c r="O41" t="s">
        <v>104</v>
      </c>
      <c r="P41" t="s">
        <v>9</v>
      </c>
      <c r="Q41" t="s">
        <v>9</v>
      </c>
      <c r="R41" t="s">
        <v>122</v>
      </c>
      <c r="S41" t="s">
        <v>127</v>
      </c>
      <c r="T41">
        <v>12</v>
      </c>
      <c r="U41" t="s">
        <v>475</v>
      </c>
      <c r="W41" t="s">
        <v>386</v>
      </c>
    </row>
    <row r="42" spans="1:23" x14ac:dyDescent="0.25">
      <c r="A42" t="s">
        <v>356</v>
      </c>
      <c r="B42" s="1">
        <v>45002</v>
      </c>
      <c r="C42">
        <v>11.16</v>
      </c>
      <c r="D42" t="s">
        <v>6487</v>
      </c>
      <c r="E42" t="s">
        <v>6487</v>
      </c>
      <c r="F42" t="s">
        <v>8845</v>
      </c>
      <c r="G42" t="s">
        <v>89</v>
      </c>
      <c r="H42" t="s">
        <v>89</v>
      </c>
      <c r="I42" t="s">
        <v>89</v>
      </c>
      <c r="J42" t="s">
        <v>9</v>
      </c>
      <c r="O42" t="s">
        <v>89</v>
      </c>
      <c r="P42" t="s">
        <v>9</v>
      </c>
      <c r="Q42" t="s">
        <v>9</v>
      </c>
      <c r="R42" t="s">
        <v>116</v>
      </c>
      <c r="S42" t="s">
        <v>126</v>
      </c>
      <c r="T42">
        <v>0</v>
      </c>
      <c r="U42" t="s">
        <v>2486</v>
      </c>
      <c r="W42" t="s">
        <v>386</v>
      </c>
    </row>
    <row r="43" spans="1:23" x14ac:dyDescent="0.25">
      <c r="A43" t="s">
        <v>544</v>
      </c>
      <c r="B43" s="1">
        <v>45002</v>
      </c>
      <c r="C43">
        <v>-26</v>
      </c>
      <c r="D43" t="s">
        <v>6433</v>
      </c>
      <c r="E43" t="s">
        <v>6433</v>
      </c>
      <c r="F43" t="s">
        <v>6433</v>
      </c>
      <c r="G43" t="s">
        <v>104</v>
      </c>
      <c r="H43" t="s">
        <v>7</v>
      </c>
      <c r="I43" t="s">
        <v>7</v>
      </c>
      <c r="J43" t="s">
        <v>9</v>
      </c>
      <c r="O43" t="s">
        <v>104</v>
      </c>
      <c r="P43" t="s">
        <v>9</v>
      </c>
      <c r="Q43" t="s">
        <v>9</v>
      </c>
      <c r="R43" t="s">
        <v>122</v>
      </c>
      <c r="S43" t="s">
        <v>127</v>
      </c>
      <c r="T43">
        <v>12</v>
      </c>
      <c r="U43" t="s">
        <v>2486</v>
      </c>
      <c r="W43" t="s">
        <v>386</v>
      </c>
    </row>
    <row r="44" spans="1:23" x14ac:dyDescent="0.25">
      <c r="A44" t="s">
        <v>544</v>
      </c>
      <c r="B44" s="1">
        <v>45002</v>
      </c>
      <c r="C44">
        <v>-7.71</v>
      </c>
      <c r="D44" t="s">
        <v>8654</v>
      </c>
      <c r="E44" t="s">
        <v>8654</v>
      </c>
      <c r="F44" t="s">
        <v>8834</v>
      </c>
      <c r="G44" t="s">
        <v>117</v>
      </c>
      <c r="H44" t="s">
        <v>44</v>
      </c>
      <c r="I44" t="s">
        <v>44</v>
      </c>
      <c r="J44" t="s">
        <v>9</v>
      </c>
      <c r="O44" t="s">
        <v>117</v>
      </c>
      <c r="P44" t="s">
        <v>9</v>
      </c>
      <c r="Q44" t="s">
        <v>9</v>
      </c>
      <c r="R44" t="s">
        <v>122</v>
      </c>
      <c r="S44" t="s">
        <v>127</v>
      </c>
      <c r="T44">
        <v>12</v>
      </c>
      <c r="U44" t="s">
        <v>2486</v>
      </c>
      <c r="W44" t="s">
        <v>386</v>
      </c>
    </row>
    <row r="45" spans="1:23" x14ac:dyDescent="0.25">
      <c r="A45" t="s">
        <v>8812</v>
      </c>
      <c r="B45" s="1">
        <v>45002</v>
      </c>
      <c r="C45">
        <v>-8.43</v>
      </c>
      <c r="D45" t="s">
        <v>8847</v>
      </c>
      <c r="E45" t="s">
        <v>8847</v>
      </c>
      <c r="F45" t="s">
        <v>8848</v>
      </c>
      <c r="G45" t="s">
        <v>104</v>
      </c>
      <c r="H45" t="s">
        <v>16</v>
      </c>
      <c r="I45" t="s">
        <v>16</v>
      </c>
      <c r="J45" t="s">
        <v>9</v>
      </c>
      <c r="O45" t="s">
        <v>104</v>
      </c>
      <c r="P45" t="s">
        <v>9</v>
      </c>
      <c r="Q45" t="s">
        <v>9</v>
      </c>
      <c r="R45" t="s">
        <v>122</v>
      </c>
      <c r="S45" t="s">
        <v>127</v>
      </c>
      <c r="T45">
        <v>12</v>
      </c>
      <c r="U45" t="s">
        <v>2486</v>
      </c>
      <c r="W45" t="s">
        <v>386</v>
      </c>
    </row>
    <row r="46" spans="1:23" x14ac:dyDescent="0.25">
      <c r="A46" t="s">
        <v>8812</v>
      </c>
      <c r="B46" s="1">
        <v>45002</v>
      </c>
      <c r="C46">
        <v>-17.079999999999998</v>
      </c>
      <c r="D46" t="s">
        <v>8849</v>
      </c>
      <c r="E46" t="s">
        <v>8849</v>
      </c>
      <c r="F46" t="s">
        <v>8850</v>
      </c>
      <c r="G46" t="s">
        <v>13</v>
      </c>
      <c r="H46" t="s">
        <v>11</v>
      </c>
      <c r="I46" t="s">
        <v>11</v>
      </c>
      <c r="J46" t="s">
        <v>9</v>
      </c>
      <c r="O46" t="s">
        <v>13</v>
      </c>
      <c r="P46" t="s">
        <v>9</v>
      </c>
      <c r="Q46" t="s">
        <v>9</v>
      </c>
      <c r="R46" t="s">
        <v>122</v>
      </c>
      <c r="S46" t="s">
        <v>127</v>
      </c>
      <c r="T46">
        <v>12</v>
      </c>
      <c r="U46" t="s">
        <v>2486</v>
      </c>
      <c r="W46" t="s">
        <v>386</v>
      </c>
    </row>
    <row r="47" spans="1:23" x14ac:dyDescent="0.25">
      <c r="A47" t="s">
        <v>544</v>
      </c>
      <c r="B47" s="1">
        <v>45002</v>
      </c>
      <c r="C47">
        <v>-104.06</v>
      </c>
      <c r="D47" t="s">
        <v>6234</v>
      </c>
      <c r="E47" t="s">
        <v>6234</v>
      </c>
      <c r="F47" t="s">
        <v>601</v>
      </c>
      <c r="G47" t="s">
        <v>104</v>
      </c>
      <c r="H47" t="s">
        <v>16</v>
      </c>
      <c r="I47" t="s">
        <v>16</v>
      </c>
      <c r="J47" t="s">
        <v>9</v>
      </c>
      <c r="O47" t="s">
        <v>104</v>
      </c>
      <c r="P47" t="s">
        <v>9</v>
      </c>
      <c r="Q47" t="s">
        <v>9</v>
      </c>
      <c r="R47" t="s">
        <v>122</v>
      </c>
      <c r="S47" t="s">
        <v>127</v>
      </c>
      <c r="T47">
        <v>12</v>
      </c>
      <c r="U47" t="s">
        <v>2486</v>
      </c>
      <c r="W47" t="s">
        <v>386</v>
      </c>
    </row>
    <row r="48" spans="1:23" x14ac:dyDescent="0.25">
      <c r="A48" t="s">
        <v>356</v>
      </c>
      <c r="B48" s="1">
        <v>45002</v>
      </c>
      <c r="C48">
        <v>11.16</v>
      </c>
      <c r="D48" t="s">
        <v>6487</v>
      </c>
      <c r="E48" t="s">
        <v>6487</v>
      </c>
      <c r="F48" t="s">
        <v>8845</v>
      </c>
      <c r="G48" t="s">
        <v>89</v>
      </c>
      <c r="H48" t="s">
        <v>89</v>
      </c>
      <c r="I48" t="s">
        <v>89</v>
      </c>
      <c r="J48" t="s">
        <v>9</v>
      </c>
      <c r="O48" t="s">
        <v>89</v>
      </c>
      <c r="P48" t="s">
        <v>9</v>
      </c>
      <c r="Q48" t="s">
        <v>9</v>
      </c>
      <c r="R48" t="s">
        <v>116</v>
      </c>
      <c r="S48" t="s">
        <v>126</v>
      </c>
      <c r="T48">
        <v>0</v>
      </c>
      <c r="U48" t="s">
        <v>2486</v>
      </c>
      <c r="W48" t="s">
        <v>386</v>
      </c>
    </row>
    <row r="49" spans="1:23" x14ac:dyDescent="0.25">
      <c r="A49" t="s">
        <v>512</v>
      </c>
      <c r="B49" s="1">
        <v>45002</v>
      </c>
      <c r="C49">
        <v>-64.37</v>
      </c>
      <c r="D49" t="s">
        <v>370</v>
      </c>
      <c r="E49" t="s">
        <v>370</v>
      </c>
      <c r="F49" t="s">
        <v>6204</v>
      </c>
      <c r="G49" t="s">
        <v>88</v>
      </c>
      <c r="H49" t="s">
        <v>59</v>
      </c>
      <c r="I49" t="s">
        <v>59</v>
      </c>
      <c r="J49" t="s">
        <v>9</v>
      </c>
      <c r="O49" t="s">
        <v>88</v>
      </c>
      <c r="P49" t="s">
        <v>9</v>
      </c>
      <c r="Q49" t="s">
        <v>9</v>
      </c>
      <c r="R49" t="s">
        <v>122</v>
      </c>
      <c r="S49" t="s">
        <v>127</v>
      </c>
      <c r="T49">
        <v>1</v>
      </c>
      <c r="U49" t="s">
        <v>2486</v>
      </c>
      <c r="W49" t="s">
        <v>386</v>
      </c>
    </row>
    <row r="50" spans="1:23" x14ac:dyDescent="0.25">
      <c r="A50" t="s">
        <v>544</v>
      </c>
      <c r="B50" s="1">
        <v>45001</v>
      </c>
      <c r="C50">
        <v>-41.9</v>
      </c>
      <c r="D50" t="s">
        <v>858</v>
      </c>
      <c r="E50" t="s">
        <v>858</v>
      </c>
      <c r="F50" t="s">
        <v>5310</v>
      </c>
      <c r="G50" t="s">
        <v>88</v>
      </c>
      <c r="H50" t="s">
        <v>59</v>
      </c>
      <c r="I50" t="s">
        <v>59</v>
      </c>
      <c r="J50" t="s">
        <v>9</v>
      </c>
      <c r="O50" t="s">
        <v>88</v>
      </c>
      <c r="P50" t="s">
        <v>9</v>
      </c>
      <c r="Q50" t="s">
        <v>9</v>
      </c>
      <c r="R50" t="s">
        <v>122</v>
      </c>
      <c r="S50" t="s">
        <v>127</v>
      </c>
      <c r="T50">
        <v>1</v>
      </c>
      <c r="U50" t="s">
        <v>475</v>
      </c>
      <c r="W50" t="s">
        <v>386</v>
      </c>
    </row>
    <row r="51" spans="1:23" x14ac:dyDescent="0.25">
      <c r="A51" t="s">
        <v>544</v>
      </c>
      <c r="B51" s="1">
        <v>45001</v>
      </c>
      <c r="C51">
        <v>250</v>
      </c>
      <c r="D51" t="s">
        <v>8651</v>
      </c>
      <c r="E51" t="s">
        <v>8651</v>
      </c>
      <c r="F51" t="s">
        <v>8651</v>
      </c>
      <c r="G51" t="s">
        <v>92</v>
      </c>
      <c r="H51" t="s">
        <v>92</v>
      </c>
      <c r="I51" t="s">
        <v>92</v>
      </c>
      <c r="J51" t="s">
        <v>9</v>
      </c>
      <c r="O51" t="s">
        <v>92</v>
      </c>
      <c r="P51" t="s">
        <v>9</v>
      </c>
      <c r="Q51" t="s">
        <v>9</v>
      </c>
      <c r="R51" t="s">
        <v>116</v>
      </c>
      <c r="S51" t="s">
        <v>126</v>
      </c>
      <c r="T51">
        <v>0</v>
      </c>
      <c r="U51" t="s">
        <v>2486</v>
      </c>
      <c r="W51" t="s">
        <v>386</v>
      </c>
    </row>
    <row r="52" spans="1:23" x14ac:dyDescent="0.25">
      <c r="A52" t="s">
        <v>19</v>
      </c>
      <c r="B52" s="1">
        <v>45001</v>
      </c>
      <c r="C52">
        <v>-88.45</v>
      </c>
      <c r="D52" t="s">
        <v>695</v>
      </c>
      <c r="E52" t="s">
        <v>695</v>
      </c>
      <c r="F52" t="s">
        <v>695</v>
      </c>
      <c r="G52" t="s">
        <v>55</v>
      </c>
      <c r="H52" t="s">
        <v>18</v>
      </c>
      <c r="I52" t="s">
        <v>18</v>
      </c>
      <c r="J52" t="s">
        <v>9</v>
      </c>
      <c r="O52" t="s">
        <v>55</v>
      </c>
      <c r="P52" t="s">
        <v>9</v>
      </c>
      <c r="Q52" t="s">
        <v>9</v>
      </c>
      <c r="R52" t="s">
        <v>224</v>
      </c>
      <c r="S52" t="s">
        <v>126</v>
      </c>
      <c r="T52">
        <v>12</v>
      </c>
      <c r="U52" t="s">
        <v>2486</v>
      </c>
      <c r="W52" t="s">
        <v>386</v>
      </c>
    </row>
    <row r="53" spans="1:23" x14ac:dyDescent="0.25">
      <c r="A53" t="s">
        <v>544</v>
      </c>
      <c r="B53" s="1">
        <v>45000</v>
      </c>
      <c r="C53">
        <v>-12.78</v>
      </c>
      <c r="D53" t="s">
        <v>8852</v>
      </c>
      <c r="E53" t="s">
        <v>8852</v>
      </c>
      <c r="F53" t="s">
        <v>8852</v>
      </c>
      <c r="G53" t="s">
        <v>88</v>
      </c>
      <c r="H53" t="s">
        <v>59</v>
      </c>
      <c r="I53" t="s">
        <v>59</v>
      </c>
      <c r="J53" t="s">
        <v>9</v>
      </c>
      <c r="O53" t="s">
        <v>88</v>
      </c>
      <c r="P53" t="s">
        <v>9</v>
      </c>
      <c r="Q53" t="s">
        <v>9</v>
      </c>
      <c r="R53" t="s">
        <v>122</v>
      </c>
      <c r="S53" t="s">
        <v>127</v>
      </c>
      <c r="T53">
        <v>1</v>
      </c>
      <c r="U53" t="s">
        <v>2486</v>
      </c>
      <c r="W53" t="s">
        <v>386</v>
      </c>
    </row>
    <row r="54" spans="1:23" x14ac:dyDescent="0.25">
      <c r="A54" t="s">
        <v>544</v>
      </c>
      <c r="B54" s="1">
        <v>45000</v>
      </c>
      <c r="C54">
        <v>-9</v>
      </c>
      <c r="D54" t="s">
        <v>8853</v>
      </c>
      <c r="E54" t="s">
        <v>8853</v>
      </c>
      <c r="F54" t="s">
        <v>8854</v>
      </c>
      <c r="G54" t="s">
        <v>88</v>
      </c>
      <c r="H54" t="s">
        <v>59</v>
      </c>
      <c r="I54" t="s">
        <v>59</v>
      </c>
      <c r="J54" t="s">
        <v>9</v>
      </c>
      <c r="O54" t="s">
        <v>88</v>
      </c>
      <c r="P54" t="s">
        <v>9</v>
      </c>
      <c r="Q54" t="s">
        <v>9</v>
      </c>
      <c r="R54" t="s">
        <v>122</v>
      </c>
      <c r="S54" t="s">
        <v>127</v>
      </c>
      <c r="T54">
        <v>1</v>
      </c>
      <c r="U54" t="s">
        <v>2486</v>
      </c>
      <c r="W54" t="s">
        <v>386</v>
      </c>
    </row>
    <row r="55" spans="1:23" x14ac:dyDescent="0.25">
      <c r="A55" t="s">
        <v>544</v>
      </c>
      <c r="B55" s="1">
        <v>45000</v>
      </c>
      <c r="C55">
        <v>-92.05</v>
      </c>
      <c r="D55" t="s">
        <v>858</v>
      </c>
      <c r="E55" t="s">
        <v>858</v>
      </c>
      <c r="F55" t="s">
        <v>5310</v>
      </c>
      <c r="G55" t="s">
        <v>88</v>
      </c>
      <c r="H55" t="s">
        <v>59</v>
      </c>
      <c r="I55" t="s">
        <v>59</v>
      </c>
      <c r="J55" t="s">
        <v>9</v>
      </c>
      <c r="O55" t="s">
        <v>88</v>
      </c>
      <c r="P55" t="s">
        <v>9</v>
      </c>
      <c r="Q55" t="s">
        <v>9</v>
      </c>
      <c r="R55" t="s">
        <v>122</v>
      </c>
      <c r="S55" t="s">
        <v>127</v>
      </c>
      <c r="T55">
        <v>1</v>
      </c>
      <c r="U55" t="s">
        <v>475</v>
      </c>
      <c r="W55" t="s">
        <v>386</v>
      </c>
    </row>
    <row r="56" spans="1:23" x14ac:dyDescent="0.25">
      <c r="A56" t="s">
        <v>6408</v>
      </c>
      <c r="B56" s="1">
        <v>45000</v>
      </c>
      <c r="C56">
        <v>-33.64</v>
      </c>
      <c r="D56" t="s">
        <v>6421</v>
      </c>
      <c r="E56" t="s">
        <v>6421</v>
      </c>
      <c r="F56" t="s">
        <v>6421</v>
      </c>
      <c r="G56" t="s">
        <v>89</v>
      </c>
      <c r="H56" t="s">
        <v>229</v>
      </c>
      <c r="I56" t="s">
        <v>229</v>
      </c>
      <c r="J56" t="s">
        <v>9</v>
      </c>
      <c r="O56" t="s">
        <v>89</v>
      </c>
      <c r="P56" t="s">
        <v>9</v>
      </c>
      <c r="Q56" t="s">
        <v>9</v>
      </c>
      <c r="R56" t="s">
        <v>224</v>
      </c>
      <c r="S56" t="s">
        <v>127</v>
      </c>
      <c r="T56">
        <v>1</v>
      </c>
      <c r="U56" t="s">
        <v>2486</v>
      </c>
      <c r="W56" t="s">
        <v>386</v>
      </c>
    </row>
    <row r="57" spans="1:23" x14ac:dyDescent="0.25">
      <c r="A57" t="s">
        <v>356</v>
      </c>
      <c r="B57" s="1">
        <v>45000</v>
      </c>
      <c r="C57">
        <v>22.42</v>
      </c>
      <c r="D57" t="s">
        <v>8857</v>
      </c>
      <c r="E57" t="s">
        <v>8857</v>
      </c>
      <c r="F57" t="s">
        <v>8857</v>
      </c>
      <c r="G57" t="s">
        <v>89</v>
      </c>
      <c r="H57" t="s">
        <v>89</v>
      </c>
      <c r="I57" t="s">
        <v>89</v>
      </c>
      <c r="J57" t="s">
        <v>9</v>
      </c>
      <c r="O57" t="s">
        <v>89</v>
      </c>
      <c r="P57" t="s">
        <v>9</v>
      </c>
      <c r="Q57" t="s">
        <v>9</v>
      </c>
      <c r="R57" t="s">
        <v>116</v>
      </c>
      <c r="S57" t="s">
        <v>126</v>
      </c>
      <c r="T57">
        <v>0</v>
      </c>
      <c r="U57" t="s">
        <v>2486</v>
      </c>
      <c r="W57" t="s">
        <v>386</v>
      </c>
    </row>
    <row r="58" spans="1:23" x14ac:dyDescent="0.25">
      <c r="A58" t="s">
        <v>34</v>
      </c>
      <c r="B58" s="1">
        <v>45000</v>
      </c>
      <c r="C58">
        <v>88.45</v>
      </c>
      <c r="D58" t="s">
        <v>703</v>
      </c>
      <c r="E58" t="s">
        <v>703</v>
      </c>
      <c r="F58" t="s">
        <v>703</v>
      </c>
      <c r="G58" t="s">
        <v>55</v>
      </c>
      <c r="H58" t="s">
        <v>18</v>
      </c>
      <c r="I58" t="s">
        <v>18</v>
      </c>
      <c r="J58" t="s">
        <v>9</v>
      </c>
      <c r="O58" t="s">
        <v>55</v>
      </c>
      <c r="P58" t="s">
        <v>9</v>
      </c>
      <c r="Q58" t="s">
        <v>9</v>
      </c>
      <c r="R58" t="s">
        <v>224</v>
      </c>
      <c r="S58" t="s">
        <v>126</v>
      </c>
      <c r="T58">
        <v>12</v>
      </c>
      <c r="U58" t="s">
        <v>2486</v>
      </c>
      <c r="W58" t="s">
        <v>386</v>
      </c>
    </row>
    <row r="59" spans="1:23" x14ac:dyDescent="0.25">
      <c r="A59" t="s">
        <v>19</v>
      </c>
      <c r="B59" s="1">
        <v>45000</v>
      </c>
      <c r="C59">
        <v>-170.02</v>
      </c>
      <c r="D59" t="s">
        <v>702</v>
      </c>
      <c r="E59" t="s">
        <v>702</v>
      </c>
      <c r="F59" t="s">
        <v>702</v>
      </c>
      <c r="G59" t="s">
        <v>94</v>
      </c>
      <c r="H59" t="s">
        <v>24</v>
      </c>
      <c r="I59" t="s">
        <v>24</v>
      </c>
      <c r="J59" t="s">
        <v>9</v>
      </c>
      <c r="O59" t="s">
        <v>94</v>
      </c>
      <c r="P59" t="s">
        <v>9</v>
      </c>
      <c r="Q59" t="s">
        <v>9</v>
      </c>
      <c r="R59" t="s">
        <v>122</v>
      </c>
      <c r="S59" t="s">
        <v>127</v>
      </c>
      <c r="T59">
        <v>12</v>
      </c>
      <c r="U59" t="s">
        <v>2486</v>
      </c>
      <c r="V59" t="s">
        <v>265</v>
      </c>
      <c r="W59" t="s">
        <v>386</v>
      </c>
    </row>
    <row r="60" spans="1:23" x14ac:dyDescent="0.25">
      <c r="A60" t="s">
        <v>356</v>
      </c>
      <c r="B60" s="1">
        <v>45000</v>
      </c>
      <c r="C60">
        <v>80.61</v>
      </c>
      <c r="D60" t="s">
        <v>8861</v>
      </c>
      <c r="E60" t="s">
        <v>8861</v>
      </c>
      <c r="F60" t="s">
        <v>8861</v>
      </c>
      <c r="G60" t="s">
        <v>89</v>
      </c>
      <c r="H60" t="s">
        <v>89</v>
      </c>
      <c r="I60" t="s">
        <v>89</v>
      </c>
      <c r="J60" t="s">
        <v>9</v>
      </c>
      <c r="O60" t="s">
        <v>89</v>
      </c>
      <c r="P60" t="s">
        <v>9</v>
      </c>
      <c r="Q60" t="s">
        <v>9</v>
      </c>
      <c r="R60" t="s">
        <v>116</v>
      </c>
      <c r="S60" t="s">
        <v>126</v>
      </c>
      <c r="T60">
        <v>0</v>
      </c>
      <c r="U60" t="s">
        <v>2486</v>
      </c>
      <c r="W60" t="s">
        <v>386</v>
      </c>
    </row>
    <row r="61" spans="1:23" x14ac:dyDescent="0.25">
      <c r="A61" t="s">
        <v>356</v>
      </c>
      <c r="B61" s="1">
        <v>45000</v>
      </c>
      <c r="C61">
        <v>22.42</v>
      </c>
      <c r="D61" t="s">
        <v>8857</v>
      </c>
      <c r="E61" t="s">
        <v>8857</v>
      </c>
      <c r="F61" t="s">
        <v>8857</v>
      </c>
      <c r="G61" t="s">
        <v>89</v>
      </c>
      <c r="H61" t="s">
        <v>89</v>
      </c>
      <c r="I61" t="s">
        <v>89</v>
      </c>
      <c r="J61" t="s">
        <v>9</v>
      </c>
      <c r="O61" t="s">
        <v>89</v>
      </c>
      <c r="P61" t="s">
        <v>9</v>
      </c>
      <c r="Q61" t="s">
        <v>9</v>
      </c>
      <c r="R61" t="s">
        <v>116</v>
      </c>
      <c r="S61" t="s">
        <v>126</v>
      </c>
      <c r="T61">
        <v>0</v>
      </c>
      <c r="U61" t="s">
        <v>2486</v>
      </c>
      <c r="W61" t="s">
        <v>386</v>
      </c>
    </row>
    <row r="62" spans="1:23" x14ac:dyDescent="0.25">
      <c r="A62" t="s">
        <v>544</v>
      </c>
      <c r="B62" s="1">
        <v>45000</v>
      </c>
      <c r="C62">
        <v>-77.180000000000007</v>
      </c>
      <c r="D62" t="s">
        <v>858</v>
      </c>
      <c r="E62" t="s">
        <v>858</v>
      </c>
      <c r="F62" t="s">
        <v>5310</v>
      </c>
      <c r="G62" t="s">
        <v>88</v>
      </c>
      <c r="H62" t="s">
        <v>59</v>
      </c>
      <c r="I62" t="s">
        <v>59</v>
      </c>
      <c r="J62" t="s">
        <v>9</v>
      </c>
      <c r="O62" t="s">
        <v>88</v>
      </c>
      <c r="P62" t="s">
        <v>9</v>
      </c>
      <c r="Q62" t="s">
        <v>9</v>
      </c>
      <c r="R62" t="s">
        <v>122</v>
      </c>
      <c r="S62" t="s">
        <v>127</v>
      </c>
      <c r="T62">
        <v>1</v>
      </c>
      <c r="U62" t="s">
        <v>475</v>
      </c>
      <c r="W62" t="s">
        <v>386</v>
      </c>
    </row>
    <row r="63" spans="1:23" x14ac:dyDescent="0.25">
      <c r="A63" t="s">
        <v>6408</v>
      </c>
      <c r="B63" s="1">
        <v>45000</v>
      </c>
      <c r="C63">
        <v>-50.56</v>
      </c>
      <c r="D63" t="s">
        <v>6410</v>
      </c>
      <c r="E63" t="s">
        <v>6410</v>
      </c>
      <c r="F63" t="s">
        <v>6410</v>
      </c>
      <c r="G63" t="s">
        <v>55</v>
      </c>
      <c r="H63" t="s">
        <v>55</v>
      </c>
      <c r="I63" t="s">
        <v>55</v>
      </c>
      <c r="J63" t="s">
        <v>9</v>
      </c>
      <c r="O63" t="s">
        <v>55</v>
      </c>
      <c r="P63" t="s">
        <v>9</v>
      </c>
      <c r="Q63" t="s">
        <v>9</v>
      </c>
      <c r="R63" t="s">
        <v>116</v>
      </c>
      <c r="S63" t="s">
        <v>126</v>
      </c>
      <c r="T63">
        <v>0</v>
      </c>
      <c r="U63" t="s">
        <v>2486</v>
      </c>
      <c r="W63" t="s">
        <v>386</v>
      </c>
    </row>
    <row r="64" spans="1:23" x14ac:dyDescent="0.25">
      <c r="A64" t="s">
        <v>356</v>
      </c>
      <c r="B64" s="1">
        <v>45000</v>
      </c>
      <c r="C64">
        <v>80.61</v>
      </c>
      <c r="D64" t="s">
        <v>8861</v>
      </c>
      <c r="E64" t="s">
        <v>8861</v>
      </c>
      <c r="F64" t="s">
        <v>8861</v>
      </c>
      <c r="G64" t="s">
        <v>89</v>
      </c>
      <c r="H64" t="s">
        <v>89</v>
      </c>
      <c r="I64" t="s">
        <v>89</v>
      </c>
      <c r="J64" t="s">
        <v>9</v>
      </c>
      <c r="O64" t="s">
        <v>89</v>
      </c>
      <c r="P64" t="s">
        <v>9</v>
      </c>
      <c r="Q64" t="s">
        <v>9</v>
      </c>
      <c r="R64" t="s">
        <v>116</v>
      </c>
      <c r="S64" t="s">
        <v>126</v>
      </c>
      <c r="T64">
        <v>0</v>
      </c>
      <c r="U64" t="s">
        <v>2486</v>
      </c>
      <c r="W64" t="s">
        <v>386</v>
      </c>
    </row>
    <row r="65" spans="1:23" x14ac:dyDescent="0.25">
      <c r="A65" t="s">
        <v>6411</v>
      </c>
      <c r="B65" s="1">
        <v>45000</v>
      </c>
      <c r="C65">
        <v>-49.22</v>
      </c>
      <c r="D65" t="s">
        <v>6410</v>
      </c>
      <c r="E65" t="s">
        <v>6410</v>
      </c>
      <c r="F65" t="s">
        <v>6410</v>
      </c>
      <c r="G65" t="s">
        <v>55</v>
      </c>
      <c r="H65" t="s">
        <v>55</v>
      </c>
      <c r="I65" t="s">
        <v>55</v>
      </c>
      <c r="J65" t="s">
        <v>9</v>
      </c>
      <c r="O65" t="s">
        <v>55</v>
      </c>
      <c r="P65" t="s">
        <v>9</v>
      </c>
      <c r="Q65" t="s">
        <v>9</v>
      </c>
      <c r="R65" t="s">
        <v>116</v>
      </c>
      <c r="S65" t="s">
        <v>126</v>
      </c>
      <c r="T65">
        <v>0</v>
      </c>
      <c r="U65" t="s">
        <v>2486</v>
      </c>
      <c r="W65" t="s">
        <v>386</v>
      </c>
    </row>
    <row r="66" spans="1:23" x14ac:dyDescent="0.25">
      <c r="A66" t="s">
        <v>8812</v>
      </c>
      <c r="B66" s="1">
        <v>45000</v>
      </c>
      <c r="C66">
        <v>-62.15</v>
      </c>
      <c r="D66" t="s">
        <v>1166</v>
      </c>
      <c r="E66" t="s">
        <v>1166</v>
      </c>
      <c r="F66" t="s">
        <v>8863</v>
      </c>
      <c r="G66" t="s">
        <v>104</v>
      </c>
      <c r="H66" t="s">
        <v>12</v>
      </c>
      <c r="I66" t="s">
        <v>12</v>
      </c>
      <c r="J66" t="s">
        <v>9</v>
      </c>
      <c r="O66" t="s">
        <v>104</v>
      </c>
      <c r="P66" t="s">
        <v>9</v>
      </c>
      <c r="Q66" t="s">
        <v>9</v>
      </c>
      <c r="R66" t="s">
        <v>122</v>
      </c>
      <c r="S66" t="s">
        <v>127</v>
      </c>
      <c r="T66">
        <v>12</v>
      </c>
      <c r="U66" t="s">
        <v>475</v>
      </c>
      <c r="W66" t="s">
        <v>386</v>
      </c>
    </row>
    <row r="67" spans="1:23" x14ac:dyDescent="0.25">
      <c r="A67" t="s">
        <v>34</v>
      </c>
      <c r="B67" s="1">
        <v>45000</v>
      </c>
      <c r="C67">
        <v>-42.99</v>
      </c>
      <c r="D67" t="s">
        <v>34</v>
      </c>
      <c r="E67" t="s">
        <v>34</v>
      </c>
      <c r="F67" t="s">
        <v>8864</v>
      </c>
      <c r="G67" t="s">
        <v>88</v>
      </c>
      <c r="H67" t="s">
        <v>33</v>
      </c>
      <c r="I67" t="s">
        <v>33</v>
      </c>
      <c r="J67" t="s">
        <v>9</v>
      </c>
      <c r="O67" t="s">
        <v>88</v>
      </c>
      <c r="P67" t="s">
        <v>9</v>
      </c>
      <c r="Q67" t="s">
        <v>9</v>
      </c>
      <c r="R67" t="s">
        <v>122</v>
      </c>
      <c r="S67" t="s">
        <v>127</v>
      </c>
      <c r="T67">
        <v>1</v>
      </c>
      <c r="U67" t="s">
        <v>2486</v>
      </c>
      <c r="W67" t="s">
        <v>386</v>
      </c>
    </row>
    <row r="68" spans="1:23" x14ac:dyDescent="0.25">
      <c r="A68" t="s">
        <v>34</v>
      </c>
      <c r="B68" s="1">
        <v>45000</v>
      </c>
      <c r="C68">
        <v>-42.99</v>
      </c>
      <c r="D68" t="s">
        <v>34</v>
      </c>
      <c r="E68" t="s">
        <v>34</v>
      </c>
      <c r="F68" t="s">
        <v>8865</v>
      </c>
      <c r="G68" t="s">
        <v>88</v>
      </c>
      <c r="H68" t="s">
        <v>33</v>
      </c>
      <c r="I68" t="s">
        <v>33</v>
      </c>
      <c r="J68" t="s">
        <v>9</v>
      </c>
      <c r="O68" t="s">
        <v>88</v>
      </c>
      <c r="P68" t="s">
        <v>9</v>
      </c>
      <c r="Q68" t="s">
        <v>9</v>
      </c>
      <c r="R68" t="s">
        <v>122</v>
      </c>
      <c r="S68" t="s">
        <v>127</v>
      </c>
      <c r="T68">
        <v>1</v>
      </c>
      <c r="U68" t="s">
        <v>2486</v>
      </c>
      <c r="W68" t="s">
        <v>386</v>
      </c>
    </row>
    <row r="69" spans="1:23" x14ac:dyDescent="0.25">
      <c r="A69" t="s">
        <v>6408</v>
      </c>
      <c r="B69" s="1">
        <v>44999</v>
      </c>
      <c r="C69">
        <v>0.12</v>
      </c>
      <c r="D69" t="s">
        <v>6424</v>
      </c>
      <c r="E69" t="s">
        <v>6424</v>
      </c>
      <c r="F69" t="s">
        <v>6424</v>
      </c>
      <c r="G69" t="s">
        <v>92</v>
      </c>
      <c r="H69" t="s">
        <v>92</v>
      </c>
      <c r="I69" t="s">
        <v>92</v>
      </c>
      <c r="J69" t="s">
        <v>9</v>
      </c>
      <c r="O69" t="s">
        <v>92</v>
      </c>
      <c r="P69" t="s">
        <v>9</v>
      </c>
      <c r="Q69" t="s">
        <v>9</v>
      </c>
      <c r="R69" t="s">
        <v>116</v>
      </c>
      <c r="S69" t="s">
        <v>126</v>
      </c>
      <c r="T69">
        <v>0</v>
      </c>
      <c r="U69" t="s">
        <v>2486</v>
      </c>
      <c r="W69" t="s">
        <v>386</v>
      </c>
    </row>
    <row r="70" spans="1:23" x14ac:dyDescent="0.25">
      <c r="A70" t="s">
        <v>544</v>
      </c>
      <c r="B70" s="1">
        <v>44999</v>
      </c>
      <c r="C70">
        <v>-17.64</v>
      </c>
      <c r="D70" t="s">
        <v>8868</v>
      </c>
      <c r="E70" t="s">
        <v>8868</v>
      </c>
      <c r="F70" t="s">
        <v>6434</v>
      </c>
      <c r="G70" t="s">
        <v>110</v>
      </c>
      <c r="H70" t="s">
        <v>108</v>
      </c>
      <c r="I70" t="s">
        <v>108</v>
      </c>
      <c r="J70" t="s">
        <v>9</v>
      </c>
      <c r="O70" t="s">
        <v>110</v>
      </c>
      <c r="P70" t="s">
        <v>9</v>
      </c>
      <c r="Q70" t="s">
        <v>9</v>
      </c>
      <c r="R70" t="s">
        <v>122</v>
      </c>
      <c r="S70" t="s">
        <v>125</v>
      </c>
      <c r="T70">
        <v>1</v>
      </c>
      <c r="U70" t="s">
        <v>2486</v>
      </c>
      <c r="W70" t="s">
        <v>386</v>
      </c>
    </row>
    <row r="71" spans="1:23" x14ac:dyDescent="0.25">
      <c r="A71" t="s">
        <v>6408</v>
      </c>
      <c r="B71" s="1">
        <v>44999</v>
      </c>
      <c r="C71">
        <v>50.56</v>
      </c>
      <c r="D71" t="s">
        <v>6410</v>
      </c>
      <c r="E71" t="s">
        <v>6410</v>
      </c>
      <c r="F71" t="s">
        <v>6410</v>
      </c>
      <c r="G71" t="s">
        <v>92</v>
      </c>
      <c r="H71" t="s">
        <v>92</v>
      </c>
      <c r="I71" t="s">
        <v>92</v>
      </c>
      <c r="J71" t="s">
        <v>9</v>
      </c>
      <c r="O71" t="s">
        <v>92</v>
      </c>
      <c r="P71" t="s">
        <v>9</v>
      </c>
      <c r="Q71" t="s">
        <v>9</v>
      </c>
      <c r="R71" t="s">
        <v>116</v>
      </c>
      <c r="S71" t="s">
        <v>126</v>
      </c>
      <c r="T71">
        <v>0</v>
      </c>
      <c r="U71" t="s">
        <v>2486</v>
      </c>
      <c r="W71" t="s">
        <v>386</v>
      </c>
    </row>
    <row r="72" spans="1:23" x14ac:dyDescent="0.25">
      <c r="A72" t="s">
        <v>6408</v>
      </c>
      <c r="B72" s="1">
        <v>44999</v>
      </c>
      <c r="C72">
        <v>33.64</v>
      </c>
      <c r="D72" t="s">
        <v>6421</v>
      </c>
      <c r="E72" t="s">
        <v>6421</v>
      </c>
      <c r="F72" t="s">
        <v>6421</v>
      </c>
      <c r="G72" t="s">
        <v>92</v>
      </c>
      <c r="H72" t="s">
        <v>92</v>
      </c>
      <c r="I72" t="s">
        <v>92</v>
      </c>
      <c r="J72" t="s">
        <v>9</v>
      </c>
      <c r="O72" t="s">
        <v>92</v>
      </c>
      <c r="P72" t="s">
        <v>9</v>
      </c>
      <c r="Q72" t="s">
        <v>9</v>
      </c>
      <c r="R72" t="s">
        <v>116</v>
      </c>
      <c r="S72" t="s">
        <v>126</v>
      </c>
      <c r="T72">
        <v>0</v>
      </c>
      <c r="U72" t="s">
        <v>2486</v>
      </c>
      <c r="W72" t="s">
        <v>386</v>
      </c>
    </row>
    <row r="73" spans="1:23" x14ac:dyDescent="0.25">
      <c r="A73" t="s">
        <v>19</v>
      </c>
      <c r="B73" s="1">
        <v>44999</v>
      </c>
      <c r="C73">
        <v>19.98</v>
      </c>
      <c r="D73" t="s">
        <v>8870</v>
      </c>
      <c r="E73" t="s">
        <v>8870</v>
      </c>
      <c r="F73" t="s">
        <v>8870</v>
      </c>
      <c r="G73" t="s">
        <v>55</v>
      </c>
      <c r="H73" t="s">
        <v>55</v>
      </c>
      <c r="I73" t="s">
        <v>55</v>
      </c>
      <c r="J73" t="s">
        <v>9</v>
      </c>
      <c r="O73" t="s">
        <v>55</v>
      </c>
      <c r="P73" t="s">
        <v>9</v>
      </c>
      <c r="Q73" t="s">
        <v>9</v>
      </c>
      <c r="R73" t="s">
        <v>116</v>
      </c>
      <c r="S73" t="s">
        <v>126</v>
      </c>
      <c r="T73">
        <v>0</v>
      </c>
      <c r="U73" t="s">
        <v>2486</v>
      </c>
      <c r="W73" t="s">
        <v>386</v>
      </c>
    </row>
    <row r="74" spans="1:23" x14ac:dyDescent="0.25">
      <c r="A74" t="s">
        <v>19</v>
      </c>
      <c r="B74" s="1">
        <v>44999</v>
      </c>
      <c r="C74">
        <v>4461.13</v>
      </c>
      <c r="D74" t="s">
        <v>565</v>
      </c>
      <c r="E74" t="s">
        <v>565</v>
      </c>
      <c r="F74" t="s">
        <v>565</v>
      </c>
      <c r="G74" t="s">
        <v>55</v>
      </c>
      <c r="H74" t="s">
        <v>55</v>
      </c>
      <c r="I74" t="s">
        <v>55</v>
      </c>
      <c r="J74" t="s">
        <v>9</v>
      </c>
      <c r="O74" t="s">
        <v>55</v>
      </c>
      <c r="P74" t="s">
        <v>9</v>
      </c>
      <c r="Q74" t="s">
        <v>9</v>
      </c>
      <c r="R74" t="s">
        <v>116</v>
      </c>
      <c r="S74" t="s">
        <v>126</v>
      </c>
      <c r="T74">
        <v>0</v>
      </c>
      <c r="U74" t="s">
        <v>2486</v>
      </c>
      <c r="W74" t="s">
        <v>386</v>
      </c>
    </row>
    <row r="75" spans="1:23" x14ac:dyDescent="0.25">
      <c r="A75" t="s">
        <v>34</v>
      </c>
      <c r="B75" s="1">
        <v>44999</v>
      </c>
      <c r="C75">
        <v>-14.99</v>
      </c>
      <c r="D75" t="s">
        <v>34</v>
      </c>
      <c r="E75" t="s">
        <v>34</v>
      </c>
      <c r="F75" t="s">
        <v>8872</v>
      </c>
      <c r="G75" t="s">
        <v>88</v>
      </c>
      <c r="H75" t="s">
        <v>33</v>
      </c>
      <c r="I75" t="s">
        <v>33</v>
      </c>
      <c r="J75" t="s">
        <v>9</v>
      </c>
      <c r="O75" t="s">
        <v>88</v>
      </c>
      <c r="P75" t="s">
        <v>9</v>
      </c>
      <c r="Q75" t="s">
        <v>9</v>
      </c>
      <c r="R75" t="s">
        <v>122</v>
      </c>
      <c r="S75" t="s">
        <v>127</v>
      </c>
      <c r="T75">
        <v>1</v>
      </c>
      <c r="U75" t="s">
        <v>2486</v>
      </c>
      <c r="W75" t="s">
        <v>386</v>
      </c>
    </row>
    <row r="76" spans="1:23" x14ac:dyDescent="0.25">
      <c r="A76" t="s">
        <v>544</v>
      </c>
      <c r="B76" s="1">
        <v>44999</v>
      </c>
      <c r="C76">
        <v>-132.29</v>
      </c>
      <c r="D76" t="s">
        <v>8654</v>
      </c>
      <c r="E76" t="s">
        <v>8654</v>
      </c>
      <c r="F76" t="s">
        <v>8873</v>
      </c>
      <c r="G76" t="s">
        <v>117</v>
      </c>
      <c r="H76" t="s">
        <v>44</v>
      </c>
      <c r="I76" t="s">
        <v>44</v>
      </c>
      <c r="J76" t="s">
        <v>9</v>
      </c>
      <c r="O76" t="s">
        <v>117</v>
      </c>
      <c r="P76" t="s">
        <v>9</v>
      </c>
      <c r="Q76" t="s">
        <v>9</v>
      </c>
      <c r="R76" t="s">
        <v>122</v>
      </c>
      <c r="S76" t="s">
        <v>127</v>
      </c>
      <c r="T76">
        <v>12</v>
      </c>
      <c r="U76" t="s">
        <v>2486</v>
      </c>
      <c r="W76" t="s">
        <v>386</v>
      </c>
    </row>
    <row r="77" spans="1:23" x14ac:dyDescent="0.25">
      <c r="A77" t="s">
        <v>6411</v>
      </c>
      <c r="B77" s="1">
        <v>44999</v>
      </c>
      <c r="C77">
        <v>49.22</v>
      </c>
      <c r="D77" t="s">
        <v>6410</v>
      </c>
      <c r="E77" t="s">
        <v>6410</v>
      </c>
      <c r="F77" t="s">
        <v>6410</v>
      </c>
      <c r="G77" t="s">
        <v>92</v>
      </c>
      <c r="H77" t="s">
        <v>92</v>
      </c>
      <c r="I77" t="s">
        <v>92</v>
      </c>
      <c r="J77" t="s">
        <v>9</v>
      </c>
      <c r="O77" t="s">
        <v>92</v>
      </c>
      <c r="P77" t="s">
        <v>9</v>
      </c>
      <c r="Q77" t="s">
        <v>9</v>
      </c>
      <c r="R77" t="s">
        <v>116</v>
      </c>
      <c r="S77" t="s">
        <v>126</v>
      </c>
      <c r="T77">
        <v>0</v>
      </c>
      <c r="U77" t="s">
        <v>2486</v>
      </c>
      <c r="W77" t="s">
        <v>386</v>
      </c>
    </row>
    <row r="78" spans="1:23" x14ac:dyDescent="0.25">
      <c r="A78" t="s">
        <v>356</v>
      </c>
      <c r="B78" s="1">
        <v>44998</v>
      </c>
      <c r="C78">
        <v>89.98</v>
      </c>
      <c r="D78" t="s">
        <v>6487</v>
      </c>
      <c r="E78" t="s">
        <v>6487</v>
      </c>
      <c r="F78" t="s">
        <v>8224</v>
      </c>
      <c r="G78" t="s">
        <v>89</v>
      </c>
      <c r="H78" t="s">
        <v>89</v>
      </c>
      <c r="I78" t="s">
        <v>89</v>
      </c>
      <c r="J78" t="s">
        <v>9</v>
      </c>
      <c r="O78" t="s">
        <v>89</v>
      </c>
      <c r="P78" t="s">
        <v>9</v>
      </c>
      <c r="Q78" t="s">
        <v>9</v>
      </c>
      <c r="R78" t="s">
        <v>116</v>
      </c>
      <c r="S78" t="s">
        <v>126</v>
      </c>
      <c r="T78">
        <v>0</v>
      </c>
      <c r="U78" t="s">
        <v>2486</v>
      </c>
      <c r="W78" t="s">
        <v>386</v>
      </c>
    </row>
    <row r="79" spans="1:23" x14ac:dyDescent="0.25">
      <c r="A79" t="s">
        <v>356</v>
      </c>
      <c r="B79" s="1">
        <v>44998</v>
      </c>
      <c r="C79">
        <v>85.81</v>
      </c>
      <c r="D79" t="s">
        <v>6487</v>
      </c>
      <c r="E79" t="s">
        <v>6487</v>
      </c>
      <c r="F79" t="s">
        <v>6646</v>
      </c>
      <c r="G79" t="s">
        <v>89</v>
      </c>
      <c r="H79" t="s">
        <v>89</v>
      </c>
      <c r="I79" t="s">
        <v>89</v>
      </c>
      <c r="J79" t="s">
        <v>9</v>
      </c>
      <c r="O79" t="s">
        <v>89</v>
      </c>
      <c r="P79" t="s">
        <v>9</v>
      </c>
      <c r="Q79" t="s">
        <v>9</v>
      </c>
      <c r="R79" t="s">
        <v>116</v>
      </c>
      <c r="S79" t="s">
        <v>126</v>
      </c>
      <c r="T79">
        <v>0</v>
      </c>
      <c r="U79" t="s">
        <v>2486</v>
      </c>
      <c r="W79" t="s">
        <v>386</v>
      </c>
    </row>
    <row r="80" spans="1:23" x14ac:dyDescent="0.25">
      <c r="A80" t="s">
        <v>544</v>
      </c>
      <c r="B80" s="1">
        <v>44998</v>
      </c>
      <c r="C80">
        <v>-11.67</v>
      </c>
      <c r="D80" t="s">
        <v>6234</v>
      </c>
      <c r="E80" t="s">
        <v>6234</v>
      </c>
      <c r="F80" t="s">
        <v>601</v>
      </c>
      <c r="G80" t="s">
        <v>104</v>
      </c>
      <c r="H80" t="s">
        <v>16</v>
      </c>
      <c r="I80" t="s">
        <v>16</v>
      </c>
      <c r="J80" t="s">
        <v>9</v>
      </c>
      <c r="O80" t="s">
        <v>104</v>
      </c>
      <c r="P80" t="s">
        <v>9</v>
      </c>
      <c r="Q80" t="s">
        <v>9</v>
      </c>
      <c r="R80" t="s">
        <v>122</v>
      </c>
      <c r="S80" t="s">
        <v>127</v>
      </c>
      <c r="T80">
        <v>12</v>
      </c>
      <c r="U80" t="s">
        <v>2486</v>
      </c>
      <c r="W80" t="s">
        <v>386</v>
      </c>
    </row>
    <row r="81" spans="1:23" x14ac:dyDescent="0.25">
      <c r="A81" t="s">
        <v>544</v>
      </c>
      <c r="B81" s="1">
        <v>44998</v>
      </c>
      <c r="C81">
        <v>-146.25</v>
      </c>
      <c r="D81" t="s">
        <v>8669</v>
      </c>
      <c r="E81" t="s">
        <v>8669</v>
      </c>
      <c r="F81" t="s">
        <v>8669</v>
      </c>
      <c r="H81" t="s">
        <v>8803</v>
      </c>
      <c r="J81" t="s">
        <v>9</v>
      </c>
      <c r="P81" t="s">
        <v>9</v>
      </c>
      <c r="Q81" t="s">
        <v>9</v>
      </c>
      <c r="U81" t="s">
        <v>2486</v>
      </c>
      <c r="W81" t="s">
        <v>386</v>
      </c>
    </row>
    <row r="82" spans="1:23" x14ac:dyDescent="0.25">
      <c r="A82" t="s">
        <v>356</v>
      </c>
      <c r="B82" s="1">
        <v>44998</v>
      </c>
      <c r="C82">
        <v>26.34</v>
      </c>
      <c r="D82" t="s">
        <v>6487</v>
      </c>
      <c r="E82" t="s">
        <v>6487</v>
      </c>
      <c r="F82" t="s">
        <v>8875</v>
      </c>
      <c r="G82" t="s">
        <v>89</v>
      </c>
      <c r="H82" t="s">
        <v>89</v>
      </c>
      <c r="I82" t="s">
        <v>89</v>
      </c>
      <c r="J82" t="s">
        <v>9</v>
      </c>
      <c r="O82" t="s">
        <v>89</v>
      </c>
      <c r="P82" t="s">
        <v>9</v>
      </c>
      <c r="Q82" t="s">
        <v>9</v>
      </c>
      <c r="R82" t="s">
        <v>116</v>
      </c>
      <c r="S82" t="s">
        <v>126</v>
      </c>
      <c r="T82">
        <v>0</v>
      </c>
      <c r="U82" t="s">
        <v>2486</v>
      </c>
      <c r="W82" t="s">
        <v>386</v>
      </c>
    </row>
    <row r="83" spans="1:23" x14ac:dyDescent="0.25">
      <c r="A83" t="s">
        <v>8812</v>
      </c>
      <c r="B83" s="1">
        <v>44998</v>
      </c>
      <c r="C83">
        <v>-8</v>
      </c>
      <c r="D83" t="s">
        <v>8877</v>
      </c>
      <c r="E83" t="s">
        <v>8877</v>
      </c>
      <c r="F83" t="s">
        <v>8877</v>
      </c>
      <c r="G83" t="s">
        <v>94</v>
      </c>
      <c r="H83" t="s">
        <v>24</v>
      </c>
      <c r="I83" t="s">
        <v>24</v>
      </c>
      <c r="J83" t="s">
        <v>9</v>
      </c>
      <c r="O83" t="s">
        <v>94</v>
      </c>
      <c r="P83" t="s">
        <v>9</v>
      </c>
      <c r="Q83" t="s">
        <v>9</v>
      </c>
      <c r="R83" t="s">
        <v>122</v>
      </c>
      <c r="S83" t="s">
        <v>127</v>
      </c>
      <c r="T83">
        <v>12</v>
      </c>
      <c r="U83" t="s">
        <v>2486</v>
      </c>
      <c r="V83" t="s">
        <v>265</v>
      </c>
      <c r="W83" t="s">
        <v>386</v>
      </c>
    </row>
    <row r="84" spans="1:23" x14ac:dyDescent="0.25">
      <c r="A84" t="s">
        <v>8812</v>
      </c>
      <c r="B84" s="1">
        <v>44998</v>
      </c>
      <c r="C84">
        <v>-4.95</v>
      </c>
      <c r="D84" t="s">
        <v>8879</v>
      </c>
      <c r="E84" t="s">
        <v>8879</v>
      </c>
      <c r="F84" t="s">
        <v>8879</v>
      </c>
      <c r="G84" t="s">
        <v>104</v>
      </c>
      <c r="H84" t="s">
        <v>104</v>
      </c>
      <c r="I84" t="s">
        <v>104</v>
      </c>
      <c r="J84" t="s">
        <v>9</v>
      </c>
      <c r="O84" t="s">
        <v>104</v>
      </c>
      <c r="P84" t="s">
        <v>9</v>
      </c>
      <c r="Q84" t="s">
        <v>9</v>
      </c>
      <c r="R84" t="s">
        <v>116</v>
      </c>
      <c r="S84" t="s">
        <v>126</v>
      </c>
      <c r="T84">
        <v>0</v>
      </c>
      <c r="U84" t="s">
        <v>2486</v>
      </c>
      <c r="W84" t="s">
        <v>386</v>
      </c>
    </row>
    <row r="85" spans="1:23" x14ac:dyDescent="0.25">
      <c r="A85" t="s">
        <v>356</v>
      </c>
      <c r="B85" s="1">
        <v>44998</v>
      </c>
      <c r="C85">
        <v>26.34</v>
      </c>
      <c r="D85" t="s">
        <v>6487</v>
      </c>
      <c r="E85" t="s">
        <v>6487</v>
      </c>
      <c r="F85" t="s">
        <v>8875</v>
      </c>
      <c r="G85" t="s">
        <v>89</v>
      </c>
      <c r="H85" t="s">
        <v>89</v>
      </c>
      <c r="I85" t="s">
        <v>89</v>
      </c>
      <c r="J85" t="s">
        <v>9</v>
      </c>
      <c r="O85" t="s">
        <v>89</v>
      </c>
      <c r="P85" t="s">
        <v>9</v>
      </c>
      <c r="Q85" t="s">
        <v>9</v>
      </c>
      <c r="R85" t="s">
        <v>116</v>
      </c>
      <c r="S85" t="s">
        <v>126</v>
      </c>
      <c r="T85">
        <v>0</v>
      </c>
      <c r="U85" t="s">
        <v>2486</v>
      </c>
      <c r="W85" t="s">
        <v>386</v>
      </c>
    </row>
    <row r="86" spans="1:23" x14ac:dyDescent="0.25">
      <c r="A86" t="s">
        <v>356</v>
      </c>
      <c r="B86" s="1">
        <v>44998</v>
      </c>
      <c r="C86">
        <v>89.98</v>
      </c>
      <c r="D86" t="s">
        <v>6487</v>
      </c>
      <c r="E86" t="s">
        <v>6487</v>
      </c>
      <c r="F86" t="s">
        <v>8224</v>
      </c>
      <c r="G86" t="s">
        <v>89</v>
      </c>
      <c r="H86" t="s">
        <v>89</v>
      </c>
      <c r="I86" t="s">
        <v>89</v>
      </c>
      <c r="J86" t="s">
        <v>9</v>
      </c>
      <c r="O86" t="s">
        <v>89</v>
      </c>
      <c r="P86" t="s">
        <v>9</v>
      </c>
      <c r="Q86" t="s">
        <v>9</v>
      </c>
      <c r="R86" t="s">
        <v>116</v>
      </c>
      <c r="S86" t="s">
        <v>126</v>
      </c>
      <c r="T86">
        <v>0</v>
      </c>
      <c r="U86" t="s">
        <v>2486</v>
      </c>
      <c r="W86" t="s">
        <v>386</v>
      </c>
    </row>
    <row r="87" spans="1:23" x14ac:dyDescent="0.25">
      <c r="A87" t="s">
        <v>356</v>
      </c>
      <c r="B87" s="1">
        <v>44998</v>
      </c>
      <c r="C87">
        <v>34.68</v>
      </c>
      <c r="D87" t="s">
        <v>6487</v>
      </c>
      <c r="E87" t="s">
        <v>6487</v>
      </c>
      <c r="F87" t="s">
        <v>8880</v>
      </c>
      <c r="G87" t="s">
        <v>89</v>
      </c>
      <c r="H87" t="s">
        <v>89</v>
      </c>
      <c r="I87" t="s">
        <v>89</v>
      </c>
      <c r="J87" t="s">
        <v>9</v>
      </c>
      <c r="O87" t="s">
        <v>89</v>
      </c>
      <c r="P87" t="s">
        <v>9</v>
      </c>
      <c r="Q87" t="s">
        <v>9</v>
      </c>
      <c r="R87" t="s">
        <v>116</v>
      </c>
      <c r="S87" t="s">
        <v>126</v>
      </c>
      <c r="T87">
        <v>0</v>
      </c>
      <c r="U87" t="s">
        <v>2486</v>
      </c>
      <c r="W87" t="s">
        <v>386</v>
      </c>
    </row>
    <row r="88" spans="1:23" x14ac:dyDescent="0.25">
      <c r="A88" t="s">
        <v>356</v>
      </c>
      <c r="B88" s="1">
        <v>44998</v>
      </c>
      <c r="C88">
        <v>85.81</v>
      </c>
      <c r="D88" t="s">
        <v>6487</v>
      </c>
      <c r="E88" t="s">
        <v>6487</v>
      </c>
      <c r="F88" t="s">
        <v>6646</v>
      </c>
      <c r="G88" t="s">
        <v>89</v>
      </c>
      <c r="H88" t="s">
        <v>89</v>
      </c>
      <c r="I88" t="s">
        <v>89</v>
      </c>
      <c r="J88" t="s">
        <v>9</v>
      </c>
      <c r="O88" t="s">
        <v>89</v>
      </c>
      <c r="P88" t="s">
        <v>9</v>
      </c>
      <c r="Q88" t="s">
        <v>9</v>
      </c>
      <c r="R88" t="s">
        <v>116</v>
      </c>
      <c r="S88" t="s">
        <v>126</v>
      </c>
      <c r="T88">
        <v>0</v>
      </c>
      <c r="U88" t="s">
        <v>2486</v>
      </c>
      <c r="W88" t="s">
        <v>386</v>
      </c>
    </row>
    <row r="89" spans="1:23" x14ac:dyDescent="0.25">
      <c r="A89" t="s">
        <v>356</v>
      </c>
      <c r="B89" s="1">
        <v>44998</v>
      </c>
      <c r="C89">
        <v>34.68</v>
      </c>
      <c r="D89" t="s">
        <v>6487</v>
      </c>
      <c r="E89" t="s">
        <v>6487</v>
      </c>
      <c r="F89" t="s">
        <v>8880</v>
      </c>
      <c r="G89" t="s">
        <v>89</v>
      </c>
      <c r="H89" t="s">
        <v>89</v>
      </c>
      <c r="I89" t="s">
        <v>89</v>
      </c>
      <c r="J89" t="s">
        <v>9</v>
      </c>
      <c r="O89" t="s">
        <v>89</v>
      </c>
      <c r="P89" t="s">
        <v>9</v>
      </c>
      <c r="Q89" t="s">
        <v>9</v>
      </c>
      <c r="R89" t="s">
        <v>116</v>
      </c>
      <c r="S89" t="s">
        <v>126</v>
      </c>
      <c r="T89">
        <v>0</v>
      </c>
      <c r="U89" t="s">
        <v>2486</v>
      </c>
      <c r="W89" t="s">
        <v>386</v>
      </c>
    </row>
    <row r="90" spans="1:23" x14ac:dyDescent="0.25">
      <c r="A90" t="s">
        <v>6408</v>
      </c>
      <c r="B90" s="1">
        <v>44997</v>
      </c>
      <c r="C90">
        <v>-639.25</v>
      </c>
      <c r="D90" t="s">
        <v>6657</v>
      </c>
      <c r="E90" t="s">
        <v>6657</v>
      </c>
      <c r="F90" t="s">
        <v>6657</v>
      </c>
      <c r="G90" t="s">
        <v>89</v>
      </c>
      <c r="H90" t="s">
        <v>229</v>
      </c>
      <c r="I90" t="s">
        <v>229</v>
      </c>
      <c r="J90" t="s">
        <v>9</v>
      </c>
      <c r="O90" t="s">
        <v>89</v>
      </c>
      <c r="P90" t="s">
        <v>9</v>
      </c>
      <c r="Q90" t="s">
        <v>9</v>
      </c>
      <c r="R90" t="s">
        <v>224</v>
      </c>
      <c r="S90" t="s">
        <v>127</v>
      </c>
      <c r="T90">
        <v>1</v>
      </c>
      <c r="U90" t="s">
        <v>2486</v>
      </c>
      <c r="W90" t="s">
        <v>386</v>
      </c>
    </row>
    <row r="91" spans="1:23" x14ac:dyDescent="0.25">
      <c r="A91" t="s">
        <v>6451</v>
      </c>
      <c r="B91" s="1">
        <v>44997</v>
      </c>
      <c r="C91">
        <v>-13.46</v>
      </c>
      <c r="D91" t="s">
        <v>6234</v>
      </c>
      <c r="E91" t="s">
        <v>6234</v>
      </c>
      <c r="F91" t="s">
        <v>496</v>
      </c>
      <c r="G91" t="s">
        <v>104</v>
      </c>
      <c r="H91" t="s">
        <v>16</v>
      </c>
      <c r="I91" t="s">
        <v>16</v>
      </c>
      <c r="J91" t="s">
        <v>9</v>
      </c>
      <c r="O91" t="s">
        <v>104</v>
      </c>
      <c r="P91" t="s">
        <v>9</v>
      </c>
      <c r="Q91" t="s">
        <v>9</v>
      </c>
      <c r="R91" t="s">
        <v>122</v>
      </c>
      <c r="S91" t="s">
        <v>127</v>
      </c>
      <c r="T91">
        <v>12</v>
      </c>
      <c r="U91" t="s">
        <v>2486</v>
      </c>
      <c r="W91" t="s">
        <v>386</v>
      </c>
    </row>
    <row r="92" spans="1:23" x14ac:dyDescent="0.25">
      <c r="A92" t="s">
        <v>544</v>
      </c>
      <c r="B92" s="1">
        <v>44997</v>
      </c>
      <c r="C92">
        <v>-27.55</v>
      </c>
      <c r="D92" t="s">
        <v>8882</v>
      </c>
      <c r="E92" t="s">
        <v>8882</v>
      </c>
      <c r="F92" t="s">
        <v>8883</v>
      </c>
      <c r="G92" t="s">
        <v>117</v>
      </c>
      <c r="H92" t="s">
        <v>44</v>
      </c>
      <c r="I92" t="s">
        <v>44</v>
      </c>
      <c r="J92" t="s">
        <v>9</v>
      </c>
      <c r="O92" t="s">
        <v>117</v>
      </c>
      <c r="P92" t="s">
        <v>9</v>
      </c>
      <c r="Q92" t="s">
        <v>9</v>
      </c>
      <c r="R92" t="s">
        <v>122</v>
      </c>
      <c r="S92" t="s">
        <v>127</v>
      </c>
      <c r="T92">
        <v>12</v>
      </c>
      <c r="U92" t="s">
        <v>2486</v>
      </c>
      <c r="W92" t="s">
        <v>386</v>
      </c>
    </row>
    <row r="93" spans="1:23" x14ac:dyDescent="0.25">
      <c r="A93" t="s">
        <v>544</v>
      </c>
      <c r="B93" s="1">
        <v>44996</v>
      </c>
      <c r="C93">
        <v>-6.84</v>
      </c>
      <c r="D93" t="s">
        <v>744</v>
      </c>
      <c r="E93" t="s">
        <v>744</v>
      </c>
      <c r="F93" t="s">
        <v>6402</v>
      </c>
      <c r="G93" t="s">
        <v>104</v>
      </c>
      <c r="H93" t="s">
        <v>7</v>
      </c>
      <c r="I93" t="s">
        <v>7</v>
      </c>
      <c r="J93" t="s">
        <v>9</v>
      </c>
      <c r="O93" t="s">
        <v>104</v>
      </c>
      <c r="P93" t="s">
        <v>9</v>
      </c>
      <c r="Q93" t="s">
        <v>9</v>
      </c>
      <c r="R93" t="s">
        <v>122</v>
      </c>
      <c r="S93" t="s">
        <v>127</v>
      </c>
      <c r="T93">
        <v>12</v>
      </c>
      <c r="U93" t="s">
        <v>475</v>
      </c>
      <c r="W93" t="s">
        <v>386</v>
      </c>
    </row>
    <row r="94" spans="1:23" x14ac:dyDescent="0.25">
      <c r="A94" t="s">
        <v>544</v>
      </c>
      <c r="B94" s="1">
        <v>44996</v>
      </c>
      <c r="C94">
        <v>-151.99</v>
      </c>
      <c r="D94" t="s">
        <v>8885</v>
      </c>
      <c r="E94" t="s">
        <v>8885</v>
      </c>
      <c r="F94" t="s">
        <v>8885</v>
      </c>
      <c r="G94" t="s">
        <v>104</v>
      </c>
      <c r="H94" t="s">
        <v>12</v>
      </c>
      <c r="I94" t="s">
        <v>12</v>
      </c>
      <c r="J94" t="s">
        <v>9</v>
      </c>
      <c r="O94" t="s">
        <v>104</v>
      </c>
      <c r="P94" t="s">
        <v>9</v>
      </c>
      <c r="Q94" t="s">
        <v>9</v>
      </c>
      <c r="R94" t="s">
        <v>122</v>
      </c>
      <c r="S94" t="s">
        <v>127</v>
      </c>
      <c r="T94">
        <v>12</v>
      </c>
      <c r="U94" t="s">
        <v>2486</v>
      </c>
      <c r="W94" t="s">
        <v>386</v>
      </c>
    </row>
    <row r="95" spans="1:23" x14ac:dyDescent="0.25">
      <c r="A95" t="s">
        <v>19</v>
      </c>
      <c r="B95" s="1">
        <v>44995</v>
      </c>
      <c r="C95">
        <v>-97.25</v>
      </c>
      <c r="D95" t="s">
        <v>8887</v>
      </c>
      <c r="E95" t="s">
        <v>8887</v>
      </c>
      <c r="F95" t="s">
        <v>1158</v>
      </c>
      <c r="G95" t="s">
        <v>10</v>
      </c>
      <c r="H95" t="s">
        <v>64</v>
      </c>
      <c r="I95" t="s">
        <v>64</v>
      </c>
      <c r="J95" t="s">
        <v>9</v>
      </c>
      <c r="O95" t="s">
        <v>10</v>
      </c>
      <c r="P95" t="s">
        <v>9</v>
      </c>
      <c r="Q95" t="s">
        <v>9</v>
      </c>
      <c r="R95" t="s">
        <v>122</v>
      </c>
      <c r="S95" t="s">
        <v>127</v>
      </c>
      <c r="T95">
        <v>1</v>
      </c>
      <c r="U95" t="s">
        <v>2486</v>
      </c>
      <c r="W95" t="s">
        <v>386</v>
      </c>
    </row>
    <row r="96" spans="1:23" x14ac:dyDescent="0.25">
      <c r="A96" t="s">
        <v>544</v>
      </c>
      <c r="B96" s="1">
        <v>44995</v>
      </c>
      <c r="C96">
        <v>-150.62</v>
      </c>
      <c r="D96" t="s">
        <v>6234</v>
      </c>
      <c r="E96" t="s">
        <v>6234</v>
      </c>
      <c r="F96" t="s">
        <v>601</v>
      </c>
      <c r="G96" t="s">
        <v>104</v>
      </c>
      <c r="H96" t="s">
        <v>16</v>
      </c>
      <c r="I96" t="s">
        <v>16</v>
      </c>
      <c r="J96" t="s">
        <v>9</v>
      </c>
      <c r="O96" t="s">
        <v>104</v>
      </c>
      <c r="P96" t="s">
        <v>9</v>
      </c>
      <c r="Q96" t="s">
        <v>9</v>
      </c>
      <c r="R96" t="s">
        <v>122</v>
      </c>
      <c r="S96" t="s">
        <v>127</v>
      </c>
      <c r="T96">
        <v>12</v>
      </c>
      <c r="U96" t="s">
        <v>2486</v>
      </c>
      <c r="W96" t="s">
        <v>386</v>
      </c>
    </row>
    <row r="97" spans="1:23" x14ac:dyDescent="0.25">
      <c r="A97" t="s">
        <v>544</v>
      </c>
      <c r="B97" s="1">
        <v>44995</v>
      </c>
      <c r="C97">
        <v>-7.34</v>
      </c>
      <c r="D97" t="s">
        <v>6398</v>
      </c>
      <c r="E97" t="s">
        <v>6398</v>
      </c>
      <c r="F97" t="s">
        <v>6398</v>
      </c>
      <c r="G97" t="s">
        <v>13</v>
      </c>
      <c r="H97" t="s">
        <v>13</v>
      </c>
      <c r="I97" t="s">
        <v>13</v>
      </c>
      <c r="J97" t="s">
        <v>9</v>
      </c>
      <c r="O97" t="s">
        <v>13</v>
      </c>
      <c r="P97" t="s">
        <v>9</v>
      </c>
      <c r="Q97" t="s">
        <v>9</v>
      </c>
      <c r="R97" t="s">
        <v>116</v>
      </c>
      <c r="S97" t="s">
        <v>126</v>
      </c>
      <c r="T97">
        <v>0</v>
      </c>
      <c r="U97" t="s">
        <v>2486</v>
      </c>
      <c r="W97" t="s">
        <v>386</v>
      </c>
    </row>
    <row r="98" spans="1:23" x14ac:dyDescent="0.25">
      <c r="A98" t="s">
        <v>19</v>
      </c>
      <c r="B98" s="1">
        <v>44995</v>
      </c>
      <c r="C98">
        <v>-210.38</v>
      </c>
      <c r="D98" t="s">
        <v>505</v>
      </c>
      <c r="E98" t="s">
        <v>505</v>
      </c>
      <c r="F98" t="s">
        <v>505</v>
      </c>
      <c r="G98" t="s">
        <v>94</v>
      </c>
      <c r="H98" t="s">
        <v>24</v>
      </c>
      <c r="I98" t="s">
        <v>24</v>
      </c>
      <c r="J98" t="s">
        <v>9</v>
      </c>
      <c r="O98" t="s">
        <v>94</v>
      </c>
      <c r="P98" t="s">
        <v>9</v>
      </c>
      <c r="Q98" t="s">
        <v>9</v>
      </c>
      <c r="R98" t="s">
        <v>122</v>
      </c>
      <c r="S98" t="s">
        <v>127</v>
      </c>
      <c r="T98">
        <v>12</v>
      </c>
      <c r="U98" t="s">
        <v>2486</v>
      </c>
      <c r="V98" t="s">
        <v>265</v>
      </c>
      <c r="W98" t="s">
        <v>386</v>
      </c>
    </row>
    <row r="99" spans="1:23" x14ac:dyDescent="0.25">
      <c r="A99" t="s">
        <v>487</v>
      </c>
      <c r="B99" s="1">
        <v>44995</v>
      </c>
      <c r="C99">
        <v>1250</v>
      </c>
      <c r="D99" t="s">
        <v>6159</v>
      </c>
      <c r="E99" t="s">
        <v>6159</v>
      </c>
      <c r="F99" t="s">
        <v>501</v>
      </c>
      <c r="G99" t="s">
        <v>92</v>
      </c>
      <c r="H99" t="s">
        <v>62</v>
      </c>
      <c r="I99" t="s">
        <v>62</v>
      </c>
      <c r="J99" t="s">
        <v>9</v>
      </c>
      <c r="O99" t="s">
        <v>92</v>
      </c>
      <c r="P99" t="s">
        <v>9</v>
      </c>
      <c r="Q99" t="s">
        <v>9</v>
      </c>
      <c r="R99" t="s">
        <v>92</v>
      </c>
      <c r="S99" t="s">
        <v>127</v>
      </c>
      <c r="T99">
        <v>12</v>
      </c>
      <c r="U99" t="s">
        <v>2486</v>
      </c>
      <c r="V99" t="s">
        <v>62</v>
      </c>
      <c r="W99" t="s">
        <v>386</v>
      </c>
    </row>
    <row r="100" spans="1:23" x14ac:dyDescent="0.25">
      <c r="A100" t="s">
        <v>6411</v>
      </c>
      <c r="B100" s="1">
        <v>44994</v>
      </c>
      <c r="C100">
        <v>0</v>
      </c>
      <c r="D100" t="s">
        <v>6690</v>
      </c>
      <c r="E100" t="s">
        <v>6690</v>
      </c>
      <c r="F100" t="s">
        <v>6690</v>
      </c>
      <c r="G100" t="s">
        <v>55</v>
      </c>
      <c r="H100" t="s">
        <v>55</v>
      </c>
      <c r="I100" t="s">
        <v>55</v>
      </c>
      <c r="J100" t="s">
        <v>9</v>
      </c>
      <c r="O100" t="s">
        <v>55</v>
      </c>
      <c r="P100" t="s">
        <v>9</v>
      </c>
      <c r="Q100" t="s">
        <v>9</v>
      </c>
      <c r="R100" t="s">
        <v>116</v>
      </c>
      <c r="S100" t="s">
        <v>126</v>
      </c>
      <c r="T100">
        <v>0</v>
      </c>
      <c r="U100" t="s">
        <v>2486</v>
      </c>
      <c r="W100" t="s">
        <v>386</v>
      </c>
    </row>
    <row r="101" spans="1:23" x14ac:dyDescent="0.25">
      <c r="A101" t="s">
        <v>6411</v>
      </c>
      <c r="B101" s="1">
        <v>44994</v>
      </c>
      <c r="C101">
        <v>0</v>
      </c>
      <c r="D101" t="s">
        <v>6690</v>
      </c>
      <c r="E101" t="s">
        <v>6690</v>
      </c>
      <c r="F101" t="s">
        <v>6690</v>
      </c>
      <c r="G101" t="s">
        <v>55</v>
      </c>
      <c r="H101" t="s">
        <v>55</v>
      </c>
      <c r="I101" t="s">
        <v>55</v>
      </c>
      <c r="J101" t="s">
        <v>9</v>
      </c>
      <c r="O101" t="s">
        <v>55</v>
      </c>
      <c r="P101" t="s">
        <v>9</v>
      </c>
      <c r="Q101" t="s">
        <v>9</v>
      </c>
      <c r="R101" t="s">
        <v>116</v>
      </c>
      <c r="S101" t="s">
        <v>126</v>
      </c>
      <c r="T101">
        <v>0</v>
      </c>
      <c r="U101" t="s">
        <v>2486</v>
      </c>
      <c r="W101" t="s">
        <v>386</v>
      </c>
    </row>
    <row r="102" spans="1:23" x14ac:dyDescent="0.25">
      <c r="A102" t="s">
        <v>6408</v>
      </c>
      <c r="B102" s="1">
        <v>44994</v>
      </c>
      <c r="C102">
        <v>639.25</v>
      </c>
      <c r="D102" t="s">
        <v>6657</v>
      </c>
      <c r="E102" t="s">
        <v>6657</v>
      </c>
      <c r="F102" t="s">
        <v>6657</v>
      </c>
      <c r="G102" t="s">
        <v>92</v>
      </c>
      <c r="H102" t="s">
        <v>92</v>
      </c>
      <c r="I102" t="s">
        <v>92</v>
      </c>
      <c r="J102" t="s">
        <v>9</v>
      </c>
      <c r="O102" t="s">
        <v>92</v>
      </c>
      <c r="P102" t="s">
        <v>9</v>
      </c>
      <c r="Q102" t="s">
        <v>9</v>
      </c>
      <c r="R102" t="s">
        <v>116</v>
      </c>
      <c r="S102" t="s">
        <v>126</v>
      </c>
      <c r="T102">
        <v>0</v>
      </c>
      <c r="U102" t="s">
        <v>2486</v>
      </c>
      <c r="W102" t="s">
        <v>386</v>
      </c>
    </row>
    <row r="103" spans="1:23" x14ac:dyDescent="0.25">
      <c r="A103" t="s">
        <v>6411</v>
      </c>
      <c r="B103" s="1">
        <v>44994</v>
      </c>
      <c r="C103">
        <v>30.2</v>
      </c>
      <c r="D103" t="s">
        <v>6671</v>
      </c>
      <c r="E103" t="s">
        <v>6671</v>
      </c>
      <c r="F103" t="s">
        <v>6671</v>
      </c>
      <c r="G103" t="s">
        <v>92</v>
      </c>
      <c r="H103" t="s">
        <v>92</v>
      </c>
      <c r="I103" t="s">
        <v>92</v>
      </c>
      <c r="J103" t="s">
        <v>9</v>
      </c>
      <c r="O103" t="s">
        <v>92</v>
      </c>
      <c r="P103" t="s">
        <v>9</v>
      </c>
      <c r="Q103" t="s">
        <v>9</v>
      </c>
      <c r="R103" t="s">
        <v>116</v>
      </c>
      <c r="S103" t="s">
        <v>126</v>
      </c>
      <c r="T103">
        <v>0</v>
      </c>
      <c r="U103" t="s">
        <v>2486</v>
      </c>
      <c r="W103" t="s">
        <v>386</v>
      </c>
    </row>
    <row r="104" spans="1:23" x14ac:dyDescent="0.25">
      <c r="A104" t="s">
        <v>544</v>
      </c>
      <c r="B104" s="1">
        <v>44994</v>
      </c>
      <c r="C104">
        <v>-45.35</v>
      </c>
      <c r="D104" t="s">
        <v>8624</v>
      </c>
      <c r="E104" t="s">
        <v>8624</v>
      </c>
      <c r="F104" t="s">
        <v>8624</v>
      </c>
      <c r="G104" t="s">
        <v>104</v>
      </c>
      <c r="H104" t="s">
        <v>12</v>
      </c>
      <c r="I104" t="s">
        <v>12</v>
      </c>
      <c r="J104" t="s">
        <v>9</v>
      </c>
      <c r="O104" t="s">
        <v>104</v>
      </c>
      <c r="P104" t="s">
        <v>9</v>
      </c>
      <c r="Q104" t="s">
        <v>9</v>
      </c>
      <c r="R104" t="s">
        <v>122</v>
      </c>
      <c r="S104" t="s">
        <v>127</v>
      </c>
      <c r="T104">
        <v>12</v>
      </c>
      <c r="U104" t="s">
        <v>2486</v>
      </c>
      <c r="W104" t="s">
        <v>386</v>
      </c>
    </row>
    <row r="105" spans="1:23" x14ac:dyDescent="0.25">
      <c r="A105" t="s">
        <v>544</v>
      </c>
      <c r="B105" s="1">
        <v>44994</v>
      </c>
      <c r="C105">
        <v>-81.87</v>
      </c>
      <c r="D105" t="s">
        <v>8</v>
      </c>
      <c r="E105" t="s">
        <v>8</v>
      </c>
      <c r="F105" t="s">
        <v>561</v>
      </c>
      <c r="G105" t="s">
        <v>104</v>
      </c>
      <c r="H105" t="s">
        <v>16</v>
      </c>
      <c r="I105" t="s">
        <v>16</v>
      </c>
      <c r="J105" t="s">
        <v>9</v>
      </c>
      <c r="O105" t="s">
        <v>104</v>
      </c>
      <c r="P105" t="s">
        <v>9</v>
      </c>
      <c r="Q105" t="s">
        <v>9</v>
      </c>
      <c r="R105" t="s">
        <v>122</v>
      </c>
      <c r="S105" t="s">
        <v>127</v>
      </c>
      <c r="T105">
        <v>12</v>
      </c>
      <c r="U105" t="s">
        <v>2486</v>
      </c>
      <c r="W105" t="s">
        <v>386</v>
      </c>
    </row>
    <row r="106" spans="1:23" x14ac:dyDescent="0.25">
      <c r="A106" t="s">
        <v>544</v>
      </c>
      <c r="B106" s="1">
        <v>44994</v>
      </c>
      <c r="C106">
        <v>-48.9</v>
      </c>
      <c r="D106" t="s">
        <v>6234</v>
      </c>
      <c r="E106" t="s">
        <v>6234</v>
      </c>
      <c r="F106" t="s">
        <v>601</v>
      </c>
      <c r="G106" t="s">
        <v>104</v>
      </c>
      <c r="H106" t="s">
        <v>16</v>
      </c>
      <c r="I106" t="s">
        <v>16</v>
      </c>
      <c r="J106" t="s">
        <v>9</v>
      </c>
      <c r="O106" t="s">
        <v>104</v>
      </c>
      <c r="P106" t="s">
        <v>9</v>
      </c>
      <c r="Q106" t="s">
        <v>9</v>
      </c>
      <c r="R106" t="s">
        <v>122</v>
      </c>
      <c r="S106" t="s">
        <v>127</v>
      </c>
      <c r="T106">
        <v>12</v>
      </c>
      <c r="U106" t="s">
        <v>2486</v>
      </c>
      <c r="W106" t="s">
        <v>386</v>
      </c>
    </row>
    <row r="107" spans="1:23" x14ac:dyDescent="0.25">
      <c r="A107" t="s">
        <v>544</v>
      </c>
      <c r="B107" s="1">
        <v>44994</v>
      </c>
      <c r="C107">
        <v>-33.049999999999997</v>
      </c>
      <c r="D107" t="s">
        <v>6447</v>
      </c>
      <c r="E107" t="s">
        <v>6447</v>
      </c>
      <c r="F107" t="s">
        <v>5211</v>
      </c>
      <c r="G107" t="s">
        <v>104</v>
      </c>
      <c r="H107" t="s">
        <v>16</v>
      </c>
      <c r="I107" t="s">
        <v>16</v>
      </c>
      <c r="J107" t="s">
        <v>9</v>
      </c>
      <c r="O107" t="s">
        <v>104</v>
      </c>
      <c r="P107" t="s">
        <v>9</v>
      </c>
      <c r="Q107" t="s">
        <v>9</v>
      </c>
      <c r="R107" t="s">
        <v>122</v>
      </c>
      <c r="S107" t="s">
        <v>127</v>
      </c>
      <c r="T107">
        <v>12</v>
      </c>
      <c r="U107" t="s">
        <v>2486</v>
      </c>
      <c r="W107" t="s">
        <v>386</v>
      </c>
    </row>
    <row r="108" spans="1:23" x14ac:dyDescent="0.25">
      <c r="A108" t="s">
        <v>19</v>
      </c>
      <c r="B108" s="1">
        <v>44993</v>
      </c>
      <c r="C108">
        <v>-10</v>
      </c>
      <c r="D108" t="s">
        <v>8630</v>
      </c>
      <c r="E108" t="s">
        <v>8630</v>
      </c>
      <c r="F108" t="s">
        <v>8630</v>
      </c>
      <c r="G108" t="s">
        <v>117</v>
      </c>
      <c r="H108" t="s">
        <v>44</v>
      </c>
      <c r="I108" t="s">
        <v>44</v>
      </c>
      <c r="J108" t="s">
        <v>9</v>
      </c>
      <c r="O108" t="s">
        <v>117</v>
      </c>
      <c r="P108" t="s">
        <v>9</v>
      </c>
      <c r="Q108" t="s">
        <v>9</v>
      </c>
      <c r="R108" t="s">
        <v>122</v>
      </c>
      <c r="S108" t="s">
        <v>127</v>
      </c>
      <c r="T108">
        <v>12</v>
      </c>
      <c r="U108" t="s">
        <v>2486</v>
      </c>
      <c r="W108" t="s">
        <v>386</v>
      </c>
    </row>
    <row r="109" spans="1:23" x14ac:dyDescent="0.25">
      <c r="A109" t="s">
        <v>544</v>
      </c>
      <c r="B109" s="1">
        <v>44993</v>
      </c>
      <c r="C109">
        <v>-325</v>
      </c>
      <c r="D109" t="s">
        <v>8635</v>
      </c>
      <c r="E109" t="s">
        <v>8635</v>
      </c>
      <c r="F109" t="s">
        <v>8635</v>
      </c>
      <c r="G109" t="s">
        <v>117</v>
      </c>
      <c r="H109" t="s">
        <v>45</v>
      </c>
      <c r="I109" t="s">
        <v>45</v>
      </c>
      <c r="J109" t="s">
        <v>9</v>
      </c>
      <c r="O109" t="s">
        <v>117</v>
      </c>
      <c r="P109" t="s">
        <v>9</v>
      </c>
      <c r="Q109" t="s">
        <v>9</v>
      </c>
      <c r="R109" t="s">
        <v>122</v>
      </c>
      <c r="S109" t="s">
        <v>127</v>
      </c>
      <c r="T109">
        <v>12</v>
      </c>
      <c r="U109" t="s">
        <v>2486</v>
      </c>
      <c r="W109" t="s">
        <v>386</v>
      </c>
    </row>
    <row r="110" spans="1:23" x14ac:dyDescent="0.25">
      <c r="A110" t="s">
        <v>19</v>
      </c>
      <c r="B110" s="1">
        <v>44993</v>
      </c>
      <c r="C110">
        <v>-19.98</v>
      </c>
      <c r="D110" t="s">
        <v>8630</v>
      </c>
      <c r="E110" t="s">
        <v>8630</v>
      </c>
      <c r="F110" t="s">
        <v>8630</v>
      </c>
      <c r="G110" t="s">
        <v>117</v>
      </c>
      <c r="H110" t="s">
        <v>44</v>
      </c>
      <c r="I110" t="s">
        <v>44</v>
      </c>
      <c r="J110" t="s">
        <v>9</v>
      </c>
      <c r="O110" t="s">
        <v>117</v>
      </c>
      <c r="P110" t="s">
        <v>9</v>
      </c>
      <c r="Q110" t="s">
        <v>9</v>
      </c>
      <c r="R110" t="s">
        <v>122</v>
      </c>
      <c r="S110" t="s">
        <v>127</v>
      </c>
      <c r="T110">
        <v>12</v>
      </c>
      <c r="U110" t="s">
        <v>2486</v>
      </c>
      <c r="W110" t="s">
        <v>386</v>
      </c>
    </row>
    <row r="111" spans="1:23" x14ac:dyDescent="0.25">
      <c r="A111" t="s">
        <v>6411</v>
      </c>
      <c r="B111" s="1">
        <v>44993</v>
      </c>
      <c r="C111">
        <v>-3000</v>
      </c>
      <c r="D111" t="s">
        <v>7911</v>
      </c>
      <c r="E111" t="s">
        <v>7911</v>
      </c>
      <c r="F111" t="s">
        <v>7911</v>
      </c>
      <c r="G111" t="s">
        <v>55</v>
      </c>
      <c r="H111" t="s">
        <v>55</v>
      </c>
      <c r="I111" t="s">
        <v>55</v>
      </c>
      <c r="J111" t="s">
        <v>9</v>
      </c>
      <c r="O111" t="s">
        <v>55</v>
      </c>
      <c r="P111" t="s">
        <v>9</v>
      </c>
      <c r="Q111" t="s">
        <v>9</v>
      </c>
      <c r="R111" t="s">
        <v>116</v>
      </c>
      <c r="S111" t="s">
        <v>126</v>
      </c>
      <c r="T111">
        <v>0</v>
      </c>
      <c r="U111" t="s">
        <v>2486</v>
      </c>
      <c r="W111" t="s">
        <v>386</v>
      </c>
    </row>
    <row r="112" spans="1:23" x14ac:dyDescent="0.25">
      <c r="A112" t="s">
        <v>336</v>
      </c>
      <c r="B112" s="1">
        <v>44993</v>
      </c>
      <c r="C112">
        <v>3000</v>
      </c>
      <c r="D112" t="s">
        <v>1951</v>
      </c>
      <c r="E112" t="s">
        <v>1951</v>
      </c>
      <c r="F112" t="s">
        <v>1951</v>
      </c>
      <c r="G112" t="s">
        <v>55</v>
      </c>
      <c r="H112" t="s">
        <v>55</v>
      </c>
      <c r="I112" t="s">
        <v>55</v>
      </c>
      <c r="J112" t="s">
        <v>9</v>
      </c>
      <c r="O112" t="s">
        <v>55</v>
      </c>
      <c r="P112" t="s">
        <v>9</v>
      </c>
      <c r="Q112" t="s">
        <v>9</v>
      </c>
      <c r="R112" t="s">
        <v>116</v>
      </c>
      <c r="S112" t="s">
        <v>126</v>
      </c>
      <c r="T112">
        <v>0</v>
      </c>
      <c r="U112" t="s">
        <v>2486</v>
      </c>
      <c r="W112" t="s">
        <v>386</v>
      </c>
    </row>
    <row r="113" spans="1:23" x14ac:dyDescent="0.25">
      <c r="A113" t="s">
        <v>544</v>
      </c>
      <c r="B113" s="1">
        <v>44993</v>
      </c>
      <c r="C113">
        <v>-46.8</v>
      </c>
      <c r="D113" t="s">
        <v>8632</v>
      </c>
      <c r="E113" t="s">
        <v>8632</v>
      </c>
      <c r="F113" t="s">
        <v>8632</v>
      </c>
      <c r="G113" t="s">
        <v>118</v>
      </c>
      <c r="H113" t="s">
        <v>52</v>
      </c>
      <c r="I113" t="s">
        <v>52</v>
      </c>
      <c r="J113" t="s">
        <v>9</v>
      </c>
      <c r="O113" t="s">
        <v>118</v>
      </c>
      <c r="P113" t="s">
        <v>9</v>
      </c>
      <c r="Q113" t="s">
        <v>9</v>
      </c>
      <c r="R113" t="s">
        <v>122</v>
      </c>
      <c r="S113" t="s">
        <v>127</v>
      </c>
      <c r="T113">
        <v>12</v>
      </c>
      <c r="U113" t="s">
        <v>2486</v>
      </c>
      <c r="W113" t="s">
        <v>386</v>
      </c>
    </row>
    <row r="114" spans="1:23" x14ac:dyDescent="0.25">
      <c r="A114" t="s">
        <v>19</v>
      </c>
      <c r="B114" s="1">
        <v>44992</v>
      </c>
      <c r="C114">
        <v>-123.59</v>
      </c>
      <c r="D114" t="s">
        <v>370</v>
      </c>
      <c r="E114" t="s">
        <v>370</v>
      </c>
      <c r="F114" t="s">
        <v>498</v>
      </c>
      <c r="G114" t="s">
        <v>88</v>
      </c>
      <c r="H114" t="s">
        <v>59</v>
      </c>
      <c r="I114" t="s">
        <v>59</v>
      </c>
      <c r="J114" t="s">
        <v>9</v>
      </c>
      <c r="O114" t="s">
        <v>88</v>
      </c>
      <c r="P114" t="s">
        <v>9</v>
      </c>
      <c r="Q114" t="s">
        <v>9</v>
      </c>
      <c r="R114" t="s">
        <v>122</v>
      </c>
      <c r="S114" t="s">
        <v>127</v>
      </c>
      <c r="T114">
        <v>1</v>
      </c>
      <c r="U114" t="s">
        <v>2486</v>
      </c>
      <c r="W114" t="s">
        <v>386</v>
      </c>
    </row>
    <row r="115" spans="1:23" x14ac:dyDescent="0.25">
      <c r="A115" t="s">
        <v>487</v>
      </c>
      <c r="B115" s="1">
        <v>44992</v>
      </c>
      <c r="C115">
        <v>-38830</v>
      </c>
      <c r="D115" t="s">
        <v>2647</v>
      </c>
      <c r="E115" t="s">
        <v>2647</v>
      </c>
      <c r="F115" t="s">
        <v>2647</v>
      </c>
      <c r="G115" t="s">
        <v>55</v>
      </c>
      <c r="H115" t="s">
        <v>55</v>
      </c>
      <c r="I115" t="s">
        <v>55</v>
      </c>
      <c r="J115" t="s">
        <v>9</v>
      </c>
      <c r="O115" t="s">
        <v>55</v>
      </c>
      <c r="P115" t="s">
        <v>9</v>
      </c>
      <c r="Q115" t="s">
        <v>9</v>
      </c>
      <c r="R115" t="s">
        <v>116</v>
      </c>
      <c r="S115" t="s">
        <v>126</v>
      </c>
      <c r="T115">
        <v>0</v>
      </c>
      <c r="U115" t="s">
        <v>2486</v>
      </c>
      <c r="W115" t="s">
        <v>386</v>
      </c>
    </row>
    <row r="116" spans="1:23" x14ac:dyDescent="0.25">
      <c r="A116" t="s">
        <v>544</v>
      </c>
      <c r="B116" s="1">
        <v>44992</v>
      </c>
      <c r="C116">
        <v>-46.8</v>
      </c>
      <c r="D116" t="s">
        <v>8632</v>
      </c>
      <c r="E116" t="s">
        <v>8632</v>
      </c>
      <c r="F116" t="s">
        <v>8632</v>
      </c>
      <c r="G116" t="s">
        <v>118</v>
      </c>
      <c r="H116" t="s">
        <v>52</v>
      </c>
      <c r="I116" t="s">
        <v>52</v>
      </c>
      <c r="J116" t="s">
        <v>9</v>
      </c>
      <c r="O116" t="s">
        <v>118</v>
      </c>
      <c r="P116" t="s">
        <v>9</v>
      </c>
      <c r="Q116" t="s">
        <v>9</v>
      </c>
      <c r="R116" t="s">
        <v>122</v>
      </c>
      <c r="S116" t="s">
        <v>127</v>
      </c>
      <c r="T116">
        <v>12</v>
      </c>
      <c r="U116" t="s">
        <v>2486</v>
      </c>
      <c r="W116" t="s">
        <v>386</v>
      </c>
    </row>
    <row r="117" spans="1:23" x14ac:dyDescent="0.25">
      <c r="A117" t="s">
        <v>34</v>
      </c>
      <c r="B117" s="1">
        <v>44992</v>
      </c>
      <c r="C117">
        <v>-9.36</v>
      </c>
      <c r="D117" t="s">
        <v>34</v>
      </c>
      <c r="E117" t="s">
        <v>34</v>
      </c>
      <c r="F117" t="s">
        <v>8636</v>
      </c>
      <c r="G117" t="s">
        <v>88</v>
      </c>
      <c r="H117" t="s">
        <v>33</v>
      </c>
      <c r="I117" t="s">
        <v>33</v>
      </c>
      <c r="J117" t="s">
        <v>9</v>
      </c>
      <c r="O117" t="s">
        <v>88</v>
      </c>
      <c r="P117" t="s">
        <v>9</v>
      </c>
      <c r="Q117" t="s">
        <v>9</v>
      </c>
      <c r="R117" t="s">
        <v>122</v>
      </c>
      <c r="S117" t="s">
        <v>127</v>
      </c>
      <c r="T117">
        <v>1</v>
      </c>
      <c r="U117" t="s">
        <v>2486</v>
      </c>
      <c r="W117" t="s">
        <v>386</v>
      </c>
    </row>
    <row r="118" spans="1:23" x14ac:dyDescent="0.25">
      <c r="A118" t="s">
        <v>19</v>
      </c>
      <c r="B118" s="1">
        <v>44992</v>
      </c>
      <c r="C118">
        <v>-4424.99</v>
      </c>
      <c r="D118" t="s">
        <v>517</v>
      </c>
      <c r="E118" t="s">
        <v>517</v>
      </c>
      <c r="F118" t="s">
        <v>517</v>
      </c>
      <c r="G118" t="s">
        <v>94</v>
      </c>
      <c r="H118" t="s">
        <v>61</v>
      </c>
      <c r="I118" t="s">
        <v>61</v>
      </c>
      <c r="J118" t="s">
        <v>9</v>
      </c>
      <c r="O118" t="s">
        <v>94</v>
      </c>
      <c r="P118" t="s">
        <v>9</v>
      </c>
      <c r="Q118" t="s">
        <v>9</v>
      </c>
      <c r="R118" t="s">
        <v>122</v>
      </c>
      <c r="S118" t="s">
        <v>127</v>
      </c>
      <c r="T118">
        <v>12</v>
      </c>
      <c r="U118" t="s">
        <v>2486</v>
      </c>
      <c r="W118" t="s">
        <v>386</v>
      </c>
    </row>
    <row r="119" spans="1:23" x14ac:dyDescent="0.25">
      <c r="A119" t="s">
        <v>544</v>
      </c>
      <c r="B119" s="1">
        <v>44992</v>
      </c>
      <c r="C119">
        <v>-26.53</v>
      </c>
      <c r="D119" t="s">
        <v>6234</v>
      </c>
      <c r="E119" t="s">
        <v>6234</v>
      </c>
      <c r="F119" t="s">
        <v>601</v>
      </c>
      <c r="G119" t="s">
        <v>104</v>
      </c>
      <c r="H119" t="s">
        <v>16</v>
      </c>
      <c r="I119" t="s">
        <v>16</v>
      </c>
      <c r="J119" t="s">
        <v>9</v>
      </c>
      <c r="O119" t="s">
        <v>104</v>
      </c>
      <c r="P119" t="s">
        <v>9</v>
      </c>
      <c r="Q119" t="s">
        <v>9</v>
      </c>
      <c r="R119" t="s">
        <v>122</v>
      </c>
      <c r="S119" t="s">
        <v>127</v>
      </c>
      <c r="T119">
        <v>12</v>
      </c>
      <c r="U119" t="s">
        <v>2486</v>
      </c>
      <c r="W119" t="s">
        <v>386</v>
      </c>
    </row>
    <row r="120" spans="1:23" x14ac:dyDescent="0.25">
      <c r="A120" t="s">
        <v>544</v>
      </c>
      <c r="B120" s="1">
        <v>44991</v>
      </c>
      <c r="C120">
        <v>-54.01</v>
      </c>
      <c r="D120" t="s">
        <v>2266</v>
      </c>
      <c r="E120" t="s">
        <v>2266</v>
      </c>
      <c r="F120" t="s">
        <v>2266</v>
      </c>
      <c r="G120" t="s">
        <v>104</v>
      </c>
      <c r="H120" t="s">
        <v>7</v>
      </c>
      <c r="I120" t="s">
        <v>7</v>
      </c>
      <c r="J120" t="s">
        <v>9</v>
      </c>
      <c r="O120" t="s">
        <v>104</v>
      </c>
      <c r="P120" t="s">
        <v>9</v>
      </c>
      <c r="Q120" t="s">
        <v>9</v>
      </c>
      <c r="R120" t="s">
        <v>122</v>
      </c>
      <c r="S120" t="s">
        <v>127</v>
      </c>
      <c r="T120">
        <v>12</v>
      </c>
      <c r="U120" t="s">
        <v>2486</v>
      </c>
      <c r="W120" t="s">
        <v>386</v>
      </c>
    </row>
    <row r="121" spans="1:23" x14ac:dyDescent="0.25">
      <c r="A121" t="s">
        <v>544</v>
      </c>
      <c r="B121" s="1">
        <v>44991</v>
      </c>
      <c r="C121">
        <v>-9.82</v>
      </c>
      <c r="D121" t="s">
        <v>8641</v>
      </c>
      <c r="E121" t="s">
        <v>8641</v>
      </c>
      <c r="F121" t="s">
        <v>8641</v>
      </c>
      <c r="G121" t="s">
        <v>104</v>
      </c>
      <c r="H121" t="s">
        <v>12</v>
      </c>
      <c r="I121" t="s">
        <v>12</v>
      </c>
      <c r="J121" t="s">
        <v>9</v>
      </c>
      <c r="O121" t="s">
        <v>104</v>
      </c>
      <c r="P121" t="s">
        <v>9</v>
      </c>
      <c r="Q121" t="s">
        <v>9</v>
      </c>
      <c r="R121" t="s">
        <v>122</v>
      </c>
      <c r="S121" t="s">
        <v>127</v>
      </c>
      <c r="T121">
        <v>12</v>
      </c>
      <c r="U121" t="s">
        <v>2486</v>
      </c>
      <c r="W121" t="s">
        <v>386</v>
      </c>
    </row>
    <row r="122" spans="1:23" x14ac:dyDescent="0.25">
      <c r="A122" t="s">
        <v>512</v>
      </c>
      <c r="B122" s="1">
        <v>44991</v>
      </c>
      <c r="C122">
        <v>123.59</v>
      </c>
      <c r="D122" t="s">
        <v>513</v>
      </c>
      <c r="E122" t="s">
        <v>513</v>
      </c>
      <c r="F122" t="s">
        <v>513</v>
      </c>
      <c r="G122" t="s">
        <v>55</v>
      </c>
      <c r="H122" t="s">
        <v>18</v>
      </c>
      <c r="I122" t="s">
        <v>18</v>
      </c>
      <c r="J122" t="s">
        <v>9</v>
      </c>
      <c r="O122" t="s">
        <v>55</v>
      </c>
      <c r="P122" t="s">
        <v>9</v>
      </c>
      <c r="Q122" t="s">
        <v>9</v>
      </c>
      <c r="R122" t="s">
        <v>224</v>
      </c>
      <c r="S122" t="s">
        <v>126</v>
      </c>
      <c r="T122">
        <v>12</v>
      </c>
      <c r="U122" t="s">
        <v>2486</v>
      </c>
      <c r="W122" t="s">
        <v>386</v>
      </c>
    </row>
    <row r="123" spans="1:23" x14ac:dyDescent="0.25">
      <c r="A123" t="s">
        <v>19</v>
      </c>
      <c r="B123" s="1">
        <v>44991</v>
      </c>
      <c r="C123">
        <v>674.96</v>
      </c>
      <c r="D123" t="s">
        <v>6231</v>
      </c>
      <c r="E123" t="s">
        <v>6231</v>
      </c>
      <c r="F123" t="s">
        <v>6231</v>
      </c>
      <c r="G123" t="s">
        <v>55</v>
      </c>
      <c r="H123" t="s">
        <v>55</v>
      </c>
      <c r="I123" t="s">
        <v>55</v>
      </c>
      <c r="J123" t="s">
        <v>9</v>
      </c>
      <c r="O123" t="s">
        <v>55</v>
      </c>
      <c r="P123" t="s">
        <v>9</v>
      </c>
      <c r="Q123" t="s">
        <v>9</v>
      </c>
      <c r="R123" t="s">
        <v>116</v>
      </c>
      <c r="S123" t="s">
        <v>126</v>
      </c>
      <c r="T123">
        <v>0</v>
      </c>
      <c r="U123" t="s">
        <v>2486</v>
      </c>
      <c r="W123" t="s">
        <v>386</v>
      </c>
    </row>
    <row r="124" spans="1:23" x14ac:dyDescent="0.25">
      <c r="A124" t="s">
        <v>19</v>
      </c>
      <c r="B124" s="1">
        <v>44991</v>
      </c>
      <c r="C124">
        <v>85</v>
      </c>
      <c r="D124" t="s">
        <v>8348</v>
      </c>
      <c r="E124" t="s">
        <v>8348</v>
      </c>
      <c r="F124" t="s">
        <v>598</v>
      </c>
      <c r="G124" t="s">
        <v>55</v>
      </c>
      <c r="H124" t="s">
        <v>76</v>
      </c>
      <c r="I124" t="s">
        <v>76</v>
      </c>
      <c r="J124" t="s">
        <v>9</v>
      </c>
      <c r="O124" t="s">
        <v>55</v>
      </c>
      <c r="P124" t="s">
        <v>9</v>
      </c>
      <c r="Q124" t="s">
        <v>9</v>
      </c>
      <c r="R124" t="s">
        <v>224</v>
      </c>
      <c r="S124" t="s">
        <v>126</v>
      </c>
      <c r="T124">
        <v>12</v>
      </c>
      <c r="U124" t="s">
        <v>2486</v>
      </c>
      <c r="V124" t="s">
        <v>6075</v>
      </c>
      <c r="W124" t="s">
        <v>386</v>
      </c>
    </row>
    <row r="125" spans="1:23" x14ac:dyDescent="0.25">
      <c r="A125" t="s">
        <v>544</v>
      </c>
      <c r="B125" s="1">
        <v>44991</v>
      </c>
      <c r="C125">
        <v>-65</v>
      </c>
      <c r="D125" t="s">
        <v>8639</v>
      </c>
      <c r="E125" t="s">
        <v>8639</v>
      </c>
      <c r="F125" t="s">
        <v>8639</v>
      </c>
      <c r="G125" t="s">
        <v>94</v>
      </c>
      <c r="H125" t="s">
        <v>32</v>
      </c>
      <c r="I125" t="s">
        <v>32</v>
      </c>
      <c r="J125" t="s">
        <v>9</v>
      </c>
      <c r="O125" t="s">
        <v>94</v>
      </c>
      <c r="P125" t="s">
        <v>9</v>
      </c>
      <c r="Q125" t="s">
        <v>9</v>
      </c>
      <c r="R125" t="s">
        <v>122</v>
      </c>
      <c r="S125" t="s">
        <v>127</v>
      </c>
      <c r="T125">
        <v>12</v>
      </c>
      <c r="U125" t="s">
        <v>2486</v>
      </c>
      <c r="V125" t="s">
        <v>276</v>
      </c>
      <c r="W125" t="s">
        <v>386</v>
      </c>
    </row>
    <row r="126" spans="1:23" x14ac:dyDescent="0.25">
      <c r="A126" t="s">
        <v>19</v>
      </c>
      <c r="B126" s="1">
        <v>44991</v>
      </c>
      <c r="C126">
        <v>-5590.73</v>
      </c>
      <c r="D126" t="s">
        <v>1855</v>
      </c>
      <c r="E126" t="s">
        <v>1855</v>
      </c>
      <c r="F126" t="s">
        <v>1855</v>
      </c>
      <c r="G126" t="s">
        <v>55</v>
      </c>
      <c r="H126" t="s">
        <v>18</v>
      </c>
      <c r="I126" t="s">
        <v>18</v>
      </c>
      <c r="J126" t="s">
        <v>9</v>
      </c>
      <c r="O126" t="s">
        <v>55</v>
      </c>
      <c r="P126" t="s">
        <v>9</v>
      </c>
      <c r="Q126" t="s">
        <v>9</v>
      </c>
      <c r="R126" t="s">
        <v>224</v>
      </c>
      <c r="S126" t="s">
        <v>126</v>
      </c>
      <c r="T126">
        <v>12</v>
      </c>
      <c r="U126" t="s">
        <v>2486</v>
      </c>
      <c r="W126" t="s">
        <v>386</v>
      </c>
    </row>
    <row r="127" spans="1:23" x14ac:dyDescent="0.25">
      <c r="A127" t="s">
        <v>544</v>
      </c>
      <c r="B127" s="1">
        <v>44990</v>
      </c>
      <c r="C127">
        <v>-11.77</v>
      </c>
      <c r="D127" t="s">
        <v>8644</v>
      </c>
      <c r="E127" t="s">
        <v>8644</v>
      </c>
      <c r="F127" t="s">
        <v>8644</v>
      </c>
      <c r="G127" t="s">
        <v>104</v>
      </c>
      <c r="H127" t="s">
        <v>12</v>
      </c>
      <c r="I127" t="s">
        <v>12</v>
      </c>
      <c r="J127" t="s">
        <v>9</v>
      </c>
      <c r="O127" t="s">
        <v>104</v>
      </c>
      <c r="P127" t="s">
        <v>9</v>
      </c>
      <c r="Q127" t="s">
        <v>9</v>
      </c>
      <c r="R127" t="s">
        <v>122</v>
      </c>
      <c r="S127" t="s">
        <v>127</v>
      </c>
      <c r="T127">
        <v>12</v>
      </c>
      <c r="U127" t="s">
        <v>2486</v>
      </c>
      <c r="W127" t="s">
        <v>386</v>
      </c>
    </row>
    <row r="128" spans="1:23" x14ac:dyDescent="0.25">
      <c r="A128" t="s">
        <v>544</v>
      </c>
      <c r="B128" s="1">
        <v>44990</v>
      </c>
      <c r="C128">
        <v>-25</v>
      </c>
      <c r="D128" t="s">
        <v>8646</v>
      </c>
      <c r="E128" t="s">
        <v>8646</v>
      </c>
      <c r="F128" t="s">
        <v>8646</v>
      </c>
      <c r="G128" t="s">
        <v>78</v>
      </c>
      <c r="H128" t="s">
        <v>78</v>
      </c>
      <c r="I128" t="s">
        <v>78</v>
      </c>
      <c r="J128" t="s">
        <v>9</v>
      </c>
      <c r="O128" t="s">
        <v>78</v>
      </c>
      <c r="P128" t="s">
        <v>9</v>
      </c>
      <c r="Q128" t="s">
        <v>9</v>
      </c>
      <c r="R128" t="s">
        <v>116</v>
      </c>
      <c r="S128" t="s">
        <v>126</v>
      </c>
      <c r="T128">
        <v>0</v>
      </c>
      <c r="U128" t="s">
        <v>2486</v>
      </c>
      <c r="W128" t="s">
        <v>386</v>
      </c>
    </row>
    <row r="129" spans="1:23" x14ac:dyDescent="0.25">
      <c r="A129" t="s">
        <v>544</v>
      </c>
      <c r="B129" s="1">
        <v>44990</v>
      </c>
      <c r="C129">
        <v>-12.58</v>
      </c>
      <c r="D129" t="s">
        <v>6234</v>
      </c>
      <c r="E129" t="s">
        <v>6234</v>
      </c>
      <c r="F129" t="s">
        <v>601</v>
      </c>
      <c r="G129" t="s">
        <v>104</v>
      </c>
      <c r="H129" t="s">
        <v>16</v>
      </c>
      <c r="I129" t="s">
        <v>16</v>
      </c>
      <c r="J129" t="s">
        <v>9</v>
      </c>
      <c r="O129" t="s">
        <v>104</v>
      </c>
      <c r="P129" t="s">
        <v>9</v>
      </c>
      <c r="Q129" t="s">
        <v>9</v>
      </c>
      <c r="R129" t="s">
        <v>122</v>
      </c>
      <c r="S129" t="s">
        <v>127</v>
      </c>
      <c r="T129">
        <v>12</v>
      </c>
      <c r="U129" t="s">
        <v>2486</v>
      </c>
      <c r="W129" t="s">
        <v>386</v>
      </c>
    </row>
    <row r="130" spans="1:23" x14ac:dyDescent="0.25">
      <c r="A130" t="s">
        <v>336</v>
      </c>
      <c r="B130" s="1">
        <v>44990</v>
      </c>
      <c r="C130">
        <v>38830</v>
      </c>
      <c r="D130" t="s">
        <v>1921</v>
      </c>
      <c r="E130" t="s">
        <v>1921</v>
      </c>
      <c r="F130" t="s">
        <v>1921</v>
      </c>
      <c r="G130" t="s">
        <v>55</v>
      </c>
      <c r="H130" t="s">
        <v>225</v>
      </c>
      <c r="I130" t="s">
        <v>225</v>
      </c>
      <c r="J130" t="s">
        <v>9</v>
      </c>
      <c r="O130" t="s">
        <v>55</v>
      </c>
      <c r="P130" t="s">
        <v>9</v>
      </c>
      <c r="Q130" t="s">
        <v>9</v>
      </c>
      <c r="R130" t="s">
        <v>224</v>
      </c>
      <c r="S130" t="s">
        <v>126</v>
      </c>
      <c r="T130">
        <v>0</v>
      </c>
      <c r="U130" t="s">
        <v>2486</v>
      </c>
      <c r="V130" t="s">
        <v>6075</v>
      </c>
      <c r="W130" t="s">
        <v>386</v>
      </c>
    </row>
    <row r="131" spans="1:23" x14ac:dyDescent="0.25">
      <c r="A131" t="s">
        <v>424</v>
      </c>
      <c r="B131" s="1">
        <v>44989</v>
      </c>
      <c r="C131">
        <v>200</v>
      </c>
      <c r="D131" t="s">
        <v>8891</v>
      </c>
      <c r="E131" t="s">
        <v>8891</v>
      </c>
      <c r="F131" t="s">
        <v>8891</v>
      </c>
      <c r="G131" t="s">
        <v>55</v>
      </c>
      <c r="H131" t="s">
        <v>382</v>
      </c>
      <c r="I131" t="s">
        <v>382</v>
      </c>
      <c r="J131" t="s">
        <v>9</v>
      </c>
      <c r="O131" t="s">
        <v>55</v>
      </c>
      <c r="P131" t="s">
        <v>9</v>
      </c>
      <c r="Q131" t="s">
        <v>9</v>
      </c>
      <c r="R131" t="s">
        <v>224</v>
      </c>
      <c r="S131" t="s">
        <v>127</v>
      </c>
      <c r="T131">
        <v>12</v>
      </c>
      <c r="U131" t="s">
        <v>2486</v>
      </c>
      <c r="W131" t="s">
        <v>386</v>
      </c>
    </row>
    <row r="132" spans="1:23" x14ac:dyDescent="0.25">
      <c r="A132" t="s">
        <v>424</v>
      </c>
      <c r="B132" s="1">
        <v>44989</v>
      </c>
      <c r="C132">
        <v>4224.99</v>
      </c>
      <c r="D132" t="s">
        <v>8893</v>
      </c>
      <c r="E132" t="s">
        <v>8893</v>
      </c>
      <c r="F132" t="s">
        <v>8893</v>
      </c>
      <c r="G132" t="s">
        <v>55</v>
      </c>
      <c r="H132" t="s">
        <v>381</v>
      </c>
      <c r="I132" t="s">
        <v>381</v>
      </c>
      <c r="J132" t="s">
        <v>9</v>
      </c>
      <c r="O132" t="s">
        <v>55</v>
      </c>
      <c r="P132" t="s">
        <v>9</v>
      </c>
      <c r="Q132" t="s">
        <v>9</v>
      </c>
      <c r="R132" t="s">
        <v>224</v>
      </c>
      <c r="S132" t="s">
        <v>127</v>
      </c>
      <c r="T132">
        <v>12</v>
      </c>
      <c r="U132" t="s">
        <v>2486</v>
      </c>
      <c r="W132" t="s">
        <v>386</v>
      </c>
    </row>
    <row r="133" spans="1:23" x14ac:dyDescent="0.25">
      <c r="A133" t="s">
        <v>544</v>
      </c>
      <c r="B133" s="1">
        <v>44989</v>
      </c>
      <c r="C133">
        <v>-9.7899999999999991</v>
      </c>
      <c r="D133" t="s">
        <v>6447</v>
      </c>
      <c r="E133" t="s">
        <v>6447</v>
      </c>
      <c r="F133" t="s">
        <v>5211</v>
      </c>
      <c r="G133" t="s">
        <v>104</v>
      </c>
      <c r="H133" t="s">
        <v>16</v>
      </c>
      <c r="I133" t="s">
        <v>16</v>
      </c>
      <c r="J133" t="s">
        <v>9</v>
      </c>
      <c r="O133" t="s">
        <v>104</v>
      </c>
      <c r="P133" t="s">
        <v>9</v>
      </c>
      <c r="Q133" t="s">
        <v>9</v>
      </c>
      <c r="R133" t="s">
        <v>122</v>
      </c>
      <c r="S133" t="s">
        <v>127</v>
      </c>
      <c r="T133">
        <v>12</v>
      </c>
      <c r="U133" t="s">
        <v>2486</v>
      </c>
      <c r="W133" t="s">
        <v>386</v>
      </c>
    </row>
    <row r="134" spans="1:23" x14ac:dyDescent="0.25">
      <c r="A134" t="s">
        <v>544</v>
      </c>
      <c r="B134" s="1">
        <v>44989</v>
      </c>
      <c r="C134">
        <v>-9.98</v>
      </c>
      <c r="D134" t="s">
        <v>8648</v>
      </c>
      <c r="E134" t="s">
        <v>8648</v>
      </c>
      <c r="F134" t="s">
        <v>8648</v>
      </c>
      <c r="G134" t="s">
        <v>104</v>
      </c>
      <c r="H134" t="s">
        <v>16</v>
      </c>
      <c r="I134" t="s">
        <v>16</v>
      </c>
      <c r="J134" t="s">
        <v>9</v>
      </c>
      <c r="O134" t="s">
        <v>104</v>
      </c>
      <c r="P134" t="s">
        <v>9</v>
      </c>
      <c r="Q134" t="s">
        <v>9</v>
      </c>
      <c r="R134" t="s">
        <v>122</v>
      </c>
      <c r="S134" t="s">
        <v>127</v>
      </c>
      <c r="T134">
        <v>12</v>
      </c>
      <c r="U134" t="s">
        <v>2486</v>
      </c>
      <c r="W134" t="s">
        <v>386</v>
      </c>
    </row>
    <row r="135" spans="1:23" x14ac:dyDescent="0.25">
      <c r="A135" t="s">
        <v>544</v>
      </c>
      <c r="B135" s="1">
        <v>44989</v>
      </c>
      <c r="C135">
        <v>-4.08</v>
      </c>
      <c r="D135" t="s">
        <v>493</v>
      </c>
      <c r="E135" t="s">
        <v>493</v>
      </c>
      <c r="F135" t="s">
        <v>1409</v>
      </c>
      <c r="G135" t="s">
        <v>104</v>
      </c>
      <c r="H135" t="s">
        <v>16</v>
      </c>
      <c r="I135" t="s">
        <v>16</v>
      </c>
      <c r="J135" t="s">
        <v>9</v>
      </c>
      <c r="O135" t="s">
        <v>104</v>
      </c>
      <c r="P135" t="s">
        <v>9</v>
      </c>
      <c r="Q135" t="s">
        <v>9</v>
      </c>
      <c r="R135" t="s">
        <v>122</v>
      </c>
      <c r="S135" t="s">
        <v>127</v>
      </c>
      <c r="T135">
        <v>12</v>
      </c>
      <c r="U135" t="s">
        <v>475</v>
      </c>
      <c r="W135" t="s">
        <v>386</v>
      </c>
    </row>
    <row r="136" spans="1:23" x14ac:dyDescent="0.25">
      <c r="A136" t="s">
        <v>544</v>
      </c>
      <c r="B136" s="1">
        <v>44989</v>
      </c>
      <c r="C136">
        <v>-4.08</v>
      </c>
      <c r="D136" t="s">
        <v>744</v>
      </c>
      <c r="E136" t="s">
        <v>744</v>
      </c>
      <c r="F136" t="s">
        <v>6402</v>
      </c>
      <c r="G136" t="s">
        <v>104</v>
      </c>
      <c r="H136" t="s">
        <v>7</v>
      </c>
      <c r="I136" t="s">
        <v>7</v>
      </c>
      <c r="J136" t="s">
        <v>9</v>
      </c>
      <c r="O136" t="s">
        <v>104</v>
      </c>
      <c r="P136" t="s">
        <v>9</v>
      </c>
      <c r="Q136" t="s">
        <v>9</v>
      </c>
      <c r="R136" t="s">
        <v>122</v>
      </c>
      <c r="S136" t="s">
        <v>127</v>
      </c>
      <c r="T136">
        <v>12</v>
      </c>
      <c r="U136" t="s">
        <v>475</v>
      </c>
      <c r="W136" t="s">
        <v>386</v>
      </c>
    </row>
    <row r="137" spans="1:23" x14ac:dyDescent="0.25">
      <c r="A137" t="s">
        <v>544</v>
      </c>
      <c r="B137" s="1">
        <v>44988</v>
      </c>
      <c r="C137">
        <v>-201.35</v>
      </c>
      <c r="D137" t="s">
        <v>6234</v>
      </c>
      <c r="E137" t="s">
        <v>6234</v>
      </c>
      <c r="F137" t="s">
        <v>601</v>
      </c>
      <c r="G137" t="s">
        <v>104</v>
      </c>
      <c r="H137" t="s">
        <v>16</v>
      </c>
      <c r="I137" t="s">
        <v>16</v>
      </c>
      <c r="J137" t="s">
        <v>9</v>
      </c>
      <c r="O137" t="s">
        <v>104</v>
      </c>
      <c r="P137" t="s">
        <v>9</v>
      </c>
      <c r="Q137" t="s">
        <v>9</v>
      </c>
      <c r="R137" t="s">
        <v>122</v>
      </c>
      <c r="S137" t="s">
        <v>127</v>
      </c>
      <c r="T137">
        <v>12</v>
      </c>
      <c r="U137" t="s">
        <v>2486</v>
      </c>
      <c r="W137" t="s">
        <v>386</v>
      </c>
    </row>
    <row r="138" spans="1:23" x14ac:dyDescent="0.25">
      <c r="A138" t="s">
        <v>487</v>
      </c>
      <c r="B138" s="1">
        <v>44988</v>
      </c>
      <c r="C138">
        <v>1250</v>
      </c>
      <c r="D138" t="s">
        <v>6159</v>
      </c>
      <c r="E138" t="s">
        <v>6159</v>
      </c>
      <c r="F138" t="s">
        <v>501</v>
      </c>
      <c r="G138" t="s">
        <v>92</v>
      </c>
      <c r="H138" t="s">
        <v>62</v>
      </c>
      <c r="I138" t="s">
        <v>62</v>
      </c>
      <c r="J138" t="s">
        <v>9</v>
      </c>
      <c r="O138" t="s">
        <v>92</v>
      </c>
      <c r="P138" t="s">
        <v>9</v>
      </c>
      <c r="Q138" t="s">
        <v>9</v>
      </c>
      <c r="R138" t="s">
        <v>92</v>
      </c>
      <c r="S138" t="s">
        <v>127</v>
      </c>
      <c r="T138">
        <v>12</v>
      </c>
      <c r="U138" t="s">
        <v>2486</v>
      </c>
      <c r="V138" t="s">
        <v>62</v>
      </c>
      <c r="W138" t="s">
        <v>386</v>
      </c>
    </row>
    <row r="139" spans="1:23" x14ac:dyDescent="0.25">
      <c r="A139" t="s">
        <v>34</v>
      </c>
      <c r="B139" s="1">
        <v>44988</v>
      </c>
      <c r="C139">
        <v>-111.62</v>
      </c>
      <c r="D139" t="s">
        <v>34</v>
      </c>
      <c r="E139" t="s">
        <v>34</v>
      </c>
      <c r="F139" t="s">
        <v>8656</v>
      </c>
      <c r="G139" t="s">
        <v>88</v>
      </c>
      <c r="H139" t="s">
        <v>33</v>
      </c>
      <c r="I139" t="s">
        <v>33</v>
      </c>
      <c r="J139" t="s">
        <v>9</v>
      </c>
      <c r="O139" t="s">
        <v>88</v>
      </c>
      <c r="P139" t="s">
        <v>9</v>
      </c>
      <c r="Q139" t="s">
        <v>9</v>
      </c>
      <c r="R139" t="s">
        <v>122</v>
      </c>
      <c r="S139" t="s">
        <v>127</v>
      </c>
      <c r="T139">
        <v>1</v>
      </c>
      <c r="U139" t="s">
        <v>2486</v>
      </c>
      <c r="W139" t="s">
        <v>386</v>
      </c>
    </row>
    <row r="140" spans="1:23" x14ac:dyDescent="0.25">
      <c r="A140" t="s">
        <v>544</v>
      </c>
      <c r="B140" s="1">
        <v>44988</v>
      </c>
      <c r="C140">
        <v>5590.73</v>
      </c>
      <c r="D140" t="s">
        <v>2027</v>
      </c>
      <c r="E140" t="s">
        <v>2027</v>
      </c>
      <c r="F140" t="s">
        <v>2027</v>
      </c>
      <c r="G140" t="s">
        <v>55</v>
      </c>
      <c r="H140" t="s">
        <v>18</v>
      </c>
      <c r="I140" t="s">
        <v>18</v>
      </c>
      <c r="J140" t="s">
        <v>9</v>
      </c>
      <c r="O140" t="s">
        <v>55</v>
      </c>
      <c r="P140" t="s">
        <v>9</v>
      </c>
      <c r="Q140" t="s">
        <v>9</v>
      </c>
      <c r="R140" t="s">
        <v>224</v>
      </c>
      <c r="S140" t="s">
        <v>126</v>
      </c>
      <c r="T140">
        <v>12</v>
      </c>
      <c r="U140" t="s">
        <v>2486</v>
      </c>
      <c r="W140" t="s">
        <v>386</v>
      </c>
    </row>
    <row r="141" spans="1:23" x14ac:dyDescent="0.25">
      <c r="A141" t="s">
        <v>487</v>
      </c>
      <c r="B141" s="1">
        <v>44988</v>
      </c>
      <c r="C141">
        <v>38830</v>
      </c>
      <c r="D141" t="s">
        <v>5095</v>
      </c>
      <c r="E141" t="s">
        <v>5095</v>
      </c>
      <c r="F141" t="s">
        <v>5095</v>
      </c>
      <c r="G141" t="s">
        <v>55</v>
      </c>
      <c r="H141" t="s">
        <v>55</v>
      </c>
      <c r="I141" t="s">
        <v>55</v>
      </c>
      <c r="J141" t="s">
        <v>9</v>
      </c>
      <c r="O141" t="s">
        <v>55</v>
      </c>
      <c r="P141" t="s">
        <v>9</v>
      </c>
      <c r="Q141" t="s">
        <v>9</v>
      </c>
      <c r="R141" t="s">
        <v>116</v>
      </c>
      <c r="S141" t="s">
        <v>126</v>
      </c>
      <c r="T141">
        <v>0</v>
      </c>
      <c r="U141" t="s">
        <v>2486</v>
      </c>
      <c r="W141" t="s">
        <v>386</v>
      </c>
    </row>
    <row r="142" spans="1:23" x14ac:dyDescent="0.25">
      <c r="A142" t="s">
        <v>544</v>
      </c>
      <c r="B142" s="1">
        <v>44988</v>
      </c>
      <c r="C142">
        <v>-16</v>
      </c>
      <c r="D142" t="s">
        <v>8651</v>
      </c>
      <c r="E142" t="s">
        <v>8651</v>
      </c>
      <c r="F142" t="s">
        <v>8651</v>
      </c>
      <c r="G142" t="s">
        <v>117</v>
      </c>
      <c r="H142" t="s">
        <v>45</v>
      </c>
      <c r="I142" t="s">
        <v>45</v>
      </c>
      <c r="J142" t="s">
        <v>9</v>
      </c>
      <c r="O142" t="s">
        <v>117</v>
      </c>
      <c r="P142" t="s">
        <v>9</v>
      </c>
      <c r="Q142" t="s">
        <v>9</v>
      </c>
      <c r="R142" t="s">
        <v>122</v>
      </c>
      <c r="S142" t="s">
        <v>127</v>
      </c>
      <c r="T142">
        <v>12</v>
      </c>
      <c r="U142" t="s">
        <v>2486</v>
      </c>
      <c r="W142" t="s">
        <v>386</v>
      </c>
    </row>
    <row r="143" spans="1:23" x14ac:dyDescent="0.25">
      <c r="A143" t="s">
        <v>544</v>
      </c>
      <c r="B143" s="1">
        <v>44988</v>
      </c>
      <c r="C143">
        <v>-661.38</v>
      </c>
      <c r="D143" t="s">
        <v>8654</v>
      </c>
      <c r="E143" t="s">
        <v>8654</v>
      </c>
      <c r="F143" t="s">
        <v>8655</v>
      </c>
      <c r="G143" t="s">
        <v>117</v>
      </c>
      <c r="H143" t="s">
        <v>44</v>
      </c>
      <c r="I143" t="s">
        <v>44</v>
      </c>
      <c r="J143" t="s">
        <v>9</v>
      </c>
      <c r="O143" t="s">
        <v>117</v>
      </c>
      <c r="P143" t="s">
        <v>9</v>
      </c>
      <c r="Q143" t="s">
        <v>9</v>
      </c>
      <c r="R143" t="s">
        <v>122</v>
      </c>
      <c r="S143" t="s">
        <v>127</v>
      </c>
      <c r="T143">
        <v>12</v>
      </c>
      <c r="U143" t="s">
        <v>2486</v>
      </c>
      <c r="W143" t="s">
        <v>386</v>
      </c>
    </row>
    <row r="144" spans="1:23" x14ac:dyDescent="0.25">
      <c r="A144" t="s">
        <v>544</v>
      </c>
      <c r="B144" s="1">
        <v>44988</v>
      </c>
      <c r="C144">
        <v>-78.53</v>
      </c>
      <c r="D144" t="s">
        <v>908</v>
      </c>
      <c r="E144" t="s">
        <v>908</v>
      </c>
      <c r="F144" t="s">
        <v>1096</v>
      </c>
      <c r="G144" t="s">
        <v>104</v>
      </c>
      <c r="H144" t="s">
        <v>12</v>
      </c>
      <c r="I144" t="s">
        <v>12</v>
      </c>
      <c r="J144" t="s">
        <v>9</v>
      </c>
      <c r="O144" t="s">
        <v>104</v>
      </c>
      <c r="P144" t="s">
        <v>9</v>
      </c>
      <c r="Q144" t="s">
        <v>9</v>
      </c>
      <c r="R144" t="s">
        <v>122</v>
      </c>
      <c r="S144" t="s">
        <v>127</v>
      </c>
      <c r="T144">
        <v>12</v>
      </c>
      <c r="U144" t="s">
        <v>475</v>
      </c>
      <c r="W144" t="s">
        <v>386</v>
      </c>
    </row>
    <row r="145" spans="1:23" x14ac:dyDescent="0.25">
      <c r="A145" t="s">
        <v>19</v>
      </c>
      <c r="B145" s="1">
        <v>44988</v>
      </c>
      <c r="C145">
        <v>-109.23</v>
      </c>
      <c r="D145" t="s">
        <v>8396</v>
      </c>
      <c r="E145" t="s">
        <v>8396</v>
      </c>
      <c r="F145" t="s">
        <v>8396</v>
      </c>
      <c r="G145" t="s">
        <v>111</v>
      </c>
      <c r="H145" t="s">
        <v>75</v>
      </c>
      <c r="I145" t="s">
        <v>75</v>
      </c>
      <c r="J145" t="s">
        <v>9</v>
      </c>
      <c r="O145" t="s">
        <v>111</v>
      </c>
      <c r="P145" t="s">
        <v>9</v>
      </c>
      <c r="Q145" t="s">
        <v>9</v>
      </c>
      <c r="R145" t="s">
        <v>122</v>
      </c>
      <c r="S145" t="s">
        <v>127</v>
      </c>
      <c r="T145">
        <v>1</v>
      </c>
      <c r="U145" t="s">
        <v>2486</v>
      </c>
      <c r="W145" t="s">
        <v>386</v>
      </c>
    </row>
    <row r="146" spans="1:23" x14ac:dyDescent="0.25">
      <c r="A146" t="s">
        <v>544</v>
      </c>
      <c r="B146" s="1">
        <v>44988</v>
      </c>
      <c r="C146">
        <v>-100</v>
      </c>
      <c r="D146" t="s">
        <v>8653</v>
      </c>
      <c r="E146" t="s">
        <v>8653</v>
      </c>
      <c r="F146" t="s">
        <v>8653</v>
      </c>
      <c r="G146" t="s">
        <v>117</v>
      </c>
      <c r="H146" t="s">
        <v>45</v>
      </c>
      <c r="I146" t="s">
        <v>45</v>
      </c>
      <c r="J146" t="s">
        <v>9</v>
      </c>
      <c r="O146" t="s">
        <v>117</v>
      </c>
      <c r="P146" t="s">
        <v>9</v>
      </c>
      <c r="Q146" t="s">
        <v>9</v>
      </c>
      <c r="R146" t="s">
        <v>122</v>
      </c>
      <c r="S146" t="s">
        <v>127</v>
      </c>
      <c r="T146">
        <v>12</v>
      </c>
      <c r="U146" t="s">
        <v>2486</v>
      </c>
      <c r="W146" t="s">
        <v>386</v>
      </c>
    </row>
    <row r="147" spans="1:23" x14ac:dyDescent="0.25">
      <c r="A147" t="s">
        <v>19</v>
      </c>
      <c r="B147" s="1">
        <v>44987</v>
      </c>
      <c r="C147">
        <v>-2336.2800000000002</v>
      </c>
      <c r="D147" t="s">
        <v>6157</v>
      </c>
      <c r="E147" t="s">
        <v>6157</v>
      </c>
      <c r="F147" t="s">
        <v>521</v>
      </c>
      <c r="G147" t="s">
        <v>100</v>
      </c>
      <c r="H147" t="s">
        <v>389</v>
      </c>
      <c r="I147" t="s">
        <v>389</v>
      </c>
      <c r="J147" t="s">
        <v>9</v>
      </c>
      <c r="O147" t="s">
        <v>100</v>
      </c>
      <c r="P147" t="s">
        <v>9</v>
      </c>
      <c r="Q147" t="s">
        <v>9</v>
      </c>
      <c r="R147" t="s">
        <v>122</v>
      </c>
      <c r="S147" t="s">
        <v>127</v>
      </c>
      <c r="T147">
        <v>12</v>
      </c>
      <c r="U147" t="s">
        <v>2486</v>
      </c>
      <c r="W147" t="s">
        <v>386</v>
      </c>
    </row>
    <row r="148" spans="1:23" x14ac:dyDescent="0.25">
      <c r="A148" t="s">
        <v>19</v>
      </c>
      <c r="B148" s="1">
        <v>44987</v>
      </c>
      <c r="C148">
        <v>-412.07</v>
      </c>
      <c r="D148" t="s">
        <v>6468</v>
      </c>
      <c r="E148" t="s">
        <v>6468</v>
      </c>
      <c r="F148" t="s">
        <v>6468</v>
      </c>
      <c r="G148" t="s">
        <v>55</v>
      </c>
      <c r="H148" t="s">
        <v>18</v>
      </c>
      <c r="I148" t="s">
        <v>18</v>
      </c>
      <c r="J148" t="s">
        <v>9</v>
      </c>
      <c r="O148" t="s">
        <v>55</v>
      </c>
      <c r="P148" t="s">
        <v>9</v>
      </c>
      <c r="Q148" t="s">
        <v>9</v>
      </c>
      <c r="R148" t="s">
        <v>224</v>
      </c>
      <c r="S148" t="s">
        <v>126</v>
      </c>
      <c r="T148">
        <v>12</v>
      </c>
      <c r="U148" t="s">
        <v>2486</v>
      </c>
      <c r="W148" t="s">
        <v>386</v>
      </c>
    </row>
    <row r="149" spans="1:23" x14ac:dyDescent="0.25">
      <c r="A149" t="s">
        <v>420</v>
      </c>
      <c r="B149" s="1">
        <v>44987</v>
      </c>
      <c r="C149">
        <v>-20000</v>
      </c>
      <c r="D149" t="s">
        <v>6415</v>
      </c>
      <c r="E149" t="s">
        <v>6415</v>
      </c>
      <c r="F149" t="s">
        <v>6415</v>
      </c>
      <c r="G149" t="s">
        <v>55</v>
      </c>
      <c r="H149" t="s">
        <v>55</v>
      </c>
      <c r="I149" t="s">
        <v>55</v>
      </c>
      <c r="J149" t="s">
        <v>9</v>
      </c>
      <c r="O149" t="s">
        <v>55</v>
      </c>
      <c r="P149" t="s">
        <v>9</v>
      </c>
      <c r="Q149" t="s">
        <v>9</v>
      </c>
      <c r="R149" t="s">
        <v>116</v>
      </c>
      <c r="S149" t="s">
        <v>126</v>
      </c>
      <c r="T149">
        <v>0</v>
      </c>
      <c r="U149" t="s">
        <v>2486</v>
      </c>
      <c r="W149" t="s">
        <v>386</v>
      </c>
    </row>
    <row r="150" spans="1:23" x14ac:dyDescent="0.25">
      <c r="A150" t="s">
        <v>19</v>
      </c>
      <c r="B150" s="1">
        <v>44987</v>
      </c>
      <c r="C150">
        <v>20000</v>
      </c>
      <c r="D150" t="s">
        <v>6417</v>
      </c>
      <c r="E150" t="s">
        <v>6417</v>
      </c>
      <c r="F150" t="s">
        <v>6417</v>
      </c>
      <c r="G150" t="s">
        <v>55</v>
      </c>
      <c r="H150" t="s">
        <v>55</v>
      </c>
      <c r="I150" t="s">
        <v>55</v>
      </c>
      <c r="J150" t="s">
        <v>9</v>
      </c>
      <c r="O150" t="s">
        <v>55</v>
      </c>
      <c r="P150" t="s">
        <v>9</v>
      </c>
      <c r="Q150" t="s">
        <v>9</v>
      </c>
      <c r="R150" t="s">
        <v>116</v>
      </c>
      <c r="S150" t="s">
        <v>126</v>
      </c>
      <c r="T150">
        <v>0</v>
      </c>
      <c r="U150" t="s">
        <v>2486</v>
      </c>
      <c r="W150" t="s">
        <v>386</v>
      </c>
    </row>
    <row r="151" spans="1:23" x14ac:dyDescent="0.25">
      <c r="A151" t="s">
        <v>19</v>
      </c>
      <c r="B151" s="1">
        <v>44987</v>
      </c>
      <c r="C151">
        <v>-2007.5</v>
      </c>
      <c r="D151" t="s">
        <v>532</v>
      </c>
      <c r="E151" t="s">
        <v>532</v>
      </c>
      <c r="F151" t="s">
        <v>532</v>
      </c>
      <c r="G151" t="s">
        <v>55</v>
      </c>
      <c r="H151" t="s">
        <v>18</v>
      </c>
      <c r="I151" t="s">
        <v>18</v>
      </c>
      <c r="J151" t="s">
        <v>9</v>
      </c>
      <c r="O151" t="s">
        <v>55</v>
      </c>
      <c r="P151" t="s">
        <v>9</v>
      </c>
      <c r="Q151" t="s">
        <v>9</v>
      </c>
      <c r="R151" t="s">
        <v>224</v>
      </c>
      <c r="S151" t="s">
        <v>126</v>
      </c>
      <c r="T151">
        <v>12</v>
      </c>
      <c r="U151" t="s">
        <v>2486</v>
      </c>
      <c r="W151" t="s">
        <v>386</v>
      </c>
    </row>
    <row r="152" spans="1:23" x14ac:dyDescent="0.25">
      <c r="A152" t="s">
        <v>492</v>
      </c>
      <c r="B152" s="1">
        <v>44987</v>
      </c>
      <c r="C152">
        <v>-2.1</v>
      </c>
      <c r="D152" t="s">
        <v>6174</v>
      </c>
      <c r="E152" t="s">
        <v>6174</v>
      </c>
      <c r="F152" t="s">
        <v>2551</v>
      </c>
      <c r="G152" t="s">
        <v>78</v>
      </c>
      <c r="H152" t="s">
        <v>471</v>
      </c>
      <c r="I152" t="s">
        <v>471</v>
      </c>
      <c r="J152" t="s">
        <v>9</v>
      </c>
      <c r="O152" t="s">
        <v>78</v>
      </c>
      <c r="P152" t="s">
        <v>9</v>
      </c>
      <c r="Q152" t="s">
        <v>9</v>
      </c>
      <c r="R152" t="s">
        <v>122</v>
      </c>
      <c r="S152" t="s">
        <v>124</v>
      </c>
      <c r="T152">
        <v>1</v>
      </c>
      <c r="U152" t="s">
        <v>475</v>
      </c>
      <c r="W152" t="s">
        <v>386</v>
      </c>
    </row>
    <row r="153" spans="1:23" x14ac:dyDescent="0.25">
      <c r="A153" t="s">
        <v>492</v>
      </c>
      <c r="B153" s="1">
        <v>44987</v>
      </c>
      <c r="C153">
        <v>-325</v>
      </c>
      <c r="D153" t="s">
        <v>6470</v>
      </c>
      <c r="E153" t="s">
        <v>6470</v>
      </c>
      <c r="F153" t="s">
        <v>6470</v>
      </c>
      <c r="G153" t="s">
        <v>117</v>
      </c>
      <c r="H153" t="s">
        <v>45</v>
      </c>
      <c r="I153" t="s">
        <v>45</v>
      </c>
      <c r="J153" t="s">
        <v>9</v>
      </c>
      <c r="O153" t="s">
        <v>117</v>
      </c>
      <c r="P153" t="s">
        <v>9</v>
      </c>
      <c r="Q153" t="s">
        <v>9</v>
      </c>
      <c r="R153" t="s">
        <v>122</v>
      </c>
      <c r="S153" t="s">
        <v>127</v>
      </c>
      <c r="T153">
        <v>12</v>
      </c>
      <c r="U153" t="s">
        <v>2486</v>
      </c>
      <c r="W153" t="s">
        <v>386</v>
      </c>
    </row>
    <row r="154" spans="1:23" x14ac:dyDescent="0.25">
      <c r="A154" t="s">
        <v>487</v>
      </c>
      <c r="B154" s="1">
        <v>44987</v>
      </c>
      <c r="C154">
        <v>-16013.15</v>
      </c>
      <c r="D154" t="s">
        <v>8412</v>
      </c>
      <c r="E154" t="s">
        <v>8412</v>
      </c>
      <c r="F154" t="s">
        <v>707</v>
      </c>
      <c r="G154" t="s">
        <v>55</v>
      </c>
      <c r="H154" t="s">
        <v>55</v>
      </c>
      <c r="I154" t="s">
        <v>55</v>
      </c>
      <c r="J154" t="s">
        <v>9</v>
      </c>
      <c r="O154" t="s">
        <v>55</v>
      </c>
      <c r="P154" t="s">
        <v>9</v>
      </c>
      <c r="Q154" t="s">
        <v>9</v>
      </c>
      <c r="R154" t="s">
        <v>116</v>
      </c>
      <c r="S154" t="s">
        <v>126</v>
      </c>
      <c r="T154">
        <v>0</v>
      </c>
      <c r="U154" t="s">
        <v>2486</v>
      </c>
      <c r="W154" t="s">
        <v>386</v>
      </c>
    </row>
    <row r="155" spans="1:23" x14ac:dyDescent="0.25">
      <c r="A155" t="s">
        <v>492</v>
      </c>
      <c r="B155" s="1">
        <v>44987</v>
      </c>
      <c r="C155">
        <v>-20</v>
      </c>
      <c r="D155" t="s">
        <v>6174</v>
      </c>
      <c r="E155" t="s">
        <v>6174</v>
      </c>
      <c r="F155" t="s">
        <v>2551</v>
      </c>
      <c r="G155" t="s">
        <v>78</v>
      </c>
      <c r="H155" t="s">
        <v>471</v>
      </c>
      <c r="I155" t="s">
        <v>471</v>
      </c>
      <c r="J155" t="s">
        <v>9</v>
      </c>
      <c r="O155" t="s">
        <v>78</v>
      </c>
      <c r="P155" t="s">
        <v>9</v>
      </c>
      <c r="Q155" t="s">
        <v>9</v>
      </c>
      <c r="R155" t="s">
        <v>122</v>
      </c>
      <c r="S155" t="s">
        <v>124</v>
      </c>
      <c r="T155">
        <v>1</v>
      </c>
      <c r="U155" t="s">
        <v>475</v>
      </c>
      <c r="W155" t="s">
        <v>386</v>
      </c>
    </row>
    <row r="156" spans="1:23" x14ac:dyDescent="0.25">
      <c r="A156" t="s">
        <v>413</v>
      </c>
      <c r="B156" s="1">
        <v>44986</v>
      </c>
      <c r="C156">
        <v>0.02</v>
      </c>
      <c r="D156" t="s">
        <v>6482</v>
      </c>
      <c r="E156" t="s">
        <v>6482</v>
      </c>
      <c r="F156" t="s">
        <v>546</v>
      </c>
      <c r="G156" t="s">
        <v>92</v>
      </c>
      <c r="H156" t="s">
        <v>71</v>
      </c>
      <c r="I156" t="s">
        <v>71</v>
      </c>
      <c r="J156" t="s">
        <v>9</v>
      </c>
      <c r="O156" t="s">
        <v>92</v>
      </c>
      <c r="P156" t="s">
        <v>9</v>
      </c>
      <c r="Q156" t="s">
        <v>9</v>
      </c>
      <c r="R156" t="s">
        <v>92</v>
      </c>
      <c r="S156" t="s">
        <v>127</v>
      </c>
      <c r="T156">
        <v>12</v>
      </c>
      <c r="U156" t="s">
        <v>475</v>
      </c>
      <c r="W156" t="s">
        <v>386</v>
      </c>
    </row>
    <row r="157" spans="1:23" x14ac:dyDescent="0.25">
      <c r="A157" t="s">
        <v>966</v>
      </c>
      <c r="B157" s="1">
        <v>44986</v>
      </c>
      <c r="C157">
        <v>0.01</v>
      </c>
      <c r="D157" t="s">
        <v>6482</v>
      </c>
      <c r="E157" t="s">
        <v>6482</v>
      </c>
      <c r="F157" t="s">
        <v>546</v>
      </c>
      <c r="G157" t="s">
        <v>92</v>
      </c>
      <c r="H157" t="s">
        <v>71</v>
      </c>
      <c r="I157" t="s">
        <v>71</v>
      </c>
      <c r="J157" t="s">
        <v>9</v>
      </c>
      <c r="O157" t="s">
        <v>92</v>
      </c>
      <c r="P157" t="s">
        <v>9</v>
      </c>
      <c r="Q157" t="s">
        <v>9</v>
      </c>
      <c r="R157" t="s">
        <v>92</v>
      </c>
      <c r="S157" t="s">
        <v>127</v>
      </c>
      <c r="T157">
        <v>12</v>
      </c>
      <c r="U157" t="s">
        <v>475</v>
      </c>
      <c r="W157" t="s">
        <v>386</v>
      </c>
    </row>
    <row r="158" spans="1:23" x14ac:dyDescent="0.25">
      <c r="A158" t="s">
        <v>414</v>
      </c>
      <c r="B158" s="1">
        <v>44986</v>
      </c>
      <c r="C158">
        <v>0.01</v>
      </c>
      <c r="D158" t="s">
        <v>6482</v>
      </c>
      <c r="E158" t="s">
        <v>6482</v>
      </c>
      <c r="F158" t="s">
        <v>546</v>
      </c>
      <c r="G158" t="s">
        <v>92</v>
      </c>
      <c r="H158" t="s">
        <v>71</v>
      </c>
      <c r="I158" t="s">
        <v>71</v>
      </c>
      <c r="J158" t="s">
        <v>9</v>
      </c>
      <c r="O158" t="s">
        <v>92</v>
      </c>
      <c r="P158" t="s">
        <v>9</v>
      </c>
      <c r="Q158" t="s">
        <v>9</v>
      </c>
      <c r="R158" t="s">
        <v>92</v>
      </c>
      <c r="S158" t="s">
        <v>127</v>
      </c>
      <c r="T158">
        <v>12</v>
      </c>
      <c r="U158" t="s">
        <v>475</v>
      </c>
      <c r="W158" t="s">
        <v>386</v>
      </c>
    </row>
    <row r="159" spans="1:23" x14ac:dyDescent="0.25">
      <c r="A159" t="s">
        <v>6458</v>
      </c>
      <c r="B159" s="1">
        <v>44986</v>
      </c>
      <c r="C159">
        <v>50</v>
      </c>
      <c r="D159" t="s">
        <v>6464</v>
      </c>
      <c r="E159" t="s">
        <v>6464</v>
      </c>
      <c r="F159" t="s">
        <v>6464</v>
      </c>
      <c r="G159" t="s">
        <v>92</v>
      </c>
      <c r="H159" t="s">
        <v>92</v>
      </c>
      <c r="I159" t="s">
        <v>92</v>
      </c>
      <c r="J159" t="s">
        <v>9</v>
      </c>
      <c r="O159" t="s">
        <v>92</v>
      </c>
      <c r="P159" t="s">
        <v>9</v>
      </c>
      <c r="Q159" t="s">
        <v>9</v>
      </c>
      <c r="R159" t="s">
        <v>116</v>
      </c>
      <c r="S159" t="s">
        <v>126</v>
      </c>
      <c r="T159">
        <v>0</v>
      </c>
      <c r="U159" t="s">
        <v>2486</v>
      </c>
      <c r="W159" t="s">
        <v>386</v>
      </c>
    </row>
    <row r="160" spans="1:23" x14ac:dyDescent="0.25">
      <c r="A160" t="s">
        <v>6411</v>
      </c>
      <c r="B160" s="1">
        <v>44986</v>
      </c>
      <c r="C160">
        <v>16013.15</v>
      </c>
      <c r="D160" t="s">
        <v>7358</v>
      </c>
      <c r="E160" t="s">
        <v>7358</v>
      </c>
      <c r="F160" t="s">
        <v>7358</v>
      </c>
      <c r="G160" t="s">
        <v>92</v>
      </c>
      <c r="H160" t="s">
        <v>92</v>
      </c>
      <c r="I160" t="s">
        <v>92</v>
      </c>
      <c r="J160" t="s">
        <v>9</v>
      </c>
      <c r="O160" t="s">
        <v>92</v>
      </c>
      <c r="P160" t="s">
        <v>9</v>
      </c>
      <c r="Q160" t="s">
        <v>9</v>
      </c>
      <c r="R160" t="s">
        <v>116</v>
      </c>
      <c r="S160" t="s">
        <v>126</v>
      </c>
      <c r="T160">
        <v>0</v>
      </c>
      <c r="U160" t="s">
        <v>2486</v>
      </c>
      <c r="W160" t="s">
        <v>386</v>
      </c>
    </row>
    <row r="161" spans="1:23" x14ac:dyDescent="0.25">
      <c r="A161" t="s">
        <v>6458</v>
      </c>
      <c r="B161" s="1">
        <v>44986</v>
      </c>
      <c r="C161">
        <v>50</v>
      </c>
      <c r="D161" t="s">
        <v>6466</v>
      </c>
      <c r="E161" t="s">
        <v>6466</v>
      </c>
      <c r="F161" t="s">
        <v>6466</v>
      </c>
      <c r="G161" t="s">
        <v>92</v>
      </c>
      <c r="H161" t="s">
        <v>92</v>
      </c>
      <c r="I161" t="s">
        <v>92</v>
      </c>
      <c r="J161" t="s">
        <v>9</v>
      </c>
      <c r="O161" t="s">
        <v>92</v>
      </c>
      <c r="P161" t="s">
        <v>9</v>
      </c>
      <c r="Q161" t="s">
        <v>9</v>
      </c>
      <c r="R161" t="s">
        <v>116</v>
      </c>
      <c r="S161" t="s">
        <v>126</v>
      </c>
      <c r="T161">
        <v>0</v>
      </c>
      <c r="U161" t="s">
        <v>2486</v>
      </c>
      <c r="W161" t="s">
        <v>386</v>
      </c>
    </row>
    <row r="162" spans="1:23" x14ac:dyDescent="0.25">
      <c r="A162" t="s">
        <v>6458</v>
      </c>
      <c r="B162" s="1">
        <v>44986</v>
      </c>
      <c r="C162">
        <v>-100</v>
      </c>
      <c r="D162" t="s">
        <v>8660</v>
      </c>
      <c r="E162" t="s">
        <v>8660</v>
      </c>
      <c r="F162" t="s">
        <v>8660</v>
      </c>
      <c r="G162" t="s">
        <v>89</v>
      </c>
      <c r="H162" t="s">
        <v>230</v>
      </c>
      <c r="I162" t="s">
        <v>230</v>
      </c>
      <c r="J162" t="s">
        <v>9</v>
      </c>
      <c r="O162" t="s">
        <v>89</v>
      </c>
      <c r="P162" t="s">
        <v>9</v>
      </c>
      <c r="Q162" t="s">
        <v>9</v>
      </c>
      <c r="R162" t="s">
        <v>224</v>
      </c>
      <c r="S162" t="s">
        <v>127</v>
      </c>
      <c r="T162">
        <v>1</v>
      </c>
      <c r="U162" t="s">
        <v>2486</v>
      </c>
      <c r="W162" t="s">
        <v>386</v>
      </c>
    </row>
    <row r="163" spans="1:23" x14ac:dyDescent="0.25">
      <c r="A163" t="s">
        <v>420</v>
      </c>
      <c r="B163" s="1">
        <v>44986</v>
      </c>
      <c r="C163">
        <v>20000</v>
      </c>
      <c r="D163" t="s">
        <v>8666</v>
      </c>
      <c r="E163" t="s">
        <v>8666</v>
      </c>
      <c r="F163" t="s">
        <v>8666</v>
      </c>
      <c r="G163" t="s">
        <v>55</v>
      </c>
      <c r="H163" t="s">
        <v>55</v>
      </c>
      <c r="I163" t="s">
        <v>55</v>
      </c>
      <c r="J163" t="s">
        <v>9</v>
      </c>
      <c r="O163" t="s">
        <v>55</v>
      </c>
      <c r="P163" t="s">
        <v>9</v>
      </c>
      <c r="Q163" t="s">
        <v>9</v>
      </c>
      <c r="R163" t="s">
        <v>116</v>
      </c>
      <c r="S163" t="s">
        <v>126</v>
      </c>
      <c r="T163">
        <v>0</v>
      </c>
      <c r="U163" t="s">
        <v>2486</v>
      </c>
      <c r="W163" t="s">
        <v>386</v>
      </c>
    </row>
    <row r="164" spans="1:23" x14ac:dyDescent="0.25">
      <c r="A164" t="s">
        <v>544</v>
      </c>
      <c r="B164" s="1">
        <v>44986</v>
      </c>
      <c r="C164">
        <v>-23.25</v>
      </c>
      <c r="D164" t="s">
        <v>6234</v>
      </c>
      <c r="E164" t="s">
        <v>6234</v>
      </c>
      <c r="F164" t="s">
        <v>601</v>
      </c>
      <c r="G164" t="s">
        <v>104</v>
      </c>
      <c r="H164" t="s">
        <v>16</v>
      </c>
      <c r="I164" t="s">
        <v>16</v>
      </c>
      <c r="J164" t="s">
        <v>9</v>
      </c>
      <c r="O164" t="s">
        <v>104</v>
      </c>
      <c r="P164" t="s">
        <v>9</v>
      </c>
      <c r="Q164" t="s">
        <v>9</v>
      </c>
      <c r="R164" t="s">
        <v>122</v>
      </c>
      <c r="S164" t="s">
        <v>127</v>
      </c>
      <c r="T164">
        <v>12</v>
      </c>
      <c r="U164" t="s">
        <v>2486</v>
      </c>
      <c r="W164" t="s">
        <v>386</v>
      </c>
    </row>
    <row r="165" spans="1:23" x14ac:dyDescent="0.25">
      <c r="A165" t="s">
        <v>544</v>
      </c>
      <c r="B165" s="1">
        <v>44986</v>
      </c>
      <c r="C165">
        <v>-9.44</v>
      </c>
      <c r="D165" t="s">
        <v>493</v>
      </c>
      <c r="E165" t="s">
        <v>493</v>
      </c>
      <c r="F165" t="s">
        <v>1409</v>
      </c>
      <c r="G165" t="s">
        <v>104</v>
      </c>
      <c r="H165" t="s">
        <v>16</v>
      </c>
      <c r="I165" t="s">
        <v>16</v>
      </c>
      <c r="J165" t="s">
        <v>9</v>
      </c>
      <c r="O165" t="s">
        <v>104</v>
      </c>
      <c r="P165" t="s">
        <v>9</v>
      </c>
      <c r="Q165" t="s">
        <v>9</v>
      </c>
      <c r="R165" t="s">
        <v>122</v>
      </c>
      <c r="S165" t="s">
        <v>127</v>
      </c>
      <c r="T165">
        <v>12</v>
      </c>
      <c r="U165" t="s">
        <v>475</v>
      </c>
      <c r="W165" t="s">
        <v>386</v>
      </c>
    </row>
    <row r="166" spans="1:23" x14ac:dyDescent="0.25">
      <c r="A166" t="s">
        <v>492</v>
      </c>
      <c r="B166" s="1">
        <v>44986</v>
      </c>
      <c r="C166">
        <v>2007.5</v>
      </c>
      <c r="D166" t="s">
        <v>2701</v>
      </c>
      <c r="E166" t="s">
        <v>2701</v>
      </c>
      <c r="F166" t="s">
        <v>2701</v>
      </c>
      <c r="G166" t="s">
        <v>55</v>
      </c>
      <c r="H166" t="s">
        <v>18</v>
      </c>
      <c r="I166" t="s">
        <v>18</v>
      </c>
      <c r="J166" t="s">
        <v>9</v>
      </c>
      <c r="O166" t="s">
        <v>55</v>
      </c>
      <c r="P166" t="s">
        <v>9</v>
      </c>
      <c r="Q166" t="s">
        <v>9</v>
      </c>
      <c r="R166" t="s">
        <v>224</v>
      </c>
      <c r="S166" t="s">
        <v>126</v>
      </c>
      <c r="T166">
        <v>12</v>
      </c>
      <c r="U166" t="s">
        <v>2486</v>
      </c>
      <c r="W166" t="s">
        <v>386</v>
      </c>
    </row>
    <row r="167" spans="1:23" x14ac:dyDescent="0.25">
      <c r="A167" t="s">
        <v>544</v>
      </c>
      <c r="B167" s="1">
        <v>44986</v>
      </c>
      <c r="C167">
        <v>-64.83</v>
      </c>
      <c r="D167" t="s">
        <v>8</v>
      </c>
      <c r="E167" t="s">
        <v>8</v>
      </c>
      <c r="F167" t="s">
        <v>1985</v>
      </c>
      <c r="G167" t="s">
        <v>104</v>
      </c>
      <c r="H167" t="s">
        <v>16</v>
      </c>
      <c r="I167" t="s">
        <v>16</v>
      </c>
      <c r="J167" t="s">
        <v>9</v>
      </c>
      <c r="O167" t="s">
        <v>104</v>
      </c>
      <c r="P167" t="s">
        <v>9</v>
      </c>
      <c r="Q167" t="s">
        <v>9</v>
      </c>
      <c r="R167" t="s">
        <v>122</v>
      </c>
      <c r="S167" t="s">
        <v>127</v>
      </c>
      <c r="T167">
        <v>12</v>
      </c>
      <c r="U167" t="s">
        <v>2486</v>
      </c>
      <c r="W167" t="s">
        <v>386</v>
      </c>
    </row>
    <row r="168" spans="1:23" x14ac:dyDescent="0.25">
      <c r="A168" t="s">
        <v>6451</v>
      </c>
      <c r="B168" s="1">
        <v>44986</v>
      </c>
      <c r="C168">
        <v>412.07</v>
      </c>
      <c r="D168" t="s">
        <v>6475</v>
      </c>
      <c r="E168" t="s">
        <v>6475</v>
      </c>
      <c r="F168" t="s">
        <v>6475</v>
      </c>
      <c r="G168" t="s">
        <v>55</v>
      </c>
      <c r="H168" t="s">
        <v>18</v>
      </c>
      <c r="I168" t="s">
        <v>18</v>
      </c>
      <c r="J168" t="s">
        <v>9</v>
      </c>
      <c r="O168" t="s">
        <v>55</v>
      </c>
      <c r="P168" t="s">
        <v>9</v>
      </c>
      <c r="Q168" t="s">
        <v>9</v>
      </c>
      <c r="R168" t="s">
        <v>224</v>
      </c>
      <c r="S168" t="s">
        <v>126</v>
      </c>
      <c r="T168">
        <v>12</v>
      </c>
      <c r="U168" t="s">
        <v>2486</v>
      </c>
      <c r="W168" t="s">
        <v>386</v>
      </c>
    </row>
    <row r="169" spans="1:23" x14ac:dyDescent="0.25">
      <c r="A169" t="s">
        <v>533</v>
      </c>
      <c r="B169" s="1">
        <v>44986</v>
      </c>
      <c r="C169">
        <v>-92.6</v>
      </c>
      <c r="D169" t="s">
        <v>8662</v>
      </c>
      <c r="E169" t="s">
        <v>8662</v>
      </c>
      <c r="F169" t="s">
        <v>548</v>
      </c>
      <c r="G169" t="s">
        <v>94</v>
      </c>
      <c r="H169" t="s">
        <v>291</v>
      </c>
      <c r="I169" t="s">
        <v>291</v>
      </c>
      <c r="J169" t="s">
        <v>9</v>
      </c>
      <c r="O169" t="s">
        <v>94</v>
      </c>
      <c r="P169" t="s">
        <v>9</v>
      </c>
      <c r="Q169" t="s">
        <v>9</v>
      </c>
      <c r="R169" t="s">
        <v>122</v>
      </c>
      <c r="S169" t="s">
        <v>127</v>
      </c>
      <c r="T169">
        <v>12</v>
      </c>
      <c r="U169" t="s">
        <v>2486</v>
      </c>
      <c r="V169" t="s">
        <v>282</v>
      </c>
      <c r="W169" t="s">
        <v>386</v>
      </c>
    </row>
    <row r="170" spans="1:23" x14ac:dyDescent="0.25">
      <c r="A170" t="s">
        <v>544</v>
      </c>
      <c r="B170" s="1">
        <v>44986</v>
      </c>
      <c r="C170">
        <v>-13.4</v>
      </c>
      <c r="D170" t="s">
        <v>6441</v>
      </c>
      <c r="E170" t="s">
        <v>6441</v>
      </c>
      <c r="F170" t="s">
        <v>6441</v>
      </c>
      <c r="G170" t="s">
        <v>100</v>
      </c>
      <c r="H170" t="s">
        <v>93</v>
      </c>
      <c r="I170" t="s">
        <v>93</v>
      </c>
      <c r="J170" t="s">
        <v>9</v>
      </c>
      <c r="O170" t="s">
        <v>100</v>
      </c>
      <c r="P170" t="s">
        <v>9</v>
      </c>
      <c r="Q170" t="s">
        <v>9</v>
      </c>
      <c r="R170" t="s">
        <v>122</v>
      </c>
      <c r="S170" t="s">
        <v>127</v>
      </c>
      <c r="T170">
        <v>1</v>
      </c>
      <c r="U170" t="s">
        <v>2486</v>
      </c>
      <c r="W170" t="s">
        <v>386</v>
      </c>
    </row>
    <row r="171" spans="1:23" x14ac:dyDescent="0.25">
      <c r="A171" t="s">
        <v>356</v>
      </c>
      <c r="B171" s="1">
        <v>44985</v>
      </c>
      <c r="C171">
        <v>14.9</v>
      </c>
      <c r="D171" t="s">
        <v>6486</v>
      </c>
      <c r="E171" t="s">
        <v>6486</v>
      </c>
      <c r="F171" t="s">
        <v>6487</v>
      </c>
      <c r="G171" t="s">
        <v>89</v>
      </c>
      <c r="H171" t="s">
        <v>69</v>
      </c>
      <c r="I171" t="s">
        <v>69</v>
      </c>
      <c r="J171" t="s">
        <v>9</v>
      </c>
      <c r="O171" t="s">
        <v>89</v>
      </c>
      <c r="P171" t="s">
        <v>9</v>
      </c>
      <c r="Q171" t="s">
        <v>9</v>
      </c>
      <c r="R171" t="s">
        <v>224</v>
      </c>
      <c r="S171" t="s">
        <v>127</v>
      </c>
      <c r="T171">
        <v>1</v>
      </c>
      <c r="U171" t="s">
        <v>475</v>
      </c>
      <c r="W171" t="s">
        <v>386</v>
      </c>
    </row>
    <row r="172" spans="1:23" x14ac:dyDescent="0.25">
      <c r="A172" t="s">
        <v>58</v>
      </c>
      <c r="B172" s="1">
        <v>44985</v>
      </c>
      <c r="C172">
        <v>25.38</v>
      </c>
      <c r="D172" t="s">
        <v>551</v>
      </c>
      <c r="E172" t="s">
        <v>551</v>
      </c>
      <c r="F172" t="s">
        <v>552</v>
      </c>
      <c r="G172" t="s">
        <v>92</v>
      </c>
      <c r="H172" t="s">
        <v>71</v>
      </c>
      <c r="I172" t="s">
        <v>71</v>
      </c>
      <c r="J172" t="s">
        <v>9</v>
      </c>
      <c r="O172" t="s">
        <v>92</v>
      </c>
      <c r="P172" t="s">
        <v>9</v>
      </c>
      <c r="Q172" t="s">
        <v>9</v>
      </c>
      <c r="R172" t="s">
        <v>92</v>
      </c>
      <c r="S172" t="s">
        <v>127</v>
      </c>
      <c r="T172">
        <v>12</v>
      </c>
      <c r="U172" t="s">
        <v>475</v>
      </c>
      <c r="W172" t="s">
        <v>386</v>
      </c>
    </row>
    <row r="173" spans="1:23" x14ac:dyDescent="0.25">
      <c r="A173" t="s">
        <v>390</v>
      </c>
      <c r="B173" s="1">
        <v>44985</v>
      </c>
      <c r="C173">
        <v>78.260000000000005</v>
      </c>
      <c r="D173" t="s">
        <v>551</v>
      </c>
      <c r="E173" t="s">
        <v>551</v>
      </c>
      <c r="F173" t="s">
        <v>552</v>
      </c>
      <c r="G173" t="s">
        <v>92</v>
      </c>
      <c r="H173" t="s">
        <v>71</v>
      </c>
      <c r="I173" t="s">
        <v>71</v>
      </c>
      <c r="J173" t="s">
        <v>9</v>
      </c>
      <c r="O173" t="s">
        <v>92</v>
      </c>
      <c r="P173" t="s">
        <v>9</v>
      </c>
      <c r="Q173" t="s">
        <v>9</v>
      </c>
      <c r="R173" t="s">
        <v>92</v>
      </c>
      <c r="S173" t="s">
        <v>127</v>
      </c>
      <c r="T173">
        <v>12</v>
      </c>
      <c r="U173" t="s">
        <v>475</v>
      </c>
      <c r="W173" t="s">
        <v>386</v>
      </c>
    </row>
    <row r="174" spans="1:23" x14ac:dyDescent="0.25">
      <c r="A174" t="s">
        <v>356</v>
      </c>
      <c r="B174" s="1">
        <v>44985</v>
      </c>
      <c r="C174">
        <v>7.89</v>
      </c>
      <c r="D174" t="s">
        <v>6486</v>
      </c>
      <c r="E174" t="s">
        <v>6486</v>
      </c>
      <c r="F174" t="s">
        <v>6487</v>
      </c>
      <c r="G174" t="s">
        <v>89</v>
      </c>
      <c r="H174" t="s">
        <v>69</v>
      </c>
      <c r="I174" t="s">
        <v>69</v>
      </c>
      <c r="J174" t="s">
        <v>9</v>
      </c>
      <c r="O174" t="s">
        <v>89</v>
      </c>
      <c r="P174" t="s">
        <v>9</v>
      </c>
      <c r="Q174" t="s">
        <v>9</v>
      </c>
      <c r="R174" t="s">
        <v>224</v>
      </c>
      <c r="S174" t="s">
        <v>127</v>
      </c>
      <c r="T174">
        <v>1</v>
      </c>
      <c r="U174" t="s">
        <v>475</v>
      </c>
      <c r="W174" t="s">
        <v>386</v>
      </c>
    </row>
    <row r="175" spans="1:23" x14ac:dyDescent="0.25">
      <c r="A175" t="s">
        <v>356</v>
      </c>
      <c r="B175" s="1">
        <v>44985</v>
      </c>
      <c r="C175">
        <v>14.9</v>
      </c>
      <c r="D175" t="s">
        <v>6486</v>
      </c>
      <c r="E175" t="s">
        <v>6486</v>
      </c>
      <c r="F175" t="s">
        <v>6487</v>
      </c>
      <c r="G175" t="s">
        <v>89</v>
      </c>
      <c r="H175" t="s">
        <v>69</v>
      </c>
      <c r="I175" t="s">
        <v>69</v>
      </c>
      <c r="J175" t="s">
        <v>9</v>
      </c>
      <c r="O175" t="s">
        <v>89</v>
      </c>
      <c r="P175" t="s">
        <v>9</v>
      </c>
      <c r="Q175" t="s">
        <v>9</v>
      </c>
      <c r="R175" t="s">
        <v>224</v>
      </c>
      <c r="S175" t="s">
        <v>127</v>
      </c>
      <c r="T175">
        <v>1</v>
      </c>
      <c r="U175" t="s">
        <v>475</v>
      </c>
      <c r="W175" t="s">
        <v>386</v>
      </c>
    </row>
    <row r="176" spans="1:23" x14ac:dyDescent="0.25">
      <c r="A176" t="s">
        <v>356</v>
      </c>
      <c r="B176" s="1">
        <v>44985</v>
      </c>
      <c r="C176">
        <v>7.89</v>
      </c>
      <c r="D176" t="s">
        <v>6486</v>
      </c>
      <c r="E176" t="s">
        <v>6486</v>
      </c>
      <c r="F176" t="s">
        <v>6487</v>
      </c>
      <c r="G176" t="s">
        <v>89</v>
      </c>
      <c r="H176" t="s">
        <v>69</v>
      </c>
      <c r="I176" t="s">
        <v>69</v>
      </c>
      <c r="J176" t="s">
        <v>9</v>
      </c>
      <c r="O176" t="s">
        <v>89</v>
      </c>
      <c r="P176" t="s">
        <v>9</v>
      </c>
      <c r="Q176" t="s">
        <v>9</v>
      </c>
      <c r="R176" t="s">
        <v>224</v>
      </c>
      <c r="S176" t="s">
        <v>127</v>
      </c>
      <c r="T176">
        <v>1</v>
      </c>
      <c r="U176" t="s">
        <v>475</v>
      </c>
      <c r="W176" t="s">
        <v>386</v>
      </c>
    </row>
    <row r="177" spans="1:23" x14ac:dyDescent="0.25">
      <c r="A177" t="s">
        <v>492</v>
      </c>
      <c r="B177" s="1">
        <v>44985</v>
      </c>
      <c r="C177">
        <v>-39.69</v>
      </c>
      <c r="D177" t="s">
        <v>8897</v>
      </c>
      <c r="E177" t="s">
        <v>8897</v>
      </c>
      <c r="F177" t="s">
        <v>8897</v>
      </c>
      <c r="G177" t="s">
        <v>88</v>
      </c>
      <c r="H177" t="s">
        <v>50</v>
      </c>
      <c r="I177" t="s">
        <v>50</v>
      </c>
      <c r="J177" t="s">
        <v>9</v>
      </c>
      <c r="O177" t="s">
        <v>88</v>
      </c>
      <c r="P177" t="s">
        <v>9</v>
      </c>
      <c r="Q177" t="s">
        <v>9</v>
      </c>
      <c r="R177" t="s">
        <v>122</v>
      </c>
      <c r="S177" t="s">
        <v>124</v>
      </c>
      <c r="T177">
        <v>1</v>
      </c>
      <c r="U177" t="s">
        <v>2486</v>
      </c>
      <c r="W177" t="s">
        <v>386</v>
      </c>
    </row>
    <row r="178" spans="1:23" x14ac:dyDescent="0.25">
      <c r="A178" t="s">
        <v>492</v>
      </c>
      <c r="B178" s="1">
        <v>44985</v>
      </c>
      <c r="C178">
        <v>-16.53</v>
      </c>
      <c r="D178" t="s">
        <v>5429</v>
      </c>
      <c r="E178" t="s">
        <v>5429</v>
      </c>
      <c r="F178" t="s">
        <v>5429</v>
      </c>
      <c r="G178" t="s">
        <v>117</v>
      </c>
      <c r="H178" t="s">
        <v>44</v>
      </c>
      <c r="I178" t="s">
        <v>44</v>
      </c>
      <c r="J178" t="s">
        <v>9</v>
      </c>
      <c r="O178" t="s">
        <v>117</v>
      </c>
      <c r="P178" t="s">
        <v>9</v>
      </c>
      <c r="Q178" t="s">
        <v>9</v>
      </c>
      <c r="R178" t="s">
        <v>122</v>
      </c>
      <c r="S178" t="s">
        <v>127</v>
      </c>
      <c r="T178">
        <v>12</v>
      </c>
      <c r="U178" t="s">
        <v>2486</v>
      </c>
      <c r="W178" t="s">
        <v>386</v>
      </c>
    </row>
    <row r="179" spans="1:23" x14ac:dyDescent="0.25">
      <c r="A179" t="s">
        <v>492</v>
      </c>
      <c r="B179" s="1">
        <v>44985</v>
      </c>
      <c r="C179">
        <v>-11.01</v>
      </c>
      <c r="D179" t="s">
        <v>588</v>
      </c>
      <c r="E179" t="s">
        <v>588</v>
      </c>
      <c r="F179" t="s">
        <v>589</v>
      </c>
      <c r="G179" t="s">
        <v>13</v>
      </c>
      <c r="H179" t="s">
        <v>37</v>
      </c>
      <c r="I179" t="s">
        <v>37</v>
      </c>
      <c r="J179" t="s">
        <v>9</v>
      </c>
      <c r="O179" t="s">
        <v>13</v>
      </c>
      <c r="P179" t="s">
        <v>9</v>
      </c>
      <c r="Q179" t="s">
        <v>9</v>
      </c>
      <c r="R179" t="s">
        <v>122</v>
      </c>
      <c r="S179" t="s">
        <v>127</v>
      </c>
      <c r="T179">
        <v>12</v>
      </c>
      <c r="U179" t="s">
        <v>475</v>
      </c>
      <c r="W179" t="s">
        <v>386</v>
      </c>
    </row>
    <row r="180" spans="1:23" x14ac:dyDescent="0.25">
      <c r="A180" t="s">
        <v>19</v>
      </c>
      <c r="B180" s="1">
        <v>44985</v>
      </c>
      <c r="C180">
        <v>0.16</v>
      </c>
      <c r="D180" t="s">
        <v>554</v>
      </c>
      <c r="E180" t="s">
        <v>554</v>
      </c>
      <c r="F180" t="s">
        <v>555</v>
      </c>
      <c r="G180" t="s">
        <v>92</v>
      </c>
      <c r="H180" t="s">
        <v>71</v>
      </c>
      <c r="I180" t="s">
        <v>71</v>
      </c>
      <c r="J180" t="s">
        <v>9</v>
      </c>
      <c r="O180" t="s">
        <v>92</v>
      </c>
      <c r="P180" t="s">
        <v>9</v>
      </c>
      <c r="Q180" t="s">
        <v>9</v>
      </c>
      <c r="R180" t="s">
        <v>92</v>
      </c>
      <c r="S180" t="s">
        <v>127</v>
      </c>
      <c r="T180">
        <v>12</v>
      </c>
      <c r="U180" t="s">
        <v>475</v>
      </c>
      <c r="W180" t="s">
        <v>386</v>
      </c>
    </row>
    <row r="181" spans="1:23" x14ac:dyDescent="0.25">
      <c r="A181" t="s">
        <v>544</v>
      </c>
      <c r="B181" s="1">
        <v>44985</v>
      </c>
      <c r="C181">
        <v>-716.97</v>
      </c>
      <c r="D181" t="s">
        <v>8668</v>
      </c>
      <c r="E181" t="s">
        <v>8668</v>
      </c>
      <c r="F181" t="s">
        <v>8669</v>
      </c>
      <c r="G181" t="s">
        <v>105</v>
      </c>
      <c r="H181" t="s">
        <v>28</v>
      </c>
      <c r="I181" t="s">
        <v>28</v>
      </c>
      <c r="J181" t="s">
        <v>9</v>
      </c>
      <c r="O181" t="s">
        <v>105</v>
      </c>
      <c r="P181" t="s">
        <v>9</v>
      </c>
      <c r="Q181" t="s">
        <v>9</v>
      </c>
      <c r="R181" t="s">
        <v>122</v>
      </c>
      <c r="S181" t="s">
        <v>124</v>
      </c>
      <c r="T181">
        <v>1</v>
      </c>
      <c r="U181" t="s">
        <v>475</v>
      </c>
      <c r="W181" t="s">
        <v>386</v>
      </c>
    </row>
    <row r="182" spans="1:23" x14ac:dyDescent="0.25">
      <c r="A182" t="s">
        <v>492</v>
      </c>
      <c r="B182" s="1">
        <v>44985</v>
      </c>
      <c r="C182">
        <v>-4.4000000000000004</v>
      </c>
      <c r="D182" t="s">
        <v>629</v>
      </c>
      <c r="E182" t="s">
        <v>629</v>
      </c>
      <c r="F182" t="s">
        <v>629</v>
      </c>
      <c r="G182" t="s">
        <v>13</v>
      </c>
      <c r="H182" t="s">
        <v>11</v>
      </c>
      <c r="I182" t="s">
        <v>11</v>
      </c>
      <c r="J182" t="s">
        <v>9</v>
      </c>
      <c r="O182" t="s">
        <v>13</v>
      </c>
      <c r="P182" t="s">
        <v>9</v>
      </c>
      <c r="Q182" t="s">
        <v>9</v>
      </c>
      <c r="R182" t="s">
        <v>122</v>
      </c>
      <c r="S182" t="s">
        <v>127</v>
      </c>
      <c r="T182">
        <v>12</v>
      </c>
      <c r="U182" t="s">
        <v>2486</v>
      </c>
      <c r="W182" t="s">
        <v>386</v>
      </c>
    </row>
    <row r="183" spans="1:23" x14ac:dyDescent="0.25">
      <c r="A183" t="s">
        <v>492</v>
      </c>
      <c r="B183" s="1">
        <v>44984</v>
      </c>
      <c r="C183">
        <v>-4.4000000000000004</v>
      </c>
      <c r="D183" t="s">
        <v>6484</v>
      </c>
      <c r="E183" t="s">
        <v>6484</v>
      </c>
      <c r="F183" t="s">
        <v>629</v>
      </c>
      <c r="G183" t="s">
        <v>13</v>
      </c>
      <c r="H183" t="s">
        <v>11</v>
      </c>
      <c r="I183" t="s">
        <v>11</v>
      </c>
      <c r="J183" t="s">
        <v>9</v>
      </c>
      <c r="O183" t="s">
        <v>13</v>
      </c>
      <c r="P183" t="s">
        <v>9</v>
      </c>
      <c r="Q183" t="s">
        <v>9</v>
      </c>
      <c r="R183" t="s">
        <v>122</v>
      </c>
      <c r="S183" t="s">
        <v>127</v>
      </c>
      <c r="T183">
        <v>12</v>
      </c>
      <c r="U183" t="s">
        <v>475</v>
      </c>
      <c r="W183" t="s">
        <v>386</v>
      </c>
    </row>
    <row r="184" spans="1:23" x14ac:dyDescent="0.25">
      <c r="A184" t="s">
        <v>492</v>
      </c>
      <c r="B184" s="1">
        <v>44984</v>
      </c>
      <c r="C184">
        <v>-0.33</v>
      </c>
      <c r="D184" t="s">
        <v>7048</v>
      </c>
      <c r="E184" t="s">
        <v>7048</v>
      </c>
      <c r="F184" t="s">
        <v>893</v>
      </c>
      <c r="G184" t="s">
        <v>10</v>
      </c>
      <c r="H184" t="s">
        <v>39</v>
      </c>
      <c r="I184" t="s">
        <v>39</v>
      </c>
      <c r="J184" t="s">
        <v>9</v>
      </c>
      <c r="O184" t="s">
        <v>10</v>
      </c>
      <c r="P184" t="s">
        <v>9</v>
      </c>
      <c r="Q184" t="s">
        <v>9</v>
      </c>
      <c r="R184" t="s">
        <v>122</v>
      </c>
      <c r="S184" t="s">
        <v>127</v>
      </c>
      <c r="T184">
        <v>12</v>
      </c>
      <c r="U184" t="s">
        <v>475</v>
      </c>
      <c r="W184" t="s">
        <v>386</v>
      </c>
    </row>
    <row r="185" spans="1:23" x14ac:dyDescent="0.25">
      <c r="A185" t="s">
        <v>34</v>
      </c>
      <c r="B185" s="1">
        <v>44984</v>
      </c>
      <c r="C185">
        <v>-9.31</v>
      </c>
      <c r="D185" t="s">
        <v>491</v>
      </c>
      <c r="E185" t="s">
        <v>491</v>
      </c>
      <c r="F185" t="s">
        <v>8670</v>
      </c>
      <c r="G185" t="s">
        <v>120</v>
      </c>
      <c r="H185" t="s">
        <v>83</v>
      </c>
      <c r="I185" t="s">
        <v>83</v>
      </c>
      <c r="J185" t="s">
        <v>9</v>
      </c>
      <c r="O185" t="s">
        <v>120</v>
      </c>
      <c r="P185" t="s">
        <v>9</v>
      </c>
      <c r="Q185" t="s">
        <v>9</v>
      </c>
      <c r="R185" t="s">
        <v>122</v>
      </c>
      <c r="S185" t="s">
        <v>127</v>
      </c>
      <c r="T185">
        <v>12</v>
      </c>
      <c r="U185" t="s">
        <v>475</v>
      </c>
      <c r="W185" t="s">
        <v>386</v>
      </c>
    </row>
    <row r="186" spans="1:23" x14ac:dyDescent="0.25">
      <c r="A186" t="s">
        <v>492</v>
      </c>
      <c r="B186" s="1">
        <v>44984</v>
      </c>
      <c r="C186">
        <v>-3</v>
      </c>
      <c r="D186" t="s">
        <v>7048</v>
      </c>
      <c r="E186" t="s">
        <v>7048</v>
      </c>
      <c r="F186" t="s">
        <v>893</v>
      </c>
      <c r="G186" t="s">
        <v>10</v>
      </c>
      <c r="H186" t="s">
        <v>39</v>
      </c>
      <c r="I186" t="s">
        <v>39</v>
      </c>
      <c r="J186" t="s">
        <v>9</v>
      </c>
      <c r="O186" t="s">
        <v>10</v>
      </c>
      <c r="P186" t="s">
        <v>9</v>
      </c>
      <c r="Q186" t="s">
        <v>9</v>
      </c>
      <c r="R186" t="s">
        <v>122</v>
      </c>
      <c r="S186" t="s">
        <v>127</v>
      </c>
      <c r="T186">
        <v>12</v>
      </c>
      <c r="U186" t="s">
        <v>475</v>
      </c>
      <c r="W186" t="s">
        <v>386</v>
      </c>
    </row>
    <row r="187" spans="1:23" x14ac:dyDescent="0.25">
      <c r="A187" t="s">
        <v>336</v>
      </c>
      <c r="B187" s="1">
        <v>44984</v>
      </c>
      <c r="C187">
        <v>0.67</v>
      </c>
      <c r="D187" t="s">
        <v>6482</v>
      </c>
      <c r="E187" t="s">
        <v>6482</v>
      </c>
      <c r="F187" t="s">
        <v>546</v>
      </c>
      <c r="G187" t="s">
        <v>92</v>
      </c>
      <c r="H187" t="s">
        <v>71</v>
      </c>
      <c r="I187" t="s">
        <v>71</v>
      </c>
      <c r="J187" t="s">
        <v>9</v>
      </c>
      <c r="O187" t="s">
        <v>92</v>
      </c>
      <c r="P187" t="s">
        <v>9</v>
      </c>
      <c r="Q187" t="s">
        <v>9</v>
      </c>
      <c r="R187" t="s">
        <v>92</v>
      </c>
      <c r="S187" t="s">
        <v>127</v>
      </c>
      <c r="T187">
        <v>12</v>
      </c>
      <c r="U187" t="s">
        <v>475</v>
      </c>
      <c r="W187" t="s">
        <v>386</v>
      </c>
    </row>
    <row r="188" spans="1:23" x14ac:dyDescent="0.25">
      <c r="A188" t="s">
        <v>19</v>
      </c>
      <c r="B188" s="1">
        <v>44984</v>
      </c>
      <c r="C188">
        <v>4461.13</v>
      </c>
      <c r="D188" t="s">
        <v>8461</v>
      </c>
      <c r="E188" t="s">
        <v>8461</v>
      </c>
      <c r="F188" t="s">
        <v>565</v>
      </c>
      <c r="G188" t="s">
        <v>92</v>
      </c>
      <c r="H188" t="s">
        <v>30</v>
      </c>
      <c r="I188" t="s">
        <v>30</v>
      </c>
      <c r="J188" t="s">
        <v>9</v>
      </c>
      <c r="O188" t="s">
        <v>92</v>
      </c>
      <c r="P188" t="s">
        <v>9</v>
      </c>
      <c r="Q188" t="s">
        <v>9</v>
      </c>
      <c r="R188" t="s">
        <v>92</v>
      </c>
      <c r="S188" t="s">
        <v>127</v>
      </c>
      <c r="T188">
        <v>12</v>
      </c>
      <c r="U188" t="s">
        <v>475</v>
      </c>
      <c r="W188" t="s">
        <v>386</v>
      </c>
    </row>
    <row r="189" spans="1:23" x14ac:dyDescent="0.25">
      <c r="A189" t="s">
        <v>544</v>
      </c>
      <c r="B189" s="1">
        <v>44984</v>
      </c>
      <c r="C189">
        <v>-23.63</v>
      </c>
      <c r="D189" t="s">
        <v>495</v>
      </c>
      <c r="E189" t="s">
        <v>495</v>
      </c>
      <c r="F189" t="s">
        <v>601</v>
      </c>
      <c r="G189" t="s">
        <v>104</v>
      </c>
      <c r="H189" t="s">
        <v>16</v>
      </c>
      <c r="I189" t="s">
        <v>16</v>
      </c>
      <c r="J189" t="s">
        <v>9</v>
      </c>
      <c r="O189" t="s">
        <v>104</v>
      </c>
      <c r="P189" t="s">
        <v>9</v>
      </c>
      <c r="Q189" t="s">
        <v>9</v>
      </c>
      <c r="R189" t="s">
        <v>122</v>
      </c>
      <c r="S189" t="s">
        <v>127</v>
      </c>
      <c r="T189">
        <v>12</v>
      </c>
      <c r="U189" t="s">
        <v>475</v>
      </c>
      <c r="W189" t="s">
        <v>386</v>
      </c>
    </row>
    <row r="190" spans="1:23" x14ac:dyDescent="0.25">
      <c r="A190" t="s">
        <v>336</v>
      </c>
      <c r="B190" s="1">
        <v>44984</v>
      </c>
      <c r="C190">
        <v>3.5</v>
      </c>
      <c r="D190" t="s">
        <v>1259</v>
      </c>
      <c r="E190" t="s">
        <v>1259</v>
      </c>
      <c r="F190" t="s">
        <v>853</v>
      </c>
      <c r="G190" t="s">
        <v>101</v>
      </c>
      <c r="H190" t="s">
        <v>23</v>
      </c>
      <c r="I190" t="s">
        <v>23</v>
      </c>
      <c r="J190" t="s">
        <v>9</v>
      </c>
      <c r="O190" t="s">
        <v>101</v>
      </c>
      <c r="P190" t="s">
        <v>9</v>
      </c>
      <c r="Q190" t="s">
        <v>9</v>
      </c>
      <c r="R190" t="s">
        <v>122</v>
      </c>
      <c r="S190" t="s">
        <v>127</v>
      </c>
      <c r="T190">
        <v>12</v>
      </c>
      <c r="U190" t="s">
        <v>475</v>
      </c>
      <c r="W190" t="s">
        <v>386</v>
      </c>
    </row>
    <row r="191" spans="1:23" x14ac:dyDescent="0.25">
      <c r="A191" t="s">
        <v>19</v>
      </c>
      <c r="B191" s="1">
        <v>44984</v>
      </c>
      <c r="C191">
        <v>1059.67</v>
      </c>
      <c r="D191" t="s">
        <v>6118</v>
      </c>
      <c r="E191" t="s">
        <v>6118</v>
      </c>
      <c r="F191" t="s">
        <v>563</v>
      </c>
      <c r="G191" t="s">
        <v>92</v>
      </c>
      <c r="H191" t="s">
        <v>30</v>
      </c>
      <c r="I191" t="s">
        <v>30</v>
      </c>
      <c r="J191" t="s">
        <v>9</v>
      </c>
      <c r="O191" t="s">
        <v>92</v>
      </c>
      <c r="P191" t="s">
        <v>9</v>
      </c>
      <c r="Q191" t="s">
        <v>9</v>
      </c>
      <c r="R191" t="s">
        <v>92</v>
      </c>
      <c r="S191" t="s">
        <v>127</v>
      </c>
      <c r="T191">
        <v>12</v>
      </c>
      <c r="U191" t="s">
        <v>475</v>
      </c>
      <c r="W191" t="s">
        <v>386</v>
      </c>
    </row>
    <row r="192" spans="1:23" x14ac:dyDescent="0.25">
      <c r="A192" t="s">
        <v>6411</v>
      </c>
      <c r="B192" s="1">
        <v>44983</v>
      </c>
      <c r="C192">
        <v>6.19</v>
      </c>
      <c r="D192" t="s">
        <v>8673</v>
      </c>
      <c r="E192" t="s">
        <v>8673</v>
      </c>
      <c r="F192" t="s">
        <v>8674</v>
      </c>
      <c r="G192" t="s">
        <v>92</v>
      </c>
      <c r="H192" t="s">
        <v>71</v>
      </c>
      <c r="I192" t="s">
        <v>71</v>
      </c>
      <c r="J192" t="s">
        <v>9</v>
      </c>
      <c r="O192" t="s">
        <v>92</v>
      </c>
      <c r="P192" t="s">
        <v>9</v>
      </c>
      <c r="Q192" t="s">
        <v>9</v>
      </c>
      <c r="R192" t="s">
        <v>92</v>
      </c>
      <c r="S192" t="s">
        <v>127</v>
      </c>
      <c r="T192">
        <v>12</v>
      </c>
      <c r="U192" t="s">
        <v>475</v>
      </c>
      <c r="W192" t="s">
        <v>386</v>
      </c>
    </row>
    <row r="193" spans="1:23" x14ac:dyDescent="0.25">
      <c r="A193" t="s">
        <v>605</v>
      </c>
      <c r="B193" s="1">
        <v>44983</v>
      </c>
      <c r="C193">
        <v>-16.53</v>
      </c>
      <c r="D193" t="s">
        <v>606</v>
      </c>
      <c r="E193" t="s">
        <v>606</v>
      </c>
      <c r="F193" t="s">
        <v>8671</v>
      </c>
      <c r="G193" t="s">
        <v>13</v>
      </c>
      <c r="H193" t="s">
        <v>11</v>
      </c>
      <c r="I193" t="s">
        <v>11</v>
      </c>
      <c r="J193" t="s">
        <v>9</v>
      </c>
      <c r="O193" t="s">
        <v>13</v>
      </c>
      <c r="P193" t="s">
        <v>9</v>
      </c>
      <c r="Q193" t="s">
        <v>9</v>
      </c>
      <c r="R193" t="s">
        <v>122</v>
      </c>
      <c r="S193" t="s">
        <v>127</v>
      </c>
      <c r="T193">
        <v>12</v>
      </c>
      <c r="U193" t="s">
        <v>475</v>
      </c>
      <c r="W193" t="s">
        <v>386</v>
      </c>
    </row>
    <row r="194" spans="1:23" x14ac:dyDescent="0.25">
      <c r="A194" t="s">
        <v>492</v>
      </c>
      <c r="B194" s="1">
        <v>44982</v>
      </c>
      <c r="C194">
        <v>264</v>
      </c>
      <c r="D194" t="s">
        <v>8675</v>
      </c>
      <c r="E194" t="s">
        <v>8675</v>
      </c>
      <c r="F194" t="s">
        <v>8400</v>
      </c>
      <c r="G194" t="s">
        <v>105</v>
      </c>
      <c r="H194" t="s">
        <v>28</v>
      </c>
      <c r="I194" t="s">
        <v>28</v>
      </c>
      <c r="J194" t="s">
        <v>9</v>
      </c>
      <c r="O194" t="s">
        <v>105</v>
      </c>
      <c r="P194" t="s">
        <v>9</v>
      </c>
      <c r="Q194" t="s">
        <v>9</v>
      </c>
      <c r="R194" t="s">
        <v>122</v>
      </c>
      <c r="S194" t="s">
        <v>124</v>
      </c>
      <c r="T194">
        <v>1</v>
      </c>
      <c r="U194" t="s">
        <v>475</v>
      </c>
      <c r="W194" t="s">
        <v>386</v>
      </c>
    </row>
    <row r="195" spans="1:23" x14ac:dyDescent="0.25">
      <c r="A195" t="s">
        <v>492</v>
      </c>
      <c r="B195" s="1">
        <v>44982</v>
      </c>
      <c r="C195">
        <v>96</v>
      </c>
      <c r="D195" t="s">
        <v>8675</v>
      </c>
      <c r="E195" t="s">
        <v>8675</v>
      </c>
      <c r="F195" t="s">
        <v>8400</v>
      </c>
      <c r="G195" t="s">
        <v>105</v>
      </c>
      <c r="H195" t="s">
        <v>28</v>
      </c>
      <c r="I195" t="s">
        <v>28</v>
      </c>
      <c r="J195" t="s">
        <v>9</v>
      </c>
      <c r="O195" t="s">
        <v>105</v>
      </c>
      <c r="P195" t="s">
        <v>9</v>
      </c>
      <c r="Q195" t="s">
        <v>9</v>
      </c>
      <c r="R195" t="s">
        <v>122</v>
      </c>
      <c r="S195" t="s">
        <v>124</v>
      </c>
      <c r="T195">
        <v>1</v>
      </c>
      <c r="U195" t="s">
        <v>475</v>
      </c>
      <c r="W195" t="s">
        <v>386</v>
      </c>
    </row>
    <row r="196" spans="1:23" x14ac:dyDescent="0.25">
      <c r="A196" t="s">
        <v>492</v>
      </c>
      <c r="B196" s="1">
        <v>44982</v>
      </c>
      <c r="C196">
        <v>288</v>
      </c>
      <c r="D196" t="s">
        <v>8675</v>
      </c>
      <c r="E196" t="s">
        <v>8675</v>
      </c>
      <c r="F196" t="s">
        <v>8400</v>
      </c>
      <c r="G196" t="s">
        <v>105</v>
      </c>
      <c r="H196" t="s">
        <v>28</v>
      </c>
      <c r="I196" t="s">
        <v>28</v>
      </c>
      <c r="J196" t="s">
        <v>9</v>
      </c>
      <c r="O196" t="s">
        <v>105</v>
      </c>
      <c r="P196" t="s">
        <v>9</v>
      </c>
      <c r="Q196" t="s">
        <v>9</v>
      </c>
      <c r="R196" t="s">
        <v>122</v>
      </c>
      <c r="S196" t="s">
        <v>124</v>
      </c>
      <c r="T196">
        <v>1</v>
      </c>
      <c r="U196" t="s">
        <v>475</v>
      </c>
      <c r="W196" t="s">
        <v>386</v>
      </c>
    </row>
    <row r="197" spans="1:23" x14ac:dyDescent="0.25">
      <c r="A197" t="s">
        <v>544</v>
      </c>
      <c r="B197" s="1">
        <v>44982</v>
      </c>
      <c r="C197">
        <v>-275.89</v>
      </c>
      <c r="D197" t="s">
        <v>8676</v>
      </c>
      <c r="E197" t="s">
        <v>8676</v>
      </c>
      <c r="F197" t="s">
        <v>561</v>
      </c>
      <c r="G197" t="s">
        <v>104</v>
      </c>
      <c r="H197" t="s">
        <v>16</v>
      </c>
      <c r="I197" t="s">
        <v>16</v>
      </c>
      <c r="J197" t="s">
        <v>9</v>
      </c>
      <c r="O197" t="s">
        <v>104</v>
      </c>
      <c r="P197" t="s">
        <v>9</v>
      </c>
      <c r="Q197" t="s">
        <v>9</v>
      </c>
      <c r="R197" t="s">
        <v>122</v>
      </c>
      <c r="S197" t="s">
        <v>127</v>
      </c>
      <c r="T197">
        <v>12</v>
      </c>
      <c r="U197" t="s">
        <v>2486</v>
      </c>
      <c r="W197" t="s">
        <v>386</v>
      </c>
    </row>
    <row r="198" spans="1:23" x14ac:dyDescent="0.25">
      <c r="A198" t="s">
        <v>544</v>
      </c>
      <c r="B198" s="1">
        <v>44982</v>
      </c>
      <c r="C198">
        <v>-4.08</v>
      </c>
      <c r="D198" t="s">
        <v>744</v>
      </c>
      <c r="E198" t="s">
        <v>744</v>
      </c>
      <c r="F198" t="s">
        <v>6402</v>
      </c>
      <c r="G198" t="s">
        <v>104</v>
      </c>
      <c r="H198" t="s">
        <v>7</v>
      </c>
      <c r="I198" t="s">
        <v>7</v>
      </c>
      <c r="J198" t="s">
        <v>9</v>
      </c>
      <c r="O198" t="s">
        <v>104</v>
      </c>
      <c r="P198" t="s">
        <v>9</v>
      </c>
      <c r="Q198" t="s">
        <v>9</v>
      </c>
      <c r="R198" t="s">
        <v>122</v>
      </c>
      <c r="S198" t="s">
        <v>127</v>
      </c>
      <c r="T198">
        <v>12</v>
      </c>
      <c r="U198" t="s">
        <v>475</v>
      </c>
      <c r="W198" t="s">
        <v>386</v>
      </c>
    </row>
    <row r="199" spans="1:23" x14ac:dyDescent="0.25">
      <c r="A199" t="s">
        <v>492</v>
      </c>
      <c r="B199" s="1">
        <v>44982</v>
      </c>
      <c r="C199">
        <v>72</v>
      </c>
      <c r="D199" t="s">
        <v>8675</v>
      </c>
      <c r="E199" t="s">
        <v>8675</v>
      </c>
      <c r="F199" t="s">
        <v>8400</v>
      </c>
      <c r="G199" t="s">
        <v>105</v>
      </c>
      <c r="H199" t="s">
        <v>28</v>
      </c>
      <c r="I199" t="s">
        <v>28</v>
      </c>
      <c r="J199" t="s">
        <v>9</v>
      </c>
      <c r="O199" t="s">
        <v>105</v>
      </c>
      <c r="P199" t="s">
        <v>9</v>
      </c>
      <c r="Q199" t="s">
        <v>9</v>
      </c>
      <c r="R199" t="s">
        <v>122</v>
      </c>
      <c r="S199" t="s">
        <v>124</v>
      </c>
      <c r="T199">
        <v>1</v>
      </c>
      <c r="U199" t="s">
        <v>475</v>
      </c>
      <c r="W199" t="s">
        <v>386</v>
      </c>
    </row>
    <row r="200" spans="1:23" x14ac:dyDescent="0.25">
      <c r="A200" t="s">
        <v>492</v>
      </c>
      <c r="B200" s="1">
        <v>44981</v>
      </c>
      <c r="C200">
        <v>-101.26</v>
      </c>
      <c r="D200" t="s">
        <v>4451</v>
      </c>
      <c r="E200" t="s">
        <v>4451</v>
      </c>
      <c r="F200" t="s">
        <v>4535</v>
      </c>
      <c r="G200" t="s">
        <v>55</v>
      </c>
      <c r="H200" t="s">
        <v>76</v>
      </c>
      <c r="I200" t="s">
        <v>76</v>
      </c>
      <c r="J200" t="s">
        <v>9</v>
      </c>
      <c r="O200" t="s">
        <v>55</v>
      </c>
      <c r="P200" t="s">
        <v>9</v>
      </c>
      <c r="Q200" t="s">
        <v>9</v>
      </c>
      <c r="R200" t="s">
        <v>224</v>
      </c>
      <c r="S200" t="s">
        <v>126</v>
      </c>
      <c r="T200">
        <v>12</v>
      </c>
      <c r="U200" t="s">
        <v>475</v>
      </c>
      <c r="V200" t="s">
        <v>6075</v>
      </c>
      <c r="W200" t="s">
        <v>386</v>
      </c>
    </row>
    <row r="201" spans="1:23" x14ac:dyDescent="0.25">
      <c r="A201" t="s">
        <v>19</v>
      </c>
      <c r="B201" s="1">
        <v>44981</v>
      </c>
      <c r="C201">
        <v>-16.53</v>
      </c>
      <c r="D201" t="s">
        <v>6523</v>
      </c>
      <c r="E201" t="s">
        <v>6523</v>
      </c>
      <c r="F201" t="s">
        <v>611</v>
      </c>
      <c r="G201" t="s">
        <v>55</v>
      </c>
      <c r="H201" t="s">
        <v>18</v>
      </c>
      <c r="I201" t="s">
        <v>18</v>
      </c>
      <c r="J201" t="s">
        <v>9</v>
      </c>
      <c r="O201" t="s">
        <v>55</v>
      </c>
      <c r="P201" t="s">
        <v>9</v>
      </c>
      <c r="Q201" t="s">
        <v>9</v>
      </c>
      <c r="R201" t="s">
        <v>224</v>
      </c>
      <c r="S201" t="s">
        <v>126</v>
      </c>
      <c r="T201">
        <v>12</v>
      </c>
      <c r="U201" t="s">
        <v>475</v>
      </c>
      <c r="W201" t="s">
        <v>386</v>
      </c>
    </row>
    <row r="202" spans="1:23" x14ac:dyDescent="0.25">
      <c r="A202" t="s">
        <v>19</v>
      </c>
      <c r="B202" s="1">
        <v>44981</v>
      </c>
      <c r="C202">
        <v>-265.99</v>
      </c>
      <c r="D202" t="s">
        <v>6522</v>
      </c>
      <c r="E202" t="s">
        <v>6522</v>
      </c>
      <c r="F202" t="s">
        <v>505</v>
      </c>
      <c r="G202" t="s">
        <v>94</v>
      </c>
      <c r="H202" t="s">
        <v>24</v>
      </c>
      <c r="I202" t="s">
        <v>24</v>
      </c>
      <c r="J202" t="s">
        <v>9</v>
      </c>
      <c r="O202" t="s">
        <v>94</v>
      </c>
      <c r="P202" t="s">
        <v>9</v>
      </c>
      <c r="Q202" t="s">
        <v>9</v>
      </c>
      <c r="R202" t="s">
        <v>122</v>
      </c>
      <c r="S202" t="s">
        <v>127</v>
      </c>
      <c r="T202">
        <v>12</v>
      </c>
      <c r="U202" t="s">
        <v>475</v>
      </c>
      <c r="V202" t="s">
        <v>265</v>
      </c>
      <c r="W202" t="s">
        <v>386</v>
      </c>
    </row>
    <row r="203" spans="1:23" x14ac:dyDescent="0.25">
      <c r="A203" t="s">
        <v>544</v>
      </c>
      <c r="B203" s="1">
        <v>44981</v>
      </c>
      <c r="C203">
        <v>-6.06</v>
      </c>
      <c r="D203" t="s">
        <v>8678</v>
      </c>
      <c r="E203" t="s">
        <v>8678</v>
      </c>
      <c r="F203" t="s">
        <v>8679</v>
      </c>
      <c r="G203" t="s">
        <v>13</v>
      </c>
      <c r="H203" t="s">
        <v>11</v>
      </c>
      <c r="I203" t="s">
        <v>11</v>
      </c>
      <c r="J203" t="s">
        <v>9</v>
      </c>
      <c r="O203" t="s">
        <v>13</v>
      </c>
      <c r="P203" t="s">
        <v>9</v>
      </c>
      <c r="Q203" t="s">
        <v>9</v>
      </c>
      <c r="R203" t="s">
        <v>122</v>
      </c>
      <c r="S203" t="s">
        <v>127</v>
      </c>
      <c r="T203">
        <v>12</v>
      </c>
      <c r="U203" t="s">
        <v>475</v>
      </c>
      <c r="W203" t="s">
        <v>386</v>
      </c>
    </row>
    <row r="204" spans="1:23" x14ac:dyDescent="0.25">
      <c r="A204" t="s">
        <v>544</v>
      </c>
      <c r="B204" s="1">
        <v>44981</v>
      </c>
      <c r="C204">
        <v>-9.02</v>
      </c>
      <c r="D204" t="s">
        <v>8678</v>
      </c>
      <c r="E204" t="s">
        <v>8678</v>
      </c>
      <c r="F204" t="s">
        <v>8679</v>
      </c>
      <c r="G204" t="s">
        <v>13</v>
      </c>
      <c r="H204" t="s">
        <v>11</v>
      </c>
      <c r="I204" t="s">
        <v>11</v>
      </c>
      <c r="J204" t="s">
        <v>9</v>
      </c>
      <c r="O204" t="s">
        <v>13</v>
      </c>
      <c r="P204" t="s">
        <v>9</v>
      </c>
      <c r="Q204" t="s">
        <v>9</v>
      </c>
      <c r="R204" t="s">
        <v>122</v>
      </c>
      <c r="S204" t="s">
        <v>127</v>
      </c>
      <c r="T204">
        <v>12</v>
      </c>
      <c r="U204" t="s">
        <v>475</v>
      </c>
      <c r="W204" t="s">
        <v>386</v>
      </c>
    </row>
    <row r="205" spans="1:23" x14ac:dyDescent="0.25">
      <c r="A205" t="s">
        <v>492</v>
      </c>
      <c r="B205" s="1">
        <v>44981</v>
      </c>
      <c r="C205">
        <v>-15.95</v>
      </c>
      <c r="D205" t="s">
        <v>642</v>
      </c>
      <c r="E205" t="s">
        <v>642</v>
      </c>
      <c r="F205" t="s">
        <v>5043</v>
      </c>
      <c r="G205" t="s">
        <v>117</v>
      </c>
      <c r="H205" t="s">
        <v>45</v>
      </c>
      <c r="I205" t="s">
        <v>45</v>
      </c>
      <c r="J205" t="s">
        <v>9</v>
      </c>
      <c r="O205" t="s">
        <v>117</v>
      </c>
      <c r="P205" t="s">
        <v>9</v>
      </c>
      <c r="Q205" t="s">
        <v>9</v>
      </c>
      <c r="R205" t="s">
        <v>122</v>
      </c>
      <c r="S205" t="s">
        <v>127</v>
      </c>
      <c r="T205">
        <v>12</v>
      </c>
      <c r="U205" t="s">
        <v>475</v>
      </c>
      <c r="W205" t="s">
        <v>386</v>
      </c>
    </row>
    <row r="206" spans="1:23" x14ac:dyDescent="0.25">
      <c r="A206" t="s">
        <v>605</v>
      </c>
      <c r="B206" s="1">
        <v>44980</v>
      </c>
      <c r="C206">
        <v>16.53</v>
      </c>
      <c r="D206" t="s">
        <v>6549</v>
      </c>
      <c r="E206" t="s">
        <v>6549</v>
      </c>
      <c r="F206" t="s">
        <v>627</v>
      </c>
      <c r="G206" t="s">
        <v>55</v>
      </c>
      <c r="H206" t="s">
        <v>18</v>
      </c>
      <c r="I206" t="s">
        <v>18</v>
      </c>
      <c r="J206" t="s">
        <v>9</v>
      </c>
      <c r="O206" t="s">
        <v>55</v>
      </c>
      <c r="P206" t="s">
        <v>9</v>
      </c>
      <c r="Q206" t="s">
        <v>9</v>
      </c>
      <c r="R206" t="s">
        <v>224</v>
      </c>
      <c r="S206" t="s">
        <v>126</v>
      </c>
      <c r="T206">
        <v>12</v>
      </c>
      <c r="U206" t="s">
        <v>475</v>
      </c>
      <c r="W206" t="s">
        <v>386</v>
      </c>
    </row>
    <row r="207" spans="1:23" x14ac:dyDescent="0.25">
      <c r="A207" t="s">
        <v>19</v>
      </c>
      <c r="B207" s="1">
        <v>44980</v>
      </c>
      <c r="C207">
        <v>239.98</v>
      </c>
      <c r="D207" t="s">
        <v>6114</v>
      </c>
      <c r="E207" t="s">
        <v>6114</v>
      </c>
      <c r="F207" t="s">
        <v>598</v>
      </c>
      <c r="G207" t="s">
        <v>110</v>
      </c>
      <c r="H207" t="s">
        <v>81</v>
      </c>
      <c r="I207" t="s">
        <v>81</v>
      </c>
      <c r="J207" t="s">
        <v>9</v>
      </c>
      <c r="O207" t="s">
        <v>110</v>
      </c>
      <c r="P207" t="s">
        <v>9</v>
      </c>
      <c r="Q207" t="s">
        <v>9</v>
      </c>
      <c r="R207" t="s">
        <v>122</v>
      </c>
      <c r="S207" t="s">
        <v>127</v>
      </c>
      <c r="T207">
        <v>1</v>
      </c>
      <c r="U207" t="s">
        <v>475</v>
      </c>
      <c r="V207" t="s">
        <v>283</v>
      </c>
      <c r="W207" t="s">
        <v>386</v>
      </c>
    </row>
    <row r="208" spans="1:23" x14ac:dyDescent="0.25">
      <c r="A208" t="s">
        <v>492</v>
      </c>
      <c r="B208" s="1">
        <v>44980</v>
      </c>
      <c r="C208">
        <v>-32.74</v>
      </c>
      <c r="D208" t="s">
        <v>1228</v>
      </c>
      <c r="E208" t="s">
        <v>1228</v>
      </c>
      <c r="F208" t="s">
        <v>2158</v>
      </c>
      <c r="G208" t="s">
        <v>13</v>
      </c>
      <c r="H208" t="s">
        <v>11</v>
      </c>
      <c r="I208" t="s">
        <v>11</v>
      </c>
      <c r="J208" t="s">
        <v>9</v>
      </c>
      <c r="O208" t="s">
        <v>13</v>
      </c>
      <c r="P208" t="s">
        <v>9</v>
      </c>
      <c r="Q208" t="s">
        <v>9</v>
      </c>
      <c r="R208" t="s">
        <v>122</v>
      </c>
      <c r="S208" t="s">
        <v>127</v>
      </c>
      <c r="T208">
        <v>12</v>
      </c>
      <c r="U208" t="s">
        <v>475</v>
      </c>
      <c r="W208" t="s">
        <v>386</v>
      </c>
    </row>
    <row r="209" spans="1:23" x14ac:dyDescent="0.25">
      <c r="A209" t="s">
        <v>544</v>
      </c>
      <c r="B209" s="1">
        <v>44980</v>
      </c>
      <c r="C209">
        <v>-158.22999999999999</v>
      </c>
      <c r="D209" t="s">
        <v>495</v>
      </c>
      <c r="E209" t="s">
        <v>495</v>
      </c>
      <c r="F209" t="s">
        <v>601</v>
      </c>
      <c r="G209" t="s">
        <v>104</v>
      </c>
      <c r="H209" t="s">
        <v>16</v>
      </c>
      <c r="I209" t="s">
        <v>16</v>
      </c>
      <c r="J209" t="s">
        <v>9</v>
      </c>
      <c r="O209" t="s">
        <v>104</v>
      </c>
      <c r="P209" t="s">
        <v>9</v>
      </c>
      <c r="Q209" t="s">
        <v>9</v>
      </c>
      <c r="R209" t="s">
        <v>122</v>
      </c>
      <c r="S209" t="s">
        <v>127</v>
      </c>
      <c r="T209">
        <v>12</v>
      </c>
      <c r="U209" t="s">
        <v>475</v>
      </c>
      <c r="W209" t="s">
        <v>386</v>
      </c>
    </row>
    <row r="210" spans="1:23" x14ac:dyDescent="0.25">
      <c r="A210" t="s">
        <v>544</v>
      </c>
      <c r="B210" s="1">
        <v>44980</v>
      </c>
      <c r="C210">
        <v>-20.89</v>
      </c>
      <c r="D210" t="s">
        <v>8683</v>
      </c>
      <c r="E210" t="s">
        <v>8683</v>
      </c>
      <c r="F210" t="s">
        <v>3042</v>
      </c>
      <c r="G210" t="s">
        <v>78</v>
      </c>
      <c r="H210" t="s">
        <v>27</v>
      </c>
      <c r="I210" t="s">
        <v>27</v>
      </c>
      <c r="J210" t="s">
        <v>9</v>
      </c>
      <c r="O210" t="s">
        <v>78</v>
      </c>
      <c r="P210" t="s">
        <v>9</v>
      </c>
      <c r="Q210" t="s">
        <v>9</v>
      </c>
      <c r="R210" t="s">
        <v>122</v>
      </c>
      <c r="S210" t="s">
        <v>127</v>
      </c>
      <c r="T210">
        <v>1</v>
      </c>
      <c r="U210" t="s">
        <v>475</v>
      </c>
      <c r="W210" t="s">
        <v>386</v>
      </c>
    </row>
    <row r="211" spans="1:23" x14ac:dyDescent="0.25">
      <c r="A211" t="s">
        <v>544</v>
      </c>
      <c r="B211" s="1">
        <v>44980</v>
      </c>
      <c r="C211">
        <v>-2588.37</v>
      </c>
      <c r="D211" t="s">
        <v>8681</v>
      </c>
      <c r="E211" t="s">
        <v>8681</v>
      </c>
      <c r="F211" t="s">
        <v>8424</v>
      </c>
      <c r="G211" t="s">
        <v>105</v>
      </c>
      <c r="H211" t="s">
        <v>28</v>
      </c>
      <c r="I211" t="s">
        <v>28</v>
      </c>
      <c r="J211" t="s">
        <v>9</v>
      </c>
      <c r="O211" t="s">
        <v>105</v>
      </c>
      <c r="P211" t="s">
        <v>9</v>
      </c>
      <c r="Q211" t="s">
        <v>9</v>
      </c>
      <c r="R211" t="s">
        <v>122</v>
      </c>
      <c r="S211" t="s">
        <v>124</v>
      </c>
      <c r="T211">
        <v>1</v>
      </c>
      <c r="U211" t="s">
        <v>475</v>
      </c>
      <c r="W211" t="s">
        <v>386</v>
      </c>
    </row>
    <row r="212" spans="1:23" x14ac:dyDescent="0.25">
      <c r="A212" t="s">
        <v>544</v>
      </c>
      <c r="B212" s="1">
        <v>44979</v>
      </c>
      <c r="C212">
        <v>-4.4000000000000004</v>
      </c>
      <c r="D212" t="s">
        <v>8689</v>
      </c>
      <c r="E212" t="s">
        <v>8689</v>
      </c>
      <c r="F212" t="s">
        <v>8690</v>
      </c>
      <c r="G212" t="s">
        <v>105</v>
      </c>
      <c r="H212" t="s">
        <v>28</v>
      </c>
      <c r="I212" t="s">
        <v>28</v>
      </c>
      <c r="J212" t="s">
        <v>9</v>
      </c>
      <c r="O212" t="s">
        <v>105</v>
      </c>
      <c r="P212" t="s">
        <v>9</v>
      </c>
      <c r="Q212" t="s">
        <v>9</v>
      </c>
      <c r="R212" t="s">
        <v>122</v>
      </c>
      <c r="S212" t="s">
        <v>124</v>
      </c>
      <c r="T212">
        <v>1</v>
      </c>
      <c r="U212" t="s">
        <v>475</v>
      </c>
      <c r="W212" t="s">
        <v>386</v>
      </c>
    </row>
    <row r="213" spans="1:23" x14ac:dyDescent="0.25">
      <c r="A213" t="s">
        <v>544</v>
      </c>
      <c r="B213" s="1">
        <v>44979</v>
      </c>
      <c r="C213">
        <v>-96</v>
      </c>
      <c r="D213" t="s">
        <v>8685</v>
      </c>
      <c r="E213" t="s">
        <v>8685</v>
      </c>
      <c r="F213" t="s">
        <v>8686</v>
      </c>
      <c r="G213" t="s">
        <v>105</v>
      </c>
      <c r="H213" t="s">
        <v>28</v>
      </c>
      <c r="I213" t="s">
        <v>28</v>
      </c>
      <c r="J213" t="s">
        <v>9</v>
      </c>
      <c r="O213" t="s">
        <v>105</v>
      </c>
      <c r="P213" t="s">
        <v>9</v>
      </c>
      <c r="Q213" t="s">
        <v>9</v>
      </c>
      <c r="R213" t="s">
        <v>122</v>
      </c>
      <c r="S213" t="s">
        <v>124</v>
      </c>
      <c r="T213">
        <v>1</v>
      </c>
      <c r="U213" t="s">
        <v>475</v>
      </c>
      <c r="W213" t="s">
        <v>386</v>
      </c>
    </row>
    <row r="214" spans="1:23" x14ac:dyDescent="0.25">
      <c r="A214" t="s">
        <v>19</v>
      </c>
      <c r="B214" s="1">
        <v>44979</v>
      </c>
      <c r="C214">
        <v>-661</v>
      </c>
      <c r="D214" t="s">
        <v>524</v>
      </c>
      <c r="E214" t="s">
        <v>524</v>
      </c>
      <c r="F214" t="s">
        <v>525</v>
      </c>
      <c r="G214" t="s">
        <v>111</v>
      </c>
      <c r="H214" t="s">
        <v>26</v>
      </c>
      <c r="I214" t="s">
        <v>26</v>
      </c>
      <c r="J214" t="s">
        <v>9</v>
      </c>
      <c r="O214" t="s">
        <v>111</v>
      </c>
      <c r="P214" t="s">
        <v>9</v>
      </c>
      <c r="Q214" t="s">
        <v>9</v>
      </c>
      <c r="R214" t="s">
        <v>122</v>
      </c>
      <c r="S214" t="s">
        <v>127</v>
      </c>
      <c r="T214">
        <v>1</v>
      </c>
      <c r="U214" t="s">
        <v>475</v>
      </c>
      <c r="V214" t="s">
        <v>268</v>
      </c>
      <c r="W214" t="s">
        <v>386</v>
      </c>
    </row>
    <row r="215" spans="1:23" x14ac:dyDescent="0.25">
      <c r="A215" t="s">
        <v>544</v>
      </c>
      <c r="B215" s="1">
        <v>44979</v>
      </c>
      <c r="C215">
        <v>-31.83</v>
      </c>
      <c r="D215" t="s">
        <v>716</v>
      </c>
      <c r="E215" t="s">
        <v>716</v>
      </c>
      <c r="F215" t="s">
        <v>8687</v>
      </c>
      <c r="G215" t="s">
        <v>10</v>
      </c>
      <c r="H215" t="s">
        <v>35</v>
      </c>
      <c r="I215" t="s">
        <v>35</v>
      </c>
      <c r="J215" t="s">
        <v>9</v>
      </c>
      <c r="O215" t="s">
        <v>10</v>
      </c>
      <c r="P215" t="s">
        <v>9</v>
      </c>
      <c r="Q215" t="s">
        <v>9</v>
      </c>
      <c r="R215" t="s">
        <v>122</v>
      </c>
      <c r="S215" t="s">
        <v>127</v>
      </c>
      <c r="T215">
        <v>12</v>
      </c>
      <c r="U215" t="s">
        <v>475</v>
      </c>
      <c r="W215" t="s">
        <v>386</v>
      </c>
    </row>
    <row r="216" spans="1:23" x14ac:dyDescent="0.25">
      <c r="A216" t="s">
        <v>544</v>
      </c>
      <c r="B216" s="1">
        <v>44979</v>
      </c>
      <c r="C216">
        <v>-21.29</v>
      </c>
      <c r="D216" t="s">
        <v>8692</v>
      </c>
      <c r="E216" t="s">
        <v>8692</v>
      </c>
      <c r="F216" t="s">
        <v>8693</v>
      </c>
      <c r="G216" t="s">
        <v>105</v>
      </c>
      <c r="H216" t="s">
        <v>28</v>
      </c>
      <c r="I216" t="s">
        <v>28</v>
      </c>
      <c r="J216" t="s">
        <v>9</v>
      </c>
      <c r="O216" t="s">
        <v>105</v>
      </c>
      <c r="P216" t="s">
        <v>9</v>
      </c>
      <c r="Q216" t="s">
        <v>9</v>
      </c>
      <c r="R216" t="s">
        <v>122</v>
      </c>
      <c r="S216" t="s">
        <v>124</v>
      </c>
      <c r="T216">
        <v>1</v>
      </c>
      <c r="U216" t="s">
        <v>475</v>
      </c>
      <c r="W216" t="s">
        <v>386</v>
      </c>
    </row>
    <row r="217" spans="1:23" x14ac:dyDescent="0.25">
      <c r="A217" t="s">
        <v>544</v>
      </c>
      <c r="B217" s="1">
        <v>44979</v>
      </c>
      <c r="C217">
        <v>-443.81</v>
      </c>
      <c r="D217" t="s">
        <v>8695</v>
      </c>
      <c r="E217" t="s">
        <v>8695</v>
      </c>
      <c r="F217" t="s">
        <v>8696</v>
      </c>
      <c r="G217" t="s">
        <v>105</v>
      </c>
      <c r="H217" t="s">
        <v>28</v>
      </c>
      <c r="I217" t="s">
        <v>28</v>
      </c>
      <c r="J217" t="s">
        <v>9</v>
      </c>
      <c r="O217" t="s">
        <v>105</v>
      </c>
      <c r="P217" t="s">
        <v>9</v>
      </c>
      <c r="Q217" t="s">
        <v>9</v>
      </c>
      <c r="R217" t="s">
        <v>122</v>
      </c>
      <c r="S217" t="s">
        <v>124</v>
      </c>
      <c r="T217">
        <v>1</v>
      </c>
      <c r="U217" t="s">
        <v>475</v>
      </c>
      <c r="W217" t="s">
        <v>386</v>
      </c>
    </row>
    <row r="218" spans="1:23" x14ac:dyDescent="0.25">
      <c r="A218" t="s">
        <v>544</v>
      </c>
      <c r="B218" s="1">
        <v>44978</v>
      </c>
      <c r="C218">
        <v>-31.05</v>
      </c>
      <c r="D218" t="s">
        <v>8702</v>
      </c>
      <c r="E218" t="s">
        <v>8702</v>
      </c>
      <c r="F218" t="s">
        <v>8372</v>
      </c>
      <c r="G218" t="s">
        <v>105</v>
      </c>
      <c r="H218" t="s">
        <v>28</v>
      </c>
      <c r="I218" t="s">
        <v>28</v>
      </c>
      <c r="J218" t="s">
        <v>9</v>
      </c>
      <c r="O218" t="s">
        <v>105</v>
      </c>
      <c r="P218" t="s">
        <v>9</v>
      </c>
      <c r="Q218" t="s">
        <v>9</v>
      </c>
      <c r="R218" t="s">
        <v>122</v>
      </c>
      <c r="S218" t="s">
        <v>124</v>
      </c>
      <c r="T218">
        <v>1</v>
      </c>
      <c r="U218" t="s">
        <v>475</v>
      </c>
      <c r="W218" t="s">
        <v>386</v>
      </c>
    </row>
    <row r="219" spans="1:23" x14ac:dyDescent="0.25">
      <c r="A219" t="s">
        <v>544</v>
      </c>
      <c r="B219" s="1">
        <v>44978</v>
      </c>
      <c r="C219">
        <v>-22.26</v>
      </c>
      <c r="D219" t="s">
        <v>1502</v>
      </c>
      <c r="E219" t="s">
        <v>1502</v>
      </c>
      <c r="F219" t="s">
        <v>8380</v>
      </c>
      <c r="G219" t="s">
        <v>105</v>
      </c>
      <c r="H219" t="s">
        <v>28</v>
      </c>
      <c r="I219" t="s">
        <v>28</v>
      </c>
      <c r="J219" t="s">
        <v>9</v>
      </c>
      <c r="O219" t="s">
        <v>105</v>
      </c>
      <c r="P219" t="s">
        <v>9</v>
      </c>
      <c r="Q219" t="s">
        <v>8381</v>
      </c>
      <c r="R219" t="s">
        <v>122</v>
      </c>
      <c r="S219" t="s">
        <v>124</v>
      </c>
      <c r="T219">
        <v>1</v>
      </c>
      <c r="U219" t="s">
        <v>475</v>
      </c>
      <c r="W219" t="s">
        <v>386</v>
      </c>
    </row>
    <row r="220" spans="1:23" x14ac:dyDescent="0.25">
      <c r="A220" t="s">
        <v>544</v>
      </c>
      <c r="B220" s="1">
        <v>44978</v>
      </c>
      <c r="C220">
        <v>-95.84</v>
      </c>
      <c r="D220" t="s">
        <v>8700</v>
      </c>
      <c r="E220" t="s">
        <v>8700</v>
      </c>
      <c r="F220" t="s">
        <v>8371</v>
      </c>
      <c r="G220" t="s">
        <v>105</v>
      </c>
      <c r="H220" t="s">
        <v>28</v>
      </c>
      <c r="I220" t="s">
        <v>28</v>
      </c>
      <c r="J220" t="s">
        <v>9</v>
      </c>
      <c r="O220" t="s">
        <v>105</v>
      </c>
      <c r="P220" t="s">
        <v>9</v>
      </c>
      <c r="Q220" t="s">
        <v>9</v>
      </c>
      <c r="R220" t="s">
        <v>122</v>
      </c>
      <c r="S220" t="s">
        <v>124</v>
      </c>
      <c r="T220">
        <v>1</v>
      </c>
      <c r="U220" t="s">
        <v>475</v>
      </c>
      <c r="W220" t="s">
        <v>386</v>
      </c>
    </row>
    <row r="221" spans="1:23" x14ac:dyDescent="0.25">
      <c r="A221" t="s">
        <v>544</v>
      </c>
      <c r="B221" s="1">
        <v>44978</v>
      </c>
      <c r="C221">
        <v>-112.5</v>
      </c>
      <c r="D221" t="s">
        <v>8698</v>
      </c>
      <c r="E221" t="s">
        <v>8698</v>
      </c>
      <c r="F221" t="s">
        <v>8378</v>
      </c>
      <c r="G221" t="s">
        <v>105</v>
      </c>
      <c r="H221" t="s">
        <v>28</v>
      </c>
      <c r="I221" t="s">
        <v>28</v>
      </c>
      <c r="J221" t="s">
        <v>9</v>
      </c>
      <c r="O221" t="s">
        <v>105</v>
      </c>
      <c r="P221" t="s">
        <v>9</v>
      </c>
      <c r="Q221" t="s">
        <v>9</v>
      </c>
      <c r="R221" t="s">
        <v>122</v>
      </c>
      <c r="S221" t="s">
        <v>124</v>
      </c>
      <c r="T221">
        <v>1</v>
      </c>
      <c r="U221" t="s">
        <v>475</v>
      </c>
      <c r="W221" t="s">
        <v>386</v>
      </c>
    </row>
    <row r="222" spans="1:23" x14ac:dyDescent="0.25">
      <c r="A222" t="s">
        <v>544</v>
      </c>
      <c r="B222" s="1">
        <v>44978</v>
      </c>
      <c r="C222">
        <v>-108</v>
      </c>
      <c r="D222" t="s">
        <v>8704</v>
      </c>
      <c r="E222" t="s">
        <v>8704</v>
      </c>
      <c r="F222" t="s">
        <v>8379</v>
      </c>
      <c r="G222" t="s">
        <v>105</v>
      </c>
      <c r="H222" t="s">
        <v>28</v>
      </c>
      <c r="I222" t="s">
        <v>28</v>
      </c>
      <c r="J222" t="s">
        <v>9</v>
      </c>
      <c r="O222" t="s">
        <v>105</v>
      </c>
      <c r="P222" t="s">
        <v>9</v>
      </c>
      <c r="Q222" t="s">
        <v>9</v>
      </c>
      <c r="R222" t="s">
        <v>122</v>
      </c>
      <c r="S222" t="s">
        <v>124</v>
      </c>
      <c r="T222">
        <v>1</v>
      </c>
      <c r="U222" t="s">
        <v>475</v>
      </c>
      <c r="W222" t="s">
        <v>386</v>
      </c>
    </row>
    <row r="223" spans="1:23" x14ac:dyDescent="0.25">
      <c r="A223" t="s">
        <v>544</v>
      </c>
      <c r="B223" s="1">
        <v>44978</v>
      </c>
      <c r="C223">
        <v>-14.97</v>
      </c>
      <c r="D223" t="s">
        <v>8709</v>
      </c>
      <c r="E223" t="s">
        <v>8709</v>
      </c>
      <c r="F223" t="s">
        <v>8376</v>
      </c>
      <c r="G223" t="s">
        <v>117</v>
      </c>
      <c r="H223" t="s">
        <v>44</v>
      </c>
      <c r="I223" t="s">
        <v>44</v>
      </c>
      <c r="J223" t="s">
        <v>9</v>
      </c>
      <c r="O223" t="s">
        <v>117</v>
      </c>
      <c r="P223" t="s">
        <v>9</v>
      </c>
      <c r="Q223" t="s">
        <v>9</v>
      </c>
      <c r="R223" t="s">
        <v>122</v>
      </c>
      <c r="S223" t="s">
        <v>127</v>
      </c>
      <c r="T223">
        <v>12</v>
      </c>
      <c r="U223" t="s">
        <v>475</v>
      </c>
      <c r="W223" t="s">
        <v>386</v>
      </c>
    </row>
    <row r="224" spans="1:23" x14ac:dyDescent="0.25">
      <c r="A224" t="s">
        <v>34</v>
      </c>
      <c r="B224" s="1">
        <v>44978</v>
      </c>
      <c r="C224">
        <v>-164.99</v>
      </c>
      <c r="D224" t="s">
        <v>491</v>
      </c>
      <c r="E224" t="s">
        <v>491</v>
      </c>
      <c r="F224" t="s">
        <v>8382</v>
      </c>
      <c r="G224" t="s">
        <v>120</v>
      </c>
      <c r="H224" t="s">
        <v>102</v>
      </c>
      <c r="I224" t="s">
        <v>102</v>
      </c>
      <c r="J224" t="s">
        <v>9</v>
      </c>
      <c r="O224" t="s">
        <v>120</v>
      </c>
      <c r="P224" t="s">
        <v>9</v>
      </c>
      <c r="Q224" t="s">
        <v>8383</v>
      </c>
      <c r="R224" t="s">
        <v>122</v>
      </c>
      <c r="S224" t="s">
        <v>124</v>
      </c>
      <c r="T224">
        <v>1</v>
      </c>
      <c r="U224" t="s">
        <v>475</v>
      </c>
      <c r="W224" t="s">
        <v>386</v>
      </c>
    </row>
    <row r="225" spans="1:23" x14ac:dyDescent="0.25">
      <c r="A225" t="s">
        <v>544</v>
      </c>
      <c r="B225" s="1">
        <v>44978</v>
      </c>
      <c r="C225">
        <v>-59.75</v>
      </c>
      <c r="D225" t="s">
        <v>8714</v>
      </c>
      <c r="E225" t="s">
        <v>8714</v>
      </c>
      <c r="F225" t="s">
        <v>8384</v>
      </c>
      <c r="G225" t="s">
        <v>13</v>
      </c>
      <c r="H225" t="s">
        <v>91</v>
      </c>
      <c r="I225" t="s">
        <v>91</v>
      </c>
      <c r="J225" t="s">
        <v>9</v>
      </c>
      <c r="O225" t="s">
        <v>13</v>
      </c>
      <c r="P225" t="s">
        <v>9</v>
      </c>
      <c r="Q225" t="s">
        <v>9</v>
      </c>
      <c r="R225" t="s">
        <v>122</v>
      </c>
      <c r="S225" t="s">
        <v>127</v>
      </c>
      <c r="T225">
        <v>12</v>
      </c>
      <c r="U225" t="s">
        <v>475</v>
      </c>
      <c r="W225" t="s">
        <v>386</v>
      </c>
    </row>
    <row r="226" spans="1:23" x14ac:dyDescent="0.25">
      <c r="A226" t="s">
        <v>544</v>
      </c>
      <c r="B226" s="1">
        <v>44978</v>
      </c>
      <c r="C226">
        <v>-7.5</v>
      </c>
      <c r="D226" t="s">
        <v>8706</v>
      </c>
      <c r="E226" t="s">
        <v>8706</v>
      </c>
      <c r="F226" t="s">
        <v>8377</v>
      </c>
      <c r="G226" t="s">
        <v>104</v>
      </c>
      <c r="H226" t="s">
        <v>7</v>
      </c>
      <c r="I226" t="s">
        <v>7</v>
      </c>
      <c r="J226" t="s">
        <v>9</v>
      </c>
      <c r="O226" t="s">
        <v>104</v>
      </c>
      <c r="P226" t="s">
        <v>9</v>
      </c>
      <c r="Q226" t="s">
        <v>9</v>
      </c>
      <c r="R226" t="s">
        <v>122</v>
      </c>
      <c r="S226" t="s">
        <v>127</v>
      </c>
      <c r="T226">
        <v>12</v>
      </c>
      <c r="U226" t="s">
        <v>475</v>
      </c>
      <c r="W226" t="s">
        <v>386</v>
      </c>
    </row>
    <row r="227" spans="1:23" x14ac:dyDescent="0.25">
      <c r="A227" t="s">
        <v>544</v>
      </c>
      <c r="B227" s="1">
        <v>44978</v>
      </c>
      <c r="C227">
        <v>-4.0999999999999996</v>
      </c>
      <c r="D227" t="s">
        <v>8373</v>
      </c>
      <c r="E227" t="s">
        <v>8373</v>
      </c>
      <c r="F227" t="s">
        <v>8374</v>
      </c>
      <c r="G227" t="s">
        <v>105</v>
      </c>
      <c r="H227" t="s">
        <v>28</v>
      </c>
      <c r="I227" t="s">
        <v>28</v>
      </c>
      <c r="J227" t="s">
        <v>9</v>
      </c>
      <c r="O227" t="s">
        <v>105</v>
      </c>
      <c r="P227" t="s">
        <v>9</v>
      </c>
      <c r="Q227" t="s">
        <v>8375</v>
      </c>
      <c r="R227" t="s">
        <v>122</v>
      </c>
      <c r="S227" t="s">
        <v>124</v>
      </c>
      <c r="T227">
        <v>1</v>
      </c>
      <c r="U227" t="s">
        <v>475</v>
      </c>
      <c r="W227" t="s">
        <v>386</v>
      </c>
    </row>
    <row r="228" spans="1:23" x14ac:dyDescent="0.25">
      <c r="A228" t="s">
        <v>544</v>
      </c>
      <c r="B228" s="1">
        <v>44978</v>
      </c>
      <c r="C228">
        <v>-14.75</v>
      </c>
      <c r="D228" t="s">
        <v>8716</v>
      </c>
      <c r="E228" t="s">
        <v>8716</v>
      </c>
      <c r="F228" t="s">
        <v>8717</v>
      </c>
      <c r="G228" t="s">
        <v>105</v>
      </c>
      <c r="H228" t="s">
        <v>28</v>
      </c>
      <c r="I228" t="s">
        <v>28</v>
      </c>
      <c r="J228" t="s">
        <v>9</v>
      </c>
      <c r="O228" t="s">
        <v>105</v>
      </c>
      <c r="P228" t="s">
        <v>9</v>
      </c>
      <c r="Q228" t="s">
        <v>9</v>
      </c>
      <c r="R228" t="s">
        <v>122</v>
      </c>
      <c r="S228" t="s">
        <v>124</v>
      </c>
      <c r="T228">
        <v>1</v>
      </c>
      <c r="U228" t="s">
        <v>475</v>
      </c>
      <c r="W228" t="s">
        <v>386</v>
      </c>
    </row>
    <row r="229" spans="1:23" x14ac:dyDescent="0.25">
      <c r="A229" t="s">
        <v>544</v>
      </c>
      <c r="B229" s="1">
        <v>44978</v>
      </c>
      <c r="C229">
        <v>-10</v>
      </c>
      <c r="D229" t="s">
        <v>8716</v>
      </c>
      <c r="E229" t="s">
        <v>8716</v>
      </c>
      <c r="F229" t="s">
        <v>8717</v>
      </c>
      <c r="G229" t="s">
        <v>105</v>
      </c>
      <c r="H229" t="s">
        <v>28</v>
      </c>
      <c r="I229" t="s">
        <v>28</v>
      </c>
      <c r="J229" t="s">
        <v>9</v>
      </c>
      <c r="O229" t="s">
        <v>105</v>
      </c>
      <c r="P229" t="s">
        <v>9</v>
      </c>
      <c r="Q229" t="s">
        <v>9</v>
      </c>
      <c r="R229" t="s">
        <v>122</v>
      </c>
      <c r="S229" t="s">
        <v>124</v>
      </c>
      <c r="T229">
        <v>1</v>
      </c>
      <c r="U229" t="s">
        <v>475</v>
      </c>
      <c r="W229" t="s">
        <v>386</v>
      </c>
    </row>
    <row r="230" spans="1:23" x14ac:dyDescent="0.25">
      <c r="A230" t="s">
        <v>544</v>
      </c>
      <c r="B230" s="1">
        <v>44978</v>
      </c>
      <c r="C230">
        <v>-4.95</v>
      </c>
      <c r="D230" t="s">
        <v>8711</v>
      </c>
      <c r="E230" t="s">
        <v>8711</v>
      </c>
      <c r="F230" t="s">
        <v>8712</v>
      </c>
      <c r="G230" t="s">
        <v>13</v>
      </c>
      <c r="H230" t="s">
        <v>91</v>
      </c>
      <c r="I230" t="s">
        <v>91</v>
      </c>
      <c r="J230" t="s">
        <v>9</v>
      </c>
      <c r="O230" t="s">
        <v>13</v>
      </c>
      <c r="P230" t="s">
        <v>9</v>
      </c>
      <c r="Q230" t="s">
        <v>9</v>
      </c>
      <c r="R230" t="s">
        <v>122</v>
      </c>
      <c r="S230" t="s">
        <v>127</v>
      </c>
      <c r="T230">
        <v>12</v>
      </c>
      <c r="U230" t="s">
        <v>475</v>
      </c>
      <c r="W230" t="s">
        <v>386</v>
      </c>
    </row>
    <row r="231" spans="1:23" x14ac:dyDescent="0.25">
      <c r="A231" t="s">
        <v>544</v>
      </c>
      <c r="B231" s="1">
        <v>44978</v>
      </c>
      <c r="C231">
        <v>-1</v>
      </c>
      <c r="D231" t="s">
        <v>8716</v>
      </c>
      <c r="E231" t="s">
        <v>8716</v>
      </c>
      <c r="F231" t="s">
        <v>8717</v>
      </c>
      <c r="G231" t="s">
        <v>105</v>
      </c>
      <c r="H231" t="s">
        <v>28</v>
      </c>
      <c r="I231" t="s">
        <v>28</v>
      </c>
      <c r="J231" t="s">
        <v>9</v>
      </c>
      <c r="O231" t="s">
        <v>105</v>
      </c>
      <c r="P231" t="s">
        <v>9</v>
      </c>
      <c r="Q231" t="s">
        <v>9</v>
      </c>
      <c r="R231" t="s">
        <v>122</v>
      </c>
      <c r="S231" t="s">
        <v>124</v>
      </c>
      <c r="T231">
        <v>1</v>
      </c>
      <c r="U231" t="s">
        <v>475</v>
      </c>
      <c r="W231" t="s">
        <v>386</v>
      </c>
    </row>
    <row r="232" spans="1:23" x14ac:dyDescent="0.25">
      <c r="A232" t="s">
        <v>544</v>
      </c>
      <c r="B232" s="1">
        <v>44978</v>
      </c>
      <c r="C232">
        <v>-86</v>
      </c>
      <c r="D232" t="s">
        <v>8719</v>
      </c>
      <c r="E232" t="s">
        <v>8719</v>
      </c>
      <c r="F232" t="s">
        <v>8720</v>
      </c>
      <c r="G232" t="s">
        <v>105</v>
      </c>
      <c r="H232" t="s">
        <v>28</v>
      </c>
      <c r="I232" t="s">
        <v>28</v>
      </c>
      <c r="J232" t="s">
        <v>9</v>
      </c>
      <c r="O232" t="s">
        <v>105</v>
      </c>
      <c r="P232" t="s">
        <v>9</v>
      </c>
      <c r="Q232" t="s">
        <v>9</v>
      </c>
      <c r="R232" t="s">
        <v>122</v>
      </c>
      <c r="S232" t="s">
        <v>124</v>
      </c>
      <c r="T232">
        <v>1</v>
      </c>
      <c r="U232" t="s">
        <v>475</v>
      </c>
      <c r="W232" t="s">
        <v>386</v>
      </c>
    </row>
    <row r="233" spans="1:23" x14ac:dyDescent="0.25">
      <c r="A233" t="s">
        <v>544</v>
      </c>
      <c r="B233" s="1">
        <v>44978</v>
      </c>
      <c r="C233">
        <v>-41.9</v>
      </c>
      <c r="D233" t="s">
        <v>8722</v>
      </c>
      <c r="E233" t="s">
        <v>8722</v>
      </c>
      <c r="F233" t="s">
        <v>8723</v>
      </c>
      <c r="G233" t="s">
        <v>105</v>
      </c>
      <c r="H233" t="s">
        <v>28</v>
      </c>
      <c r="I233" t="s">
        <v>28</v>
      </c>
      <c r="J233" t="s">
        <v>9</v>
      </c>
      <c r="O233" t="s">
        <v>105</v>
      </c>
      <c r="P233" t="s">
        <v>9</v>
      </c>
      <c r="Q233" t="s">
        <v>9</v>
      </c>
      <c r="R233" t="s">
        <v>122</v>
      </c>
      <c r="S233" t="s">
        <v>124</v>
      </c>
      <c r="T233">
        <v>1</v>
      </c>
      <c r="U233" t="s">
        <v>475</v>
      </c>
      <c r="W233" t="s">
        <v>386</v>
      </c>
    </row>
    <row r="234" spans="1:23" x14ac:dyDescent="0.25">
      <c r="A234" t="s">
        <v>19</v>
      </c>
      <c r="B234" s="1">
        <v>44978</v>
      </c>
      <c r="C234">
        <v>-87.99</v>
      </c>
      <c r="D234" t="s">
        <v>6599</v>
      </c>
      <c r="E234" t="s">
        <v>6599</v>
      </c>
      <c r="F234" t="s">
        <v>653</v>
      </c>
      <c r="G234" t="s">
        <v>55</v>
      </c>
      <c r="H234" t="s">
        <v>18</v>
      </c>
      <c r="I234" t="s">
        <v>18</v>
      </c>
      <c r="J234" t="s">
        <v>9</v>
      </c>
      <c r="O234" t="s">
        <v>55</v>
      </c>
      <c r="P234" t="s">
        <v>9</v>
      </c>
      <c r="Q234" t="s">
        <v>9</v>
      </c>
      <c r="R234" t="s">
        <v>224</v>
      </c>
      <c r="S234" t="s">
        <v>126</v>
      </c>
      <c r="T234">
        <v>12</v>
      </c>
      <c r="U234" t="s">
        <v>475</v>
      </c>
      <c r="W234" t="s">
        <v>386</v>
      </c>
    </row>
    <row r="235" spans="1:23" x14ac:dyDescent="0.25">
      <c r="A235" t="s">
        <v>544</v>
      </c>
      <c r="B235" s="1">
        <v>44978</v>
      </c>
      <c r="C235">
        <v>-15</v>
      </c>
      <c r="D235" t="s">
        <v>8716</v>
      </c>
      <c r="E235" t="s">
        <v>8716</v>
      </c>
      <c r="F235" t="s">
        <v>8717</v>
      </c>
      <c r="G235" t="s">
        <v>105</v>
      </c>
      <c r="H235" t="s">
        <v>28</v>
      </c>
      <c r="I235" t="s">
        <v>28</v>
      </c>
      <c r="J235" t="s">
        <v>9</v>
      </c>
      <c r="O235" t="s">
        <v>105</v>
      </c>
      <c r="P235" t="s">
        <v>9</v>
      </c>
      <c r="Q235" t="s">
        <v>9</v>
      </c>
      <c r="R235" t="s">
        <v>122</v>
      </c>
      <c r="S235" t="s">
        <v>124</v>
      </c>
      <c r="T235">
        <v>1</v>
      </c>
      <c r="U235" t="s">
        <v>475</v>
      </c>
      <c r="W235" t="s">
        <v>386</v>
      </c>
    </row>
    <row r="236" spans="1:23" x14ac:dyDescent="0.25">
      <c r="A236" t="s">
        <v>544</v>
      </c>
      <c r="B236" s="1">
        <v>44978</v>
      </c>
      <c r="C236">
        <v>-324.8</v>
      </c>
      <c r="D236" t="s">
        <v>644</v>
      </c>
      <c r="E236" t="s">
        <v>644</v>
      </c>
      <c r="F236" t="s">
        <v>8707</v>
      </c>
      <c r="G236" t="s">
        <v>55</v>
      </c>
      <c r="H236" t="s">
        <v>76</v>
      </c>
      <c r="I236" t="s">
        <v>76</v>
      </c>
      <c r="J236" t="s">
        <v>9</v>
      </c>
      <c r="O236" t="s">
        <v>55</v>
      </c>
      <c r="P236" t="s">
        <v>9</v>
      </c>
      <c r="Q236" t="s">
        <v>9</v>
      </c>
      <c r="R236" t="s">
        <v>224</v>
      </c>
      <c r="S236" t="s">
        <v>126</v>
      </c>
      <c r="T236">
        <v>12</v>
      </c>
      <c r="U236" t="s">
        <v>475</v>
      </c>
      <c r="V236" t="s">
        <v>6075</v>
      </c>
      <c r="W236" t="s">
        <v>386</v>
      </c>
    </row>
    <row r="237" spans="1:23" x14ac:dyDescent="0.25">
      <c r="A237" t="s">
        <v>6411</v>
      </c>
      <c r="B237" s="1">
        <v>44977</v>
      </c>
      <c r="C237">
        <v>-28.35</v>
      </c>
      <c r="D237" t="s">
        <v>560</v>
      </c>
      <c r="E237" t="s">
        <v>560</v>
      </c>
      <c r="F237" t="s">
        <v>6871</v>
      </c>
      <c r="G237" t="s">
        <v>104</v>
      </c>
      <c r="H237" t="s">
        <v>16</v>
      </c>
      <c r="I237" t="s">
        <v>16</v>
      </c>
      <c r="J237" t="s">
        <v>9</v>
      </c>
      <c r="O237" t="s">
        <v>104</v>
      </c>
      <c r="P237" t="s">
        <v>9</v>
      </c>
      <c r="Q237" t="s">
        <v>9</v>
      </c>
      <c r="R237" t="s">
        <v>122</v>
      </c>
      <c r="S237" t="s">
        <v>127</v>
      </c>
      <c r="T237">
        <v>12</v>
      </c>
      <c r="U237" t="s">
        <v>475</v>
      </c>
      <c r="W237" t="s">
        <v>386</v>
      </c>
    </row>
    <row r="238" spans="1:23" x14ac:dyDescent="0.25">
      <c r="A238" t="s">
        <v>492</v>
      </c>
      <c r="B238" s="1">
        <v>44977</v>
      </c>
      <c r="C238">
        <v>-6</v>
      </c>
      <c r="D238" t="s">
        <v>7048</v>
      </c>
      <c r="E238" t="s">
        <v>7048</v>
      </c>
      <c r="F238" t="s">
        <v>893</v>
      </c>
      <c r="G238" t="s">
        <v>10</v>
      </c>
      <c r="H238" t="s">
        <v>39</v>
      </c>
      <c r="I238" t="s">
        <v>39</v>
      </c>
      <c r="J238" t="s">
        <v>9</v>
      </c>
      <c r="O238" t="s">
        <v>10</v>
      </c>
      <c r="P238" t="s">
        <v>9</v>
      </c>
      <c r="Q238" t="s">
        <v>9</v>
      </c>
      <c r="R238" t="s">
        <v>122</v>
      </c>
      <c r="S238" t="s">
        <v>127</v>
      </c>
      <c r="T238">
        <v>12</v>
      </c>
      <c r="U238" t="s">
        <v>475</v>
      </c>
      <c r="W238" t="s">
        <v>386</v>
      </c>
    </row>
    <row r="239" spans="1:23" x14ac:dyDescent="0.25">
      <c r="A239" t="s">
        <v>533</v>
      </c>
      <c r="B239" s="1">
        <v>44976</v>
      </c>
      <c r="C239">
        <v>4.63</v>
      </c>
      <c r="D239" t="s">
        <v>1632</v>
      </c>
      <c r="E239" t="s">
        <v>1632</v>
      </c>
      <c r="F239" t="s">
        <v>535</v>
      </c>
      <c r="G239" t="s">
        <v>92</v>
      </c>
      <c r="H239" t="s">
        <v>49</v>
      </c>
      <c r="I239" t="s">
        <v>49</v>
      </c>
      <c r="J239" t="s">
        <v>9</v>
      </c>
      <c r="O239" t="s">
        <v>92</v>
      </c>
      <c r="P239" t="s">
        <v>9</v>
      </c>
      <c r="Q239" t="s">
        <v>9</v>
      </c>
      <c r="R239" t="s">
        <v>92</v>
      </c>
      <c r="S239" t="s">
        <v>127</v>
      </c>
      <c r="T239">
        <v>12</v>
      </c>
      <c r="U239" t="s">
        <v>475</v>
      </c>
      <c r="W239" t="s">
        <v>386</v>
      </c>
    </row>
    <row r="240" spans="1:23" x14ac:dyDescent="0.25">
      <c r="A240" t="s">
        <v>544</v>
      </c>
      <c r="B240" s="1">
        <v>44976</v>
      </c>
      <c r="C240">
        <v>-48.27</v>
      </c>
      <c r="D240" t="s">
        <v>6144</v>
      </c>
      <c r="E240" t="s">
        <v>6144</v>
      </c>
      <c r="F240" t="s">
        <v>8385</v>
      </c>
      <c r="G240" t="s">
        <v>10</v>
      </c>
      <c r="H240" t="s">
        <v>35</v>
      </c>
      <c r="I240" t="s">
        <v>35</v>
      </c>
      <c r="J240" t="s">
        <v>9</v>
      </c>
      <c r="O240" t="s">
        <v>10</v>
      </c>
      <c r="P240" t="s">
        <v>9</v>
      </c>
      <c r="Q240" t="s">
        <v>9</v>
      </c>
      <c r="R240" t="s">
        <v>122</v>
      </c>
      <c r="S240" t="s">
        <v>127</v>
      </c>
      <c r="T240">
        <v>12</v>
      </c>
      <c r="U240" t="s">
        <v>475</v>
      </c>
      <c r="W240" t="s">
        <v>386</v>
      </c>
    </row>
    <row r="241" spans="1:23" x14ac:dyDescent="0.25">
      <c r="A241" t="s">
        <v>544</v>
      </c>
      <c r="B241" s="1">
        <v>44976</v>
      </c>
      <c r="C241">
        <v>-40.43</v>
      </c>
      <c r="D241" t="s">
        <v>612</v>
      </c>
      <c r="E241" t="s">
        <v>612</v>
      </c>
      <c r="F241" t="s">
        <v>8386</v>
      </c>
      <c r="G241" t="s">
        <v>110</v>
      </c>
      <c r="H241" t="s">
        <v>79</v>
      </c>
      <c r="I241" t="s">
        <v>79</v>
      </c>
      <c r="J241" t="s">
        <v>9</v>
      </c>
      <c r="O241" t="s">
        <v>110</v>
      </c>
      <c r="P241" t="s">
        <v>9</v>
      </c>
      <c r="Q241" t="s">
        <v>9</v>
      </c>
      <c r="R241" t="s">
        <v>122</v>
      </c>
      <c r="S241" t="s">
        <v>127</v>
      </c>
      <c r="T241">
        <v>12</v>
      </c>
      <c r="U241" t="s">
        <v>475</v>
      </c>
      <c r="V241" t="s">
        <v>283</v>
      </c>
      <c r="W241" t="s">
        <v>386</v>
      </c>
    </row>
    <row r="242" spans="1:23" x14ac:dyDescent="0.25">
      <c r="A242" t="s">
        <v>544</v>
      </c>
      <c r="B242" s="1">
        <v>44976</v>
      </c>
      <c r="C242">
        <v>-6.5</v>
      </c>
      <c r="D242" t="s">
        <v>612</v>
      </c>
      <c r="E242" t="s">
        <v>612</v>
      </c>
      <c r="F242" t="s">
        <v>8386</v>
      </c>
      <c r="G242" t="s">
        <v>104</v>
      </c>
      <c r="H242" t="s">
        <v>16</v>
      </c>
      <c r="I242" t="s">
        <v>16</v>
      </c>
      <c r="J242" t="s">
        <v>9</v>
      </c>
      <c r="O242" t="s">
        <v>104</v>
      </c>
      <c r="P242" t="s">
        <v>9</v>
      </c>
      <c r="Q242" t="s">
        <v>9</v>
      </c>
      <c r="R242" t="s">
        <v>122</v>
      </c>
      <c r="S242" t="s">
        <v>127</v>
      </c>
      <c r="T242">
        <v>12</v>
      </c>
      <c r="U242" t="s">
        <v>475</v>
      </c>
      <c r="W242" t="s">
        <v>386</v>
      </c>
    </row>
    <row r="243" spans="1:23" x14ac:dyDescent="0.25">
      <c r="A243" t="s">
        <v>533</v>
      </c>
      <c r="B243" s="1">
        <v>44975</v>
      </c>
      <c r="C243">
        <v>87.99</v>
      </c>
      <c r="D243" t="s">
        <v>6251</v>
      </c>
      <c r="E243" t="s">
        <v>6251</v>
      </c>
      <c r="F243" t="s">
        <v>675</v>
      </c>
      <c r="G243" t="s">
        <v>55</v>
      </c>
      <c r="H243" t="s">
        <v>18</v>
      </c>
      <c r="I243" t="s">
        <v>18</v>
      </c>
      <c r="J243" t="s">
        <v>9</v>
      </c>
      <c r="O243" t="s">
        <v>55</v>
      </c>
      <c r="P243" t="s">
        <v>9</v>
      </c>
      <c r="Q243" t="s">
        <v>9</v>
      </c>
      <c r="R243" t="s">
        <v>224</v>
      </c>
      <c r="S243" t="s">
        <v>126</v>
      </c>
      <c r="T243">
        <v>12</v>
      </c>
      <c r="U243" t="s">
        <v>475</v>
      </c>
      <c r="W243" t="s">
        <v>386</v>
      </c>
    </row>
    <row r="244" spans="1:23" x14ac:dyDescent="0.25">
      <c r="A244" t="s">
        <v>544</v>
      </c>
      <c r="B244" s="1">
        <v>44975</v>
      </c>
      <c r="C244">
        <v>-7.06</v>
      </c>
      <c r="D244" t="s">
        <v>744</v>
      </c>
      <c r="E244" t="s">
        <v>744</v>
      </c>
      <c r="F244" t="s">
        <v>6402</v>
      </c>
      <c r="G244" t="s">
        <v>104</v>
      </c>
      <c r="H244" t="s">
        <v>7</v>
      </c>
      <c r="I244" t="s">
        <v>7</v>
      </c>
      <c r="J244" t="s">
        <v>9</v>
      </c>
      <c r="O244" t="s">
        <v>104</v>
      </c>
      <c r="P244" t="s">
        <v>9</v>
      </c>
      <c r="Q244" t="s">
        <v>9</v>
      </c>
      <c r="R244" t="s">
        <v>122</v>
      </c>
      <c r="S244" t="s">
        <v>127</v>
      </c>
      <c r="T244">
        <v>12</v>
      </c>
      <c r="U244" t="s">
        <v>475</v>
      </c>
      <c r="W244" t="s">
        <v>386</v>
      </c>
    </row>
    <row r="245" spans="1:23" x14ac:dyDescent="0.25">
      <c r="A245" t="s">
        <v>544</v>
      </c>
      <c r="B245" s="1">
        <v>44974</v>
      </c>
      <c r="C245">
        <v>-3</v>
      </c>
      <c r="D245" t="s">
        <v>8725</v>
      </c>
      <c r="E245" t="s">
        <v>8725</v>
      </c>
      <c r="F245" t="s">
        <v>8387</v>
      </c>
      <c r="G245" t="s">
        <v>13</v>
      </c>
      <c r="H245" t="s">
        <v>91</v>
      </c>
      <c r="I245" t="s">
        <v>91</v>
      </c>
      <c r="J245" t="s">
        <v>9</v>
      </c>
      <c r="O245" t="s">
        <v>13</v>
      </c>
      <c r="P245" t="s">
        <v>9</v>
      </c>
      <c r="Q245" t="s">
        <v>9</v>
      </c>
      <c r="R245" t="s">
        <v>122</v>
      </c>
      <c r="S245" t="s">
        <v>127</v>
      </c>
      <c r="T245">
        <v>12</v>
      </c>
      <c r="U245" t="s">
        <v>475</v>
      </c>
      <c r="W245" t="s">
        <v>386</v>
      </c>
    </row>
    <row r="246" spans="1:23" x14ac:dyDescent="0.25">
      <c r="A246" t="s">
        <v>544</v>
      </c>
      <c r="B246" s="1">
        <v>44974</v>
      </c>
      <c r="C246">
        <v>-7.72</v>
      </c>
      <c r="D246" t="s">
        <v>8727</v>
      </c>
      <c r="E246" t="s">
        <v>8727</v>
      </c>
      <c r="F246" t="s">
        <v>8389</v>
      </c>
      <c r="G246" t="s">
        <v>104</v>
      </c>
      <c r="H246" t="s">
        <v>7</v>
      </c>
      <c r="I246" t="s">
        <v>7</v>
      </c>
      <c r="J246" t="s">
        <v>9</v>
      </c>
      <c r="O246" t="s">
        <v>104</v>
      </c>
      <c r="P246" t="s">
        <v>9</v>
      </c>
      <c r="Q246" t="s">
        <v>9</v>
      </c>
      <c r="R246" t="s">
        <v>122</v>
      </c>
      <c r="S246" t="s">
        <v>127</v>
      </c>
      <c r="T246">
        <v>12</v>
      </c>
      <c r="U246" t="s">
        <v>475</v>
      </c>
      <c r="W246" t="s">
        <v>386</v>
      </c>
    </row>
    <row r="247" spans="1:23" x14ac:dyDescent="0.25">
      <c r="A247" t="s">
        <v>492</v>
      </c>
      <c r="B247" s="1">
        <v>44974</v>
      </c>
      <c r="C247">
        <v>-7.71</v>
      </c>
      <c r="D247" t="s">
        <v>5059</v>
      </c>
      <c r="E247" t="s">
        <v>5059</v>
      </c>
      <c r="F247" t="s">
        <v>615</v>
      </c>
      <c r="G247" t="s">
        <v>13</v>
      </c>
      <c r="H247" t="s">
        <v>11</v>
      </c>
      <c r="I247" t="s">
        <v>11</v>
      </c>
      <c r="J247" t="s">
        <v>9</v>
      </c>
      <c r="O247" t="s">
        <v>13</v>
      </c>
      <c r="P247" t="s">
        <v>9</v>
      </c>
      <c r="Q247" t="s">
        <v>9</v>
      </c>
      <c r="R247" t="s">
        <v>122</v>
      </c>
      <c r="S247" t="s">
        <v>127</v>
      </c>
      <c r="T247">
        <v>12</v>
      </c>
      <c r="U247" t="s">
        <v>475</v>
      </c>
      <c r="W247" t="s">
        <v>386</v>
      </c>
    </row>
    <row r="248" spans="1:23" x14ac:dyDescent="0.25">
      <c r="A248" t="s">
        <v>19</v>
      </c>
      <c r="B248" s="1">
        <v>44974</v>
      </c>
      <c r="C248">
        <v>-1922.18</v>
      </c>
      <c r="D248" t="s">
        <v>6419</v>
      </c>
      <c r="E248" t="s">
        <v>6419</v>
      </c>
      <c r="F248" t="s">
        <v>778</v>
      </c>
      <c r="G248" t="s">
        <v>55</v>
      </c>
      <c r="H248" t="s">
        <v>18</v>
      </c>
      <c r="I248" t="s">
        <v>18</v>
      </c>
      <c r="J248" t="s">
        <v>9</v>
      </c>
      <c r="O248" t="s">
        <v>55</v>
      </c>
      <c r="P248" t="s">
        <v>9</v>
      </c>
      <c r="Q248" t="s">
        <v>9</v>
      </c>
      <c r="R248" t="s">
        <v>224</v>
      </c>
      <c r="S248" t="s">
        <v>126</v>
      </c>
      <c r="T248">
        <v>12</v>
      </c>
      <c r="U248" t="s">
        <v>475</v>
      </c>
      <c r="W248" t="s">
        <v>386</v>
      </c>
    </row>
    <row r="249" spans="1:23" x14ac:dyDescent="0.25">
      <c r="A249" t="s">
        <v>544</v>
      </c>
      <c r="B249" s="1">
        <v>44974</v>
      </c>
      <c r="C249">
        <v>-50</v>
      </c>
      <c r="D249" t="s">
        <v>8729</v>
      </c>
      <c r="E249" t="s">
        <v>8729</v>
      </c>
      <c r="F249" t="s">
        <v>4640</v>
      </c>
      <c r="G249" t="s">
        <v>104</v>
      </c>
      <c r="H249" t="s">
        <v>7</v>
      </c>
      <c r="I249" t="s">
        <v>7</v>
      </c>
      <c r="J249" t="s">
        <v>9</v>
      </c>
      <c r="O249" t="s">
        <v>104</v>
      </c>
      <c r="P249" t="s">
        <v>9</v>
      </c>
      <c r="Q249" t="s">
        <v>9</v>
      </c>
      <c r="R249" t="s">
        <v>122</v>
      </c>
      <c r="S249" t="s">
        <v>127</v>
      </c>
      <c r="T249">
        <v>12</v>
      </c>
      <c r="U249" t="s">
        <v>475</v>
      </c>
      <c r="W249" t="s">
        <v>386</v>
      </c>
    </row>
    <row r="250" spans="1:23" x14ac:dyDescent="0.25">
      <c r="A250" t="s">
        <v>336</v>
      </c>
      <c r="B250" s="1">
        <v>44974</v>
      </c>
      <c r="C250">
        <v>-3.5</v>
      </c>
      <c r="D250" t="s">
        <v>887</v>
      </c>
      <c r="E250" t="s">
        <v>887</v>
      </c>
      <c r="F250" t="s">
        <v>888</v>
      </c>
      <c r="G250" t="s">
        <v>101</v>
      </c>
      <c r="H250" t="s">
        <v>23</v>
      </c>
      <c r="I250" t="s">
        <v>23</v>
      </c>
      <c r="J250" t="s">
        <v>9</v>
      </c>
      <c r="O250" t="s">
        <v>101</v>
      </c>
      <c r="P250" t="s">
        <v>9</v>
      </c>
      <c r="Q250" t="s">
        <v>9</v>
      </c>
      <c r="R250" t="s">
        <v>122</v>
      </c>
      <c r="S250" t="s">
        <v>127</v>
      </c>
      <c r="T250">
        <v>12</v>
      </c>
      <c r="U250" t="s">
        <v>475</v>
      </c>
      <c r="W250" t="s">
        <v>386</v>
      </c>
    </row>
    <row r="251" spans="1:23" x14ac:dyDescent="0.25">
      <c r="A251" t="s">
        <v>336</v>
      </c>
      <c r="B251" s="1">
        <v>44974</v>
      </c>
      <c r="C251">
        <v>-150</v>
      </c>
      <c r="D251" t="s">
        <v>887</v>
      </c>
      <c r="E251" t="s">
        <v>887</v>
      </c>
      <c r="F251" t="s">
        <v>888</v>
      </c>
      <c r="G251" t="s">
        <v>105</v>
      </c>
      <c r="H251" t="s">
        <v>28</v>
      </c>
      <c r="I251" t="s">
        <v>28</v>
      </c>
      <c r="J251" t="s">
        <v>9</v>
      </c>
      <c r="O251" t="s">
        <v>105</v>
      </c>
      <c r="P251" t="s">
        <v>9</v>
      </c>
      <c r="Q251" t="s">
        <v>9</v>
      </c>
      <c r="R251" t="s">
        <v>122</v>
      </c>
      <c r="S251" t="s">
        <v>124</v>
      </c>
      <c r="T251">
        <v>1</v>
      </c>
      <c r="U251" t="s">
        <v>475</v>
      </c>
      <c r="W251" t="s">
        <v>386</v>
      </c>
    </row>
    <row r="252" spans="1:23" x14ac:dyDescent="0.25">
      <c r="A252" t="s">
        <v>544</v>
      </c>
      <c r="B252" s="1">
        <v>44974</v>
      </c>
      <c r="C252">
        <v>-2.0499999999999998</v>
      </c>
      <c r="D252" t="s">
        <v>8729</v>
      </c>
      <c r="E252" t="s">
        <v>8729</v>
      </c>
      <c r="F252" t="s">
        <v>4640</v>
      </c>
      <c r="G252" t="s">
        <v>104</v>
      </c>
      <c r="H252" t="s">
        <v>7</v>
      </c>
      <c r="I252" t="s">
        <v>7</v>
      </c>
      <c r="J252" t="s">
        <v>9</v>
      </c>
      <c r="O252" t="s">
        <v>104</v>
      </c>
      <c r="P252" t="s">
        <v>9</v>
      </c>
      <c r="Q252" t="s">
        <v>9</v>
      </c>
      <c r="R252" t="s">
        <v>122</v>
      </c>
      <c r="S252" t="s">
        <v>127</v>
      </c>
      <c r="T252">
        <v>12</v>
      </c>
      <c r="U252" t="s">
        <v>475</v>
      </c>
      <c r="W252" t="s">
        <v>386</v>
      </c>
    </row>
    <row r="253" spans="1:23" x14ac:dyDescent="0.25">
      <c r="A253" t="s">
        <v>544</v>
      </c>
      <c r="B253" s="1">
        <v>44974</v>
      </c>
      <c r="C253">
        <v>-4.6900000000000004</v>
      </c>
      <c r="D253" t="s">
        <v>8731</v>
      </c>
      <c r="E253" t="s">
        <v>8731</v>
      </c>
      <c r="F253" t="s">
        <v>8388</v>
      </c>
      <c r="G253" t="s">
        <v>104</v>
      </c>
      <c r="H253" t="s">
        <v>7</v>
      </c>
      <c r="I253" t="s">
        <v>7</v>
      </c>
      <c r="J253" t="s">
        <v>9</v>
      </c>
      <c r="O253" t="s">
        <v>104</v>
      </c>
      <c r="P253" t="s">
        <v>9</v>
      </c>
      <c r="Q253" t="s">
        <v>9</v>
      </c>
      <c r="R253" t="s">
        <v>122</v>
      </c>
      <c r="S253" t="s">
        <v>127</v>
      </c>
      <c r="T253">
        <v>12</v>
      </c>
      <c r="U253" t="s">
        <v>475</v>
      </c>
      <c r="W253" t="s">
        <v>386</v>
      </c>
    </row>
    <row r="254" spans="1:23" x14ac:dyDescent="0.25">
      <c r="A254" t="s">
        <v>19</v>
      </c>
      <c r="B254" s="1">
        <v>44973</v>
      </c>
      <c r="C254">
        <v>-208.59</v>
      </c>
      <c r="D254" t="s">
        <v>6622</v>
      </c>
      <c r="E254" t="s">
        <v>6622</v>
      </c>
      <c r="F254" t="s">
        <v>695</v>
      </c>
      <c r="G254" t="s">
        <v>55</v>
      </c>
      <c r="H254" t="s">
        <v>18</v>
      </c>
      <c r="I254" t="s">
        <v>18</v>
      </c>
      <c r="J254" t="s">
        <v>9</v>
      </c>
      <c r="O254" t="s">
        <v>55</v>
      </c>
      <c r="P254" t="s">
        <v>9</v>
      </c>
      <c r="Q254" t="s">
        <v>9</v>
      </c>
      <c r="R254" t="s">
        <v>224</v>
      </c>
      <c r="S254" t="s">
        <v>126</v>
      </c>
      <c r="T254">
        <v>12</v>
      </c>
      <c r="U254" t="s">
        <v>475</v>
      </c>
      <c r="W254" t="s">
        <v>386</v>
      </c>
    </row>
    <row r="255" spans="1:23" x14ac:dyDescent="0.25">
      <c r="A255" t="s">
        <v>6411</v>
      </c>
      <c r="B255" s="1">
        <v>44973</v>
      </c>
      <c r="C255">
        <v>28.35</v>
      </c>
      <c r="D255" t="s">
        <v>6880</v>
      </c>
      <c r="E255" t="s">
        <v>6880</v>
      </c>
      <c r="F255" t="s">
        <v>6871</v>
      </c>
      <c r="G255" t="s">
        <v>104</v>
      </c>
      <c r="H255" t="s">
        <v>16</v>
      </c>
      <c r="I255" t="s">
        <v>16</v>
      </c>
      <c r="J255" t="s">
        <v>9</v>
      </c>
      <c r="O255" t="s">
        <v>104</v>
      </c>
      <c r="P255" t="s">
        <v>9</v>
      </c>
      <c r="Q255" t="s">
        <v>9</v>
      </c>
      <c r="R255" t="s">
        <v>122</v>
      </c>
      <c r="S255" t="s">
        <v>127</v>
      </c>
      <c r="T255">
        <v>12</v>
      </c>
      <c r="U255" t="s">
        <v>475</v>
      </c>
      <c r="W255" t="s">
        <v>386</v>
      </c>
    </row>
    <row r="256" spans="1:23" x14ac:dyDescent="0.25">
      <c r="A256" t="s">
        <v>6411</v>
      </c>
      <c r="B256" s="1">
        <v>44973</v>
      </c>
      <c r="C256">
        <v>-146.52000000000001</v>
      </c>
      <c r="D256" t="s">
        <v>8182</v>
      </c>
      <c r="E256" t="s">
        <v>8182</v>
      </c>
      <c r="F256" t="s">
        <v>6459</v>
      </c>
      <c r="G256" t="s">
        <v>89</v>
      </c>
      <c r="H256" t="s">
        <v>229</v>
      </c>
      <c r="I256" t="s">
        <v>229</v>
      </c>
      <c r="J256" t="s">
        <v>9</v>
      </c>
      <c r="O256" t="s">
        <v>89</v>
      </c>
      <c r="P256" t="s">
        <v>9</v>
      </c>
      <c r="Q256" t="s">
        <v>9</v>
      </c>
      <c r="R256" t="s">
        <v>224</v>
      </c>
      <c r="S256" t="s">
        <v>127</v>
      </c>
      <c r="T256">
        <v>1</v>
      </c>
      <c r="U256" t="s">
        <v>475</v>
      </c>
      <c r="W256" t="s">
        <v>386</v>
      </c>
    </row>
    <row r="257" spans="1:23" x14ac:dyDescent="0.25">
      <c r="A257" t="s">
        <v>492</v>
      </c>
      <c r="B257" s="1">
        <v>44973</v>
      </c>
      <c r="C257">
        <v>-2.35</v>
      </c>
      <c r="D257" t="s">
        <v>8390</v>
      </c>
      <c r="E257" t="s">
        <v>8390</v>
      </c>
      <c r="F257" t="s">
        <v>690</v>
      </c>
      <c r="G257" t="s">
        <v>100</v>
      </c>
      <c r="H257" t="s">
        <v>41</v>
      </c>
      <c r="I257" t="s">
        <v>41</v>
      </c>
      <c r="J257" t="s">
        <v>9</v>
      </c>
      <c r="O257" t="s">
        <v>100</v>
      </c>
      <c r="P257" t="s">
        <v>9</v>
      </c>
      <c r="Q257" t="s">
        <v>9</v>
      </c>
      <c r="R257" t="s">
        <v>122</v>
      </c>
      <c r="S257" t="s">
        <v>127</v>
      </c>
      <c r="T257">
        <v>12</v>
      </c>
      <c r="U257" t="s">
        <v>475</v>
      </c>
      <c r="V257" t="s">
        <v>280</v>
      </c>
      <c r="W257" t="s">
        <v>386</v>
      </c>
    </row>
    <row r="258" spans="1:23" x14ac:dyDescent="0.25">
      <c r="A258" t="s">
        <v>544</v>
      </c>
      <c r="B258" s="1">
        <v>44973</v>
      </c>
      <c r="C258">
        <v>-123.38</v>
      </c>
      <c r="D258" t="s">
        <v>495</v>
      </c>
      <c r="E258" t="s">
        <v>495</v>
      </c>
      <c r="F258" t="s">
        <v>601</v>
      </c>
      <c r="G258" t="s">
        <v>104</v>
      </c>
      <c r="H258" t="s">
        <v>16</v>
      </c>
      <c r="I258" t="s">
        <v>16</v>
      </c>
      <c r="J258" t="s">
        <v>9</v>
      </c>
      <c r="O258" t="s">
        <v>104</v>
      </c>
      <c r="P258" t="s">
        <v>9</v>
      </c>
      <c r="Q258" t="s">
        <v>9</v>
      </c>
      <c r="R258" t="s">
        <v>122</v>
      </c>
      <c r="S258" t="s">
        <v>127</v>
      </c>
      <c r="T258">
        <v>12</v>
      </c>
      <c r="U258" t="s">
        <v>475</v>
      </c>
      <c r="W258" t="s">
        <v>386</v>
      </c>
    </row>
    <row r="259" spans="1:23" x14ac:dyDescent="0.25">
      <c r="A259" t="s">
        <v>544</v>
      </c>
      <c r="B259" s="1">
        <v>44973</v>
      </c>
      <c r="C259">
        <v>-7</v>
      </c>
      <c r="D259" t="s">
        <v>495</v>
      </c>
      <c r="E259" t="s">
        <v>495</v>
      </c>
      <c r="F259" t="s">
        <v>601</v>
      </c>
      <c r="G259" t="s">
        <v>121</v>
      </c>
      <c r="H259" t="s">
        <v>483</v>
      </c>
      <c r="I259" t="s">
        <v>483</v>
      </c>
      <c r="J259" t="s">
        <v>9</v>
      </c>
      <c r="O259" t="s">
        <v>121</v>
      </c>
      <c r="P259" t="s">
        <v>9</v>
      </c>
      <c r="Q259" t="s">
        <v>9</v>
      </c>
      <c r="R259" t="s">
        <v>122</v>
      </c>
      <c r="S259" t="s">
        <v>127</v>
      </c>
      <c r="T259">
        <v>12</v>
      </c>
      <c r="U259" t="s">
        <v>475</v>
      </c>
      <c r="W259" t="s">
        <v>386</v>
      </c>
    </row>
    <row r="260" spans="1:23" x14ac:dyDescent="0.25">
      <c r="A260" t="s">
        <v>544</v>
      </c>
      <c r="B260" s="1">
        <v>44973</v>
      </c>
      <c r="C260">
        <v>1922.18</v>
      </c>
      <c r="D260" t="s">
        <v>17</v>
      </c>
      <c r="E260" t="s">
        <v>17</v>
      </c>
      <c r="F260" t="s">
        <v>867</v>
      </c>
      <c r="G260" t="s">
        <v>55</v>
      </c>
      <c r="H260" t="s">
        <v>18</v>
      </c>
      <c r="I260" t="s">
        <v>18</v>
      </c>
      <c r="J260" t="s">
        <v>9</v>
      </c>
      <c r="O260" t="s">
        <v>55</v>
      </c>
      <c r="P260" t="s">
        <v>9</v>
      </c>
      <c r="Q260" t="s">
        <v>9</v>
      </c>
      <c r="R260" t="s">
        <v>224</v>
      </c>
      <c r="S260" t="s">
        <v>126</v>
      </c>
      <c r="T260">
        <v>12</v>
      </c>
      <c r="U260" t="s">
        <v>475</v>
      </c>
      <c r="W260" t="s">
        <v>386</v>
      </c>
    </row>
    <row r="261" spans="1:23" x14ac:dyDescent="0.25">
      <c r="A261" t="s">
        <v>6411</v>
      </c>
      <c r="B261" s="1">
        <v>44972</v>
      </c>
      <c r="C261">
        <v>-51.01</v>
      </c>
      <c r="D261" t="s">
        <v>8733</v>
      </c>
      <c r="E261" t="s">
        <v>8733</v>
      </c>
      <c r="F261" t="s">
        <v>6410</v>
      </c>
      <c r="G261" t="s">
        <v>55</v>
      </c>
      <c r="H261" t="s">
        <v>55</v>
      </c>
      <c r="I261" t="s">
        <v>55</v>
      </c>
      <c r="J261" t="s">
        <v>9</v>
      </c>
      <c r="O261" t="s">
        <v>55</v>
      </c>
      <c r="P261" t="s">
        <v>9</v>
      </c>
      <c r="Q261" t="s">
        <v>9</v>
      </c>
      <c r="R261" t="s">
        <v>116</v>
      </c>
      <c r="S261" t="s">
        <v>126</v>
      </c>
      <c r="T261">
        <v>0</v>
      </c>
      <c r="U261" t="s">
        <v>475</v>
      </c>
      <c r="W261" t="s">
        <v>386</v>
      </c>
    </row>
    <row r="262" spans="1:23" x14ac:dyDescent="0.25">
      <c r="A262" t="s">
        <v>6408</v>
      </c>
      <c r="B262" s="1">
        <v>44972</v>
      </c>
      <c r="C262">
        <v>-52.39</v>
      </c>
      <c r="D262" t="s">
        <v>8733</v>
      </c>
      <c r="E262" t="s">
        <v>8733</v>
      </c>
      <c r="F262" t="s">
        <v>6410</v>
      </c>
      <c r="G262" t="s">
        <v>55</v>
      </c>
      <c r="H262" t="s">
        <v>55</v>
      </c>
      <c r="I262" t="s">
        <v>55</v>
      </c>
      <c r="J262" t="s">
        <v>9</v>
      </c>
      <c r="O262" t="s">
        <v>55</v>
      </c>
      <c r="P262" t="s">
        <v>9</v>
      </c>
      <c r="Q262" t="s">
        <v>9</v>
      </c>
      <c r="R262" t="s">
        <v>116</v>
      </c>
      <c r="S262" t="s">
        <v>126</v>
      </c>
      <c r="T262">
        <v>0</v>
      </c>
      <c r="U262" t="s">
        <v>475</v>
      </c>
      <c r="W262" t="s">
        <v>386</v>
      </c>
    </row>
    <row r="263" spans="1:23" x14ac:dyDescent="0.25">
      <c r="A263" t="s">
        <v>6411</v>
      </c>
      <c r="B263" s="1">
        <v>44972</v>
      </c>
      <c r="C263">
        <v>-82.92</v>
      </c>
      <c r="D263" t="s">
        <v>8735</v>
      </c>
      <c r="E263" t="s">
        <v>8735</v>
      </c>
      <c r="F263" t="s">
        <v>6829</v>
      </c>
      <c r="G263" t="s">
        <v>55</v>
      </c>
      <c r="H263" t="s">
        <v>55</v>
      </c>
      <c r="I263" t="s">
        <v>55</v>
      </c>
      <c r="J263" t="s">
        <v>9</v>
      </c>
      <c r="O263" t="s">
        <v>55</v>
      </c>
      <c r="P263" t="s">
        <v>9</v>
      </c>
      <c r="Q263" t="s">
        <v>9</v>
      </c>
      <c r="R263" t="s">
        <v>116</v>
      </c>
      <c r="S263" t="s">
        <v>126</v>
      </c>
      <c r="T263">
        <v>0</v>
      </c>
      <c r="U263" t="s">
        <v>475</v>
      </c>
      <c r="W263" t="s">
        <v>386</v>
      </c>
    </row>
    <row r="264" spans="1:23" x14ac:dyDescent="0.25">
      <c r="A264" t="s">
        <v>6411</v>
      </c>
      <c r="B264" s="1">
        <v>44972</v>
      </c>
      <c r="C264">
        <v>146.52000000000001</v>
      </c>
      <c r="D264" t="s">
        <v>8182</v>
      </c>
      <c r="E264" t="s">
        <v>8182</v>
      </c>
      <c r="F264" t="s">
        <v>6459</v>
      </c>
      <c r="G264" t="s">
        <v>89</v>
      </c>
      <c r="H264" t="s">
        <v>69</v>
      </c>
      <c r="I264" t="s">
        <v>69</v>
      </c>
      <c r="J264" t="s">
        <v>9</v>
      </c>
      <c r="O264" t="s">
        <v>89</v>
      </c>
      <c r="P264" t="s">
        <v>9</v>
      </c>
      <c r="Q264" t="s">
        <v>9</v>
      </c>
      <c r="R264" t="s">
        <v>224</v>
      </c>
      <c r="S264" t="s">
        <v>127</v>
      </c>
      <c r="T264">
        <v>1</v>
      </c>
      <c r="U264" t="s">
        <v>475</v>
      </c>
      <c r="W264" t="s">
        <v>386</v>
      </c>
    </row>
    <row r="265" spans="1:23" x14ac:dyDescent="0.25">
      <c r="A265" t="s">
        <v>6408</v>
      </c>
      <c r="B265" s="1">
        <v>44972</v>
      </c>
      <c r="C265">
        <v>-507.07</v>
      </c>
      <c r="D265" t="s">
        <v>8737</v>
      </c>
      <c r="E265" t="s">
        <v>8737</v>
      </c>
      <c r="F265" t="s">
        <v>6827</v>
      </c>
      <c r="G265" t="s">
        <v>89</v>
      </c>
      <c r="H265" t="s">
        <v>229</v>
      </c>
      <c r="I265" t="s">
        <v>229</v>
      </c>
      <c r="J265" t="s">
        <v>9</v>
      </c>
      <c r="O265" t="s">
        <v>89</v>
      </c>
      <c r="P265" t="s">
        <v>9</v>
      </c>
      <c r="Q265" t="s">
        <v>9</v>
      </c>
      <c r="R265" t="s">
        <v>224</v>
      </c>
      <c r="S265" t="s">
        <v>127</v>
      </c>
      <c r="T265">
        <v>1</v>
      </c>
      <c r="U265" t="s">
        <v>475</v>
      </c>
      <c r="W265" t="s">
        <v>386</v>
      </c>
    </row>
    <row r="266" spans="1:23" x14ac:dyDescent="0.25">
      <c r="A266" t="s">
        <v>34</v>
      </c>
      <c r="B266" s="1">
        <v>44972</v>
      </c>
      <c r="C266">
        <v>208.59</v>
      </c>
      <c r="D266" t="s">
        <v>6264</v>
      </c>
      <c r="E266" t="s">
        <v>6264</v>
      </c>
      <c r="F266" t="s">
        <v>703</v>
      </c>
      <c r="G266" t="s">
        <v>55</v>
      </c>
      <c r="H266" t="s">
        <v>18</v>
      </c>
      <c r="I266" t="s">
        <v>18</v>
      </c>
      <c r="J266" t="s">
        <v>9</v>
      </c>
      <c r="O266" t="s">
        <v>55</v>
      </c>
      <c r="P266" t="s">
        <v>9</v>
      </c>
      <c r="Q266" t="s">
        <v>9</v>
      </c>
      <c r="R266" t="s">
        <v>224</v>
      </c>
      <c r="S266" t="s">
        <v>126</v>
      </c>
      <c r="T266">
        <v>12</v>
      </c>
      <c r="U266" t="s">
        <v>475</v>
      </c>
      <c r="W266" t="s">
        <v>386</v>
      </c>
    </row>
    <row r="267" spans="1:23" x14ac:dyDescent="0.25">
      <c r="A267" t="s">
        <v>544</v>
      </c>
      <c r="B267" s="1">
        <v>44972</v>
      </c>
      <c r="C267">
        <v>-80.5</v>
      </c>
      <c r="D267" t="s">
        <v>8739</v>
      </c>
      <c r="E267" t="s">
        <v>8739</v>
      </c>
      <c r="F267" t="s">
        <v>8392</v>
      </c>
      <c r="G267" t="s">
        <v>118</v>
      </c>
      <c r="H267" t="s">
        <v>52</v>
      </c>
      <c r="I267" t="s">
        <v>52</v>
      </c>
      <c r="J267" t="s">
        <v>9</v>
      </c>
      <c r="O267" t="s">
        <v>118</v>
      </c>
      <c r="P267" t="s">
        <v>9</v>
      </c>
      <c r="Q267" t="s">
        <v>9</v>
      </c>
      <c r="R267" t="s">
        <v>122</v>
      </c>
      <c r="S267" t="s">
        <v>127</v>
      </c>
      <c r="T267">
        <v>12</v>
      </c>
      <c r="U267" t="s">
        <v>475</v>
      </c>
      <c r="W267" t="s">
        <v>386</v>
      </c>
    </row>
    <row r="268" spans="1:23" x14ac:dyDescent="0.25">
      <c r="A268" t="s">
        <v>6408</v>
      </c>
      <c r="B268" s="1">
        <v>44972</v>
      </c>
      <c r="C268">
        <v>-32.72</v>
      </c>
      <c r="D268" t="s">
        <v>6436</v>
      </c>
      <c r="E268" t="s">
        <v>6436</v>
      </c>
      <c r="F268" t="s">
        <v>6421</v>
      </c>
      <c r="G268" t="s">
        <v>89</v>
      </c>
      <c r="H268" t="s">
        <v>229</v>
      </c>
      <c r="I268" t="s">
        <v>229</v>
      </c>
      <c r="J268" t="s">
        <v>9</v>
      </c>
      <c r="O268" t="s">
        <v>89</v>
      </c>
      <c r="P268" t="s">
        <v>9</v>
      </c>
      <c r="Q268" t="s">
        <v>9</v>
      </c>
      <c r="R268" t="s">
        <v>224</v>
      </c>
      <c r="S268" t="s">
        <v>127</v>
      </c>
      <c r="T268">
        <v>1</v>
      </c>
      <c r="U268" t="s">
        <v>475</v>
      </c>
      <c r="W268" t="s">
        <v>386</v>
      </c>
    </row>
    <row r="269" spans="1:23" x14ac:dyDescent="0.25">
      <c r="A269" t="s">
        <v>34</v>
      </c>
      <c r="B269" s="1">
        <v>44972</v>
      </c>
      <c r="C269">
        <v>-22.59</v>
      </c>
      <c r="D269" t="s">
        <v>491</v>
      </c>
      <c r="E269" t="s">
        <v>491</v>
      </c>
      <c r="F269" t="s">
        <v>8391</v>
      </c>
      <c r="G269" t="s">
        <v>105</v>
      </c>
      <c r="H269" t="s">
        <v>28</v>
      </c>
      <c r="I269" t="s">
        <v>28</v>
      </c>
      <c r="J269" t="s">
        <v>9</v>
      </c>
      <c r="O269" t="s">
        <v>105</v>
      </c>
      <c r="P269" t="s">
        <v>9</v>
      </c>
      <c r="Q269" t="s">
        <v>8740</v>
      </c>
      <c r="R269" t="s">
        <v>122</v>
      </c>
      <c r="S269" t="s">
        <v>124</v>
      </c>
      <c r="T269">
        <v>1</v>
      </c>
      <c r="U269" t="s">
        <v>475</v>
      </c>
      <c r="W269" t="s">
        <v>386</v>
      </c>
    </row>
    <row r="270" spans="1:23" x14ac:dyDescent="0.25">
      <c r="A270" t="s">
        <v>6411</v>
      </c>
      <c r="B270" s="1">
        <v>44971</v>
      </c>
      <c r="C270">
        <v>51.01</v>
      </c>
      <c r="D270" t="s">
        <v>8733</v>
      </c>
      <c r="E270" t="s">
        <v>8733</v>
      </c>
      <c r="F270" t="s">
        <v>6410</v>
      </c>
      <c r="G270" t="s">
        <v>55</v>
      </c>
      <c r="H270" t="s">
        <v>55</v>
      </c>
      <c r="I270" t="s">
        <v>55</v>
      </c>
      <c r="J270" t="s">
        <v>9</v>
      </c>
      <c r="O270" t="s">
        <v>55</v>
      </c>
      <c r="P270" t="s">
        <v>9</v>
      </c>
      <c r="Q270" t="s">
        <v>9</v>
      </c>
      <c r="R270" t="s">
        <v>116</v>
      </c>
      <c r="S270" t="s">
        <v>126</v>
      </c>
      <c r="T270">
        <v>0</v>
      </c>
      <c r="U270" t="s">
        <v>475</v>
      </c>
      <c r="W270" t="s">
        <v>386</v>
      </c>
    </row>
    <row r="271" spans="1:23" x14ac:dyDescent="0.25">
      <c r="A271" t="s">
        <v>6408</v>
      </c>
      <c r="B271" s="1">
        <v>44971</v>
      </c>
      <c r="C271">
        <v>0.13</v>
      </c>
      <c r="D271" t="s">
        <v>8742</v>
      </c>
      <c r="E271" t="s">
        <v>8742</v>
      </c>
      <c r="F271" t="s">
        <v>6424</v>
      </c>
      <c r="G271" t="s">
        <v>92</v>
      </c>
      <c r="H271" t="s">
        <v>71</v>
      </c>
      <c r="I271" t="s">
        <v>71</v>
      </c>
      <c r="J271" t="s">
        <v>9</v>
      </c>
      <c r="O271" t="s">
        <v>92</v>
      </c>
      <c r="P271" t="s">
        <v>9</v>
      </c>
      <c r="Q271" t="s">
        <v>9</v>
      </c>
      <c r="R271" t="s">
        <v>92</v>
      </c>
      <c r="S271" t="s">
        <v>127</v>
      </c>
      <c r="T271">
        <v>12</v>
      </c>
      <c r="U271" t="s">
        <v>475</v>
      </c>
      <c r="W271" t="s">
        <v>386</v>
      </c>
    </row>
    <row r="272" spans="1:23" x14ac:dyDescent="0.25">
      <c r="A272" t="s">
        <v>492</v>
      </c>
      <c r="B272" s="1">
        <v>44971</v>
      </c>
      <c r="C272">
        <v>25</v>
      </c>
      <c r="D272" t="s">
        <v>8744</v>
      </c>
      <c r="E272" t="s">
        <v>8744</v>
      </c>
      <c r="F272" t="s">
        <v>6462</v>
      </c>
      <c r="G272" t="s">
        <v>55</v>
      </c>
      <c r="H272" t="s">
        <v>18</v>
      </c>
      <c r="I272" t="s">
        <v>18</v>
      </c>
      <c r="J272" t="s">
        <v>9</v>
      </c>
      <c r="O272" t="s">
        <v>55</v>
      </c>
      <c r="P272" t="s">
        <v>9</v>
      </c>
      <c r="Q272" t="s">
        <v>9</v>
      </c>
      <c r="R272" t="s">
        <v>224</v>
      </c>
      <c r="S272" t="s">
        <v>126</v>
      </c>
      <c r="T272">
        <v>12</v>
      </c>
      <c r="U272" t="s">
        <v>2486</v>
      </c>
      <c r="W272" t="s">
        <v>386</v>
      </c>
    </row>
    <row r="273" spans="1:23" x14ac:dyDescent="0.25">
      <c r="A273" t="s">
        <v>6411</v>
      </c>
      <c r="B273" s="1">
        <v>44971</v>
      </c>
      <c r="C273">
        <v>82.92</v>
      </c>
      <c r="D273" t="s">
        <v>8735</v>
      </c>
      <c r="E273" t="s">
        <v>8735</v>
      </c>
      <c r="F273" t="s">
        <v>6829</v>
      </c>
      <c r="G273" t="s">
        <v>55</v>
      </c>
      <c r="H273" t="s">
        <v>55</v>
      </c>
      <c r="I273" t="s">
        <v>55</v>
      </c>
      <c r="J273" t="s">
        <v>9</v>
      </c>
      <c r="O273" t="s">
        <v>55</v>
      </c>
      <c r="P273" t="s">
        <v>9</v>
      </c>
      <c r="Q273" t="s">
        <v>9</v>
      </c>
      <c r="R273" t="s">
        <v>116</v>
      </c>
      <c r="S273" t="s">
        <v>126</v>
      </c>
      <c r="T273">
        <v>0</v>
      </c>
      <c r="U273" t="s">
        <v>475</v>
      </c>
      <c r="W273" t="s">
        <v>386</v>
      </c>
    </row>
    <row r="274" spans="1:23" x14ac:dyDescent="0.25">
      <c r="A274" t="s">
        <v>6408</v>
      </c>
      <c r="B274" s="1">
        <v>44971</v>
      </c>
      <c r="C274">
        <v>507.07</v>
      </c>
      <c r="D274" t="s">
        <v>8737</v>
      </c>
      <c r="E274" t="s">
        <v>8737</v>
      </c>
      <c r="F274" t="s">
        <v>6827</v>
      </c>
      <c r="G274" t="s">
        <v>89</v>
      </c>
      <c r="H274" t="s">
        <v>69</v>
      </c>
      <c r="I274" t="s">
        <v>69</v>
      </c>
      <c r="J274" t="s">
        <v>9</v>
      </c>
      <c r="O274" t="s">
        <v>89</v>
      </c>
      <c r="P274" t="s">
        <v>9</v>
      </c>
      <c r="Q274" t="s">
        <v>9</v>
      </c>
      <c r="R274" t="s">
        <v>224</v>
      </c>
      <c r="S274" t="s">
        <v>127</v>
      </c>
      <c r="T274">
        <v>1</v>
      </c>
      <c r="U274" t="s">
        <v>475</v>
      </c>
      <c r="W274" t="s">
        <v>386</v>
      </c>
    </row>
    <row r="275" spans="1:23" x14ac:dyDescent="0.25">
      <c r="A275" t="s">
        <v>6408</v>
      </c>
      <c r="B275" s="1">
        <v>44971</v>
      </c>
      <c r="C275">
        <v>52.39</v>
      </c>
      <c r="D275" t="s">
        <v>8733</v>
      </c>
      <c r="E275" t="s">
        <v>8733</v>
      </c>
      <c r="F275" t="s">
        <v>6410</v>
      </c>
      <c r="G275" t="s">
        <v>55</v>
      </c>
      <c r="H275" t="s">
        <v>55</v>
      </c>
      <c r="I275" t="s">
        <v>55</v>
      </c>
      <c r="J275" t="s">
        <v>9</v>
      </c>
      <c r="O275" t="s">
        <v>55</v>
      </c>
      <c r="P275" t="s">
        <v>9</v>
      </c>
      <c r="Q275" t="s">
        <v>9</v>
      </c>
      <c r="R275" t="s">
        <v>116</v>
      </c>
      <c r="S275" t="s">
        <v>126</v>
      </c>
      <c r="T275">
        <v>0</v>
      </c>
      <c r="U275" t="s">
        <v>475</v>
      </c>
      <c r="W275" t="s">
        <v>386</v>
      </c>
    </row>
    <row r="276" spans="1:23" x14ac:dyDescent="0.25">
      <c r="A276" t="s">
        <v>6408</v>
      </c>
      <c r="B276" s="1">
        <v>44971</v>
      </c>
      <c r="C276">
        <v>32.72</v>
      </c>
      <c r="D276" t="s">
        <v>6436</v>
      </c>
      <c r="E276" t="s">
        <v>6436</v>
      </c>
      <c r="F276" t="s">
        <v>6421</v>
      </c>
      <c r="G276" t="s">
        <v>89</v>
      </c>
      <c r="H276" t="s">
        <v>69</v>
      </c>
      <c r="I276" t="s">
        <v>69</v>
      </c>
      <c r="J276" t="s">
        <v>9</v>
      </c>
      <c r="O276" t="s">
        <v>89</v>
      </c>
      <c r="P276" t="s">
        <v>9</v>
      </c>
      <c r="Q276" t="s">
        <v>9</v>
      </c>
      <c r="R276" t="s">
        <v>224</v>
      </c>
      <c r="S276" t="s">
        <v>127</v>
      </c>
      <c r="T276">
        <v>1</v>
      </c>
      <c r="U276" t="s">
        <v>475</v>
      </c>
      <c r="W276" t="s">
        <v>386</v>
      </c>
    </row>
    <row r="277" spans="1:23" x14ac:dyDescent="0.25">
      <c r="A277" t="s">
        <v>19</v>
      </c>
      <c r="B277" s="1">
        <v>44971</v>
      </c>
      <c r="C277">
        <v>-109.23</v>
      </c>
      <c r="D277" t="s">
        <v>8746</v>
      </c>
      <c r="E277" t="s">
        <v>8746</v>
      </c>
      <c r="F277" t="s">
        <v>8396</v>
      </c>
      <c r="G277" t="s">
        <v>111</v>
      </c>
      <c r="H277" t="s">
        <v>75</v>
      </c>
      <c r="I277" t="s">
        <v>75</v>
      </c>
      <c r="J277" t="s">
        <v>9</v>
      </c>
      <c r="O277" t="s">
        <v>111</v>
      </c>
      <c r="P277" t="s">
        <v>9</v>
      </c>
      <c r="Q277" t="s">
        <v>9</v>
      </c>
      <c r="R277" t="s">
        <v>122</v>
      </c>
      <c r="S277" t="s">
        <v>127</v>
      </c>
      <c r="T277">
        <v>1</v>
      </c>
      <c r="U277" t="s">
        <v>2486</v>
      </c>
      <c r="W277" t="s">
        <v>386</v>
      </c>
    </row>
    <row r="278" spans="1:23" x14ac:dyDescent="0.25">
      <c r="A278" t="s">
        <v>19</v>
      </c>
      <c r="B278" s="1">
        <v>44971</v>
      </c>
      <c r="C278">
        <v>4461.12</v>
      </c>
      <c r="D278" t="s">
        <v>8461</v>
      </c>
      <c r="E278" t="s">
        <v>8461</v>
      </c>
      <c r="F278" t="s">
        <v>565</v>
      </c>
      <c r="G278" t="s">
        <v>92</v>
      </c>
      <c r="H278" t="s">
        <v>30</v>
      </c>
      <c r="I278" t="s">
        <v>30</v>
      </c>
      <c r="J278" t="s">
        <v>9</v>
      </c>
      <c r="O278" t="s">
        <v>92</v>
      </c>
      <c r="P278" t="s">
        <v>9</v>
      </c>
      <c r="Q278" t="s">
        <v>9</v>
      </c>
      <c r="R278" t="s">
        <v>92</v>
      </c>
      <c r="S278" t="s">
        <v>127</v>
      </c>
      <c r="T278">
        <v>12</v>
      </c>
      <c r="U278" t="s">
        <v>475</v>
      </c>
      <c r="W278" t="s">
        <v>386</v>
      </c>
    </row>
    <row r="279" spans="1:23" x14ac:dyDescent="0.25">
      <c r="A279" t="s">
        <v>19</v>
      </c>
      <c r="B279" s="1">
        <v>44971</v>
      </c>
      <c r="C279">
        <v>-178.47</v>
      </c>
      <c r="D279" t="s">
        <v>6636</v>
      </c>
      <c r="E279" t="s">
        <v>6636</v>
      </c>
      <c r="F279" t="s">
        <v>702</v>
      </c>
      <c r="G279" t="s">
        <v>94</v>
      </c>
      <c r="H279" t="s">
        <v>24</v>
      </c>
      <c r="I279" t="s">
        <v>24</v>
      </c>
      <c r="J279" t="s">
        <v>9</v>
      </c>
      <c r="O279" t="s">
        <v>94</v>
      </c>
      <c r="P279" t="s">
        <v>9</v>
      </c>
      <c r="Q279" t="s">
        <v>9</v>
      </c>
      <c r="R279" t="s">
        <v>122</v>
      </c>
      <c r="S279" t="s">
        <v>127</v>
      </c>
      <c r="T279">
        <v>12</v>
      </c>
      <c r="U279" t="s">
        <v>475</v>
      </c>
      <c r="V279" t="s">
        <v>265</v>
      </c>
      <c r="W279" t="s">
        <v>386</v>
      </c>
    </row>
    <row r="280" spans="1:23" x14ac:dyDescent="0.25">
      <c r="A280" t="s">
        <v>34</v>
      </c>
      <c r="B280" s="1">
        <v>44971</v>
      </c>
      <c r="C280">
        <v>9.91</v>
      </c>
      <c r="D280" t="s">
        <v>8747</v>
      </c>
      <c r="E280" t="s">
        <v>8747</v>
      </c>
      <c r="F280" t="s">
        <v>1216</v>
      </c>
      <c r="G280" t="s">
        <v>120</v>
      </c>
      <c r="H280" t="s">
        <v>67</v>
      </c>
      <c r="I280" t="s">
        <v>67</v>
      </c>
      <c r="J280" t="s">
        <v>9</v>
      </c>
      <c r="O280" t="s">
        <v>120</v>
      </c>
      <c r="P280" t="s">
        <v>9</v>
      </c>
      <c r="Q280" t="s">
        <v>9</v>
      </c>
      <c r="R280" t="s">
        <v>122</v>
      </c>
      <c r="S280" t="s">
        <v>127</v>
      </c>
      <c r="T280">
        <v>12</v>
      </c>
      <c r="U280" t="s">
        <v>2486</v>
      </c>
      <c r="W280" t="s">
        <v>386</v>
      </c>
    </row>
    <row r="281" spans="1:23" x14ac:dyDescent="0.25">
      <c r="A281" t="s">
        <v>492</v>
      </c>
      <c r="B281" s="1">
        <v>44971</v>
      </c>
      <c r="C281">
        <v>-37.5</v>
      </c>
      <c r="D281" t="s">
        <v>8749</v>
      </c>
      <c r="E281" t="s">
        <v>8749</v>
      </c>
      <c r="F281" t="s">
        <v>8397</v>
      </c>
      <c r="G281" t="s">
        <v>105</v>
      </c>
      <c r="H281" t="s">
        <v>28</v>
      </c>
      <c r="I281" t="s">
        <v>28</v>
      </c>
      <c r="J281" t="s">
        <v>9</v>
      </c>
      <c r="O281" t="s">
        <v>105</v>
      </c>
      <c r="P281" t="s">
        <v>9</v>
      </c>
      <c r="Q281" t="s">
        <v>9</v>
      </c>
      <c r="R281" t="s">
        <v>122</v>
      </c>
      <c r="S281" t="s">
        <v>124</v>
      </c>
      <c r="T281">
        <v>1</v>
      </c>
      <c r="U281" t="s">
        <v>475</v>
      </c>
      <c r="W281" t="s">
        <v>386</v>
      </c>
    </row>
    <row r="282" spans="1:23" x14ac:dyDescent="0.25">
      <c r="A282" t="s">
        <v>492</v>
      </c>
      <c r="B282" s="1">
        <v>44971</v>
      </c>
      <c r="C282">
        <v>-48</v>
      </c>
      <c r="D282" t="s">
        <v>8751</v>
      </c>
      <c r="E282" t="s">
        <v>8751</v>
      </c>
      <c r="F282" t="s">
        <v>8394</v>
      </c>
      <c r="G282" t="s">
        <v>104</v>
      </c>
      <c r="H282" t="s">
        <v>12</v>
      </c>
      <c r="I282" t="s">
        <v>12</v>
      </c>
      <c r="J282" t="s">
        <v>9</v>
      </c>
      <c r="O282" t="s">
        <v>104</v>
      </c>
      <c r="P282" t="s">
        <v>9</v>
      </c>
      <c r="Q282" t="s">
        <v>9</v>
      </c>
      <c r="R282" t="s">
        <v>122</v>
      </c>
      <c r="S282" t="s">
        <v>127</v>
      </c>
      <c r="T282">
        <v>12</v>
      </c>
      <c r="U282" t="s">
        <v>2486</v>
      </c>
      <c r="W282" t="s">
        <v>386</v>
      </c>
    </row>
    <row r="283" spans="1:23" x14ac:dyDescent="0.25">
      <c r="A283" t="s">
        <v>492</v>
      </c>
      <c r="B283" s="1">
        <v>44971</v>
      </c>
      <c r="C283">
        <v>-50</v>
      </c>
      <c r="D283" t="s">
        <v>8753</v>
      </c>
      <c r="E283" t="s">
        <v>8753</v>
      </c>
      <c r="F283" t="s">
        <v>8393</v>
      </c>
      <c r="G283" t="s">
        <v>105</v>
      </c>
      <c r="H283" t="s">
        <v>28</v>
      </c>
      <c r="I283" t="s">
        <v>28</v>
      </c>
      <c r="J283" t="s">
        <v>9</v>
      </c>
      <c r="O283" t="s">
        <v>105</v>
      </c>
      <c r="P283" t="s">
        <v>9</v>
      </c>
      <c r="Q283" t="s">
        <v>9</v>
      </c>
      <c r="R283" t="s">
        <v>122</v>
      </c>
      <c r="S283" t="s">
        <v>124</v>
      </c>
      <c r="T283">
        <v>1</v>
      </c>
      <c r="U283" t="s">
        <v>475</v>
      </c>
      <c r="W283" t="s">
        <v>386</v>
      </c>
    </row>
    <row r="284" spans="1:23" x14ac:dyDescent="0.25">
      <c r="A284" t="s">
        <v>492</v>
      </c>
      <c r="B284" s="1">
        <v>44970</v>
      </c>
      <c r="C284">
        <v>-1781</v>
      </c>
      <c r="D284" t="s">
        <v>1513</v>
      </c>
      <c r="E284" t="s">
        <v>1513</v>
      </c>
      <c r="F284" t="s">
        <v>1514</v>
      </c>
      <c r="G284" t="s">
        <v>117</v>
      </c>
      <c r="H284" t="s">
        <v>152</v>
      </c>
      <c r="I284" t="s">
        <v>152</v>
      </c>
      <c r="J284" t="s">
        <v>9</v>
      </c>
      <c r="O284" t="s">
        <v>117</v>
      </c>
      <c r="P284" t="s">
        <v>9</v>
      </c>
      <c r="Q284" t="s">
        <v>9</v>
      </c>
      <c r="R284" t="s">
        <v>122</v>
      </c>
      <c r="S284" t="s">
        <v>127</v>
      </c>
      <c r="T284">
        <v>1</v>
      </c>
      <c r="U284" t="s">
        <v>475</v>
      </c>
      <c r="V284" t="s">
        <v>284</v>
      </c>
      <c r="W284" t="s">
        <v>386</v>
      </c>
    </row>
    <row r="285" spans="1:23" x14ac:dyDescent="0.25">
      <c r="A285" t="s">
        <v>492</v>
      </c>
      <c r="B285" s="1">
        <v>44970</v>
      </c>
      <c r="C285">
        <v>-35</v>
      </c>
      <c r="D285" t="s">
        <v>650</v>
      </c>
      <c r="E285" t="s">
        <v>650</v>
      </c>
      <c r="F285" t="s">
        <v>651</v>
      </c>
      <c r="G285" t="s">
        <v>118</v>
      </c>
      <c r="H285" t="s">
        <v>52</v>
      </c>
      <c r="I285" t="s">
        <v>52</v>
      </c>
      <c r="J285" t="s">
        <v>9</v>
      </c>
      <c r="O285" t="s">
        <v>118</v>
      </c>
      <c r="P285" t="s">
        <v>9</v>
      </c>
      <c r="Q285" t="s">
        <v>9</v>
      </c>
      <c r="R285" t="s">
        <v>122</v>
      </c>
      <c r="S285" t="s">
        <v>127</v>
      </c>
      <c r="T285">
        <v>12</v>
      </c>
      <c r="U285" t="s">
        <v>475</v>
      </c>
      <c r="W285" t="s">
        <v>386</v>
      </c>
    </row>
    <row r="286" spans="1:23" x14ac:dyDescent="0.25">
      <c r="A286" t="s">
        <v>492</v>
      </c>
      <c r="B286" s="1">
        <v>44970</v>
      </c>
      <c r="C286">
        <v>-192</v>
      </c>
      <c r="D286" t="s">
        <v>1997</v>
      </c>
      <c r="E286" t="s">
        <v>1997</v>
      </c>
      <c r="F286" t="s">
        <v>8400</v>
      </c>
      <c r="G286" t="s">
        <v>105</v>
      </c>
      <c r="H286" t="s">
        <v>28</v>
      </c>
      <c r="I286" t="s">
        <v>28</v>
      </c>
      <c r="J286" t="s">
        <v>9</v>
      </c>
      <c r="O286" t="s">
        <v>105</v>
      </c>
      <c r="P286" t="s">
        <v>9</v>
      </c>
      <c r="Q286" t="s">
        <v>9</v>
      </c>
      <c r="R286" t="s">
        <v>122</v>
      </c>
      <c r="S286" t="s">
        <v>124</v>
      </c>
      <c r="T286">
        <v>1</v>
      </c>
      <c r="U286" t="s">
        <v>475</v>
      </c>
      <c r="W286" t="s">
        <v>386</v>
      </c>
    </row>
    <row r="287" spans="1:23" x14ac:dyDescent="0.25">
      <c r="A287" t="s">
        <v>544</v>
      </c>
      <c r="B287" s="1">
        <v>44970</v>
      </c>
      <c r="C287">
        <v>-40</v>
      </c>
      <c r="D287" t="s">
        <v>8757</v>
      </c>
      <c r="E287" t="s">
        <v>8757</v>
      </c>
      <c r="F287" t="s">
        <v>8398</v>
      </c>
      <c r="G287" t="s">
        <v>104</v>
      </c>
      <c r="H287" t="s">
        <v>7</v>
      </c>
      <c r="I287" t="s">
        <v>7</v>
      </c>
      <c r="J287" t="s">
        <v>9</v>
      </c>
      <c r="O287" t="s">
        <v>104</v>
      </c>
      <c r="P287" t="s">
        <v>9</v>
      </c>
      <c r="Q287" t="s">
        <v>9</v>
      </c>
      <c r="R287" t="s">
        <v>122</v>
      </c>
      <c r="S287" t="s">
        <v>127</v>
      </c>
      <c r="T287">
        <v>12</v>
      </c>
      <c r="U287" t="s">
        <v>475</v>
      </c>
      <c r="W287" t="s">
        <v>386</v>
      </c>
    </row>
    <row r="288" spans="1:23" x14ac:dyDescent="0.25">
      <c r="A288" t="s">
        <v>544</v>
      </c>
      <c r="B288" s="1">
        <v>44970</v>
      </c>
      <c r="C288">
        <v>-9.98</v>
      </c>
      <c r="D288" t="s">
        <v>495</v>
      </c>
      <c r="E288" t="s">
        <v>495</v>
      </c>
      <c r="F288" t="s">
        <v>601</v>
      </c>
      <c r="G288" t="s">
        <v>104</v>
      </c>
      <c r="H288" t="s">
        <v>16</v>
      </c>
      <c r="I288" t="s">
        <v>16</v>
      </c>
      <c r="J288" t="s">
        <v>9</v>
      </c>
      <c r="O288" t="s">
        <v>104</v>
      </c>
      <c r="P288" t="s">
        <v>9</v>
      </c>
      <c r="Q288" t="s">
        <v>9</v>
      </c>
      <c r="R288" t="s">
        <v>122</v>
      </c>
      <c r="S288" t="s">
        <v>127</v>
      </c>
      <c r="T288">
        <v>12</v>
      </c>
      <c r="U288" t="s">
        <v>475</v>
      </c>
      <c r="W288" t="s">
        <v>386</v>
      </c>
    </row>
    <row r="289" spans="1:23" x14ac:dyDescent="0.25">
      <c r="A289" t="s">
        <v>492</v>
      </c>
      <c r="B289" s="1">
        <v>44970</v>
      </c>
      <c r="C289">
        <v>-18</v>
      </c>
      <c r="D289" t="s">
        <v>8755</v>
      </c>
      <c r="E289" t="s">
        <v>8755</v>
      </c>
      <c r="F289" t="s">
        <v>8399</v>
      </c>
      <c r="G289" t="s">
        <v>104</v>
      </c>
      <c r="H289" t="s">
        <v>7</v>
      </c>
      <c r="I289" t="s">
        <v>7</v>
      </c>
      <c r="J289" t="s">
        <v>9</v>
      </c>
      <c r="O289" t="s">
        <v>104</v>
      </c>
      <c r="P289" t="s">
        <v>9</v>
      </c>
      <c r="Q289" t="s">
        <v>9</v>
      </c>
      <c r="R289" t="s">
        <v>122</v>
      </c>
      <c r="S289" t="s">
        <v>127</v>
      </c>
      <c r="T289">
        <v>12</v>
      </c>
      <c r="U289" t="s">
        <v>475</v>
      </c>
      <c r="W289" t="s">
        <v>386</v>
      </c>
    </row>
    <row r="290" spans="1:23" x14ac:dyDescent="0.25">
      <c r="A290" t="s">
        <v>544</v>
      </c>
      <c r="B290" s="1">
        <v>44969</v>
      </c>
      <c r="C290">
        <v>-5.5</v>
      </c>
      <c r="D290" t="s">
        <v>8759</v>
      </c>
      <c r="E290" t="s">
        <v>8759</v>
      </c>
      <c r="F290" t="s">
        <v>8403</v>
      </c>
      <c r="G290" t="s">
        <v>104</v>
      </c>
      <c r="H290" t="s">
        <v>16</v>
      </c>
      <c r="I290" t="s">
        <v>16</v>
      </c>
      <c r="J290" t="s">
        <v>9</v>
      </c>
      <c r="O290" t="s">
        <v>104</v>
      </c>
      <c r="P290" t="s">
        <v>9</v>
      </c>
      <c r="Q290" t="s">
        <v>9</v>
      </c>
      <c r="R290" t="s">
        <v>122</v>
      </c>
      <c r="S290" t="s">
        <v>127</v>
      </c>
      <c r="T290">
        <v>12</v>
      </c>
      <c r="U290" t="s">
        <v>475</v>
      </c>
      <c r="W290" t="s">
        <v>386</v>
      </c>
    </row>
    <row r="291" spans="1:23" x14ac:dyDescent="0.25">
      <c r="A291" t="s">
        <v>544</v>
      </c>
      <c r="B291" s="1">
        <v>44969</v>
      </c>
      <c r="C291">
        <v>-5.07</v>
      </c>
      <c r="D291" t="s">
        <v>8761</v>
      </c>
      <c r="E291" t="s">
        <v>8761</v>
      </c>
      <c r="F291" t="s">
        <v>8404</v>
      </c>
      <c r="G291" t="s">
        <v>104</v>
      </c>
      <c r="H291" t="s">
        <v>7</v>
      </c>
      <c r="I291" t="s">
        <v>7</v>
      </c>
      <c r="J291" t="s">
        <v>9</v>
      </c>
      <c r="O291" t="s">
        <v>104</v>
      </c>
      <c r="P291" t="s">
        <v>9</v>
      </c>
      <c r="Q291" t="s">
        <v>9</v>
      </c>
      <c r="R291" t="s">
        <v>122</v>
      </c>
      <c r="S291" t="s">
        <v>127</v>
      </c>
      <c r="T291">
        <v>12</v>
      </c>
      <c r="U291" t="s">
        <v>475</v>
      </c>
      <c r="W291" t="s">
        <v>386</v>
      </c>
    </row>
    <row r="292" spans="1:23" x14ac:dyDescent="0.25">
      <c r="A292" t="s">
        <v>544</v>
      </c>
      <c r="B292" s="1">
        <v>44969</v>
      </c>
      <c r="C292">
        <v>-13</v>
      </c>
      <c r="D292" t="s">
        <v>8763</v>
      </c>
      <c r="E292" t="s">
        <v>8763</v>
      </c>
      <c r="F292" t="s">
        <v>8402</v>
      </c>
      <c r="G292" t="s">
        <v>104</v>
      </c>
      <c r="H292" t="s">
        <v>7</v>
      </c>
      <c r="I292" t="s">
        <v>7</v>
      </c>
      <c r="J292" t="s">
        <v>9</v>
      </c>
      <c r="O292" t="s">
        <v>104</v>
      </c>
      <c r="P292" t="s">
        <v>9</v>
      </c>
      <c r="Q292" t="s">
        <v>9</v>
      </c>
      <c r="R292" t="s">
        <v>122</v>
      </c>
      <c r="S292" t="s">
        <v>127</v>
      </c>
      <c r="T292">
        <v>12</v>
      </c>
      <c r="U292" t="s">
        <v>475</v>
      </c>
      <c r="W292" t="s">
        <v>386</v>
      </c>
    </row>
    <row r="293" spans="1:23" x14ac:dyDescent="0.25">
      <c r="A293" t="s">
        <v>544</v>
      </c>
      <c r="B293" s="1">
        <v>44969</v>
      </c>
      <c r="C293">
        <v>-6.6</v>
      </c>
      <c r="D293" t="s">
        <v>8765</v>
      </c>
      <c r="E293" t="s">
        <v>8765</v>
      </c>
      <c r="F293" t="s">
        <v>8401</v>
      </c>
      <c r="G293" t="s">
        <v>104</v>
      </c>
      <c r="H293" t="s">
        <v>7</v>
      </c>
      <c r="I293" t="s">
        <v>7</v>
      </c>
      <c r="J293" t="s">
        <v>9</v>
      </c>
      <c r="O293" t="s">
        <v>104</v>
      </c>
      <c r="P293" t="s">
        <v>9</v>
      </c>
      <c r="Q293" t="s">
        <v>9</v>
      </c>
      <c r="R293" t="s">
        <v>122</v>
      </c>
      <c r="S293" t="s">
        <v>127</v>
      </c>
      <c r="T293">
        <v>12</v>
      </c>
      <c r="U293" t="s">
        <v>475</v>
      </c>
      <c r="W293" t="s">
        <v>386</v>
      </c>
    </row>
    <row r="294" spans="1:23" x14ac:dyDescent="0.25">
      <c r="A294" t="s">
        <v>544</v>
      </c>
      <c r="B294" s="1">
        <v>44968</v>
      </c>
      <c r="C294">
        <v>-93.8</v>
      </c>
      <c r="D294" t="s">
        <v>8767</v>
      </c>
      <c r="E294" t="s">
        <v>8767</v>
      </c>
      <c r="F294" t="s">
        <v>8405</v>
      </c>
      <c r="G294" t="s">
        <v>104</v>
      </c>
      <c r="H294" t="s">
        <v>12</v>
      </c>
      <c r="I294" t="s">
        <v>12</v>
      </c>
      <c r="J294" t="s">
        <v>9</v>
      </c>
      <c r="O294" t="s">
        <v>104</v>
      </c>
      <c r="P294" t="s">
        <v>9</v>
      </c>
      <c r="Q294" t="s">
        <v>9</v>
      </c>
      <c r="R294" t="s">
        <v>122</v>
      </c>
      <c r="S294" t="s">
        <v>127</v>
      </c>
      <c r="T294">
        <v>12</v>
      </c>
      <c r="U294" t="s">
        <v>475</v>
      </c>
      <c r="W294" t="s">
        <v>386</v>
      </c>
    </row>
    <row r="295" spans="1:23" x14ac:dyDescent="0.25">
      <c r="A295" t="s">
        <v>19</v>
      </c>
      <c r="B295" s="1">
        <v>44968</v>
      </c>
      <c r="C295">
        <v>68.47</v>
      </c>
      <c r="D295" t="s">
        <v>6114</v>
      </c>
      <c r="E295" t="s">
        <v>6114</v>
      </c>
      <c r="F295" t="s">
        <v>598</v>
      </c>
      <c r="G295" t="s">
        <v>10</v>
      </c>
      <c r="H295" t="s">
        <v>64</v>
      </c>
      <c r="I295" t="s">
        <v>64</v>
      </c>
      <c r="J295" t="s">
        <v>9</v>
      </c>
      <c r="O295" t="s">
        <v>10</v>
      </c>
      <c r="P295" t="s">
        <v>9</v>
      </c>
      <c r="Q295" t="s">
        <v>9</v>
      </c>
      <c r="R295" t="s">
        <v>122</v>
      </c>
      <c r="S295" t="s">
        <v>127</v>
      </c>
      <c r="T295">
        <v>1</v>
      </c>
      <c r="U295" t="s">
        <v>475</v>
      </c>
      <c r="W295" t="s">
        <v>386</v>
      </c>
    </row>
    <row r="296" spans="1:23" x14ac:dyDescent="0.25">
      <c r="A296" t="s">
        <v>19</v>
      </c>
      <c r="B296" s="1">
        <v>44968</v>
      </c>
      <c r="C296">
        <v>215.74</v>
      </c>
      <c r="D296" t="s">
        <v>6114</v>
      </c>
      <c r="E296" t="s">
        <v>6114</v>
      </c>
      <c r="F296" t="s">
        <v>598</v>
      </c>
      <c r="G296" t="s">
        <v>110</v>
      </c>
      <c r="H296" t="s">
        <v>87</v>
      </c>
      <c r="I296" t="s">
        <v>87</v>
      </c>
      <c r="J296" t="s">
        <v>9</v>
      </c>
      <c r="O296" t="s">
        <v>110</v>
      </c>
      <c r="P296" t="s">
        <v>9</v>
      </c>
      <c r="Q296" t="s">
        <v>9</v>
      </c>
      <c r="R296" t="s">
        <v>122</v>
      </c>
      <c r="S296" t="s">
        <v>127</v>
      </c>
      <c r="T296">
        <v>1</v>
      </c>
      <c r="U296" t="s">
        <v>475</v>
      </c>
      <c r="V296" t="s">
        <v>283</v>
      </c>
      <c r="W296" t="s">
        <v>386</v>
      </c>
    </row>
    <row r="297" spans="1:23" x14ac:dyDescent="0.25">
      <c r="A297" t="s">
        <v>544</v>
      </c>
      <c r="B297" s="1">
        <v>44968</v>
      </c>
      <c r="C297">
        <v>-8.16</v>
      </c>
      <c r="D297" t="s">
        <v>744</v>
      </c>
      <c r="E297" t="s">
        <v>744</v>
      </c>
      <c r="F297" t="s">
        <v>6402</v>
      </c>
      <c r="G297" t="s">
        <v>104</v>
      </c>
      <c r="H297" t="s">
        <v>7</v>
      </c>
      <c r="I297" t="s">
        <v>7</v>
      </c>
      <c r="J297" t="s">
        <v>9</v>
      </c>
      <c r="O297" t="s">
        <v>104</v>
      </c>
      <c r="P297" t="s">
        <v>9</v>
      </c>
      <c r="Q297" t="s">
        <v>9</v>
      </c>
      <c r="R297" t="s">
        <v>122</v>
      </c>
      <c r="S297" t="s">
        <v>127</v>
      </c>
      <c r="T297">
        <v>12</v>
      </c>
      <c r="U297" t="s">
        <v>475</v>
      </c>
      <c r="W297" t="s">
        <v>386</v>
      </c>
    </row>
    <row r="298" spans="1:23" x14ac:dyDescent="0.25">
      <c r="A298" t="s">
        <v>492</v>
      </c>
      <c r="B298" s="1">
        <v>44968</v>
      </c>
      <c r="C298">
        <v>-184.73</v>
      </c>
      <c r="D298" t="s">
        <v>1168</v>
      </c>
      <c r="E298" t="s">
        <v>1168</v>
      </c>
      <c r="F298" t="s">
        <v>771</v>
      </c>
      <c r="G298" t="s">
        <v>55</v>
      </c>
      <c r="H298" t="s">
        <v>76</v>
      </c>
      <c r="I298" t="s">
        <v>76</v>
      </c>
      <c r="J298" t="s">
        <v>9</v>
      </c>
      <c r="O298" t="s">
        <v>55</v>
      </c>
      <c r="P298" t="s">
        <v>9</v>
      </c>
      <c r="Q298" t="s">
        <v>9</v>
      </c>
      <c r="R298" t="s">
        <v>224</v>
      </c>
      <c r="S298" t="s">
        <v>126</v>
      </c>
      <c r="T298">
        <v>12</v>
      </c>
      <c r="U298" t="s">
        <v>475</v>
      </c>
      <c r="V298" t="s">
        <v>6075</v>
      </c>
      <c r="W298" t="s">
        <v>386</v>
      </c>
    </row>
    <row r="299" spans="1:23" x14ac:dyDescent="0.25">
      <c r="A299" t="s">
        <v>492</v>
      </c>
      <c r="B299" s="1">
        <v>44968</v>
      </c>
      <c r="C299">
        <v>-52.4</v>
      </c>
      <c r="D299" t="s">
        <v>6577</v>
      </c>
      <c r="E299" t="s">
        <v>6577</v>
      </c>
      <c r="F299" t="s">
        <v>6578</v>
      </c>
      <c r="G299" t="s">
        <v>104</v>
      </c>
      <c r="H299" t="s">
        <v>7</v>
      </c>
      <c r="I299" t="s">
        <v>7</v>
      </c>
      <c r="J299" t="s">
        <v>9</v>
      </c>
      <c r="O299" t="s">
        <v>104</v>
      </c>
      <c r="P299" t="s">
        <v>9</v>
      </c>
      <c r="Q299" t="s">
        <v>9</v>
      </c>
      <c r="R299" t="s">
        <v>122</v>
      </c>
      <c r="S299" t="s">
        <v>127</v>
      </c>
      <c r="T299">
        <v>12</v>
      </c>
      <c r="U299" t="s">
        <v>475</v>
      </c>
      <c r="W299" t="s">
        <v>386</v>
      </c>
    </row>
    <row r="300" spans="1:23" x14ac:dyDescent="0.25">
      <c r="A300" t="s">
        <v>492</v>
      </c>
      <c r="B300" s="1">
        <v>44968</v>
      </c>
      <c r="C300">
        <v>-0.55000000000000004</v>
      </c>
      <c r="D300" t="s">
        <v>7048</v>
      </c>
      <c r="E300" t="s">
        <v>7048</v>
      </c>
      <c r="F300" t="s">
        <v>893</v>
      </c>
      <c r="G300" t="s">
        <v>10</v>
      </c>
      <c r="H300" t="s">
        <v>39</v>
      </c>
      <c r="I300" t="s">
        <v>39</v>
      </c>
      <c r="J300" t="s">
        <v>9</v>
      </c>
      <c r="O300" t="s">
        <v>10</v>
      </c>
      <c r="P300" t="s">
        <v>9</v>
      </c>
      <c r="Q300" t="s">
        <v>9</v>
      </c>
      <c r="R300" t="s">
        <v>122</v>
      </c>
      <c r="S300" t="s">
        <v>127</v>
      </c>
      <c r="T300">
        <v>12</v>
      </c>
      <c r="U300" t="s">
        <v>475</v>
      </c>
      <c r="W300" t="s">
        <v>386</v>
      </c>
    </row>
    <row r="301" spans="1:23" x14ac:dyDescent="0.25">
      <c r="A301" t="s">
        <v>544</v>
      </c>
      <c r="B301" s="1">
        <v>44967</v>
      </c>
      <c r="C301">
        <v>-25.12</v>
      </c>
      <c r="D301" t="s">
        <v>8493</v>
      </c>
      <c r="E301" t="s">
        <v>8493</v>
      </c>
      <c r="F301" t="s">
        <v>8352</v>
      </c>
      <c r="G301" t="s">
        <v>473</v>
      </c>
      <c r="H301" t="s">
        <v>467</v>
      </c>
      <c r="I301" t="s">
        <v>467</v>
      </c>
      <c r="J301" t="s">
        <v>9</v>
      </c>
      <c r="O301" t="s">
        <v>473</v>
      </c>
      <c r="P301" t="s">
        <v>9</v>
      </c>
      <c r="Q301" t="s">
        <v>9</v>
      </c>
      <c r="R301" t="s">
        <v>122</v>
      </c>
      <c r="S301" t="s">
        <v>127</v>
      </c>
      <c r="T301">
        <v>12</v>
      </c>
      <c r="U301" t="s">
        <v>475</v>
      </c>
      <c r="W301" t="s">
        <v>386</v>
      </c>
    </row>
    <row r="302" spans="1:23" x14ac:dyDescent="0.25">
      <c r="A302" t="s">
        <v>19</v>
      </c>
      <c r="B302" s="1">
        <v>44967</v>
      </c>
      <c r="C302">
        <v>-33.11</v>
      </c>
      <c r="D302" t="s">
        <v>8769</v>
      </c>
      <c r="E302" t="s">
        <v>8769</v>
      </c>
      <c r="F302" t="s">
        <v>778</v>
      </c>
      <c r="G302" t="s">
        <v>55</v>
      </c>
      <c r="H302" t="s">
        <v>18</v>
      </c>
      <c r="I302" t="s">
        <v>18</v>
      </c>
      <c r="J302" t="s">
        <v>9</v>
      </c>
      <c r="O302" t="s">
        <v>55</v>
      </c>
      <c r="P302" t="s">
        <v>9</v>
      </c>
      <c r="Q302" t="s">
        <v>9</v>
      </c>
      <c r="R302" t="s">
        <v>224</v>
      </c>
      <c r="S302" t="s">
        <v>126</v>
      </c>
      <c r="T302">
        <v>12</v>
      </c>
      <c r="U302" t="s">
        <v>2486</v>
      </c>
      <c r="W302" t="s">
        <v>386</v>
      </c>
    </row>
    <row r="303" spans="1:23" x14ac:dyDescent="0.25">
      <c r="A303" t="s">
        <v>544</v>
      </c>
      <c r="B303" s="1">
        <v>44967</v>
      </c>
      <c r="C303">
        <v>-119.81</v>
      </c>
      <c r="D303" t="s">
        <v>495</v>
      </c>
      <c r="E303" t="s">
        <v>495</v>
      </c>
      <c r="F303" t="s">
        <v>601</v>
      </c>
      <c r="G303" t="s">
        <v>104</v>
      </c>
      <c r="H303" t="s">
        <v>16</v>
      </c>
      <c r="I303" t="s">
        <v>16</v>
      </c>
      <c r="J303" t="s">
        <v>9</v>
      </c>
      <c r="O303" t="s">
        <v>104</v>
      </c>
      <c r="P303" t="s">
        <v>9</v>
      </c>
      <c r="Q303" t="s">
        <v>9</v>
      </c>
      <c r="R303" t="s">
        <v>122</v>
      </c>
      <c r="S303" t="s">
        <v>127</v>
      </c>
      <c r="T303">
        <v>12</v>
      </c>
      <c r="U303" t="s">
        <v>475</v>
      </c>
      <c r="W303" t="s">
        <v>386</v>
      </c>
    </row>
    <row r="304" spans="1:23" x14ac:dyDescent="0.25">
      <c r="A304" t="s">
        <v>544</v>
      </c>
      <c r="B304" s="1">
        <v>44967</v>
      </c>
      <c r="C304">
        <v>-4.95</v>
      </c>
      <c r="D304" t="s">
        <v>634</v>
      </c>
      <c r="E304" t="s">
        <v>634</v>
      </c>
      <c r="F304" t="s">
        <v>5211</v>
      </c>
      <c r="G304" t="s">
        <v>117</v>
      </c>
      <c r="H304" t="s">
        <v>44</v>
      </c>
      <c r="I304" t="s">
        <v>44</v>
      </c>
      <c r="J304" t="s">
        <v>9</v>
      </c>
      <c r="O304" t="s">
        <v>117</v>
      </c>
      <c r="P304" t="s">
        <v>9</v>
      </c>
      <c r="Q304" t="s">
        <v>9</v>
      </c>
      <c r="R304" t="s">
        <v>122</v>
      </c>
      <c r="S304" t="s">
        <v>127</v>
      </c>
      <c r="T304">
        <v>12</v>
      </c>
      <c r="U304" t="s">
        <v>475</v>
      </c>
      <c r="W304" t="s">
        <v>386</v>
      </c>
    </row>
    <row r="305" spans="1:23" x14ac:dyDescent="0.25">
      <c r="A305" t="s">
        <v>34</v>
      </c>
      <c r="B305" s="1">
        <v>44966</v>
      </c>
      <c r="C305">
        <v>-14.12</v>
      </c>
      <c r="D305" t="s">
        <v>491</v>
      </c>
      <c r="E305" t="s">
        <v>491</v>
      </c>
      <c r="F305" t="s">
        <v>8406</v>
      </c>
      <c r="G305" t="s">
        <v>55</v>
      </c>
      <c r="H305" t="s">
        <v>76</v>
      </c>
      <c r="I305" t="s">
        <v>76</v>
      </c>
      <c r="J305" t="s">
        <v>9</v>
      </c>
      <c r="O305" t="s">
        <v>55</v>
      </c>
      <c r="P305" t="s">
        <v>9</v>
      </c>
      <c r="Q305" t="s">
        <v>8770</v>
      </c>
      <c r="R305" t="s">
        <v>224</v>
      </c>
      <c r="S305" t="s">
        <v>126</v>
      </c>
      <c r="T305">
        <v>12</v>
      </c>
      <c r="U305" t="s">
        <v>475</v>
      </c>
      <c r="V305" t="s">
        <v>6075</v>
      </c>
      <c r="W305" t="s">
        <v>386</v>
      </c>
    </row>
    <row r="306" spans="1:23" x14ac:dyDescent="0.25">
      <c r="A306" t="s">
        <v>544</v>
      </c>
      <c r="B306" s="1">
        <v>44966</v>
      </c>
      <c r="C306">
        <v>-12</v>
      </c>
      <c r="D306" t="s">
        <v>8772</v>
      </c>
      <c r="E306" t="s">
        <v>8772</v>
      </c>
      <c r="F306" t="s">
        <v>8407</v>
      </c>
      <c r="G306" t="s">
        <v>104</v>
      </c>
      <c r="H306" t="s">
        <v>16</v>
      </c>
      <c r="I306" t="s">
        <v>16</v>
      </c>
      <c r="J306" t="s">
        <v>9</v>
      </c>
      <c r="O306" t="s">
        <v>104</v>
      </c>
      <c r="P306" t="s">
        <v>9</v>
      </c>
      <c r="Q306" t="s">
        <v>9</v>
      </c>
      <c r="R306" t="s">
        <v>122</v>
      </c>
      <c r="S306" t="s">
        <v>127</v>
      </c>
      <c r="T306">
        <v>12</v>
      </c>
      <c r="U306" t="s">
        <v>475</v>
      </c>
      <c r="W306" t="s">
        <v>386</v>
      </c>
    </row>
    <row r="307" spans="1:23" x14ac:dyDescent="0.25">
      <c r="A307" t="s">
        <v>487</v>
      </c>
      <c r="B307" s="1">
        <v>44966</v>
      </c>
      <c r="C307">
        <v>1250</v>
      </c>
      <c r="D307" t="s">
        <v>5353</v>
      </c>
      <c r="E307" t="s">
        <v>5353</v>
      </c>
      <c r="F307" t="s">
        <v>501</v>
      </c>
      <c r="G307" t="s">
        <v>92</v>
      </c>
      <c r="H307" t="s">
        <v>62</v>
      </c>
      <c r="I307" t="s">
        <v>62</v>
      </c>
      <c r="J307" t="s">
        <v>9</v>
      </c>
      <c r="O307" t="s">
        <v>92</v>
      </c>
      <c r="P307" t="s">
        <v>9</v>
      </c>
      <c r="Q307" t="s">
        <v>9</v>
      </c>
      <c r="R307" t="s">
        <v>92</v>
      </c>
      <c r="S307" t="s">
        <v>127</v>
      </c>
      <c r="T307">
        <v>12</v>
      </c>
      <c r="U307" t="s">
        <v>475</v>
      </c>
      <c r="V307" t="s">
        <v>62</v>
      </c>
      <c r="W307" t="s">
        <v>386</v>
      </c>
    </row>
    <row r="308" spans="1:23" x14ac:dyDescent="0.25">
      <c r="A308" t="s">
        <v>492</v>
      </c>
      <c r="B308" s="1">
        <v>44966</v>
      </c>
      <c r="C308">
        <v>25</v>
      </c>
      <c r="D308" t="s">
        <v>8744</v>
      </c>
      <c r="E308" t="s">
        <v>8744</v>
      </c>
      <c r="F308" t="s">
        <v>6462</v>
      </c>
      <c r="G308" t="s">
        <v>55</v>
      </c>
      <c r="H308" t="s">
        <v>18</v>
      </c>
      <c r="I308" t="s">
        <v>18</v>
      </c>
      <c r="J308" t="s">
        <v>9</v>
      </c>
      <c r="O308" t="s">
        <v>55</v>
      </c>
      <c r="P308" t="s">
        <v>9</v>
      </c>
      <c r="Q308" t="s">
        <v>9</v>
      </c>
      <c r="R308" t="s">
        <v>224</v>
      </c>
      <c r="S308" t="s">
        <v>126</v>
      </c>
      <c r="T308">
        <v>12</v>
      </c>
      <c r="U308" t="s">
        <v>2486</v>
      </c>
      <c r="W308" t="s">
        <v>386</v>
      </c>
    </row>
    <row r="309" spans="1:23" x14ac:dyDescent="0.25">
      <c r="A309" t="s">
        <v>492</v>
      </c>
      <c r="B309" s="1">
        <v>44966</v>
      </c>
      <c r="C309">
        <v>-325</v>
      </c>
      <c r="D309" t="s">
        <v>6682</v>
      </c>
      <c r="E309" t="s">
        <v>6682</v>
      </c>
      <c r="F309" t="s">
        <v>6470</v>
      </c>
      <c r="G309" t="s">
        <v>117</v>
      </c>
      <c r="H309" t="s">
        <v>45</v>
      </c>
      <c r="I309" t="s">
        <v>45</v>
      </c>
      <c r="J309" t="s">
        <v>9</v>
      </c>
      <c r="O309" t="s">
        <v>117</v>
      </c>
      <c r="P309" t="s">
        <v>9</v>
      </c>
      <c r="Q309" t="s">
        <v>9</v>
      </c>
      <c r="R309" t="s">
        <v>122</v>
      </c>
      <c r="S309" t="s">
        <v>127</v>
      </c>
      <c r="T309">
        <v>12</v>
      </c>
      <c r="U309" t="s">
        <v>475</v>
      </c>
      <c r="W309" t="s">
        <v>386</v>
      </c>
    </row>
    <row r="310" spans="1:23" x14ac:dyDescent="0.25">
      <c r="A310" t="s">
        <v>544</v>
      </c>
      <c r="B310" s="1">
        <v>44965</v>
      </c>
      <c r="C310">
        <v>-35.65</v>
      </c>
      <c r="D310" t="s">
        <v>632</v>
      </c>
      <c r="E310" t="s">
        <v>632</v>
      </c>
      <c r="F310" t="s">
        <v>8408</v>
      </c>
      <c r="G310" t="s">
        <v>473</v>
      </c>
      <c r="H310" t="s">
        <v>472</v>
      </c>
      <c r="I310" t="s">
        <v>472</v>
      </c>
      <c r="J310" t="s">
        <v>9</v>
      </c>
      <c r="O310" t="s">
        <v>473</v>
      </c>
      <c r="P310" t="s">
        <v>9</v>
      </c>
      <c r="Q310" t="s">
        <v>9</v>
      </c>
      <c r="R310" t="s">
        <v>122</v>
      </c>
      <c r="S310" t="s">
        <v>124</v>
      </c>
      <c r="T310">
        <v>12</v>
      </c>
      <c r="U310" t="s">
        <v>475</v>
      </c>
      <c r="W310" t="s">
        <v>386</v>
      </c>
    </row>
    <row r="311" spans="1:23" x14ac:dyDescent="0.25">
      <c r="A311" t="s">
        <v>544</v>
      </c>
      <c r="B311" s="1">
        <v>44965</v>
      </c>
      <c r="C311">
        <v>-20.39</v>
      </c>
      <c r="D311" t="s">
        <v>6144</v>
      </c>
      <c r="E311" t="s">
        <v>6144</v>
      </c>
      <c r="F311" t="s">
        <v>8411</v>
      </c>
      <c r="G311" t="s">
        <v>10</v>
      </c>
      <c r="H311" t="s">
        <v>35</v>
      </c>
      <c r="I311" t="s">
        <v>35</v>
      </c>
      <c r="J311" t="s">
        <v>9</v>
      </c>
      <c r="O311" t="s">
        <v>10</v>
      </c>
      <c r="P311" t="s">
        <v>9</v>
      </c>
      <c r="Q311" t="s">
        <v>9</v>
      </c>
      <c r="R311" t="s">
        <v>122</v>
      </c>
      <c r="S311" t="s">
        <v>127</v>
      </c>
      <c r="T311">
        <v>12</v>
      </c>
      <c r="U311" t="s">
        <v>475</v>
      </c>
      <c r="W311" t="s">
        <v>386</v>
      </c>
    </row>
    <row r="312" spans="1:23" x14ac:dyDescent="0.25">
      <c r="A312" t="s">
        <v>34</v>
      </c>
      <c r="B312" s="1">
        <v>44965</v>
      </c>
      <c r="C312">
        <v>-14.05</v>
      </c>
      <c r="D312" t="s">
        <v>491</v>
      </c>
      <c r="E312" t="s">
        <v>491</v>
      </c>
      <c r="F312" t="s">
        <v>8410</v>
      </c>
      <c r="G312" t="s">
        <v>473</v>
      </c>
      <c r="H312" t="s">
        <v>466</v>
      </c>
      <c r="I312" t="s">
        <v>466</v>
      </c>
      <c r="J312" t="s">
        <v>9</v>
      </c>
      <c r="O312" t="s">
        <v>473</v>
      </c>
      <c r="P312" t="s">
        <v>9</v>
      </c>
      <c r="Q312" t="s">
        <v>7307</v>
      </c>
      <c r="R312" t="s">
        <v>122</v>
      </c>
      <c r="S312" t="s">
        <v>127</v>
      </c>
      <c r="T312">
        <v>12</v>
      </c>
      <c r="U312" t="s">
        <v>475</v>
      </c>
      <c r="W312" t="s">
        <v>386</v>
      </c>
    </row>
    <row r="313" spans="1:23" x14ac:dyDescent="0.25">
      <c r="A313" t="s">
        <v>544</v>
      </c>
      <c r="B313" s="1">
        <v>44965</v>
      </c>
      <c r="C313">
        <v>-11.88</v>
      </c>
      <c r="D313" t="s">
        <v>493</v>
      </c>
      <c r="E313" t="s">
        <v>493</v>
      </c>
      <c r="F313" t="s">
        <v>1409</v>
      </c>
      <c r="G313" t="s">
        <v>104</v>
      </c>
      <c r="H313" t="s">
        <v>16</v>
      </c>
      <c r="I313" t="s">
        <v>16</v>
      </c>
      <c r="J313" t="s">
        <v>9</v>
      </c>
      <c r="O313" t="s">
        <v>104</v>
      </c>
      <c r="P313" t="s">
        <v>9</v>
      </c>
      <c r="Q313" t="s">
        <v>9</v>
      </c>
      <c r="R313" t="s">
        <v>122</v>
      </c>
      <c r="S313" t="s">
        <v>127</v>
      </c>
      <c r="T313">
        <v>12</v>
      </c>
      <c r="U313" t="s">
        <v>475</v>
      </c>
      <c r="W313" t="s">
        <v>386</v>
      </c>
    </row>
    <row r="314" spans="1:23" x14ac:dyDescent="0.25">
      <c r="A314" t="s">
        <v>492</v>
      </c>
      <c r="B314" s="1">
        <v>44965</v>
      </c>
      <c r="C314">
        <v>-312</v>
      </c>
      <c r="D314" t="s">
        <v>1997</v>
      </c>
      <c r="E314" t="s">
        <v>1997</v>
      </c>
      <c r="F314" t="s">
        <v>8400</v>
      </c>
      <c r="G314" t="s">
        <v>105</v>
      </c>
      <c r="H314" t="s">
        <v>28</v>
      </c>
      <c r="I314" t="s">
        <v>28</v>
      </c>
      <c r="J314" t="s">
        <v>9</v>
      </c>
      <c r="O314" t="s">
        <v>105</v>
      </c>
      <c r="P314" t="s">
        <v>9</v>
      </c>
      <c r="Q314" t="s">
        <v>9</v>
      </c>
      <c r="R314" t="s">
        <v>122</v>
      </c>
      <c r="S314" t="s">
        <v>124</v>
      </c>
      <c r="T314">
        <v>1</v>
      </c>
      <c r="U314" t="s">
        <v>475</v>
      </c>
      <c r="W314" t="s">
        <v>386</v>
      </c>
    </row>
    <row r="315" spans="1:23" x14ac:dyDescent="0.25">
      <c r="A315" t="s">
        <v>492</v>
      </c>
      <c r="B315" s="1">
        <v>44965</v>
      </c>
      <c r="C315">
        <v>-76.739999999999995</v>
      </c>
      <c r="D315" t="s">
        <v>8774</v>
      </c>
      <c r="E315" t="s">
        <v>8774</v>
      </c>
      <c r="F315" t="s">
        <v>8409</v>
      </c>
      <c r="G315" t="s">
        <v>104</v>
      </c>
      <c r="H315" t="s">
        <v>12</v>
      </c>
      <c r="I315" t="s">
        <v>12</v>
      </c>
      <c r="J315" t="s">
        <v>9</v>
      </c>
      <c r="O315" t="s">
        <v>104</v>
      </c>
      <c r="P315" t="s">
        <v>9</v>
      </c>
      <c r="Q315" t="s">
        <v>9</v>
      </c>
      <c r="R315" t="s">
        <v>122</v>
      </c>
      <c r="S315" t="s">
        <v>127</v>
      </c>
      <c r="T315">
        <v>12</v>
      </c>
      <c r="U315" t="s">
        <v>475</v>
      </c>
      <c r="W315" t="s">
        <v>386</v>
      </c>
    </row>
    <row r="316" spans="1:23" x14ac:dyDescent="0.25">
      <c r="A316" t="s">
        <v>492</v>
      </c>
      <c r="B316" s="1">
        <v>44965</v>
      </c>
      <c r="C316">
        <v>-15.42</v>
      </c>
      <c r="D316" t="s">
        <v>612</v>
      </c>
      <c r="E316" t="s">
        <v>612</v>
      </c>
      <c r="F316" t="s">
        <v>613</v>
      </c>
      <c r="G316" t="s">
        <v>110</v>
      </c>
      <c r="H316" t="s">
        <v>79</v>
      </c>
      <c r="I316" t="s">
        <v>79</v>
      </c>
      <c r="J316" t="s">
        <v>9</v>
      </c>
      <c r="O316" t="s">
        <v>110</v>
      </c>
      <c r="P316" t="s">
        <v>9</v>
      </c>
      <c r="Q316" t="s">
        <v>9</v>
      </c>
      <c r="R316" t="s">
        <v>122</v>
      </c>
      <c r="S316" t="s">
        <v>127</v>
      </c>
      <c r="T316">
        <v>12</v>
      </c>
      <c r="U316" t="s">
        <v>475</v>
      </c>
      <c r="V316" t="s">
        <v>283</v>
      </c>
      <c r="W316" t="s">
        <v>386</v>
      </c>
    </row>
    <row r="317" spans="1:23" x14ac:dyDescent="0.25">
      <c r="A317" t="s">
        <v>487</v>
      </c>
      <c r="B317" s="1">
        <v>44964</v>
      </c>
      <c r="C317">
        <v>-20001</v>
      </c>
      <c r="D317" t="s">
        <v>5074</v>
      </c>
      <c r="E317" t="s">
        <v>5074</v>
      </c>
      <c r="F317" t="s">
        <v>707</v>
      </c>
      <c r="G317" t="s">
        <v>55</v>
      </c>
      <c r="H317" t="s">
        <v>55</v>
      </c>
      <c r="I317" t="s">
        <v>55</v>
      </c>
      <c r="J317" t="s">
        <v>9</v>
      </c>
      <c r="O317" t="s">
        <v>55</v>
      </c>
      <c r="P317" t="s">
        <v>9</v>
      </c>
      <c r="Q317" t="s">
        <v>9</v>
      </c>
      <c r="R317" t="s">
        <v>116</v>
      </c>
      <c r="S317" t="s">
        <v>126</v>
      </c>
      <c r="T317">
        <v>0</v>
      </c>
      <c r="U317" t="s">
        <v>475</v>
      </c>
      <c r="W317" t="s">
        <v>386</v>
      </c>
    </row>
    <row r="318" spans="1:23" x14ac:dyDescent="0.25">
      <c r="A318" t="s">
        <v>487</v>
      </c>
      <c r="B318" s="1">
        <v>44964</v>
      </c>
      <c r="C318">
        <v>40</v>
      </c>
      <c r="D318" t="s">
        <v>5353</v>
      </c>
      <c r="E318" t="s">
        <v>5353</v>
      </c>
      <c r="F318" t="s">
        <v>501</v>
      </c>
      <c r="G318" t="s">
        <v>105</v>
      </c>
      <c r="H318" t="s">
        <v>28</v>
      </c>
      <c r="I318" t="s">
        <v>28</v>
      </c>
      <c r="J318" t="s">
        <v>9</v>
      </c>
      <c r="O318" t="s">
        <v>105</v>
      </c>
      <c r="P318" t="s">
        <v>9</v>
      </c>
      <c r="Q318" t="s">
        <v>8775</v>
      </c>
      <c r="R318" t="s">
        <v>122</v>
      </c>
      <c r="S318" t="s">
        <v>124</v>
      </c>
      <c r="T318">
        <v>1</v>
      </c>
      <c r="U318" t="s">
        <v>475</v>
      </c>
      <c r="W318" t="s">
        <v>386</v>
      </c>
    </row>
    <row r="319" spans="1:23" x14ac:dyDescent="0.25">
      <c r="A319" t="s">
        <v>6411</v>
      </c>
      <c r="B319" s="1">
        <v>44964</v>
      </c>
      <c r="C319">
        <v>12</v>
      </c>
      <c r="D319" t="s">
        <v>8777</v>
      </c>
      <c r="E319" t="s">
        <v>8777</v>
      </c>
      <c r="F319" t="s">
        <v>6886</v>
      </c>
      <c r="G319" t="s">
        <v>89</v>
      </c>
      <c r="H319" t="s">
        <v>69</v>
      </c>
      <c r="I319" t="s">
        <v>69</v>
      </c>
      <c r="J319" t="s">
        <v>9</v>
      </c>
      <c r="O319" t="s">
        <v>89</v>
      </c>
      <c r="P319" t="s">
        <v>9</v>
      </c>
      <c r="Q319" t="s">
        <v>9</v>
      </c>
      <c r="R319" t="s">
        <v>224</v>
      </c>
      <c r="S319" t="s">
        <v>127</v>
      </c>
      <c r="T319">
        <v>1</v>
      </c>
      <c r="U319" t="s">
        <v>475</v>
      </c>
      <c r="W319" t="s">
        <v>386</v>
      </c>
    </row>
    <row r="320" spans="1:23" x14ac:dyDescent="0.25">
      <c r="A320" t="s">
        <v>492</v>
      </c>
      <c r="B320" s="1">
        <v>44964</v>
      </c>
      <c r="C320">
        <v>-336</v>
      </c>
      <c r="D320" t="s">
        <v>1997</v>
      </c>
      <c r="E320" t="s">
        <v>1997</v>
      </c>
      <c r="F320" t="s">
        <v>8400</v>
      </c>
      <c r="G320" t="s">
        <v>105</v>
      </c>
      <c r="H320" t="s">
        <v>28</v>
      </c>
      <c r="I320" t="s">
        <v>28</v>
      </c>
      <c r="J320" t="s">
        <v>9</v>
      </c>
      <c r="O320" t="s">
        <v>105</v>
      </c>
      <c r="P320" t="s">
        <v>9</v>
      </c>
      <c r="Q320" t="s">
        <v>9</v>
      </c>
      <c r="R320" t="s">
        <v>122</v>
      </c>
      <c r="S320" t="s">
        <v>124</v>
      </c>
      <c r="T320">
        <v>1</v>
      </c>
      <c r="U320" t="s">
        <v>475</v>
      </c>
      <c r="W320" t="s">
        <v>386</v>
      </c>
    </row>
    <row r="321" spans="1:23" x14ac:dyDescent="0.25">
      <c r="A321" t="s">
        <v>19</v>
      </c>
      <c r="B321" s="1">
        <v>44964</v>
      </c>
      <c r="C321">
        <v>-4424.99</v>
      </c>
      <c r="D321" t="s">
        <v>6717</v>
      </c>
      <c r="E321" t="s">
        <v>6717</v>
      </c>
      <c r="F321" t="s">
        <v>517</v>
      </c>
      <c r="G321" t="s">
        <v>94</v>
      </c>
      <c r="H321" t="s">
        <v>61</v>
      </c>
      <c r="I321" t="s">
        <v>61</v>
      </c>
      <c r="J321" t="s">
        <v>9</v>
      </c>
      <c r="O321" t="s">
        <v>94</v>
      </c>
      <c r="P321" t="s">
        <v>9</v>
      </c>
      <c r="Q321" t="s">
        <v>9</v>
      </c>
      <c r="R321" t="s">
        <v>122</v>
      </c>
      <c r="S321" t="s">
        <v>127</v>
      </c>
      <c r="T321">
        <v>12</v>
      </c>
      <c r="U321" t="s">
        <v>475</v>
      </c>
      <c r="W321" t="s">
        <v>386</v>
      </c>
    </row>
    <row r="322" spans="1:23" x14ac:dyDescent="0.25">
      <c r="A322" t="s">
        <v>19</v>
      </c>
      <c r="B322" s="1">
        <v>44964</v>
      </c>
      <c r="C322">
        <v>-236.52</v>
      </c>
      <c r="D322" t="s">
        <v>497</v>
      </c>
      <c r="E322" t="s">
        <v>497</v>
      </c>
      <c r="F322" t="s">
        <v>498</v>
      </c>
      <c r="G322" t="s">
        <v>55</v>
      </c>
      <c r="H322" t="s">
        <v>18</v>
      </c>
      <c r="I322" t="s">
        <v>18</v>
      </c>
      <c r="J322" t="s">
        <v>9</v>
      </c>
      <c r="O322" t="s">
        <v>55</v>
      </c>
      <c r="P322" t="s">
        <v>9</v>
      </c>
      <c r="Q322" t="s">
        <v>9</v>
      </c>
      <c r="R322" t="s">
        <v>224</v>
      </c>
      <c r="S322" t="s">
        <v>126</v>
      </c>
      <c r="T322">
        <v>12</v>
      </c>
      <c r="U322" t="s">
        <v>475</v>
      </c>
      <c r="W322" t="s">
        <v>386</v>
      </c>
    </row>
    <row r="323" spans="1:23" x14ac:dyDescent="0.25">
      <c r="A323" t="s">
        <v>487</v>
      </c>
      <c r="B323" s="1">
        <v>44963</v>
      </c>
      <c r="C323">
        <v>20001</v>
      </c>
      <c r="D323" t="s">
        <v>8778</v>
      </c>
      <c r="E323" t="s">
        <v>8778</v>
      </c>
      <c r="F323" t="s">
        <v>8416</v>
      </c>
      <c r="G323" t="s">
        <v>55</v>
      </c>
      <c r="H323" t="s">
        <v>55</v>
      </c>
      <c r="I323" t="s">
        <v>55</v>
      </c>
      <c r="J323" t="s">
        <v>9</v>
      </c>
      <c r="O323" t="s">
        <v>55</v>
      </c>
      <c r="P323" t="s">
        <v>9</v>
      </c>
      <c r="Q323" t="s">
        <v>9</v>
      </c>
      <c r="R323" t="s">
        <v>116</v>
      </c>
      <c r="S323" t="s">
        <v>126</v>
      </c>
      <c r="T323">
        <v>0</v>
      </c>
      <c r="U323" t="s">
        <v>475</v>
      </c>
      <c r="W323" t="s">
        <v>386</v>
      </c>
    </row>
    <row r="324" spans="1:23" x14ac:dyDescent="0.25">
      <c r="A324" t="s">
        <v>486</v>
      </c>
      <c r="B324" s="1">
        <v>44963</v>
      </c>
      <c r="C324">
        <v>-20001</v>
      </c>
      <c r="D324" t="s">
        <v>8780</v>
      </c>
      <c r="E324" t="s">
        <v>8780</v>
      </c>
      <c r="F324" t="s">
        <v>8413</v>
      </c>
      <c r="G324" t="s">
        <v>55</v>
      </c>
      <c r="H324" t="s">
        <v>55</v>
      </c>
      <c r="I324" t="s">
        <v>55</v>
      </c>
      <c r="J324" t="s">
        <v>9</v>
      </c>
      <c r="O324" t="s">
        <v>55</v>
      </c>
      <c r="P324" t="s">
        <v>9</v>
      </c>
      <c r="Q324" t="s">
        <v>9</v>
      </c>
      <c r="R324" t="s">
        <v>116</v>
      </c>
      <c r="S324" t="s">
        <v>126</v>
      </c>
      <c r="T324">
        <v>0</v>
      </c>
      <c r="U324" t="s">
        <v>475</v>
      </c>
      <c r="W324" t="s">
        <v>386</v>
      </c>
    </row>
    <row r="325" spans="1:23" x14ac:dyDescent="0.25">
      <c r="A325" t="s">
        <v>6411</v>
      </c>
      <c r="B325" s="1">
        <v>44963</v>
      </c>
      <c r="C325">
        <v>20001</v>
      </c>
      <c r="D325" t="s">
        <v>8782</v>
      </c>
      <c r="E325" t="s">
        <v>8782</v>
      </c>
      <c r="F325" t="s">
        <v>7358</v>
      </c>
      <c r="G325" t="s">
        <v>55</v>
      </c>
      <c r="H325" t="s">
        <v>55</v>
      </c>
      <c r="I325" t="s">
        <v>55</v>
      </c>
      <c r="J325" t="s">
        <v>9</v>
      </c>
      <c r="O325" t="s">
        <v>55</v>
      </c>
      <c r="P325" t="s">
        <v>9</v>
      </c>
      <c r="Q325" t="s">
        <v>9</v>
      </c>
      <c r="R325" t="s">
        <v>116</v>
      </c>
      <c r="S325" t="s">
        <v>126</v>
      </c>
      <c r="T325">
        <v>0</v>
      </c>
      <c r="U325" t="s">
        <v>475</v>
      </c>
      <c r="W325" t="s">
        <v>386</v>
      </c>
    </row>
    <row r="326" spans="1:23" x14ac:dyDescent="0.25">
      <c r="A326" t="s">
        <v>512</v>
      </c>
      <c r="B326" s="1">
        <v>44963</v>
      </c>
      <c r="C326">
        <v>236.52</v>
      </c>
      <c r="D326" t="s">
        <v>6711</v>
      </c>
      <c r="E326" t="s">
        <v>6711</v>
      </c>
      <c r="F326" t="s">
        <v>513</v>
      </c>
      <c r="G326" t="s">
        <v>55</v>
      </c>
      <c r="H326" t="s">
        <v>18</v>
      </c>
      <c r="I326" t="s">
        <v>18</v>
      </c>
      <c r="J326" t="s">
        <v>9</v>
      </c>
      <c r="O326" t="s">
        <v>55</v>
      </c>
      <c r="P326" t="s">
        <v>9</v>
      </c>
      <c r="Q326" t="s">
        <v>9</v>
      </c>
      <c r="R326" t="s">
        <v>224</v>
      </c>
      <c r="S326" t="s">
        <v>126</v>
      </c>
      <c r="T326">
        <v>12</v>
      </c>
      <c r="U326" t="s">
        <v>475</v>
      </c>
      <c r="W326" t="s">
        <v>386</v>
      </c>
    </row>
    <row r="327" spans="1:23" x14ac:dyDescent="0.25">
      <c r="A327" t="s">
        <v>492</v>
      </c>
      <c r="B327" s="1">
        <v>44963</v>
      </c>
      <c r="C327">
        <v>-46.27</v>
      </c>
      <c r="D327" t="s">
        <v>8784</v>
      </c>
      <c r="E327" t="s">
        <v>8784</v>
      </c>
      <c r="F327" t="s">
        <v>8415</v>
      </c>
      <c r="G327" t="s">
        <v>104</v>
      </c>
      <c r="H327" t="s">
        <v>7</v>
      </c>
      <c r="I327" t="s">
        <v>7</v>
      </c>
      <c r="J327" t="s">
        <v>9</v>
      </c>
      <c r="O327" t="s">
        <v>104</v>
      </c>
      <c r="P327" t="s">
        <v>9</v>
      </c>
      <c r="Q327" t="s">
        <v>9</v>
      </c>
      <c r="R327" t="s">
        <v>122</v>
      </c>
      <c r="S327" t="s">
        <v>127</v>
      </c>
      <c r="T327">
        <v>12</v>
      </c>
      <c r="U327" t="s">
        <v>475</v>
      </c>
      <c r="W327" t="s">
        <v>386</v>
      </c>
    </row>
    <row r="328" spans="1:23" x14ac:dyDescent="0.25">
      <c r="A328" t="s">
        <v>544</v>
      </c>
      <c r="B328" s="1">
        <v>44963</v>
      </c>
      <c r="C328">
        <v>-15</v>
      </c>
      <c r="D328" t="s">
        <v>495</v>
      </c>
      <c r="E328" t="s">
        <v>495</v>
      </c>
      <c r="F328" t="s">
        <v>601</v>
      </c>
      <c r="G328" t="s">
        <v>78</v>
      </c>
      <c r="H328" t="s">
        <v>27</v>
      </c>
      <c r="I328" t="s">
        <v>27</v>
      </c>
      <c r="J328" t="s">
        <v>9</v>
      </c>
      <c r="O328" t="s">
        <v>78</v>
      </c>
      <c r="P328" t="s">
        <v>9</v>
      </c>
      <c r="Q328" t="s">
        <v>9</v>
      </c>
      <c r="R328" t="s">
        <v>122</v>
      </c>
      <c r="S328" t="s">
        <v>127</v>
      </c>
      <c r="T328">
        <v>1</v>
      </c>
      <c r="U328" t="s">
        <v>475</v>
      </c>
      <c r="W328" t="s">
        <v>386</v>
      </c>
    </row>
    <row r="329" spans="1:23" x14ac:dyDescent="0.25">
      <c r="A329" t="s">
        <v>544</v>
      </c>
      <c r="B329" s="1">
        <v>44963</v>
      </c>
      <c r="C329">
        <v>-103.48</v>
      </c>
      <c r="D329" t="s">
        <v>495</v>
      </c>
      <c r="E329" t="s">
        <v>495</v>
      </c>
      <c r="F329" t="s">
        <v>601</v>
      </c>
      <c r="G329" t="s">
        <v>104</v>
      </c>
      <c r="H329" t="s">
        <v>16</v>
      </c>
      <c r="I329" t="s">
        <v>16</v>
      </c>
      <c r="J329" t="s">
        <v>9</v>
      </c>
      <c r="O329" t="s">
        <v>104</v>
      </c>
      <c r="P329" t="s">
        <v>9</v>
      </c>
      <c r="Q329" t="s">
        <v>9</v>
      </c>
      <c r="R329" t="s">
        <v>122</v>
      </c>
      <c r="S329" t="s">
        <v>127</v>
      </c>
      <c r="T329">
        <v>12</v>
      </c>
      <c r="U329" t="s">
        <v>475</v>
      </c>
      <c r="W329" t="s">
        <v>386</v>
      </c>
    </row>
    <row r="330" spans="1:23" x14ac:dyDescent="0.25">
      <c r="A330" t="s">
        <v>492</v>
      </c>
      <c r="B330" s="1">
        <v>44963</v>
      </c>
      <c r="C330">
        <v>-8.64</v>
      </c>
      <c r="D330" t="s">
        <v>634</v>
      </c>
      <c r="E330" t="s">
        <v>634</v>
      </c>
      <c r="F330" t="s">
        <v>5038</v>
      </c>
      <c r="G330" t="s">
        <v>117</v>
      </c>
      <c r="H330" t="s">
        <v>44</v>
      </c>
      <c r="I330" t="s">
        <v>44</v>
      </c>
      <c r="J330" t="s">
        <v>9</v>
      </c>
      <c r="O330" t="s">
        <v>117</v>
      </c>
      <c r="P330" t="s">
        <v>9</v>
      </c>
      <c r="Q330" t="s">
        <v>9</v>
      </c>
      <c r="R330" t="s">
        <v>122</v>
      </c>
      <c r="S330" t="s">
        <v>127</v>
      </c>
      <c r="T330">
        <v>12</v>
      </c>
      <c r="U330" t="s">
        <v>475</v>
      </c>
      <c r="W330" t="s">
        <v>386</v>
      </c>
    </row>
    <row r="331" spans="1:23" x14ac:dyDescent="0.25">
      <c r="A331" t="s">
        <v>492</v>
      </c>
      <c r="B331" s="1">
        <v>44963</v>
      </c>
      <c r="C331">
        <v>-4.4000000000000004</v>
      </c>
      <c r="D331" t="s">
        <v>6484</v>
      </c>
      <c r="E331" t="s">
        <v>6484</v>
      </c>
      <c r="F331" t="s">
        <v>629</v>
      </c>
      <c r="G331" t="s">
        <v>13</v>
      </c>
      <c r="H331" t="s">
        <v>11</v>
      </c>
      <c r="I331" t="s">
        <v>11</v>
      </c>
      <c r="J331" t="s">
        <v>9</v>
      </c>
      <c r="O331" t="s">
        <v>13</v>
      </c>
      <c r="P331" t="s">
        <v>9</v>
      </c>
      <c r="Q331" t="s">
        <v>9</v>
      </c>
      <c r="R331" t="s">
        <v>122</v>
      </c>
      <c r="S331" t="s">
        <v>127</v>
      </c>
      <c r="T331">
        <v>12</v>
      </c>
      <c r="U331" t="s">
        <v>475</v>
      </c>
      <c r="W331" t="s">
        <v>386</v>
      </c>
    </row>
    <row r="332" spans="1:23" x14ac:dyDescent="0.25">
      <c r="A332" t="s">
        <v>6411</v>
      </c>
      <c r="B332" s="1">
        <v>44962</v>
      </c>
      <c r="C332">
        <v>-10000</v>
      </c>
      <c r="D332" t="s">
        <v>6689</v>
      </c>
      <c r="E332" t="s">
        <v>6689</v>
      </c>
      <c r="F332" t="s">
        <v>6690</v>
      </c>
      <c r="G332" t="s">
        <v>55</v>
      </c>
      <c r="H332" t="s">
        <v>55</v>
      </c>
      <c r="I332" t="s">
        <v>55</v>
      </c>
      <c r="J332" t="s">
        <v>9</v>
      </c>
      <c r="O332" t="s">
        <v>55</v>
      </c>
      <c r="P332" t="s">
        <v>9</v>
      </c>
      <c r="Q332" t="s">
        <v>9</v>
      </c>
      <c r="R332" t="s">
        <v>116</v>
      </c>
      <c r="S332" t="s">
        <v>126</v>
      </c>
      <c r="T332">
        <v>0</v>
      </c>
      <c r="U332" t="s">
        <v>475</v>
      </c>
      <c r="W332" t="s">
        <v>386</v>
      </c>
    </row>
    <row r="333" spans="1:23" x14ac:dyDescent="0.25">
      <c r="A333" t="s">
        <v>544</v>
      </c>
      <c r="B333" s="1">
        <v>44962</v>
      </c>
      <c r="C333">
        <v>-51.61</v>
      </c>
      <c r="D333" t="s">
        <v>8786</v>
      </c>
      <c r="E333" t="s">
        <v>8786</v>
      </c>
      <c r="F333" t="s">
        <v>8417</v>
      </c>
      <c r="G333" t="s">
        <v>104</v>
      </c>
      <c r="H333" t="s">
        <v>12</v>
      </c>
      <c r="I333" t="s">
        <v>12</v>
      </c>
      <c r="J333" t="s">
        <v>9</v>
      </c>
      <c r="O333" t="s">
        <v>104</v>
      </c>
      <c r="P333" t="s">
        <v>9</v>
      </c>
      <c r="Q333" t="s">
        <v>9</v>
      </c>
      <c r="R333" t="s">
        <v>122</v>
      </c>
      <c r="S333" t="s">
        <v>127</v>
      </c>
      <c r="T333">
        <v>12</v>
      </c>
      <c r="U333" t="s">
        <v>475</v>
      </c>
      <c r="W333" t="s">
        <v>386</v>
      </c>
    </row>
    <row r="334" spans="1:23" x14ac:dyDescent="0.25">
      <c r="A334" t="s">
        <v>492</v>
      </c>
      <c r="B334" s="1">
        <v>44961</v>
      </c>
      <c r="C334">
        <v>-17.079999999999998</v>
      </c>
      <c r="D334" t="s">
        <v>529</v>
      </c>
      <c r="E334" t="s">
        <v>529</v>
      </c>
      <c r="F334" t="s">
        <v>1076</v>
      </c>
      <c r="G334" t="s">
        <v>13</v>
      </c>
      <c r="H334" t="s">
        <v>11</v>
      </c>
      <c r="I334" t="s">
        <v>11</v>
      </c>
      <c r="J334" t="s">
        <v>9</v>
      </c>
      <c r="O334" t="s">
        <v>13</v>
      </c>
      <c r="P334" t="s">
        <v>9</v>
      </c>
      <c r="Q334" t="s">
        <v>9</v>
      </c>
      <c r="R334" t="s">
        <v>122</v>
      </c>
      <c r="S334" t="s">
        <v>127</v>
      </c>
      <c r="T334">
        <v>12</v>
      </c>
      <c r="U334" t="s">
        <v>475</v>
      </c>
      <c r="W334" t="s">
        <v>386</v>
      </c>
    </row>
    <row r="335" spans="1:23" x14ac:dyDescent="0.25">
      <c r="A335" t="s">
        <v>424</v>
      </c>
      <c r="B335" s="1">
        <v>44961</v>
      </c>
      <c r="C335">
        <v>200</v>
      </c>
      <c r="D335" t="s">
        <v>8891</v>
      </c>
      <c r="E335" t="s">
        <v>8891</v>
      </c>
      <c r="F335" t="s">
        <v>8891</v>
      </c>
      <c r="G335" t="s">
        <v>55</v>
      </c>
      <c r="H335" t="s">
        <v>382</v>
      </c>
      <c r="I335" t="s">
        <v>382</v>
      </c>
      <c r="J335" t="s">
        <v>9</v>
      </c>
      <c r="O335" t="s">
        <v>55</v>
      </c>
      <c r="P335" t="s">
        <v>9</v>
      </c>
      <c r="Q335" t="s">
        <v>9</v>
      </c>
      <c r="R335" t="s">
        <v>224</v>
      </c>
      <c r="S335" t="s">
        <v>127</v>
      </c>
      <c r="T335">
        <v>12</v>
      </c>
      <c r="U335" t="s">
        <v>2486</v>
      </c>
      <c r="W335" t="s">
        <v>386</v>
      </c>
    </row>
    <row r="336" spans="1:23" x14ac:dyDescent="0.25">
      <c r="A336" t="s">
        <v>424</v>
      </c>
      <c r="B336" s="1">
        <v>44961</v>
      </c>
      <c r="C336">
        <v>4224.99</v>
      </c>
      <c r="D336" t="s">
        <v>8893</v>
      </c>
      <c r="E336" t="s">
        <v>8893</v>
      </c>
      <c r="F336" t="s">
        <v>8893</v>
      </c>
      <c r="G336" t="s">
        <v>55</v>
      </c>
      <c r="H336" t="s">
        <v>381</v>
      </c>
      <c r="I336" t="s">
        <v>381</v>
      </c>
      <c r="J336" t="s">
        <v>9</v>
      </c>
      <c r="O336" t="s">
        <v>55</v>
      </c>
      <c r="P336" t="s">
        <v>9</v>
      </c>
      <c r="Q336" t="s">
        <v>9</v>
      </c>
      <c r="R336" t="s">
        <v>224</v>
      </c>
      <c r="S336" t="s">
        <v>127</v>
      </c>
      <c r="T336">
        <v>12</v>
      </c>
      <c r="U336" t="s">
        <v>2486</v>
      </c>
      <c r="W336" t="s">
        <v>386</v>
      </c>
    </row>
    <row r="337" spans="1:23" x14ac:dyDescent="0.25">
      <c r="A337" t="s">
        <v>544</v>
      </c>
      <c r="B337" s="1">
        <v>44961</v>
      </c>
      <c r="C337">
        <v>-14.34</v>
      </c>
      <c r="D337" t="s">
        <v>744</v>
      </c>
      <c r="E337" t="s">
        <v>744</v>
      </c>
      <c r="F337" t="s">
        <v>6402</v>
      </c>
      <c r="G337" t="s">
        <v>104</v>
      </c>
      <c r="H337" t="s">
        <v>7</v>
      </c>
      <c r="I337" t="s">
        <v>7</v>
      </c>
      <c r="J337" t="s">
        <v>9</v>
      </c>
      <c r="O337" t="s">
        <v>104</v>
      </c>
      <c r="P337" t="s">
        <v>9</v>
      </c>
      <c r="Q337" t="s">
        <v>9</v>
      </c>
      <c r="R337" t="s">
        <v>122</v>
      </c>
      <c r="S337" t="s">
        <v>127</v>
      </c>
      <c r="T337">
        <v>12</v>
      </c>
      <c r="U337" t="s">
        <v>475</v>
      </c>
      <c r="W337" t="s">
        <v>386</v>
      </c>
    </row>
    <row r="338" spans="1:23" x14ac:dyDescent="0.25">
      <c r="A338" t="s">
        <v>544</v>
      </c>
      <c r="B338" s="1">
        <v>44961</v>
      </c>
      <c r="C338">
        <v>-58.45</v>
      </c>
      <c r="D338" t="s">
        <v>8788</v>
      </c>
      <c r="E338" t="s">
        <v>8788</v>
      </c>
      <c r="F338" t="s">
        <v>8419</v>
      </c>
      <c r="G338" t="s">
        <v>105</v>
      </c>
      <c r="H338" t="s">
        <v>28</v>
      </c>
      <c r="I338" t="s">
        <v>28</v>
      </c>
      <c r="J338" t="s">
        <v>9</v>
      </c>
      <c r="O338" t="s">
        <v>105</v>
      </c>
      <c r="P338" t="s">
        <v>9</v>
      </c>
      <c r="Q338" t="s">
        <v>9</v>
      </c>
      <c r="R338" t="s">
        <v>122</v>
      </c>
      <c r="S338" t="s">
        <v>124</v>
      </c>
      <c r="T338">
        <v>1</v>
      </c>
      <c r="U338" t="s">
        <v>475</v>
      </c>
      <c r="W338" t="s">
        <v>386</v>
      </c>
    </row>
    <row r="339" spans="1:23" x14ac:dyDescent="0.25">
      <c r="A339" t="s">
        <v>492</v>
      </c>
      <c r="B339" s="1">
        <v>44961</v>
      </c>
      <c r="C339">
        <v>-65</v>
      </c>
      <c r="D339" t="s">
        <v>527</v>
      </c>
      <c r="E339" t="s">
        <v>527</v>
      </c>
      <c r="F339" t="s">
        <v>6467</v>
      </c>
      <c r="G339" t="s">
        <v>94</v>
      </c>
      <c r="H339" t="s">
        <v>32</v>
      </c>
      <c r="I339" t="s">
        <v>32</v>
      </c>
      <c r="J339" t="s">
        <v>9</v>
      </c>
      <c r="O339" t="s">
        <v>94</v>
      </c>
      <c r="P339" t="s">
        <v>9</v>
      </c>
      <c r="Q339" t="s">
        <v>9</v>
      </c>
      <c r="R339" t="s">
        <v>122</v>
      </c>
      <c r="S339" t="s">
        <v>127</v>
      </c>
      <c r="T339">
        <v>12</v>
      </c>
      <c r="U339" t="s">
        <v>475</v>
      </c>
      <c r="V339" t="s">
        <v>276</v>
      </c>
      <c r="W339" t="s">
        <v>386</v>
      </c>
    </row>
    <row r="340" spans="1:23" x14ac:dyDescent="0.25">
      <c r="A340" t="s">
        <v>544</v>
      </c>
      <c r="B340" s="1">
        <v>44960</v>
      </c>
      <c r="C340">
        <v>-11.22</v>
      </c>
      <c r="D340" t="s">
        <v>8790</v>
      </c>
      <c r="E340" t="s">
        <v>8790</v>
      </c>
      <c r="F340" t="s">
        <v>8421</v>
      </c>
      <c r="G340" t="s">
        <v>105</v>
      </c>
      <c r="H340" t="s">
        <v>28</v>
      </c>
      <c r="I340" t="s">
        <v>28</v>
      </c>
      <c r="J340" t="s">
        <v>9</v>
      </c>
      <c r="O340" t="s">
        <v>105</v>
      </c>
      <c r="P340" t="s">
        <v>9</v>
      </c>
      <c r="Q340" t="s">
        <v>9</v>
      </c>
      <c r="R340" t="s">
        <v>122</v>
      </c>
      <c r="S340" t="s">
        <v>124</v>
      </c>
      <c r="T340">
        <v>1</v>
      </c>
      <c r="U340" t="s">
        <v>475</v>
      </c>
      <c r="W340" t="s">
        <v>386</v>
      </c>
    </row>
    <row r="341" spans="1:23" x14ac:dyDescent="0.25">
      <c r="A341" t="s">
        <v>492</v>
      </c>
      <c r="B341" s="1">
        <v>44960</v>
      </c>
      <c r="C341">
        <v>-0.88</v>
      </c>
      <c r="D341" t="s">
        <v>892</v>
      </c>
      <c r="E341" t="s">
        <v>892</v>
      </c>
      <c r="F341" t="s">
        <v>893</v>
      </c>
      <c r="G341" t="s">
        <v>10</v>
      </c>
      <c r="H341" t="s">
        <v>39</v>
      </c>
      <c r="I341" t="s">
        <v>39</v>
      </c>
      <c r="J341" t="s">
        <v>9</v>
      </c>
      <c r="O341" t="s">
        <v>10</v>
      </c>
      <c r="P341" t="s">
        <v>9</v>
      </c>
      <c r="Q341" t="s">
        <v>9</v>
      </c>
      <c r="R341" t="s">
        <v>122</v>
      </c>
      <c r="S341" t="s">
        <v>127</v>
      </c>
      <c r="T341">
        <v>12</v>
      </c>
      <c r="U341" t="s">
        <v>475</v>
      </c>
      <c r="W341" t="s">
        <v>386</v>
      </c>
    </row>
    <row r="342" spans="1:23" x14ac:dyDescent="0.25">
      <c r="A342" t="s">
        <v>544</v>
      </c>
      <c r="B342" s="1">
        <v>44960</v>
      </c>
      <c r="C342">
        <v>-52.27</v>
      </c>
      <c r="D342" t="s">
        <v>8792</v>
      </c>
      <c r="E342" t="s">
        <v>8792</v>
      </c>
      <c r="F342" t="s">
        <v>8422</v>
      </c>
      <c r="G342" t="s">
        <v>88</v>
      </c>
      <c r="H342" t="s">
        <v>484</v>
      </c>
      <c r="I342" t="s">
        <v>484</v>
      </c>
      <c r="J342" t="s">
        <v>9</v>
      </c>
      <c r="O342" t="s">
        <v>88</v>
      </c>
      <c r="P342" t="s">
        <v>9</v>
      </c>
      <c r="Q342" t="s">
        <v>9</v>
      </c>
      <c r="R342" t="s">
        <v>122</v>
      </c>
      <c r="S342" t="s">
        <v>125</v>
      </c>
      <c r="T342">
        <v>12</v>
      </c>
      <c r="U342" t="s">
        <v>475</v>
      </c>
      <c r="W342" t="s">
        <v>386</v>
      </c>
    </row>
    <row r="343" spans="1:23" x14ac:dyDescent="0.25">
      <c r="A343" t="s">
        <v>544</v>
      </c>
      <c r="B343" s="1">
        <v>44960</v>
      </c>
      <c r="C343">
        <v>-102.89</v>
      </c>
      <c r="D343" t="s">
        <v>8794</v>
      </c>
      <c r="E343" t="s">
        <v>8794</v>
      </c>
      <c r="F343" t="s">
        <v>8420</v>
      </c>
      <c r="G343" t="s">
        <v>88</v>
      </c>
      <c r="H343" t="s">
        <v>59</v>
      </c>
      <c r="I343" t="s">
        <v>59</v>
      </c>
      <c r="J343" t="s">
        <v>9</v>
      </c>
      <c r="O343" t="s">
        <v>88</v>
      </c>
      <c r="P343" t="s">
        <v>9</v>
      </c>
      <c r="Q343" t="s">
        <v>9</v>
      </c>
      <c r="R343" t="s">
        <v>122</v>
      </c>
      <c r="S343" t="s">
        <v>127</v>
      </c>
      <c r="T343">
        <v>1</v>
      </c>
      <c r="U343" t="s">
        <v>475</v>
      </c>
      <c r="W343" t="s">
        <v>386</v>
      </c>
    </row>
    <row r="344" spans="1:23" x14ac:dyDescent="0.25">
      <c r="A344" t="s">
        <v>492</v>
      </c>
      <c r="B344" s="1">
        <v>44959</v>
      </c>
      <c r="C344">
        <v>-20</v>
      </c>
      <c r="D344" t="s">
        <v>6174</v>
      </c>
      <c r="E344" t="s">
        <v>6174</v>
      </c>
      <c r="F344" t="s">
        <v>2551</v>
      </c>
      <c r="G344" t="s">
        <v>78</v>
      </c>
      <c r="H344" t="s">
        <v>471</v>
      </c>
      <c r="I344" t="s">
        <v>471</v>
      </c>
      <c r="J344" t="s">
        <v>9</v>
      </c>
      <c r="O344" t="s">
        <v>78</v>
      </c>
      <c r="P344" t="s">
        <v>9</v>
      </c>
      <c r="Q344" t="s">
        <v>9</v>
      </c>
      <c r="R344" t="s">
        <v>122</v>
      </c>
      <c r="S344" t="s">
        <v>124</v>
      </c>
      <c r="T344">
        <v>1</v>
      </c>
      <c r="U344" t="s">
        <v>475</v>
      </c>
      <c r="W344" t="s">
        <v>386</v>
      </c>
    </row>
    <row r="345" spans="1:23" x14ac:dyDescent="0.25">
      <c r="A345" t="s">
        <v>492</v>
      </c>
      <c r="B345" s="1">
        <v>44959</v>
      </c>
      <c r="C345">
        <v>-2.1</v>
      </c>
      <c r="D345" t="s">
        <v>6174</v>
      </c>
      <c r="E345" t="s">
        <v>6174</v>
      </c>
      <c r="F345" t="s">
        <v>2551</v>
      </c>
      <c r="G345" t="s">
        <v>78</v>
      </c>
      <c r="H345" t="s">
        <v>471</v>
      </c>
      <c r="I345" t="s">
        <v>471</v>
      </c>
      <c r="J345" t="s">
        <v>9</v>
      </c>
      <c r="O345" t="s">
        <v>78</v>
      </c>
      <c r="P345" t="s">
        <v>9</v>
      </c>
      <c r="Q345" t="s">
        <v>9</v>
      </c>
      <c r="R345" t="s">
        <v>122</v>
      </c>
      <c r="S345" t="s">
        <v>124</v>
      </c>
      <c r="T345">
        <v>1</v>
      </c>
      <c r="U345" t="s">
        <v>475</v>
      </c>
      <c r="W345" t="s">
        <v>386</v>
      </c>
    </row>
    <row r="346" spans="1:23" x14ac:dyDescent="0.25">
      <c r="A346" t="s">
        <v>544</v>
      </c>
      <c r="B346" s="1">
        <v>44959</v>
      </c>
      <c r="C346">
        <v>-86.91</v>
      </c>
      <c r="D346" t="s">
        <v>739</v>
      </c>
      <c r="E346" t="s">
        <v>739</v>
      </c>
      <c r="F346" t="s">
        <v>8423</v>
      </c>
      <c r="G346" t="s">
        <v>473</v>
      </c>
      <c r="H346" t="s">
        <v>466</v>
      </c>
      <c r="I346" t="s">
        <v>466</v>
      </c>
      <c r="J346" t="s">
        <v>9</v>
      </c>
      <c r="O346" t="s">
        <v>473</v>
      </c>
      <c r="P346" t="s">
        <v>9</v>
      </c>
      <c r="Q346" t="s">
        <v>9</v>
      </c>
      <c r="R346" t="s">
        <v>122</v>
      </c>
      <c r="S346" t="s">
        <v>127</v>
      </c>
      <c r="T346">
        <v>12</v>
      </c>
      <c r="U346" t="s">
        <v>475</v>
      </c>
      <c r="W346" t="s">
        <v>386</v>
      </c>
    </row>
    <row r="347" spans="1:23" x14ac:dyDescent="0.25">
      <c r="A347" t="s">
        <v>487</v>
      </c>
      <c r="B347" s="1">
        <v>44959</v>
      </c>
      <c r="C347">
        <v>1250</v>
      </c>
      <c r="D347" t="s">
        <v>5353</v>
      </c>
      <c r="E347" t="s">
        <v>5353</v>
      </c>
      <c r="F347" t="s">
        <v>501</v>
      </c>
      <c r="G347" t="s">
        <v>92</v>
      </c>
      <c r="H347" t="s">
        <v>62</v>
      </c>
      <c r="I347" t="s">
        <v>62</v>
      </c>
      <c r="J347" t="s">
        <v>9</v>
      </c>
      <c r="O347" t="s">
        <v>92</v>
      </c>
      <c r="P347" t="s">
        <v>9</v>
      </c>
      <c r="Q347" t="s">
        <v>9</v>
      </c>
      <c r="R347" t="s">
        <v>92</v>
      </c>
      <c r="S347" t="s">
        <v>127</v>
      </c>
      <c r="T347">
        <v>12</v>
      </c>
      <c r="U347" t="s">
        <v>475</v>
      </c>
      <c r="V347" t="s">
        <v>62</v>
      </c>
      <c r="W347" t="s">
        <v>386</v>
      </c>
    </row>
    <row r="348" spans="1:23" x14ac:dyDescent="0.25">
      <c r="A348" t="s">
        <v>544</v>
      </c>
      <c r="B348" s="1">
        <v>44959</v>
      </c>
      <c r="C348">
        <v>-16.43</v>
      </c>
      <c r="D348" t="s">
        <v>495</v>
      </c>
      <c r="E348" t="s">
        <v>495</v>
      </c>
      <c r="F348" t="s">
        <v>601</v>
      </c>
      <c r="G348" t="s">
        <v>104</v>
      </c>
      <c r="H348" t="s">
        <v>16</v>
      </c>
      <c r="I348" t="s">
        <v>16</v>
      </c>
      <c r="J348" t="s">
        <v>9</v>
      </c>
      <c r="O348" t="s">
        <v>104</v>
      </c>
      <c r="P348" t="s">
        <v>9</v>
      </c>
      <c r="Q348" t="s">
        <v>9</v>
      </c>
      <c r="R348" t="s">
        <v>122</v>
      </c>
      <c r="S348" t="s">
        <v>127</v>
      </c>
      <c r="T348">
        <v>12</v>
      </c>
      <c r="U348" t="s">
        <v>475</v>
      </c>
      <c r="W348" t="s">
        <v>386</v>
      </c>
    </row>
    <row r="349" spans="1:23" x14ac:dyDescent="0.25">
      <c r="A349" t="s">
        <v>19</v>
      </c>
      <c r="B349" s="1">
        <v>44959</v>
      </c>
      <c r="C349">
        <v>-2336.2800000000002</v>
      </c>
      <c r="D349" t="s">
        <v>6295</v>
      </c>
      <c r="E349" t="s">
        <v>6295</v>
      </c>
      <c r="F349" t="s">
        <v>521</v>
      </c>
      <c r="G349" t="s">
        <v>100</v>
      </c>
      <c r="H349" t="s">
        <v>389</v>
      </c>
      <c r="I349" t="s">
        <v>389</v>
      </c>
      <c r="J349" t="s">
        <v>9</v>
      </c>
      <c r="O349" t="s">
        <v>100</v>
      </c>
      <c r="P349" t="s">
        <v>9</v>
      </c>
      <c r="Q349" t="s">
        <v>9</v>
      </c>
      <c r="R349" t="s">
        <v>122</v>
      </c>
      <c r="S349" t="s">
        <v>127</v>
      </c>
      <c r="T349">
        <v>12</v>
      </c>
      <c r="U349" t="s">
        <v>475</v>
      </c>
      <c r="W349" t="s">
        <v>386</v>
      </c>
    </row>
    <row r="350" spans="1:23" x14ac:dyDescent="0.25">
      <c r="A350" t="s">
        <v>544</v>
      </c>
      <c r="B350" s="1">
        <v>44959</v>
      </c>
      <c r="C350">
        <v>-32.659999999999997</v>
      </c>
      <c r="D350" t="s">
        <v>1502</v>
      </c>
      <c r="E350" t="s">
        <v>1502</v>
      </c>
      <c r="F350" t="s">
        <v>5305</v>
      </c>
      <c r="G350" t="s">
        <v>104</v>
      </c>
      <c r="H350" t="s">
        <v>7</v>
      </c>
      <c r="I350" t="s">
        <v>7</v>
      </c>
      <c r="J350" t="s">
        <v>9</v>
      </c>
      <c r="O350" t="s">
        <v>104</v>
      </c>
      <c r="P350" t="s">
        <v>9</v>
      </c>
      <c r="Q350" t="s">
        <v>9</v>
      </c>
      <c r="R350" t="s">
        <v>122</v>
      </c>
      <c r="S350" t="s">
        <v>127</v>
      </c>
      <c r="T350">
        <v>12</v>
      </c>
      <c r="U350" t="s">
        <v>475</v>
      </c>
      <c r="W350" t="s">
        <v>386</v>
      </c>
    </row>
    <row r="351" spans="1:23" x14ac:dyDescent="0.25">
      <c r="A351" t="s">
        <v>19</v>
      </c>
      <c r="B351" s="1">
        <v>44959</v>
      </c>
      <c r="C351">
        <v>-1533.06</v>
      </c>
      <c r="D351" t="s">
        <v>6293</v>
      </c>
      <c r="E351" t="s">
        <v>6293</v>
      </c>
      <c r="F351" t="s">
        <v>532</v>
      </c>
      <c r="G351" t="s">
        <v>55</v>
      </c>
      <c r="H351" t="s">
        <v>18</v>
      </c>
      <c r="I351" t="s">
        <v>18</v>
      </c>
      <c r="J351" t="s">
        <v>9</v>
      </c>
      <c r="O351" t="s">
        <v>55</v>
      </c>
      <c r="P351" t="s">
        <v>9</v>
      </c>
      <c r="Q351" t="s">
        <v>9</v>
      </c>
      <c r="R351" t="s">
        <v>224</v>
      </c>
      <c r="S351" t="s">
        <v>126</v>
      </c>
      <c r="T351">
        <v>12</v>
      </c>
      <c r="U351" t="s">
        <v>475</v>
      </c>
      <c r="W351" t="s">
        <v>386</v>
      </c>
    </row>
    <row r="352" spans="1:23" x14ac:dyDescent="0.25">
      <c r="A352" t="s">
        <v>492</v>
      </c>
      <c r="B352" s="1">
        <v>44959</v>
      </c>
      <c r="C352">
        <v>-325</v>
      </c>
      <c r="D352" t="s">
        <v>8795</v>
      </c>
      <c r="E352" t="s">
        <v>8795</v>
      </c>
      <c r="F352" t="s">
        <v>6470</v>
      </c>
      <c r="G352" t="s">
        <v>117</v>
      </c>
      <c r="H352" t="s">
        <v>45</v>
      </c>
      <c r="I352" t="s">
        <v>45</v>
      </c>
      <c r="J352" t="s">
        <v>9</v>
      </c>
      <c r="O352" t="s">
        <v>117</v>
      </c>
      <c r="P352" t="s">
        <v>9</v>
      </c>
      <c r="Q352" t="s">
        <v>9</v>
      </c>
      <c r="R352" t="s">
        <v>122</v>
      </c>
      <c r="S352" t="s">
        <v>127</v>
      </c>
      <c r="T352">
        <v>12</v>
      </c>
      <c r="U352" t="s">
        <v>475</v>
      </c>
      <c r="W352" t="s">
        <v>386</v>
      </c>
    </row>
    <row r="353" spans="1:23" x14ac:dyDescent="0.25">
      <c r="A353" t="s">
        <v>19</v>
      </c>
      <c r="B353" s="1">
        <v>44959</v>
      </c>
      <c r="C353">
        <v>-5608.13</v>
      </c>
      <c r="D353" t="s">
        <v>8797</v>
      </c>
      <c r="E353" t="s">
        <v>8797</v>
      </c>
      <c r="F353" t="s">
        <v>6468</v>
      </c>
      <c r="G353" t="s">
        <v>55</v>
      </c>
      <c r="H353" t="s">
        <v>18</v>
      </c>
      <c r="I353" t="s">
        <v>18</v>
      </c>
      <c r="J353" t="s">
        <v>9</v>
      </c>
      <c r="O353" t="s">
        <v>55</v>
      </c>
      <c r="P353" t="s">
        <v>9</v>
      </c>
      <c r="Q353" t="s">
        <v>9</v>
      </c>
      <c r="R353" t="s">
        <v>224</v>
      </c>
      <c r="S353" t="s">
        <v>126</v>
      </c>
      <c r="T353">
        <v>12</v>
      </c>
      <c r="U353" t="s">
        <v>475</v>
      </c>
      <c r="W353" t="s">
        <v>386</v>
      </c>
    </row>
    <row r="354" spans="1:23" x14ac:dyDescent="0.25">
      <c r="A354" t="s">
        <v>533</v>
      </c>
      <c r="B354" s="1">
        <v>44958</v>
      </c>
      <c r="C354">
        <v>-92.6</v>
      </c>
      <c r="D354" t="s">
        <v>547</v>
      </c>
      <c r="E354" t="s">
        <v>547</v>
      </c>
      <c r="F354" t="s">
        <v>548</v>
      </c>
      <c r="G354" t="s">
        <v>94</v>
      </c>
      <c r="H354" t="s">
        <v>291</v>
      </c>
      <c r="I354" t="s">
        <v>291</v>
      </c>
      <c r="J354" t="s">
        <v>9</v>
      </c>
      <c r="O354" t="s">
        <v>94</v>
      </c>
      <c r="P354" t="s">
        <v>9</v>
      </c>
      <c r="Q354" t="s">
        <v>9</v>
      </c>
      <c r="R354" t="s">
        <v>122</v>
      </c>
      <c r="S354" t="s">
        <v>127</v>
      </c>
      <c r="T354">
        <v>12</v>
      </c>
      <c r="U354" t="s">
        <v>475</v>
      </c>
      <c r="V354" t="s">
        <v>282</v>
      </c>
      <c r="W354" t="s">
        <v>386</v>
      </c>
    </row>
    <row r="355" spans="1:23" x14ac:dyDescent="0.25">
      <c r="A355" t="s">
        <v>544</v>
      </c>
      <c r="B355" s="1">
        <v>44958</v>
      </c>
      <c r="C355">
        <v>-400</v>
      </c>
      <c r="D355" t="s">
        <v>8798</v>
      </c>
      <c r="E355" t="s">
        <v>8798</v>
      </c>
      <c r="F355" t="s">
        <v>8424</v>
      </c>
      <c r="G355" t="s">
        <v>105</v>
      </c>
      <c r="H355" t="s">
        <v>28</v>
      </c>
      <c r="I355" t="s">
        <v>28</v>
      </c>
      <c r="J355" t="s">
        <v>9</v>
      </c>
      <c r="O355" t="s">
        <v>105</v>
      </c>
      <c r="P355" t="s">
        <v>9</v>
      </c>
      <c r="Q355" t="s">
        <v>9</v>
      </c>
      <c r="R355" t="s">
        <v>122</v>
      </c>
      <c r="S355" t="s">
        <v>124</v>
      </c>
      <c r="T355">
        <v>1</v>
      </c>
      <c r="U355" t="s">
        <v>475</v>
      </c>
      <c r="W355" t="s">
        <v>386</v>
      </c>
    </row>
    <row r="356" spans="1:23" x14ac:dyDescent="0.25">
      <c r="A356" t="s">
        <v>492</v>
      </c>
      <c r="B356" s="1">
        <v>44958</v>
      </c>
      <c r="C356">
        <v>-144</v>
      </c>
      <c r="D356" t="s">
        <v>1997</v>
      </c>
      <c r="E356" t="s">
        <v>1997</v>
      </c>
      <c r="F356" t="s">
        <v>8400</v>
      </c>
      <c r="G356" t="s">
        <v>105</v>
      </c>
      <c r="H356" t="s">
        <v>28</v>
      </c>
      <c r="I356" t="s">
        <v>28</v>
      </c>
      <c r="J356" t="s">
        <v>9</v>
      </c>
      <c r="O356" t="s">
        <v>105</v>
      </c>
      <c r="P356" t="s">
        <v>9</v>
      </c>
      <c r="Q356" t="s">
        <v>9</v>
      </c>
      <c r="R356" t="s">
        <v>122</v>
      </c>
      <c r="S356" t="s">
        <v>124</v>
      </c>
      <c r="T356">
        <v>1</v>
      </c>
      <c r="U356" t="s">
        <v>475</v>
      </c>
      <c r="W356" t="s">
        <v>386</v>
      </c>
    </row>
    <row r="357" spans="1:23" x14ac:dyDescent="0.25">
      <c r="A357" t="s">
        <v>6408</v>
      </c>
      <c r="B357" s="1">
        <v>44958</v>
      </c>
      <c r="C357">
        <v>-176.02</v>
      </c>
      <c r="D357" t="s">
        <v>5362</v>
      </c>
      <c r="E357" t="s">
        <v>5362</v>
      </c>
      <c r="F357" t="s">
        <v>6907</v>
      </c>
      <c r="H357" t="s">
        <v>6394</v>
      </c>
      <c r="J357" t="s">
        <v>9</v>
      </c>
      <c r="P357" t="s">
        <v>9</v>
      </c>
      <c r="Q357" t="s">
        <v>9</v>
      </c>
      <c r="U357" t="s">
        <v>475</v>
      </c>
      <c r="W357" t="s">
        <v>386</v>
      </c>
    </row>
    <row r="358" spans="1:23" x14ac:dyDescent="0.25">
      <c r="A358" t="s">
        <v>492</v>
      </c>
      <c r="B358" s="1">
        <v>44958</v>
      </c>
      <c r="C358">
        <v>1533.06</v>
      </c>
      <c r="D358" t="s">
        <v>8800</v>
      </c>
      <c r="E358" t="s">
        <v>8800</v>
      </c>
      <c r="F358" t="s">
        <v>2777</v>
      </c>
      <c r="G358" t="s">
        <v>55</v>
      </c>
      <c r="H358" t="s">
        <v>18</v>
      </c>
      <c r="I358" t="s">
        <v>18</v>
      </c>
      <c r="J358" t="s">
        <v>9</v>
      </c>
      <c r="O358" t="s">
        <v>55</v>
      </c>
      <c r="P358" t="s">
        <v>9</v>
      </c>
      <c r="Q358" t="s">
        <v>9</v>
      </c>
      <c r="R358" t="s">
        <v>224</v>
      </c>
      <c r="S358" t="s">
        <v>126</v>
      </c>
      <c r="T358">
        <v>12</v>
      </c>
      <c r="U358" t="s">
        <v>475</v>
      </c>
      <c r="W358" t="s">
        <v>386</v>
      </c>
    </row>
    <row r="359" spans="1:23" x14ac:dyDescent="0.25">
      <c r="A359" t="s">
        <v>544</v>
      </c>
      <c r="B359" s="1">
        <v>44958</v>
      </c>
      <c r="C359">
        <v>-8</v>
      </c>
      <c r="D359" t="s">
        <v>8802</v>
      </c>
      <c r="E359" t="s">
        <v>8802</v>
      </c>
      <c r="F359" t="s">
        <v>8425</v>
      </c>
      <c r="G359" t="s">
        <v>104</v>
      </c>
      <c r="H359" t="s">
        <v>7</v>
      </c>
      <c r="I359" t="s">
        <v>7</v>
      </c>
      <c r="J359" t="s">
        <v>9</v>
      </c>
      <c r="O359" t="s">
        <v>104</v>
      </c>
      <c r="P359" t="s">
        <v>9</v>
      </c>
      <c r="Q359" t="s">
        <v>9</v>
      </c>
      <c r="R359" t="s">
        <v>122</v>
      </c>
      <c r="S359" t="s">
        <v>127</v>
      </c>
      <c r="T359">
        <v>12</v>
      </c>
      <c r="U359" t="s">
        <v>475</v>
      </c>
      <c r="W359" t="s">
        <v>386</v>
      </c>
    </row>
    <row r="360" spans="1:23" x14ac:dyDescent="0.25">
      <c r="A360" t="s">
        <v>966</v>
      </c>
      <c r="B360" s="1">
        <v>44958</v>
      </c>
      <c r="C360">
        <v>0.01</v>
      </c>
      <c r="D360" t="s">
        <v>6482</v>
      </c>
      <c r="E360" t="s">
        <v>6482</v>
      </c>
      <c r="F360" t="s">
        <v>546</v>
      </c>
      <c r="G360" t="s">
        <v>92</v>
      </c>
      <c r="H360" t="s">
        <v>71</v>
      </c>
      <c r="I360" t="s">
        <v>71</v>
      </c>
      <c r="J360" t="s">
        <v>9</v>
      </c>
      <c r="O360" t="s">
        <v>92</v>
      </c>
      <c r="P360" t="s">
        <v>9</v>
      </c>
      <c r="Q360" t="s">
        <v>9</v>
      </c>
      <c r="R360" t="s">
        <v>92</v>
      </c>
      <c r="S360" t="s">
        <v>127</v>
      </c>
      <c r="T360">
        <v>12</v>
      </c>
      <c r="U360" t="s">
        <v>475</v>
      </c>
      <c r="W360" t="s">
        <v>386</v>
      </c>
    </row>
    <row r="361" spans="1:23" x14ac:dyDescent="0.25">
      <c r="A361" t="s">
        <v>414</v>
      </c>
      <c r="B361" s="1">
        <v>44958</v>
      </c>
      <c r="C361">
        <v>0.01</v>
      </c>
      <c r="D361" t="s">
        <v>6482</v>
      </c>
      <c r="E361" t="s">
        <v>6482</v>
      </c>
      <c r="F361" t="s">
        <v>546</v>
      </c>
      <c r="G361" t="s">
        <v>92</v>
      </c>
      <c r="H361" t="s">
        <v>71</v>
      </c>
      <c r="I361" t="s">
        <v>71</v>
      </c>
      <c r="J361" t="s">
        <v>9</v>
      </c>
      <c r="O361" t="s">
        <v>92</v>
      </c>
      <c r="P361" t="s">
        <v>9</v>
      </c>
      <c r="Q361" t="s">
        <v>9</v>
      </c>
      <c r="R361" t="s">
        <v>92</v>
      </c>
      <c r="S361" t="s">
        <v>127</v>
      </c>
      <c r="T361">
        <v>12</v>
      </c>
      <c r="U361" t="s">
        <v>475</v>
      </c>
      <c r="W361" t="s">
        <v>386</v>
      </c>
    </row>
    <row r="362" spans="1:23" x14ac:dyDescent="0.25">
      <c r="A362" t="s">
        <v>6451</v>
      </c>
      <c r="B362" s="1">
        <v>44958</v>
      </c>
      <c r="C362">
        <v>-3.29</v>
      </c>
      <c r="D362" t="s">
        <v>495</v>
      </c>
      <c r="E362" t="s">
        <v>495</v>
      </c>
      <c r="F362" t="s">
        <v>496</v>
      </c>
      <c r="G362" t="s">
        <v>104</v>
      </c>
      <c r="H362" t="s">
        <v>16</v>
      </c>
      <c r="I362" t="s">
        <v>16</v>
      </c>
      <c r="J362" t="s">
        <v>9</v>
      </c>
      <c r="O362" t="s">
        <v>104</v>
      </c>
      <c r="P362" t="s">
        <v>9</v>
      </c>
      <c r="Q362" t="s">
        <v>9</v>
      </c>
      <c r="R362" t="s">
        <v>122</v>
      </c>
      <c r="S362" t="s">
        <v>127</v>
      </c>
      <c r="T362">
        <v>12</v>
      </c>
      <c r="U362" t="s">
        <v>475</v>
      </c>
      <c r="W362" t="s">
        <v>386</v>
      </c>
    </row>
    <row r="363" spans="1:23" x14ac:dyDescent="0.25">
      <c r="A363" t="s">
        <v>544</v>
      </c>
      <c r="B363" s="1">
        <v>44958</v>
      </c>
      <c r="C363">
        <v>-51.8</v>
      </c>
      <c r="D363" t="s">
        <v>660</v>
      </c>
      <c r="E363" t="s">
        <v>660</v>
      </c>
      <c r="F363" t="s">
        <v>661</v>
      </c>
      <c r="G363" t="s">
        <v>104</v>
      </c>
      <c r="H363" t="s">
        <v>12</v>
      </c>
      <c r="I363" t="s">
        <v>12</v>
      </c>
      <c r="J363" t="s">
        <v>9</v>
      </c>
      <c r="O363" t="s">
        <v>104</v>
      </c>
      <c r="P363" t="s">
        <v>9</v>
      </c>
      <c r="Q363" t="s">
        <v>9</v>
      </c>
      <c r="R363" t="s">
        <v>122</v>
      </c>
      <c r="S363" t="s">
        <v>127</v>
      </c>
      <c r="T363">
        <v>12</v>
      </c>
      <c r="U363" t="s">
        <v>475</v>
      </c>
      <c r="W363" t="s">
        <v>386</v>
      </c>
    </row>
    <row r="364" spans="1:23" x14ac:dyDescent="0.25">
      <c r="A364" t="s">
        <v>6451</v>
      </c>
      <c r="B364" s="1">
        <v>44958</v>
      </c>
      <c r="C364">
        <v>5608.13</v>
      </c>
      <c r="D364" t="s">
        <v>6767</v>
      </c>
      <c r="E364" t="s">
        <v>6767</v>
      </c>
      <c r="F364" t="s">
        <v>6475</v>
      </c>
      <c r="G364" t="s">
        <v>55</v>
      </c>
      <c r="H364" t="s">
        <v>18</v>
      </c>
      <c r="I364" t="s">
        <v>18</v>
      </c>
      <c r="J364" t="s">
        <v>9</v>
      </c>
      <c r="O364" t="s">
        <v>55</v>
      </c>
      <c r="P364" t="s">
        <v>9</v>
      </c>
      <c r="Q364" t="s">
        <v>9</v>
      </c>
      <c r="R364" t="s">
        <v>224</v>
      </c>
      <c r="S364" t="s">
        <v>126</v>
      </c>
      <c r="T364">
        <v>12</v>
      </c>
      <c r="U364" t="s">
        <v>475</v>
      </c>
      <c r="W364" t="s">
        <v>386</v>
      </c>
    </row>
    <row r="365" spans="1:23" x14ac:dyDescent="0.25">
      <c r="A365" t="s">
        <v>58</v>
      </c>
      <c r="B365" s="1">
        <v>44957</v>
      </c>
      <c r="C365">
        <v>28.08</v>
      </c>
      <c r="D365" t="s">
        <v>551</v>
      </c>
      <c r="E365" t="s">
        <v>551</v>
      </c>
      <c r="F365" t="s">
        <v>552</v>
      </c>
      <c r="G365" t="s">
        <v>92</v>
      </c>
      <c r="H365" t="s">
        <v>71</v>
      </c>
      <c r="I365" t="s">
        <v>71</v>
      </c>
      <c r="J365" t="s">
        <v>9</v>
      </c>
      <c r="O365" t="s">
        <v>92</v>
      </c>
      <c r="P365" t="s">
        <v>9</v>
      </c>
      <c r="Q365" t="s">
        <v>9</v>
      </c>
      <c r="R365" t="s">
        <v>92</v>
      </c>
      <c r="S365" t="s">
        <v>127</v>
      </c>
      <c r="T365">
        <v>12</v>
      </c>
      <c r="U365" t="s">
        <v>475</v>
      </c>
      <c r="W365" t="s">
        <v>386</v>
      </c>
    </row>
    <row r="366" spans="1:23" x14ac:dyDescent="0.25">
      <c r="A366" t="s">
        <v>390</v>
      </c>
      <c r="B366" s="1">
        <v>44957</v>
      </c>
      <c r="C366">
        <v>86.57</v>
      </c>
      <c r="D366" t="s">
        <v>551</v>
      </c>
      <c r="E366" t="s">
        <v>551</v>
      </c>
      <c r="F366" t="s">
        <v>552</v>
      </c>
      <c r="G366" t="s">
        <v>92</v>
      </c>
      <c r="H366" t="s">
        <v>71</v>
      </c>
      <c r="I366" t="s">
        <v>71</v>
      </c>
      <c r="J366" t="s">
        <v>9</v>
      </c>
      <c r="O366" t="s">
        <v>92</v>
      </c>
      <c r="P366" t="s">
        <v>9</v>
      </c>
      <c r="Q366" t="s">
        <v>9</v>
      </c>
      <c r="R366" t="s">
        <v>92</v>
      </c>
      <c r="S366" t="s">
        <v>127</v>
      </c>
      <c r="T366">
        <v>12</v>
      </c>
      <c r="U366" t="s">
        <v>475</v>
      </c>
      <c r="W366" t="s">
        <v>386</v>
      </c>
    </row>
    <row r="367" spans="1:23" x14ac:dyDescent="0.25">
      <c r="A367" t="s">
        <v>19</v>
      </c>
      <c r="B367" s="1">
        <v>44957</v>
      </c>
      <c r="C367">
        <v>0.61</v>
      </c>
      <c r="D367" t="s">
        <v>554</v>
      </c>
      <c r="E367" t="s">
        <v>554</v>
      </c>
      <c r="F367" t="s">
        <v>555</v>
      </c>
      <c r="G367" t="s">
        <v>92</v>
      </c>
      <c r="H367" t="s">
        <v>71</v>
      </c>
      <c r="I367" t="s">
        <v>71</v>
      </c>
      <c r="J367" t="s">
        <v>9</v>
      </c>
      <c r="O367" t="s">
        <v>92</v>
      </c>
      <c r="P367" t="s">
        <v>9</v>
      </c>
      <c r="Q367" t="s">
        <v>9</v>
      </c>
      <c r="R367" t="s">
        <v>92</v>
      </c>
      <c r="S367" t="s">
        <v>127</v>
      </c>
      <c r="T367">
        <v>12</v>
      </c>
      <c r="U367" t="s">
        <v>475</v>
      </c>
      <c r="W367" t="s">
        <v>386</v>
      </c>
    </row>
    <row r="368" spans="1:23" x14ac:dyDescent="0.25">
      <c r="A368" t="s">
        <v>486</v>
      </c>
      <c r="B368" s="1">
        <v>44957</v>
      </c>
      <c r="C368">
        <v>123.01</v>
      </c>
      <c r="D368" t="s">
        <v>1626</v>
      </c>
      <c r="E368" t="s">
        <v>1626</v>
      </c>
      <c r="F368" t="s">
        <v>519</v>
      </c>
      <c r="G368" t="s">
        <v>92</v>
      </c>
      <c r="H368" t="s">
        <v>71</v>
      </c>
      <c r="I368" t="s">
        <v>71</v>
      </c>
      <c r="J368" t="s">
        <v>9</v>
      </c>
      <c r="O368" t="s">
        <v>92</v>
      </c>
      <c r="P368" t="s">
        <v>9</v>
      </c>
      <c r="Q368" t="s">
        <v>9</v>
      </c>
      <c r="R368" t="s">
        <v>92</v>
      </c>
      <c r="S368" t="s">
        <v>127</v>
      </c>
      <c r="T368">
        <v>12</v>
      </c>
      <c r="U368" t="s">
        <v>475</v>
      </c>
      <c r="W368" t="s">
        <v>386</v>
      </c>
    </row>
    <row r="369" spans="1:23" x14ac:dyDescent="0.25">
      <c r="A369" t="s">
        <v>420</v>
      </c>
      <c r="B369" s="1">
        <v>44957</v>
      </c>
      <c r="C369">
        <v>0.34</v>
      </c>
      <c r="D369" t="s">
        <v>554</v>
      </c>
      <c r="E369" t="s">
        <v>554</v>
      </c>
      <c r="F369" t="s">
        <v>555</v>
      </c>
      <c r="G369" t="s">
        <v>92</v>
      </c>
      <c r="H369" t="s">
        <v>71</v>
      </c>
      <c r="I369" t="s">
        <v>71</v>
      </c>
      <c r="J369" t="s">
        <v>9</v>
      </c>
      <c r="O369" t="s">
        <v>92</v>
      </c>
      <c r="P369" t="s">
        <v>9</v>
      </c>
      <c r="Q369" t="s">
        <v>9</v>
      </c>
      <c r="R369" t="s">
        <v>92</v>
      </c>
      <c r="S369" t="s">
        <v>127</v>
      </c>
      <c r="T369">
        <v>12</v>
      </c>
      <c r="U369" t="s">
        <v>475</v>
      </c>
      <c r="W369" t="s">
        <v>386</v>
      </c>
    </row>
    <row r="370" spans="1:23" x14ac:dyDescent="0.25">
      <c r="A370" t="s">
        <v>6411</v>
      </c>
      <c r="B370" s="1">
        <v>44957</v>
      </c>
      <c r="C370">
        <v>-18.399999999999999</v>
      </c>
      <c r="D370" t="s">
        <v>6913</v>
      </c>
      <c r="E370" t="s">
        <v>6913</v>
      </c>
      <c r="F370" t="s">
        <v>6914</v>
      </c>
      <c r="G370" t="s">
        <v>89</v>
      </c>
      <c r="H370" t="s">
        <v>229</v>
      </c>
      <c r="I370" t="s">
        <v>229</v>
      </c>
      <c r="J370" t="s">
        <v>9</v>
      </c>
      <c r="O370" t="s">
        <v>89</v>
      </c>
      <c r="P370" t="s">
        <v>9</v>
      </c>
      <c r="Q370" t="s">
        <v>9</v>
      </c>
      <c r="R370" t="s">
        <v>224</v>
      </c>
      <c r="S370" t="s">
        <v>127</v>
      </c>
      <c r="T370">
        <v>1</v>
      </c>
      <c r="U370" t="s">
        <v>475</v>
      </c>
      <c r="W370" t="s">
        <v>386</v>
      </c>
    </row>
    <row r="371" spans="1:23" x14ac:dyDescent="0.25">
      <c r="A371" t="s">
        <v>356</v>
      </c>
      <c r="B371" s="1">
        <v>44957</v>
      </c>
      <c r="C371">
        <v>16.329999999999998</v>
      </c>
      <c r="D371" t="s">
        <v>6486</v>
      </c>
      <c r="E371" t="s">
        <v>6486</v>
      </c>
      <c r="F371" t="s">
        <v>6487</v>
      </c>
      <c r="G371" t="s">
        <v>89</v>
      </c>
      <c r="H371" t="s">
        <v>89</v>
      </c>
      <c r="I371" t="s">
        <v>89</v>
      </c>
      <c r="J371" t="s">
        <v>9</v>
      </c>
      <c r="O371" t="s">
        <v>89</v>
      </c>
      <c r="P371" t="s">
        <v>9</v>
      </c>
      <c r="Q371" t="s">
        <v>9</v>
      </c>
      <c r="R371" t="s">
        <v>116</v>
      </c>
      <c r="S371" t="s">
        <v>126</v>
      </c>
      <c r="T371">
        <v>0</v>
      </c>
      <c r="U371" t="s">
        <v>475</v>
      </c>
      <c r="W371" t="s">
        <v>386</v>
      </c>
    </row>
    <row r="372" spans="1:23" x14ac:dyDescent="0.25">
      <c r="A372" t="s">
        <v>356</v>
      </c>
      <c r="B372" s="1">
        <v>44957</v>
      </c>
      <c r="C372">
        <v>7.62</v>
      </c>
      <c r="D372" t="s">
        <v>6486</v>
      </c>
      <c r="E372" t="s">
        <v>6486</v>
      </c>
      <c r="F372" t="s">
        <v>6487</v>
      </c>
      <c r="G372" t="s">
        <v>89</v>
      </c>
      <c r="H372" t="s">
        <v>89</v>
      </c>
      <c r="I372" t="s">
        <v>89</v>
      </c>
      <c r="J372" t="s">
        <v>9</v>
      </c>
      <c r="O372" t="s">
        <v>89</v>
      </c>
      <c r="P372" t="s">
        <v>9</v>
      </c>
      <c r="Q372" t="s">
        <v>9</v>
      </c>
      <c r="R372" t="s">
        <v>116</v>
      </c>
      <c r="S372" t="s">
        <v>126</v>
      </c>
      <c r="T372">
        <v>0</v>
      </c>
      <c r="U372" t="s">
        <v>475</v>
      </c>
      <c r="W372" t="s">
        <v>386</v>
      </c>
    </row>
    <row r="373" spans="1:23" x14ac:dyDescent="0.25">
      <c r="A373" t="s">
        <v>356</v>
      </c>
      <c r="B373" s="1">
        <v>44957</v>
      </c>
      <c r="C373">
        <v>7.62</v>
      </c>
      <c r="D373" t="s">
        <v>6486</v>
      </c>
      <c r="E373" t="s">
        <v>6486</v>
      </c>
      <c r="F373" t="s">
        <v>6487</v>
      </c>
      <c r="G373" t="s">
        <v>89</v>
      </c>
      <c r="H373" t="s">
        <v>89</v>
      </c>
      <c r="I373" t="s">
        <v>89</v>
      </c>
      <c r="J373" t="s">
        <v>9</v>
      </c>
      <c r="O373" t="s">
        <v>89</v>
      </c>
      <c r="P373" t="s">
        <v>9</v>
      </c>
      <c r="Q373" t="s">
        <v>9</v>
      </c>
      <c r="R373" t="s">
        <v>116</v>
      </c>
      <c r="S373" t="s">
        <v>126</v>
      </c>
      <c r="T373">
        <v>0</v>
      </c>
      <c r="U373" t="s">
        <v>475</v>
      </c>
      <c r="W373" t="s">
        <v>386</v>
      </c>
    </row>
    <row r="374" spans="1:23" x14ac:dyDescent="0.25">
      <c r="A374" t="s">
        <v>6408</v>
      </c>
      <c r="B374" s="1">
        <v>44957</v>
      </c>
      <c r="C374">
        <v>176.02</v>
      </c>
      <c r="D374" t="s">
        <v>6915</v>
      </c>
      <c r="E374" t="s">
        <v>6915</v>
      </c>
      <c r="F374" t="s">
        <v>6907</v>
      </c>
      <c r="G374" t="s">
        <v>89</v>
      </c>
      <c r="H374" t="s">
        <v>69</v>
      </c>
      <c r="I374" t="s">
        <v>69</v>
      </c>
      <c r="J374" t="s">
        <v>9</v>
      </c>
      <c r="O374" t="s">
        <v>89</v>
      </c>
      <c r="P374" t="s">
        <v>9</v>
      </c>
      <c r="Q374" t="s">
        <v>9</v>
      </c>
      <c r="R374" t="s">
        <v>224</v>
      </c>
      <c r="S374" t="s">
        <v>127</v>
      </c>
      <c r="T374">
        <v>1</v>
      </c>
      <c r="U374" t="s">
        <v>475</v>
      </c>
      <c r="W374" t="s">
        <v>386</v>
      </c>
    </row>
    <row r="375" spans="1:23" x14ac:dyDescent="0.25">
      <c r="A375" t="s">
        <v>356</v>
      </c>
      <c r="B375" s="1">
        <v>44957</v>
      </c>
      <c r="C375">
        <v>16.329999999999998</v>
      </c>
      <c r="D375" t="s">
        <v>6486</v>
      </c>
      <c r="E375" t="s">
        <v>6486</v>
      </c>
      <c r="F375" t="s">
        <v>6487</v>
      </c>
      <c r="G375" t="s">
        <v>89</v>
      </c>
      <c r="H375" t="s">
        <v>89</v>
      </c>
      <c r="I375" t="s">
        <v>89</v>
      </c>
      <c r="J375" t="s">
        <v>9</v>
      </c>
      <c r="O375" t="s">
        <v>89</v>
      </c>
      <c r="P375" t="s">
        <v>9</v>
      </c>
      <c r="Q375" t="s">
        <v>9</v>
      </c>
      <c r="R375" t="s">
        <v>116</v>
      </c>
      <c r="S375" t="s">
        <v>126</v>
      </c>
      <c r="T375">
        <v>0</v>
      </c>
      <c r="U375" t="s">
        <v>475</v>
      </c>
      <c r="W375" t="s">
        <v>386</v>
      </c>
    </row>
    <row r="376" spans="1:23" x14ac:dyDescent="0.25">
      <c r="A376" t="s">
        <v>5030</v>
      </c>
      <c r="B376" s="1">
        <v>44957</v>
      </c>
      <c r="C376">
        <v>203.2</v>
      </c>
      <c r="D376" t="s">
        <v>1626</v>
      </c>
      <c r="E376" t="s">
        <v>1626</v>
      </c>
      <c r="F376" t="s">
        <v>519</v>
      </c>
      <c r="G376" t="s">
        <v>92</v>
      </c>
      <c r="H376" t="s">
        <v>71</v>
      </c>
      <c r="I376" t="s">
        <v>71</v>
      </c>
      <c r="J376" t="s">
        <v>9</v>
      </c>
      <c r="O376" t="s">
        <v>92</v>
      </c>
      <c r="P376" t="s">
        <v>9</v>
      </c>
      <c r="Q376" t="s">
        <v>9</v>
      </c>
      <c r="R376" t="s">
        <v>92</v>
      </c>
      <c r="S376" t="s">
        <v>127</v>
      </c>
      <c r="T376">
        <v>12</v>
      </c>
      <c r="U376" t="s">
        <v>475</v>
      </c>
      <c r="W376" t="s">
        <v>386</v>
      </c>
    </row>
    <row r="377" spans="1:23" x14ac:dyDescent="0.25">
      <c r="A377" t="s">
        <v>544</v>
      </c>
      <c r="B377" s="1">
        <v>44957</v>
      </c>
      <c r="C377">
        <v>-598.6</v>
      </c>
      <c r="D377" t="s">
        <v>4452</v>
      </c>
      <c r="E377" t="s">
        <v>4452</v>
      </c>
      <c r="F377" t="s">
        <v>8426</v>
      </c>
      <c r="G377" t="s">
        <v>105</v>
      </c>
      <c r="H377" t="s">
        <v>28</v>
      </c>
      <c r="I377" t="s">
        <v>28</v>
      </c>
      <c r="J377" t="s">
        <v>9</v>
      </c>
      <c r="O377" t="s">
        <v>105</v>
      </c>
      <c r="P377" t="s">
        <v>9</v>
      </c>
      <c r="Q377" t="s">
        <v>9</v>
      </c>
      <c r="R377" t="s">
        <v>122</v>
      </c>
      <c r="S377" t="s">
        <v>124</v>
      </c>
      <c r="T377">
        <v>1</v>
      </c>
      <c r="U377" t="s">
        <v>475</v>
      </c>
      <c r="W377" t="s">
        <v>386</v>
      </c>
    </row>
    <row r="378" spans="1:23" x14ac:dyDescent="0.25">
      <c r="A378" t="s">
        <v>544</v>
      </c>
      <c r="B378" s="1">
        <v>44957</v>
      </c>
      <c r="C378">
        <v>-598.6</v>
      </c>
      <c r="D378" t="s">
        <v>4452</v>
      </c>
      <c r="E378" t="s">
        <v>4452</v>
      </c>
      <c r="F378" t="s">
        <v>8427</v>
      </c>
      <c r="G378" t="s">
        <v>105</v>
      </c>
      <c r="H378" t="s">
        <v>28</v>
      </c>
      <c r="I378" t="s">
        <v>28</v>
      </c>
      <c r="J378" t="s">
        <v>9</v>
      </c>
      <c r="O378" t="s">
        <v>105</v>
      </c>
      <c r="P378" t="s">
        <v>9</v>
      </c>
      <c r="Q378" t="s">
        <v>9</v>
      </c>
      <c r="R378" t="s">
        <v>122</v>
      </c>
      <c r="S378" t="s">
        <v>124</v>
      </c>
      <c r="T378">
        <v>1</v>
      </c>
      <c r="U378" t="s">
        <v>475</v>
      </c>
      <c r="W378" t="s">
        <v>386</v>
      </c>
    </row>
    <row r="379" spans="1:23" x14ac:dyDescent="0.25">
      <c r="A379" t="s">
        <v>544</v>
      </c>
      <c r="B379" s="1">
        <v>44957</v>
      </c>
      <c r="C379">
        <v>-598.6</v>
      </c>
      <c r="D379" t="s">
        <v>4452</v>
      </c>
      <c r="E379" t="s">
        <v>4452</v>
      </c>
      <c r="F379" t="s">
        <v>8428</v>
      </c>
      <c r="G379" t="s">
        <v>105</v>
      </c>
      <c r="H379" t="s">
        <v>28</v>
      </c>
      <c r="I379" t="s">
        <v>28</v>
      </c>
      <c r="J379" t="s">
        <v>9</v>
      </c>
      <c r="O379" t="s">
        <v>105</v>
      </c>
      <c r="P379" t="s">
        <v>9</v>
      </c>
      <c r="Q379" t="s">
        <v>9</v>
      </c>
      <c r="R379" t="s">
        <v>122</v>
      </c>
      <c r="S379" t="s">
        <v>124</v>
      </c>
      <c r="T379">
        <v>1</v>
      </c>
      <c r="U379" t="s">
        <v>475</v>
      </c>
      <c r="W379" t="s">
        <v>386</v>
      </c>
    </row>
    <row r="380" spans="1:23" x14ac:dyDescent="0.25">
      <c r="A380" t="s">
        <v>413</v>
      </c>
      <c r="B380" s="1">
        <v>44957</v>
      </c>
      <c r="C380">
        <v>0.01</v>
      </c>
      <c r="D380" t="s">
        <v>6482</v>
      </c>
      <c r="E380" t="s">
        <v>6482</v>
      </c>
      <c r="F380" t="s">
        <v>546</v>
      </c>
      <c r="G380" t="s">
        <v>92</v>
      </c>
      <c r="H380" t="s">
        <v>71</v>
      </c>
      <c r="I380" t="s">
        <v>71</v>
      </c>
      <c r="J380" t="s">
        <v>9</v>
      </c>
      <c r="O380" t="s">
        <v>92</v>
      </c>
      <c r="P380" t="s">
        <v>9</v>
      </c>
      <c r="Q380" t="s">
        <v>9</v>
      </c>
      <c r="R380" t="s">
        <v>92</v>
      </c>
      <c r="S380" t="s">
        <v>127</v>
      </c>
      <c r="T380">
        <v>12</v>
      </c>
      <c r="U380" t="s">
        <v>475</v>
      </c>
      <c r="W380" t="s">
        <v>386</v>
      </c>
    </row>
    <row r="381" spans="1:23" x14ac:dyDescent="0.25">
      <c r="A381" t="s">
        <v>544</v>
      </c>
      <c r="B381" s="1">
        <v>44957</v>
      </c>
      <c r="C381">
        <v>-598.6</v>
      </c>
      <c r="D381" t="s">
        <v>4452</v>
      </c>
      <c r="E381" t="s">
        <v>4452</v>
      </c>
      <c r="F381" t="s">
        <v>8429</v>
      </c>
      <c r="G381" t="s">
        <v>105</v>
      </c>
      <c r="H381" t="s">
        <v>28</v>
      </c>
      <c r="I381" t="s">
        <v>28</v>
      </c>
      <c r="J381" t="s">
        <v>9</v>
      </c>
      <c r="O381" t="s">
        <v>105</v>
      </c>
      <c r="P381" t="s">
        <v>9</v>
      </c>
      <c r="Q381" t="s">
        <v>9</v>
      </c>
      <c r="R381" t="s">
        <v>122</v>
      </c>
      <c r="S381" t="s">
        <v>124</v>
      </c>
      <c r="T381">
        <v>1</v>
      </c>
      <c r="U381" t="s">
        <v>475</v>
      </c>
      <c r="W381" t="s">
        <v>386</v>
      </c>
    </row>
    <row r="382" spans="1:23" x14ac:dyDescent="0.25">
      <c r="A382" t="s">
        <v>544</v>
      </c>
      <c r="B382" s="1">
        <v>44957</v>
      </c>
      <c r="C382">
        <v>-169.42</v>
      </c>
      <c r="D382" t="s">
        <v>495</v>
      </c>
      <c r="E382" t="s">
        <v>495</v>
      </c>
      <c r="F382" t="s">
        <v>601</v>
      </c>
      <c r="G382" t="s">
        <v>104</v>
      </c>
      <c r="H382" t="s">
        <v>16</v>
      </c>
      <c r="I382" t="s">
        <v>16</v>
      </c>
      <c r="J382" t="s">
        <v>9</v>
      </c>
      <c r="O382" t="s">
        <v>104</v>
      </c>
      <c r="P382" t="s">
        <v>9</v>
      </c>
      <c r="Q382" t="s">
        <v>9</v>
      </c>
      <c r="R382" t="s">
        <v>122</v>
      </c>
      <c r="S382" t="s">
        <v>127</v>
      </c>
      <c r="T382">
        <v>12</v>
      </c>
      <c r="U382" t="s">
        <v>475</v>
      </c>
      <c r="W382" t="s">
        <v>386</v>
      </c>
    </row>
    <row r="383" spans="1:23" x14ac:dyDescent="0.25">
      <c r="A383" t="s">
        <v>526</v>
      </c>
      <c r="B383" s="1">
        <v>44957</v>
      </c>
      <c r="C383">
        <v>537.63</v>
      </c>
      <c r="D383" t="s">
        <v>1626</v>
      </c>
      <c r="E383" t="s">
        <v>1626</v>
      </c>
      <c r="F383" t="s">
        <v>519</v>
      </c>
      <c r="G383" t="s">
        <v>92</v>
      </c>
      <c r="H383" t="s">
        <v>71</v>
      </c>
      <c r="I383" t="s">
        <v>71</v>
      </c>
      <c r="J383" t="s">
        <v>9</v>
      </c>
      <c r="O383" t="s">
        <v>92</v>
      </c>
      <c r="P383" t="s">
        <v>9</v>
      </c>
      <c r="Q383" t="s">
        <v>9</v>
      </c>
      <c r="R383" t="s">
        <v>92</v>
      </c>
      <c r="S383" t="s">
        <v>127</v>
      </c>
      <c r="T383">
        <v>12</v>
      </c>
      <c r="U383" t="s">
        <v>475</v>
      </c>
      <c r="W383" t="s">
        <v>386</v>
      </c>
    </row>
    <row r="384" spans="1:23" x14ac:dyDescent="0.25">
      <c r="A384" t="s">
        <v>2543</v>
      </c>
      <c r="B384" s="1">
        <v>44957</v>
      </c>
      <c r="C384">
        <v>639.24</v>
      </c>
      <c r="D384" t="s">
        <v>1626</v>
      </c>
      <c r="E384" t="s">
        <v>1626</v>
      </c>
      <c r="F384" t="s">
        <v>519</v>
      </c>
      <c r="G384" t="s">
        <v>92</v>
      </c>
      <c r="H384" t="s">
        <v>71</v>
      </c>
      <c r="I384" t="s">
        <v>71</v>
      </c>
      <c r="J384" t="s">
        <v>9</v>
      </c>
      <c r="O384" t="s">
        <v>92</v>
      </c>
      <c r="P384" t="s">
        <v>9</v>
      </c>
      <c r="Q384" t="s">
        <v>9</v>
      </c>
      <c r="R384" t="s">
        <v>92</v>
      </c>
      <c r="S384" t="s">
        <v>127</v>
      </c>
      <c r="T384">
        <v>12</v>
      </c>
      <c r="U384" t="s">
        <v>475</v>
      </c>
      <c r="W384" t="s">
        <v>386</v>
      </c>
    </row>
    <row r="385" spans="1:23" x14ac:dyDescent="0.25">
      <c r="A385" t="s">
        <v>492</v>
      </c>
      <c r="B385" s="1">
        <v>44957</v>
      </c>
      <c r="C385">
        <v>-20.95</v>
      </c>
      <c r="D385" t="s">
        <v>8431</v>
      </c>
      <c r="E385" t="s">
        <v>8431</v>
      </c>
      <c r="F385" t="s">
        <v>8432</v>
      </c>
      <c r="G385" t="s">
        <v>110</v>
      </c>
      <c r="H385" t="s">
        <v>110</v>
      </c>
      <c r="I385" t="s">
        <v>110</v>
      </c>
      <c r="J385" t="s">
        <v>9</v>
      </c>
      <c r="O385" t="s">
        <v>110</v>
      </c>
      <c r="P385" t="s">
        <v>9</v>
      </c>
      <c r="Q385" t="s">
        <v>9</v>
      </c>
      <c r="R385" t="s">
        <v>116</v>
      </c>
      <c r="S385" t="s">
        <v>126</v>
      </c>
      <c r="T385">
        <v>0</v>
      </c>
      <c r="U385" t="s">
        <v>475</v>
      </c>
      <c r="W385" t="s">
        <v>386</v>
      </c>
    </row>
    <row r="386" spans="1:23" x14ac:dyDescent="0.25">
      <c r="A386" t="s">
        <v>492</v>
      </c>
      <c r="B386" s="1">
        <v>44957</v>
      </c>
      <c r="C386">
        <v>-168</v>
      </c>
      <c r="D386" t="s">
        <v>1997</v>
      </c>
      <c r="E386" t="s">
        <v>1997</v>
      </c>
      <c r="F386" t="s">
        <v>8400</v>
      </c>
      <c r="G386" t="s">
        <v>105</v>
      </c>
      <c r="H386" t="s">
        <v>28</v>
      </c>
      <c r="I386" t="s">
        <v>28</v>
      </c>
      <c r="J386" t="s">
        <v>9</v>
      </c>
      <c r="O386" t="s">
        <v>105</v>
      </c>
      <c r="P386" t="s">
        <v>9</v>
      </c>
      <c r="Q386" t="s">
        <v>9</v>
      </c>
      <c r="R386" t="s">
        <v>122</v>
      </c>
      <c r="S386" t="s">
        <v>124</v>
      </c>
      <c r="T386">
        <v>1</v>
      </c>
      <c r="U386" t="s">
        <v>475</v>
      </c>
      <c r="W386" t="s">
        <v>386</v>
      </c>
    </row>
    <row r="387" spans="1:23" x14ac:dyDescent="0.25">
      <c r="A387" t="s">
        <v>492</v>
      </c>
      <c r="B387" s="1">
        <v>44957</v>
      </c>
      <c r="C387">
        <v>-181.01</v>
      </c>
      <c r="D387" t="s">
        <v>6804</v>
      </c>
      <c r="E387" t="s">
        <v>6804</v>
      </c>
      <c r="F387" t="s">
        <v>5063</v>
      </c>
      <c r="G387" t="s">
        <v>473</v>
      </c>
      <c r="H387" t="s">
        <v>466</v>
      </c>
      <c r="I387" t="s">
        <v>466</v>
      </c>
      <c r="J387" t="s">
        <v>9</v>
      </c>
      <c r="O387" t="s">
        <v>473</v>
      </c>
      <c r="P387" t="s">
        <v>9</v>
      </c>
      <c r="Q387" t="s">
        <v>9</v>
      </c>
      <c r="R387" t="s">
        <v>122</v>
      </c>
      <c r="S387" t="s">
        <v>127</v>
      </c>
      <c r="T387">
        <v>12</v>
      </c>
      <c r="U387" t="s">
        <v>475</v>
      </c>
      <c r="W387" t="s">
        <v>386</v>
      </c>
    </row>
    <row r="388" spans="1:23" x14ac:dyDescent="0.25">
      <c r="A388" t="s">
        <v>526</v>
      </c>
      <c r="B388" s="1">
        <v>44956</v>
      </c>
      <c r="C388">
        <v>65812.800000000003</v>
      </c>
      <c r="D388" t="s">
        <v>8434</v>
      </c>
      <c r="E388" t="s">
        <v>8434</v>
      </c>
      <c r="F388" t="s">
        <v>8435</v>
      </c>
      <c r="G388" t="s">
        <v>55</v>
      </c>
      <c r="H388" t="s">
        <v>55</v>
      </c>
      <c r="I388" t="s">
        <v>55</v>
      </c>
      <c r="J388" t="s">
        <v>9</v>
      </c>
      <c r="O388" t="s">
        <v>55</v>
      </c>
      <c r="P388" t="s">
        <v>9</v>
      </c>
      <c r="Q388" t="s">
        <v>9</v>
      </c>
      <c r="R388" t="s">
        <v>116</v>
      </c>
      <c r="S388" t="s">
        <v>126</v>
      </c>
      <c r="T388">
        <v>0</v>
      </c>
      <c r="U388" t="s">
        <v>475</v>
      </c>
      <c r="W388" t="s">
        <v>386</v>
      </c>
    </row>
    <row r="389" spans="1:23" x14ac:dyDescent="0.25">
      <c r="A389" t="s">
        <v>526</v>
      </c>
      <c r="B389" s="1">
        <v>44956</v>
      </c>
      <c r="C389">
        <v>-80065.8</v>
      </c>
      <c r="D389" t="s">
        <v>8437</v>
      </c>
      <c r="E389" t="s">
        <v>8437</v>
      </c>
      <c r="F389" t="s">
        <v>8438</v>
      </c>
      <c r="G389" t="s">
        <v>55</v>
      </c>
      <c r="H389" t="s">
        <v>55</v>
      </c>
      <c r="I389" t="s">
        <v>55</v>
      </c>
      <c r="J389" t="s">
        <v>9</v>
      </c>
      <c r="O389" t="s">
        <v>55</v>
      </c>
      <c r="P389" t="s">
        <v>9</v>
      </c>
      <c r="Q389" t="s">
        <v>9</v>
      </c>
      <c r="R389" t="s">
        <v>116</v>
      </c>
      <c r="S389" t="s">
        <v>126</v>
      </c>
      <c r="T389">
        <v>0</v>
      </c>
      <c r="U389" t="s">
        <v>475</v>
      </c>
      <c r="W389" t="s">
        <v>386</v>
      </c>
    </row>
    <row r="390" spans="1:23" x14ac:dyDescent="0.25">
      <c r="A390" t="s">
        <v>487</v>
      </c>
      <c r="B390" s="1">
        <v>44956</v>
      </c>
      <c r="C390">
        <v>-61803.95</v>
      </c>
      <c r="D390" t="s">
        <v>8439</v>
      </c>
      <c r="E390" t="s">
        <v>8439</v>
      </c>
      <c r="F390" t="s">
        <v>8440</v>
      </c>
      <c r="G390" t="s">
        <v>55</v>
      </c>
      <c r="H390" t="s">
        <v>55</v>
      </c>
      <c r="I390" t="s">
        <v>55</v>
      </c>
      <c r="J390" t="s">
        <v>9</v>
      </c>
      <c r="O390" t="s">
        <v>55</v>
      </c>
      <c r="P390" t="s">
        <v>9</v>
      </c>
      <c r="Q390" t="s">
        <v>9</v>
      </c>
      <c r="R390" t="s">
        <v>116</v>
      </c>
      <c r="S390" t="s">
        <v>126</v>
      </c>
      <c r="T390">
        <v>0</v>
      </c>
      <c r="U390" t="s">
        <v>475</v>
      </c>
      <c r="W390" t="s">
        <v>386</v>
      </c>
    </row>
    <row r="391" spans="1:23" x14ac:dyDescent="0.25">
      <c r="A391" t="s">
        <v>2543</v>
      </c>
      <c r="B391" s="1">
        <v>44956</v>
      </c>
      <c r="C391">
        <v>80065.8</v>
      </c>
      <c r="D391" t="s">
        <v>8442</v>
      </c>
      <c r="E391" t="s">
        <v>8442</v>
      </c>
      <c r="F391" t="s">
        <v>8443</v>
      </c>
      <c r="G391" t="s">
        <v>55</v>
      </c>
      <c r="H391" t="s">
        <v>55</v>
      </c>
      <c r="I391" t="s">
        <v>55</v>
      </c>
      <c r="J391" t="s">
        <v>9</v>
      </c>
      <c r="O391" t="s">
        <v>55</v>
      </c>
      <c r="P391" t="s">
        <v>9</v>
      </c>
      <c r="Q391" t="s">
        <v>9</v>
      </c>
      <c r="R391" t="s">
        <v>116</v>
      </c>
      <c r="S391" t="s">
        <v>126</v>
      </c>
      <c r="T391">
        <v>0</v>
      </c>
      <c r="U391" t="s">
        <v>475</v>
      </c>
      <c r="W391" t="s">
        <v>386</v>
      </c>
    </row>
    <row r="392" spans="1:23" x14ac:dyDescent="0.25">
      <c r="A392" t="s">
        <v>526</v>
      </c>
      <c r="B392" s="1">
        <v>44956</v>
      </c>
      <c r="C392">
        <v>9802.9699999999993</v>
      </c>
      <c r="D392" t="s">
        <v>8445</v>
      </c>
      <c r="E392" t="s">
        <v>8445</v>
      </c>
      <c r="F392" t="s">
        <v>8446</v>
      </c>
      <c r="G392" t="s">
        <v>55</v>
      </c>
      <c r="H392" t="s">
        <v>55</v>
      </c>
      <c r="I392" t="s">
        <v>55</v>
      </c>
      <c r="J392" t="s">
        <v>9</v>
      </c>
      <c r="O392" t="s">
        <v>55</v>
      </c>
      <c r="P392" t="s">
        <v>9</v>
      </c>
      <c r="Q392" t="s">
        <v>9</v>
      </c>
      <c r="R392" t="s">
        <v>116</v>
      </c>
      <c r="S392" t="s">
        <v>126</v>
      </c>
      <c r="T392">
        <v>0</v>
      </c>
      <c r="U392" t="s">
        <v>475</v>
      </c>
      <c r="W392" t="s">
        <v>386</v>
      </c>
    </row>
    <row r="393" spans="1:23" x14ac:dyDescent="0.25">
      <c r="A393" t="s">
        <v>526</v>
      </c>
      <c r="B393" s="1">
        <v>44956</v>
      </c>
      <c r="C393">
        <v>-64052.639999999999</v>
      </c>
      <c r="D393" t="s">
        <v>8448</v>
      </c>
      <c r="E393" t="s">
        <v>8448</v>
      </c>
      <c r="F393" t="s">
        <v>8449</v>
      </c>
      <c r="G393" t="s">
        <v>55</v>
      </c>
      <c r="H393" t="s">
        <v>55</v>
      </c>
      <c r="I393" t="s">
        <v>55</v>
      </c>
      <c r="J393" t="s">
        <v>9</v>
      </c>
      <c r="O393" t="s">
        <v>55</v>
      </c>
      <c r="P393" t="s">
        <v>9</v>
      </c>
      <c r="Q393" t="s">
        <v>9</v>
      </c>
      <c r="R393" t="s">
        <v>116</v>
      </c>
      <c r="S393" t="s">
        <v>126</v>
      </c>
      <c r="T393">
        <v>0</v>
      </c>
      <c r="U393" t="s">
        <v>475</v>
      </c>
      <c r="W393" t="s">
        <v>386</v>
      </c>
    </row>
    <row r="394" spans="1:23" x14ac:dyDescent="0.25">
      <c r="A394" t="s">
        <v>6411</v>
      </c>
      <c r="B394" s="1">
        <v>44956</v>
      </c>
      <c r="C394">
        <v>18.399999999999999</v>
      </c>
      <c r="D394" t="s">
        <v>6913</v>
      </c>
      <c r="E394" t="s">
        <v>6913</v>
      </c>
      <c r="F394" t="s">
        <v>6914</v>
      </c>
      <c r="G394" t="s">
        <v>89</v>
      </c>
      <c r="H394" t="s">
        <v>69</v>
      </c>
      <c r="I394" t="s">
        <v>69</v>
      </c>
      <c r="J394" t="s">
        <v>9</v>
      </c>
      <c r="O394" t="s">
        <v>89</v>
      </c>
      <c r="P394" t="s">
        <v>9</v>
      </c>
      <c r="Q394" t="s">
        <v>9</v>
      </c>
      <c r="R394" t="s">
        <v>224</v>
      </c>
      <c r="S394" t="s">
        <v>127</v>
      </c>
      <c r="T394">
        <v>1</v>
      </c>
      <c r="U394" t="s">
        <v>475</v>
      </c>
      <c r="W394" t="s">
        <v>386</v>
      </c>
    </row>
    <row r="395" spans="1:23" x14ac:dyDescent="0.25">
      <c r="A395" t="s">
        <v>526</v>
      </c>
      <c r="B395" s="1">
        <v>44956</v>
      </c>
      <c r="C395">
        <v>-16008.15</v>
      </c>
      <c r="D395" t="s">
        <v>8451</v>
      </c>
      <c r="E395" t="s">
        <v>8451</v>
      </c>
      <c r="F395" t="s">
        <v>8452</v>
      </c>
      <c r="G395" t="s">
        <v>55</v>
      </c>
      <c r="H395" t="s">
        <v>55</v>
      </c>
      <c r="I395" t="s">
        <v>55</v>
      </c>
      <c r="J395" t="s">
        <v>9</v>
      </c>
      <c r="O395" t="s">
        <v>55</v>
      </c>
      <c r="P395" t="s">
        <v>9</v>
      </c>
      <c r="Q395" t="s">
        <v>9</v>
      </c>
      <c r="R395" t="s">
        <v>116</v>
      </c>
      <c r="S395" t="s">
        <v>126</v>
      </c>
      <c r="T395">
        <v>0</v>
      </c>
      <c r="U395" t="s">
        <v>475</v>
      </c>
      <c r="W395" t="s">
        <v>386</v>
      </c>
    </row>
    <row r="396" spans="1:23" x14ac:dyDescent="0.25">
      <c r="A396" t="s">
        <v>526</v>
      </c>
      <c r="B396" s="1">
        <v>44956</v>
      </c>
      <c r="C396">
        <v>-125000</v>
      </c>
      <c r="D396" t="s">
        <v>8454</v>
      </c>
      <c r="E396" t="s">
        <v>8454</v>
      </c>
      <c r="F396" t="s">
        <v>8455</v>
      </c>
      <c r="G396" t="s">
        <v>55</v>
      </c>
      <c r="H396" t="s">
        <v>55</v>
      </c>
      <c r="I396" t="s">
        <v>55</v>
      </c>
      <c r="J396" t="s">
        <v>9</v>
      </c>
      <c r="O396" t="s">
        <v>55</v>
      </c>
      <c r="P396" t="s">
        <v>9</v>
      </c>
      <c r="Q396" t="s">
        <v>9</v>
      </c>
      <c r="R396" t="s">
        <v>116</v>
      </c>
      <c r="S396" t="s">
        <v>126</v>
      </c>
      <c r="T396">
        <v>0</v>
      </c>
      <c r="U396" t="s">
        <v>475</v>
      </c>
      <c r="W396" t="s">
        <v>386</v>
      </c>
    </row>
    <row r="397" spans="1:23" x14ac:dyDescent="0.25">
      <c r="A397" t="s">
        <v>487</v>
      </c>
      <c r="B397" s="1">
        <v>44956</v>
      </c>
      <c r="C397">
        <v>-9802.9699999999993</v>
      </c>
      <c r="D397" t="s">
        <v>8456</v>
      </c>
      <c r="E397" t="s">
        <v>8456</v>
      </c>
      <c r="F397" t="s">
        <v>8457</v>
      </c>
      <c r="G397" t="s">
        <v>55</v>
      </c>
      <c r="H397" t="s">
        <v>55</v>
      </c>
      <c r="I397" t="s">
        <v>55</v>
      </c>
      <c r="J397" t="s">
        <v>9</v>
      </c>
      <c r="O397" t="s">
        <v>55</v>
      </c>
      <c r="P397" t="s">
        <v>9</v>
      </c>
      <c r="Q397" t="s">
        <v>9</v>
      </c>
      <c r="R397" t="s">
        <v>116</v>
      </c>
      <c r="S397" t="s">
        <v>126</v>
      </c>
      <c r="T397">
        <v>0</v>
      </c>
      <c r="U397" t="s">
        <v>475</v>
      </c>
      <c r="W397" t="s">
        <v>386</v>
      </c>
    </row>
    <row r="398" spans="1:23" x14ac:dyDescent="0.25">
      <c r="A398" t="s">
        <v>19</v>
      </c>
      <c r="B398" s="1">
        <v>44956</v>
      </c>
      <c r="C398">
        <v>1384.69</v>
      </c>
      <c r="D398" t="s">
        <v>6118</v>
      </c>
      <c r="E398" t="s">
        <v>6118</v>
      </c>
      <c r="F398" t="s">
        <v>563</v>
      </c>
      <c r="G398" t="s">
        <v>92</v>
      </c>
      <c r="H398" t="s">
        <v>30</v>
      </c>
      <c r="I398" t="s">
        <v>30</v>
      </c>
      <c r="J398" t="s">
        <v>9</v>
      </c>
      <c r="O398" t="s">
        <v>92</v>
      </c>
      <c r="P398" t="s">
        <v>9</v>
      </c>
      <c r="Q398" t="s">
        <v>9</v>
      </c>
      <c r="R398" t="s">
        <v>92</v>
      </c>
      <c r="S398" t="s">
        <v>127</v>
      </c>
      <c r="T398">
        <v>12</v>
      </c>
      <c r="U398" t="s">
        <v>475</v>
      </c>
      <c r="W398" t="s">
        <v>386</v>
      </c>
    </row>
    <row r="399" spans="1:23" x14ac:dyDescent="0.25">
      <c r="A399" t="s">
        <v>336</v>
      </c>
      <c r="B399" s="1">
        <v>44956</v>
      </c>
      <c r="C399">
        <v>0.79</v>
      </c>
      <c r="D399" t="s">
        <v>6482</v>
      </c>
      <c r="E399" t="s">
        <v>6482</v>
      </c>
      <c r="F399" t="s">
        <v>546</v>
      </c>
      <c r="G399" t="s">
        <v>92</v>
      </c>
      <c r="H399" t="s">
        <v>71</v>
      </c>
      <c r="I399" t="s">
        <v>71</v>
      </c>
      <c r="J399" t="s">
        <v>9</v>
      </c>
      <c r="O399" t="s">
        <v>92</v>
      </c>
      <c r="P399" t="s">
        <v>9</v>
      </c>
      <c r="Q399" t="s">
        <v>9</v>
      </c>
      <c r="R399" t="s">
        <v>92</v>
      </c>
      <c r="S399" t="s">
        <v>127</v>
      </c>
      <c r="T399">
        <v>12</v>
      </c>
      <c r="U399" t="s">
        <v>475</v>
      </c>
      <c r="W399" t="s">
        <v>386</v>
      </c>
    </row>
    <row r="400" spans="1:23" x14ac:dyDescent="0.25">
      <c r="A400" t="s">
        <v>19</v>
      </c>
      <c r="B400" s="1">
        <v>44956</v>
      </c>
      <c r="C400">
        <v>-414.75</v>
      </c>
      <c r="D400" t="s">
        <v>8458</v>
      </c>
      <c r="E400" t="s">
        <v>8458</v>
      </c>
      <c r="F400" t="s">
        <v>8459</v>
      </c>
      <c r="G400" t="s">
        <v>117</v>
      </c>
      <c r="H400" t="s">
        <v>45</v>
      </c>
      <c r="I400" t="s">
        <v>45</v>
      </c>
      <c r="J400" t="s">
        <v>9</v>
      </c>
      <c r="O400" t="s">
        <v>117</v>
      </c>
      <c r="P400" t="s">
        <v>9</v>
      </c>
      <c r="Q400" t="s">
        <v>9</v>
      </c>
      <c r="R400" t="s">
        <v>122</v>
      </c>
      <c r="S400" t="s">
        <v>127</v>
      </c>
      <c r="T400">
        <v>12</v>
      </c>
      <c r="U400" t="s">
        <v>475</v>
      </c>
      <c r="W400" t="s">
        <v>386</v>
      </c>
    </row>
    <row r="401" spans="1:23" x14ac:dyDescent="0.25">
      <c r="A401" t="s">
        <v>19</v>
      </c>
      <c r="B401" s="1">
        <v>44956</v>
      </c>
      <c r="C401">
        <v>4461.13</v>
      </c>
      <c r="D401" t="s">
        <v>8461</v>
      </c>
      <c r="E401" t="s">
        <v>8461</v>
      </c>
      <c r="F401" t="s">
        <v>565</v>
      </c>
      <c r="G401" t="s">
        <v>92</v>
      </c>
      <c r="H401" t="s">
        <v>30</v>
      </c>
      <c r="I401" t="s">
        <v>30</v>
      </c>
      <c r="J401" t="s">
        <v>9</v>
      </c>
      <c r="O401" t="s">
        <v>92</v>
      </c>
      <c r="P401" t="s">
        <v>9</v>
      </c>
      <c r="Q401" t="s">
        <v>9</v>
      </c>
      <c r="R401" t="s">
        <v>92</v>
      </c>
      <c r="S401" t="s">
        <v>127</v>
      </c>
      <c r="T401">
        <v>12</v>
      </c>
      <c r="U401" t="s">
        <v>475</v>
      </c>
      <c r="W401" t="s">
        <v>386</v>
      </c>
    </row>
    <row r="402" spans="1:23" x14ac:dyDescent="0.25">
      <c r="A402" t="s">
        <v>486</v>
      </c>
      <c r="B402" s="1">
        <v>44956</v>
      </c>
      <c r="C402">
        <v>64052.639999999999</v>
      </c>
      <c r="D402" t="s">
        <v>8463</v>
      </c>
      <c r="E402" t="s">
        <v>8463</v>
      </c>
      <c r="F402" t="s">
        <v>8464</v>
      </c>
      <c r="G402" t="s">
        <v>55</v>
      </c>
      <c r="H402" t="s">
        <v>55</v>
      </c>
      <c r="I402" t="s">
        <v>55</v>
      </c>
      <c r="J402" t="s">
        <v>9</v>
      </c>
      <c r="O402" t="s">
        <v>55</v>
      </c>
      <c r="P402" t="s">
        <v>9</v>
      </c>
      <c r="Q402" t="s">
        <v>9</v>
      </c>
      <c r="R402" t="s">
        <v>116</v>
      </c>
      <c r="S402" t="s">
        <v>126</v>
      </c>
      <c r="T402">
        <v>0</v>
      </c>
      <c r="U402" t="s">
        <v>475</v>
      </c>
      <c r="W402" t="s">
        <v>386</v>
      </c>
    </row>
    <row r="403" spans="1:23" x14ac:dyDescent="0.25">
      <c r="A403" t="s">
        <v>5030</v>
      </c>
      <c r="B403" s="1">
        <v>44956</v>
      </c>
      <c r="C403">
        <v>-65812.800000000003</v>
      </c>
      <c r="D403" t="s">
        <v>8466</v>
      </c>
      <c r="E403" t="s">
        <v>8466</v>
      </c>
      <c r="F403" t="s">
        <v>8467</v>
      </c>
      <c r="G403" t="s">
        <v>55</v>
      </c>
      <c r="H403" t="s">
        <v>55</v>
      </c>
      <c r="I403" t="s">
        <v>55</v>
      </c>
      <c r="J403" t="s">
        <v>9</v>
      </c>
      <c r="O403" t="s">
        <v>55</v>
      </c>
      <c r="P403" t="s">
        <v>9</v>
      </c>
      <c r="Q403" t="s">
        <v>9</v>
      </c>
      <c r="R403" t="s">
        <v>116</v>
      </c>
      <c r="S403" t="s">
        <v>126</v>
      </c>
      <c r="T403">
        <v>0</v>
      </c>
      <c r="U403" t="s">
        <v>475</v>
      </c>
      <c r="W403" t="s">
        <v>386</v>
      </c>
    </row>
    <row r="404" spans="1:23" x14ac:dyDescent="0.25">
      <c r="A404" t="s">
        <v>487</v>
      </c>
      <c r="B404" s="1">
        <v>44956</v>
      </c>
      <c r="C404">
        <v>16008.15</v>
      </c>
      <c r="D404" t="s">
        <v>8468</v>
      </c>
      <c r="E404" t="s">
        <v>8468</v>
      </c>
      <c r="F404" t="s">
        <v>8469</v>
      </c>
      <c r="G404" t="s">
        <v>55</v>
      </c>
      <c r="H404" t="s">
        <v>55</v>
      </c>
      <c r="I404" t="s">
        <v>55</v>
      </c>
      <c r="J404" t="s">
        <v>9</v>
      </c>
      <c r="O404" t="s">
        <v>55</v>
      </c>
      <c r="P404" t="s">
        <v>9</v>
      </c>
      <c r="Q404" t="s">
        <v>9</v>
      </c>
      <c r="R404" t="s">
        <v>116</v>
      </c>
      <c r="S404" t="s">
        <v>126</v>
      </c>
      <c r="T404">
        <v>0</v>
      </c>
      <c r="U404" t="s">
        <v>475</v>
      </c>
      <c r="W404" t="s">
        <v>386</v>
      </c>
    </row>
    <row r="405" spans="1:23" x14ac:dyDescent="0.25">
      <c r="A405" t="s">
        <v>486</v>
      </c>
      <c r="B405" s="1">
        <v>44956</v>
      </c>
      <c r="C405">
        <v>61803.95</v>
      </c>
      <c r="D405" t="s">
        <v>8471</v>
      </c>
      <c r="E405" t="s">
        <v>8471</v>
      </c>
      <c r="F405" t="s">
        <v>8472</v>
      </c>
      <c r="G405" t="s">
        <v>55</v>
      </c>
      <c r="H405" t="s">
        <v>55</v>
      </c>
      <c r="I405" t="s">
        <v>55</v>
      </c>
      <c r="J405" t="s">
        <v>9</v>
      </c>
      <c r="O405" t="s">
        <v>55</v>
      </c>
      <c r="P405" t="s">
        <v>9</v>
      </c>
      <c r="Q405" t="s">
        <v>9</v>
      </c>
      <c r="R405" t="s">
        <v>116</v>
      </c>
      <c r="S405" t="s">
        <v>126</v>
      </c>
      <c r="T405">
        <v>0</v>
      </c>
      <c r="U405" t="s">
        <v>475</v>
      </c>
      <c r="W405" t="s">
        <v>386</v>
      </c>
    </row>
    <row r="406" spans="1:23" x14ac:dyDescent="0.25">
      <c r="A406" t="s">
        <v>5030</v>
      </c>
      <c r="B406" s="1">
        <v>44956</v>
      </c>
      <c r="C406">
        <v>125000</v>
      </c>
      <c r="D406" t="s">
        <v>8474</v>
      </c>
      <c r="E406" t="s">
        <v>8474</v>
      </c>
      <c r="F406" t="s">
        <v>8475</v>
      </c>
      <c r="G406" t="s">
        <v>55</v>
      </c>
      <c r="H406" t="s">
        <v>55</v>
      </c>
      <c r="I406" t="s">
        <v>55</v>
      </c>
      <c r="J406" t="s">
        <v>9</v>
      </c>
      <c r="O406" t="s">
        <v>55</v>
      </c>
      <c r="P406" t="s">
        <v>9</v>
      </c>
      <c r="Q406" t="s">
        <v>9</v>
      </c>
      <c r="R406" t="s">
        <v>116</v>
      </c>
      <c r="S406" t="s">
        <v>126</v>
      </c>
      <c r="T406">
        <v>0</v>
      </c>
      <c r="U406" t="s">
        <v>475</v>
      </c>
      <c r="W406" t="s">
        <v>386</v>
      </c>
    </row>
    <row r="407" spans="1:23" x14ac:dyDescent="0.25">
      <c r="A407" t="s">
        <v>6411</v>
      </c>
      <c r="B407" s="1">
        <v>44955</v>
      </c>
      <c r="C407">
        <v>4.4800000000000004</v>
      </c>
      <c r="D407" t="s">
        <v>556</v>
      </c>
      <c r="E407" t="s">
        <v>556</v>
      </c>
      <c r="F407" t="s">
        <v>8476</v>
      </c>
      <c r="G407" t="s">
        <v>92</v>
      </c>
      <c r="H407" t="s">
        <v>71</v>
      </c>
      <c r="I407" t="s">
        <v>71</v>
      </c>
      <c r="J407" t="s">
        <v>9</v>
      </c>
      <c r="O407" t="s">
        <v>92</v>
      </c>
      <c r="P407" t="s">
        <v>9</v>
      </c>
      <c r="Q407" t="s">
        <v>9</v>
      </c>
      <c r="R407" t="s">
        <v>92</v>
      </c>
      <c r="S407" t="s">
        <v>127</v>
      </c>
      <c r="T407">
        <v>12</v>
      </c>
      <c r="U407" t="s">
        <v>475</v>
      </c>
      <c r="W407" t="s">
        <v>386</v>
      </c>
    </row>
    <row r="408" spans="1:23" x14ac:dyDescent="0.25">
      <c r="A408" t="s">
        <v>544</v>
      </c>
      <c r="B408" s="1">
        <v>44955</v>
      </c>
      <c r="C408">
        <v>-32.25</v>
      </c>
      <c r="D408" t="s">
        <v>979</v>
      </c>
      <c r="E408" t="s">
        <v>979</v>
      </c>
      <c r="F408" t="s">
        <v>8477</v>
      </c>
      <c r="G408" t="s">
        <v>104</v>
      </c>
      <c r="H408" t="s">
        <v>7</v>
      </c>
      <c r="I408" t="s">
        <v>7</v>
      </c>
      <c r="J408" t="s">
        <v>9</v>
      </c>
      <c r="O408" t="s">
        <v>104</v>
      </c>
      <c r="P408" t="s">
        <v>9</v>
      </c>
      <c r="Q408" t="s">
        <v>9</v>
      </c>
      <c r="R408" t="s">
        <v>122</v>
      </c>
      <c r="S408" t="s">
        <v>127</v>
      </c>
      <c r="T408">
        <v>12</v>
      </c>
      <c r="U408" t="s">
        <v>475</v>
      </c>
      <c r="W408" t="s">
        <v>386</v>
      </c>
    </row>
    <row r="409" spans="1:23" x14ac:dyDescent="0.25">
      <c r="A409" t="s">
        <v>492</v>
      </c>
      <c r="B409" s="1">
        <v>44954</v>
      </c>
      <c r="C409">
        <v>-11.01</v>
      </c>
      <c r="D409" t="s">
        <v>588</v>
      </c>
      <c r="E409" t="s">
        <v>588</v>
      </c>
      <c r="F409" t="s">
        <v>589</v>
      </c>
      <c r="G409" t="s">
        <v>13</v>
      </c>
      <c r="H409" t="s">
        <v>37</v>
      </c>
      <c r="I409" t="s">
        <v>37</v>
      </c>
      <c r="J409" t="s">
        <v>9</v>
      </c>
      <c r="O409" t="s">
        <v>13</v>
      </c>
      <c r="P409" t="s">
        <v>9</v>
      </c>
      <c r="Q409" t="s">
        <v>9</v>
      </c>
      <c r="R409" t="s">
        <v>122</v>
      </c>
      <c r="S409" t="s">
        <v>127</v>
      </c>
      <c r="T409">
        <v>12</v>
      </c>
      <c r="U409" t="s">
        <v>475</v>
      </c>
      <c r="W409" t="s">
        <v>386</v>
      </c>
    </row>
    <row r="410" spans="1:23" x14ac:dyDescent="0.25">
      <c r="A410" t="s">
        <v>8900</v>
      </c>
      <c r="B410" s="1">
        <v>44954</v>
      </c>
      <c r="C410">
        <v>29</v>
      </c>
      <c r="D410" t="s">
        <v>8479</v>
      </c>
      <c r="E410" t="s">
        <v>8479</v>
      </c>
      <c r="F410" t="s">
        <v>8346</v>
      </c>
      <c r="G410" t="s">
        <v>101</v>
      </c>
      <c r="H410" t="s">
        <v>147</v>
      </c>
      <c r="I410" t="s">
        <v>147</v>
      </c>
      <c r="J410" t="s">
        <v>9</v>
      </c>
      <c r="O410" t="s">
        <v>101</v>
      </c>
      <c r="P410" t="s">
        <v>9</v>
      </c>
      <c r="Q410" t="s">
        <v>9</v>
      </c>
      <c r="R410" t="s">
        <v>122</v>
      </c>
      <c r="S410" t="s">
        <v>125</v>
      </c>
      <c r="T410">
        <v>12</v>
      </c>
      <c r="U410" t="s">
        <v>475</v>
      </c>
      <c r="W410" t="s">
        <v>386</v>
      </c>
    </row>
    <row r="411" spans="1:23" x14ac:dyDescent="0.25">
      <c r="A411" t="s">
        <v>544</v>
      </c>
      <c r="B411" s="1">
        <v>44954</v>
      </c>
      <c r="C411">
        <v>-44.38</v>
      </c>
      <c r="D411" t="s">
        <v>8481</v>
      </c>
      <c r="E411" t="s">
        <v>8481</v>
      </c>
      <c r="F411" t="s">
        <v>3509</v>
      </c>
      <c r="G411" t="s">
        <v>104</v>
      </c>
      <c r="H411" t="s">
        <v>12</v>
      </c>
      <c r="I411" t="s">
        <v>12</v>
      </c>
      <c r="J411" t="s">
        <v>9</v>
      </c>
      <c r="O411" t="s">
        <v>104</v>
      </c>
      <c r="P411" t="s">
        <v>9</v>
      </c>
      <c r="Q411" t="s">
        <v>9</v>
      </c>
      <c r="R411" t="s">
        <v>122</v>
      </c>
      <c r="S411" t="s">
        <v>127</v>
      </c>
      <c r="T411">
        <v>12</v>
      </c>
      <c r="U411" t="s">
        <v>475</v>
      </c>
      <c r="W411" t="s">
        <v>386</v>
      </c>
    </row>
    <row r="412" spans="1:23" x14ac:dyDescent="0.25">
      <c r="A412" t="s">
        <v>544</v>
      </c>
      <c r="B412" s="1">
        <v>44954</v>
      </c>
      <c r="C412">
        <v>-4.08</v>
      </c>
      <c r="D412" t="s">
        <v>744</v>
      </c>
      <c r="E412" t="s">
        <v>744</v>
      </c>
      <c r="F412" t="s">
        <v>6402</v>
      </c>
      <c r="G412" t="s">
        <v>104</v>
      </c>
      <c r="H412" t="s">
        <v>7</v>
      </c>
      <c r="I412" t="s">
        <v>7</v>
      </c>
      <c r="J412" t="s">
        <v>9</v>
      </c>
      <c r="O412" t="s">
        <v>104</v>
      </c>
      <c r="P412" t="s">
        <v>9</v>
      </c>
      <c r="Q412" t="s">
        <v>9</v>
      </c>
      <c r="R412" t="s">
        <v>122</v>
      </c>
      <c r="S412" t="s">
        <v>127</v>
      </c>
      <c r="T412">
        <v>12</v>
      </c>
      <c r="U412" t="s">
        <v>475</v>
      </c>
      <c r="W412" t="s">
        <v>386</v>
      </c>
    </row>
    <row r="413" spans="1:23" x14ac:dyDescent="0.25">
      <c r="A413" t="s">
        <v>492</v>
      </c>
      <c r="B413" s="1">
        <v>44953</v>
      </c>
      <c r="C413">
        <v>-69.28</v>
      </c>
      <c r="D413" t="s">
        <v>8483</v>
      </c>
      <c r="E413" t="s">
        <v>8483</v>
      </c>
      <c r="F413" t="s">
        <v>8484</v>
      </c>
      <c r="G413" t="s">
        <v>88</v>
      </c>
      <c r="H413" t="s">
        <v>59</v>
      </c>
      <c r="I413" t="s">
        <v>59</v>
      </c>
      <c r="J413" t="s">
        <v>9</v>
      </c>
      <c r="O413" t="s">
        <v>88</v>
      </c>
      <c r="P413" t="s">
        <v>9</v>
      </c>
      <c r="Q413" t="s">
        <v>8485</v>
      </c>
      <c r="R413" t="s">
        <v>122</v>
      </c>
      <c r="S413" t="s">
        <v>127</v>
      </c>
      <c r="T413">
        <v>1</v>
      </c>
      <c r="U413" t="s">
        <v>475</v>
      </c>
      <c r="W413" t="s">
        <v>386</v>
      </c>
    </row>
    <row r="414" spans="1:23" x14ac:dyDescent="0.25">
      <c r="A414" t="s">
        <v>492</v>
      </c>
      <c r="B414" s="1">
        <v>44953</v>
      </c>
      <c r="C414">
        <v>25</v>
      </c>
      <c r="D414" t="s">
        <v>502</v>
      </c>
      <c r="E414" t="s">
        <v>502</v>
      </c>
      <c r="F414" t="s">
        <v>6462</v>
      </c>
      <c r="G414" t="s">
        <v>92</v>
      </c>
      <c r="H414" t="s">
        <v>49</v>
      </c>
      <c r="I414" t="s">
        <v>49</v>
      </c>
      <c r="J414" t="s">
        <v>9</v>
      </c>
      <c r="O414" t="s">
        <v>92</v>
      </c>
      <c r="P414" t="s">
        <v>9</v>
      </c>
      <c r="Q414" t="s">
        <v>9</v>
      </c>
      <c r="R414" t="s">
        <v>92</v>
      </c>
      <c r="S414" t="s">
        <v>127</v>
      </c>
      <c r="T414">
        <v>12</v>
      </c>
      <c r="U414" t="s">
        <v>475</v>
      </c>
      <c r="W414" t="s">
        <v>386</v>
      </c>
    </row>
    <row r="415" spans="1:23" x14ac:dyDescent="0.25">
      <c r="A415" t="s">
        <v>492</v>
      </c>
      <c r="B415" s="1">
        <v>44953</v>
      </c>
      <c r="C415">
        <v>-99.45</v>
      </c>
      <c r="D415" t="s">
        <v>4451</v>
      </c>
      <c r="E415" t="s">
        <v>4451</v>
      </c>
      <c r="F415" t="s">
        <v>4535</v>
      </c>
      <c r="G415" t="s">
        <v>55</v>
      </c>
      <c r="H415" t="s">
        <v>76</v>
      </c>
      <c r="I415" t="s">
        <v>76</v>
      </c>
      <c r="J415" t="s">
        <v>9</v>
      </c>
      <c r="O415" t="s">
        <v>55</v>
      </c>
      <c r="P415" t="s">
        <v>9</v>
      </c>
      <c r="Q415" t="s">
        <v>9</v>
      </c>
      <c r="R415" t="s">
        <v>224</v>
      </c>
      <c r="S415" t="s">
        <v>126</v>
      </c>
      <c r="T415">
        <v>12</v>
      </c>
      <c r="U415" t="s">
        <v>475</v>
      </c>
      <c r="V415" t="s">
        <v>6075</v>
      </c>
      <c r="W415" t="s">
        <v>386</v>
      </c>
    </row>
    <row r="416" spans="1:23" x14ac:dyDescent="0.25">
      <c r="A416" t="s">
        <v>544</v>
      </c>
      <c r="B416" s="1">
        <v>44953</v>
      </c>
      <c r="C416">
        <v>-12</v>
      </c>
      <c r="D416" t="s">
        <v>8487</v>
      </c>
      <c r="E416" t="s">
        <v>8487</v>
      </c>
      <c r="F416" t="s">
        <v>8488</v>
      </c>
      <c r="G416" t="s">
        <v>104</v>
      </c>
      <c r="H416" t="s">
        <v>7</v>
      </c>
      <c r="I416" t="s">
        <v>7</v>
      </c>
      <c r="J416" t="s">
        <v>9</v>
      </c>
      <c r="O416" t="s">
        <v>104</v>
      </c>
      <c r="P416" t="s">
        <v>9</v>
      </c>
      <c r="Q416" t="s">
        <v>9</v>
      </c>
      <c r="R416" t="s">
        <v>122</v>
      </c>
      <c r="S416" t="s">
        <v>127</v>
      </c>
      <c r="T416">
        <v>12</v>
      </c>
      <c r="U416" t="s">
        <v>475</v>
      </c>
      <c r="W416" t="s">
        <v>386</v>
      </c>
    </row>
    <row r="417" spans="1:23" x14ac:dyDescent="0.25">
      <c r="A417" t="s">
        <v>19</v>
      </c>
      <c r="B417" s="1">
        <v>44953</v>
      </c>
      <c r="C417">
        <v>267.05</v>
      </c>
      <c r="D417" t="s">
        <v>6114</v>
      </c>
      <c r="E417" t="s">
        <v>6114</v>
      </c>
      <c r="F417" t="s">
        <v>598</v>
      </c>
      <c r="G417" t="s">
        <v>110</v>
      </c>
      <c r="H417" t="s">
        <v>87</v>
      </c>
      <c r="I417" t="s">
        <v>87</v>
      </c>
      <c r="J417" t="s">
        <v>9</v>
      </c>
      <c r="O417" t="s">
        <v>110</v>
      </c>
      <c r="P417" t="s">
        <v>9</v>
      </c>
      <c r="Q417" t="s">
        <v>9</v>
      </c>
      <c r="R417" t="s">
        <v>122</v>
      </c>
      <c r="S417" t="s">
        <v>127</v>
      </c>
      <c r="T417">
        <v>1</v>
      </c>
      <c r="U417" t="s">
        <v>475</v>
      </c>
      <c r="V417" t="s">
        <v>283</v>
      </c>
      <c r="W417" t="s">
        <v>386</v>
      </c>
    </row>
    <row r="418" spans="1:23" x14ac:dyDescent="0.25">
      <c r="A418" t="s">
        <v>544</v>
      </c>
      <c r="B418" s="1">
        <v>44952</v>
      </c>
      <c r="C418">
        <v>-52.7</v>
      </c>
      <c r="D418" t="s">
        <v>495</v>
      </c>
      <c r="E418" t="s">
        <v>495</v>
      </c>
      <c r="F418" t="s">
        <v>601</v>
      </c>
      <c r="G418" t="s">
        <v>78</v>
      </c>
      <c r="H418" t="s">
        <v>60</v>
      </c>
      <c r="I418" t="s">
        <v>60</v>
      </c>
      <c r="J418" t="s">
        <v>9</v>
      </c>
      <c r="O418" t="s">
        <v>78</v>
      </c>
      <c r="P418" t="s">
        <v>9</v>
      </c>
      <c r="Q418" t="s">
        <v>8489</v>
      </c>
      <c r="R418" t="s">
        <v>122</v>
      </c>
      <c r="S418" t="s">
        <v>124</v>
      </c>
      <c r="T418">
        <v>1</v>
      </c>
      <c r="U418" t="s">
        <v>475</v>
      </c>
      <c r="V418" t="s">
        <v>289</v>
      </c>
      <c r="W418" t="s">
        <v>1640</v>
      </c>
    </row>
    <row r="419" spans="1:23" x14ac:dyDescent="0.25">
      <c r="A419" t="s">
        <v>492</v>
      </c>
      <c r="B419" s="1">
        <v>44952</v>
      </c>
      <c r="C419">
        <v>-110.24</v>
      </c>
      <c r="D419" t="s">
        <v>5311</v>
      </c>
      <c r="E419" t="s">
        <v>5311</v>
      </c>
      <c r="F419" t="s">
        <v>6473</v>
      </c>
      <c r="G419" t="s">
        <v>78</v>
      </c>
      <c r="H419" t="s">
        <v>27</v>
      </c>
      <c r="I419" t="s">
        <v>27</v>
      </c>
      <c r="J419" t="s">
        <v>9</v>
      </c>
      <c r="O419" t="s">
        <v>78</v>
      </c>
      <c r="P419" t="s">
        <v>9</v>
      </c>
      <c r="Q419" t="s">
        <v>8490</v>
      </c>
      <c r="R419" t="s">
        <v>122</v>
      </c>
      <c r="S419" t="s">
        <v>127</v>
      </c>
      <c r="T419">
        <v>1</v>
      </c>
      <c r="U419" t="s">
        <v>475</v>
      </c>
      <c r="W419" t="s">
        <v>386</v>
      </c>
    </row>
    <row r="420" spans="1:23" x14ac:dyDescent="0.25">
      <c r="A420" t="s">
        <v>605</v>
      </c>
      <c r="B420" s="1">
        <v>44952</v>
      </c>
      <c r="C420">
        <v>-16.53</v>
      </c>
      <c r="D420" t="s">
        <v>606</v>
      </c>
      <c r="E420" t="s">
        <v>606</v>
      </c>
      <c r="F420" t="s">
        <v>8351</v>
      </c>
      <c r="G420" t="s">
        <v>13</v>
      </c>
      <c r="H420" t="s">
        <v>11</v>
      </c>
      <c r="I420" t="s">
        <v>11</v>
      </c>
      <c r="J420" t="s">
        <v>9</v>
      </c>
      <c r="O420" t="s">
        <v>13</v>
      </c>
      <c r="P420" t="s">
        <v>9</v>
      </c>
      <c r="Q420" t="s">
        <v>9</v>
      </c>
      <c r="R420" t="s">
        <v>122</v>
      </c>
      <c r="S420" t="s">
        <v>127</v>
      </c>
      <c r="T420">
        <v>12</v>
      </c>
      <c r="U420" t="s">
        <v>475</v>
      </c>
      <c r="W420" t="s">
        <v>386</v>
      </c>
    </row>
    <row r="421" spans="1:23" x14ac:dyDescent="0.25">
      <c r="A421" t="s">
        <v>544</v>
      </c>
      <c r="B421" s="1">
        <v>44952</v>
      </c>
      <c r="C421">
        <v>-165.77</v>
      </c>
      <c r="D421" t="s">
        <v>495</v>
      </c>
      <c r="E421" t="s">
        <v>495</v>
      </c>
      <c r="F421" t="s">
        <v>601</v>
      </c>
      <c r="G421" t="s">
        <v>104</v>
      </c>
      <c r="H421" t="s">
        <v>16</v>
      </c>
      <c r="I421" t="s">
        <v>16</v>
      </c>
      <c r="J421" t="s">
        <v>9</v>
      </c>
      <c r="O421" t="s">
        <v>104</v>
      </c>
      <c r="P421" t="s">
        <v>9</v>
      </c>
      <c r="Q421" t="s">
        <v>9</v>
      </c>
      <c r="R421" t="s">
        <v>122</v>
      </c>
      <c r="S421" t="s">
        <v>127</v>
      </c>
      <c r="T421">
        <v>12</v>
      </c>
      <c r="U421" t="s">
        <v>475</v>
      </c>
      <c r="W421" t="s">
        <v>386</v>
      </c>
    </row>
    <row r="422" spans="1:23" x14ac:dyDescent="0.25">
      <c r="A422" t="s">
        <v>544</v>
      </c>
      <c r="B422" s="1">
        <v>44951</v>
      </c>
      <c r="C422">
        <v>-101.44</v>
      </c>
      <c r="D422" t="s">
        <v>5421</v>
      </c>
      <c r="E422" t="s">
        <v>5421</v>
      </c>
      <c r="F422" t="s">
        <v>899</v>
      </c>
      <c r="G422" t="s">
        <v>104</v>
      </c>
      <c r="H422" t="s">
        <v>12</v>
      </c>
      <c r="I422" t="s">
        <v>12</v>
      </c>
      <c r="J422" t="s">
        <v>9</v>
      </c>
      <c r="O422" t="s">
        <v>104</v>
      </c>
      <c r="P422" t="s">
        <v>9</v>
      </c>
      <c r="Q422" t="s">
        <v>9</v>
      </c>
      <c r="R422" t="s">
        <v>122</v>
      </c>
      <c r="S422" t="s">
        <v>127</v>
      </c>
      <c r="T422">
        <v>12</v>
      </c>
      <c r="U422" t="s">
        <v>475</v>
      </c>
      <c r="W422" t="s">
        <v>386</v>
      </c>
    </row>
    <row r="423" spans="1:23" x14ac:dyDescent="0.25">
      <c r="A423" t="s">
        <v>487</v>
      </c>
      <c r="B423" s="1">
        <v>44951</v>
      </c>
      <c r="C423">
        <v>-200</v>
      </c>
      <c r="D423" t="s">
        <v>6653</v>
      </c>
      <c r="E423" t="s">
        <v>6653</v>
      </c>
      <c r="F423" t="s">
        <v>531</v>
      </c>
      <c r="G423" t="s">
        <v>105</v>
      </c>
      <c r="H423" t="s">
        <v>28</v>
      </c>
      <c r="I423" t="s">
        <v>28</v>
      </c>
      <c r="J423" t="s">
        <v>9</v>
      </c>
      <c r="O423" t="s">
        <v>105</v>
      </c>
      <c r="P423" t="s">
        <v>9</v>
      </c>
      <c r="Q423" t="s">
        <v>8491</v>
      </c>
      <c r="R423" t="s">
        <v>122</v>
      </c>
      <c r="S423" t="s">
        <v>124</v>
      </c>
      <c r="T423">
        <v>1</v>
      </c>
      <c r="U423" t="s">
        <v>475</v>
      </c>
      <c r="W423" t="s">
        <v>386</v>
      </c>
    </row>
    <row r="424" spans="1:23" x14ac:dyDescent="0.25">
      <c r="A424" t="s">
        <v>6451</v>
      </c>
      <c r="B424" s="1">
        <v>44951</v>
      </c>
      <c r="C424">
        <v>-11.01</v>
      </c>
      <c r="D424" t="s">
        <v>495</v>
      </c>
      <c r="E424" t="s">
        <v>495</v>
      </c>
      <c r="F424" t="s">
        <v>496</v>
      </c>
      <c r="G424" t="s">
        <v>104</v>
      </c>
      <c r="H424" t="s">
        <v>16</v>
      </c>
      <c r="I424" t="s">
        <v>16</v>
      </c>
      <c r="J424" t="s">
        <v>9</v>
      </c>
      <c r="O424" t="s">
        <v>104</v>
      </c>
      <c r="P424" t="s">
        <v>9</v>
      </c>
      <c r="Q424" t="s">
        <v>9</v>
      </c>
      <c r="R424" t="s">
        <v>122</v>
      </c>
      <c r="S424" t="s">
        <v>127</v>
      </c>
      <c r="T424">
        <v>12</v>
      </c>
      <c r="U424" t="s">
        <v>475</v>
      </c>
      <c r="W424" t="s">
        <v>386</v>
      </c>
    </row>
    <row r="425" spans="1:23" x14ac:dyDescent="0.25">
      <c r="A425" t="s">
        <v>6451</v>
      </c>
      <c r="B425" s="1">
        <v>44951</v>
      </c>
      <c r="C425">
        <v>0.22</v>
      </c>
      <c r="D425" t="s">
        <v>6567</v>
      </c>
      <c r="E425" t="s">
        <v>6567</v>
      </c>
      <c r="F425" t="s">
        <v>6568</v>
      </c>
      <c r="G425" t="s">
        <v>88</v>
      </c>
      <c r="H425" t="s">
        <v>59</v>
      </c>
      <c r="I425" t="s">
        <v>59</v>
      </c>
      <c r="J425" t="s">
        <v>9</v>
      </c>
      <c r="O425" t="s">
        <v>88</v>
      </c>
      <c r="P425" t="s">
        <v>9</v>
      </c>
      <c r="Q425" t="s">
        <v>9</v>
      </c>
      <c r="R425" t="s">
        <v>122</v>
      </c>
      <c r="S425" t="s">
        <v>127</v>
      </c>
      <c r="T425">
        <v>1</v>
      </c>
      <c r="U425" t="s">
        <v>475</v>
      </c>
      <c r="W425" t="s">
        <v>386</v>
      </c>
    </row>
    <row r="426" spans="1:23" x14ac:dyDescent="0.25">
      <c r="A426" t="s">
        <v>492</v>
      </c>
      <c r="B426" s="1">
        <v>44950</v>
      </c>
      <c r="C426">
        <v>-15.95</v>
      </c>
      <c r="D426" t="s">
        <v>642</v>
      </c>
      <c r="E426" t="s">
        <v>642</v>
      </c>
      <c r="F426" t="s">
        <v>5043</v>
      </c>
      <c r="G426" t="s">
        <v>117</v>
      </c>
      <c r="H426" t="s">
        <v>45</v>
      </c>
      <c r="I426" t="s">
        <v>45</v>
      </c>
      <c r="J426" t="s">
        <v>9</v>
      </c>
      <c r="O426" t="s">
        <v>117</v>
      </c>
      <c r="P426" t="s">
        <v>9</v>
      </c>
      <c r="Q426" t="s">
        <v>9</v>
      </c>
      <c r="R426" t="s">
        <v>122</v>
      </c>
      <c r="S426" t="s">
        <v>127</v>
      </c>
      <c r="T426">
        <v>12</v>
      </c>
      <c r="U426" t="s">
        <v>475</v>
      </c>
      <c r="W426" t="s">
        <v>386</v>
      </c>
    </row>
    <row r="427" spans="1:23" x14ac:dyDescent="0.25">
      <c r="A427" t="s">
        <v>19</v>
      </c>
      <c r="B427" s="1">
        <v>44950</v>
      </c>
      <c r="C427">
        <v>-26.52</v>
      </c>
      <c r="D427" t="s">
        <v>25</v>
      </c>
      <c r="E427" t="s">
        <v>25</v>
      </c>
      <c r="F427" t="s">
        <v>611</v>
      </c>
      <c r="G427" t="s">
        <v>55</v>
      </c>
      <c r="H427" t="s">
        <v>18</v>
      </c>
      <c r="I427" t="s">
        <v>18</v>
      </c>
      <c r="J427" t="s">
        <v>9</v>
      </c>
      <c r="O427" t="s">
        <v>55</v>
      </c>
      <c r="P427" t="s">
        <v>9</v>
      </c>
      <c r="Q427" t="s">
        <v>9</v>
      </c>
      <c r="R427" t="s">
        <v>224</v>
      </c>
      <c r="S427" t="s">
        <v>126</v>
      </c>
      <c r="T427">
        <v>12</v>
      </c>
      <c r="U427" t="s">
        <v>475</v>
      </c>
      <c r="W427" t="s">
        <v>386</v>
      </c>
    </row>
    <row r="428" spans="1:23" x14ac:dyDescent="0.25">
      <c r="A428" t="s">
        <v>19</v>
      </c>
      <c r="B428" s="1">
        <v>44950</v>
      </c>
      <c r="C428">
        <v>-214.33</v>
      </c>
      <c r="D428" t="s">
        <v>701</v>
      </c>
      <c r="E428" t="s">
        <v>701</v>
      </c>
      <c r="F428" t="s">
        <v>702</v>
      </c>
      <c r="G428" t="s">
        <v>94</v>
      </c>
      <c r="H428" t="s">
        <v>24</v>
      </c>
      <c r="I428" t="s">
        <v>24</v>
      </c>
      <c r="J428" t="s">
        <v>9</v>
      </c>
      <c r="O428" t="s">
        <v>94</v>
      </c>
      <c r="P428" t="s">
        <v>9</v>
      </c>
      <c r="Q428" t="s">
        <v>9</v>
      </c>
      <c r="R428" t="s">
        <v>122</v>
      </c>
      <c r="S428" t="s">
        <v>127</v>
      </c>
      <c r="T428">
        <v>12</v>
      </c>
      <c r="U428" t="s">
        <v>475</v>
      </c>
      <c r="V428" t="s">
        <v>265</v>
      </c>
      <c r="W428" t="s">
        <v>386</v>
      </c>
    </row>
    <row r="429" spans="1:23" x14ac:dyDescent="0.25">
      <c r="A429" t="s">
        <v>6451</v>
      </c>
      <c r="B429" s="1">
        <v>44950</v>
      </c>
      <c r="C429">
        <v>0.11</v>
      </c>
      <c r="D429" t="s">
        <v>6567</v>
      </c>
      <c r="E429" t="s">
        <v>6567</v>
      </c>
      <c r="F429" t="s">
        <v>6568</v>
      </c>
      <c r="G429" t="s">
        <v>88</v>
      </c>
      <c r="H429" t="s">
        <v>59</v>
      </c>
      <c r="I429" t="s">
        <v>59</v>
      </c>
      <c r="J429" t="s">
        <v>9</v>
      </c>
      <c r="O429" t="s">
        <v>88</v>
      </c>
      <c r="P429" t="s">
        <v>9</v>
      </c>
      <c r="Q429" t="s">
        <v>9</v>
      </c>
      <c r="R429" t="s">
        <v>122</v>
      </c>
      <c r="S429" t="s">
        <v>127</v>
      </c>
      <c r="T429">
        <v>1</v>
      </c>
      <c r="U429" t="s">
        <v>475</v>
      </c>
      <c r="W429" t="s">
        <v>386</v>
      </c>
    </row>
    <row r="430" spans="1:23" x14ac:dyDescent="0.25">
      <c r="A430" t="s">
        <v>6451</v>
      </c>
      <c r="B430" s="1">
        <v>44950</v>
      </c>
      <c r="C430">
        <v>0.1</v>
      </c>
      <c r="D430" t="s">
        <v>6567</v>
      </c>
      <c r="E430" t="s">
        <v>6567</v>
      </c>
      <c r="F430" t="s">
        <v>6568</v>
      </c>
      <c r="G430" t="s">
        <v>88</v>
      </c>
      <c r="H430" t="s">
        <v>59</v>
      </c>
      <c r="I430" s="41" t="s">
        <v>59</v>
      </c>
      <c r="J430" t="s">
        <v>9</v>
      </c>
      <c r="O430" t="s">
        <v>88</v>
      </c>
      <c r="P430" t="s">
        <v>9</v>
      </c>
      <c r="Q430" t="s">
        <v>9</v>
      </c>
      <c r="R430" t="s">
        <v>122</v>
      </c>
      <c r="S430" t="s">
        <v>127</v>
      </c>
      <c r="T430">
        <v>1</v>
      </c>
      <c r="U430" t="s">
        <v>475</v>
      </c>
      <c r="W430" t="s">
        <v>386</v>
      </c>
    </row>
    <row r="431" spans="1:23" x14ac:dyDescent="0.25">
      <c r="A431" t="s">
        <v>544</v>
      </c>
      <c r="B431" s="1">
        <v>44950</v>
      </c>
      <c r="C431">
        <v>-325.24</v>
      </c>
      <c r="D431" t="s">
        <v>8493</v>
      </c>
      <c r="E431" t="s">
        <v>8493</v>
      </c>
      <c r="F431" t="s">
        <v>8352</v>
      </c>
      <c r="G431" t="s">
        <v>473</v>
      </c>
      <c r="H431" t="s">
        <v>467</v>
      </c>
      <c r="I431" t="s">
        <v>467</v>
      </c>
      <c r="J431" t="s">
        <v>9</v>
      </c>
      <c r="O431" t="s">
        <v>473</v>
      </c>
      <c r="P431" t="s">
        <v>9</v>
      </c>
      <c r="Q431" t="s">
        <v>9</v>
      </c>
      <c r="R431" t="s">
        <v>122</v>
      </c>
      <c r="S431" t="s">
        <v>127</v>
      </c>
      <c r="T431">
        <v>12</v>
      </c>
      <c r="U431" t="s">
        <v>475</v>
      </c>
      <c r="W431" t="s">
        <v>386</v>
      </c>
    </row>
    <row r="432" spans="1:23" x14ac:dyDescent="0.25">
      <c r="A432" t="s">
        <v>492</v>
      </c>
      <c r="B432" s="1">
        <v>44949</v>
      </c>
      <c r="C432">
        <v>-252</v>
      </c>
      <c r="D432" t="s">
        <v>8349</v>
      </c>
      <c r="E432" t="s">
        <v>8349</v>
      </c>
      <c r="F432" t="s">
        <v>6397</v>
      </c>
      <c r="G432" t="s">
        <v>13</v>
      </c>
      <c r="H432" t="s">
        <v>15</v>
      </c>
      <c r="I432" t="s">
        <v>15</v>
      </c>
      <c r="J432" t="s">
        <v>9</v>
      </c>
      <c r="O432" t="s">
        <v>13</v>
      </c>
      <c r="P432" t="s">
        <v>3850</v>
      </c>
      <c r="Q432" t="s">
        <v>8350</v>
      </c>
      <c r="R432" t="s">
        <v>122</v>
      </c>
      <c r="S432" t="s">
        <v>127</v>
      </c>
      <c r="T432">
        <v>12</v>
      </c>
      <c r="U432" t="s">
        <v>475</v>
      </c>
      <c r="W432" t="s">
        <v>386</v>
      </c>
    </row>
    <row r="433" spans="1:23" x14ac:dyDescent="0.25">
      <c r="A433" t="s">
        <v>492</v>
      </c>
      <c r="B433" s="1">
        <v>44949</v>
      </c>
      <c r="C433">
        <v>-15.34</v>
      </c>
      <c r="D433" t="s">
        <v>1228</v>
      </c>
      <c r="E433" t="s">
        <v>1228</v>
      </c>
      <c r="F433" t="s">
        <v>2158</v>
      </c>
      <c r="G433" t="s">
        <v>13</v>
      </c>
      <c r="H433" t="s">
        <v>11</v>
      </c>
      <c r="I433" t="s">
        <v>11</v>
      </c>
      <c r="J433" t="s">
        <v>9</v>
      </c>
      <c r="O433" t="s">
        <v>13</v>
      </c>
      <c r="P433" t="s">
        <v>9</v>
      </c>
      <c r="Q433" t="s">
        <v>9</v>
      </c>
      <c r="R433" t="s">
        <v>122</v>
      </c>
      <c r="S433" t="s">
        <v>127</v>
      </c>
      <c r="T433">
        <v>12</v>
      </c>
      <c r="U433" t="s">
        <v>475</v>
      </c>
      <c r="W433" t="s">
        <v>386</v>
      </c>
    </row>
    <row r="434" spans="1:23" x14ac:dyDescent="0.25">
      <c r="A434" t="s">
        <v>34</v>
      </c>
      <c r="B434" s="1">
        <v>44949</v>
      </c>
      <c r="C434">
        <v>-37.69</v>
      </c>
      <c r="D434" t="s">
        <v>491</v>
      </c>
      <c r="E434" t="s">
        <v>491</v>
      </c>
      <c r="F434" t="s">
        <v>6399</v>
      </c>
      <c r="G434" t="s">
        <v>88</v>
      </c>
      <c r="H434" t="s">
        <v>59</v>
      </c>
      <c r="I434" t="s">
        <v>59</v>
      </c>
      <c r="J434" t="s">
        <v>9</v>
      </c>
      <c r="O434" t="s">
        <v>88</v>
      </c>
      <c r="P434" t="s">
        <v>9</v>
      </c>
      <c r="Q434" t="s">
        <v>9</v>
      </c>
      <c r="R434" t="s">
        <v>122</v>
      </c>
      <c r="S434" t="s">
        <v>127</v>
      </c>
      <c r="T434">
        <v>1</v>
      </c>
      <c r="U434" t="s">
        <v>475</v>
      </c>
      <c r="W434" t="s">
        <v>386</v>
      </c>
    </row>
    <row r="435" spans="1:23" x14ac:dyDescent="0.25">
      <c r="A435" t="s">
        <v>492</v>
      </c>
      <c r="B435" s="1">
        <v>44949</v>
      </c>
      <c r="C435">
        <v>-54.89</v>
      </c>
      <c r="D435" t="s">
        <v>636</v>
      </c>
      <c r="E435" t="s">
        <v>636</v>
      </c>
      <c r="F435" t="s">
        <v>856</v>
      </c>
      <c r="G435" t="s">
        <v>100</v>
      </c>
      <c r="H435" t="s">
        <v>176</v>
      </c>
      <c r="I435" t="s">
        <v>176</v>
      </c>
      <c r="J435" t="s">
        <v>9</v>
      </c>
      <c r="O435" t="s">
        <v>100</v>
      </c>
      <c r="P435" t="s">
        <v>3850</v>
      </c>
      <c r="Q435" t="s">
        <v>8353</v>
      </c>
      <c r="R435" t="s">
        <v>122</v>
      </c>
      <c r="S435" t="s">
        <v>125</v>
      </c>
      <c r="T435">
        <v>1</v>
      </c>
      <c r="U435" t="s">
        <v>475</v>
      </c>
      <c r="V435" t="s">
        <v>6075</v>
      </c>
      <c r="W435" t="s">
        <v>386</v>
      </c>
    </row>
    <row r="436" spans="1:23" x14ac:dyDescent="0.25">
      <c r="A436" t="s">
        <v>487</v>
      </c>
      <c r="B436" s="1">
        <v>44949</v>
      </c>
      <c r="C436">
        <v>168</v>
      </c>
      <c r="D436" t="s">
        <v>5353</v>
      </c>
      <c r="E436" t="s">
        <v>5353</v>
      </c>
      <c r="F436" t="s">
        <v>501</v>
      </c>
      <c r="G436" t="s">
        <v>13</v>
      </c>
      <c r="H436" t="s">
        <v>15</v>
      </c>
      <c r="I436" t="s">
        <v>15</v>
      </c>
      <c r="J436" t="s">
        <v>9</v>
      </c>
      <c r="O436" t="s">
        <v>13</v>
      </c>
      <c r="P436" t="s">
        <v>9</v>
      </c>
      <c r="Q436" t="s">
        <v>9</v>
      </c>
      <c r="R436" t="s">
        <v>122</v>
      </c>
      <c r="S436" t="s">
        <v>127</v>
      </c>
      <c r="T436">
        <v>12</v>
      </c>
      <c r="U436" t="s">
        <v>475</v>
      </c>
      <c r="W436" t="s">
        <v>386</v>
      </c>
    </row>
    <row r="437" spans="1:23" x14ac:dyDescent="0.25">
      <c r="A437" t="s">
        <v>6451</v>
      </c>
      <c r="B437" s="1">
        <v>44949</v>
      </c>
      <c r="C437">
        <v>-26.17</v>
      </c>
      <c r="D437" t="s">
        <v>495</v>
      </c>
      <c r="E437" t="s">
        <v>495</v>
      </c>
      <c r="F437" t="s">
        <v>496</v>
      </c>
      <c r="G437" t="s">
        <v>104</v>
      </c>
      <c r="H437" t="s">
        <v>16</v>
      </c>
      <c r="I437" t="s">
        <v>16</v>
      </c>
      <c r="J437" t="s">
        <v>9</v>
      </c>
      <c r="O437" t="s">
        <v>104</v>
      </c>
      <c r="P437" t="s">
        <v>9</v>
      </c>
      <c r="Q437" t="s">
        <v>9</v>
      </c>
      <c r="R437" t="s">
        <v>122</v>
      </c>
      <c r="S437" t="s">
        <v>127</v>
      </c>
      <c r="T437">
        <v>12</v>
      </c>
      <c r="U437" t="s">
        <v>475</v>
      </c>
      <c r="W437" t="s">
        <v>386</v>
      </c>
    </row>
    <row r="438" spans="1:23" x14ac:dyDescent="0.25">
      <c r="A438" t="s">
        <v>492</v>
      </c>
      <c r="B438" s="1">
        <v>44949</v>
      </c>
      <c r="C438">
        <v>-50</v>
      </c>
      <c r="D438" t="s">
        <v>1980</v>
      </c>
      <c r="E438" t="s">
        <v>1980</v>
      </c>
      <c r="F438" t="s">
        <v>6236</v>
      </c>
      <c r="G438" t="s">
        <v>10</v>
      </c>
      <c r="H438" t="s">
        <v>57</v>
      </c>
      <c r="I438" t="s">
        <v>57</v>
      </c>
      <c r="J438" t="s">
        <v>9</v>
      </c>
      <c r="O438" t="s">
        <v>10</v>
      </c>
      <c r="P438" t="s">
        <v>9</v>
      </c>
      <c r="Q438" t="s">
        <v>9</v>
      </c>
      <c r="R438" t="s">
        <v>122</v>
      </c>
      <c r="S438" t="s">
        <v>127</v>
      </c>
      <c r="T438">
        <v>12</v>
      </c>
      <c r="U438" t="s">
        <v>475</v>
      </c>
      <c r="W438" t="s">
        <v>386</v>
      </c>
    </row>
    <row r="439" spans="1:23" x14ac:dyDescent="0.25">
      <c r="A439" t="s">
        <v>605</v>
      </c>
      <c r="B439" s="1">
        <v>44949</v>
      </c>
      <c r="C439">
        <v>26.52</v>
      </c>
      <c r="D439" t="s">
        <v>25</v>
      </c>
      <c r="E439" t="s">
        <v>25</v>
      </c>
      <c r="F439" t="s">
        <v>627</v>
      </c>
      <c r="G439" t="s">
        <v>55</v>
      </c>
      <c r="H439" t="s">
        <v>18</v>
      </c>
      <c r="I439" t="s">
        <v>18</v>
      </c>
      <c r="J439" t="s">
        <v>9</v>
      </c>
      <c r="O439" t="s">
        <v>55</v>
      </c>
      <c r="P439" t="s">
        <v>9</v>
      </c>
      <c r="Q439" t="s">
        <v>9</v>
      </c>
      <c r="R439" t="s">
        <v>224</v>
      </c>
      <c r="S439" t="s">
        <v>126</v>
      </c>
      <c r="T439">
        <v>12</v>
      </c>
      <c r="U439" t="s">
        <v>475</v>
      </c>
      <c r="W439" t="s">
        <v>386</v>
      </c>
    </row>
    <row r="440" spans="1:23" x14ac:dyDescent="0.25">
      <c r="A440" t="s">
        <v>544</v>
      </c>
      <c r="B440" s="1">
        <v>44948</v>
      </c>
      <c r="C440">
        <v>-78.12</v>
      </c>
      <c r="D440" t="s">
        <v>8495</v>
      </c>
      <c r="E440" t="s">
        <v>8495</v>
      </c>
      <c r="F440" t="s">
        <v>6400</v>
      </c>
      <c r="G440" t="s">
        <v>104</v>
      </c>
      <c r="H440" t="s">
        <v>7</v>
      </c>
      <c r="I440" t="s">
        <v>7</v>
      </c>
      <c r="J440" t="s">
        <v>9</v>
      </c>
      <c r="O440" t="s">
        <v>104</v>
      </c>
      <c r="P440" t="s">
        <v>9</v>
      </c>
      <c r="Q440" t="s">
        <v>9</v>
      </c>
      <c r="R440" t="s">
        <v>122</v>
      </c>
      <c r="S440" t="s">
        <v>127</v>
      </c>
      <c r="T440">
        <v>12</v>
      </c>
      <c r="U440" t="s">
        <v>475</v>
      </c>
      <c r="W440" t="s">
        <v>386</v>
      </c>
    </row>
    <row r="441" spans="1:23" x14ac:dyDescent="0.25">
      <c r="A441" t="s">
        <v>34</v>
      </c>
      <c r="B441" s="1">
        <v>44948</v>
      </c>
      <c r="C441">
        <v>7.71</v>
      </c>
      <c r="D441" t="s">
        <v>491</v>
      </c>
      <c r="E441" t="s">
        <v>491</v>
      </c>
      <c r="F441" t="s">
        <v>1216</v>
      </c>
      <c r="G441" t="s">
        <v>120</v>
      </c>
      <c r="H441" t="s">
        <v>86</v>
      </c>
      <c r="I441" t="s">
        <v>86</v>
      </c>
      <c r="J441" t="s">
        <v>9</v>
      </c>
      <c r="O441" t="s">
        <v>120</v>
      </c>
      <c r="P441" t="s">
        <v>9</v>
      </c>
      <c r="Q441" t="s">
        <v>9</v>
      </c>
      <c r="R441" t="s">
        <v>122</v>
      </c>
      <c r="S441" t="s">
        <v>125</v>
      </c>
      <c r="T441">
        <v>1</v>
      </c>
      <c r="U441" t="s">
        <v>475</v>
      </c>
      <c r="W441" t="s">
        <v>386</v>
      </c>
    </row>
    <row r="442" spans="1:23" x14ac:dyDescent="0.25">
      <c r="A442" t="s">
        <v>6451</v>
      </c>
      <c r="B442" s="1">
        <v>44948</v>
      </c>
      <c r="C442">
        <v>49.59</v>
      </c>
      <c r="D442" t="s">
        <v>864</v>
      </c>
      <c r="E442" t="s">
        <v>864</v>
      </c>
      <c r="F442" t="s">
        <v>865</v>
      </c>
      <c r="G442" t="s">
        <v>100</v>
      </c>
      <c r="H442" t="s">
        <v>176</v>
      </c>
      <c r="I442" t="s">
        <v>176</v>
      </c>
      <c r="J442" t="s">
        <v>9</v>
      </c>
      <c r="O442" t="s">
        <v>100</v>
      </c>
      <c r="P442" t="s">
        <v>3850</v>
      </c>
      <c r="Q442" t="s">
        <v>8354</v>
      </c>
      <c r="R442" t="s">
        <v>122</v>
      </c>
      <c r="S442" t="s">
        <v>125</v>
      </c>
      <c r="T442">
        <v>1</v>
      </c>
      <c r="U442" t="s">
        <v>475</v>
      </c>
      <c r="V442" t="s">
        <v>6075</v>
      </c>
      <c r="W442" t="s">
        <v>386</v>
      </c>
    </row>
    <row r="443" spans="1:23" x14ac:dyDescent="0.25">
      <c r="A443" t="s">
        <v>544</v>
      </c>
      <c r="B443" s="1">
        <v>44948</v>
      </c>
      <c r="C443">
        <v>-3.84</v>
      </c>
      <c r="D443" t="s">
        <v>495</v>
      </c>
      <c r="E443" t="s">
        <v>495</v>
      </c>
      <c r="F443" t="s">
        <v>601</v>
      </c>
      <c r="G443" t="s">
        <v>117</v>
      </c>
      <c r="H443" t="s">
        <v>44</v>
      </c>
      <c r="I443" t="s">
        <v>44</v>
      </c>
      <c r="J443" t="s">
        <v>9</v>
      </c>
      <c r="O443" t="s">
        <v>117</v>
      </c>
      <c r="P443" t="s">
        <v>9</v>
      </c>
      <c r="Q443" t="s">
        <v>9</v>
      </c>
      <c r="R443" t="s">
        <v>122</v>
      </c>
      <c r="S443" t="s">
        <v>127</v>
      </c>
      <c r="T443">
        <v>12</v>
      </c>
      <c r="U443" t="s">
        <v>475</v>
      </c>
      <c r="W443" t="s">
        <v>386</v>
      </c>
    </row>
    <row r="444" spans="1:23" x14ac:dyDescent="0.25">
      <c r="A444" t="s">
        <v>492</v>
      </c>
      <c r="B444" s="1">
        <v>44947</v>
      </c>
      <c r="C444">
        <v>-24.95</v>
      </c>
      <c r="D444" t="s">
        <v>8497</v>
      </c>
      <c r="E444" t="s">
        <v>8497</v>
      </c>
      <c r="F444" t="s">
        <v>6401</v>
      </c>
      <c r="G444" t="s">
        <v>117</v>
      </c>
      <c r="H444" t="s">
        <v>45</v>
      </c>
      <c r="I444" t="s">
        <v>45</v>
      </c>
      <c r="J444" t="s">
        <v>9</v>
      </c>
      <c r="O444" t="s">
        <v>117</v>
      </c>
      <c r="P444" t="s">
        <v>9</v>
      </c>
      <c r="Q444" t="s">
        <v>9</v>
      </c>
      <c r="R444" t="s">
        <v>122</v>
      </c>
      <c r="S444" t="s">
        <v>127</v>
      </c>
      <c r="T444">
        <v>12</v>
      </c>
      <c r="U444" t="s">
        <v>475</v>
      </c>
      <c r="W444" t="s">
        <v>386</v>
      </c>
    </row>
    <row r="445" spans="1:23" x14ac:dyDescent="0.25">
      <c r="A445" t="s">
        <v>544</v>
      </c>
      <c r="B445" s="1">
        <v>44947</v>
      </c>
      <c r="C445">
        <v>-159.57</v>
      </c>
      <c r="D445" t="s">
        <v>560</v>
      </c>
      <c r="E445" t="s">
        <v>560</v>
      </c>
      <c r="F445" t="s">
        <v>561</v>
      </c>
      <c r="G445" t="s">
        <v>104</v>
      </c>
      <c r="H445" t="s">
        <v>16</v>
      </c>
      <c r="I445" t="s">
        <v>16</v>
      </c>
      <c r="J445" t="s">
        <v>9</v>
      </c>
      <c r="O445" t="s">
        <v>104</v>
      </c>
      <c r="P445" t="s">
        <v>9</v>
      </c>
      <c r="Q445" t="s">
        <v>9</v>
      </c>
      <c r="R445" t="s">
        <v>122</v>
      </c>
      <c r="S445" t="s">
        <v>127</v>
      </c>
      <c r="T445">
        <v>12</v>
      </c>
      <c r="U445" t="s">
        <v>475</v>
      </c>
      <c r="W445" t="s">
        <v>386</v>
      </c>
    </row>
    <row r="446" spans="1:23" x14ac:dyDescent="0.25">
      <c r="A446" t="s">
        <v>544</v>
      </c>
      <c r="B446" s="1">
        <v>44947</v>
      </c>
      <c r="C446">
        <v>-4.08</v>
      </c>
      <c r="D446" t="s">
        <v>744</v>
      </c>
      <c r="E446" t="s">
        <v>744</v>
      </c>
      <c r="F446" t="s">
        <v>6402</v>
      </c>
      <c r="G446" t="s">
        <v>104</v>
      </c>
      <c r="H446" t="s">
        <v>7</v>
      </c>
      <c r="I446" t="s">
        <v>7</v>
      </c>
      <c r="J446" t="s">
        <v>9</v>
      </c>
      <c r="O446" t="s">
        <v>104</v>
      </c>
      <c r="P446" t="s">
        <v>9</v>
      </c>
      <c r="Q446" t="s">
        <v>9</v>
      </c>
      <c r="R446" t="s">
        <v>122</v>
      </c>
      <c r="S446" t="s">
        <v>127</v>
      </c>
      <c r="T446">
        <v>12</v>
      </c>
      <c r="U446" t="s">
        <v>475</v>
      </c>
      <c r="W446" t="s">
        <v>386</v>
      </c>
    </row>
    <row r="447" spans="1:23" x14ac:dyDescent="0.25">
      <c r="A447" t="s">
        <v>544</v>
      </c>
      <c r="B447" s="1">
        <v>44946</v>
      </c>
      <c r="C447">
        <v>-10.26</v>
      </c>
      <c r="D447" t="s">
        <v>8356</v>
      </c>
      <c r="E447" t="s">
        <v>8356</v>
      </c>
      <c r="F447" t="s">
        <v>6398</v>
      </c>
      <c r="G447" t="s">
        <v>104</v>
      </c>
      <c r="H447" t="s">
        <v>7</v>
      </c>
      <c r="I447" t="s">
        <v>7</v>
      </c>
      <c r="J447" t="s">
        <v>9</v>
      </c>
      <c r="O447" t="s">
        <v>104</v>
      </c>
      <c r="P447" t="s">
        <v>9</v>
      </c>
      <c r="Q447" t="s">
        <v>9</v>
      </c>
      <c r="R447" t="s">
        <v>122</v>
      </c>
      <c r="S447" t="s">
        <v>127</v>
      </c>
      <c r="T447">
        <v>12</v>
      </c>
      <c r="U447" t="s">
        <v>475</v>
      </c>
      <c r="W447" t="s">
        <v>386</v>
      </c>
    </row>
    <row r="448" spans="1:23" x14ac:dyDescent="0.25">
      <c r="A448" t="s">
        <v>544</v>
      </c>
      <c r="B448" s="1">
        <v>44946</v>
      </c>
      <c r="C448">
        <v>-5.99</v>
      </c>
      <c r="D448" t="s">
        <v>493</v>
      </c>
      <c r="E448" t="s">
        <v>493</v>
      </c>
      <c r="F448" t="s">
        <v>1409</v>
      </c>
      <c r="G448" t="s">
        <v>104</v>
      </c>
      <c r="H448" t="s">
        <v>16</v>
      </c>
      <c r="I448" t="s">
        <v>16</v>
      </c>
      <c r="J448" t="s">
        <v>9</v>
      </c>
      <c r="O448" t="s">
        <v>104</v>
      </c>
      <c r="P448" t="s">
        <v>9</v>
      </c>
      <c r="Q448" t="s">
        <v>9</v>
      </c>
      <c r="R448" t="s">
        <v>122</v>
      </c>
      <c r="S448" t="s">
        <v>127</v>
      </c>
      <c r="T448">
        <v>12</v>
      </c>
      <c r="U448" t="s">
        <v>475</v>
      </c>
      <c r="W448" t="s">
        <v>386</v>
      </c>
    </row>
    <row r="449" spans="1:23" x14ac:dyDescent="0.25">
      <c r="A449" t="s">
        <v>544</v>
      </c>
      <c r="B449" s="1">
        <v>44946</v>
      </c>
      <c r="C449">
        <v>-9.92</v>
      </c>
      <c r="D449" t="s">
        <v>8499</v>
      </c>
      <c r="E449" t="s">
        <v>8499</v>
      </c>
      <c r="F449" t="s">
        <v>6404</v>
      </c>
      <c r="G449" t="s">
        <v>104</v>
      </c>
      <c r="H449" t="s">
        <v>7</v>
      </c>
      <c r="I449" t="s">
        <v>7</v>
      </c>
      <c r="J449" t="s">
        <v>9</v>
      </c>
      <c r="O449" t="s">
        <v>104</v>
      </c>
      <c r="P449" t="s">
        <v>9</v>
      </c>
      <c r="Q449" t="s">
        <v>9</v>
      </c>
      <c r="R449" t="s">
        <v>122</v>
      </c>
      <c r="S449" t="s">
        <v>127</v>
      </c>
      <c r="T449">
        <v>12</v>
      </c>
      <c r="U449" t="s">
        <v>475</v>
      </c>
      <c r="W449" t="s">
        <v>386</v>
      </c>
    </row>
    <row r="450" spans="1:23" x14ac:dyDescent="0.25">
      <c r="A450" t="s">
        <v>544</v>
      </c>
      <c r="B450" s="1">
        <v>44946</v>
      </c>
      <c r="C450">
        <v>-219.7</v>
      </c>
      <c r="D450" t="s">
        <v>495</v>
      </c>
      <c r="E450" t="s">
        <v>495</v>
      </c>
      <c r="F450" t="s">
        <v>601</v>
      </c>
      <c r="G450" t="s">
        <v>104</v>
      </c>
      <c r="H450" t="s">
        <v>16</v>
      </c>
      <c r="I450" t="s">
        <v>16</v>
      </c>
      <c r="J450" t="s">
        <v>9</v>
      </c>
      <c r="O450" t="s">
        <v>104</v>
      </c>
      <c r="P450" t="s">
        <v>9</v>
      </c>
      <c r="Q450" t="s">
        <v>9</v>
      </c>
      <c r="R450" t="s">
        <v>122</v>
      </c>
      <c r="S450" t="s">
        <v>127</v>
      </c>
      <c r="T450">
        <v>12</v>
      </c>
      <c r="U450" t="s">
        <v>475</v>
      </c>
      <c r="W450" t="s">
        <v>386</v>
      </c>
    </row>
    <row r="451" spans="1:23" x14ac:dyDescent="0.25">
      <c r="A451" t="s">
        <v>492</v>
      </c>
      <c r="B451" s="1">
        <v>44945</v>
      </c>
      <c r="C451">
        <v>-33</v>
      </c>
      <c r="D451" t="s">
        <v>1502</v>
      </c>
      <c r="E451" t="s">
        <v>1502</v>
      </c>
      <c r="F451" t="s">
        <v>6403</v>
      </c>
      <c r="G451" t="s">
        <v>104</v>
      </c>
      <c r="H451" t="s">
        <v>7</v>
      </c>
      <c r="I451" t="s">
        <v>7</v>
      </c>
      <c r="J451" t="s">
        <v>9</v>
      </c>
      <c r="O451" t="s">
        <v>104</v>
      </c>
      <c r="P451" t="s">
        <v>9</v>
      </c>
      <c r="Q451" t="s">
        <v>9</v>
      </c>
      <c r="R451" t="s">
        <v>122</v>
      </c>
      <c r="S451" t="s">
        <v>127</v>
      </c>
      <c r="T451">
        <v>12</v>
      </c>
      <c r="U451" t="s">
        <v>475</v>
      </c>
      <c r="W451" t="s">
        <v>386</v>
      </c>
    </row>
    <row r="452" spans="1:23" x14ac:dyDescent="0.25">
      <c r="A452" t="s">
        <v>492</v>
      </c>
      <c r="B452" s="1">
        <v>44945</v>
      </c>
      <c r="C452">
        <v>-12</v>
      </c>
      <c r="D452" t="s">
        <v>6136</v>
      </c>
      <c r="E452" t="s">
        <v>6136</v>
      </c>
      <c r="F452" t="s">
        <v>2761</v>
      </c>
      <c r="G452" t="s">
        <v>104</v>
      </c>
      <c r="H452" t="s">
        <v>16</v>
      </c>
      <c r="I452" t="s">
        <v>16</v>
      </c>
      <c r="J452" t="s">
        <v>9</v>
      </c>
      <c r="O452" t="s">
        <v>104</v>
      </c>
      <c r="P452" t="s">
        <v>9</v>
      </c>
      <c r="Q452" t="s">
        <v>9</v>
      </c>
      <c r="R452" t="s">
        <v>122</v>
      </c>
      <c r="S452" t="s">
        <v>127</v>
      </c>
      <c r="T452">
        <v>12</v>
      </c>
      <c r="U452" t="s">
        <v>475</v>
      </c>
      <c r="W452" t="s">
        <v>386</v>
      </c>
    </row>
    <row r="453" spans="1:23" x14ac:dyDescent="0.25">
      <c r="A453" t="s">
        <v>492</v>
      </c>
      <c r="B453" s="1">
        <v>44945</v>
      </c>
      <c r="C453">
        <v>-0.5</v>
      </c>
      <c r="D453" t="s">
        <v>7048</v>
      </c>
      <c r="E453" t="s">
        <v>7048</v>
      </c>
      <c r="F453" t="s">
        <v>893</v>
      </c>
      <c r="G453" t="s">
        <v>10</v>
      </c>
      <c r="H453" t="s">
        <v>39</v>
      </c>
      <c r="I453" t="s">
        <v>39</v>
      </c>
      <c r="J453" t="s">
        <v>9</v>
      </c>
      <c r="O453" t="s">
        <v>10</v>
      </c>
      <c r="P453" t="s">
        <v>9</v>
      </c>
      <c r="Q453" t="s">
        <v>9</v>
      </c>
      <c r="R453" t="s">
        <v>122</v>
      </c>
      <c r="S453" t="s">
        <v>127</v>
      </c>
      <c r="T453">
        <v>12</v>
      </c>
      <c r="U453" t="s">
        <v>475</v>
      </c>
      <c r="W453" t="s">
        <v>386</v>
      </c>
    </row>
    <row r="454" spans="1:23" x14ac:dyDescent="0.25">
      <c r="A454" t="s">
        <v>533</v>
      </c>
      <c r="B454" s="1">
        <v>44945</v>
      </c>
      <c r="C454">
        <v>4.6100000000000003</v>
      </c>
      <c r="D454" t="s">
        <v>1632</v>
      </c>
      <c r="E454" t="s">
        <v>1632</v>
      </c>
      <c r="F454" t="s">
        <v>535</v>
      </c>
      <c r="G454" t="s">
        <v>92</v>
      </c>
      <c r="H454" t="s">
        <v>49</v>
      </c>
      <c r="I454" t="s">
        <v>49</v>
      </c>
      <c r="J454" t="s">
        <v>9</v>
      </c>
      <c r="O454" t="s">
        <v>92</v>
      </c>
      <c r="P454" t="s">
        <v>9</v>
      </c>
      <c r="Q454" t="s">
        <v>9</v>
      </c>
      <c r="R454" t="s">
        <v>92</v>
      </c>
      <c r="S454" t="s">
        <v>127</v>
      </c>
      <c r="T454">
        <v>12</v>
      </c>
      <c r="U454" t="s">
        <v>475</v>
      </c>
      <c r="W454" t="s">
        <v>386</v>
      </c>
    </row>
    <row r="455" spans="1:23" x14ac:dyDescent="0.25">
      <c r="A455" t="s">
        <v>19</v>
      </c>
      <c r="B455" s="1">
        <v>44945</v>
      </c>
      <c r="C455">
        <v>-87.63</v>
      </c>
      <c r="D455" t="s">
        <v>6599</v>
      </c>
      <c r="E455" t="s">
        <v>6599</v>
      </c>
      <c r="F455" t="s">
        <v>653</v>
      </c>
      <c r="G455" t="s">
        <v>55</v>
      </c>
      <c r="H455" t="s">
        <v>18</v>
      </c>
      <c r="I455" t="s">
        <v>18</v>
      </c>
      <c r="J455" t="s">
        <v>9</v>
      </c>
      <c r="O455" t="s">
        <v>55</v>
      </c>
      <c r="P455" t="s">
        <v>9</v>
      </c>
      <c r="Q455" t="s">
        <v>9</v>
      </c>
      <c r="R455" t="s">
        <v>224</v>
      </c>
      <c r="S455" t="s">
        <v>126</v>
      </c>
      <c r="T455">
        <v>12</v>
      </c>
      <c r="U455" t="s">
        <v>475</v>
      </c>
      <c r="W455" t="s">
        <v>386</v>
      </c>
    </row>
    <row r="456" spans="1:23" x14ac:dyDescent="0.25">
      <c r="A456" t="s">
        <v>19</v>
      </c>
      <c r="B456" s="1">
        <v>44945</v>
      </c>
      <c r="C456">
        <v>-0.42</v>
      </c>
      <c r="D456" t="s">
        <v>8501</v>
      </c>
      <c r="E456" t="s">
        <v>8501</v>
      </c>
      <c r="F456" t="s">
        <v>6406</v>
      </c>
      <c r="G456" t="s">
        <v>55</v>
      </c>
      <c r="H456" t="s">
        <v>55</v>
      </c>
      <c r="I456" t="s">
        <v>55</v>
      </c>
      <c r="J456" t="s">
        <v>9</v>
      </c>
      <c r="O456" t="s">
        <v>55</v>
      </c>
      <c r="P456" t="s">
        <v>9</v>
      </c>
      <c r="Q456" t="s">
        <v>9</v>
      </c>
      <c r="R456" t="s">
        <v>116</v>
      </c>
      <c r="S456" t="s">
        <v>126</v>
      </c>
      <c r="T456">
        <v>0</v>
      </c>
      <c r="U456" t="s">
        <v>475</v>
      </c>
      <c r="W456" t="s">
        <v>386</v>
      </c>
    </row>
    <row r="457" spans="1:23" x14ac:dyDescent="0.25">
      <c r="A457" t="s">
        <v>19</v>
      </c>
      <c r="B457" s="1">
        <v>44945</v>
      </c>
      <c r="C457">
        <v>-24069.96</v>
      </c>
      <c r="D457" t="s">
        <v>8502</v>
      </c>
      <c r="E457" t="s">
        <v>8502</v>
      </c>
      <c r="F457" t="s">
        <v>6407</v>
      </c>
      <c r="G457" t="s">
        <v>105</v>
      </c>
      <c r="H457" t="s">
        <v>134</v>
      </c>
      <c r="I457" t="s">
        <v>134</v>
      </c>
      <c r="J457" t="s">
        <v>9</v>
      </c>
      <c r="O457" t="s">
        <v>105</v>
      </c>
      <c r="P457" t="s">
        <v>9</v>
      </c>
      <c r="Q457" t="s">
        <v>8503</v>
      </c>
      <c r="R457" t="s">
        <v>122</v>
      </c>
      <c r="S457" t="s">
        <v>124</v>
      </c>
      <c r="T457">
        <v>1</v>
      </c>
      <c r="U457" t="s">
        <v>475</v>
      </c>
      <c r="V457" t="s">
        <v>287</v>
      </c>
      <c r="W457" t="s">
        <v>386</v>
      </c>
    </row>
    <row r="458" spans="1:23" x14ac:dyDescent="0.25">
      <c r="A458" t="s">
        <v>19</v>
      </c>
      <c r="B458" s="1">
        <v>44944</v>
      </c>
      <c r="C458">
        <v>-252.69</v>
      </c>
      <c r="D458" t="s">
        <v>8505</v>
      </c>
      <c r="E458" t="s">
        <v>8505</v>
      </c>
      <c r="F458" t="s">
        <v>6413</v>
      </c>
      <c r="G458" t="s">
        <v>55</v>
      </c>
      <c r="H458" t="s">
        <v>18</v>
      </c>
      <c r="I458" t="s">
        <v>18</v>
      </c>
      <c r="J458" t="s">
        <v>9</v>
      </c>
      <c r="O458" t="s">
        <v>55</v>
      </c>
      <c r="P458" t="s">
        <v>9</v>
      </c>
      <c r="Q458" t="s">
        <v>9</v>
      </c>
      <c r="R458" t="s">
        <v>224</v>
      </c>
      <c r="S458" t="s">
        <v>126</v>
      </c>
      <c r="T458">
        <v>12</v>
      </c>
      <c r="U458" t="s">
        <v>475</v>
      </c>
      <c r="W458" t="s">
        <v>386</v>
      </c>
    </row>
    <row r="459" spans="1:23" x14ac:dyDescent="0.25">
      <c r="A459" t="s">
        <v>6408</v>
      </c>
      <c r="B459" s="1">
        <v>44944</v>
      </c>
      <c r="C459">
        <v>-52.41</v>
      </c>
      <c r="D459" t="s">
        <v>6409</v>
      </c>
      <c r="E459" t="s">
        <v>6409</v>
      </c>
      <c r="F459" t="s">
        <v>6410</v>
      </c>
      <c r="G459" t="s">
        <v>55</v>
      </c>
      <c r="H459" t="s">
        <v>55</v>
      </c>
      <c r="I459" t="s">
        <v>55</v>
      </c>
      <c r="J459" t="s">
        <v>9</v>
      </c>
      <c r="O459" t="s">
        <v>55</v>
      </c>
      <c r="P459" t="s">
        <v>9</v>
      </c>
      <c r="Q459" t="s">
        <v>9</v>
      </c>
      <c r="R459" t="s">
        <v>116</v>
      </c>
      <c r="S459" t="s">
        <v>126</v>
      </c>
      <c r="T459">
        <v>0</v>
      </c>
      <c r="U459" t="s">
        <v>475</v>
      </c>
      <c r="W459" t="s">
        <v>386</v>
      </c>
    </row>
    <row r="460" spans="1:23" x14ac:dyDescent="0.25">
      <c r="A460" t="s">
        <v>6411</v>
      </c>
      <c r="B460" s="1">
        <v>44944</v>
      </c>
      <c r="C460">
        <v>-51.03</v>
      </c>
      <c r="D460" t="s">
        <v>6409</v>
      </c>
      <c r="E460" t="s">
        <v>6409</v>
      </c>
      <c r="F460" t="s">
        <v>6410</v>
      </c>
      <c r="G460" t="s">
        <v>55</v>
      </c>
      <c r="H460" t="s">
        <v>55</v>
      </c>
      <c r="I460" t="s">
        <v>55</v>
      </c>
      <c r="J460" t="s">
        <v>9</v>
      </c>
      <c r="O460" t="s">
        <v>55</v>
      </c>
      <c r="P460" t="s">
        <v>9</v>
      </c>
      <c r="Q460" t="s">
        <v>9</v>
      </c>
      <c r="R460" t="s">
        <v>116</v>
      </c>
      <c r="S460" t="s">
        <v>126</v>
      </c>
      <c r="T460">
        <v>0</v>
      </c>
      <c r="U460" t="s">
        <v>475</v>
      </c>
      <c r="W460" t="s">
        <v>386</v>
      </c>
    </row>
    <row r="461" spans="1:23" x14ac:dyDescent="0.25">
      <c r="A461" t="s">
        <v>512</v>
      </c>
      <c r="B461" s="1">
        <v>44944</v>
      </c>
      <c r="C461">
        <v>-123.59</v>
      </c>
      <c r="D461" t="s">
        <v>497</v>
      </c>
      <c r="E461" t="s">
        <v>497</v>
      </c>
      <c r="F461" t="s">
        <v>6204</v>
      </c>
      <c r="G461" t="s">
        <v>88</v>
      </c>
      <c r="H461" t="s">
        <v>59</v>
      </c>
      <c r="I461" t="s">
        <v>59</v>
      </c>
      <c r="J461" t="s">
        <v>9</v>
      </c>
      <c r="O461" t="s">
        <v>88</v>
      </c>
      <c r="P461" t="s">
        <v>9</v>
      </c>
      <c r="Q461" t="s">
        <v>9</v>
      </c>
      <c r="R461" t="s">
        <v>122</v>
      </c>
      <c r="S461" t="s">
        <v>127</v>
      </c>
      <c r="T461">
        <v>1</v>
      </c>
      <c r="U461" t="s">
        <v>475</v>
      </c>
      <c r="W461" t="s">
        <v>386</v>
      </c>
    </row>
    <row r="462" spans="1:23" x14ac:dyDescent="0.25">
      <c r="A462" t="s">
        <v>19</v>
      </c>
      <c r="B462" s="1">
        <v>44944</v>
      </c>
      <c r="C462">
        <v>0.42</v>
      </c>
      <c r="D462" t="s">
        <v>8507</v>
      </c>
      <c r="E462" t="s">
        <v>8507</v>
      </c>
      <c r="F462" t="s">
        <v>6412</v>
      </c>
      <c r="G462" t="s">
        <v>55</v>
      </c>
      <c r="H462" t="s">
        <v>55</v>
      </c>
      <c r="I462" t="s">
        <v>55</v>
      </c>
      <c r="J462" t="s">
        <v>9</v>
      </c>
      <c r="O462" t="s">
        <v>55</v>
      </c>
      <c r="P462" t="s">
        <v>9</v>
      </c>
      <c r="Q462" t="s">
        <v>9</v>
      </c>
      <c r="R462" t="s">
        <v>116</v>
      </c>
      <c r="S462" t="s">
        <v>126</v>
      </c>
      <c r="T462">
        <v>0</v>
      </c>
      <c r="U462" t="s">
        <v>475</v>
      </c>
      <c r="W462" t="s">
        <v>386</v>
      </c>
    </row>
    <row r="463" spans="1:23" x14ac:dyDescent="0.25">
      <c r="A463" t="s">
        <v>544</v>
      </c>
      <c r="B463" s="1">
        <v>44944</v>
      </c>
      <c r="C463">
        <v>-50</v>
      </c>
      <c r="D463" t="s">
        <v>8509</v>
      </c>
      <c r="E463" t="s">
        <v>8509</v>
      </c>
      <c r="F463" t="s">
        <v>6405</v>
      </c>
      <c r="G463" t="s">
        <v>78</v>
      </c>
      <c r="H463" t="s">
        <v>27</v>
      </c>
      <c r="I463" t="s">
        <v>27</v>
      </c>
      <c r="J463" t="s">
        <v>9</v>
      </c>
      <c r="O463" t="s">
        <v>78</v>
      </c>
      <c r="P463" t="s">
        <v>9</v>
      </c>
      <c r="Q463" t="s">
        <v>9</v>
      </c>
      <c r="R463" t="s">
        <v>122</v>
      </c>
      <c r="S463" t="s">
        <v>127</v>
      </c>
      <c r="T463">
        <v>1</v>
      </c>
      <c r="U463" t="s">
        <v>475</v>
      </c>
      <c r="W463" t="s">
        <v>386</v>
      </c>
    </row>
    <row r="464" spans="1:23" x14ac:dyDescent="0.25">
      <c r="A464" t="s">
        <v>533</v>
      </c>
      <c r="B464" s="1">
        <v>44944</v>
      </c>
      <c r="C464">
        <v>87.63</v>
      </c>
      <c r="D464" t="s">
        <v>6251</v>
      </c>
      <c r="E464" t="s">
        <v>6251</v>
      </c>
      <c r="F464" t="s">
        <v>675</v>
      </c>
      <c r="G464" t="s">
        <v>55</v>
      </c>
      <c r="H464" t="s">
        <v>18</v>
      </c>
      <c r="I464" t="s">
        <v>18</v>
      </c>
      <c r="J464" t="s">
        <v>9</v>
      </c>
      <c r="O464" t="s">
        <v>55</v>
      </c>
      <c r="P464" t="s">
        <v>9</v>
      </c>
      <c r="Q464" t="s">
        <v>9</v>
      </c>
      <c r="R464" t="s">
        <v>224</v>
      </c>
      <c r="S464" t="s">
        <v>126</v>
      </c>
      <c r="T464">
        <v>12</v>
      </c>
      <c r="U464" t="s">
        <v>475</v>
      </c>
      <c r="W464" t="s">
        <v>386</v>
      </c>
    </row>
    <row r="465" spans="1:23" x14ac:dyDescent="0.25">
      <c r="A465" t="s">
        <v>336</v>
      </c>
      <c r="B465" s="1">
        <v>44943</v>
      </c>
      <c r="C465">
        <v>-20</v>
      </c>
      <c r="D465" t="s">
        <v>8511</v>
      </c>
      <c r="E465" t="s">
        <v>8511</v>
      </c>
      <c r="F465" t="s">
        <v>6420</v>
      </c>
      <c r="G465" t="s">
        <v>117</v>
      </c>
      <c r="H465" t="s">
        <v>44</v>
      </c>
      <c r="I465" t="s">
        <v>44</v>
      </c>
      <c r="J465" t="s">
        <v>9</v>
      </c>
      <c r="O465" t="s">
        <v>117</v>
      </c>
      <c r="P465" t="s">
        <v>9</v>
      </c>
      <c r="Q465" t="s">
        <v>9</v>
      </c>
      <c r="R465" t="s">
        <v>122</v>
      </c>
      <c r="S465" t="s">
        <v>127</v>
      </c>
      <c r="T465">
        <v>12</v>
      </c>
      <c r="U465" t="s">
        <v>475</v>
      </c>
      <c r="W465" t="s">
        <v>386</v>
      </c>
    </row>
    <row r="466" spans="1:23" x14ac:dyDescent="0.25">
      <c r="A466" t="s">
        <v>34</v>
      </c>
      <c r="B466" s="1">
        <v>44943</v>
      </c>
      <c r="C466">
        <v>-30.31</v>
      </c>
      <c r="D466" t="s">
        <v>491</v>
      </c>
      <c r="E466" t="s">
        <v>491</v>
      </c>
      <c r="F466" t="s">
        <v>6414</v>
      </c>
      <c r="G466" t="s">
        <v>13</v>
      </c>
      <c r="H466" t="s">
        <v>148</v>
      </c>
      <c r="I466" t="s">
        <v>148</v>
      </c>
      <c r="J466" t="s">
        <v>9</v>
      </c>
      <c r="O466" t="s">
        <v>13</v>
      </c>
      <c r="P466" t="s">
        <v>9</v>
      </c>
      <c r="Q466" t="s">
        <v>9</v>
      </c>
      <c r="R466" t="s">
        <v>122</v>
      </c>
      <c r="S466" t="s">
        <v>127</v>
      </c>
      <c r="T466">
        <v>12</v>
      </c>
      <c r="U466" t="s">
        <v>475</v>
      </c>
      <c r="W466" t="s">
        <v>386</v>
      </c>
    </row>
    <row r="467" spans="1:23" x14ac:dyDescent="0.25">
      <c r="A467" t="s">
        <v>487</v>
      </c>
      <c r="B467" s="1">
        <v>44943</v>
      </c>
      <c r="C467">
        <v>115</v>
      </c>
      <c r="D467" t="s">
        <v>5353</v>
      </c>
      <c r="E467" t="s">
        <v>5353</v>
      </c>
      <c r="F467" t="s">
        <v>501</v>
      </c>
      <c r="G467" t="s">
        <v>13</v>
      </c>
      <c r="H467" t="s">
        <v>15</v>
      </c>
      <c r="I467" t="s">
        <v>15</v>
      </c>
      <c r="J467" t="s">
        <v>9</v>
      </c>
      <c r="O467" t="s">
        <v>13</v>
      </c>
      <c r="P467" t="s">
        <v>9</v>
      </c>
      <c r="Q467" t="s">
        <v>8512</v>
      </c>
      <c r="R467" t="s">
        <v>122</v>
      </c>
      <c r="S467" t="s">
        <v>127</v>
      </c>
      <c r="T467">
        <v>12</v>
      </c>
      <c r="U467" t="s">
        <v>475</v>
      </c>
      <c r="W467" t="s">
        <v>386</v>
      </c>
    </row>
    <row r="468" spans="1:23" x14ac:dyDescent="0.25">
      <c r="A468" t="s">
        <v>487</v>
      </c>
      <c r="B468" s="1">
        <v>44943</v>
      </c>
      <c r="C468">
        <v>115</v>
      </c>
      <c r="D468" t="s">
        <v>5353</v>
      </c>
      <c r="E468" t="s">
        <v>5353</v>
      </c>
      <c r="F468" t="s">
        <v>501</v>
      </c>
      <c r="G468" t="s">
        <v>13</v>
      </c>
      <c r="H468" t="s">
        <v>15</v>
      </c>
      <c r="I468" t="s">
        <v>15</v>
      </c>
      <c r="J468" t="s">
        <v>9</v>
      </c>
      <c r="O468" t="s">
        <v>13</v>
      </c>
      <c r="P468" t="s">
        <v>9</v>
      </c>
      <c r="Q468" t="s">
        <v>8513</v>
      </c>
      <c r="R468" t="s">
        <v>122</v>
      </c>
      <c r="S468" t="s">
        <v>127</v>
      </c>
      <c r="T468">
        <v>12</v>
      </c>
      <c r="U468" t="s">
        <v>475</v>
      </c>
      <c r="W468" t="s">
        <v>386</v>
      </c>
    </row>
    <row r="469" spans="1:23" x14ac:dyDescent="0.25">
      <c r="A469" t="s">
        <v>6411</v>
      </c>
      <c r="B469" s="1">
        <v>44943</v>
      </c>
      <c r="C469">
        <v>51.03</v>
      </c>
      <c r="D469" t="s">
        <v>6409</v>
      </c>
      <c r="E469" t="s">
        <v>6409</v>
      </c>
      <c r="F469" t="s">
        <v>6410</v>
      </c>
      <c r="G469" t="s">
        <v>55</v>
      </c>
      <c r="H469" t="s">
        <v>55</v>
      </c>
      <c r="I469" t="s">
        <v>55</v>
      </c>
      <c r="J469" t="s">
        <v>9</v>
      </c>
      <c r="O469" t="s">
        <v>55</v>
      </c>
      <c r="P469" t="s">
        <v>9</v>
      </c>
      <c r="Q469" t="s">
        <v>9</v>
      </c>
      <c r="R469" t="s">
        <v>116</v>
      </c>
      <c r="S469" t="s">
        <v>126</v>
      </c>
      <c r="T469">
        <v>0</v>
      </c>
      <c r="U469" t="s">
        <v>475</v>
      </c>
      <c r="W469" t="s">
        <v>386</v>
      </c>
    </row>
    <row r="470" spans="1:23" x14ac:dyDescent="0.25">
      <c r="A470" t="s">
        <v>6408</v>
      </c>
      <c r="B470" s="1">
        <v>44943</v>
      </c>
      <c r="C470">
        <v>52.41</v>
      </c>
      <c r="D470" t="s">
        <v>6409</v>
      </c>
      <c r="E470" t="s">
        <v>6409</v>
      </c>
      <c r="F470" t="s">
        <v>6410</v>
      </c>
      <c r="G470" t="s">
        <v>55</v>
      </c>
      <c r="H470" t="s">
        <v>55</v>
      </c>
      <c r="I470" t="s">
        <v>55</v>
      </c>
      <c r="J470" t="s">
        <v>9</v>
      </c>
      <c r="O470" t="s">
        <v>55</v>
      </c>
      <c r="P470" t="s">
        <v>9</v>
      </c>
      <c r="Q470" t="s">
        <v>9</v>
      </c>
      <c r="R470" t="s">
        <v>116</v>
      </c>
      <c r="S470" t="s">
        <v>126</v>
      </c>
      <c r="T470">
        <v>0</v>
      </c>
      <c r="U470" t="s">
        <v>475</v>
      </c>
      <c r="W470" t="s">
        <v>386</v>
      </c>
    </row>
    <row r="471" spans="1:23" x14ac:dyDescent="0.25">
      <c r="A471" t="s">
        <v>19</v>
      </c>
      <c r="B471" s="1">
        <v>44943</v>
      </c>
      <c r="C471">
        <v>-78.790000000000006</v>
      </c>
      <c r="D471" t="s">
        <v>695</v>
      </c>
      <c r="E471" t="s">
        <v>695</v>
      </c>
      <c r="F471" t="s">
        <v>695</v>
      </c>
      <c r="G471" t="s">
        <v>55</v>
      </c>
      <c r="H471" t="s">
        <v>18</v>
      </c>
      <c r="I471" t="s">
        <v>18</v>
      </c>
      <c r="J471" t="s">
        <v>9</v>
      </c>
      <c r="O471" t="s">
        <v>55</v>
      </c>
      <c r="P471" t="s">
        <v>9</v>
      </c>
      <c r="Q471" t="s">
        <v>9</v>
      </c>
      <c r="R471" t="s">
        <v>224</v>
      </c>
      <c r="S471" t="s">
        <v>126</v>
      </c>
      <c r="T471">
        <v>12</v>
      </c>
      <c r="U471" t="s">
        <v>2486</v>
      </c>
      <c r="W471" t="s">
        <v>386</v>
      </c>
    </row>
    <row r="472" spans="1:23" x14ac:dyDescent="0.25">
      <c r="A472" t="s">
        <v>19</v>
      </c>
      <c r="B472" s="1">
        <v>44943</v>
      </c>
      <c r="C472">
        <v>-178.4</v>
      </c>
      <c r="D472" t="s">
        <v>6419</v>
      </c>
      <c r="E472" t="s">
        <v>6419</v>
      </c>
      <c r="F472" t="s">
        <v>778</v>
      </c>
      <c r="G472" t="s">
        <v>55</v>
      </c>
      <c r="H472" t="s">
        <v>18</v>
      </c>
      <c r="I472" t="s">
        <v>18</v>
      </c>
      <c r="J472" t="s">
        <v>9</v>
      </c>
      <c r="O472" t="s">
        <v>55</v>
      </c>
      <c r="P472" t="s">
        <v>9</v>
      </c>
      <c r="Q472" t="s">
        <v>9</v>
      </c>
      <c r="R472" t="s">
        <v>224</v>
      </c>
      <c r="S472" t="s">
        <v>126</v>
      </c>
      <c r="T472">
        <v>12</v>
      </c>
      <c r="U472" t="s">
        <v>475</v>
      </c>
      <c r="W472" t="s">
        <v>386</v>
      </c>
    </row>
    <row r="473" spans="1:23" x14ac:dyDescent="0.25">
      <c r="A473" t="s">
        <v>6451</v>
      </c>
      <c r="B473" s="1">
        <v>44943</v>
      </c>
      <c r="C473">
        <v>-9.07</v>
      </c>
      <c r="D473" t="s">
        <v>495</v>
      </c>
      <c r="E473" t="s">
        <v>495</v>
      </c>
      <c r="F473" t="s">
        <v>496</v>
      </c>
      <c r="G473" t="s">
        <v>104</v>
      </c>
      <c r="H473" t="s">
        <v>16</v>
      </c>
      <c r="I473" t="s">
        <v>16</v>
      </c>
      <c r="J473" t="s">
        <v>9</v>
      </c>
      <c r="O473" t="s">
        <v>104</v>
      </c>
      <c r="P473" t="s">
        <v>9</v>
      </c>
      <c r="Q473" t="s">
        <v>9</v>
      </c>
      <c r="R473" t="s">
        <v>122</v>
      </c>
      <c r="S473" t="s">
        <v>127</v>
      </c>
      <c r="T473">
        <v>12</v>
      </c>
      <c r="U473" t="s">
        <v>475</v>
      </c>
      <c r="W473" t="s">
        <v>386</v>
      </c>
    </row>
    <row r="474" spans="1:23" x14ac:dyDescent="0.25">
      <c r="A474" t="s">
        <v>6451</v>
      </c>
      <c r="B474" s="1">
        <v>44943</v>
      </c>
      <c r="C474">
        <v>0.71</v>
      </c>
      <c r="D474" t="s">
        <v>6567</v>
      </c>
      <c r="E474" t="s">
        <v>6567</v>
      </c>
      <c r="F474" t="s">
        <v>6568</v>
      </c>
      <c r="G474" t="s">
        <v>88</v>
      </c>
      <c r="H474" t="s">
        <v>59</v>
      </c>
      <c r="I474" t="s">
        <v>59</v>
      </c>
      <c r="J474" t="s">
        <v>9</v>
      </c>
      <c r="O474" t="s">
        <v>88</v>
      </c>
      <c r="P474" t="s">
        <v>9</v>
      </c>
      <c r="Q474" t="s">
        <v>9</v>
      </c>
      <c r="R474" t="s">
        <v>122</v>
      </c>
      <c r="S474" t="s">
        <v>127</v>
      </c>
      <c r="T474">
        <v>1</v>
      </c>
      <c r="U474" t="s">
        <v>475</v>
      </c>
      <c r="W474" t="s">
        <v>386</v>
      </c>
    </row>
    <row r="475" spans="1:23" x14ac:dyDescent="0.25">
      <c r="A475" t="s">
        <v>8900</v>
      </c>
      <c r="B475" s="1">
        <v>44943</v>
      </c>
      <c r="C475">
        <v>252.69</v>
      </c>
      <c r="D475" t="s">
        <v>8515</v>
      </c>
      <c r="E475" t="s">
        <v>8515</v>
      </c>
      <c r="F475" t="s">
        <v>8357</v>
      </c>
      <c r="G475" t="s">
        <v>55</v>
      </c>
      <c r="H475" t="s">
        <v>18</v>
      </c>
      <c r="I475" t="s">
        <v>18</v>
      </c>
      <c r="J475" t="s">
        <v>9</v>
      </c>
      <c r="O475" t="s">
        <v>55</v>
      </c>
      <c r="P475" t="s">
        <v>9</v>
      </c>
      <c r="Q475" t="s">
        <v>9</v>
      </c>
      <c r="R475" t="s">
        <v>224</v>
      </c>
      <c r="S475" t="s">
        <v>126</v>
      </c>
      <c r="T475">
        <v>12</v>
      </c>
      <c r="U475" t="s">
        <v>475</v>
      </c>
      <c r="W475" t="s">
        <v>386</v>
      </c>
    </row>
    <row r="476" spans="1:23" x14ac:dyDescent="0.25">
      <c r="A476" t="s">
        <v>6451</v>
      </c>
      <c r="B476" s="1">
        <v>44943</v>
      </c>
      <c r="C476">
        <v>0.84</v>
      </c>
      <c r="D476" t="s">
        <v>6570</v>
      </c>
      <c r="E476" t="s">
        <v>6570</v>
      </c>
      <c r="F476" t="s">
        <v>6571</v>
      </c>
      <c r="G476" t="s">
        <v>88</v>
      </c>
      <c r="H476" t="s">
        <v>59</v>
      </c>
      <c r="I476" t="s">
        <v>59</v>
      </c>
      <c r="J476" t="s">
        <v>9</v>
      </c>
      <c r="O476" t="s">
        <v>88</v>
      </c>
      <c r="P476" t="s">
        <v>9</v>
      </c>
      <c r="Q476" t="s">
        <v>9</v>
      </c>
      <c r="R476" t="s">
        <v>122</v>
      </c>
      <c r="S476" t="s">
        <v>127</v>
      </c>
      <c r="T476">
        <v>1</v>
      </c>
      <c r="U476" t="s">
        <v>475</v>
      </c>
      <c r="W476" t="s">
        <v>386</v>
      </c>
    </row>
    <row r="477" spans="1:23" x14ac:dyDescent="0.25">
      <c r="A477" t="s">
        <v>420</v>
      </c>
      <c r="B477" s="1">
        <v>44943</v>
      </c>
      <c r="C477">
        <v>-22329.8</v>
      </c>
      <c r="D477" t="s">
        <v>8516</v>
      </c>
      <c r="E477" t="s">
        <v>8516</v>
      </c>
      <c r="F477" t="s">
        <v>6415</v>
      </c>
      <c r="G477" t="s">
        <v>55</v>
      </c>
      <c r="H477" t="s">
        <v>55</v>
      </c>
      <c r="I477" t="s">
        <v>55</v>
      </c>
      <c r="J477" t="s">
        <v>9</v>
      </c>
      <c r="O477" t="s">
        <v>55</v>
      </c>
      <c r="P477" t="s">
        <v>9</v>
      </c>
      <c r="Q477" t="s">
        <v>9</v>
      </c>
      <c r="R477" t="s">
        <v>116</v>
      </c>
      <c r="S477" t="s">
        <v>126</v>
      </c>
      <c r="T477">
        <v>0</v>
      </c>
      <c r="U477" t="s">
        <v>475</v>
      </c>
      <c r="W477" t="s">
        <v>386</v>
      </c>
    </row>
    <row r="478" spans="1:23" x14ac:dyDescent="0.25">
      <c r="A478" t="s">
        <v>19</v>
      </c>
      <c r="B478" s="1">
        <v>44943</v>
      </c>
      <c r="C478">
        <v>22329.8</v>
      </c>
      <c r="D478" t="s">
        <v>8517</v>
      </c>
      <c r="E478" t="s">
        <v>8517</v>
      </c>
      <c r="F478" t="s">
        <v>6417</v>
      </c>
      <c r="G478" t="s">
        <v>55</v>
      </c>
      <c r="H478" t="s">
        <v>55</v>
      </c>
      <c r="I478" t="s">
        <v>55</v>
      </c>
      <c r="J478" t="s">
        <v>9</v>
      </c>
      <c r="O478" t="s">
        <v>55</v>
      </c>
      <c r="P478" t="s">
        <v>9</v>
      </c>
      <c r="Q478" t="s">
        <v>9</v>
      </c>
      <c r="R478" t="s">
        <v>116</v>
      </c>
      <c r="S478" t="s">
        <v>126</v>
      </c>
      <c r="T478">
        <v>0</v>
      </c>
      <c r="U478" t="s">
        <v>475</v>
      </c>
      <c r="W478" t="s">
        <v>386</v>
      </c>
    </row>
    <row r="479" spans="1:23" x14ac:dyDescent="0.25">
      <c r="A479" t="s">
        <v>6451</v>
      </c>
      <c r="B479" s="1">
        <v>44943</v>
      </c>
      <c r="C479">
        <v>0.22</v>
      </c>
      <c r="D479" t="s">
        <v>6558</v>
      </c>
      <c r="E479" t="s">
        <v>6558</v>
      </c>
      <c r="F479" t="s">
        <v>6559</v>
      </c>
      <c r="G479" t="s">
        <v>88</v>
      </c>
      <c r="H479" t="s">
        <v>59</v>
      </c>
      <c r="I479" t="s">
        <v>59</v>
      </c>
      <c r="J479" t="s">
        <v>9</v>
      </c>
      <c r="O479" t="s">
        <v>88</v>
      </c>
      <c r="P479" t="s">
        <v>9</v>
      </c>
      <c r="Q479" t="s">
        <v>9</v>
      </c>
      <c r="R479" t="s">
        <v>122</v>
      </c>
      <c r="S479" t="s">
        <v>127</v>
      </c>
      <c r="T479">
        <v>1</v>
      </c>
      <c r="U479" t="s">
        <v>475</v>
      </c>
      <c r="W479" t="s">
        <v>386</v>
      </c>
    </row>
    <row r="480" spans="1:23" x14ac:dyDescent="0.25">
      <c r="A480" t="s">
        <v>492</v>
      </c>
      <c r="B480" s="1">
        <v>44943</v>
      </c>
      <c r="C480">
        <v>-7.71</v>
      </c>
      <c r="D480" t="s">
        <v>5059</v>
      </c>
      <c r="E480" t="s">
        <v>5059</v>
      </c>
      <c r="F480" t="s">
        <v>615</v>
      </c>
      <c r="G480" t="s">
        <v>13</v>
      </c>
      <c r="H480" t="s">
        <v>11</v>
      </c>
      <c r="I480" t="s">
        <v>11</v>
      </c>
      <c r="J480" t="s">
        <v>9</v>
      </c>
      <c r="O480" t="s">
        <v>13</v>
      </c>
      <c r="P480" t="s">
        <v>9</v>
      </c>
      <c r="Q480" t="s">
        <v>9</v>
      </c>
      <c r="R480" t="s">
        <v>122</v>
      </c>
      <c r="S480" t="s">
        <v>127</v>
      </c>
      <c r="T480">
        <v>12</v>
      </c>
      <c r="U480" t="s">
        <v>475</v>
      </c>
      <c r="W480" t="s">
        <v>386</v>
      </c>
    </row>
    <row r="481" spans="1:23" x14ac:dyDescent="0.25">
      <c r="A481" t="s">
        <v>6408</v>
      </c>
      <c r="B481" s="1">
        <v>44942</v>
      </c>
      <c r="C481">
        <v>-32.6</v>
      </c>
      <c r="D481" t="s">
        <v>6436</v>
      </c>
      <c r="E481" t="s">
        <v>6436</v>
      </c>
      <c r="F481" t="s">
        <v>6421</v>
      </c>
      <c r="G481" t="s">
        <v>89</v>
      </c>
      <c r="H481" t="s">
        <v>229</v>
      </c>
      <c r="I481" t="s">
        <v>229</v>
      </c>
      <c r="J481" t="s">
        <v>9</v>
      </c>
      <c r="O481" t="s">
        <v>89</v>
      </c>
      <c r="P481" t="s">
        <v>9</v>
      </c>
      <c r="Q481" t="s">
        <v>9</v>
      </c>
      <c r="R481" t="s">
        <v>224</v>
      </c>
      <c r="S481" t="s">
        <v>127</v>
      </c>
      <c r="T481">
        <v>1</v>
      </c>
      <c r="U481" t="s">
        <v>475</v>
      </c>
      <c r="W481" t="s">
        <v>386</v>
      </c>
    </row>
    <row r="482" spans="1:23" x14ac:dyDescent="0.25">
      <c r="A482" t="s">
        <v>6408</v>
      </c>
      <c r="B482" s="1">
        <v>44942</v>
      </c>
      <c r="C482">
        <v>1.2</v>
      </c>
      <c r="D482" t="s">
        <v>6436</v>
      </c>
      <c r="E482" t="s">
        <v>6436</v>
      </c>
      <c r="F482" t="s">
        <v>6422</v>
      </c>
      <c r="G482" t="s">
        <v>89</v>
      </c>
      <c r="H482" t="s">
        <v>69</v>
      </c>
      <c r="I482" t="s">
        <v>69</v>
      </c>
      <c r="J482" t="s">
        <v>9</v>
      </c>
      <c r="O482" t="s">
        <v>89</v>
      </c>
      <c r="P482" t="s">
        <v>9</v>
      </c>
      <c r="Q482" t="s">
        <v>9</v>
      </c>
      <c r="R482" t="s">
        <v>224</v>
      </c>
      <c r="S482" t="s">
        <v>127</v>
      </c>
      <c r="T482">
        <v>1</v>
      </c>
      <c r="U482" t="s">
        <v>475</v>
      </c>
      <c r="W482" t="s">
        <v>386</v>
      </c>
    </row>
    <row r="483" spans="1:23" x14ac:dyDescent="0.25">
      <c r="A483" t="s">
        <v>544</v>
      </c>
      <c r="B483" s="1">
        <v>44942</v>
      </c>
      <c r="C483">
        <v>178.4</v>
      </c>
      <c r="D483" t="s">
        <v>17</v>
      </c>
      <c r="E483" t="s">
        <v>17</v>
      </c>
      <c r="F483" t="s">
        <v>867</v>
      </c>
      <c r="G483" t="s">
        <v>55</v>
      </c>
      <c r="H483" t="s">
        <v>18</v>
      </c>
      <c r="I483" t="s">
        <v>18</v>
      </c>
      <c r="J483" t="s">
        <v>9</v>
      </c>
      <c r="O483" t="s">
        <v>55</v>
      </c>
      <c r="P483" t="s">
        <v>9</v>
      </c>
      <c r="Q483" t="s">
        <v>9</v>
      </c>
      <c r="R483" t="s">
        <v>224</v>
      </c>
      <c r="S483" t="s">
        <v>126</v>
      </c>
      <c r="T483">
        <v>12</v>
      </c>
      <c r="U483" t="s">
        <v>475</v>
      </c>
      <c r="W483" t="s">
        <v>386</v>
      </c>
    </row>
    <row r="484" spans="1:23" x14ac:dyDescent="0.25">
      <c r="A484" t="s">
        <v>544</v>
      </c>
      <c r="B484" s="1">
        <v>44942</v>
      </c>
      <c r="C484">
        <v>-18.34</v>
      </c>
      <c r="D484" t="s">
        <v>744</v>
      </c>
      <c r="E484" t="s">
        <v>744</v>
      </c>
      <c r="F484" t="s">
        <v>2757</v>
      </c>
      <c r="G484" t="s">
        <v>104</v>
      </c>
      <c r="H484" t="s">
        <v>7</v>
      </c>
      <c r="I484" t="s">
        <v>7</v>
      </c>
      <c r="J484" t="s">
        <v>9</v>
      </c>
      <c r="O484" t="s">
        <v>104</v>
      </c>
      <c r="P484" t="s">
        <v>9</v>
      </c>
      <c r="Q484" t="s">
        <v>9</v>
      </c>
      <c r="R484" t="s">
        <v>122</v>
      </c>
      <c r="S484" t="s">
        <v>127</v>
      </c>
      <c r="T484">
        <v>12</v>
      </c>
      <c r="U484" t="s">
        <v>475</v>
      </c>
      <c r="W484" t="s">
        <v>386</v>
      </c>
    </row>
    <row r="485" spans="1:23" x14ac:dyDescent="0.25">
      <c r="A485" t="s">
        <v>492</v>
      </c>
      <c r="B485" s="1">
        <v>44942</v>
      </c>
      <c r="C485">
        <v>-2.35</v>
      </c>
      <c r="D485" t="s">
        <v>689</v>
      </c>
      <c r="E485" t="s">
        <v>689</v>
      </c>
      <c r="F485" t="s">
        <v>690</v>
      </c>
      <c r="G485" t="s">
        <v>100</v>
      </c>
      <c r="H485" t="s">
        <v>41</v>
      </c>
      <c r="I485" t="s">
        <v>41</v>
      </c>
      <c r="J485" t="s">
        <v>9</v>
      </c>
      <c r="O485" t="s">
        <v>100</v>
      </c>
      <c r="P485" t="s">
        <v>9</v>
      </c>
      <c r="Q485" t="s">
        <v>9</v>
      </c>
      <c r="R485" t="s">
        <v>122</v>
      </c>
      <c r="S485" t="s">
        <v>127</v>
      </c>
      <c r="T485">
        <v>12</v>
      </c>
      <c r="U485" t="s">
        <v>475</v>
      </c>
      <c r="V485" t="s">
        <v>280</v>
      </c>
      <c r="W485" t="s">
        <v>386</v>
      </c>
    </row>
    <row r="486" spans="1:23" x14ac:dyDescent="0.25">
      <c r="A486" t="s">
        <v>34</v>
      </c>
      <c r="B486" s="1">
        <v>44941</v>
      </c>
      <c r="C486">
        <v>78.790000000000006</v>
      </c>
      <c r="D486" t="s">
        <v>6264</v>
      </c>
      <c r="E486" t="s">
        <v>6264</v>
      </c>
      <c r="F486" t="s">
        <v>703</v>
      </c>
      <c r="G486" t="s">
        <v>55</v>
      </c>
      <c r="H486" t="s">
        <v>18</v>
      </c>
      <c r="I486" t="s">
        <v>18</v>
      </c>
      <c r="J486" t="s">
        <v>9</v>
      </c>
      <c r="O486" t="s">
        <v>55</v>
      </c>
      <c r="P486" t="s">
        <v>9</v>
      </c>
      <c r="Q486" t="s">
        <v>9</v>
      </c>
      <c r="R486" t="s">
        <v>224</v>
      </c>
      <c r="S486" t="s">
        <v>126</v>
      </c>
      <c r="T486">
        <v>12</v>
      </c>
      <c r="U486" t="s">
        <v>475</v>
      </c>
      <c r="W486" t="s">
        <v>386</v>
      </c>
    </row>
    <row r="487" spans="1:23" x14ac:dyDescent="0.25">
      <c r="A487" t="s">
        <v>6451</v>
      </c>
      <c r="B487" s="1">
        <v>44941</v>
      </c>
      <c r="C487">
        <v>-88.74</v>
      </c>
      <c r="D487" t="s">
        <v>908</v>
      </c>
      <c r="E487" t="s">
        <v>908</v>
      </c>
      <c r="F487" t="s">
        <v>5335</v>
      </c>
      <c r="G487" t="s">
        <v>104</v>
      </c>
      <c r="H487" t="s">
        <v>12</v>
      </c>
      <c r="I487" t="s">
        <v>12</v>
      </c>
      <c r="J487" t="s">
        <v>9</v>
      </c>
      <c r="O487" t="s">
        <v>104</v>
      </c>
      <c r="P487" t="s">
        <v>9</v>
      </c>
      <c r="Q487" t="s">
        <v>9</v>
      </c>
      <c r="R487" t="s">
        <v>122</v>
      </c>
      <c r="S487" t="s">
        <v>127</v>
      </c>
      <c r="T487">
        <v>12</v>
      </c>
      <c r="U487" t="s">
        <v>475</v>
      </c>
      <c r="W487" t="s">
        <v>386</v>
      </c>
    </row>
    <row r="488" spans="1:23" x14ac:dyDescent="0.25">
      <c r="A488" t="s">
        <v>544</v>
      </c>
      <c r="B488" s="1">
        <v>44940</v>
      </c>
      <c r="C488">
        <v>-120.19</v>
      </c>
      <c r="D488" t="s">
        <v>8358</v>
      </c>
      <c r="E488" t="s">
        <v>8358</v>
      </c>
      <c r="F488" t="s">
        <v>6425</v>
      </c>
      <c r="G488" t="s">
        <v>104</v>
      </c>
      <c r="H488" t="s">
        <v>12</v>
      </c>
      <c r="I488" t="s">
        <v>12</v>
      </c>
      <c r="J488" t="s">
        <v>9</v>
      </c>
      <c r="O488" t="s">
        <v>104</v>
      </c>
      <c r="P488" t="s">
        <v>9</v>
      </c>
      <c r="Q488" t="s">
        <v>9</v>
      </c>
      <c r="R488" t="s">
        <v>122</v>
      </c>
      <c r="S488" t="s">
        <v>127</v>
      </c>
      <c r="T488">
        <v>12</v>
      </c>
      <c r="U488" t="s">
        <v>475</v>
      </c>
      <c r="W488" t="s">
        <v>386</v>
      </c>
    </row>
    <row r="489" spans="1:23" x14ac:dyDescent="0.25">
      <c r="A489" t="s">
        <v>544</v>
      </c>
      <c r="B489" s="1">
        <v>44940</v>
      </c>
      <c r="C489">
        <v>-4.08</v>
      </c>
      <c r="D489" t="s">
        <v>744</v>
      </c>
      <c r="E489" t="s">
        <v>744</v>
      </c>
      <c r="F489" t="s">
        <v>6402</v>
      </c>
      <c r="G489" t="s">
        <v>104</v>
      </c>
      <c r="H489" t="s">
        <v>7</v>
      </c>
      <c r="I489" t="s">
        <v>7</v>
      </c>
      <c r="J489" t="s">
        <v>9</v>
      </c>
      <c r="O489" t="s">
        <v>104</v>
      </c>
      <c r="P489" t="s">
        <v>9</v>
      </c>
      <c r="Q489" t="s">
        <v>9</v>
      </c>
      <c r="R489" t="s">
        <v>122</v>
      </c>
      <c r="S489" t="s">
        <v>127</v>
      </c>
      <c r="T489">
        <v>12</v>
      </c>
      <c r="U489" t="s">
        <v>475</v>
      </c>
      <c r="W489" t="s">
        <v>386</v>
      </c>
    </row>
    <row r="490" spans="1:23" x14ac:dyDescent="0.25">
      <c r="A490" t="s">
        <v>6408</v>
      </c>
      <c r="B490" s="1">
        <v>44940</v>
      </c>
      <c r="C490">
        <v>0.12</v>
      </c>
      <c r="D490" t="s">
        <v>556</v>
      </c>
      <c r="E490" t="s">
        <v>556</v>
      </c>
      <c r="F490" t="s">
        <v>6424</v>
      </c>
      <c r="G490" t="s">
        <v>92</v>
      </c>
      <c r="H490" t="s">
        <v>71</v>
      </c>
      <c r="I490" t="s">
        <v>71</v>
      </c>
      <c r="J490" t="s">
        <v>9</v>
      </c>
      <c r="O490" t="s">
        <v>92</v>
      </c>
      <c r="P490" t="s">
        <v>9</v>
      </c>
      <c r="Q490" t="s">
        <v>9</v>
      </c>
      <c r="R490" t="s">
        <v>92</v>
      </c>
      <c r="S490" t="s">
        <v>127</v>
      </c>
      <c r="T490">
        <v>12</v>
      </c>
      <c r="U490" t="s">
        <v>475</v>
      </c>
      <c r="W490" t="s">
        <v>386</v>
      </c>
    </row>
    <row r="491" spans="1:23" x14ac:dyDescent="0.25">
      <c r="A491" t="s">
        <v>544</v>
      </c>
      <c r="B491" s="1">
        <v>44940</v>
      </c>
      <c r="C491">
        <v>-494.25</v>
      </c>
      <c r="D491" t="s">
        <v>8519</v>
      </c>
      <c r="E491" t="s">
        <v>8519</v>
      </c>
      <c r="F491" t="s">
        <v>6423</v>
      </c>
      <c r="G491" t="s">
        <v>117</v>
      </c>
      <c r="H491" t="s">
        <v>45</v>
      </c>
      <c r="I491" t="s">
        <v>45</v>
      </c>
      <c r="J491" t="s">
        <v>9</v>
      </c>
      <c r="O491" t="s">
        <v>117</v>
      </c>
      <c r="P491" t="s">
        <v>9</v>
      </c>
      <c r="Q491" t="s">
        <v>8520</v>
      </c>
      <c r="R491" t="s">
        <v>122</v>
      </c>
      <c r="S491" t="s">
        <v>127</v>
      </c>
      <c r="T491">
        <v>12</v>
      </c>
      <c r="U491" t="s">
        <v>475</v>
      </c>
      <c r="W491" t="s">
        <v>386</v>
      </c>
    </row>
    <row r="492" spans="1:23" x14ac:dyDescent="0.25">
      <c r="A492" t="s">
        <v>492</v>
      </c>
      <c r="B492" s="1">
        <v>44940</v>
      </c>
      <c r="C492">
        <v>-1.75</v>
      </c>
      <c r="D492" t="s">
        <v>7048</v>
      </c>
      <c r="E492" t="s">
        <v>7048</v>
      </c>
      <c r="F492" t="s">
        <v>893</v>
      </c>
      <c r="G492" t="s">
        <v>10</v>
      </c>
      <c r="H492" t="s">
        <v>39</v>
      </c>
      <c r="I492" t="s">
        <v>39</v>
      </c>
      <c r="J492" t="s">
        <v>9</v>
      </c>
      <c r="O492" t="s">
        <v>10</v>
      </c>
      <c r="P492" t="s">
        <v>9</v>
      </c>
      <c r="Q492" t="s">
        <v>9</v>
      </c>
      <c r="R492" t="s">
        <v>122</v>
      </c>
      <c r="S492" t="s">
        <v>127</v>
      </c>
      <c r="T492">
        <v>12</v>
      </c>
      <c r="U492" t="s">
        <v>475</v>
      </c>
      <c r="W492" t="s">
        <v>386</v>
      </c>
    </row>
    <row r="493" spans="1:23" x14ac:dyDescent="0.25">
      <c r="A493" t="s">
        <v>492</v>
      </c>
      <c r="B493" s="1">
        <v>44940</v>
      </c>
      <c r="C493">
        <v>-6.61</v>
      </c>
      <c r="D493" t="s">
        <v>8522</v>
      </c>
      <c r="E493" t="s">
        <v>8522</v>
      </c>
      <c r="F493" t="s">
        <v>3274</v>
      </c>
      <c r="G493" t="s">
        <v>100</v>
      </c>
      <c r="H493" t="s">
        <v>93</v>
      </c>
      <c r="I493" t="s">
        <v>93</v>
      </c>
      <c r="J493" t="s">
        <v>9</v>
      </c>
      <c r="O493" t="s">
        <v>100</v>
      </c>
      <c r="P493" t="s">
        <v>9</v>
      </c>
      <c r="Q493" t="s">
        <v>9</v>
      </c>
      <c r="R493" t="s">
        <v>122</v>
      </c>
      <c r="S493" t="s">
        <v>127</v>
      </c>
      <c r="T493">
        <v>1</v>
      </c>
      <c r="U493" t="s">
        <v>475</v>
      </c>
      <c r="W493" t="s">
        <v>386</v>
      </c>
    </row>
    <row r="494" spans="1:23" x14ac:dyDescent="0.25">
      <c r="A494" t="s">
        <v>492</v>
      </c>
      <c r="B494" s="1">
        <v>44940</v>
      </c>
      <c r="C494">
        <v>-10.95</v>
      </c>
      <c r="D494" t="s">
        <v>8524</v>
      </c>
      <c r="E494" t="s">
        <v>8524</v>
      </c>
      <c r="F494" t="s">
        <v>6426</v>
      </c>
      <c r="G494" t="s">
        <v>13</v>
      </c>
      <c r="H494" t="s">
        <v>91</v>
      </c>
      <c r="I494" t="s">
        <v>91</v>
      </c>
      <c r="J494" t="s">
        <v>9</v>
      </c>
      <c r="O494" t="s">
        <v>13</v>
      </c>
      <c r="P494" t="s">
        <v>9</v>
      </c>
      <c r="Q494" t="s">
        <v>9</v>
      </c>
      <c r="R494" t="s">
        <v>122</v>
      </c>
      <c r="S494" t="s">
        <v>127</v>
      </c>
      <c r="T494">
        <v>12</v>
      </c>
      <c r="U494" t="s">
        <v>475</v>
      </c>
      <c r="W494" t="s">
        <v>386</v>
      </c>
    </row>
    <row r="495" spans="1:23" x14ac:dyDescent="0.25">
      <c r="A495" t="s">
        <v>34</v>
      </c>
      <c r="B495" s="1">
        <v>44939</v>
      </c>
      <c r="C495">
        <v>-9.91</v>
      </c>
      <c r="D495" t="s">
        <v>491</v>
      </c>
      <c r="E495" t="s">
        <v>491</v>
      </c>
      <c r="F495" t="s">
        <v>6430</v>
      </c>
      <c r="G495" t="s">
        <v>120</v>
      </c>
      <c r="H495" t="s">
        <v>86</v>
      </c>
      <c r="I495" t="s">
        <v>86</v>
      </c>
      <c r="J495" t="s">
        <v>9</v>
      </c>
      <c r="O495" t="s">
        <v>120</v>
      </c>
      <c r="P495" t="s">
        <v>9</v>
      </c>
      <c r="Q495" t="s">
        <v>8525</v>
      </c>
      <c r="R495" t="s">
        <v>122</v>
      </c>
      <c r="S495" t="s">
        <v>125</v>
      </c>
      <c r="T495">
        <v>1</v>
      </c>
      <c r="U495" t="s">
        <v>475</v>
      </c>
      <c r="W495" t="s">
        <v>386</v>
      </c>
    </row>
    <row r="496" spans="1:23" x14ac:dyDescent="0.25">
      <c r="A496" t="s">
        <v>492</v>
      </c>
      <c r="B496" s="1">
        <v>44939</v>
      </c>
      <c r="C496">
        <v>-43.13</v>
      </c>
      <c r="D496" t="s">
        <v>8527</v>
      </c>
      <c r="E496" t="s">
        <v>8527</v>
      </c>
      <c r="F496" t="s">
        <v>6431</v>
      </c>
      <c r="G496" t="s">
        <v>13</v>
      </c>
      <c r="H496" t="s">
        <v>40</v>
      </c>
      <c r="I496" t="s">
        <v>40</v>
      </c>
      <c r="J496" t="s">
        <v>9</v>
      </c>
      <c r="O496" t="s">
        <v>13</v>
      </c>
      <c r="P496" t="s">
        <v>9</v>
      </c>
      <c r="Q496" t="s">
        <v>9</v>
      </c>
      <c r="R496" t="s">
        <v>122</v>
      </c>
      <c r="S496" t="s">
        <v>127</v>
      </c>
      <c r="T496">
        <v>1</v>
      </c>
      <c r="U496" t="s">
        <v>475</v>
      </c>
      <c r="W496" t="s">
        <v>386</v>
      </c>
    </row>
    <row r="497" spans="1:23" x14ac:dyDescent="0.25">
      <c r="A497" t="s">
        <v>492</v>
      </c>
      <c r="B497" s="1">
        <v>44939</v>
      </c>
      <c r="C497">
        <v>-62</v>
      </c>
      <c r="D497" t="s">
        <v>8529</v>
      </c>
      <c r="E497" t="s">
        <v>8529</v>
      </c>
      <c r="F497" t="s">
        <v>6428</v>
      </c>
      <c r="G497" t="s">
        <v>13</v>
      </c>
      <c r="H497" t="s">
        <v>15</v>
      </c>
      <c r="I497" t="s">
        <v>15</v>
      </c>
      <c r="J497" t="s">
        <v>9</v>
      </c>
      <c r="O497" t="s">
        <v>13</v>
      </c>
      <c r="P497" t="s">
        <v>9</v>
      </c>
      <c r="Q497" t="s">
        <v>8530</v>
      </c>
      <c r="R497" t="s">
        <v>122</v>
      </c>
      <c r="S497" t="s">
        <v>127</v>
      </c>
      <c r="T497">
        <v>12</v>
      </c>
      <c r="U497" t="s">
        <v>475</v>
      </c>
      <c r="W497" t="s">
        <v>386</v>
      </c>
    </row>
    <row r="498" spans="1:23" x14ac:dyDescent="0.25">
      <c r="A498" t="s">
        <v>6451</v>
      </c>
      <c r="B498" s="1">
        <v>44939</v>
      </c>
      <c r="C498">
        <v>0.55000000000000004</v>
      </c>
      <c r="D498" t="s">
        <v>6556</v>
      </c>
      <c r="E498" t="s">
        <v>6556</v>
      </c>
      <c r="F498" t="s">
        <v>5176</v>
      </c>
      <c r="G498" t="s">
        <v>88</v>
      </c>
      <c r="H498" t="s">
        <v>59</v>
      </c>
      <c r="I498" t="s">
        <v>59</v>
      </c>
      <c r="J498" t="s">
        <v>9</v>
      </c>
      <c r="O498" t="s">
        <v>88</v>
      </c>
      <c r="P498" t="s">
        <v>9</v>
      </c>
      <c r="Q498" t="s">
        <v>9</v>
      </c>
      <c r="R498" t="s">
        <v>122</v>
      </c>
      <c r="S498" t="s">
        <v>127</v>
      </c>
      <c r="T498">
        <v>1</v>
      </c>
      <c r="U498" t="s">
        <v>475</v>
      </c>
      <c r="W498" t="s">
        <v>386</v>
      </c>
    </row>
    <row r="499" spans="1:23" x14ac:dyDescent="0.25">
      <c r="A499" t="s">
        <v>544</v>
      </c>
      <c r="B499" s="1">
        <v>44939</v>
      </c>
      <c r="C499">
        <v>-33.020000000000003</v>
      </c>
      <c r="D499" t="s">
        <v>8532</v>
      </c>
      <c r="E499" t="s">
        <v>8532</v>
      </c>
      <c r="F499" t="s">
        <v>6429</v>
      </c>
      <c r="G499" t="s">
        <v>104</v>
      </c>
      <c r="H499" t="s">
        <v>7</v>
      </c>
      <c r="I499" t="s">
        <v>7</v>
      </c>
      <c r="J499" t="s">
        <v>9</v>
      </c>
      <c r="O499" t="s">
        <v>104</v>
      </c>
      <c r="P499" t="s">
        <v>9</v>
      </c>
      <c r="Q499" t="s">
        <v>9</v>
      </c>
      <c r="R499" t="s">
        <v>122</v>
      </c>
      <c r="S499" t="s">
        <v>127</v>
      </c>
      <c r="T499">
        <v>12</v>
      </c>
      <c r="U499" t="s">
        <v>475</v>
      </c>
      <c r="W499" t="s">
        <v>386</v>
      </c>
    </row>
    <row r="500" spans="1:23" x14ac:dyDescent="0.25">
      <c r="A500" t="s">
        <v>544</v>
      </c>
      <c r="B500" s="1">
        <v>44939</v>
      </c>
      <c r="C500">
        <v>-4.4000000000000004</v>
      </c>
      <c r="D500" t="s">
        <v>1493</v>
      </c>
      <c r="E500" t="s">
        <v>1493</v>
      </c>
      <c r="F500" t="s">
        <v>6427</v>
      </c>
      <c r="G500" t="s">
        <v>104</v>
      </c>
      <c r="H500" t="s">
        <v>7</v>
      </c>
      <c r="I500" t="s">
        <v>7</v>
      </c>
      <c r="J500" t="s">
        <v>9</v>
      </c>
      <c r="O500" t="s">
        <v>104</v>
      </c>
      <c r="P500" t="s">
        <v>9</v>
      </c>
      <c r="Q500" t="s">
        <v>9</v>
      </c>
      <c r="R500" t="s">
        <v>122</v>
      </c>
      <c r="S500" t="s">
        <v>127</v>
      </c>
      <c r="T500">
        <v>12</v>
      </c>
      <c r="U500" t="s">
        <v>475</v>
      </c>
      <c r="W500" t="s">
        <v>386</v>
      </c>
    </row>
    <row r="501" spans="1:23" x14ac:dyDescent="0.25">
      <c r="A501" t="s">
        <v>487</v>
      </c>
      <c r="B501" s="1">
        <v>44938</v>
      </c>
      <c r="C501">
        <v>1250</v>
      </c>
      <c r="D501" t="s">
        <v>5353</v>
      </c>
      <c r="E501" t="s">
        <v>5353</v>
      </c>
      <c r="F501" t="s">
        <v>501</v>
      </c>
      <c r="G501" t="s">
        <v>92</v>
      </c>
      <c r="H501" t="s">
        <v>62</v>
      </c>
      <c r="I501" t="s">
        <v>62</v>
      </c>
      <c r="J501" t="s">
        <v>9</v>
      </c>
      <c r="O501" t="s">
        <v>92</v>
      </c>
      <c r="P501" t="s">
        <v>9</v>
      </c>
      <c r="Q501" t="s">
        <v>9</v>
      </c>
      <c r="R501" t="s">
        <v>92</v>
      </c>
      <c r="S501" t="s">
        <v>127</v>
      </c>
      <c r="T501">
        <v>12</v>
      </c>
      <c r="U501" t="s">
        <v>475</v>
      </c>
      <c r="V501" t="s">
        <v>62</v>
      </c>
      <c r="W501" t="s">
        <v>386</v>
      </c>
    </row>
    <row r="502" spans="1:23" x14ac:dyDescent="0.25">
      <c r="A502" t="s">
        <v>544</v>
      </c>
      <c r="B502" s="1">
        <v>44938</v>
      </c>
      <c r="C502">
        <v>-183.02</v>
      </c>
      <c r="D502" t="s">
        <v>2117</v>
      </c>
      <c r="E502" t="s">
        <v>2117</v>
      </c>
      <c r="F502" t="s">
        <v>6434</v>
      </c>
      <c r="G502" t="s">
        <v>110</v>
      </c>
      <c r="H502" t="s">
        <v>108</v>
      </c>
      <c r="I502" t="s">
        <v>108</v>
      </c>
      <c r="J502" t="s">
        <v>9</v>
      </c>
      <c r="O502" t="s">
        <v>110</v>
      </c>
      <c r="P502" t="s">
        <v>9</v>
      </c>
      <c r="Q502" t="s">
        <v>9</v>
      </c>
      <c r="R502" t="s">
        <v>122</v>
      </c>
      <c r="S502" t="s">
        <v>125</v>
      </c>
      <c r="T502">
        <v>1</v>
      </c>
      <c r="U502" t="s">
        <v>475</v>
      </c>
      <c r="W502" t="s">
        <v>386</v>
      </c>
    </row>
    <row r="503" spans="1:23" x14ac:dyDescent="0.25">
      <c r="A503" t="s">
        <v>6408</v>
      </c>
      <c r="B503" s="1">
        <v>44938</v>
      </c>
      <c r="C503">
        <v>32.6</v>
      </c>
      <c r="D503" t="s">
        <v>6436</v>
      </c>
      <c r="E503" t="s">
        <v>6436</v>
      </c>
      <c r="F503" t="s">
        <v>6421</v>
      </c>
      <c r="G503" t="s">
        <v>89</v>
      </c>
      <c r="H503" t="s">
        <v>69</v>
      </c>
      <c r="I503" t="s">
        <v>69</v>
      </c>
      <c r="J503" t="s">
        <v>9</v>
      </c>
      <c r="O503" t="s">
        <v>89</v>
      </c>
      <c r="P503" t="s">
        <v>9</v>
      </c>
      <c r="Q503" t="s">
        <v>9</v>
      </c>
      <c r="R503" t="s">
        <v>224</v>
      </c>
      <c r="S503" t="s">
        <v>127</v>
      </c>
      <c r="T503">
        <v>1</v>
      </c>
      <c r="U503" t="s">
        <v>475</v>
      </c>
      <c r="W503" t="s">
        <v>386</v>
      </c>
    </row>
    <row r="504" spans="1:23" x14ac:dyDescent="0.25">
      <c r="A504" t="s">
        <v>19</v>
      </c>
      <c r="B504" s="1">
        <v>44938</v>
      </c>
      <c r="C504">
        <v>4461.12</v>
      </c>
      <c r="D504" t="s">
        <v>719</v>
      </c>
      <c r="E504" t="s">
        <v>719</v>
      </c>
      <c r="F504" t="s">
        <v>565</v>
      </c>
      <c r="G504" t="s">
        <v>92</v>
      </c>
      <c r="H504" t="s">
        <v>30</v>
      </c>
      <c r="I504" t="s">
        <v>30</v>
      </c>
      <c r="J504" t="s">
        <v>9</v>
      </c>
      <c r="O504" t="s">
        <v>92</v>
      </c>
      <c r="P504" t="s">
        <v>9</v>
      </c>
      <c r="Q504" t="s">
        <v>9</v>
      </c>
      <c r="R504" t="s">
        <v>92</v>
      </c>
      <c r="S504" t="s">
        <v>127</v>
      </c>
      <c r="T504">
        <v>12</v>
      </c>
      <c r="U504" t="s">
        <v>475</v>
      </c>
      <c r="W504" t="s">
        <v>386</v>
      </c>
    </row>
    <row r="505" spans="1:23" x14ac:dyDescent="0.25">
      <c r="A505" t="s">
        <v>544</v>
      </c>
      <c r="B505" s="1">
        <v>44938</v>
      </c>
      <c r="C505">
        <v>-4.0199999999999996</v>
      </c>
      <c r="D505" t="s">
        <v>603</v>
      </c>
      <c r="E505" t="s">
        <v>603</v>
      </c>
      <c r="F505" t="s">
        <v>6432</v>
      </c>
      <c r="G505" t="s">
        <v>104</v>
      </c>
      <c r="H505" t="s">
        <v>16</v>
      </c>
      <c r="I505" t="s">
        <v>16</v>
      </c>
      <c r="J505" t="s">
        <v>9</v>
      </c>
      <c r="O505" t="s">
        <v>104</v>
      </c>
      <c r="P505" t="s">
        <v>9</v>
      </c>
      <c r="Q505" t="s">
        <v>9</v>
      </c>
      <c r="R505" t="s">
        <v>122</v>
      </c>
      <c r="S505" t="s">
        <v>127</v>
      </c>
      <c r="T505">
        <v>12</v>
      </c>
      <c r="U505" t="s">
        <v>475</v>
      </c>
      <c r="W505" t="s">
        <v>386</v>
      </c>
    </row>
    <row r="506" spans="1:23" x14ac:dyDescent="0.25">
      <c r="A506" t="s">
        <v>544</v>
      </c>
      <c r="B506" s="1">
        <v>44938</v>
      </c>
      <c r="C506">
        <v>-7.5</v>
      </c>
      <c r="D506" t="s">
        <v>495</v>
      </c>
      <c r="E506" t="s">
        <v>495</v>
      </c>
      <c r="F506" t="s">
        <v>601</v>
      </c>
      <c r="G506" t="s">
        <v>100</v>
      </c>
      <c r="H506" t="s">
        <v>84</v>
      </c>
      <c r="I506" t="s">
        <v>84</v>
      </c>
      <c r="J506" t="s">
        <v>9</v>
      </c>
      <c r="O506" t="s">
        <v>100</v>
      </c>
      <c r="P506" t="s">
        <v>9</v>
      </c>
      <c r="Q506" t="s">
        <v>9</v>
      </c>
      <c r="R506" t="s">
        <v>122</v>
      </c>
      <c r="S506" t="s">
        <v>125</v>
      </c>
      <c r="T506">
        <v>1</v>
      </c>
      <c r="U506" t="s">
        <v>475</v>
      </c>
      <c r="V506" t="s">
        <v>272</v>
      </c>
      <c r="W506" t="s">
        <v>386</v>
      </c>
    </row>
    <row r="507" spans="1:23" x14ac:dyDescent="0.25">
      <c r="A507" t="s">
        <v>544</v>
      </c>
      <c r="B507" s="1">
        <v>44938</v>
      </c>
      <c r="C507">
        <v>-105.18</v>
      </c>
      <c r="D507" t="s">
        <v>495</v>
      </c>
      <c r="E507" t="s">
        <v>495</v>
      </c>
      <c r="F507" t="s">
        <v>601</v>
      </c>
      <c r="G507" t="s">
        <v>104</v>
      </c>
      <c r="H507" t="s">
        <v>16</v>
      </c>
      <c r="I507" t="s">
        <v>16</v>
      </c>
      <c r="J507" t="s">
        <v>9</v>
      </c>
      <c r="O507" t="s">
        <v>104</v>
      </c>
      <c r="P507" t="s">
        <v>9</v>
      </c>
      <c r="Q507" t="s">
        <v>9</v>
      </c>
      <c r="R507" t="s">
        <v>122</v>
      </c>
      <c r="S507" t="s">
        <v>127</v>
      </c>
      <c r="T507">
        <v>12</v>
      </c>
      <c r="U507" t="s">
        <v>475</v>
      </c>
      <c r="W507" t="s">
        <v>386</v>
      </c>
    </row>
    <row r="508" spans="1:23" x14ac:dyDescent="0.25">
      <c r="A508" t="s">
        <v>544</v>
      </c>
      <c r="B508" s="1">
        <v>44938</v>
      </c>
      <c r="C508">
        <v>-5.73</v>
      </c>
      <c r="D508" t="s">
        <v>8534</v>
      </c>
      <c r="E508" t="s">
        <v>8534</v>
      </c>
      <c r="F508" t="s">
        <v>6433</v>
      </c>
      <c r="G508" t="s">
        <v>104</v>
      </c>
      <c r="H508" t="s">
        <v>7</v>
      </c>
      <c r="I508" t="s">
        <v>7</v>
      </c>
      <c r="J508" t="s">
        <v>9</v>
      </c>
      <c r="O508" t="s">
        <v>104</v>
      </c>
      <c r="P508" t="s">
        <v>9</v>
      </c>
      <c r="Q508" t="s">
        <v>9</v>
      </c>
      <c r="R508" t="s">
        <v>122</v>
      </c>
      <c r="S508" t="s">
        <v>127</v>
      </c>
      <c r="T508">
        <v>12</v>
      </c>
      <c r="U508" t="s">
        <v>475</v>
      </c>
      <c r="W508" t="s">
        <v>386</v>
      </c>
    </row>
    <row r="509" spans="1:23" x14ac:dyDescent="0.25">
      <c r="A509" t="s">
        <v>544</v>
      </c>
      <c r="B509" s="1">
        <v>44938</v>
      </c>
      <c r="C509">
        <v>-27.39</v>
      </c>
      <c r="D509" t="s">
        <v>493</v>
      </c>
      <c r="E509" t="s">
        <v>493</v>
      </c>
      <c r="F509" t="s">
        <v>1409</v>
      </c>
      <c r="G509" t="s">
        <v>104</v>
      </c>
      <c r="H509" t="s">
        <v>16</v>
      </c>
      <c r="I509" t="s">
        <v>16</v>
      </c>
      <c r="J509" t="s">
        <v>9</v>
      </c>
      <c r="O509" t="s">
        <v>104</v>
      </c>
      <c r="P509" t="s">
        <v>9</v>
      </c>
      <c r="Q509" t="s">
        <v>9</v>
      </c>
      <c r="R509" t="s">
        <v>122</v>
      </c>
      <c r="S509" t="s">
        <v>127</v>
      </c>
      <c r="T509">
        <v>12</v>
      </c>
      <c r="U509" t="s">
        <v>475</v>
      </c>
      <c r="W509" t="s">
        <v>386</v>
      </c>
    </row>
    <row r="510" spans="1:23" x14ac:dyDescent="0.25">
      <c r="A510" t="s">
        <v>34</v>
      </c>
      <c r="B510" s="1">
        <v>44937</v>
      </c>
      <c r="C510">
        <v>-5.5</v>
      </c>
      <c r="D510" t="s">
        <v>491</v>
      </c>
      <c r="E510" t="s">
        <v>491</v>
      </c>
      <c r="F510" t="s">
        <v>6439</v>
      </c>
      <c r="G510" t="s">
        <v>88</v>
      </c>
      <c r="H510" t="s">
        <v>59</v>
      </c>
      <c r="I510" t="s">
        <v>59</v>
      </c>
      <c r="J510" t="s">
        <v>9</v>
      </c>
      <c r="O510" t="s">
        <v>88</v>
      </c>
      <c r="P510" t="s">
        <v>9</v>
      </c>
      <c r="Q510" t="s">
        <v>9</v>
      </c>
      <c r="R510" t="s">
        <v>122</v>
      </c>
      <c r="S510" t="s">
        <v>127</v>
      </c>
      <c r="T510">
        <v>1</v>
      </c>
      <c r="U510" t="s">
        <v>475</v>
      </c>
      <c r="W510" t="s">
        <v>386</v>
      </c>
    </row>
    <row r="511" spans="1:23" x14ac:dyDescent="0.25">
      <c r="A511" t="s">
        <v>34</v>
      </c>
      <c r="B511" s="1">
        <v>44937</v>
      </c>
      <c r="C511">
        <v>-8.81</v>
      </c>
      <c r="D511" t="s">
        <v>491</v>
      </c>
      <c r="E511" t="s">
        <v>491</v>
      </c>
      <c r="F511" t="s">
        <v>6437</v>
      </c>
      <c r="G511" t="s">
        <v>117</v>
      </c>
      <c r="H511" t="s">
        <v>42</v>
      </c>
      <c r="I511" t="s">
        <v>42</v>
      </c>
      <c r="J511" t="s">
        <v>9</v>
      </c>
      <c r="O511" t="s">
        <v>117</v>
      </c>
      <c r="P511" t="s">
        <v>9</v>
      </c>
      <c r="Q511" t="s">
        <v>9</v>
      </c>
      <c r="R511" t="s">
        <v>122</v>
      </c>
      <c r="S511" t="s">
        <v>127</v>
      </c>
      <c r="T511">
        <v>12</v>
      </c>
      <c r="U511" t="s">
        <v>475</v>
      </c>
      <c r="W511" t="s">
        <v>386</v>
      </c>
    </row>
    <row r="512" spans="1:23" x14ac:dyDescent="0.25">
      <c r="A512" t="s">
        <v>544</v>
      </c>
      <c r="B512" s="1">
        <v>44937</v>
      </c>
      <c r="C512">
        <v>-87.31</v>
      </c>
      <c r="D512" t="s">
        <v>953</v>
      </c>
      <c r="E512" t="s">
        <v>953</v>
      </c>
      <c r="F512" t="s">
        <v>6438</v>
      </c>
      <c r="G512" t="s">
        <v>104</v>
      </c>
      <c r="H512" t="s">
        <v>12</v>
      </c>
      <c r="I512" t="s">
        <v>12</v>
      </c>
      <c r="J512" t="s">
        <v>9</v>
      </c>
      <c r="O512" t="s">
        <v>104</v>
      </c>
      <c r="P512" t="s">
        <v>9</v>
      </c>
      <c r="Q512" t="s">
        <v>9</v>
      </c>
      <c r="R512" t="s">
        <v>122</v>
      </c>
      <c r="S512" t="s">
        <v>127</v>
      </c>
      <c r="T512">
        <v>12</v>
      </c>
      <c r="U512" t="s">
        <v>475</v>
      </c>
      <c r="W512" t="s">
        <v>386</v>
      </c>
    </row>
    <row r="513" spans="1:23" x14ac:dyDescent="0.25">
      <c r="A513" t="s">
        <v>6451</v>
      </c>
      <c r="B513" s="1">
        <v>44937</v>
      </c>
      <c r="C513">
        <v>0.26</v>
      </c>
      <c r="D513" t="s">
        <v>6565</v>
      </c>
      <c r="E513" t="s">
        <v>6565</v>
      </c>
      <c r="F513" t="s">
        <v>1341</v>
      </c>
      <c r="G513" t="s">
        <v>88</v>
      </c>
      <c r="H513" t="s">
        <v>59</v>
      </c>
      <c r="I513" t="s">
        <v>59</v>
      </c>
      <c r="J513" t="s">
        <v>9</v>
      </c>
      <c r="O513" t="s">
        <v>88</v>
      </c>
      <c r="P513" t="s">
        <v>9</v>
      </c>
      <c r="Q513" t="s">
        <v>9</v>
      </c>
      <c r="R513" t="s">
        <v>122</v>
      </c>
      <c r="S513" t="s">
        <v>127</v>
      </c>
      <c r="T513">
        <v>1</v>
      </c>
      <c r="U513" t="s">
        <v>475</v>
      </c>
      <c r="W513" t="s">
        <v>386</v>
      </c>
    </row>
    <row r="514" spans="1:23" x14ac:dyDescent="0.25">
      <c r="A514" t="s">
        <v>492</v>
      </c>
      <c r="B514" s="1">
        <v>44937</v>
      </c>
      <c r="C514">
        <v>-172.5</v>
      </c>
      <c r="D514" t="s">
        <v>1168</v>
      </c>
      <c r="E514" t="s">
        <v>1168</v>
      </c>
      <c r="F514" t="s">
        <v>771</v>
      </c>
      <c r="G514" t="s">
        <v>55</v>
      </c>
      <c r="H514" t="s">
        <v>76</v>
      </c>
      <c r="I514" t="s">
        <v>76</v>
      </c>
      <c r="J514" t="s">
        <v>9</v>
      </c>
      <c r="O514" t="s">
        <v>55</v>
      </c>
      <c r="P514" t="s">
        <v>9</v>
      </c>
      <c r="Q514" t="s">
        <v>9</v>
      </c>
      <c r="R514" t="s">
        <v>224</v>
      </c>
      <c r="S514" t="s">
        <v>126</v>
      </c>
      <c r="T514">
        <v>12</v>
      </c>
      <c r="U514" t="s">
        <v>475</v>
      </c>
      <c r="V514" t="s">
        <v>6075</v>
      </c>
      <c r="W514" t="s">
        <v>386</v>
      </c>
    </row>
    <row r="515" spans="1:23" x14ac:dyDescent="0.25">
      <c r="A515" t="s">
        <v>19</v>
      </c>
      <c r="B515" s="1">
        <v>44936</v>
      </c>
      <c r="C515">
        <v>-11493</v>
      </c>
      <c r="D515" t="s">
        <v>6834</v>
      </c>
      <c r="E515" t="s">
        <v>6834</v>
      </c>
      <c r="F515" t="s">
        <v>6440</v>
      </c>
      <c r="G515" t="s">
        <v>105</v>
      </c>
      <c r="H515" t="s">
        <v>134</v>
      </c>
      <c r="I515" t="s">
        <v>134</v>
      </c>
      <c r="J515" t="s">
        <v>9</v>
      </c>
      <c r="O515" t="s">
        <v>105</v>
      </c>
      <c r="P515" t="s">
        <v>9</v>
      </c>
      <c r="Q515" t="s">
        <v>9</v>
      </c>
      <c r="R515" t="s">
        <v>122</v>
      </c>
      <c r="S515" t="s">
        <v>124</v>
      </c>
      <c r="T515">
        <v>1</v>
      </c>
      <c r="U515" t="s">
        <v>475</v>
      </c>
      <c r="V515" t="s">
        <v>287</v>
      </c>
      <c r="W515" t="s">
        <v>386</v>
      </c>
    </row>
    <row r="516" spans="1:23" x14ac:dyDescent="0.25">
      <c r="A516" t="s">
        <v>19</v>
      </c>
      <c r="B516" s="1">
        <v>44936</v>
      </c>
      <c r="C516">
        <v>-311.39999999999998</v>
      </c>
      <c r="D516" t="s">
        <v>8535</v>
      </c>
      <c r="E516" t="s">
        <v>8535</v>
      </c>
      <c r="F516" t="s">
        <v>778</v>
      </c>
      <c r="G516" t="s">
        <v>55</v>
      </c>
      <c r="H516" t="s">
        <v>18</v>
      </c>
      <c r="I516" t="s">
        <v>18</v>
      </c>
      <c r="J516" t="s">
        <v>9</v>
      </c>
      <c r="O516" t="s">
        <v>55</v>
      </c>
      <c r="P516" t="s">
        <v>9</v>
      </c>
      <c r="Q516" t="s">
        <v>9</v>
      </c>
      <c r="R516" t="s">
        <v>224</v>
      </c>
      <c r="S516" t="s">
        <v>126</v>
      </c>
      <c r="T516">
        <v>12</v>
      </c>
      <c r="U516" t="s">
        <v>475</v>
      </c>
      <c r="W516" t="s">
        <v>386</v>
      </c>
    </row>
    <row r="517" spans="1:23" x14ac:dyDescent="0.25">
      <c r="A517" t="s">
        <v>34</v>
      </c>
      <c r="B517" s="1">
        <v>44936</v>
      </c>
      <c r="C517">
        <v>51.71</v>
      </c>
      <c r="D517" t="s">
        <v>491</v>
      </c>
      <c r="E517" t="s">
        <v>491</v>
      </c>
      <c r="F517" t="s">
        <v>1216</v>
      </c>
      <c r="G517" t="s">
        <v>117</v>
      </c>
      <c r="H517" t="s">
        <v>42</v>
      </c>
      <c r="I517" t="s">
        <v>42</v>
      </c>
      <c r="J517" t="s">
        <v>9</v>
      </c>
      <c r="O517" t="s">
        <v>117</v>
      </c>
      <c r="P517" t="s">
        <v>9</v>
      </c>
      <c r="Q517" t="s">
        <v>9</v>
      </c>
      <c r="R517" t="s">
        <v>122</v>
      </c>
      <c r="S517" t="s">
        <v>127</v>
      </c>
      <c r="T517">
        <v>12</v>
      </c>
      <c r="U517" t="s">
        <v>475</v>
      </c>
      <c r="W517" t="s">
        <v>386</v>
      </c>
    </row>
    <row r="518" spans="1:23" x14ac:dyDescent="0.25">
      <c r="A518" t="s">
        <v>34</v>
      </c>
      <c r="B518" s="1">
        <v>44936</v>
      </c>
      <c r="C518">
        <v>-4.9000000000000004</v>
      </c>
      <c r="D518" t="s">
        <v>491</v>
      </c>
      <c r="E518" t="s">
        <v>491</v>
      </c>
      <c r="F518" t="s">
        <v>6443</v>
      </c>
      <c r="G518" t="s">
        <v>104</v>
      </c>
      <c r="H518" t="s">
        <v>16</v>
      </c>
      <c r="I518" t="s">
        <v>16</v>
      </c>
      <c r="J518" t="s">
        <v>9</v>
      </c>
      <c r="O518" t="s">
        <v>104</v>
      </c>
      <c r="P518" t="s">
        <v>9</v>
      </c>
      <c r="Q518" t="s">
        <v>9</v>
      </c>
      <c r="R518" t="s">
        <v>122</v>
      </c>
      <c r="S518" t="s">
        <v>127</v>
      </c>
      <c r="T518">
        <v>12</v>
      </c>
      <c r="U518" t="s">
        <v>475</v>
      </c>
      <c r="W518" t="s">
        <v>386</v>
      </c>
    </row>
    <row r="519" spans="1:23" x14ac:dyDescent="0.25">
      <c r="A519" t="s">
        <v>544</v>
      </c>
      <c r="B519" s="1">
        <v>44936</v>
      </c>
      <c r="C519">
        <v>-22.01</v>
      </c>
      <c r="D519" t="s">
        <v>1181</v>
      </c>
      <c r="E519" t="s">
        <v>1181</v>
      </c>
      <c r="F519" t="s">
        <v>6442</v>
      </c>
      <c r="G519" t="s">
        <v>88</v>
      </c>
      <c r="H519" t="s">
        <v>59</v>
      </c>
      <c r="I519" t="s">
        <v>59</v>
      </c>
      <c r="J519" t="s">
        <v>9</v>
      </c>
      <c r="O519" t="s">
        <v>88</v>
      </c>
      <c r="P519" t="s">
        <v>9</v>
      </c>
      <c r="Q519" t="s">
        <v>9</v>
      </c>
      <c r="R519" t="s">
        <v>122</v>
      </c>
      <c r="S519" t="s">
        <v>127</v>
      </c>
      <c r="T519">
        <v>1</v>
      </c>
      <c r="U519" t="s">
        <v>475</v>
      </c>
      <c r="W519" t="s">
        <v>386</v>
      </c>
    </row>
    <row r="520" spans="1:23" x14ac:dyDescent="0.25">
      <c r="A520" t="s">
        <v>544</v>
      </c>
      <c r="B520" s="1">
        <v>44936</v>
      </c>
      <c r="C520">
        <v>-17.899999999999999</v>
      </c>
      <c r="D520" t="s">
        <v>8537</v>
      </c>
      <c r="E520" t="s">
        <v>8537</v>
      </c>
      <c r="F520" t="s">
        <v>6441</v>
      </c>
      <c r="G520" t="s">
        <v>100</v>
      </c>
      <c r="H520" t="s">
        <v>93</v>
      </c>
      <c r="I520" t="s">
        <v>93</v>
      </c>
      <c r="J520" t="s">
        <v>9</v>
      </c>
      <c r="O520" t="s">
        <v>100</v>
      </c>
      <c r="P520" t="s">
        <v>9</v>
      </c>
      <c r="Q520" t="s">
        <v>8538</v>
      </c>
      <c r="R520" t="s">
        <v>122</v>
      </c>
      <c r="S520" t="s">
        <v>127</v>
      </c>
      <c r="T520">
        <v>1</v>
      </c>
      <c r="U520" t="s">
        <v>475</v>
      </c>
      <c r="W520" t="s">
        <v>386</v>
      </c>
    </row>
    <row r="521" spans="1:23" x14ac:dyDescent="0.25">
      <c r="A521" t="s">
        <v>6451</v>
      </c>
      <c r="B521" s="1">
        <v>44936</v>
      </c>
      <c r="C521">
        <v>-1.0900000000000001</v>
      </c>
      <c r="D521" t="s">
        <v>6556</v>
      </c>
      <c r="E521" t="s">
        <v>6556</v>
      </c>
      <c r="F521" t="s">
        <v>5176</v>
      </c>
      <c r="G521" t="s">
        <v>88</v>
      </c>
      <c r="H521" t="s">
        <v>59</v>
      </c>
      <c r="I521" t="s">
        <v>59</v>
      </c>
      <c r="J521" t="s">
        <v>9</v>
      </c>
      <c r="O521" t="s">
        <v>88</v>
      </c>
      <c r="P521" t="s">
        <v>9</v>
      </c>
      <c r="Q521" t="s">
        <v>9</v>
      </c>
      <c r="R521" t="s">
        <v>122</v>
      </c>
      <c r="S521" t="s">
        <v>127</v>
      </c>
      <c r="T521">
        <v>1</v>
      </c>
      <c r="U521" t="s">
        <v>475</v>
      </c>
      <c r="W521" t="s">
        <v>386</v>
      </c>
    </row>
    <row r="522" spans="1:23" x14ac:dyDescent="0.25">
      <c r="A522" t="s">
        <v>544</v>
      </c>
      <c r="B522" s="1">
        <v>44936</v>
      </c>
      <c r="C522">
        <v>-37.880000000000003</v>
      </c>
      <c r="D522" t="s">
        <v>495</v>
      </c>
      <c r="E522" t="s">
        <v>495</v>
      </c>
      <c r="F522" t="s">
        <v>601</v>
      </c>
      <c r="G522" t="s">
        <v>104</v>
      </c>
      <c r="H522" t="s">
        <v>16</v>
      </c>
      <c r="I522" t="s">
        <v>16</v>
      </c>
      <c r="J522" t="s">
        <v>9</v>
      </c>
      <c r="O522" t="s">
        <v>104</v>
      </c>
      <c r="P522" t="s">
        <v>9</v>
      </c>
      <c r="Q522" t="s">
        <v>9</v>
      </c>
      <c r="R522" t="s">
        <v>122</v>
      </c>
      <c r="S522" t="s">
        <v>127</v>
      </c>
      <c r="T522">
        <v>12</v>
      </c>
      <c r="U522" t="s">
        <v>475</v>
      </c>
      <c r="W522" t="s">
        <v>386</v>
      </c>
    </row>
    <row r="523" spans="1:23" x14ac:dyDescent="0.25">
      <c r="A523" t="s">
        <v>544</v>
      </c>
      <c r="B523" s="1">
        <v>44936</v>
      </c>
      <c r="C523">
        <v>-11</v>
      </c>
      <c r="D523" t="s">
        <v>495</v>
      </c>
      <c r="E523" t="s">
        <v>495</v>
      </c>
      <c r="F523" t="s">
        <v>601</v>
      </c>
      <c r="G523" t="s">
        <v>117</v>
      </c>
      <c r="H523" t="s">
        <v>42</v>
      </c>
      <c r="I523" t="s">
        <v>42</v>
      </c>
      <c r="J523" t="s">
        <v>9</v>
      </c>
      <c r="O523" t="s">
        <v>117</v>
      </c>
      <c r="P523" t="s">
        <v>9</v>
      </c>
      <c r="Q523" t="s">
        <v>9</v>
      </c>
      <c r="R523" t="s">
        <v>122</v>
      </c>
      <c r="S523" t="s">
        <v>127</v>
      </c>
      <c r="T523">
        <v>12</v>
      </c>
      <c r="U523" t="s">
        <v>475</v>
      </c>
      <c r="W523" t="s">
        <v>386</v>
      </c>
    </row>
    <row r="524" spans="1:23" x14ac:dyDescent="0.25">
      <c r="A524" t="s">
        <v>336</v>
      </c>
      <c r="B524" s="1">
        <v>44935</v>
      </c>
      <c r="C524">
        <v>-8.83</v>
      </c>
      <c r="D524" t="s">
        <v>8540</v>
      </c>
      <c r="E524" t="s">
        <v>8540</v>
      </c>
      <c r="F524" t="s">
        <v>6445</v>
      </c>
      <c r="G524" t="s">
        <v>13</v>
      </c>
      <c r="H524" t="s">
        <v>11</v>
      </c>
      <c r="I524" t="s">
        <v>11</v>
      </c>
      <c r="J524" t="s">
        <v>9</v>
      </c>
      <c r="O524" t="s">
        <v>13</v>
      </c>
      <c r="P524" t="s">
        <v>9</v>
      </c>
      <c r="Q524" t="s">
        <v>9</v>
      </c>
      <c r="R524" t="s">
        <v>122</v>
      </c>
      <c r="S524" t="s">
        <v>127</v>
      </c>
      <c r="T524">
        <v>12</v>
      </c>
      <c r="U524" t="s">
        <v>475</v>
      </c>
      <c r="W524" t="s">
        <v>386</v>
      </c>
    </row>
    <row r="525" spans="1:23" x14ac:dyDescent="0.25">
      <c r="A525" t="s">
        <v>34</v>
      </c>
      <c r="B525" s="1">
        <v>44935</v>
      </c>
      <c r="C525">
        <v>-7.71</v>
      </c>
      <c r="D525" t="s">
        <v>491</v>
      </c>
      <c r="E525" t="s">
        <v>491</v>
      </c>
      <c r="F525" t="s">
        <v>6444</v>
      </c>
      <c r="G525" t="s">
        <v>120</v>
      </c>
      <c r="H525" t="s">
        <v>86</v>
      </c>
      <c r="I525" t="s">
        <v>86</v>
      </c>
      <c r="J525" t="s">
        <v>9</v>
      </c>
      <c r="O525" t="s">
        <v>120</v>
      </c>
      <c r="P525" t="s">
        <v>9</v>
      </c>
      <c r="Q525" t="s">
        <v>9</v>
      </c>
      <c r="R525" t="s">
        <v>122</v>
      </c>
      <c r="S525" t="s">
        <v>125</v>
      </c>
      <c r="T525">
        <v>1</v>
      </c>
      <c r="U525" t="s">
        <v>475</v>
      </c>
      <c r="W525" t="s">
        <v>386</v>
      </c>
    </row>
    <row r="526" spans="1:23" x14ac:dyDescent="0.25">
      <c r="A526" t="s">
        <v>420</v>
      </c>
      <c r="B526" s="1">
        <v>44935</v>
      </c>
      <c r="C526">
        <v>22329.8</v>
      </c>
      <c r="D526" t="s">
        <v>3386</v>
      </c>
      <c r="E526" t="s">
        <v>3386</v>
      </c>
      <c r="F526" t="s">
        <v>1413</v>
      </c>
      <c r="G526" t="s">
        <v>92</v>
      </c>
      <c r="H526" t="s">
        <v>380</v>
      </c>
      <c r="I526" t="s">
        <v>380</v>
      </c>
      <c r="J526" t="s">
        <v>9</v>
      </c>
      <c r="O526" t="s">
        <v>92</v>
      </c>
      <c r="P526" t="s">
        <v>9</v>
      </c>
      <c r="Q526" t="s">
        <v>9</v>
      </c>
      <c r="R526" t="s">
        <v>92</v>
      </c>
      <c r="S526" t="s">
        <v>125</v>
      </c>
      <c r="T526">
        <v>1</v>
      </c>
      <c r="U526" t="s">
        <v>475</v>
      </c>
      <c r="W526" t="s">
        <v>386</v>
      </c>
    </row>
    <row r="527" spans="1:23" x14ac:dyDescent="0.25">
      <c r="A527" t="s">
        <v>492</v>
      </c>
      <c r="B527" s="1">
        <v>44935</v>
      </c>
      <c r="C527">
        <v>-8.2799999999999994</v>
      </c>
      <c r="D527" t="s">
        <v>634</v>
      </c>
      <c r="E527" t="s">
        <v>634</v>
      </c>
      <c r="F527" t="s">
        <v>5038</v>
      </c>
      <c r="G527" t="s">
        <v>104</v>
      </c>
      <c r="H527" t="s">
        <v>16</v>
      </c>
      <c r="I527" t="s">
        <v>16</v>
      </c>
      <c r="J527" t="s">
        <v>9</v>
      </c>
      <c r="O527" t="s">
        <v>104</v>
      </c>
      <c r="P527" t="s">
        <v>9</v>
      </c>
      <c r="Q527" t="s">
        <v>9</v>
      </c>
      <c r="R527" t="s">
        <v>122</v>
      </c>
      <c r="S527" t="s">
        <v>127</v>
      </c>
      <c r="T527">
        <v>12</v>
      </c>
      <c r="U527" t="s">
        <v>475</v>
      </c>
      <c r="W527" t="s">
        <v>386</v>
      </c>
    </row>
    <row r="528" spans="1:23" x14ac:dyDescent="0.25">
      <c r="A528" t="s">
        <v>6451</v>
      </c>
      <c r="B528" s="1">
        <v>44935</v>
      </c>
      <c r="C528">
        <v>-325</v>
      </c>
      <c r="D528" t="s">
        <v>6682</v>
      </c>
      <c r="E528" t="s">
        <v>6682</v>
      </c>
      <c r="F528" t="s">
        <v>6470</v>
      </c>
      <c r="G528" t="s">
        <v>117</v>
      </c>
      <c r="H528" t="s">
        <v>45</v>
      </c>
      <c r="I528" t="s">
        <v>45</v>
      </c>
      <c r="J528" t="s">
        <v>9</v>
      </c>
      <c r="O528" t="s">
        <v>117</v>
      </c>
      <c r="P528" t="s">
        <v>9</v>
      </c>
      <c r="Q528" t="s">
        <v>9</v>
      </c>
      <c r="R528" t="s">
        <v>122</v>
      </c>
      <c r="S528" t="s">
        <v>127</v>
      </c>
      <c r="T528">
        <v>12</v>
      </c>
      <c r="U528" t="s">
        <v>475</v>
      </c>
      <c r="W528" t="s">
        <v>386</v>
      </c>
    </row>
    <row r="529" spans="1:23" x14ac:dyDescent="0.25">
      <c r="A529" t="s">
        <v>492</v>
      </c>
      <c r="B529" s="1">
        <v>44935</v>
      </c>
      <c r="C529">
        <v>-22.55</v>
      </c>
      <c r="D529" t="s">
        <v>1228</v>
      </c>
      <c r="E529" t="s">
        <v>1228</v>
      </c>
      <c r="F529" t="s">
        <v>2158</v>
      </c>
      <c r="G529" t="s">
        <v>13</v>
      </c>
      <c r="H529" t="s">
        <v>11</v>
      </c>
      <c r="I529" t="s">
        <v>11</v>
      </c>
      <c r="J529" t="s">
        <v>9</v>
      </c>
      <c r="O529" t="s">
        <v>13</v>
      </c>
      <c r="P529" t="s">
        <v>9</v>
      </c>
      <c r="Q529" t="s">
        <v>9</v>
      </c>
      <c r="R529" t="s">
        <v>122</v>
      </c>
      <c r="S529" t="s">
        <v>127</v>
      </c>
      <c r="T529">
        <v>12</v>
      </c>
      <c r="U529" t="s">
        <v>475</v>
      </c>
      <c r="W529" t="s">
        <v>386</v>
      </c>
    </row>
    <row r="530" spans="1:23" x14ac:dyDescent="0.25">
      <c r="A530" t="s">
        <v>492</v>
      </c>
      <c r="B530" s="1">
        <v>44935</v>
      </c>
      <c r="C530">
        <v>-2.04</v>
      </c>
      <c r="D530" t="s">
        <v>8541</v>
      </c>
      <c r="E530" t="s">
        <v>8541</v>
      </c>
      <c r="F530" t="s">
        <v>6446</v>
      </c>
      <c r="G530" t="s">
        <v>117</v>
      </c>
      <c r="H530" t="s">
        <v>44</v>
      </c>
      <c r="I530" t="s">
        <v>44</v>
      </c>
      <c r="J530" t="s">
        <v>9</v>
      </c>
      <c r="O530" t="s">
        <v>117</v>
      </c>
      <c r="P530" t="s">
        <v>9</v>
      </c>
      <c r="Q530" t="s">
        <v>9</v>
      </c>
      <c r="R530" t="s">
        <v>122</v>
      </c>
      <c r="S530" t="s">
        <v>127</v>
      </c>
      <c r="T530">
        <v>12</v>
      </c>
      <c r="U530" t="s">
        <v>475</v>
      </c>
      <c r="W530" t="s">
        <v>386</v>
      </c>
    </row>
    <row r="531" spans="1:23" x14ac:dyDescent="0.25">
      <c r="A531" t="s">
        <v>34</v>
      </c>
      <c r="B531" s="1">
        <v>44934</v>
      </c>
      <c r="C531">
        <v>-55.01</v>
      </c>
      <c r="D531" t="s">
        <v>491</v>
      </c>
      <c r="E531" t="s">
        <v>491</v>
      </c>
      <c r="F531" t="s">
        <v>6450</v>
      </c>
      <c r="G531" t="s">
        <v>117</v>
      </c>
      <c r="H531" t="s">
        <v>42</v>
      </c>
      <c r="I531" t="s">
        <v>42</v>
      </c>
      <c r="J531" t="s">
        <v>9</v>
      </c>
      <c r="O531" t="s">
        <v>117</v>
      </c>
      <c r="P531" t="s">
        <v>9</v>
      </c>
      <c r="Q531" t="s">
        <v>9</v>
      </c>
      <c r="R531" t="s">
        <v>122</v>
      </c>
      <c r="S531" t="s">
        <v>127</v>
      </c>
      <c r="T531">
        <v>12</v>
      </c>
      <c r="U531" t="s">
        <v>475</v>
      </c>
      <c r="W531" t="s">
        <v>386</v>
      </c>
    </row>
    <row r="532" spans="1:23" x14ac:dyDescent="0.25">
      <c r="A532" t="s">
        <v>34</v>
      </c>
      <c r="B532" s="1">
        <v>44934</v>
      </c>
      <c r="C532">
        <v>-37.46</v>
      </c>
      <c r="D532" t="s">
        <v>491</v>
      </c>
      <c r="E532" t="s">
        <v>491</v>
      </c>
      <c r="F532" t="s">
        <v>6449</v>
      </c>
      <c r="G532" t="s">
        <v>88</v>
      </c>
      <c r="H532" t="s">
        <v>484</v>
      </c>
      <c r="I532" t="s">
        <v>484</v>
      </c>
      <c r="J532" t="s">
        <v>9</v>
      </c>
      <c r="O532" t="s">
        <v>88</v>
      </c>
      <c r="P532" t="s">
        <v>9</v>
      </c>
      <c r="Q532" t="s">
        <v>9</v>
      </c>
      <c r="R532" t="s">
        <v>122</v>
      </c>
      <c r="S532" t="s">
        <v>125</v>
      </c>
      <c r="T532">
        <v>12</v>
      </c>
      <c r="U532" t="s">
        <v>475</v>
      </c>
      <c r="W532" t="s">
        <v>386</v>
      </c>
    </row>
    <row r="533" spans="1:23" x14ac:dyDescent="0.25">
      <c r="A533" t="s">
        <v>34</v>
      </c>
      <c r="B533" s="1">
        <v>44934</v>
      </c>
      <c r="C533">
        <v>-2.75</v>
      </c>
      <c r="D533" t="s">
        <v>8543</v>
      </c>
      <c r="E533" t="s">
        <v>8543</v>
      </c>
      <c r="F533" t="s">
        <v>6448</v>
      </c>
      <c r="G533" t="s">
        <v>13</v>
      </c>
      <c r="H533" t="s">
        <v>11</v>
      </c>
      <c r="I533" t="s">
        <v>11</v>
      </c>
      <c r="J533" t="s">
        <v>9</v>
      </c>
      <c r="O533" t="s">
        <v>13</v>
      </c>
      <c r="P533" t="s">
        <v>9</v>
      </c>
      <c r="Q533" t="s">
        <v>9</v>
      </c>
      <c r="R533" t="s">
        <v>122</v>
      </c>
      <c r="S533" t="s">
        <v>127</v>
      </c>
      <c r="T533">
        <v>12</v>
      </c>
      <c r="U533" t="s">
        <v>475</v>
      </c>
      <c r="W533" t="s">
        <v>386</v>
      </c>
    </row>
    <row r="534" spans="1:23" x14ac:dyDescent="0.25">
      <c r="A534" t="s">
        <v>420</v>
      </c>
      <c r="B534" s="1">
        <v>44934</v>
      </c>
      <c r="C534">
        <v>-5694.3</v>
      </c>
      <c r="D534" t="s">
        <v>8516</v>
      </c>
      <c r="E534" t="s">
        <v>8516</v>
      </c>
      <c r="F534" t="s">
        <v>6415</v>
      </c>
      <c r="G534" t="s">
        <v>55</v>
      </c>
      <c r="H534" t="s">
        <v>55</v>
      </c>
      <c r="I534" t="s">
        <v>55</v>
      </c>
      <c r="J534" t="s">
        <v>9</v>
      </c>
      <c r="O534" t="s">
        <v>55</v>
      </c>
      <c r="P534" t="s">
        <v>9</v>
      </c>
      <c r="Q534" t="s">
        <v>9</v>
      </c>
      <c r="R534" t="s">
        <v>116</v>
      </c>
      <c r="S534" t="s">
        <v>126</v>
      </c>
      <c r="T534">
        <v>0</v>
      </c>
      <c r="U534" t="s">
        <v>475</v>
      </c>
      <c r="W534" t="s">
        <v>386</v>
      </c>
    </row>
    <row r="535" spans="1:23" x14ac:dyDescent="0.25">
      <c r="A535" t="s">
        <v>6451</v>
      </c>
      <c r="B535" s="1">
        <v>44934</v>
      </c>
      <c r="C535">
        <v>-0.3</v>
      </c>
      <c r="D535" t="s">
        <v>6556</v>
      </c>
      <c r="E535" t="s">
        <v>6556</v>
      </c>
      <c r="F535" t="s">
        <v>5176</v>
      </c>
      <c r="G535" t="s">
        <v>88</v>
      </c>
      <c r="H535" t="s">
        <v>59</v>
      </c>
      <c r="I535" t="s">
        <v>59</v>
      </c>
      <c r="J535" t="s">
        <v>9</v>
      </c>
      <c r="O535" t="s">
        <v>88</v>
      </c>
      <c r="P535" t="s">
        <v>9</v>
      </c>
      <c r="Q535" t="s">
        <v>9</v>
      </c>
      <c r="R535" t="s">
        <v>122</v>
      </c>
      <c r="S535" t="s">
        <v>127</v>
      </c>
      <c r="T535">
        <v>1</v>
      </c>
      <c r="U535" t="s">
        <v>475</v>
      </c>
      <c r="W535" t="s">
        <v>386</v>
      </c>
    </row>
    <row r="536" spans="1:23" x14ac:dyDescent="0.25">
      <c r="A536" t="s">
        <v>544</v>
      </c>
      <c r="B536" s="1">
        <v>44934</v>
      </c>
      <c r="C536">
        <v>-1.98</v>
      </c>
      <c r="D536" t="s">
        <v>493</v>
      </c>
      <c r="E536" t="s">
        <v>493</v>
      </c>
      <c r="F536" t="s">
        <v>1409</v>
      </c>
      <c r="G536" t="s">
        <v>104</v>
      </c>
      <c r="H536" t="s">
        <v>16</v>
      </c>
      <c r="I536" t="s">
        <v>16</v>
      </c>
      <c r="J536" t="s">
        <v>9</v>
      </c>
      <c r="O536" t="s">
        <v>104</v>
      </c>
      <c r="P536" t="s">
        <v>9</v>
      </c>
      <c r="Q536" t="s">
        <v>9</v>
      </c>
      <c r="R536" t="s">
        <v>122</v>
      </c>
      <c r="S536" t="s">
        <v>127</v>
      </c>
      <c r="T536">
        <v>12</v>
      </c>
      <c r="U536" t="s">
        <v>475</v>
      </c>
      <c r="W536" t="s">
        <v>386</v>
      </c>
    </row>
    <row r="537" spans="1:23" x14ac:dyDescent="0.25">
      <c r="A537" t="s">
        <v>19</v>
      </c>
      <c r="B537" s="1">
        <v>44934</v>
      </c>
      <c r="C537">
        <v>5694.3</v>
      </c>
      <c r="D537" t="s">
        <v>8517</v>
      </c>
      <c r="E537" t="s">
        <v>8517</v>
      </c>
      <c r="F537" t="s">
        <v>6417</v>
      </c>
      <c r="G537" t="s">
        <v>55</v>
      </c>
      <c r="H537" t="s">
        <v>55</v>
      </c>
      <c r="I537" t="s">
        <v>55</v>
      </c>
      <c r="J537" t="s">
        <v>9</v>
      </c>
      <c r="O537" t="s">
        <v>55</v>
      </c>
      <c r="P537" t="s">
        <v>9</v>
      </c>
      <c r="Q537" t="s">
        <v>9</v>
      </c>
      <c r="R537" t="s">
        <v>116</v>
      </c>
      <c r="S537" t="s">
        <v>126</v>
      </c>
      <c r="T537">
        <v>0</v>
      </c>
      <c r="U537" t="s">
        <v>475</v>
      </c>
      <c r="W537" t="s">
        <v>386</v>
      </c>
    </row>
    <row r="538" spans="1:23" x14ac:dyDescent="0.25">
      <c r="A538" t="s">
        <v>492</v>
      </c>
      <c r="B538" s="1">
        <v>44933</v>
      </c>
      <c r="C538">
        <v>-20</v>
      </c>
      <c r="D538" t="s">
        <v>8545</v>
      </c>
      <c r="E538" t="s">
        <v>8545</v>
      </c>
      <c r="F538" t="s">
        <v>6452</v>
      </c>
      <c r="G538" t="s">
        <v>117</v>
      </c>
      <c r="H538" t="s">
        <v>44</v>
      </c>
      <c r="I538" t="s">
        <v>44</v>
      </c>
      <c r="J538" t="s">
        <v>9</v>
      </c>
      <c r="O538" t="s">
        <v>117</v>
      </c>
      <c r="P538" t="s">
        <v>9</v>
      </c>
      <c r="Q538" t="s">
        <v>9</v>
      </c>
      <c r="R538" t="s">
        <v>122</v>
      </c>
      <c r="S538" t="s">
        <v>127</v>
      </c>
      <c r="T538">
        <v>12</v>
      </c>
      <c r="U538" t="s">
        <v>475</v>
      </c>
      <c r="W538" t="s">
        <v>386</v>
      </c>
    </row>
    <row r="539" spans="1:23" x14ac:dyDescent="0.25">
      <c r="A539" t="s">
        <v>544</v>
      </c>
      <c r="B539" s="1">
        <v>44933</v>
      </c>
      <c r="C539">
        <v>29.99</v>
      </c>
      <c r="D539" t="s">
        <v>8547</v>
      </c>
      <c r="E539" t="s">
        <v>8547</v>
      </c>
      <c r="F539" t="s">
        <v>6453</v>
      </c>
      <c r="G539" t="s">
        <v>120</v>
      </c>
      <c r="H539" t="s">
        <v>86</v>
      </c>
      <c r="I539" t="s">
        <v>86</v>
      </c>
      <c r="J539" t="s">
        <v>9</v>
      </c>
      <c r="O539" t="s">
        <v>120</v>
      </c>
      <c r="P539" t="s">
        <v>9</v>
      </c>
      <c r="Q539" t="s">
        <v>9</v>
      </c>
      <c r="R539" t="s">
        <v>122</v>
      </c>
      <c r="S539" t="s">
        <v>125</v>
      </c>
      <c r="T539">
        <v>1</v>
      </c>
      <c r="U539" t="s">
        <v>475</v>
      </c>
      <c r="W539" t="s">
        <v>386</v>
      </c>
    </row>
    <row r="540" spans="1:23" x14ac:dyDescent="0.25">
      <c r="A540" t="s">
        <v>8900</v>
      </c>
      <c r="B540" s="1">
        <v>44933</v>
      </c>
      <c r="C540">
        <v>-3.62</v>
      </c>
      <c r="D540" t="s">
        <v>8549</v>
      </c>
      <c r="E540" t="s">
        <v>8549</v>
      </c>
      <c r="F540" t="s">
        <v>8359</v>
      </c>
      <c r="H540" t="s">
        <v>8345</v>
      </c>
      <c r="J540" t="s">
        <v>9</v>
      </c>
      <c r="P540" t="s">
        <v>9</v>
      </c>
      <c r="Q540" t="s">
        <v>8550</v>
      </c>
      <c r="U540" t="s">
        <v>475</v>
      </c>
      <c r="W540" t="s">
        <v>386</v>
      </c>
    </row>
    <row r="541" spans="1:23" x14ac:dyDescent="0.25">
      <c r="A541" t="s">
        <v>492</v>
      </c>
      <c r="B541" s="1">
        <v>44932</v>
      </c>
      <c r="C541">
        <v>-70</v>
      </c>
      <c r="D541" t="s">
        <v>8551</v>
      </c>
      <c r="E541" t="s">
        <v>8551</v>
      </c>
      <c r="F541" t="s">
        <v>2279</v>
      </c>
      <c r="G541" t="s">
        <v>100</v>
      </c>
      <c r="H541" t="s">
        <v>41</v>
      </c>
      <c r="I541" t="s">
        <v>41</v>
      </c>
      <c r="J541" t="s">
        <v>9</v>
      </c>
      <c r="O541" t="s">
        <v>100</v>
      </c>
      <c r="P541" t="s">
        <v>9</v>
      </c>
      <c r="Q541" t="s">
        <v>9</v>
      </c>
      <c r="R541" t="s">
        <v>122</v>
      </c>
      <c r="S541" t="s">
        <v>127</v>
      </c>
      <c r="T541">
        <v>12</v>
      </c>
      <c r="U541" t="s">
        <v>475</v>
      </c>
      <c r="V541" t="s">
        <v>280</v>
      </c>
      <c r="W541" t="s">
        <v>386</v>
      </c>
    </row>
    <row r="542" spans="1:23" x14ac:dyDescent="0.25">
      <c r="A542" t="s">
        <v>492</v>
      </c>
      <c r="B542" s="1">
        <v>44932</v>
      </c>
      <c r="C542">
        <v>-154.19</v>
      </c>
      <c r="D542" t="s">
        <v>612</v>
      </c>
      <c r="E542" t="s">
        <v>612</v>
      </c>
      <c r="F542" t="s">
        <v>613</v>
      </c>
      <c r="G542" t="s">
        <v>110</v>
      </c>
      <c r="H542" t="s">
        <v>79</v>
      </c>
      <c r="I542" t="s">
        <v>79</v>
      </c>
      <c r="J542" t="s">
        <v>9</v>
      </c>
      <c r="O542" t="s">
        <v>110</v>
      </c>
      <c r="P542" t="s">
        <v>9</v>
      </c>
      <c r="Q542" t="s">
        <v>9</v>
      </c>
      <c r="R542" t="s">
        <v>122</v>
      </c>
      <c r="S542" t="s">
        <v>127</v>
      </c>
      <c r="T542">
        <v>12</v>
      </c>
      <c r="U542" t="s">
        <v>475</v>
      </c>
      <c r="V542" t="s">
        <v>283</v>
      </c>
      <c r="W542" t="s">
        <v>386</v>
      </c>
    </row>
    <row r="543" spans="1:23" x14ac:dyDescent="0.25">
      <c r="A543" t="s">
        <v>34</v>
      </c>
      <c r="B543" s="1">
        <v>44932</v>
      </c>
      <c r="C543">
        <v>-29.76</v>
      </c>
      <c r="D543" t="s">
        <v>491</v>
      </c>
      <c r="E543" t="s">
        <v>491</v>
      </c>
      <c r="F543" t="s">
        <v>6457</v>
      </c>
      <c r="G543" t="s">
        <v>105</v>
      </c>
      <c r="H543" t="s">
        <v>28</v>
      </c>
      <c r="I543" t="s">
        <v>28</v>
      </c>
      <c r="J543" t="s">
        <v>9</v>
      </c>
      <c r="O543" t="s">
        <v>105</v>
      </c>
      <c r="P543" t="s">
        <v>9</v>
      </c>
      <c r="Q543" t="s">
        <v>8552</v>
      </c>
      <c r="R543" t="s">
        <v>122</v>
      </c>
      <c r="S543" t="s">
        <v>124</v>
      </c>
      <c r="T543">
        <v>1</v>
      </c>
      <c r="U543" t="s">
        <v>475</v>
      </c>
      <c r="W543" t="s">
        <v>386</v>
      </c>
    </row>
    <row r="544" spans="1:23" x14ac:dyDescent="0.25">
      <c r="A544" t="s">
        <v>492</v>
      </c>
      <c r="B544" s="1">
        <v>44932</v>
      </c>
      <c r="C544">
        <v>-41.86</v>
      </c>
      <c r="D544" t="s">
        <v>6667</v>
      </c>
      <c r="E544" t="s">
        <v>6667</v>
      </c>
      <c r="F544" t="s">
        <v>6454</v>
      </c>
      <c r="G544" t="s">
        <v>117</v>
      </c>
      <c r="H544" t="s">
        <v>42</v>
      </c>
      <c r="I544" t="s">
        <v>42</v>
      </c>
      <c r="J544" t="s">
        <v>9</v>
      </c>
      <c r="O544" t="s">
        <v>117</v>
      </c>
      <c r="P544" t="s">
        <v>9</v>
      </c>
      <c r="Q544" t="s">
        <v>9</v>
      </c>
      <c r="R544" t="s">
        <v>122</v>
      </c>
      <c r="S544" t="s">
        <v>127</v>
      </c>
      <c r="T544">
        <v>12</v>
      </c>
      <c r="U544" t="s">
        <v>475</v>
      </c>
      <c r="W544" t="s">
        <v>386</v>
      </c>
    </row>
    <row r="545" spans="1:23" x14ac:dyDescent="0.25">
      <c r="A545" t="s">
        <v>492</v>
      </c>
      <c r="B545" s="1">
        <v>44932</v>
      </c>
      <c r="C545">
        <v>-74.83</v>
      </c>
      <c r="D545" t="s">
        <v>6699</v>
      </c>
      <c r="E545" t="s">
        <v>6699</v>
      </c>
      <c r="F545" t="s">
        <v>6455</v>
      </c>
      <c r="G545" t="s">
        <v>473</v>
      </c>
      <c r="H545" t="s">
        <v>467</v>
      </c>
      <c r="I545" t="s">
        <v>467</v>
      </c>
      <c r="J545" t="s">
        <v>9</v>
      </c>
      <c r="O545" t="s">
        <v>473</v>
      </c>
      <c r="P545" t="s">
        <v>9</v>
      </c>
      <c r="Q545" t="s">
        <v>9</v>
      </c>
      <c r="R545" t="s">
        <v>122</v>
      </c>
      <c r="S545" t="s">
        <v>127</v>
      </c>
      <c r="T545">
        <v>12</v>
      </c>
      <c r="U545" t="s">
        <v>475</v>
      </c>
      <c r="W545" t="s">
        <v>386</v>
      </c>
    </row>
    <row r="546" spans="1:23" x14ac:dyDescent="0.25">
      <c r="A546" t="s">
        <v>544</v>
      </c>
      <c r="B546" s="1">
        <v>44932</v>
      </c>
      <c r="C546">
        <v>-63.05</v>
      </c>
      <c r="D546" t="s">
        <v>864</v>
      </c>
      <c r="E546" t="s">
        <v>864</v>
      </c>
      <c r="F546" t="s">
        <v>6453</v>
      </c>
      <c r="G546" t="s">
        <v>120</v>
      </c>
      <c r="H546" t="s">
        <v>86</v>
      </c>
      <c r="I546" t="s">
        <v>86</v>
      </c>
      <c r="J546" t="s">
        <v>9</v>
      </c>
      <c r="O546" t="s">
        <v>120</v>
      </c>
      <c r="P546" t="s">
        <v>9</v>
      </c>
      <c r="Q546" t="s">
        <v>9</v>
      </c>
      <c r="R546" t="s">
        <v>122</v>
      </c>
      <c r="S546" t="s">
        <v>125</v>
      </c>
      <c r="T546">
        <v>1</v>
      </c>
      <c r="U546" t="s">
        <v>475</v>
      </c>
      <c r="W546" t="s">
        <v>386</v>
      </c>
    </row>
    <row r="547" spans="1:23" x14ac:dyDescent="0.25">
      <c r="A547" t="s">
        <v>544</v>
      </c>
      <c r="B547" s="1">
        <v>44932</v>
      </c>
      <c r="C547">
        <v>-187.47</v>
      </c>
      <c r="D547" t="s">
        <v>495</v>
      </c>
      <c r="E547" t="s">
        <v>495</v>
      </c>
      <c r="F547" t="s">
        <v>601</v>
      </c>
      <c r="G547" t="s">
        <v>104</v>
      </c>
      <c r="H547" t="s">
        <v>16</v>
      </c>
      <c r="I547" t="s">
        <v>16</v>
      </c>
      <c r="J547" t="s">
        <v>9</v>
      </c>
      <c r="O547" t="s">
        <v>104</v>
      </c>
      <c r="P547" t="s">
        <v>9</v>
      </c>
      <c r="Q547" t="s">
        <v>9</v>
      </c>
      <c r="R547" t="s">
        <v>122</v>
      </c>
      <c r="S547" t="s">
        <v>127</v>
      </c>
      <c r="T547">
        <v>12</v>
      </c>
      <c r="U547" t="s">
        <v>475</v>
      </c>
      <c r="W547" t="s">
        <v>386</v>
      </c>
    </row>
    <row r="548" spans="1:23" x14ac:dyDescent="0.25">
      <c r="A548" t="s">
        <v>19</v>
      </c>
      <c r="B548" s="1">
        <v>44932</v>
      </c>
      <c r="C548">
        <v>-480.59</v>
      </c>
      <c r="D548" t="s">
        <v>8554</v>
      </c>
      <c r="E548" t="s">
        <v>8554</v>
      </c>
      <c r="F548" t="s">
        <v>6456</v>
      </c>
      <c r="G548" t="s">
        <v>110</v>
      </c>
      <c r="H548" t="s">
        <v>87</v>
      </c>
      <c r="I548" t="s">
        <v>87</v>
      </c>
      <c r="J548" t="s">
        <v>9</v>
      </c>
      <c r="O548" t="s">
        <v>110</v>
      </c>
      <c r="P548" t="s">
        <v>9</v>
      </c>
      <c r="Q548" t="s">
        <v>9</v>
      </c>
      <c r="R548" t="s">
        <v>122</v>
      </c>
      <c r="S548" t="s">
        <v>127</v>
      </c>
      <c r="T548">
        <v>1</v>
      </c>
      <c r="U548" t="s">
        <v>475</v>
      </c>
      <c r="V548" t="s">
        <v>283</v>
      </c>
      <c r="W548" t="s">
        <v>386</v>
      </c>
    </row>
    <row r="549" spans="1:23" x14ac:dyDescent="0.25">
      <c r="A549" t="s">
        <v>19</v>
      </c>
      <c r="B549" s="1">
        <v>44932</v>
      </c>
      <c r="C549">
        <v>-303.99</v>
      </c>
      <c r="D549" t="s">
        <v>6522</v>
      </c>
      <c r="E549" t="s">
        <v>6522</v>
      </c>
      <c r="F549" t="s">
        <v>505</v>
      </c>
      <c r="G549" t="s">
        <v>94</v>
      </c>
      <c r="H549" t="s">
        <v>24</v>
      </c>
      <c r="I549" t="s">
        <v>24</v>
      </c>
      <c r="J549" t="s">
        <v>9</v>
      </c>
      <c r="O549" t="s">
        <v>94</v>
      </c>
      <c r="P549" t="s">
        <v>9</v>
      </c>
      <c r="Q549" t="s">
        <v>9</v>
      </c>
      <c r="R549" t="s">
        <v>122</v>
      </c>
      <c r="S549" t="s">
        <v>127</v>
      </c>
      <c r="T549">
        <v>12</v>
      </c>
      <c r="U549" t="s">
        <v>475</v>
      </c>
      <c r="V549" t="s">
        <v>265</v>
      </c>
      <c r="W549" t="s">
        <v>386</v>
      </c>
    </row>
    <row r="550" spans="1:23" x14ac:dyDescent="0.25">
      <c r="A550" t="s">
        <v>6458</v>
      </c>
      <c r="B550" s="1">
        <v>44931</v>
      </c>
      <c r="C550">
        <v>11937.73</v>
      </c>
      <c r="D550" t="s">
        <v>6358</v>
      </c>
      <c r="E550" t="s">
        <v>6358</v>
      </c>
      <c r="F550" t="s">
        <v>6459</v>
      </c>
      <c r="G550" t="s">
        <v>78</v>
      </c>
      <c r="H550" t="s">
        <v>60</v>
      </c>
      <c r="I550" t="s">
        <v>60</v>
      </c>
      <c r="J550" t="s">
        <v>9</v>
      </c>
      <c r="O550" t="s">
        <v>78</v>
      </c>
      <c r="P550" t="s">
        <v>9</v>
      </c>
      <c r="Q550" t="s">
        <v>8555</v>
      </c>
      <c r="R550" t="s">
        <v>122</v>
      </c>
      <c r="S550" t="s">
        <v>124</v>
      </c>
      <c r="T550">
        <v>1</v>
      </c>
      <c r="U550" t="s">
        <v>475</v>
      </c>
      <c r="V550" t="s">
        <v>289</v>
      </c>
      <c r="W550" t="s">
        <v>1640</v>
      </c>
    </row>
    <row r="551" spans="1:23" x14ac:dyDescent="0.25">
      <c r="A551" t="s">
        <v>6458</v>
      </c>
      <c r="B551" s="1">
        <v>44931</v>
      </c>
      <c r="C551">
        <v>-5968.87</v>
      </c>
      <c r="D551" t="s">
        <v>6465</v>
      </c>
      <c r="E551" t="s">
        <v>6465</v>
      </c>
      <c r="F551" t="s">
        <v>6466</v>
      </c>
      <c r="G551" t="s">
        <v>89</v>
      </c>
      <c r="H551" t="s">
        <v>229</v>
      </c>
      <c r="I551" t="s">
        <v>229</v>
      </c>
      <c r="J551" t="s">
        <v>9</v>
      </c>
      <c r="O551" t="s">
        <v>89</v>
      </c>
      <c r="P551" t="s">
        <v>9</v>
      </c>
      <c r="Q551" t="s">
        <v>9</v>
      </c>
      <c r="R551" t="s">
        <v>224</v>
      </c>
      <c r="S551" t="s">
        <v>127</v>
      </c>
      <c r="T551">
        <v>1</v>
      </c>
      <c r="U551" t="s">
        <v>475</v>
      </c>
      <c r="W551" t="s">
        <v>386</v>
      </c>
    </row>
    <row r="552" spans="1:23" x14ac:dyDescent="0.25">
      <c r="A552" t="s">
        <v>6458</v>
      </c>
      <c r="B552" s="1">
        <v>44931</v>
      </c>
      <c r="C552">
        <v>-5968.86</v>
      </c>
      <c r="D552" t="s">
        <v>6463</v>
      </c>
      <c r="E552" t="s">
        <v>6463</v>
      </c>
      <c r="F552" t="s">
        <v>6464</v>
      </c>
      <c r="G552" t="s">
        <v>89</v>
      </c>
      <c r="H552" t="s">
        <v>229</v>
      </c>
      <c r="I552" t="s">
        <v>229</v>
      </c>
      <c r="J552" t="s">
        <v>9</v>
      </c>
      <c r="O552" t="s">
        <v>89</v>
      </c>
      <c r="P552" t="s">
        <v>9</v>
      </c>
      <c r="Q552" t="s">
        <v>9</v>
      </c>
      <c r="R552" t="s">
        <v>224</v>
      </c>
      <c r="S552" t="s">
        <v>127</v>
      </c>
      <c r="T552">
        <v>1</v>
      </c>
      <c r="U552" t="s">
        <v>475</v>
      </c>
      <c r="W552" t="s">
        <v>386</v>
      </c>
    </row>
    <row r="553" spans="1:23" x14ac:dyDescent="0.25">
      <c r="A553" t="s">
        <v>19</v>
      </c>
      <c r="B553" s="1">
        <v>44931</v>
      </c>
      <c r="C553">
        <v>-4424.99</v>
      </c>
      <c r="D553" t="s">
        <v>6717</v>
      </c>
      <c r="E553" t="s">
        <v>6717</v>
      </c>
      <c r="F553" t="s">
        <v>517</v>
      </c>
      <c r="G553" t="s">
        <v>94</v>
      </c>
      <c r="H553" t="s">
        <v>61</v>
      </c>
      <c r="I553" t="s">
        <v>61</v>
      </c>
      <c r="J553" t="s">
        <v>9</v>
      </c>
      <c r="O553" t="s">
        <v>94</v>
      </c>
      <c r="P553" t="s">
        <v>9</v>
      </c>
      <c r="Q553" t="s">
        <v>9</v>
      </c>
      <c r="R553" t="s">
        <v>122</v>
      </c>
      <c r="S553" t="s">
        <v>127</v>
      </c>
      <c r="T553">
        <v>12</v>
      </c>
      <c r="U553" t="s">
        <v>475</v>
      </c>
      <c r="W553" t="s">
        <v>386</v>
      </c>
    </row>
    <row r="554" spans="1:23" x14ac:dyDescent="0.25">
      <c r="A554" t="s">
        <v>487</v>
      </c>
      <c r="B554" s="1">
        <v>44931</v>
      </c>
      <c r="C554">
        <v>1250</v>
      </c>
      <c r="D554" t="s">
        <v>5353</v>
      </c>
      <c r="E554" t="s">
        <v>5353</v>
      </c>
      <c r="F554" t="s">
        <v>501</v>
      </c>
      <c r="G554" t="s">
        <v>92</v>
      </c>
      <c r="H554" t="s">
        <v>62</v>
      </c>
      <c r="I554" t="s">
        <v>62</v>
      </c>
      <c r="J554" t="s">
        <v>9</v>
      </c>
      <c r="O554" t="s">
        <v>92</v>
      </c>
      <c r="P554" t="s">
        <v>9</v>
      </c>
      <c r="Q554" t="s">
        <v>9</v>
      </c>
      <c r="R554" t="s">
        <v>92</v>
      </c>
      <c r="S554" t="s">
        <v>127</v>
      </c>
      <c r="T554">
        <v>12</v>
      </c>
      <c r="U554" t="s">
        <v>475</v>
      </c>
      <c r="V554" t="s">
        <v>62</v>
      </c>
      <c r="W554" t="s">
        <v>386</v>
      </c>
    </row>
    <row r="555" spans="1:23" x14ac:dyDescent="0.25">
      <c r="A555" t="s">
        <v>492</v>
      </c>
      <c r="B555" s="1">
        <v>44931</v>
      </c>
      <c r="C555">
        <v>-61.93</v>
      </c>
      <c r="D555" t="s">
        <v>8557</v>
      </c>
      <c r="E555" t="s">
        <v>8557</v>
      </c>
      <c r="F555" t="s">
        <v>6461</v>
      </c>
      <c r="G555" t="s">
        <v>104</v>
      </c>
      <c r="H555" t="s">
        <v>16</v>
      </c>
      <c r="I555" t="s">
        <v>16</v>
      </c>
      <c r="J555" t="s">
        <v>9</v>
      </c>
      <c r="O555" t="s">
        <v>104</v>
      </c>
      <c r="P555" t="s">
        <v>9</v>
      </c>
      <c r="Q555" t="s">
        <v>9</v>
      </c>
      <c r="R555" t="s">
        <v>122</v>
      </c>
      <c r="S555" t="s">
        <v>127</v>
      </c>
      <c r="T555">
        <v>12</v>
      </c>
      <c r="U555" t="s">
        <v>475</v>
      </c>
      <c r="W555" t="s">
        <v>386</v>
      </c>
    </row>
    <row r="556" spans="1:23" x14ac:dyDescent="0.25">
      <c r="A556" t="s">
        <v>492</v>
      </c>
      <c r="B556" s="1">
        <v>44931</v>
      </c>
      <c r="C556">
        <v>25</v>
      </c>
      <c r="D556" t="s">
        <v>502</v>
      </c>
      <c r="E556" t="s">
        <v>502</v>
      </c>
      <c r="F556" t="s">
        <v>6462</v>
      </c>
      <c r="G556" t="s">
        <v>92</v>
      </c>
      <c r="H556" t="s">
        <v>49</v>
      </c>
      <c r="I556" t="s">
        <v>49</v>
      </c>
      <c r="J556" t="s">
        <v>9</v>
      </c>
      <c r="O556" t="s">
        <v>92</v>
      </c>
      <c r="P556" t="s">
        <v>9</v>
      </c>
      <c r="Q556" t="s">
        <v>9</v>
      </c>
      <c r="R556" t="s">
        <v>92</v>
      </c>
      <c r="S556" t="s">
        <v>127</v>
      </c>
      <c r="T556">
        <v>12</v>
      </c>
      <c r="U556" t="s">
        <v>475</v>
      </c>
      <c r="W556" t="s">
        <v>386</v>
      </c>
    </row>
    <row r="557" spans="1:23" x14ac:dyDescent="0.25">
      <c r="A557" t="s">
        <v>492</v>
      </c>
      <c r="B557" s="1">
        <v>44930</v>
      </c>
      <c r="C557">
        <v>-65</v>
      </c>
      <c r="D557" t="s">
        <v>6727</v>
      </c>
      <c r="E557" t="s">
        <v>6727</v>
      </c>
      <c r="F557" t="s">
        <v>6467</v>
      </c>
      <c r="G557" t="s">
        <v>94</v>
      </c>
      <c r="H557" t="s">
        <v>32</v>
      </c>
      <c r="I557" t="s">
        <v>32</v>
      </c>
      <c r="J557" t="s">
        <v>9</v>
      </c>
      <c r="O557" t="s">
        <v>94</v>
      </c>
      <c r="P557" t="s">
        <v>9</v>
      </c>
      <c r="Q557" t="s">
        <v>9</v>
      </c>
      <c r="R557" t="s">
        <v>122</v>
      </c>
      <c r="S557" t="s">
        <v>127</v>
      </c>
      <c r="T557">
        <v>12</v>
      </c>
      <c r="U557" t="s">
        <v>475</v>
      </c>
      <c r="V557" t="s">
        <v>276</v>
      </c>
      <c r="W557" t="s">
        <v>386</v>
      </c>
    </row>
    <row r="558" spans="1:23" x14ac:dyDescent="0.25">
      <c r="A558" t="s">
        <v>424</v>
      </c>
      <c r="B558" s="1">
        <v>44930</v>
      </c>
      <c r="C558">
        <v>200</v>
      </c>
      <c r="D558" t="s">
        <v>8891</v>
      </c>
      <c r="E558" t="s">
        <v>8891</v>
      </c>
      <c r="F558" t="s">
        <v>8891</v>
      </c>
      <c r="G558" t="s">
        <v>55</v>
      </c>
      <c r="H558" t="s">
        <v>382</v>
      </c>
      <c r="I558" t="s">
        <v>382</v>
      </c>
      <c r="J558" t="s">
        <v>9</v>
      </c>
      <c r="O558" t="s">
        <v>55</v>
      </c>
      <c r="P558" t="s">
        <v>9</v>
      </c>
      <c r="Q558" t="s">
        <v>9</v>
      </c>
      <c r="R558" t="s">
        <v>224</v>
      </c>
      <c r="S558" t="s">
        <v>127</v>
      </c>
      <c r="T558">
        <v>12</v>
      </c>
      <c r="U558" t="s">
        <v>2486</v>
      </c>
      <c r="W558" t="s">
        <v>386</v>
      </c>
    </row>
    <row r="559" spans="1:23" x14ac:dyDescent="0.25">
      <c r="A559" t="s">
        <v>424</v>
      </c>
      <c r="B559" s="1">
        <v>44930</v>
      </c>
      <c r="C559">
        <v>4224.99</v>
      </c>
      <c r="D559" t="s">
        <v>8893</v>
      </c>
      <c r="E559" t="s">
        <v>8893</v>
      </c>
      <c r="F559" t="s">
        <v>8893</v>
      </c>
      <c r="G559" t="s">
        <v>55</v>
      </c>
      <c r="H559" t="s">
        <v>381</v>
      </c>
      <c r="I559" t="s">
        <v>381</v>
      </c>
      <c r="J559" t="s">
        <v>9</v>
      </c>
      <c r="O559" t="s">
        <v>55</v>
      </c>
      <c r="P559" t="s">
        <v>9</v>
      </c>
      <c r="Q559" t="s">
        <v>9</v>
      </c>
      <c r="R559" t="s">
        <v>224</v>
      </c>
      <c r="S559" t="s">
        <v>127</v>
      </c>
      <c r="T559">
        <v>12</v>
      </c>
      <c r="U559" t="s">
        <v>2486</v>
      </c>
      <c r="W559" t="s">
        <v>386</v>
      </c>
    </row>
    <row r="560" spans="1:23" x14ac:dyDescent="0.25">
      <c r="A560" t="s">
        <v>492</v>
      </c>
      <c r="B560" s="1">
        <v>44930</v>
      </c>
      <c r="C560">
        <v>-17.079999999999998</v>
      </c>
      <c r="D560" t="s">
        <v>529</v>
      </c>
      <c r="E560" t="s">
        <v>529</v>
      </c>
      <c r="F560" t="s">
        <v>1076</v>
      </c>
      <c r="G560" t="s">
        <v>13</v>
      </c>
      <c r="H560" t="s">
        <v>11</v>
      </c>
      <c r="I560" t="s">
        <v>11</v>
      </c>
      <c r="J560" t="s">
        <v>9</v>
      </c>
      <c r="O560" t="s">
        <v>13</v>
      </c>
      <c r="P560" t="s">
        <v>9</v>
      </c>
      <c r="Q560" t="s">
        <v>9</v>
      </c>
      <c r="R560" t="s">
        <v>122</v>
      </c>
      <c r="S560" t="s">
        <v>127</v>
      </c>
      <c r="T560">
        <v>12</v>
      </c>
      <c r="U560" t="s">
        <v>475</v>
      </c>
      <c r="W560" t="s">
        <v>386</v>
      </c>
    </row>
    <row r="561" spans="1:23" x14ac:dyDescent="0.25">
      <c r="A561" t="s">
        <v>19</v>
      </c>
      <c r="B561" s="1">
        <v>44930</v>
      </c>
      <c r="C561">
        <v>-3837</v>
      </c>
      <c r="D561" t="s">
        <v>524</v>
      </c>
      <c r="E561" t="s">
        <v>524</v>
      </c>
      <c r="F561" t="s">
        <v>525</v>
      </c>
      <c r="G561" t="s">
        <v>10</v>
      </c>
      <c r="H561" t="s">
        <v>90</v>
      </c>
      <c r="I561" t="s">
        <v>90</v>
      </c>
      <c r="J561" t="s">
        <v>9</v>
      </c>
      <c r="O561" t="s">
        <v>10</v>
      </c>
      <c r="P561" t="s">
        <v>9</v>
      </c>
      <c r="Q561" t="s">
        <v>9</v>
      </c>
      <c r="R561" t="s">
        <v>122</v>
      </c>
      <c r="S561" t="s">
        <v>127</v>
      </c>
      <c r="T561">
        <v>1</v>
      </c>
      <c r="U561" t="s">
        <v>475</v>
      </c>
      <c r="W561" t="s">
        <v>386</v>
      </c>
    </row>
    <row r="562" spans="1:23" x14ac:dyDescent="0.25">
      <c r="A562" t="s">
        <v>492</v>
      </c>
      <c r="B562" s="1">
        <v>44930</v>
      </c>
      <c r="C562">
        <v>-231</v>
      </c>
      <c r="D562" t="s">
        <v>8559</v>
      </c>
      <c r="E562" t="s">
        <v>8559</v>
      </c>
      <c r="F562" t="s">
        <v>6397</v>
      </c>
      <c r="G562" t="s">
        <v>13</v>
      </c>
      <c r="H562" t="s">
        <v>15</v>
      </c>
      <c r="I562" t="s">
        <v>15</v>
      </c>
      <c r="J562" t="s">
        <v>9</v>
      </c>
      <c r="O562" t="s">
        <v>13</v>
      </c>
      <c r="P562" t="s">
        <v>9</v>
      </c>
      <c r="Q562" t="s">
        <v>9</v>
      </c>
      <c r="R562" t="s">
        <v>122</v>
      </c>
      <c r="S562" t="s">
        <v>127</v>
      </c>
      <c r="T562">
        <v>12</v>
      </c>
      <c r="U562" t="s">
        <v>475</v>
      </c>
      <c r="W562" t="s">
        <v>386</v>
      </c>
    </row>
    <row r="563" spans="1:23" x14ac:dyDescent="0.25">
      <c r="A563" t="s">
        <v>492</v>
      </c>
      <c r="B563" s="1">
        <v>44930</v>
      </c>
      <c r="C563">
        <v>-137</v>
      </c>
      <c r="D563" t="s">
        <v>1203</v>
      </c>
      <c r="E563" t="s">
        <v>1203</v>
      </c>
      <c r="F563" t="s">
        <v>1204</v>
      </c>
      <c r="G563" t="s">
        <v>13</v>
      </c>
      <c r="H563" t="s">
        <v>38</v>
      </c>
      <c r="I563" t="s">
        <v>38</v>
      </c>
      <c r="J563" t="s">
        <v>9</v>
      </c>
      <c r="O563" t="s">
        <v>13</v>
      </c>
      <c r="P563" t="s">
        <v>9</v>
      </c>
      <c r="Q563" t="s">
        <v>9</v>
      </c>
      <c r="R563" t="s">
        <v>122</v>
      </c>
      <c r="S563" t="s">
        <v>127</v>
      </c>
      <c r="T563">
        <v>12</v>
      </c>
      <c r="U563" t="s">
        <v>475</v>
      </c>
      <c r="W563" t="s">
        <v>386</v>
      </c>
    </row>
    <row r="564" spans="1:23" x14ac:dyDescent="0.25">
      <c r="A564" t="s">
        <v>19</v>
      </c>
      <c r="B564" s="1">
        <v>44929</v>
      </c>
      <c r="C564">
        <v>-4193.62</v>
      </c>
      <c r="D564" t="s">
        <v>6762</v>
      </c>
      <c r="E564" t="s">
        <v>6762</v>
      </c>
      <c r="F564" t="s">
        <v>6468</v>
      </c>
      <c r="G564" t="s">
        <v>55</v>
      </c>
      <c r="H564" t="s">
        <v>18</v>
      </c>
      <c r="I564" t="s">
        <v>18</v>
      </c>
      <c r="J564" t="s">
        <v>9</v>
      </c>
      <c r="O564" t="s">
        <v>55</v>
      </c>
      <c r="P564" t="s">
        <v>9</v>
      </c>
      <c r="Q564" t="s">
        <v>9</v>
      </c>
      <c r="R564" t="s">
        <v>224</v>
      </c>
      <c r="S564" t="s">
        <v>126</v>
      </c>
      <c r="T564">
        <v>12</v>
      </c>
      <c r="U564" t="s">
        <v>475</v>
      </c>
      <c r="W564" t="s">
        <v>386</v>
      </c>
    </row>
    <row r="565" spans="1:23" x14ac:dyDescent="0.25">
      <c r="A565" t="s">
        <v>19</v>
      </c>
      <c r="B565" s="1">
        <v>44929</v>
      </c>
      <c r="C565">
        <v>-805.82</v>
      </c>
      <c r="D565" t="s">
        <v>65</v>
      </c>
      <c r="E565" t="s">
        <v>65</v>
      </c>
      <c r="F565" t="s">
        <v>532</v>
      </c>
      <c r="G565" t="s">
        <v>55</v>
      </c>
      <c r="H565" t="s">
        <v>18</v>
      </c>
      <c r="I565" t="s">
        <v>18</v>
      </c>
      <c r="J565" t="s">
        <v>9</v>
      </c>
      <c r="O565" t="s">
        <v>55</v>
      </c>
      <c r="P565" t="s">
        <v>9</v>
      </c>
      <c r="Q565" t="s">
        <v>9</v>
      </c>
      <c r="R565" t="s">
        <v>224</v>
      </c>
      <c r="S565" t="s">
        <v>126</v>
      </c>
      <c r="T565">
        <v>12</v>
      </c>
      <c r="U565" t="s">
        <v>475</v>
      </c>
      <c r="W565" t="s">
        <v>386</v>
      </c>
    </row>
    <row r="566" spans="1:23" x14ac:dyDescent="0.25">
      <c r="A566" t="s">
        <v>19</v>
      </c>
      <c r="B566" s="1">
        <v>44929</v>
      </c>
      <c r="C566">
        <v>-2336.2800000000002</v>
      </c>
      <c r="D566" t="s">
        <v>6295</v>
      </c>
      <c r="E566" t="s">
        <v>6295</v>
      </c>
      <c r="F566" t="s">
        <v>521</v>
      </c>
      <c r="G566" t="s">
        <v>100</v>
      </c>
      <c r="H566" t="s">
        <v>389</v>
      </c>
      <c r="I566" t="s">
        <v>389</v>
      </c>
      <c r="J566" t="s">
        <v>9</v>
      </c>
      <c r="O566" t="s">
        <v>100</v>
      </c>
      <c r="P566" t="s">
        <v>9</v>
      </c>
      <c r="Q566" t="s">
        <v>9</v>
      </c>
      <c r="R566" t="s">
        <v>122</v>
      </c>
      <c r="S566" t="s">
        <v>127</v>
      </c>
      <c r="T566">
        <v>12</v>
      </c>
      <c r="U566" t="s">
        <v>475</v>
      </c>
      <c r="W566" t="s">
        <v>386</v>
      </c>
    </row>
    <row r="567" spans="1:23" x14ac:dyDescent="0.25">
      <c r="A567" t="s">
        <v>6451</v>
      </c>
      <c r="B567" s="1">
        <v>44929</v>
      </c>
      <c r="C567">
        <v>-0.99</v>
      </c>
      <c r="D567" t="s">
        <v>6565</v>
      </c>
      <c r="E567" t="s">
        <v>6565</v>
      </c>
      <c r="F567" t="s">
        <v>1341</v>
      </c>
      <c r="G567" t="s">
        <v>88</v>
      </c>
      <c r="H567" t="s">
        <v>59</v>
      </c>
      <c r="I567" t="s">
        <v>59</v>
      </c>
      <c r="J567" t="s">
        <v>9</v>
      </c>
      <c r="O567" t="s">
        <v>88</v>
      </c>
      <c r="P567" t="s">
        <v>9</v>
      </c>
      <c r="Q567" t="s">
        <v>9</v>
      </c>
      <c r="R567" t="s">
        <v>122</v>
      </c>
      <c r="S567" t="s">
        <v>127</v>
      </c>
      <c r="T567">
        <v>1</v>
      </c>
      <c r="U567" t="s">
        <v>475</v>
      </c>
      <c r="W567" t="s">
        <v>386</v>
      </c>
    </row>
    <row r="568" spans="1:23" x14ac:dyDescent="0.25">
      <c r="A568" t="s">
        <v>19</v>
      </c>
      <c r="B568" s="1">
        <v>44929</v>
      </c>
      <c r="C568">
        <v>-109.23</v>
      </c>
      <c r="D568" t="s">
        <v>5235</v>
      </c>
      <c r="E568" t="s">
        <v>5235</v>
      </c>
      <c r="F568" t="s">
        <v>5110</v>
      </c>
      <c r="G568" t="s">
        <v>111</v>
      </c>
      <c r="H568" t="s">
        <v>75</v>
      </c>
      <c r="I568" t="s">
        <v>75</v>
      </c>
      <c r="J568" t="s">
        <v>9</v>
      </c>
      <c r="O568" t="s">
        <v>111</v>
      </c>
      <c r="P568" t="s">
        <v>9</v>
      </c>
      <c r="Q568" t="s">
        <v>9</v>
      </c>
      <c r="R568" t="s">
        <v>122</v>
      </c>
      <c r="S568" t="s">
        <v>127</v>
      </c>
      <c r="T568">
        <v>1</v>
      </c>
      <c r="U568" t="s">
        <v>475</v>
      </c>
      <c r="W568" t="s">
        <v>386</v>
      </c>
    </row>
    <row r="569" spans="1:23" x14ac:dyDescent="0.25">
      <c r="A569" t="s">
        <v>6451</v>
      </c>
      <c r="B569" s="1">
        <v>44928</v>
      </c>
      <c r="C569">
        <v>-27.95</v>
      </c>
      <c r="D569" t="s">
        <v>8560</v>
      </c>
      <c r="E569" t="s">
        <v>8560</v>
      </c>
      <c r="F569" t="s">
        <v>6477</v>
      </c>
      <c r="G569" t="s">
        <v>100</v>
      </c>
      <c r="H569" t="s">
        <v>93</v>
      </c>
      <c r="I569" t="s">
        <v>93</v>
      </c>
      <c r="J569" t="s">
        <v>9</v>
      </c>
      <c r="O569" t="s">
        <v>100</v>
      </c>
      <c r="P569" t="s">
        <v>9</v>
      </c>
      <c r="Q569" t="s">
        <v>8561</v>
      </c>
      <c r="R569" t="s">
        <v>122</v>
      </c>
      <c r="S569" t="s">
        <v>127</v>
      </c>
      <c r="T569">
        <v>1</v>
      </c>
      <c r="U569" t="s">
        <v>475</v>
      </c>
      <c r="W569" t="s">
        <v>386</v>
      </c>
    </row>
    <row r="570" spans="1:23" x14ac:dyDescent="0.25">
      <c r="A570" t="s">
        <v>6451</v>
      </c>
      <c r="B570" s="1">
        <v>44928</v>
      </c>
      <c r="C570">
        <v>-10</v>
      </c>
      <c r="D570" t="s">
        <v>8562</v>
      </c>
      <c r="E570" t="s">
        <v>8562</v>
      </c>
      <c r="F570" t="s">
        <v>6481</v>
      </c>
      <c r="G570" t="s">
        <v>105</v>
      </c>
      <c r="H570" t="s">
        <v>28</v>
      </c>
      <c r="I570" t="s">
        <v>28</v>
      </c>
      <c r="J570" t="s">
        <v>9</v>
      </c>
      <c r="O570" t="s">
        <v>105</v>
      </c>
      <c r="P570" t="s">
        <v>9</v>
      </c>
      <c r="Q570" t="s">
        <v>8563</v>
      </c>
      <c r="R570" t="s">
        <v>122</v>
      </c>
      <c r="S570" t="s">
        <v>124</v>
      </c>
      <c r="T570">
        <v>1</v>
      </c>
      <c r="U570" t="s">
        <v>475</v>
      </c>
      <c r="W570" t="s">
        <v>386</v>
      </c>
    </row>
    <row r="571" spans="1:23" x14ac:dyDescent="0.25">
      <c r="A571" t="s">
        <v>6451</v>
      </c>
      <c r="B571" s="1">
        <v>44928</v>
      </c>
      <c r="C571">
        <v>4193.62</v>
      </c>
      <c r="D571" t="s">
        <v>6767</v>
      </c>
      <c r="E571" t="s">
        <v>6767</v>
      </c>
      <c r="F571" t="s">
        <v>6475</v>
      </c>
      <c r="G571" t="s">
        <v>55</v>
      </c>
      <c r="H571" t="s">
        <v>18</v>
      </c>
      <c r="I571" t="s">
        <v>18</v>
      </c>
      <c r="J571" t="s">
        <v>9</v>
      </c>
      <c r="O571" t="s">
        <v>55</v>
      </c>
      <c r="P571" t="s">
        <v>9</v>
      </c>
      <c r="Q571" t="s">
        <v>9</v>
      </c>
      <c r="R571" t="s">
        <v>224</v>
      </c>
      <c r="S571" t="s">
        <v>126</v>
      </c>
      <c r="T571">
        <v>12</v>
      </c>
      <c r="U571" t="s">
        <v>475</v>
      </c>
      <c r="W571" t="s">
        <v>386</v>
      </c>
    </row>
    <row r="572" spans="1:23" x14ac:dyDescent="0.25">
      <c r="A572" t="s">
        <v>6451</v>
      </c>
      <c r="B572" s="1">
        <v>44928</v>
      </c>
      <c r="C572">
        <v>-10</v>
      </c>
      <c r="D572" t="s">
        <v>8562</v>
      </c>
      <c r="E572" t="s">
        <v>8562</v>
      </c>
      <c r="F572" t="s">
        <v>6469</v>
      </c>
      <c r="G572" t="s">
        <v>105</v>
      </c>
      <c r="H572" t="s">
        <v>28</v>
      </c>
      <c r="I572" t="s">
        <v>28</v>
      </c>
      <c r="J572" t="s">
        <v>9</v>
      </c>
      <c r="O572" t="s">
        <v>105</v>
      </c>
      <c r="P572" t="s">
        <v>9</v>
      </c>
      <c r="Q572" t="s">
        <v>8563</v>
      </c>
      <c r="R572" t="s">
        <v>122</v>
      </c>
      <c r="S572" t="s">
        <v>124</v>
      </c>
      <c r="T572">
        <v>1</v>
      </c>
      <c r="U572" t="s">
        <v>475</v>
      </c>
      <c r="W572" t="s">
        <v>386</v>
      </c>
    </row>
    <row r="573" spans="1:23" x14ac:dyDescent="0.25">
      <c r="A573" t="s">
        <v>6451</v>
      </c>
      <c r="B573" s="1">
        <v>44928</v>
      </c>
      <c r="C573">
        <v>-69.25</v>
      </c>
      <c r="D573" t="s">
        <v>8565</v>
      </c>
      <c r="E573" t="s">
        <v>8565</v>
      </c>
      <c r="F573" t="s">
        <v>6480</v>
      </c>
      <c r="G573" t="s">
        <v>104</v>
      </c>
      <c r="H573" t="s">
        <v>12</v>
      </c>
      <c r="I573" t="s">
        <v>12</v>
      </c>
      <c r="J573" t="s">
        <v>9</v>
      </c>
      <c r="O573" t="s">
        <v>104</v>
      </c>
      <c r="P573" t="s">
        <v>9</v>
      </c>
      <c r="Q573" t="s">
        <v>9</v>
      </c>
      <c r="R573" t="s">
        <v>122</v>
      </c>
      <c r="S573" t="s">
        <v>127</v>
      </c>
      <c r="T573">
        <v>12</v>
      </c>
      <c r="U573" t="s">
        <v>475</v>
      </c>
      <c r="W573" t="s">
        <v>386</v>
      </c>
    </row>
    <row r="574" spans="1:23" x14ac:dyDescent="0.25">
      <c r="A574" t="s">
        <v>6451</v>
      </c>
      <c r="B574" s="1">
        <v>44928</v>
      </c>
      <c r="C574">
        <v>-5</v>
      </c>
      <c r="D574" t="s">
        <v>8562</v>
      </c>
      <c r="E574" t="s">
        <v>8562</v>
      </c>
      <c r="F574" t="s">
        <v>6476</v>
      </c>
      <c r="G574" t="s">
        <v>105</v>
      </c>
      <c r="H574" t="s">
        <v>28</v>
      </c>
      <c r="I574" t="s">
        <v>28</v>
      </c>
      <c r="J574" t="s">
        <v>9</v>
      </c>
      <c r="O574" t="s">
        <v>105</v>
      </c>
      <c r="P574" t="s">
        <v>9</v>
      </c>
      <c r="Q574" t="s">
        <v>8563</v>
      </c>
      <c r="R574" t="s">
        <v>122</v>
      </c>
      <c r="S574" t="s">
        <v>124</v>
      </c>
      <c r="T574">
        <v>1</v>
      </c>
      <c r="U574" t="s">
        <v>475</v>
      </c>
      <c r="W574" t="s">
        <v>386</v>
      </c>
    </row>
    <row r="575" spans="1:23" x14ac:dyDescent="0.25">
      <c r="A575" t="s">
        <v>6458</v>
      </c>
      <c r="B575" s="1">
        <v>44928</v>
      </c>
      <c r="C575">
        <v>0</v>
      </c>
      <c r="D575" t="s">
        <v>8182</v>
      </c>
      <c r="E575" t="s">
        <v>8182</v>
      </c>
      <c r="F575" t="s">
        <v>6459</v>
      </c>
      <c r="G575" t="s">
        <v>89</v>
      </c>
      <c r="H575" t="s">
        <v>229</v>
      </c>
      <c r="I575" t="s">
        <v>229</v>
      </c>
      <c r="J575" t="s">
        <v>9</v>
      </c>
      <c r="O575" t="s">
        <v>89</v>
      </c>
      <c r="P575" t="s">
        <v>9</v>
      </c>
      <c r="Q575" t="s">
        <v>9</v>
      </c>
      <c r="R575" t="s">
        <v>224</v>
      </c>
      <c r="S575" t="s">
        <v>127</v>
      </c>
      <c r="T575">
        <v>1</v>
      </c>
      <c r="U575" t="s">
        <v>475</v>
      </c>
      <c r="W575" t="s">
        <v>386</v>
      </c>
    </row>
    <row r="576" spans="1:23" x14ac:dyDescent="0.25">
      <c r="A576" t="s">
        <v>6411</v>
      </c>
      <c r="B576" s="1">
        <v>44928</v>
      </c>
      <c r="C576">
        <v>0</v>
      </c>
      <c r="D576" t="s">
        <v>8182</v>
      </c>
      <c r="E576" t="s">
        <v>8182</v>
      </c>
      <c r="F576" t="s">
        <v>6459</v>
      </c>
      <c r="G576" t="s">
        <v>89</v>
      </c>
      <c r="H576" t="s">
        <v>229</v>
      </c>
      <c r="I576" t="s">
        <v>229</v>
      </c>
      <c r="J576" t="s">
        <v>9</v>
      </c>
      <c r="O576" t="s">
        <v>89</v>
      </c>
      <c r="P576" t="s">
        <v>9</v>
      </c>
      <c r="Q576" t="s">
        <v>9</v>
      </c>
      <c r="R576" t="s">
        <v>224</v>
      </c>
      <c r="S576" t="s">
        <v>127</v>
      </c>
      <c r="T576">
        <v>1</v>
      </c>
      <c r="U576" t="s">
        <v>475</v>
      </c>
      <c r="W576" t="s">
        <v>386</v>
      </c>
    </row>
    <row r="577" spans="1:23" x14ac:dyDescent="0.25">
      <c r="A577" t="s">
        <v>6451</v>
      </c>
      <c r="B577" s="1">
        <v>44928</v>
      </c>
      <c r="C577">
        <v>-10.38</v>
      </c>
      <c r="D577" t="s">
        <v>495</v>
      </c>
      <c r="E577" t="s">
        <v>495</v>
      </c>
      <c r="F577" t="s">
        <v>496</v>
      </c>
      <c r="G577" t="s">
        <v>104</v>
      </c>
      <c r="H577" t="s">
        <v>16</v>
      </c>
      <c r="I577" t="s">
        <v>16</v>
      </c>
      <c r="J577" t="s">
        <v>9</v>
      </c>
      <c r="O577" t="s">
        <v>104</v>
      </c>
      <c r="P577" t="s">
        <v>9</v>
      </c>
      <c r="Q577" t="s">
        <v>9</v>
      </c>
      <c r="R577" t="s">
        <v>122</v>
      </c>
      <c r="S577" t="s">
        <v>127</v>
      </c>
      <c r="T577">
        <v>12</v>
      </c>
      <c r="U577" t="s">
        <v>475</v>
      </c>
      <c r="W577" t="s">
        <v>386</v>
      </c>
    </row>
    <row r="578" spans="1:23" x14ac:dyDescent="0.25">
      <c r="A578" t="s">
        <v>6451</v>
      </c>
      <c r="B578" s="1">
        <v>44928</v>
      </c>
      <c r="C578">
        <v>-17.63</v>
      </c>
      <c r="D578" t="s">
        <v>8567</v>
      </c>
      <c r="E578" t="s">
        <v>8567</v>
      </c>
      <c r="F578" t="s">
        <v>6472</v>
      </c>
      <c r="G578" t="s">
        <v>473</v>
      </c>
      <c r="H578" t="s">
        <v>466</v>
      </c>
      <c r="I578" t="s">
        <v>466</v>
      </c>
      <c r="J578" t="s">
        <v>9</v>
      </c>
      <c r="O578" t="s">
        <v>473</v>
      </c>
      <c r="P578" t="s">
        <v>9</v>
      </c>
      <c r="Q578" t="s">
        <v>9</v>
      </c>
      <c r="R578" t="s">
        <v>122</v>
      </c>
      <c r="S578" t="s">
        <v>127</v>
      </c>
      <c r="T578">
        <v>12</v>
      </c>
      <c r="U578" t="s">
        <v>475</v>
      </c>
      <c r="W578" t="s">
        <v>386</v>
      </c>
    </row>
    <row r="579" spans="1:23" x14ac:dyDescent="0.25">
      <c r="A579" t="s">
        <v>6451</v>
      </c>
      <c r="B579" s="1">
        <v>44928</v>
      </c>
      <c r="C579">
        <v>-7.34</v>
      </c>
      <c r="D579" t="s">
        <v>6479</v>
      </c>
      <c r="E579" t="s">
        <v>6479</v>
      </c>
      <c r="F579" t="s">
        <v>672</v>
      </c>
      <c r="G579" t="s">
        <v>100</v>
      </c>
      <c r="H579" t="s">
        <v>93</v>
      </c>
      <c r="I579" t="s">
        <v>93</v>
      </c>
      <c r="J579" t="s">
        <v>9</v>
      </c>
      <c r="O579" t="s">
        <v>100</v>
      </c>
      <c r="P579" t="s">
        <v>9</v>
      </c>
      <c r="Q579" t="s">
        <v>9</v>
      </c>
      <c r="R579" t="s">
        <v>122</v>
      </c>
      <c r="S579" t="s">
        <v>127</v>
      </c>
      <c r="T579">
        <v>1</v>
      </c>
      <c r="U579" t="s">
        <v>475</v>
      </c>
      <c r="W579" t="s">
        <v>386</v>
      </c>
    </row>
    <row r="580" spans="1:23" x14ac:dyDescent="0.25">
      <c r="A580" t="s">
        <v>492</v>
      </c>
      <c r="B580" s="1">
        <v>44928</v>
      </c>
      <c r="C580">
        <v>-16.52</v>
      </c>
      <c r="D580" t="s">
        <v>510</v>
      </c>
      <c r="E580" t="s">
        <v>510</v>
      </c>
      <c r="F580" t="s">
        <v>6473</v>
      </c>
      <c r="G580" t="s">
        <v>117</v>
      </c>
      <c r="H580" t="s">
        <v>45</v>
      </c>
      <c r="I580" t="s">
        <v>45</v>
      </c>
      <c r="J580" t="s">
        <v>9</v>
      </c>
      <c r="O580" t="s">
        <v>117</v>
      </c>
      <c r="P580" t="s">
        <v>9</v>
      </c>
      <c r="Q580" t="s">
        <v>9</v>
      </c>
      <c r="R580" t="s">
        <v>122</v>
      </c>
      <c r="S580" t="s">
        <v>127</v>
      </c>
      <c r="T580">
        <v>12</v>
      </c>
      <c r="U580" t="s">
        <v>475</v>
      </c>
      <c r="W580" t="s">
        <v>386</v>
      </c>
    </row>
    <row r="581" spans="1:23" x14ac:dyDescent="0.25">
      <c r="A581" t="s">
        <v>492</v>
      </c>
      <c r="B581" s="1">
        <v>44928</v>
      </c>
      <c r="C581">
        <v>805.82</v>
      </c>
      <c r="D581" t="s">
        <v>65</v>
      </c>
      <c r="E581" t="s">
        <v>65</v>
      </c>
      <c r="F581" t="s">
        <v>2836</v>
      </c>
      <c r="G581" t="s">
        <v>55</v>
      </c>
      <c r="H581" t="s">
        <v>18</v>
      </c>
      <c r="I581" t="s">
        <v>18</v>
      </c>
      <c r="J581" t="s">
        <v>9</v>
      </c>
      <c r="O581" t="s">
        <v>55</v>
      </c>
      <c r="P581" t="s">
        <v>9</v>
      </c>
      <c r="Q581" t="s">
        <v>9</v>
      </c>
      <c r="R581" t="s">
        <v>224</v>
      </c>
      <c r="S581" t="s">
        <v>126</v>
      </c>
      <c r="T581">
        <v>12</v>
      </c>
      <c r="U581" t="s">
        <v>475</v>
      </c>
      <c r="W581" t="s">
        <v>386</v>
      </c>
    </row>
    <row r="582" spans="1:23" x14ac:dyDescent="0.25">
      <c r="A582" t="s">
        <v>6451</v>
      </c>
      <c r="B582" s="1">
        <v>44928</v>
      </c>
      <c r="C582">
        <v>-20</v>
      </c>
      <c r="D582" t="s">
        <v>495</v>
      </c>
      <c r="E582" t="s">
        <v>495</v>
      </c>
      <c r="F582" t="s">
        <v>496</v>
      </c>
      <c r="G582" t="s">
        <v>120</v>
      </c>
      <c r="H582" t="s">
        <v>67</v>
      </c>
      <c r="I582" t="s">
        <v>67</v>
      </c>
      <c r="J582" t="s">
        <v>9</v>
      </c>
      <c r="O582" t="s">
        <v>120</v>
      </c>
      <c r="P582" t="s">
        <v>9</v>
      </c>
      <c r="Q582" t="s">
        <v>9</v>
      </c>
      <c r="R582" t="s">
        <v>122</v>
      </c>
      <c r="S582" t="s">
        <v>127</v>
      </c>
      <c r="T582">
        <v>12</v>
      </c>
      <c r="U582" t="s">
        <v>475</v>
      </c>
      <c r="W582" t="s">
        <v>386</v>
      </c>
    </row>
    <row r="583" spans="1:23" x14ac:dyDescent="0.25">
      <c r="A583" t="s">
        <v>8900</v>
      </c>
      <c r="B583" s="1">
        <v>44928</v>
      </c>
      <c r="C583">
        <v>-29</v>
      </c>
      <c r="D583" t="s">
        <v>8569</v>
      </c>
      <c r="E583" t="s">
        <v>8569</v>
      </c>
      <c r="F583" t="s">
        <v>8360</v>
      </c>
      <c r="G583" t="s">
        <v>101</v>
      </c>
      <c r="H583" t="s">
        <v>147</v>
      </c>
      <c r="I583" t="s">
        <v>147</v>
      </c>
      <c r="J583" t="s">
        <v>9</v>
      </c>
      <c r="O583" t="s">
        <v>101</v>
      </c>
      <c r="P583" t="s">
        <v>9</v>
      </c>
      <c r="Q583" t="s">
        <v>9</v>
      </c>
      <c r="R583" t="s">
        <v>122</v>
      </c>
      <c r="S583" t="s">
        <v>125</v>
      </c>
      <c r="T583">
        <v>12</v>
      </c>
      <c r="U583" t="s">
        <v>475</v>
      </c>
      <c r="W583" t="s">
        <v>386</v>
      </c>
    </row>
    <row r="584" spans="1:23" x14ac:dyDescent="0.25">
      <c r="A584" t="s">
        <v>6451</v>
      </c>
      <c r="B584" s="1">
        <v>44928</v>
      </c>
      <c r="C584">
        <v>-168.71</v>
      </c>
      <c r="D584" t="s">
        <v>495</v>
      </c>
      <c r="E584" t="s">
        <v>495</v>
      </c>
      <c r="F584" t="s">
        <v>496</v>
      </c>
      <c r="G584" t="s">
        <v>104</v>
      </c>
      <c r="H584" t="s">
        <v>16</v>
      </c>
      <c r="I584" t="s">
        <v>16</v>
      </c>
      <c r="J584" t="s">
        <v>9</v>
      </c>
      <c r="O584" t="s">
        <v>104</v>
      </c>
      <c r="P584" t="s">
        <v>9</v>
      </c>
      <c r="Q584" t="s">
        <v>9</v>
      </c>
      <c r="R584" t="s">
        <v>122</v>
      </c>
      <c r="S584" t="s">
        <v>127</v>
      </c>
      <c r="T584">
        <v>12</v>
      </c>
      <c r="U584" t="s">
        <v>475</v>
      </c>
      <c r="W584" t="s">
        <v>386</v>
      </c>
    </row>
    <row r="585" spans="1:23" x14ac:dyDescent="0.25">
      <c r="A585" t="s">
        <v>492</v>
      </c>
      <c r="B585" s="1">
        <v>44928</v>
      </c>
      <c r="C585">
        <v>-2.1</v>
      </c>
      <c r="D585" t="s">
        <v>6174</v>
      </c>
      <c r="E585" t="s">
        <v>6174</v>
      </c>
      <c r="F585" t="s">
        <v>2551</v>
      </c>
      <c r="G585" t="s">
        <v>78</v>
      </c>
      <c r="H585" t="s">
        <v>471</v>
      </c>
      <c r="I585" t="s">
        <v>471</v>
      </c>
      <c r="J585" t="s">
        <v>9</v>
      </c>
      <c r="O585" t="s">
        <v>78</v>
      </c>
      <c r="P585" t="s">
        <v>9</v>
      </c>
      <c r="Q585" t="s">
        <v>9</v>
      </c>
      <c r="R585" t="s">
        <v>122</v>
      </c>
      <c r="S585" t="s">
        <v>124</v>
      </c>
      <c r="T585">
        <v>1</v>
      </c>
      <c r="U585" t="s">
        <v>475</v>
      </c>
      <c r="W585" t="s">
        <v>386</v>
      </c>
    </row>
    <row r="586" spans="1:23" x14ac:dyDescent="0.25">
      <c r="A586" t="s">
        <v>6451</v>
      </c>
      <c r="B586" s="1">
        <v>44928</v>
      </c>
      <c r="C586">
        <v>-5.49</v>
      </c>
      <c r="D586" t="s">
        <v>493</v>
      </c>
      <c r="E586" t="s">
        <v>493</v>
      </c>
      <c r="F586" t="s">
        <v>494</v>
      </c>
      <c r="G586" t="s">
        <v>104</v>
      </c>
      <c r="H586" t="s">
        <v>16</v>
      </c>
      <c r="I586" t="s">
        <v>16</v>
      </c>
      <c r="J586" t="s">
        <v>9</v>
      </c>
      <c r="O586" t="s">
        <v>104</v>
      </c>
      <c r="P586" t="s">
        <v>9</v>
      </c>
      <c r="Q586" t="s">
        <v>9</v>
      </c>
      <c r="R586" t="s">
        <v>122</v>
      </c>
      <c r="S586" t="s">
        <v>127</v>
      </c>
      <c r="T586">
        <v>12</v>
      </c>
      <c r="U586" t="s">
        <v>475</v>
      </c>
      <c r="W586" t="s">
        <v>386</v>
      </c>
    </row>
    <row r="587" spans="1:23" x14ac:dyDescent="0.25">
      <c r="A587" t="s">
        <v>6451</v>
      </c>
      <c r="B587" s="1">
        <v>44928</v>
      </c>
      <c r="C587">
        <v>-30</v>
      </c>
      <c r="D587" t="s">
        <v>8562</v>
      </c>
      <c r="E587" t="s">
        <v>8562</v>
      </c>
      <c r="F587" t="s">
        <v>6471</v>
      </c>
      <c r="G587" t="s">
        <v>105</v>
      </c>
      <c r="H587" t="s">
        <v>28</v>
      </c>
      <c r="I587" t="s">
        <v>28</v>
      </c>
      <c r="J587" t="s">
        <v>9</v>
      </c>
      <c r="O587" t="s">
        <v>105</v>
      </c>
      <c r="P587" t="s">
        <v>9</v>
      </c>
      <c r="Q587" t="s">
        <v>8570</v>
      </c>
      <c r="R587" t="s">
        <v>122</v>
      </c>
      <c r="S587" t="s">
        <v>124</v>
      </c>
      <c r="T587">
        <v>1</v>
      </c>
      <c r="U587" t="s">
        <v>475</v>
      </c>
      <c r="W587" t="s">
        <v>386</v>
      </c>
    </row>
    <row r="588" spans="1:23" x14ac:dyDescent="0.25">
      <c r="A588" t="s">
        <v>6451</v>
      </c>
      <c r="B588" s="1">
        <v>44928</v>
      </c>
      <c r="C588">
        <v>-325</v>
      </c>
      <c r="D588" t="s">
        <v>6682</v>
      </c>
      <c r="E588" t="s">
        <v>6682</v>
      </c>
      <c r="F588" t="s">
        <v>6470</v>
      </c>
      <c r="G588" t="s">
        <v>117</v>
      </c>
      <c r="H588" t="s">
        <v>45</v>
      </c>
      <c r="I588" t="s">
        <v>45</v>
      </c>
      <c r="J588" t="s">
        <v>9</v>
      </c>
      <c r="O588" t="s">
        <v>117</v>
      </c>
      <c r="P588" t="s">
        <v>9</v>
      </c>
      <c r="Q588" t="s">
        <v>9</v>
      </c>
      <c r="R588" t="s">
        <v>122</v>
      </c>
      <c r="S588" t="s">
        <v>127</v>
      </c>
      <c r="T588">
        <v>12</v>
      </c>
      <c r="U588" t="s">
        <v>475</v>
      </c>
      <c r="W588" t="s">
        <v>386</v>
      </c>
    </row>
    <row r="589" spans="1:23" x14ac:dyDescent="0.25">
      <c r="A589" t="s">
        <v>492</v>
      </c>
      <c r="B589" s="1">
        <v>44928</v>
      </c>
      <c r="C589">
        <v>-20</v>
      </c>
      <c r="D589" t="s">
        <v>6174</v>
      </c>
      <c r="E589" t="s">
        <v>6174</v>
      </c>
      <c r="F589" t="s">
        <v>2551</v>
      </c>
      <c r="G589" t="s">
        <v>78</v>
      </c>
      <c r="H589" t="s">
        <v>471</v>
      </c>
      <c r="I589" t="s">
        <v>471</v>
      </c>
      <c r="J589" t="s">
        <v>9</v>
      </c>
      <c r="O589" t="s">
        <v>78</v>
      </c>
      <c r="P589" t="s">
        <v>9</v>
      </c>
      <c r="Q589" t="s">
        <v>9</v>
      </c>
      <c r="R589" t="s">
        <v>122</v>
      </c>
      <c r="S589" t="s">
        <v>124</v>
      </c>
      <c r="T589">
        <v>1</v>
      </c>
      <c r="U589" t="s">
        <v>475</v>
      </c>
      <c r="W589" t="s">
        <v>386</v>
      </c>
    </row>
    <row r="590" spans="1:23" x14ac:dyDescent="0.25">
      <c r="A590" t="s">
        <v>6451</v>
      </c>
      <c r="B590" s="1">
        <v>44928</v>
      </c>
      <c r="C590">
        <v>-10</v>
      </c>
      <c r="D590" t="s">
        <v>8562</v>
      </c>
      <c r="E590" t="s">
        <v>8562</v>
      </c>
      <c r="F590" t="s">
        <v>6474</v>
      </c>
      <c r="G590" t="s">
        <v>105</v>
      </c>
      <c r="H590" t="s">
        <v>28</v>
      </c>
      <c r="I590" t="s">
        <v>28</v>
      </c>
      <c r="J590" t="s">
        <v>9</v>
      </c>
      <c r="O590" t="s">
        <v>105</v>
      </c>
      <c r="P590" t="s">
        <v>9</v>
      </c>
      <c r="Q590" t="s">
        <v>8571</v>
      </c>
      <c r="R590" t="s">
        <v>122</v>
      </c>
      <c r="S590" t="s">
        <v>124</v>
      </c>
      <c r="T590">
        <v>1</v>
      </c>
      <c r="U590" t="s">
        <v>475</v>
      </c>
      <c r="W590" t="s">
        <v>386</v>
      </c>
    </row>
    <row r="591" spans="1:23" x14ac:dyDescent="0.25">
      <c r="A591" t="s">
        <v>336</v>
      </c>
      <c r="B591" s="1">
        <v>44927</v>
      </c>
      <c r="C591">
        <v>-40</v>
      </c>
      <c r="D591" t="s">
        <v>8573</v>
      </c>
      <c r="E591" t="s">
        <v>8573</v>
      </c>
      <c r="F591" t="s">
        <v>1770</v>
      </c>
      <c r="G591" t="s">
        <v>117</v>
      </c>
      <c r="H591" t="s">
        <v>44</v>
      </c>
      <c r="I591" t="s">
        <v>44</v>
      </c>
      <c r="J591" t="s">
        <v>9</v>
      </c>
      <c r="O591" t="s">
        <v>117</v>
      </c>
      <c r="P591" t="s">
        <v>9</v>
      </c>
      <c r="Q591" t="s">
        <v>9</v>
      </c>
      <c r="R591" t="s">
        <v>122</v>
      </c>
      <c r="S591" t="s">
        <v>127</v>
      </c>
      <c r="T591">
        <v>12</v>
      </c>
      <c r="U591" t="s">
        <v>475</v>
      </c>
      <c r="W591" t="s">
        <v>386</v>
      </c>
    </row>
    <row r="592" spans="1:23" x14ac:dyDescent="0.25">
      <c r="A592" t="s">
        <v>533</v>
      </c>
      <c r="B592" s="1">
        <v>44927</v>
      </c>
      <c r="C592">
        <v>-92.26</v>
      </c>
      <c r="D592" t="s">
        <v>547</v>
      </c>
      <c r="E592" t="s">
        <v>547</v>
      </c>
      <c r="F592" t="s">
        <v>548</v>
      </c>
      <c r="G592" t="s">
        <v>94</v>
      </c>
      <c r="H592" t="s">
        <v>291</v>
      </c>
      <c r="I592" t="s">
        <v>291</v>
      </c>
      <c r="J592" t="s">
        <v>9</v>
      </c>
      <c r="O592" t="s">
        <v>94</v>
      </c>
      <c r="P592" t="s">
        <v>9</v>
      </c>
      <c r="Q592" t="s">
        <v>9</v>
      </c>
      <c r="R592" t="s">
        <v>122</v>
      </c>
      <c r="S592" t="s">
        <v>127</v>
      </c>
      <c r="T592">
        <v>12</v>
      </c>
      <c r="U592" t="s">
        <v>475</v>
      </c>
      <c r="V592" t="s">
        <v>282</v>
      </c>
      <c r="W592" t="s">
        <v>386</v>
      </c>
    </row>
    <row r="593" spans="1:23" x14ac:dyDescent="0.25">
      <c r="A593" t="s">
        <v>413</v>
      </c>
      <c r="B593" s="1">
        <v>44926</v>
      </c>
      <c r="C593">
        <v>0.02</v>
      </c>
      <c r="D593" t="s">
        <v>6482</v>
      </c>
      <c r="E593" t="s">
        <v>6482</v>
      </c>
      <c r="F593" t="s">
        <v>546</v>
      </c>
      <c r="G593" t="s">
        <v>92</v>
      </c>
      <c r="H593" t="s">
        <v>71</v>
      </c>
      <c r="I593" t="s">
        <v>71</v>
      </c>
      <c r="J593" t="s">
        <v>9</v>
      </c>
      <c r="O593" t="s">
        <v>92</v>
      </c>
      <c r="P593" t="s">
        <v>9</v>
      </c>
      <c r="Q593" t="s">
        <v>9</v>
      </c>
      <c r="R593" t="s">
        <v>92</v>
      </c>
      <c r="S593" t="s">
        <v>127</v>
      </c>
      <c r="T593">
        <v>12</v>
      </c>
      <c r="U593" t="s">
        <v>475</v>
      </c>
      <c r="W593" t="s">
        <v>386</v>
      </c>
    </row>
    <row r="594" spans="1:23" x14ac:dyDescent="0.25">
      <c r="A594" t="s">
        <v>966</v>
      </c>
      <c r="B594" s="1">
        <v>44926</v>
      </c>
      <c r="C594">
        <v>0.01</v>
      </c>
      <c r="D594" t="s">
        <v>6482</v>
      </c>
      <c r="E594" t="s">
        <v>6482</v>
      </c>
      <c r="F594" t="s">
        <v>546</v>
      </c>
      <c r="G594" t="s">
        <v>92</v>
      </c>
      <c r="H594" t="s">
        <v>71</v>
      </c>
      <c r="I594" t="s">
        <v>71</v>
      </c>
      <c r="J594" t="s">
        <v>9</v>
      </c>
      <c r="O594" t="s">
        <v>92</v>
      </c>
      <c r="P594" t="s">
        <v>9</v>
      </c>
      <c r="Q594" t="s">
        <v>9</v>
      </c>
      <c r="R594" t="s">
        <v>92</v>
      </c>
      <c r="S594" t="s">
        <v>127</v>
      </c>
      <c r="T594">
        <v>12</v>
      </c>
      <c r="U594" t="s">
        <v>475</v>
      </c>
      <c r="W594" t="s">
        <v>386</v>
      </c>
    </row>
    <row r="595" spans="1:23" x14ac:dyDescent="0.25">
      <c r="A595" t="s">
        <v>492</v>
      </c>
      <c r="B595" s="1">
        <v>44926</v>
      </c>
      <c r="C595">
        <v>-3.3</v>
      </c>
      <c r="D595" t="s">
        <v>6484</v>
      </c>
      <c r="E595" t="s">
        <v>6484</v>
      </c>
      <c r="F595" t="s">
        <v>629</v>
      </c>
      <c r="G595" t="s">
        <v>13</v>
      </c>
      <c r="H595" t="s">
        <v>11</v>
      </c>
      <c r="I595" t="s">
        <v>11</v>
      </c>
      <c r="J595" t="s">
        <v>9</v>
      </c>
      <c r="O595" t="s">
        <v>13</v>
      </c>
      <c r="P595" t="s">
        <v>9</v>
      </c>
      <c r="Q595" t="s">
        <v>9</v>
      </c>
      <c r="R595" t="s">
        <v>122</v>
      </c>
      <c r="S595" t="s">
        <v>127</v>
      </c>
      <c r="T595">
        <v>12</v>
      </c>
      <c r="U595" t="s">
        <v>475</v>
      </c>
      <c r="W595" t="s">
        <v>386</v>
      </c>
    </row>
    <row r="596" spans="1:23" x14ac:dyDescent="0.25">
      <c r="A596" t="s">
        <v>414</v>
      </c>
      <c r="B596" s="1">
        <v>44926</v>
      </c>
      <c r="C596">
        <v>0.01</v>
      </c>
      <c r="D596" t="s">
        <v>6482</v>
      </c>
      <c r="E596" t="s">
        <v>6482</v>
      </c>
      <c r="F596" t="s">
        <v>546</v>
      </c>
      <c r="G596" t="s">
        <v>92</v>
      </c>
      <c r="H596" t="s">
        <v>71</v>
      </c>
      <c r="I596" t="s">
        <v>71</v>
      </c>
      <c r="J596" t="s">
        <v>9</v>
      </c>
      <c r="O596" t="s">
        <v>92</v>
      </c>
      <c r="P596" t="s">
        <v>9</v>
      </c>
      <c r="Q596" t="s">
        <v>9</v>
      </c>
      <c r="R596" t="s">
        <v>92</v>
      </c>
      <c r="S596" t="s">
        <v>127</v>
      </c>
      <c r="T596">
        <v>12</v>
      </c>
      <c r="U596" t="s">
        <v>475</v>
      </c>
      <c r="W596" t="s">
        <v>386</v>
      </c>
    </row>
    <row r="597" spans="1:23" x14ac:dyDescent="0.25">
      <c r="A597" t="s">
        <v>390</v>
      </c>
      <c r="B597" s="1">
        <v>44926</v>
      </c>
      <c r="C597">
        <v>83.47</v>
      </c>
      <c r="D597" t="s">
        <v>551</v>
      </c>
      <c r="E597" t="s">
        <v>551</v>
      </c>
      <c r="F597" t="s">
        <v>552</v>
      </c>
      <c r="G597" t="s">
        <v>92</v>
      </c>
      <c r="H597" t="s">
        <v>71</v>
      </c>
      <c r="I597" t="s">
        <v>71</v>
      </c>
      <c r="J597" t="s">
        <v>9</v>
      </c>
      <c r="O597" t="s">
        <v>92</v>
      </c>
      <c r="P597" t="s">
        <v>9</v>
      </c>
      <c r="Q597" t="s">
        <v>9</v>
      </c>
      <c r="R597" t="s">
        <v>92</v>
      </c>
      <c r="S597" t="s">
        <v>127</v>
      </c>
      <c r="T597">
        <v>12</v>
      </c>
      <c r="U597" t="s">
        <v>475</v>
      </c>
      <c r="W597" t="s">
        <v>386</v>
      </c>
    </row>
    <row r="598" spans="1:23" x14ac:dyDescent="0.25">
      <c r="A598" t="s">
        <v>58</v>
      </c>
      <c r="B598" s="1">
        <v>44926</v>
      </c>
      <c r="C598">
        <v>27.07</v>
      </c>
      <c r="D598" t="s">
        <v>551</v>
      </c>
      <c r="E598" t="s">
        <v>551</v>
      </c>
      <c r="F598" t="s">
        <v>552</v>
      </c>
      <c r="G598" t="s">
        <v>92</v>
      </c>
      <c r="H598" t="s">
        <v>71</v>
      </c>
      <c r="I598" t="s">
        <v>71</v>
      </c>
      <c r="J598" t="s">
        <v>9</v>
      </c>
      <c r="O598" t="s">
        <v>92</v>
      </c>
      <c r="P598" t="s">
        <v>9</v>
      </c>
      <c r="Q598" t="s">
        <v>9</v>
      </c>
      <c r="R598" t="s">
        <v>92</v>
      </c>
      <c r="S598" t="s">
        <v>127</v>
      </c>
      <c r="T598">
        <v>12</v>
      </c>
      <c r="U598" t="s">
        <v>475</v>
      </c>
      <c r="W598" t="s">
        <v>386</v>
      </c>
    </row>
    <row r="599" spans="1:23" x14ac:dyDescent="0.25">
      <c r="A599" t="s">
        <v>420</v>
      </c>
      <c r="B599" s="1">
        <v>44926</v>
      </c>
      <c r="C599">
        <v>0.24</v>
      </c>
      <c r="D599" t="s">
        <v>554</v>
      </c>
      <c r="E599" t="s">
        <v>554</v>
      </c>
      <c r="F599" t="s">
        <v>555</v>
      </c>
      <c r="G599" t="s">
        <v>92</v>
      </c>
      <c r="H599" t="s">
        <v>71</v>
      </c>
      <c r="I599" t="s">
        <v>71</v>
      </c>
      <c r="J599" t="s">
        <v>9</v>
      </c>
      <c r="O599" t="s">
        <v>92</v>
      </c>
      <c r="P599" t="s">
        <v>9</v>
      </c>
      <c r="Q599" t="s">
        <v>9</v>
      </c>
      <c r="R599" t="s">
        <v>92</v>
      </c>
      <c r="S599" t="s">
        <v>127</v>
      </c>
      <c r="T599">
        <v>12</v>
      </c>
      <c r="U599" t="s">
        <v>475</v>
      </c>
      <c r="W599" t="s">
        <v>386</v>
      </c>
    </row>
    <row r="600" spans="1:23" x14ac:dyDescent="0.25">
      <c r="A600" t="s">
        <v>19</v>
      </c>
      <c r="B600" s="1">
        <v>44926</v>
      </c>
      <c r="C600">
        <v>0.96</v>
      </c>
      <c r="D600" t="s">
        <v>554</v>
      </c>
      <c r="E600" t="s">
        <v>554</v>
      </c>
      <c r="F600" t="s">
        <v>555</v>
      </c>
      <c r="G600" t="s">
        <v>92</v>
      </c>
      <c r="H600" t="s">
        <v>71</v>
      </c>
      <c r="I600" t="s">
        <v>71</v>
      </c>
      <c r="J600" t="s">
        <v>9</v>
      </c>
      <c r="O600" t="s">
        <v>92</v>
      </c>
      <c r="P600" t="s">
        <v>9</v>
      </c>
      <c r="Q600" t="s">
        <v>9</v>
      </c>
      <c r="R600" t="s">
        <v>92</v>
      </c>
      <c r="S600" t="s">
        <v>127</v>
      </c>
      <c r="T600">
        <v>12</v>
      </c>
      <c r="U600" t="s">
        <v>475</v>
      </c>
      <c r="W600" t="s">
        <v>386</v>
      </c>
    </row>
    <row r="601" spans="1:23" x14ac:dyDescent="0.25">
      <c r="A601" t="s">
        <v>2543</v>
      </c>
      <c r="B601" s="1">
        <v>44925</v>
      </c>
      <c r="C601">
        <v>605.53</v>
      </c>
      <c r="D601" t="s">
        <v>1626</v>
      </c>
      <c r="E601" t="s">
        <v>1626</v>
      </c>
      <c r="F601" t="s">
        <v>519</v>
      </c>
      <c r="G601" t="s">
        <v>92</v>
      </c>
      <c r="H601" t="s">
        <v>71</v>
      </c>
      <c r="I601" t="s">
        <v>71</v>
      </c>
      <c r="J601" t="s">
        <v>9</v>
      </c>
      <c r="O601" t="s">
        <v>92</v>
      </c>
      <c r="P601" t="s">
        <v>9</v>
      </c>
      <c r="Q601" t="s">
        <v>9</v>
      </c>
      <c r="R601" t="s">
        <v>92</v>
      </c>
      <c r="S601" t="s">
        <v>127</v>
      </c>
      <c r="T601">
        <v>12</v>
      </c>
      <c r="U601" t="s">
        <v>475</v>
      </c>
      <c r="W601" t="s">
        <v>386</v>
      </c>
    </row>
    <row r="602" spans="1:23" x14ac:dyDescent="0.25">
      <c r="A602" t="s">
        <v>526</v>
      </c>
      <c r="B602" s="1">
        <v>44925</v>
      </c>
      <c r="C602">
        <v>583.85</v>
      </c>
      <c r="D602" t="s">
        <v>1626</v>
      </c>
      <c r="E602" t="s">
        <v>1626</v>
      </c>
      <c r="F602" t="s">
        <v>519</v>
      </c>
      <c r="G602" t="s">
        <v>92</v>
      </c>
      <c r="H602" t="s">
        <v>71</v>
      </c>
      <c r="I602" t="s">
        <v>71</v>
      </c>
      <c r="J602" t="s">
        <v>9</v>
      </c>
      <c r="O602" t="s">
        <v>92</v>
      </c>
      <c r="P602" t="s">
        <v>9</v>
      </c>
      <c r="Q602" t="s">
        <v>9</v>
      </c>
      <c r="R602" t="s">
        <v>92</v>
      </c>
      <c r="S602" t="s">
        <v>127</v>
      </c>
      <c r="T602">
        <v>12</v>
      </c>
      <c r="U602" t="s">
        <v>475</v>
      </c>
      <c r="W602" t="s">
        <v>386</v>
      </c>
    </row>
    <row r="603" spans="1:23" x14ac:dyDescent="0.25">
      <c r="A603" t="s">
        <v>486</v>
      </c>
      <c r="B603" s="1">
        <v>44925</v>
      </c>
      <c r="C603">
        <v>86.78</v>
      </c>
      <c r="D603" t="s">
        <v>1626</v>
      </c>
      <c r="E603" t="s">
        <v>1626</v>
      </c>
      <c r="F603" t="s">
        <v>519</v>
      </c>
      <c r="G603" t="s">
        <v>92</v>
      </c>
      <c r="H603" t="s">
        <v>71</v>
      </c>
      <c r="I603" t="s">
        <v>71</v>
      </c>
      <c r="J603" t="s">
        <v>9</v>
      </c>
      <c r="O603" t="s">
        <v>92</v>
      </c>
      <c r="P603" t="s">
        <v>9</v>
      </c>
      <c r="Q603" t="s">
        <v>9</v>
      </c>
      <c r="R603" t="s">
        <v>92</v>
      </c>
      <c r="S603" t="s">
        <v>127</v>
      </c>
      <c r="T603">
        <v>12</v>
      </c>
      <c r="U603" t="s">
        <v>475</v>
      </c>
      <c r="W603" t="s">
        <v>386</v>
      </c>
    </row>
    <row r="604" spans="1:23" x14ac:dyDescent="0.25">
      <c r="A604" t="s">
        <v>356</v>
      </c>
      <c r="B604" s="1">
        <v>44925</v>
      </c>
      <c r="C604">
        <v>7.78</v>
      </c>
      <c r="D604" t="s">
        <v>6486</v>
      </c>
      <c r="E604" t="s">
        <v>6486</v>
      </c>
      <c r="F604" t="s">
        <v>6487</v>
      </c>
      <c r="G604" t="s">
        <v>89</v>
      </c>
      <c r="H604" t="s">
        <v>89</v>
      </c>
      <c r="I604" t="s">
        <v>89</v>
      </c>
      <c r="J604" t="s">
        <v>9</v>
      </c>
      <c r="O604" t="s">
        <v>89</v>
      </c>
      <c r="P604" t="s">
        <v>9</v>
      </c>
      <c r="Q604" t="s">
        <v>9</v>
      </c>
      <c r="R604" t="s">
        <v>116</v>
      </c>
      <c r="S604" t="s">
        <v>126</v>
      </c>
      <c r="T604">
        <v>0</v>
      </c>
      <c r="U604" t="s">
        <v>475</v>
      </c>
      <c r="W604" t="s">
        <v>386</v>
      </c>
    </row>
    <row r="605" spans="1:23" x14ac:dyDescent="0.25">
      <c r="A605" t="s">
        <v>356</v>
      </c>
      <c r="B605" s="1">
        <v>44925</v>
      </c>
      <c r="C605">
        <v>7.78</v>
      </c>
      <c r="D605" t="s">
        <v>6486</v>
      </c>
      <c r="E605" t="s">
        <v>6486</v>
      </c>
      <c r="F605" t="s">
        <v>6487</v>
      </c>
      <c r="G605" t="s">
        <v>89</v>
      </c>
      <c r="H605" t="s">
        <v>89</v>
      </c>
      <c r="I605" t="s">
        <v>89</v>
      </c>
      <c r="J605" t="s">
        <v>9</v>
      </c>
      <c r="O605" t="s">
        <v>89</v>
      </c>
      <c r="P605" t="s">
        <v>9</v>
      </c>
      <c r="Q605" t="s">
        <v>9</v>
      </c>
      <c r="R605" t="s">
        <v>116</v>
      </c>
      <c r="S605" t="s">
        <v>126</v>
      </c>
      <c r="T605">
        <v>0</v>
      </c>
      <c r="U605" t="s">
        <v>475</v>
      </c>
      <c r="W605" t="s">
        <v>386</v>
      </c>
    </row>
    <row r="606" spans="1:23" x14ac:dyDescent="0.25">
      <c r="A606" t="s">
        <v>356</v>
      </c>
      <c r="B606" s="1">
        <v>44925</v>
      </c>
      <c r="C606">
        <v>16.48</v>
      </c>
      <c r="D606" t="s">
        <v>6486</v>
      </c>
      <c r="E606" t="s">
        <v>6486</v>
      </c>
      <c r="F606" t="s">
        <v>6487</v>
      </c>
      <c r="G606" t="s">
        <v>89</v>
      </c>
      <c r="H606" t="s">
        <v>89</v>
      </c>
      <c r="I606" t="s">
        <v>89</v>
      </c>
      <c r="J606" t="s">
        <v>9</v>
      </c>
      <c r="O606" t="s">
        <v>89</v>
      </c>
      <c r="P606" t="s">
        <v>9</v>
      </c>
      <c r="Q606" t="s">
        <v>9</v>
      </c>
      <c r="R606" t="s">
        <v>116</v>
      </c>
      <c r="S606" t="s">
        <v>126</v>
      </c>
      <c r="T606">
        <v>0</v>
      </c>
      <c r="U606" t="s">
        <v>475</v>
      </c>
      <c r="W606" t="s">
        <v>386</v>
      </c>
    </row>
    <row r="607" spans="1:23" x14ac:dyDescent="0.25">
      <c r="A607" t="s">
        <v>356</v>
      </c>
      <c r="B607" s="1">
        <v>44925</v>
      </c>
      <c r="C607">
        <v>16.48</v>
      </c>
      <c r="D607" t="s">
        <v>6486</v>
      </c>
      <c r="E607" t="s">
        <v>6486</v>
      </c>
      <c r="F607" t="s">
        <v>6487</v>
      </c>
      <c r="G607" t="s">
        <v>89</v>
      </c>
      <c r="H607" t="s">
        <v>89</v>
      </c>
      <c r="I607" t="s">
        <v>89</v>
      </c>
      <c r="J607" t="s">
        <v>9</v>
      </c>
      <c r="O607" t="s">
        <v>89</v>
      </c>
      <c r="P607" t="s">
        <v>9</v>
      </c>
      <c r="Q607" t="s">
        <v>9</v>
      </c>
      <c r="R607" t="s">
        <v>116</v>
      </c>
      <c r="S607" t="s">
        <v>126</v>
      </c>
      <c r="T607">
        <v>0</v>
      </c>
      <c r="U607" t="s">
        <v>475</v>
      </c>
      <c r="W607" t="s">
        <v>386</v>
      </c>
    </row>
    <row r="608" spans="1:23" x14ac:dyDescent="0.25">
      <c r="A608" t="s">
        <v>6451</v>
      </c>
      <c r="B608" s="1">
        <v>44925</v>
      </c>
      <c r="C608">
        <v>-69.31</v>
      </c>
      <c r="D608" t="s">
        <v>6489</v>
      </c>
      <c r="E608" t="s">
        <v>6489</v>
      </c>
      <c r="F608" t="s">
        <v>6490</v>
      </c>
      <c r="G608" t="s">
        <v>105</v>
      </c>
      <c r="H608" t="s">
        <v>28</v>
      </c>
      <c r="I608" t="s">
        <v>28</v>
      </c>
      <c r="J608" t="s">
        <v>9</v>
      </c>
      <c r="O608" t="s">
        <v>105</v>
      </c>
      <c r="P608" t="s">
        <v>9</v>
      </c>
      <c r="Q608" t="s">
        <v>9</v>
      </c>
      <c r="R608" t="s">
        <v>122</v>
      </c>
      <c r="S608" t="s">
        <v>124</v>
      </c>
      <c r="T608">
        <v>1</v>
      </c>
      <c r="U608" t="s">
        <v>475</v>
      </c>
      <c r="W608" t="s">
        <v>386</v>
      </c>
    </row>
    <row r="609" spans="1:23" x14ac:dyDescent="0.25">
      <c r="A609" t="s">
        <v>6451</v>
      </c>
      <c r="B609" s="1">
        <v>44925</v>
      </c>
      <c r="C609">
        <v>-8.68</v>
      </c>
      <c r="D609" t="s">
        <v>6492</v>
      </c>
      <c r="E609" t="s">
        <v>6492</v>
      </c>
      <c r="F609" t="s">
        <v>6493</v>
      </c>
      <c r="G609" t="s">
        <v>120</v>
      </c>
      <c r="H609" t="s">
        <v>67</v>
      </c>
      <c r="I609" t="s">
        <v>67</v>
      </c>
      <c r="J609" t="s">
        <v>9</v>
      </c>
      <c r="O609" t="s">
        <v>120</v>
      </c>
      <c r="P609" t="s">
        <v>9</v>
      </c>
      <c r="Q609" t="s">
        <v>9</v>
      </c>
      <c r="R609" t="s">
        <v>122</v>
      </c>
      <c r="S609" t="s">
        <v>127</v>
      </c>
      <c r="T609">
        <v>12</v>
      </c>
      <c r="U609" t="s">
        <v>475</v>
      </c>
      <c r="W609" t="s">
        <v>386</v>
      </c>
    </row>
    <row r="610" spans="1:23" x14ac:dyDescent="0.25">
      <c r="A610" t="s">
        <v>544</v>
      </c>
      <c r="B610" s="1">
        <v>44925</v>
      </c>
      <c r="C610">
        <v>-318.95999999999998</v>
      </c>
      <c r="D610" t="s">
        <v>6494</v>
      </c>
      <c r="E610" t="s">
        <v>6494</v>
      </c>
      <c r="F610" t="s">
        <v>4473</v>
      </c>
      <c r="G610" t="s">
        <v>110</v>
      </c>
      <c r="H610" t="s">
        <v>193</v>
      </c>
      <c r="I610" t="s">
        <v>193</v>
      </c>
      <c r="J610" t="s">
        <v>9</v>
      </c>
      <c r="O610" t="s">
        <v>110</v>
      </c>
      <c r="P610" t="s">
        <v>9</v>
      </c>
      <c r="Q610" t="s">
        <v>6495</v>
      </c>
      <c r="R610" t="s">
        <v>122</v>
      </c>
      <c r="S610" t="s">
        <v>127</v>
      </c>
      <c r="T610">
        <v>1</v>
      </c>
      <c r="U610" t="s">
        <v>475</v>
      </c>
      <c r="V610" t="s">
        <v>283</v>
      </c>
      <c r="W610" t="s">
        <v>386</v>
      </c>
    </row>
    <row r="611" spans="1:23" x14ac:dyDescent="0.25">
      <c r="A611" t="s">
        <v>6451</v>
      </c>
      <c r="B611" s="1">
        <v>44925</v>
      </c>
      <c r="C611">
        <v>-0.6</v>
      </c>
      <c r="D611" t="s">
        <v>6497</v>
      </c>
      <c r="E611" t="s">
        <v>6497</v>
      </c>
      <c r="F611" t="s">
        <v>6498</v>
      </c>
      <c r="G611" t="s">
        <v>104</v>
      </c>
      <c r="H611" t="s">
        <v>16</v>
      </c>
      <c r="I611" t="s">
        <v>16</v>
      </c>
      <c r="J611" t="s">
        <v>9</v>
      </c>
      <c r="O611" t="s">
        <v>104</v>
      </c>
      <c r="P611" t="s">
        <v>9</v>
      </c>
      <c r="Q611" t="s">
        <v>9</v>
      </c>
      <c r="R611" t="s">
        <v>122</v>
      </c>
      <c r="S611" t="s">
        <v>127</v>
      </c>
      <c r="T611">
        <v>12</v>
      </c>
      <c r="U611" t="s">
        <v>475</v>
      </c>
      <c r="W611" t="s">
        <v>386</v>
      </c>
    </row>
    <row r="612" spans="1:23" x14ac:dyDescent="0.25">
      <c r="A612" t="s">
        <v>5030</v>
      </c>
      <c r="B612" s="1">
        <v>44925</v>
      </c>
      <c r="C612">
        <v>183.4</v>
      </c>
      <c r="D612" t="s">
        <v>1626</v>
      </c>
      <c r="E612" t="s">
        <v>1626</v>
      </c>
      <c r="F612" t="s">
        <v>519</v>
      </c>
      <c r="G612" t="s">
        <v>92</v>
      </c>
      <c r="H612" t="s">
        <v>71</v>
      </c>
      <c r="I612" t="s">
        <v>71</v>
      </c>
      <c r="J612" t="s">
        <v>9</v>
      </c>
      <c r="O612" t="s">
        <v>92</v>
      </c>
      <c r="P612" t="s">
        <v>9</v>
      </c>
      <c r="Q612" t="s">
        <v>9</v>
      </c>
      <c r="R612" t="s">
        <v>92</v>
      </c>
      <c r="S612" t="s">
        <v>127</v>
      </c>
      <c r="T612">
        <v>12</v>
      </c>
      <c r="U612" t="s">
        <v>475</v>
      </c>
      <c r="W612" t="s">
        <v>386</v>
      </c>
    </row>
    <row r="613" spans="1:23" x14ac:dyDescent="0.25">
      <c r="A613" t="s">
        <v>6451</v>
      </c>
      <c r="B613" s="1">
        <v>44925</v>
      </c>
      <c r="C613">
        <v>-248.52</v>
      </c>
      <c r="D613" t="s">
        <v>6500</v>
      </c>
      <c r="E613" t="s">
        <v>6500</v>
      </c>
      <c r="F613" t="s">
        <v>6501</v>
      </c>
      <c r="G613" t="s">
        <v>105</v>
      </c>
      <c r="H613" t="s">
        <v>28</v>
      </c>
      <c r="I613" t="s">
        <v>28</v>
      </c>
      <c r="J613" t="s">
        <v>9</v>
      </c>
      <c r="O613" t="s">
        <v>105</v>
      </c>
      <c r="P613" t="s">
        <v>9</v>
      </c>
      <c r="Q613" t="s">
        <v>9</v>
      </c>
      <c r="R613" t="s">
        <v>122</v>
      </c>
      <c r="S613" t="s">
        <v>124</v>
      </c>
      <c r="T613">
        <v>1</v>
      </c>
      <c r="U613" t="s">
        <v>475</v>
      </c>
      <c r="W613" t="s">
        <v>386</v>
      </c>
    </row>
    <row r="614" spans="1:23" x14ac:dyDescent="0.25">
      <c r="A614" t="s">
        <v>6451</v>
      </c>
      <c r="B614" s="1">
        <v>44925</v>
      </c>
      <c r="C614">
        <v>-10.3</v>
      </c>
      <c r="D614" t="s">
        <v>716</v>
      </c>
      <c r="E614" t="s">
        <v>716</v>
      </c>
      <c r="F614" t="s">
        <v>6502</v>
      </c>
      <c r="G614" t="s">
        <v>10</v>
      </c>
      <c r="H614" t="s">
        <v>35</v>
      </c>
      <c r="I614" t="s">
        <v>35</v>
      </c>
      <c r="J614" t="s">
        <v>9</v>
      </c>
      <c r="O614" t="s">
        <v>10</v>
      </c>
      <c r="P614" t="s">
        <v>9</v>
      </c>
      <c r="Q614" t="s">
        <v>9</v>
      </c>
      <c r="R614" t="s">
        <v>122</v>
      </c>
      <c r="S614" t="s">
        <v>127</v>
      </c>
      <c r="T614">
        <v>12</v>
      </c>
      <c r="U614" t="s">
        <v>475</v>
      </c>
      <c r="W614" t="s">
        <v>386</v>
      </c>
    </row>
    <row r="615" spans="1:23" x14ac:dyDescent="0.25">
      <c r="A615" t="s">
        <v>336</v>
      </c>
      <c r="B615" s="1">
        <v>44924</v>
      </c>
      <c r="C615">
        <v>7.5</v>
      </c>
      <c r="D615" t="s">
        <v>1259</v>
      </c>
      <c r="E615" t="s">
        <v>1259</v>
      </c>
      <c r="F615" t="s">
        <v>853</v>
      </c>
      <c r="G615" t="s">
        <v>101</v>
      </c>
      <c r="H615" t="s">
        <v>23</v>
      </c>
      <c r="I615" t="s">
        <v>23</v>
      </c>
      <c r="J615" t="s">
        <v>9</v>
      </c>
      <c r="O615" t="s">
        <v>101</v>
      </c>
      <c r="P615" t="s">
        <v>9</v>
      </c>
      <c r="Q615" t="s">
        <v>9</v>
      </c>
      <c r="R615" t="s">
        <v>122</v>
      </c>
      <c r="S615" t="s">
        <v>127</v>
      </c>
      <c r="T615">
        <v>12</v>
      </c>
      <c r="U615" t="s">
        <v>475</v>
      </c>
      <c r="W615" t="s">
        <v>386</v>
      </c>
    </row>
    <row r="616" spans="1:23" x14ac:dyDescent="0.25">
      <c r="A616" t="s">
        <v>19</v>
      </c>
      <c r="B616" s="1">
        <v>44924</v>
      </c>
      <c r="C616">
        <v>946.73</v>
      </c>
      <c r="D616" t="s">
        <v>6118</v>
      </c>
      <c r="E616" t="s">
        <v>6118</v>
      </c>
      <c r="F616" t="s">
        <v>563</v>
      </c>
      <c r="G616" t="s">
        <v>92</v>
      </c>
      <c r="H616" t="s">
        <v>30</v>
      </c>
      <c r="I616" t="s">
        <v>30</v>
      </c>
      <c r="J616" t="s">
        <v>9</v>
      </c>
      <c r="O616" t="s">
        <v>92</v>
      </c>
      <c r="P616" t="s">
        <v>9</v>
      </c>
      <c r="Q616" t="s">
        <v>9</v>
      </c>
      <c r="R616" t="s">
        <v>92</v>
      </c>
      <c r="S616" t="s">
        <v>127</v>
      </c>
      <c r="T616">
        <v>12</v>
      </c>
      <c r="U616" t="s">
        <v>475</v>
      </c>
      <c r="W616" t="s">
        <v>386</v>
      </c>
    </row>
    <row r="617" spans="1:23" x14ac:dyDescent="0.25">
      <c r="A617" t="s">
        <v>544</v>
      </c>
      <c r="B617" s="1">
        <v>44924</v>
      </c>
      <c r="C617">
        <v>-38.96</v>
      </c>
      <c r="D617" t="s">
        <v>6144</v>
      </c>
      <c r="E617" t="s">
        <v>6144</v>
      </c>
      <c r="F617" t="s">
        <v>5426</v>
      </c>
      <c r="G617" t="s">
        <v>10</v>
      </c>
      <c r="H617" t="s">
        <v>35</v>
      </c>
      <c r="I617" t="s">
        <v>35</v>
      </c>
      <c r="J617" t="s">
        <v>9</v>
      </c>
      <c r="O617" t="s">
        <v>10</v>
      </c>
      <c r="P617" t="s">
        <v>9</v>
      </c>
      <c r="Q617" t="s">
        <v>9</v>
      </c>
      <c r="R617" t="s">
        <v>122</v>
      </c>
      <c r="S617" t="s">
        <v>127</v>
      </c>
      <c r="T617">
        <v>12</v>
      </c>
      <c r="U617" t="s">
        <v>475</v>
      </c>
      <c r="W617" t="s">
        <v>386</v>
      </c>
    </row>
    <row r="618" spans="1:23" x14ac:dyDescent="0.25">
      <c r="A618" t="s">
        <v>336</v>
      </c>
      <c r="B618" s="1">
        <v>44924</v>
      </c>
      <c r="C618">
        <v>0.75</v>
      </c>
      <c r="D618" t="s">
        <v>6482</v>
      </c>
      <c r="E618" t="s">
        <v>6482</v>
      </c>
      <c r="F618" t="s">
        <v>546</v>
      </c>
      <c r="G618" t="s">
        <v>92</v>
      </c>
      <c r="H618" t="s">
        <v>71</v>
      </c>
      <c r="I618" t="s">
        <v>71</v>
      </c>
      <c r="J618" t="s">
        <v>9</v>
      </c>
      <c r="O618" t="s">
        <v>92</v>
      </c>
      <c r="P618" t="s">
        <v>9</v>
      </c>
      <c r="Q618" t="s">
        <v>9</v>
      </c>
      <c r="R618" t="s">
        <v>92</v>
      </c>
      <c r="S618" t="s">
        <v>127</v>
      </c>
      <c r="T618">
        <v>12</v>
      </c>
      <c r="U618" t="s">
        <v>475</v>
      </c>
      <c r="W618" t="s">
        <v>386</v>
      </c>
    </row>
    <row r="619" spans="1:23" x14ac:dyDescent="0.25">
      <c r="A619" t="s">
        <v>6451</v>
      </c>
      <c r="B619" s="1">
        <v>44924</v>
      </c>
      <c r="C619">
        <v>-65</v>
      </c>
      <c r="D619" t="s">
        <v>6504</v>
      </c>
      <c r="E619" t="s">
        <v>6504</v>
      </c>
      <c r="F619" t="s">
        <v>6505</v>
      </c>
      <c r="G619" t="s">
        <v>88</v>
      </c>
      <c r="H619" t="s">
        <v>59</v>
      </c>
      <c r="I619" t="s">
        <v>59</v>
      </c>
      <c r="J619" t="s">
        <v>9</v>
      </c>
      <c r="O619" t="s">
        <v>88</v>
      </c>
      <c r="P619" t="s">
        <v>9</v>
      </c>
      <c r="Q619" t="s">
        <v>9</v>
      </c>
      <c r="R619" t="s">
        <v>122</v>
      </c>
      <c r="S619" t="s">
        <v>127</v>
      </c>
      <c r="T619">
        <v>1</v>
      </c>
      <c r="U619" t="s">
        <v>475</v>
      </c>
      <c r="W619" t="s">
        <v>386</v>
      </c>
    </row>
    <row r="620" spans="1:23" x14ac:dyDescent="0.25">
      <c r="A620" t="s">
        <v>6451</v>
      </c>
      <c r="B620" s="1">
        <v>44924</v>
      </c>
      <c r="C620">
        <v>-23.69</v>
      </c>
      <c r="D620" t="s">
        <v>6504</v>
      </c>
      <c r="E620" t="s">
        <v>6504</v>
      </c>
      <c r="F620" t="s">
        <v>6505</v>
      </c>
      <c r="G620" t="s">
        <v>120</v>
      </c>
      <c r="H620" t="s">
        <v>67</v>
      </c>
      <c r="I620" t="s">
        <v>67</v>
      </c>
      <c r="J620" t="s">
        <v>9</v>
      </c>
      <c r="O620" t="s">
        <v>120</v>
      </c>
      <c r="P620" t="s">
        <v>9</v>
      </c>
      <c r="Q620" t="s">
        <v>9</v>
      </c>
      <c r="R620" t="s">
        <v>122</v>
      </c>
      <c r="S620" t="s">
        <v>127</v>
      </c>
      <c r="T620">
        <v>12</v>
      </c>
      <c r="U620" t="s">
        <v>475</v>
      </c>
      <c r="W620" t="s">
        <v>386</v>
      </c>
    </row>
    <row r="621" spans="1:23" x14ac:dyDescent="0.25">
      <c r="A621" t="s">
        <v>19</v>
      </c>
      <c r="B621" s="1">
        <v>44924</v>
      </c>
      <c r="C621">
        <v>6759.35</v>
      </c>
      <c r="D621" t="s">
        <v>719</v>
      </c>
      <c r="E621" t="s">
        <v>719</v>
      </c>
      <c r="F621" t="s">
        <v>565</v>
      </c>
      <c r="G621" t="s">
        <v>92</v>
      </c>
      <c r="H621" t="s">
        <v>30</v>
      </c>
      <c r="I621" t="s">
        <v>30</v>
      </c>
      <c r="J621" t="s">
        <v>9</v>
      </c>
      <c r="O621" t="s">
        <v>92</v>
      </c>
      <c r="P621" t="s">
        <v>9</v>
      </c>
      <c r="Q621" t="s">
        <v>9</v>
      </c>
      <c r="R621" t="s">
        <v>92</v>
      </c>
      <c r="S621" t="s">
        <v>127</v>
      </c>
      <c r="T621">
        <v>12</v>
      </c>
      <c r="U621" t="s">
        <v>475</v>
      </c>
      <c r="W621" t="s">
        <v>386</v>
      </c>
    </row>
    <row r="622" spans="1:23" x14ac:dyDescent="0.25">
      <c r="A622" t="s">
        <v>6451</v>
      </c>
      <c r="B622" s="1">
        <v>44924</v>
      </c>
      <c r="C622">
        <v>-49.79</v>
      </c>
      <c r="D622" t="s">
        <v>6507</v>
      </c>
      <c r="E622" t="s">
        <v>6507</v>
      </c>
      <c r="F622" t="s">
        <v>6508</v>
      </c>
      <c r="G622" t="s">
        <v>104</v>
      </c>
      <c r="H622" t="s">
        <v>7</v>
      </c>
      <c r="I622" t="s">
        <v>7</v>
      </c>
      <c r="J622" t="s">
        <v>9</v>
      </c>
      <c r="O622" t="s">
        <v>104</v>
      </c>
      <c r="P622" t="s">
        <v>9</v>
      </c>
      <c r="Q622" t="s">
        <v>9</v>
      </c>
      <c r="R622" t="s">
        <v>122</v>
      </c>
      <c r="S622" t="s">
        <v>127</v>
      </c>
      <c r="T622">
        <v>12</v>
      </c>
      <c r="U622" t="s">
        <v>475</v>
      </c>
      <c r="W622" t="s">
        <v>386</v>
      </c>
    </row>
    <row r="623" spans="1:23" x14ac:dyDescent="0.25">
      <c r="A623" t="s">
        <v>6451</v>
      </c>
      <c r="B623" s="1">
        <v>44923</v>
      </c>
      <c r="C623">
        <v>-27.21</v>
      </c>
      <c r="D623" t="s">
        <v>6504</v>
      </c>
      <c r="E623" t="s">
        <v>6504</v>
      </c>
      <c r="F623" t="s">
        <v>6505</v>
      </c>
      <c r="G623" t="s">
        <v>88</v>
      </c>
      <c r="H623" t="s">
        <v>59</v>
      </c>
      <c r="I623" t="s">
        <v>59</v>
      </c>
      <c r="J623" t="s">
        <v>9</v>
      </c>
      <c r="O623" t="s">
        <v>88</v>
      </c>
      <c r="P623" t="s">
        <v>9</v>
      </c>
      <c r="Q623" t="s">
        <v>9</v>
      </c>
      <c r="R623" t="s">
        <v>122</v>
      </c>
      <c r="S623" t="s">
        <v>127</v>
      </c>
      <c r="T623">
        <v>1</v>
      </c>
      <c r="U623" t="s">
        <v>475</v>
      </c>
      <c r="W623" t="s">
        <v>386</v>
      </c>
    </row>
    <row r="624" spans="1:23" x14ac:dyDescent="0.25">
      <c r="A624" t="s">
        <v>6451</v>
      </c>
      <c r="B624" s="1">
        <v>44923</v>
      </c>
      <c r="C624">
        <v>-9.9499999999999993</v>
      </c>
      <c r="D624" t="s">
        <v>6509</v>
      </c>
      <c r="E624" t="s">
        <v>6509</v>
      </c>
      <c r="F624" t="s">
        <v>6510</v>
      </c>
      <c r="G624" t="s">
        <v>105</v>
      </c>
      <c r="H624" t="s">
        <v>28</v>
      </c>
      <c r="I624" t="s">
        <v>28</v>
      </c>
      <c r="J624" t="s">
        <v>9</v>
      </c>
      <c r="O624" t="s">
        <v>105</v>
      </c>
      <c r="P624" t="s">
        <v>9</v>
      </c>
      <c r="Q624" t="s">
        <v>9</v>
      </c>
      <c r="R624" t="s">
        <v>122</v>
      </c>
      <c r="S624" t="s">
        <v>124</v>
      </c>
      <c r="T624">
        <v>1</v>
      </c>
      <c r="U624" t="s">
        <v>475</v>
      </c>
      <c r="W624" t="s">
        <v>386</v>
      </c>
    </row>
    <row r="625" spans="1:23" x14ac:dyDescent="0.25">
      <c r="A625" t="s">
        <v>6411</v>
      </c>
      <c r="B625" s="1">
        <v>44923</v>
      </c>
      <c r="C625">
        <v>3.64</v>
      </c>
      <c r="D625" t="s">
        <v>556</v>
      </c>
      <c r="E625" t="s">
        <v>556</v>
      </c>
      <c r="F625" t="s">
        <v>6511</v>
      </c>
      <c r="G625" t="s">
        <v>92</v>
      </c>
      <c r="H625" t="s">
        <v>71</v>
      </c>
      <c r="I625" t="s">
        <v>71</v>
      </c>
      <c r="J625" t="s">
        <v>9</v>
      </c>
      <c r="O625" t="s">
        <v>92</v>
      </c>
      <c r="P625" t="s">
        <v>9</v>
      </c>
      <c r="Q625" t="s">
        <v>9</v>
      </c>
      <c r="R625" t="s">
        <v>92</v>
      </c>
      <c r="S625" t="s">
        <v>127</v>
      </c>
      <c r="T625">
        <v>12</v>
      </c>
      <c r="U625" t="s">
        <v>475</v>
      </c>
      <c r="W625" t="s">
        <v>386</v>
      </c>
    </row>
    <row r="626" spans="1:23" x14ac:dyDescent="0.25">
      <c r="A626" t="s">
        <v>492</v>
      </c>
      <c r="B626" s="1">
        <v>44923</v>
      </c>
      <c r="C626">
        <v>-11.01</v>
      </c>
      <c r="D626" t="s">
        <v>588</v>
      </c>
      <c r="E626" t="s">
        <v>588</v>
      </c>
      <c r="F626" t="s">
        <v>589</v>
      </c>
      <c r="G626" t="s">
        <v>13</v>
      </c>
      <c r="H626" t="s">
        <v>37</v>
      </c>
      <c r="I626" t="s">
        <v>37</v>
      </c>
      <c r="J626" t="s">
        <v>9</v>
      </c>
      <c r="O626" t="s">
        <v>13</v>
      </c>
      <c r="P626" t="s">
        <v>9</v>
      </c>
      <c r="Q626" t="s">
        <v>9</v>
      </c>
      <c r="R626" t="s">
        <v>122</v>
      </c>
      <c r="S626" t="s">
        <v>127</v>
      </c>
      <c r="T626">
        <v>12</v>
      </c>
      <c r="U626" t="s">
        <v>475</v>
      </c>
      <c r="W626" t="s">
        <v>386</v>
      </c>
    </row>
    <row r="627" spans="1:23" x14ac:dyDescent="0.25">
      <c r="A627" t="s">
        <v>6451</v>
      </c>
      <c r="B627" s="1">
        <v>44923</v>
      </c>
      <c r="C627">
        <v>-35</v>
      </c>
      <c r="D627" t="s">
        <v>6512</v>
      </c>
      <c r="E627" t="s">
        <v>6512</v>
      </c>
      <c r="F627" t="s">
        <v>6510</v>
      </c>
      <c r="G627" t="s">
        <v>78</v>
      </c>
      <c r="H627" t="s">
        <v>27</v>
      </c>
      <c r="I627" t="s">
        <v>27</v>
      </c>
      <c r="J627" t="s">
        <v>9</v>
      </c>
      <c r="O627" t="s">
        <v>78</v>
      </c>
      <c r="P627" t="s">
        <v>9</v>
      </c>
      <c r="Q627" t="s">
        <v>6513</v>
      </c>
      <c r="R627" t="s">
        <v>122</v>
      </c>
      <c r="S627" t="s">
        <v>127</v>
      </c>
      <c r="T627">
        <v>1</v>
      </c>
      <c r="U627" t="s">
        <v>475</v>
      </c>
      <c r="W627" t="s">
        <v>386</v>
      </c>
    </row>
    <row r="628" spans="1:23" x14ac:dyDescent="0.25">
      <c r="A628" t="s">
        <v>6451</v>
      </c>
      <c r="B628" s="1">
        <v>44923</v>
      </c>
      <c r="C628">
        <v>-9.99</v>
      </c>
      <c r="D628" t="s">
        <v>6512</v>
      </c>
      <c r="E628" t="s">
        <v>6512</v>
      </c>
      <c r="F628" t="s">
        <v>6510</v>
      </c>
      <c r="G628" t="s">
        <v>117</v>
      </c>
      <c r="H628" t="s">
        <v>44</v>
      </c>
      <c r="I628" t="s">
        <v>44</v>
      </c>
      <c r="J628" t="s">
        <v>9</v>
      </c>
      <c r="O628" t="s">
        <v>117</v>
      </c>
      <c r="P628" t="s">
        <v>9</v>
      </c>
      <c r="Q628" t="s">
        <v>6514</v>
      </c>
      <c r="R628" t="s">
        <v>122</v>
      </c>
      <c r="S628" t="s">
        <v>127</v>
      </c>
      <c r="T628">
        <v>12</v>
      </c>
      <c r="U628" t="s">
        <v>475</v>
      </c>
      <c r="W628" t="s">
        <v>386</v>
      </c>
    </row>
    <row r="629" spans="1:23" x14ac:dyDescent="0.25">
      <c r="A629" t="s">
        <v>6451</v>
      </c>
      <c r="B629" s="1">
        <v>44923</v>
      </c>
      <c r="C629">
        <v>-35</v>
      </c>
      <c r="D629" t="s">
        <v>6516</v>
      </c>
      <c r="E629" t="s">
        <v>6516</v>
      </c>
      <c r="F629" t="s">
        <v>6517</v>
      </c>
      <c r="G629" t="s">
        <v>105</v>
      </c>
      <c r="H629" t="s">
        <v>28</v>
      </c>
      <c r="I629" t="s">
        <v>28</v>
      </c>
      <c r="J629" t="s">
        <v>9</v>
      </c>
      <c r="O629" t="s">
        <v>105</v>
      </c>
      <c r="P629" t="s">
        <v>9</v>
      </c>
      <c r="Q629" t="s">
        <v>9</v>
      </c>
      <c r="R629" t="s">
        <v>122</v>
      </c>
      <c r="S629" t="s">
        <v>124</v>
      </c>
      <c r="T629">
        <v>1</v>
      </c>
      <c r="U629" t="s">
        <v>475</v>
      </c>
      <c r="W629" t="s">
        <v>386</v>
      </c>
    </row>
    <row r="630" spans="1:23" x14ac:dyDescent="0.25">
      <c r="A630" t="s">
        <v>6451</v>
      </c>
      <c r="B630" s="1">
        <v>44923</v>
      </c>
      <c r="C630">
        <v>-45.7</v>
      </c>
      <c r="D630" t="s">
        <v>6519</v>
      </c>
      <c r="E630" t="s">
        <v>6519</v>
      </c>
      <c r="F630" t="s">
        <v>6520</v>
      </c>
      <c r="G630" t="s">
        <v>104</v>
      </c>
      <c r="H630" t="s">
        <v>7</v>
      </c>
      <c r="I630" t="s">
        <v>7</v>
      </c>
      <c r="J630" t="s">
        <v>9</v>
      </c>
      <c r="O630" t="s">
        <v>104</v>
      </c>
      <c r="P630" t="s">
        <v>9</v>
      </c>
      <c r="Q630" t="s">
        <v>9</v>
      </c>
      <c r="R630" t="s">
        <v>122</v>
      </c>
      <c r="S630" t="s">
        <v>127</v>
      </c>
      <c r="T630">
        <v>12</v>
      </c>
      <c r="U630" t="s">
        <v>475</v>
      </c>
      <c r="W630" t="s">
        <v>386</v>
      </c>
    </row>
    <row r="631" spans="1:23" x14ac:dyDescent="0.25">
      <c r="A631" t="s">
        <v>19</v>
      </c>
      <c r="B631" s="1">
        <v>44922</v>
      </c>
      <c r="C631">
        <v>-334</v>
      </c>
      <c r="D631" t="s">
        <v>6522</v>
      </c>
      <c r="E631" t="s">
        <v>6522</v>
      </c>
      <c r="F631" t="s">
        <v>505</v>
      </c>
      <c r="G631" t="s">
        <v>94</v>
      </c>
      <c r="H631" t="s">
        <v>24</v>
      </c>
      <c r="I631" t="s">
        <v>24</v>
      </c>
      <c r="J631" t="s">
        <v>9</v>
      </c>
      <c r="O631" t="s">
        <v>94</v>
      </c>
      <c r="P631" t="s">
        <v>9</v>
      </c>
      <c r="Q631" t="s">
        <v>9</v>
      </c>
      <c r="R631" t="s">
        <v>122</v>
      </c>
      <c r="S631" t="s">
        <v>127</v>
      </c>
      <c r="T631">
        <v>12</v>
      </c>
      <c r="U631" t="s">
        <v>475</v>
      </c>
      <c r="V631" t="s">
        <v>265</v>
      </c>
      <c r="W631" t="s">
        <v>386</v>
      </c>
    </row>
    <row r="632" spans="1:23" x14ac:dyDescent="0.25">
      <c r="A632" t="s">
        <v>19</v>
      </c>
      <c r="B632" s="1">
        <v>44922</v>
      </c>
      <c r="C632">
        <v>-16.53</v>
      </c>
      <c r="D632" t="s">
        <v>6523</v>
      </c>
      <c r="E632" t="s">
        <v>6523</v>
      </c>
      <c r="F632" t="s">
        <v>611</v>
      </c>
      <c r="G632" t="s">
        <v>55</v>
      </c>
      <c r="H632" t="s">
        <v>18</v>
      </c>
      <c r="I632" t="s">
        <v>18</v>
      </c>
      <c r="J632" t="s">
        <v>9</v>
      </c>
      <c r="O632" t="s">
        <v>55</v>
      </c>
      <c r="P632" t="s">
        <v>9</v>
      </c>
      <c r="Q632" t="s">
        <v>9</v>
      </c>
      <c r="R632" t="s">
        <v>224</v>
      </c>
      <c r="S632" t="s">
        <v>126</v>
      </c>
      <c r="T632">
        <v>12</v>
      </c>
      <c r="U632" t="s">
        <v>475</v>
      </c>
      <c r="W632" t="s">
        <v>386</v>
      </c>
    </row>
    <row r="633" spans="1:23" x14ac:dyDescent="0.25">
      <c r="A633" t="s">
        <v>492</v>
      </c>
      <c r="B633" s="1">
        <v>44922</v>
      </c>
      <c r="C633">
        <v>-101.26</v>
      </c>
      <c r="D633" t="s">
        <v>4451</v>
      </c>
      <c r="E633" t="s">
        <v>4451</v>
      </c>
      <c r="F633" t="s">
        <v>4535</v>
      </c>
      <c r="G633" t="s">
        <v>55</v>
      </c>
      <c r="H633" t="s">
        <v>76</v>
      </c>
      <c r="I633" t="s">
        <v>76</v>
      </c>
      <c r="J633" t="s">
        <v>9</v>
      </c>
      <c r="O633" t="s">
        <v>55</v>
      </c>
      <c r="P633" t="s">
        <v>9</v>
      </c>
      <c r="Q633" t="s">
        <v>9</v>
      </c>
      <c r="R633" t="s">
        <v>224</v>
      </c>
      <c r="S633" t="s">
        <v>126</v>
      </c>
      <c r="T633">
        <v>12</v>
      </c>
      <c r="U633" t="s">
        <v>475</v>
      </c>
      <c r="V633" t="s">
        <v>6075</v>
      </c>
      <c r="W633" t="s">
        <v>386</v>
      </c>
    </row>
    <row r="634" spans="1:23" x14ac:dyDescent="0.25">
      <c r="A634" t="s">
        <v>544</v>
      </c>
      <c r="B634" s="1">
        <v>44922</v>
      </c>
      <c r="C634">
        <v>-55.59</v>
      </c>
      <c r="D634" t="s">
        <v>744</v>
      </c>
      <c r="E634" t="s">
        <v>744</v>
      </c>
      <c r="F634" t="s">
        <v>6524</v>
      </c>
      <c r="G634" t="s">
        <v>104</v>
      </c>
      <c r="H634" t="s">
        <v>7</v>
      </c>
      <c r="I634" t="s">
        <v>7</v>
      </c>
      <c r="J634" t="s">
        <v>9</v>
      </c>
      <c r="O634" t="s">
        <v>104</v>
      </c>
      <c r="P634" t="s">
        <v>9</v>
      </c>
      <c r="Q634" t="s">
        <v>9</v>
      </c>
      <c r="R634" t="s">
        <v>122</v>
      </c>
      <c r="S634" t="s">
        <v>127</v>
      </c>
      <c r="T634">
        <v>12</v>
      </c>
      <c r="U634" t="s">
        <v>475</v>
      </c>
      <c r="W634" t="s">
        <v>386</v>
      </c>
    </row>
    <row r="635" spans="1:23" x14ac:dyDescent="0.25">
      <c r="A635" t="s">
        <v>544</v>
      </c>
      <c r="B635" s="1">
        <v>44922</v>
      </c>
      <c r="C635">
        <v>-20</v>
      </c>
      <c r="D635" t="s">
        <v>6526</v>
      </c>
      <c r="E635" t="s">
        <v>6526</v>
      </c>
      <c r="F635" t="s">
        <v>6527</v>
      </c>
      <c r="G635" t="s">
        <v>117</v>
      </c>
      <c r="H635" t="s">
        <v>44</v>
      </c>
      <c r="I635" t="s">
        <v>44</v>
      </c>
      <c r="J635" t="s">
        <v>9</v>
      </c>
      <c r="O635" t="s">
        <v>117</v>
      </c>
      <c r="P635" t="s">
        <v>9</v>
      </c>
      <c r="Q635" t="s">
        <v>6528</v>
      </c>
      <c r="R635" t="s">
        <v>122</v>
      </c>
      <c r="S635" t="s">
        <v>127</v>
      </c>
      <c r="T635">
        <v>12</v>
      </c>
      <c r="U635" t="s">
        <v>475</v>
      </c>
      <c r="W635" t="s">
        <v>386</v>
      </c>
    </row>
    <row r="636" spans="1:23" x14ac:dyDescent="0.25">
      <c r="A636" t="s">
        <v>544</v>
      </c>
      <c r="B636" s="1">
        <v>44922</v>
      </c>
      <c r="C636">
        <v>-2.95</v>
      </c>
      <c r="D636" t="s">
        <v>6526</v>
      </c>
      <c r="E636" t="s">
        <v>6526</v>
      </c>
      <c r="F636" t="s">
        <v>6527</v>
      </c>
      <c r="G636" t="s">
        <v>120</v>
      </c>
      <c r="H636" t="s">
        <v>67</v>
      </c>
      <c r="I636" t="s">
        <v>67</v>
      </c>
      <c r="J636" t="s">
        <v>9</v>
      </c>
      <c r="O636" t="s">
        <v>120</v>
      </c>
      <c r="P636" t="s">
        <v>9</v>
      </c>
      <c r="Q636" t="s">
        <v>6529</v>
      </c>
      <c r="R636" t="s">
        <v>122</v>
      </c>
      <c r="S636" t="s">
        <v>127</v>
      </c>
      <c r="T636">
        <v>12</v>
      </c>
      <c r="U636" t="s">
        <v>475</v>
      </c>
      <c r="W636" t="s">
        <v>386</v>
      </c>
    </row>
    <row r="637" spans="1:23" x14ac:dyDescent="0.25">
      <c r="A637" t="s">
        <v>6451</v>
      </c>
      <c r="B637" s="1">
        <v>44922</v>
      </c>
      <c r="C637">
        <v>-75.86</v>
      </c>
      <c r="D637" t="s">
        <v>6531</v>
      </c>
      <c r="E637" t="s">
        <v>6531</v>
      </c>
      <c r="F637" t="s">
        <v>6532</v>
      </c>
      <c r="G637" t="s">
        <v>104</v>
      </c>
      <c r="H637" t="s">
        <v>12</v>
      </c>
      <c r="I637" t="s">
        <v>12</v>
      </c>
      <c r="J637" t="s">
        <v>9</v>
      </c>
      <c r="O637" t="s">
        <v>104</v>
      </c>
      <c r="P637" t="s">
        <v>9</v>
      </c>
      <c r="Q637" t="s">
        <v>9</v>
      </c>
      <c r="R637" t="s">
        <v>122</v>
      </c>
      <c r="S637" t="s">
        <v>127</v>
      </c>
      <c r="T637">
        <v>12</v>
      </c>
      <c r="U637" t="s">
        <v>475</v>
      </c>
      <c r="W637" t="s">
        <v>386</v>
      </c>
    </row>
    <row r="638" spans="1:23" x14ac:dyDescent="0.25">
      <c r="A638" t="s">
        <v>6451</v>
      </c>
      <c r="B638" s="1">
        <v>44922</v>
      </c>
      <c r="C638">
        <v>-58.06</v>
      </c>
      <c r="D638" t="s">
        <v>6534</v>
      </c>
      <c r="E638" t="s">
        <v>6534</v>
      </c>
      <c r="F638" t="s">
        <v>6535</v>
      </c>
      <c r="G638" t="s">
        <v>104</v>
      </c>
      <c r="H638" t="s">
        <v>12</v>
      </c>
      <c r="I638" t="s">
        <v>12</v>
      </c>
      <c r="J638" t="s">
        <v>9</v>
      </c>
      <c r="O638" t="s">
        <v>104</v>
      </c>
      <c r="P638" t="s">
        <v>9</v>
      </c>
      <c r="Q638" t="s">
        <v>9</v>
      </c>
      <c r="R638" t="s">
        <v>122</v>
      </c>
      <c r="S638" t="s">
        <v>127</v>
      </c>
      <c r="T638">
        <v>12</v>
      </c>
      <c r="U638" t="s">
        <v>475</v>
      </c>
      <c r="W638" t="s">
        <v>386</v>
      </c>
    </row>
    <row r="639" spans="1:23" x14ac:dyDescent="0.25">
      <c r="A639" t="s">
        <v>6451</v>
      </c>
      <c r="B639" s="1">
        <v>44921</v>
      </c>
      <c r="C639">
        <v>-5.24</v>
      </c>
      <c r="D639" t="s">
        <v>6536</v>
      </c>
      <c r="E639" t="s">
        <v>6536</v>
      </c>
      <c r="F639" t="s">
        <v>3755</v>
      </c>
      <c r="G639" t="s">
        <v>104</v>
      </c>
      <c r="H639" t="s">
        <v>16</v>
      </c>
      <c r="I639" t="s">
        <v>16</v>
      </c>
      <c r="J639" t="s">
        <v>9</v>
      </c>
      <c r="O639" t="s">
        <v>104</v>
      </c>
      <c r="P639" t="s">
        <v>9</v>
      </c>
      <c r="Q639" t="s">
        <v>9</v>
      </c>
      <c r="R639" t="s">
        <v>122</v>
      </c>
      <c r="S639" t="s">
        <v>127</v>
      </c>
      <c r="T639">
        <v>12</v>
      </c>
      <c r="U639" t="s">
        <v>475</v>
      </c>
      <c r="W639" t="s">
        <v>386</v>
      </c>
    </row>
    <row r="640" spans="1:23" x14ac:dyDescent="0.25">
      <c r="A640" t="s">
        <v>6451</v>
      </c>
      <c r="B640" s="1">
        <v>44921</v>
      </c>
      <c r="C640">
        <v>-115</v>
      </c>
      <c r="D640" t="s">
        <v>6538</v>
      </c>
      <c r="E640" t="s">
        <v>6538</v>
      </c>
      <c r="F640" t="s">
        <v>6539</v>
      </c>
      <c r="G640" t="s">
        <v>110</v>
      </c>
      <c r="H640" t="s">
        <v>193</v>
      </c>
      <c r="I640" t="s">
        <v>193</v>
      </c>
      <c r="J640" t="s">
        <v>9</v>
      </c>
      <c r="O640" t="s">
        <v>110</v>
      </c>
      <c r="P640" t="s">
        <v>9</v>
      </c>
      <c r="Q640" t="s">
        <v>9</v>
      </c>
      <c r="R640" t="s">
        <v>122</v>
      </c>
      <c r="S640" t="s">
        <v>127</v>
      </c>
      <c r="T640">
        <v>1</v>
      </c>
      <c r="U640" t="s">
        <v>475</v>
      </c>
      <c r="V640" t="s">
        <v>283</v>
      </c>
      <c r="W640" t="s">
        <v>386</v>
      </c>
    </row>
    <row r="641" spans="1:23" x14ac:dyDescent="0.25">
      <c r="A641" t="s">
        <v>605</v>
      </c>
      <c r="B641" s="1">
        <v>44921</v>
      </c>
      <c r="C641">
        <v>-16.53</v>
      </c>
      <c r="D641" t="s">
        <v>606</v>
      </c>
      <c r="E641" t="s">
        <v>606</v>
      </c>
      <c r="F641" t="s">
        <v>6540</v>
      </c>
      <c r="G641" t="s">
        <v>13</v>
      </c>
      <c r="H641" t="s">
        <v>11</v>
      </c>
      <c r="I641" t="s">
        <v>11</v>
      </c>
      <c r="J641" t="s">
        <v>9</v>
      </c>
      <c r="O641" t="s">
        <v>13</v>
      </c>
      <c r="P641" t="s">
        <v>9</v>
      </c>
      <c r="Q641" t="s">
        <v>9</v>
      </c>
      <c r="R641" t="s">
        <v>122</v>
      </c>
      <c r="S641" t="s">
        <v>127</v>
      </c>
      <c r="T641">
        <v>12</v>
      </c>
      <c r="U641" t="s">
        <v>475</v>
      </c>
      <c r="W641" t="s">
        <v>386</v>
      </c>
    </row>
    <row r="642" spans="1:23" x14ac:dyDescent="0.25">
      <c r="A642" t="s">
        <v>6451</v>
      </c>
      <c r="B642" s="1">
        <v>44921</v>
      </c>
      <c r="C642">
        <v>-3.04</v>
      </c>
      <c r="D642" t="s">
        <v>603</v>
      </c>
      <c r="E642" t="s">
        <v>603</v>
      </c>
      <c r="F642" t="s">
        <v>2532</v>
      </c>
      <c r="G642" t="s">
        <v>104</v>
      </c>
      <c r="H642" t="s">
        <v>16</v>
      </c>
      <c r="I642" t="s">
        <v>16</v>
      </c>
      <c r="J642" t="s">
        <v>9</v>
      </c>
      <c r="O642" t="s">
        <v>104</v>
      </c>
      <c r="P642" t="s">
        <v>9</v>
      </c>
      <c r="Q642" t="s">
        <v>9</v>
      </c>
      <c r="R642" t="s">
        <v>122</v>
      </c>
      <c r="S642" t="s">
        <v>127</v>
      </c>
      <c r="T642">
        <v>12</v>
      </c>
      <c r="U642" t="s">
        <v>475</v>
      </c>
      <c r="W642" t="s">
        <v>386</v>
      </c>
    </row>
    <row r="643" spans="1:23" x14ac:dyDescent="0.25">
      <c r="A643" t="s">
        <v>6451</v>
      </c>
      <c r="B643" s="1">
        <v>44921</v>
      </c>
      <c r="C643">
        <v>-15.25</v>
      </c>
      <c r="D643" t="s">
        <v>6542</v>
      </c>
      <c r="E643" t="s">
        <v>6542</v>
      </c>
      <c r="F643" t="s">
        <v>6543</v>
      </c>
      <c r="G643" t="s">
        <v>104</v>
      </c>
      <c r="H643" t="s">
        <v>7</v>
      </c>
      <c r="I643" t="s">
        <v>7</v>
      </c>
      <c r="J643" t="s">
        <v>9</v>
      </c>
      <c r="O643" t="s">
        <v>104</v>
      </c>
      <c r="P643" t="s">
        <v>9</v>
      </c>
      <c r="Q643" t="s">
        <v>9</v>
      </c>
      <c r="R643" t="s">
        <v>122</v>
      </c>
      <c r="S643" t="s">
        <v>127</v>
      </c>
      <c r="T643">
        <v>12</v>
      </c>
      <c r="U643" t="s">
        <v>475</v>
      </c>
      <c r="W643" t="s">
        <v>386</v>
      </c>
    </row>
    <row r="644" spans="1:23" x14ac:dyDescent="0.25">
      <c r="A644" t="s">
        <v>6451</v>
      </c>
      <c r="B644" s="1">
        <v>44921</v>
      </c>
      <c r="C644">
        <v>-17.600000000000001</v>
      </c>
      <c r="D644" t="s">
        <v>603</v>
      </c>
      <c r="E644" t="s">
        <v>603</v>
      </c>
      <c r="F644" t="s">
        <v>2532</v>
      </c>
      <c r="G644" t="s">
        <v>104</v>
      </c>
      <c r="H644" t="s">
        <v>16</v>
      </c>
      <c r="I644" t="s">
        <v>16</v>
      </c>
      <c r="J644" t="s">
        <v>9</v>
      </c>
      <c r="O644" t="s">
        <v>104</v>
      </c>
      <c r="P644" t="s">
        <v>9</v>
      </c>
      <c r="Q644" t="s">
        <v>9</v>
      </c>
      <c r="R644" t="s">
        <v>122</v>
      </c>
      <c r="S644" t="s">
        <v>127</v>
      </c>
      <c r="T644">
        <v>12</v>
      </c>
      <c r="U644" t="s">
        <v>475</v>
      </c>
      <c r="W644" t="s">
        <v>386</v>
      </c>
    </row>
    <row r="645" spans="1:23" x14ac:dyDescent="0.25">
      <c r="A645" t="s">
        <v>6451</v>
      </c>
      <c r="B645" s="1">
        <v>44921</v>
      </c>
      <c r="C645">
        <v>-10.01</v>
      </c>
      <c r="D645" t="s">
        <v>6545</v>
      </c>
      <c r="E645" t="s">
        <v>6545</v>
      </c>
      <c r="F645" t="s">
        <v>6546</v>
      </c>
      <c r="G645" t="s">
        <v>88</v>
      </c>
      <c r="H645" t="s">
        <v>59</v>
      </c>
      <c r="I645" t="s">
        <v>59</v>
      </c>
      <c r="J645" t="s">
        <v>9</v>
      </c>
      <c r="O645" t="s">
        <v>88</v>
      </c>
      <c r="P645" t="s">
        <v>9</v>
      </c>
      <c r="Q645" t="s">
        <v>9</v>
      </c>
      <c r="R645" t="s">
        <v>122</v>
      </c>
      <c r="S645" t="s">
        <v>127</v>
      </c>
      <c r="T645">
        <v>1</v>
      </c>
      <c r="U645" t="s">
        <v>475</v>
      </c>
      <c r="W645" t="s">
        <v>386</v>
      </c>
    </row>
    <row r="646" spans="1:23" x14ac:dyDescent="0.25">
      <c r="A646" t="s">
        <v>492</v>
      </c>
      <c r="B646" s="1">
        <v>44919</v>
      </c>
      <c r="C646">
        <v>-15.95</v>
      </c>
      <c r="D646" t="s">
        <v>642</v>
      </c>
      <c r="E646" t="s">
        <v>642</v>
      </c>
      <c r="F646" t="s">
        <v>5043</v>
      </c>
      <c r="G646" t="s">
        <v>117</v>
      </c>
      <c r="H646" t="s">
        <v>45</v>
      </c>
      <c r="I646" t="s">
        <v>45</v>
      </c>
      <c r="J646" t="s">
        <v>9</v>
      </c>
      <c r="O646" t="s">
        <v>117</v>
      </c>
      <c r="P646" t="s">
        <v>9</v>
      </c>
      <c r="Q646" t="s">
        <v>9</v>
      </c>
      <c r="R646" t="s">
        <v>122</v>
      </c>
      <c r="S646" t="s">
        <v>127</v>
      </c>
      <c r="T646">
        <v>12</v>
      </c>
      <c r="U646" t="s">
        <v>475</v>
      </c>
      <c r="W646" t="s">
        <v>386</v>
      </c>
    </row>
    <row r="647" spans="1:23" x14ac:dyDescent="0.25">
      <c r="A647" t="s">
        <v>6451</v>
      </c>
      <c r="B647" s="1">
        <v>44918</v>
      </c>
      <c r="C647">
        <v>-4.62</v>
      </c>
      <c r="D647" t="s">
        <v>6548</v>
      </c>
      <c r="E647" t="s">
        <v>6548</v>
      </c>
      <c r="F647" t="s">
        <v>3759</v>
      </c>
      <c r="G647" t="s">
        <v>117</v>
      </c>
      <c r="H647" t="s">
        <v>45</v>
      </c>
      <c r="I647" t="s">
        <v>45</v>
      </c>
      <c r="J647" t="s">
        <v>9</v>
      </c>
      <c r="O647" t="s">
        <v>117</v>
      </c>
      <c r="P647" t="s">
        <v>9</v>
      </c>
      <c r="Q647" t="s">
        <v>9</v>
      </c>
      <c r="R647" t="s">
        <v>122</v>
      </c>
      <c r="S647" t="s">
        <v>127</v>
      </c>
      <c r="T647">
        <v>12</v>
      </c>
      <c r="U647" t="s">
        <v>475</v>
      </c>
      <c r="W647" t="s">
        <v>386</v>
      </c>
    </row>
    <row r="648" spans="1:23" x14ac:dyDescent="0.25">
      <c r="A648" t="s">
        <v>6451</v>
      </c>
      <c r="B648" s="1">
        <v>44918</v>
      </c>
      <c r="C648">
        <v>-82.54</v>
      </c>
      <c r="D648" t="s">
        <v>6548</v>
      </c>
      <c r="E648" t="s">
        <v>6548</v>
      </c>
      <c r="F648" t="s">
        <v>3759</v>
      </c>
      <c r="G648" t="s">
        <v>117</v>
      </c>
      <c r="H648" t="s">
        <v>45</v>
      </c>
      <c r="I648" t="s">
        <v>45</v>
      </c>
      <c r="J648" t="s">
        <v>9</v>
      </c>
      <c r="O648" t="s">
        <v>117</v>
      </c>
      <c r="P648" t="s">
        <v>9</v>
      </c>
      <c r="Q648" t="s">
        <v>9</v>
      </c>
      <c r="R648" t="s">
        <v>122</v>
      </c>
      <c r="S648" t="s">
        <v>127</v>
      </c>
      <c r="T648">
        <v>12</v>
      </c>
      <c r="U648" t="s">
        <v>475</v>
      </c>
      <c r="W648" t="s">
        <v>386</v>
      </c>
    </row>
    <row r="649" spans="1:23" x14ac:dyDescent="0.25">
      <c r="A649" t="s">
        <v>605</v>
      </c>
      <c r="B649" s="1">
        <v>44918</v>
      </c>
      <c r="C649">
        <v>16.53</v>
      </c>
      <c r="D649" t="s">
        <v>6549</v>
      </c>
      <c r="E649" t="s">
        <v>6549</v>
      </c>
      <c r="F649" t="s">
        <v>627</v>
      </c>
      <c r="G649" t="s">
        <v>55</v>
      </c>
      <c r="H649" t="s">
        <v>18</v>
      </c>
      <c r="I649" t="s">
        <v>18</v>
      </c>
      <c r="J649" t="s">
        <v>9</v>
      </c>
      <c r="O649" t="s">
        <v>55</v>
      </c>
      <c r="P649" t="s">
        <v>9</v>
      </c>
      <c r="Q649" t="s">
        <v>9</v>
      </c>
      <c r="R649" t="s">
        <v>224</v>
      </c>
      <c r="S649" t="s">
        <v>126</v>
      </c>
      <c r="T649">
        <v>12</v>
      </c>
      <c r="U649" t="s">
        <v>475</v>
      </c>
      <c r="W649" t="s">
        <v>386</v>
      </c>
    </row>
    <row r="650" spans="1:23" x14ac:dyDescent="0.25">
      <c r="A650" t="s">
        <v>492</v>
      </c>
      <c r="B650" s="1">
        <v>44918</v>
      </c>
      <c r="C650">
        <v>-50</v>
      </c>
      <c r="D650" t="s">
        <v>6551</v>
      </c>
      <c r="E650" t="s">
        <v>6551</v>
      </c>
      <c r="F650" t="s">
        <v>6552</v>
      </c>
      <c r="G650" t="s">
        <v>117</v>
      </c>
      <c r="H650" t="s">
        <v>45</v>
      </c>
      <c r="I650" t="s">
        <v>45</v>
      </c>
      <c r="J650" t="s">
        <v>9</v>
      </c>
      <c r="O650" t="s">
        <v>117</v>
      </c>
      <c r="P650" t="s">
        <v>9</v>
      </c>
      <c r="Q650" t="s">
        <v>9</v>
      </c>
      <c r="R650" t="s">
        <v>122</v>
      </c>
      <c r="S650" t="s">
        <v>127</v>
      </c>
      <c r="T650">
        <v>12</v>
      </c>
      <c r="U650" t="s">
        <v>475</v>
      </c>
      <c r="W650" t="s">
        <v>386</v>
      </c>
    </row>
    <row r="651" spans="1:23" x14ac:dyDescent="0.25">
      <c r="A651" t="s">
        <v>512</v>
      </c>
      <c r="B651" s="1">
        <v>44918</v>
      </c>
      <c r="C651">
        <v>-34</v>
      </c>
      <c r="D651" t="s">
        <v>497</v>
      </c>
      <c r="E651" t="s">
        <v>497</v>
      </c>
      <c r="F651" t="s">
        <v>6204</v>
      </c>
      <c r="G651" t="s">
        <v>110</v>
      </c>
      <c r="H651" t="s">
        <v>108</v>
      </c>
      <c r="I651" t="s">
        <v>108</v>
      </c>
      <c r="J651" t="s">
        <v>9</v>
      </c>
      <c r="O651" t="s">
        <v>110</v>
      </c>
      <c r="P651" t="s">
        <v>9</v>
      </c>
      <c r="Q651" t="s">
        <v>9</v>
      </c>
      <c r="R651" t="s">
        <v>122</v>
      </c>
      <c r="S651" t="s">
        <v>125</v>
      </c>
      <c r="T651">
        <v>1</v>
      </c>
      <c r="U651" t="s">
        <v>475</v>
      </c>
      <c r="W651" t="s">
        <v>386</v>
      </c>
    </row>
    <row r="652" spans="1:23" x14ac:dyDescent="0.25">
      <c r="A652" t="s">
        <v>512</v>
      </c>
      <c r="B652" s="1">
        <v>44918</v>
      </c>
      <c r="C652">
        <v>-46.94</v>
      </c>
      <c r="D652" t="s">
        <v>497</v>
      </c>
      <c r="E652" t="s">
        <v>497</v>
      </c>
      <c r="F652" t="s">
        <v>6204</v>
      </c>
      <c r="G652" t="s">
        <v>78</v>
      </c>
      <c r="H652" t="s">
        <v>27</v>
      </c>
      <c r="I652" t="s">
        <v>27</v>
      </c>
      <c r="J652" t="s">
        <v>9</v>
      </c>
      <c r="O652" t="s">
        <v>78</v>
      </c>
      <c r="P652" t="s">
        <v>9</v>
      </c>
      <c r="Q652" t="s">
        <v>9</v>
      </c>
      <c r="R652" t="s">
        <v>122</v>
      </c>
      <c r="S652" t="s">
        <v>127</v>
      </c>
      <c r="T652">
        <v>1</v>
      </c>
      <c r="U652" t="s">
        <v>475</v>
      </c>
      <c r="W652" t="s">
        <v>386</v>
      </c>
    </row>
    <row r="653" spans="1:23" x14ac:dyDescent="0.25">
      <c r="A653" t="s">
        <v>6451</v>
      </c>
      <c r="B653" s="1">
        <v>44918</v>
      </c>
      <c r="C653">
        <v>-4.96</v>
      </c>
      <c r="D653" t="s">
        <v>6548</v>
      </c>
      <c r="E653" t="s">
        <v>6548</v>
      </c>
      <c r="F653" t="s">
        <v>3759</v>
      </c>
      <c r="G653" t="s">
        <v>117</v>
      </c>
      <c r="H653" t="s">
        <v>45</v>
      </c>
      <c r="I653" t="s">
        <v>45</v>
      </c>
      <c r="J653" t="s">
        <v>9</v>
      </c>
      <c r="O653" t="s">
        <v>117</v>
      </c>
      <c r="P653" t="s">
        <v>9</v>
      </c>
      <c r="Q653" t="s">
        <v>9</v>
      </c>
      <c r="R653" t="s">
        <v>122</v>
      </c>
      <c r="S653" t="s">
        <v>127</v>
      </c>
      <c r="T653">
        <v>12</v>
      </c>
      <c r="U653" t="s">
        <v>475</v>
      </c>
      <c r="W653" t="s">
        <v>386</v>
      </c>
    </row>
    <row r="654" spans="1:23" x14ac:dyDescent="0.25">
      <c r="A654" t="s">
        <v>6451</v>
      </c>
      <c r="B654" s="1">
        <v>44918</v>
      </c>
      <c r="C654">
        <v>-65.3</v>
      </c>
      <c r="D654" t="s">
        <v>603</v>
      </c>
      <c r="E654" t="s">
        <v>603</v>
      </c>
      <c r="F654" t="s">
        <v>2532</v>
      </c>
      <c r="G654" t="s">
        <v>104</v>
      </c>
      <c r="H654" t="s">
        <v>16</v>
      </c>
      <c r="I654" t="s">
        <v>16</v>
      </c>
      <c r="J654" t="s">
        <v>9</v>
      </c>
      <c r="O654" t="s">
        <v>104</v>
      </c>
      <c r="P654" t="s">
        <v>9</v>
      </c>
      <c r="Q654" t="s">
        <v>9</v>
      </c>
      <c r="R654" t="s">
        <v>122</v>
      </c>
      <c r="S654" t="s">
        <v>127</v>
      </c>
      <c r="T654">
        <v>12</v>
      </c>
      <c r="U654" t="s">
        <v>475</v>
      </c>
      <c r="W654" t="s">
        <v>386</v>
      </c>
    </row>
    <row r="655" spans="1:23" x14ac:dyDescent="0.25">
      <c r="A655" t="s">
        <v>34</v>
      </c>
      <c r="B655" s="1">
        <v>44917</v>
      </c>
      <c r="C655">
        <v>-4.3099999999999996</v>
      </c>
      <c r="D655" t="s">
        <v>491</v>
      </c>
      <c r="E655" t="s">
        <v>491</v>
      </c>
      <c r="F655" t="s">
        <v>6553</v>
      </c>
      <c r="G655" t="s">
        <v>78</v>
      </c>
      <c r="H655" t="s">
        <v>27</v>
      </c>
      <c r="I655" t="s">
        <v>27</v>
      </c>
      <c r="J655" t="s">
        <v>9</v>
      </c>
      <c r="O655" t="s">
        <v>78</v>
      </c>
      <c r="P655" t="s">
        <v>9</v>
      </c>
      <c r="Q655" t="s">
        <v>6554</v>
      </c>
      <c r="R655" t="s">
        <v>122</v>
      </c>
      <c r="S655" t="s">
        <v>127</v>
      </c>
      <c r="T655">
        <v>1</v>
      </c>
      <c r="U655" t="s">
        <v>475</v>
      </c>
      <c r="W655" t="s">
        <v>386</v>
      </c>
    </row>
    <row r="656" spans="1:23" x14ac:dyDescent="0.25">
      <c r="A656" t="s">
        <v>6451</v>
      </c>
      <c r="B656" s="1">
        <v>44917</v>
      </c>
      <c r="C656">
        <v>-6.06</v>
      </c>
      <c r="D656" t="s">
        <v>6556</v>
      </c>
      <c r="E656" t="s">
        <v>6556</v>
      </c>
      <c r="F656" t="s">
        <v>5176</v>
      </c>
      <c r="G656" t="s">
        <v>88</v>
      </c>
      <c r="H656" t="s">
        <v>59</v>
      </c>
      <c r="I656" t="s">
        <v>59</v>
      </c>
      <c r="J656" t="s">
        <v>9</v>
      </c>
      <c r="O656" t="s">
        <v>88</v>
      </c>
      <c r="P656" t="s">
        <v>9</v>
      </c>
      <c r="Q656" t="s">
        <v>9</v>
      </c>
      <c r="R656" t="s">
        <v>122</v>
      </c>
      <c r="S656" t="s">
        <v>127</v>
      </c>
      <c r="T656">
        <v>1</v>
      </c>
      <c r="U656" t="s">
        <v>475</v>
      </c>
      <c r="W656" t="s">
        <v>386</v>
      </c>
    </row>
    <row r="657" spans="1:23" x14ac:dyDescent="0.25">
      <c r="A657" t="s">
        <v>6451</v>
      </c>
      <c r="B657" s="1">
        <v>44917</v>
      </c>
      <c r="C657">
        <v>-0.22</v>
      </c>
      <c r="D657" t="s">
        <v>6558</v>
      </c>
      <c r="E657" t="s">
        <v>6558</v>
      </c>
      <c r="F657" t="s">
        <v>6559</v>
      </c>
      <c r="G657" t="s">
        <v>88</v>
      </c>
      <c r="H657" t="s">
        <v>59</v>
      </c>
      <c r="I657" t="s">
        <v>59</v>
      </c>
      <c r="J657" t="s">
        <v>9</v>
      </c>
      <c r="O657" t="s">
        <v>88</v>
      </c>
      <c r="P657" t="s">
        <v>9</v>
      </c>
      <c r="Q657" t="s">
        <v>9</v>
      </c>
      <c r="R657" t="s">
        <v>122</v>
      </c>
      <c r="S657" t="s">
        <v>127</v>
      </c>
      <c r="T657">
        <v>1</v>
      </c>
      <c r="U657" t="s">
        <v>475</v>
      </c>
      <c r="W657" t="s">
        <v>386</v>
      </c>
    </row>
    <row r="658" spans="1:23" x14ac:dyDescent="0.25">
      <c r="A658" t="s">
        <v>34</v>
      </c>
      <c r="B658" s="1">
        <v>44917</v>
      </c>
      <c r="C658">
        <v>-2.19</v>
      </c>
      <c r="D658" t="s">
        <v>6560</v>
      </c>
      <c r="E658" t="s">
        <v>6560</v>
      </c>
      <c r="F658" t="s">
        <v>6561</v>
      </c>
      <c r="G658" t="s">
        <v>13</v>
      </c>
      <c r="H658" t="s">
        <v>91</v>
      </c>
      <c r="I658" t="s">
        <v>91</v>
      </c>
      <c r="J658" t="s">
        <v>9</v>
      </c>
      <c r="O658" t="s">
        <v>13</v>
      </c>
      <c r="P658" t="s">
        <v>9</v>
      </c>
      <c r="Q658" t="s">
        <v>9</v>
      </c>
      <c r="R658" t="s">
        <v>122</v>
      </c>
      <c r="S658" t="s">
        <v>127</v>
      </c>
      <c r="T658">
        <v>12</v>
      </c>
      <c r="U658" t="s">
        <v>475</v>
      </c>
      <c r="W658" t="s">
        <v>386</v>
      </c>
    </row>
    <row r="659" spans="1:23" x14ac:dyDescent="0.25">
      <c r="A659" t="s">
        <v>34</v>
      </c>
      <c r="B659" s="1">
        <v>44917</v>
      </c>
      <c r="C659">
        <v>13.77</v>
      </c>
      <c r="D659" t="s">
        <v>491</v>
      </c>
      <c r="E659" t="s">
        <v>491</v>
      </c>
      <c r="F659" t="s">
        <v>1216</v>
      </c>
      <c r="G659" t="s">
        <v>78</v>
      </c>
      <c r="H659" t="s">
        <v>27</v>
      </c>
      <c r="I659" t="s">
        <v>27</v>
      </c>
      <c r="J659" t="s">
        <v>9</v>
      </c>
      <c r="O659" t="s">
        <v>78</v>
      </c>
      <c r="P659" t="s">
        <v>9</v>
      </c>
      <c r="Q659" t="s">
        <v>9</v>
      </c>
      <c r="R659" t="s">
        <v>122</v>
      </c>
      <c r="S659" t="s">
        <v>127</v>
      </c>
      <c r="T659">
        <v>1</v>
      </c>
      <c r="U659" t="s">
        <v>475</v>
      </c>
      <c r="W659" t="s">
        <v>386</v>
      </c>
    </row>
    <row r="660" spans="1:23" x14ac:dyDescent="0.25">
      <c r="A660" t="s">
        <v>34</v>
      </c>
      <c r="B660" s="1">
        <v>44917</v>
      </c>
      <c r="C660">
        <v>-13.82</v>
      </c>
      <c r="D660" t="s">
        <v>491</v>
      </c>
      <c r="E660" t="s">
        <v>491</v>
      </c>
      <c r="F660" t="s">
        <v>6562</v>
      </c>
      <c r="G660" t="s">
        <v>78</v>
      </c>
      <c r="H660" t="s">
        <v>27</v>
      </c>
      <c r="I660" t="s">
        <v>27</v>
      </c>
      <c r="J660" t="s">
        <v>9</v>
      </c>
      <c r="O660" t="s">
        <v>78</v>
      </c>
      <c r="P660" t="s">
        <v>9</v>
      </c>
      <c r="Q660" t="s">
        <v>6563</v>
      </c>
      <c r="R660" t="s">
        <v>122</v>
      </c>
      <c r="S660" t="s">
        <v>127</v>
      </c>
      <c r="T660">
        <v>1</v>
      </c>
      <c r="U660" t="s">
        <v>475</v>
      </c>
      <c r="W660" t="s">
        <v>386</v>
      </c>
    </row>
    <row r="661" spans="1:23" x14ac:dyDescent="0.25">
      <c r="A661" t="s">
        <v>6451</v>
      </c>
      <c r="B661" s="1">
        <v>44917</v>
      </c>
      <c r="C661">
        <v>-0.26</v>
      </c>
      <c r="D661" t="s">
        <v>6565</v>
      </c>
      <c r="E661" t="s">
        <v>6565</v>
      </c>
      <c r="F661" t="s">
        <v>1341</v>
      </c>
      <c r="G661" t="s">
        <v>88</v>
      </c>
      <c r="H661" t="s">
        <v>59</v>
      </c>
      <c r="I661" t="s">
        <v>59</v>
      </c>
      <c r="J661" t="s">
        <v>9</v>
      </c>
      <c r="O661" t="s">
        <v>88</v>
      </c>
      <c r="P661" t="s">
        <v>9</v>
      </c>
      <c r="Q661" t="s">
        <v>9</v>
      </c>
      <c r="R661" t="s">
        <v>122</v>
      </c>
      <c r="S661" t="s">
        <v>127</v>
      </c>
      <c r="T661">
        <v>1</v>
      </c>
      <c r="U661" t="s">
        <v>475</v>
      </c>
      <c r="W661" t="s">
        <v>386</v>
      </c>
    </row>
    <row r="662" spans="1:23" x14ac:dyDescent="0.25">
      <c r="A662" t="s">
        <v>6451</v>
      </c>
      <c r="B662" s="1">
        <v>44917</v>
      </c>
      <c r="C662">
        <v>-0.6</v>
      </c>
      <c r="D662" t="s">
        <v>6497</v>
      </c>
      <c r="E662" t="s">
        <v>6497</v>
      </c>
      <c r="F662" t="s">
        <v>6498</v>
      </c>
      <c r="G662" t="s">
        <v>104</v>
      </c>
      <c r="H662" t="s">
        <v>16</v>
      </c>
      <c r="I662" t="s">
        <v>16</v>
      </c>
      <c r="J662" t="s">
        <v>9</v>
      </c>
      <c r="O662" t="s">
        <v>104</v>
      </c>
      <c r="P662" t="s">
        <v>9</v>
      </c>
      <c r="Q662" t="s">
        <v>9</v>
      </c>
      <c r="R662" t="s">
        <v>122</v>
      </c>
      <c r="S662" t="s">
        <v>127</v>
      </c>
      <c r="T662">
        <v>12</v>
      </c>
      <c r="U662" t="s">
        <v>475</v>
      </c>
      <c r="W662" t="s">
        <v>386</v>
      </c>
    </row>
    <row r="663" spans="1:23" x14ac:dyDescent="0.25">
      <c r="A663" t="s">
        <v>6451</v>
      </c>
      <c r="B663" s="1">
        <v>44917</v>
      </c>
      <c r="C663">
        <v>-1.08</v>
      </c>
      <c r="D663" t="s">
        <v>6567</v>
      </c>
      <c r="E663" t="s">
        <v>6567</v>
      </c>
      <c r="F663" t="s">
        <v>6568</v>
      </c>
      <c r="G663" t="s">
        <v>88</v>
      </c>
      <c r="H663" t="s">
        <v>59</v>
      </c>
      <c r="I663" t="s">
        <v>59</v>
      </c>
      <c r="J663" t="s">
        <v>9</v>
      </c>
      <c r="O663" t="s">
        <v>88</v>
      </c>
      <c r="P663" t="s">
        <v>9</v>
      </c>
      <c r="Q663" t="s">
        <v>9</v>
      </c>
      <c r="R663" t="s">
        <v>122</v>
      </c>
      <c r="S663" t="s">
        <v>127</v>
      </c>
      <c r="T663">
        <v>1</v>
      </c>
      <c r="U663" t="s">
        <v>475</v>
      </c>
      <c r="W663" t="s">
        <v>386</v>
      </c>
    </row>
    <row r="664" spans="1:23" x14ac:dyDescent="0.25">
      <c r="A664" t="s">
        <v>6451</v>
      </c>
      <c r="B664" s="1">
        <v>44917</v>
      </c>
      <c r="C664">
        <v>-0.6</v>
      </c>
      <c r="D664" t="s">
        <v>6497</v>
      </c>
      <c r="E664" t="s">
        <v>6497</v>
      </c>
      <c r="F664" t="s">
        <v>6498</v>
      </c>
      <c r="G664" t="s">
        <v>104</v>
      </c>
      <c r="H664" t="s">
        <v>16</v>
      </c>
      <c r="I664" t="s">
        <v>16</v>
      </c>
      <c r="J664" t="s">
        <v>9</v>
      </c>
      <c r="O664" t="s">
        <v>104</v>
      </c>
      <c r="P664" t="s">
        <v>9</v>
      </c>
      <c r="Q664" t="s">
        <v>9</v>
      </c>
      <c r="R664" t="s">
        <v>122</v>
      </c>
      <c r="S664" t="s">
        <v>127</v>
      </c>
      <c r="T664">
        <v>12</v>
      </c>
      <c r="U664" t="s">
        <v>475</v>
      </c>
      <c r="W664" t="s">
        <v>386</v>
      </c>
    </row>
    <row r="665" spans="1:23" x14ac:dyDescent="0.25">
      <c r="A665" t="s">
        <v>6451</v>
      </c>
      <c r="B665" s="1">
        <v>44917</v>
      </c>
      <c r="C665">
        <v>-1.08</v>
      </c>
      <c r="D665" t="s">
        <v>6570</v>
      </c>
      <c r="E665" t="s">
        <v>6570</v>
      </c>
      <c r="F665" t="s">
        <v>6571</v>
      </c>
      <c r="G665" t="s">
        <v>88</v>
      </c>
      <c r="H665" t="s">
        <v>59</v>
      </c>
      <c r="I665" t="s">
        <v>59</v>
      </c>
      <c r="J665" t="s">
        <v>9</v>
      </c>
      <c r="O665" t="s">
        <v>88</v>
      </c>
      <c r="P665" t="s">
        <v>9</v>
      </c>
      <c r="Q665" t="s">
        <v>9</v>
      </c>
      <c r="R665" t="s">
        <v>122</v>
      </c>
      <c r="S665" t="s">
        <v>127</v>
      </c>
      <c r="T665">
        <v>1</v>
      </c>
      <c r="U665" t="s">
        <v>475</v>
      </c>
      <c r="W665" t="s">
        <v>386</v>
      </c>
    </row>
    <row r="666" spans="1:23" x14ac:dyDescent="0.25">
      <c r="A666" t="s">
        <v>6451</v>
      </c>
      <c r="B666" s="1">
        <v>44917</v>
      </c>
      <c r="C666">
        <v>-150.87</v>
      </c>
      <c r="D666" t="s">
        <v>6573</v>
      </c>
      <c r="E666" t="s">
        <v>6573</v>
      </c>
      <c r="F666" t="s">
        <v>6574</v>
      </c>
      <c r="G666" t="s">
        <v>104</v>
      </c>
      <c r="H666" t="s">
        <v>16</v>
      </c>
      <c r="I666" t="s">
        <v>16</v>
      </c>
      <c r="J666" t="s">
        <v>9</v>
      </c>
      <c r="O666" t="s">
        <v>104</v>
      </c>
      <c r="P666" t="s">
        <v>9</v>
      </c>
      <c r="Q666" t="s">
        <v>9</v>
      </c>
      <c r="R666" t="s">
        <v>122</v>
      </c>
      <c r="S666" t="s">
        <v>127</v>
      </c>
      <c r="T666">
        <v>12</v>
      </c>
      <c r="U666" t="s">
        <v>475</v>
      </c>
      <c r="W666" t="s">
        <v>386</v>
      </c>
    </row>
    <row r="667" spans="1:23" x14ac:dyDescent="0.25">
      <c r="A667" t="s">
        <v>6451</v>
      </c>
      <c r="B667" s="1">
        <v>44917</v>
      </c>
      <c r="C667">
        <v>-0.6</v>
      </c>
      <c r="D667" t="s">
        <v>6497</v>
      </c>
      <c r="E667" t="s">
        <v>6497</v>
      </c>
      <c r="F667" t="s">
        <v>6498</v>
      </c>
      <c r="G667" t="s">
        <v>104</v>
      </c>
      <c r="H667" t="s">
        <v>16</v>
      </c>
      <c r="I667" t="s">
        <v>16</v>
      </c>
      <c r="J667" t="s">
        <v>9</v>
      </c>
      <c r="O667" t="s">
        <v>104</v>
      </c>
      <c r="P667" t="s">
        <v>9</v>
      </c>
      <c r="Q667" t="s">
        <v>9</v>
      </c>
      <c r="R667" t="s">
        <v>122</v>
      </c>
      <c r="S667" t="s">
        <v>127</v>
      </c>
      <c r="T667">
        <v>12</v>
      </c>
      <c r="U667" t="s">
        <v>475</v>
      </c>
      <c r="W667" t="s">
        <v>386</v>
      </c>
    </row>
    <row r="668" spans="1:23" x14ac:dyDescent="0.25">
      <c r="A668" t="s">
        <v>512</v>
      </c>
      <c r="B668" s="1">
        <v>44916</v>
      </c>
      <c r="C668">
        <v>-10.25</v>
      </c>
      <c r="D668" t="s">
        <v>497</v>
      </c>
      <c r="E668" t="s">
        <v>497</v>
      </c>
      <c r="F668" t="s">
        <v>570</v>
      </c>
      <c r="G668" t="s">
        <v>120</v>
      </c>
      <c r="H668" t="s">
        <v>67</v>
      </c>
      <c r="I668" t="s">
        <v>67</v>
      </c>
      <c r="J668" t="s">
        <v>9</v>
      </c>
      <c r="O668" t="s">
        <v>120</v>
      </c>
      <c r="P668" t="s">
        <v>9</v>
      </c>
      <c r="Q668" t="s">
        <v>6575</v>
      </c>
      <c r="R668" t="s">
        <v>122</v>
      </c>
      <c r="S668" t="s">
        <v>127</v>
      </c>
      <c r="T668">
        <v>12</v>
      </c>
      <c r="U668" t="s">
        <v>475</v>
      </c>
      <c r="W668" t="s">
        <v>386</v>
      </c>
    </row>
    <row r="669" spans="1:23" x14ac:dyDescent="0.25">
      <c r="A669" t="s">
        <v>512</v>
      </c>
      <c r="B669" s="1">
        <v>44916</v>
      </c>
      <c r="C669">
        <v>-12.32</v>
      </c>
      <c r="D669" t="s">
        <v>497</v>
      </c>
      <c r="E669" t="s">
        <v>497</v>
      </c>
      <c r="F669" t="s">
        <v>6204</v>
      </c>
      <c r="G669" t="s">
        <v>88</v>
      </c>
      <c r="H669" t="s">
        <v>484</v>
      </c>
      <c r="I669" t="s">
        <v>484</v>
      </c>
      <c r="J669" t="s">
        <v>9</v>
      </c>
      <c r="O669" t="s">
        <v>88</v>
      </c>
      <c r="P669" t="s">
        <v>9</v>
      </c>
      <c r="Q669" t="s">
        <v>9</v>
      </c>
      <c r="R669" t="s">
        <v>122</v>
      </c>
      <c r="S669" t="s">
        <v>125</v>
      </c>
      <c r="T669">
        <v>12</v>
      </c>
      <c r="U669" t="s">
        <v>475</v>
      </c>
      <c r="W669" t="s">
        <v>386</v>
      </c>
    </row>
    <row r="670" spans="1:23" x14ac:dyDescent="0.25">
      <c r="A670" t="s">
        <v>6451</v>
      </c>
      <c r="B670" s="1">
        <v>44916</v>
      </c>
      <c r="C670">
        <v>-52.4</v>
      </c>
      <c r="D670" t="s">
        <v>6577</v>
      </c>
      <c r="E670" t="s">
        <v>6577</v>
      </c>
      <c r="F670" t="s">
        <v>6578</v>
      </c>
      <c r="G670" t="s">
        <v>104</v>
      </c>
      <c r="H670" t="s">
        <v>7</v>
      </c>
      <c r="I670" t="s">
        <v>7</v>
      </c>
      <c r="J670" t="s">
        <v>9</v>
      </c>
      <c r="O670" t="s">
        <v>104</v>
      </c>
      <c r="P670" t="s">
        <v>9</v>
      </c>
      <c r="Q670" t="s">
        <v>9</v>
      </c>
      <c r="R670" t="s">
        <v>122</v>
      </c>
      <c r="S670" t="s">
        <v>127</v>
      </c>
      <c r="T670">
        <v>12</v>
      </c>
      <c r="U670" t="s">
        <v>475</v>
      </c>
      <c r="W670" t="s">
        <v>386</v>
      </c>
    </row>
    <row r="671" spans="1:23" x14ac:dyDescent="0.25">
      <c r="A671" t="s">
        <v>6451</v>
      </c>
      <c r="B671" s="1">
        <v>44916</v>
      </c>
      <c r="C671">
        <v>-33.79</v>
      </c>
      <c r="D671" t="s">
        <v>6580</v>
      </c>
      <c r="E671" t="s">
        <v>6580</v>
      </c>
      <c r="F671" t="s">
        <v>6581</v>
      </c>
      <c r="G671" t="s">
        <v>104</v>
      </c>
      <c r="H671" t="s">
        <v>12</v>
      </c>
      <c r="I671" t="s">
        <v>12</v>
      </c>
      <c r="J671" t="s">
        <v>9</v>
      </c>
      <c r="O671" t="s">
        <v>104</v>
      </c>
      <c r="P671" t="s">
        <v>9</v>
      </c>
      <c r="Q671" t="s">
        <v>9</v>
      </c>
      <c r="R671" t="s">
        <v>122</v>
      </c>
      <c r="S671" t="s">
        <v>127</v>
      </c>
      <c r="T671">
        <v>12</v>
      </c>
      <c r="U671" t="s">
        <v>475</v>
      </c>
      <c r="W671" t="s">
        <v>386</v>
      </c>
    </row>
    <row r="672" spans="1:23" x14ac:dyDescent="0.25">
      <c r="A672" t="s">
        <v>6451</v>
      </c>
      <c r="B672" s="1">
        <v>44915</v>
      </c>
      <c r="C672">
        <v>-15</v>
      </c>
      <c r="D672" t="s">
        <v>6582</v>
      </c>
      <c r="E672" t="s">
        <v>6582</v>
      </c>
      <c r="F672" t="s">
        <v>5152</v>
      </c>
      <c r="G672" t="s">
        <v>104</v>
      </c>
      <c r="H672" t="s">
        <v>7</v>
      </c>
      <c r="I672" t="s">
        <v>7</v>
      </c>
      <c r="J672" t="s">
        <v>9</v>
      </c>
      <c r="O672" t="s">
        <v>104</v>
      </c>
      <c r="P672" t="s">
        <v>9</v>
      </c>
      <c r="Q672" t="s">
        <v>9</v>
      </c>
      <c r="R672" t="s">
        <v>122</v>
      </c>
      <c r="S672" t="s">
        <v>127</v>
      </c>
      <c r="T672">
        <v>12</v>
      </c>
      <c r="U672" t="s">
        <v>475</v>
      </c>
      <c r="W672" t="s">
        <v>386</v>
      </c>
    </row>
    <row r="673" spans="1:23" x14ac:dyDescent="0.25">
      <c r="A673" t="s">
        <v>6451</v>
      </c>
      <c r="B673" s="1">
        <v>44915</v>
      </c>
      <c r="C673">
        <v>-96.25</v>
      </c>
      <c r="D673" t="s">
        <v>6584</v>
      </c>
      <c r="E673" t="s">
        <v>6584</v>
      </c>
      <c r="F673" t="s">
        <v>6585</v>
      </c>
      <c r="G673" t="s">
        <v>117</v>
      </c>
      <c r="H673" t="s">
        <v>45</v>
      </c>
      <c r="I673" t="s">
        <v>45</v>
      </c>
      <c r="J673" t="s">
        <v>9</v>
      </c>
      <c r="O673" t="s">
        <v>117</v>
      </c>
      <c r="P673" t="s">
        <v>9</v>
      </c>
      <c r="Q673" t="s">
        <v>9</v>
      </c>
      <c r="R673" t="s">
        <v>122</v>
      </c>
      <c r="S673" t="s">
        <v>127</v>
      </c>
      <c r="T673">
        <v>12</v>
      </c>
      <c r="U673" t="s">
        <v>475</v>
      </c>
      <c r="W673" t="s">
        <v>386</v>
      </c>
    </row>
    <row r="674" spans="1:23" x14ac:dyDescent="0.25">
      <c r="A674" t="s">
        <v>6451</v>
      </c>
      <c r="B674" s="1">
        <v>44915</v>
      </c>
      <c r="C674">
        <v>-73.849999999999994</v>
      </c>
      <c r="D674" t="s">
        <v>6587</v>
      </c>
      <c r="E674" t="s">
        <v>6587</v>
      </c>
      <c r="F674" t="s">
        <v>6588</v>
      </c>
      <c r="G674" t="s">
        <v>104</v>
      </c>
      <c r="H674" t="s">
        <v>12</v>
      </c>
      <c r="I674" t="s">
        <v>12</v>
      </c>
      <c r="J674" t="s">
        <v>9</v>
      </c>
      <c r="O674" t="s">
        <v>104</v>
      </c>
      <c r="P674" t="s">
        <v>9</v>
      </c>
      <c r="Q674" t="s">
        <v>9</v>
      </c>
      <c r="R674" t="s">
        <v>122</v>
      </c>
      <c r="S674" t="s">
        <v>127</v>
      </c>
      <c r="T674">
        <v>12</v>
      </c>
      <c r="U674" t="s">
        <v>475</v>
      </c>
      <c r="W674" t="s">
        <v>386</v>
      </c>
    </row>
    <row r="675" spans="1:23" x14ac:dyDescent="0.25">
      <c r="A675" t="s">
        <v>34</v>
      </c>
      <c r="B675" s="1">
        <v>44914</v>
      </c>
      <c r="C675">
        <v>-13.77</v>
      </c>
      <c r="D675" t="s">
        <v>491</v>
      </c>
      <c r="E675" t="s">
        <v>491</v>
      </c>
      <c r="F675" t="s">
        <v>6589</v>
      </c>
      <c r="G675" t="s">
        <v>78</v>
      </c>
      <c r="H675" t="s">
        <v>27</v>
      </c>
      <c r="I675" t="s">
        <v>27</v>
      </c>
      <c r="J675" t="s">
        <v>9</v>
      </c>
      <c r="O675" t="s">
        <v>78</v>
      </c>
      <c r="P675" t="s">
        <v>9</v>
      </c>
      <c r="Q675" t="s">
        <v>6590</v>
      </c>
      <c r="R675" t="s">
        <v>122</v>
      </c>
      <c r="S675" t="s">
        <v>127</v>
      </c>
      <c r="T675">
        <v>1</v>
      </c>
      <c r="U675" t="s">
        <v>475</v>
      </c>
      <c r="W675" t="s">
        <v>386</v>
      </c>
    </row>
    <row r="676" spans="1:23" x14ac:dyDescent="0.25">
      <c r="A676" t="s">
        <v>492</v>
      </c>
      <c r="B676" s="1">
        <v>44914</v>
      </c>
      <c r="C676">
        <v>-2.9</v>
      </c>
      <c r="D676" t="s">
        <v>6592</v>
      </c>
      <c r="E676" t="s">
        <v>6592</v>
      </c>
      <c r="F676" t="s">
        <v>6593</v>
      </c>
      <c r="G676" t="s">
        <v>10</v>
      </c>
      <c r="H676" t="s">
        <v>35</v>
      </c>
      <c r="I676" t="s">
        <v>35</v>
      </c>
      <c r="J676" t="s">
        <v>9</v>
      </c>
      <c r="O676" t="s">
        <v>10</v>
      </c>
      <c r="P676" t="s">
        <v>9</v>
      </c>
      <c r="Q676" t="s">
        <v>9</v>
      </c>
      <c r="R676" t="s">
        <v>122</v>
      </c>
      <c r="S676" t="s">
        <v>127</v>
      </c>
      <c r="T676">
        <v>12</v>
      </c>
      <c r="U676" t="s">
        <v>475</v>
      </c>
      <c r="W676" t="s">
        <v>386</v>
      </c>
    </row>
    <row r="677" spans="1:23" x14ac:dyDescent="0.25">
      <c r="A677" t="s">
        <v>492</v>
      </c>
      <c r="B677" s="1">
        <v>44914</v>
      </c>
      <c r="C677">
        <v>-0.6</v>
      </c>
      <c r="D677" t="s">
        <v>6497</v>
      </c>
      <c r="E677" t="s">
        <v>6497</v>
      </c>
      <c r="F677" t="s">
        <v>6498</v>
      </c>
      <c r="G677" t="s">
        <v>104</v>
      </c>
      <c r="H677" t="s">
        <v>16</v>
      </c>
      <c r="I677" t="s">
        <v>16</v>
      </c>
      <c r="J677" t="s">
        <v>9</v>
      </c>
      <c r="O677" t="s">
        <v>104</v>
      </c>
      <c r="P677" t="s">
        <v>9</v>
      </c>
      <c r="Q677" t="s">
        <v>9</v>
      </c>
      <c r="R677" t="s">
        <v>122</v>
      </c>
      <c r="S677" t="s">
        <v>127</v>
      </c>
      <c r="T677">
        <v>12</v>
      </c>
      <c r="U677" t="s">
        <v>475</v>
      </c>
      <c r="W677" t="s">
        <v>386</v>
      </c>
    </row>
    <row r="678" spans="1:23" x14ac:dyDescent="0.25">
      <c r="A678" t="s">
        <v>356</v>
      </c>
      <c r="B678" s="1">
        <v>44914</v>
      </c>
      <c r="C678">
        <v>9.8699999999999992</v>
      </c>
      <c r="D678" t="s">
        <v>6486</v>
      </c>
      <c r="E678" t="s">
        <v>6486</v>
      </c>
      <c r="F678" t="s">
        <v>6594</v>
      </c>
      <c r="G678" t="s">
        <v>89</v>
      </c>
      <c r="H678" t="s">
        <v>89</v>
      </c>
      <c r="I678" t="s">
        <v>89</v>
      </c>
      <c r="J678" t="s">
        <v>9</v>
      </c>
      <c r="O678" t="s">
        <v>89</v>
      </c>
      <c r="P678" t="s">
        <v>9</v>
      </c>
      <c r="Q678" t="s">
        <v>9</v>
      </c>
      <c r="R678" t="s">
        <v>116</v>
      </c>
      <c r="S678" t="s">
        <v>126</v>
      </c>
      <c r="T678">
        <v>0</v>
      </c>
      <c r="U678" t="s">
        <v>475</v>
      </c>
      <c r="W678" t="s">
        <v>386</v>
      </c>
    </row>
    <row r="679" spans="1:23" x14ac:dyDescent="0.25">
      <c r="A679" t="s">
        <v>356</v>
      </c>
      <c r="B679" s="1">
        <v>44914</v>
      </c>
      <c r="C679">
        <v>9.8699999999999992</v>
      </c>
      <c r="D679" t="s">
        <v>6486</v>
      </c>
      <c r="E679" t="s">
        <v>6486</v>
      </c>
      <c r="F679" t="s">
        <v>6594</v>
      </c>
      <c r="G679" t="s">
        <v>89</v>
      </c>
      <c r="H679" t="s">
        <v>89</v>
      </c>
      <c r="I679" t="s">
        <v>89</v>
      </c>
      <c r="J679" t="s">
        <v>9</v>
      </c>
      <c r="O679" t="s">
        <v>89</v>
      </c>
      <c r="P679" t="s">
        <v>9</v>
      </c>
      <c r="Q679" t="s">
        <v>9</v>
      </c>
      <c r="R679" t="s">
        <v>116</v>
      </c>
      <c r="S679" t="s">
        <v>126</v>
      </c>
      <c r="T679">
        <v>0</v>
      </c>
      <c r="U679" t="s">
        <v>475</v>
      </c>
      <c r="W679" t="s">
        <v>386</v>
      </c>
    </row>
    <row r="680" spans="1:23" x14ac:dyDescent="0.25">
      <c r="A680" t="s">
        <v>6411</v>
      </c>
      <c r="B680" s="1">
        <v>44914</v>
      </c>
      <c r="C680">
        <v>-138.83000000000001</v>
      </c>
      <c r="D680" t="s">
        <v>6596</v>
      </c>
      <c r="E680" t="s">
        <v>6596</v>
      </c>
      <c r="F680" t="s">
        <v>6597</v>
      </c>
      <c r="G680" t="s">
        <v>89</v>
      </c>
      <c r="H680" t="s">
        <v>229</v>
      </c>
      <c r="I680" t="s">
        <v>229</v>
      </c>
      <c r="J680" t="s">
        <v>9</v>
      </c>
      <c r="O680" t="s">
        <v>89</v>
      </c>
      <c r="P680" t="s">
        <v>9</v>
      </c>
      <c r="Q680" t="s">
        <v>9</v>
      </c>
      <c r="R680" t="s">
        <v>224</v>
      </c>
      <c r="S680" t="s">
        <v>127</v>
      </c>
      <c r="T680">
        <v>1</v>
      </c>
      <c r="U680" t="s">
        <v>475</v>
      </c>
      <c r="W680" t="s">
        <v>386</v>
      </c>
    </row>
    <row r="681" spans="1:23" x14ac:dyDescent="0.25">
      <c r="A681" t="s">
        <v>19</v>
      </c>
      <c r="B681" s="1">
        <v>44914</v>
      </c>
      <c r="C681">
        <v>-87.87</v>
      </c>
      <c r="D681" t="s">
        <v>6599</v>
      </c>
      <c r="E681" t="s">
        <v>6599</v>
      </c>
      <c r="F681" t="s">
        <v>653</v>
      </c>
      <c r="G681" t="s">
        <v>55</v>
      </c>
      <c r="H681" t="s">
        <v>18</v>
      </c>
      <c r="I681" t="s">
        <v>18</v>
      </c>
      <c r="J681" t="s">
        <v>9</v>
      </c>
      <c r="O681" t="s">
        <v>55</v>
      </c>
      <c r="P681" t="s">
        <v>9</v>
      </c>
      <c r="Q681" t="s">
        <v>9</v>
      </c>
      <c r="R681" t="s">
        <v>224</v>
      </c>
      <c r="S681" t="s">
        <v>126</v>
      </c>
      <c r="T681">
        <v>12</v>
      </c>
      <c r="U681" t="s">
        <v>475</v>
      </c>
      <c r="W681" t="s">
        <v>386</v>
      </c>
    </row>
    <row r="682" spans="1:23" x14ac:dyDescent="0.25">
      <c r="A682" t="s">
        <v>6451</v>
      </c>
      <c r="B682" s="1">
        <v>44914</v>
      </c>
      <c r="C682">
        <v>-76.930000000000007</v>
      </c>
      <c r="D682" t="s">
        <v>6601</v>
      </c>
      <c r="E682" t="s">
        <v>6601</v>
      </c>
      <c r="F682" t="s">
        <v>5276</v>
      </c>
      <c r="G682" t="s">
        <v>104</v>
      </c>
      <c r="H682" t="s">
        <v>16</v>
      </c>
      <c r="I682" t="s">
        <v>16</v>
      </c>
      <c r="J682" t="s">
        <v>9</v>
      </c>
      <c r="O682" t="s">
        <v>104</v>
      </c>
      <c r="P682" t="s">
        <v>9</v>
      </c>
      <c r="Q682" t="s">
        <v>9</v>
      </c>
      <c r="R682" t="s">
        <v>122</v>
      </c>
      <c r="S682" t="s">
        <v>127</v>
      </c>
      <c r="T682">
        <v>12</v>
      </c>
      <c r="U682" t="s">
        <v>475</v>
      </c>
      <c r="W682" t="s">
        <v>386</v>
      </c>
    </row>
    <row r="683" spans="1:23" x14ac:dyDescent="0.25">
      <c r="A683" t="s">
        <v>6451</v>
      </c>
      <c r="B683" s="1">
        <v>44914</v>
      </c>
      <c r="C683">
        <v>-38.630000000000003</v>
      </c>
      <c r="D683" t="s">
        <v>6603</v>
      </c>
      <c r="E683" t="s">
        <v>6603</v>
      </c>
      <c r="F683" t="s">
        <v>6604</v>
      </c>
      <c r="G683" t="s">
        <v>104</v>
      </c>
      <c r="H683" t="s">
        <v>12</v>
      </c>
      <c r="I683" t="s">
        <v>12</v>
      </c>
      <c r="J683" t="s">
        <v>9</v>
      </c>
      <c r="O683" t="s">
        <v>104</v>
      </c>
      <c r="P683" t="s">
        <v>9</v>
      </c>
      <c r="Q683" t="s">
        <v>9</v>
      </c>
      <c r="R683" t="s">
        <v>122</v>
      </c>
      <c r="S683" t="s">
        <v>127</v>
      </c>
      <c r="T683">
        <v>12</v>
      </c>
      <c r="U683" t="s">
        <v>475</v>
      </c>
      <c r="W683" t="s">
        <v>386</v>
      </c>
    </row>
    <row r="684" spans="1:23" x14ac:dyDescent="0.25">
      <c r="A684" t="s">
        <v>492</v>
      </c>
      <c r="B684" s="1">
        <v>44914</v>
      </c>
      <c r="C684">
        <v>-0.6</v>
      </c>
      <c r="D684" t="s">
        <v>6497</v>
      </c>
      <c r="E684" t="s">
        <v>6497</v>
      </c>
      <c r="F684" t="s">
        <v>6498</v>
      </c>
      <c r="G684" t="s">
        <v>104</v>
      </c>
      <c r="H684" t="s">
        <v>16</v>
      </c>
      <c r="I684" t="s">
        <v>16</v>
      </c>
      <c r="J684" t="s">
        <v>9</v>
      </c>
      <c r="O684" t="s">
        <v>104</v>
      </c>
      <c r="P684" t="s">
        <v>9</v>
      </c>
      <c r="Q684" t="s">
        <v>9</v>
      </c>
      <c r="R684" t="s">
        <v>122</v>
      </c>
      <c r="S684" t="s">
        <v>127</v>
      </c>
      <c r="T684">
        <v>12</v>
      </c>
      <c r="U684" t="s">
        <v>475</v>
      </c>
      <c r="W684" t="s">
        <v>386</v>
      </c>
    </row>
    <row r="685" spans="1:23" x14ac:dyDescent="0.25">
      <c r="A685" t="s">
        <v>492</v>
      </c>
      <c r="B685" s="1">
        <v>44914</v>
      </c>
      <c r="C685">
        <v>-7.71</v>
      </c>
      <c r="D685" t="s">
        <v>5059</v>
      </c>
      <c r="E685" t="s">
        <v>5059</v>
      </c>
      <c r="F685" t="s">
        <v>615</v>
      </c>
      <c r="G685" t="s">
        <v>13</v>
      </c>
      <c r="H685" t="s">
        <v>11</v>
      </c>
      <c r="I685" t="s">
        <v>11</v>
      </c>
      <c r="J685" t="s">
        <v>9</v>
      </c>
      <c r="O685" t="s">
        <v>13</v>
      </c>
      <c r="P685" t="s">
        <v>9</v>
      </c>
      <c r="Q685" t="s">
        <v>9</v>
      </c>
      <c r="R685" t="s">
        <v>122</v>
      </c>
      <c r="S685" t="s">
        <v>127</v>
      </c>
      <c r="T685">
        <v>12</v>
      </c>
      <c r="U685" t="s">
        <v>475</v>
      </c>
      <c r="W685" t="s">
        <v>386</v>
      </c>
    </row>
    <row r="686" spans="1:23" x14ac:dyDescent="0.25">
      <c r="A686" t="s">
        <v>19</v>
      </c>
      <c r="B686" s="1">
        <v>44914</v>
      </c>
      <c r="C686">
        <v>-546.82000000000005</v>
      </c>
      <c r="D686" t="s">
        <v>17</v>
      </c>
      <c r="E686" t="s">
        <v>17</v>
      </c>
      <c r="F686" t="s">
        <v>778</v>
      </c>
      <c r="G686" t="s">
        <v>55</v>
      </c>
      <c r="H686" t="s">
        <v>18</v>
      </c>
      <c r="I686" t="s">
        <v>18</v>
      </c>
      <c r="J686" t="s">
        <v>9</v>
      </c>
      <c r="O686" t="s">
        <v>55</v>
      </c>
      <c r="P686" t="s">
        <v>9</v>
      </c>
      <c r="Q686" t="s">
        <v>9</v>
      </c>
      <c r="R686" t="s">
        <v>224</v>
      </c>
      <c r="S686" t="s">
        <v>126</v>
      </c>
      <c r="T686">
        <v>12</v>
      </c>
      <c r="U686" t="s">
        <v>475</v>
      </c>
      <c r="W686" t="s">
        <v>386</v>
      </c>
    </row>
    <row r="687" spans="1:23" x14ac:dyDescent="0.25">
      <c r="A687" t="s">
        <v>533</v>
      </c>
      <c r="B687" s="1">
        <v>44913</v>
      </c>
      <c r="C687">
        <v>4.63</v>
      </c>
      <c r="D687" t="s">
        <v>1632</v>
      </c>
      <c r="E687" t="s">
        <v>1632</v>
      </c>
      <c r="F687" t="s">
        <v>535</v>
      </c>
      <c r="G687" t="s">
        <v>92</v>
      </c>
      <c r="H687" t="s">
        <v>49</v>
      </c>
      <c r="I687" t="s">
        <v>49</v>
      </c>
      <c r="J687" t="s">
        <v>9</v>
      </c>
      <c r="O687" t="s">
        <v>92</v>
      </c>
      <c r="P687" t="s">
        <v>9</v>
      </c>
      <c r="Q687" t="s">
        <v>9</v>
      </c>
      <c r="R687" t="s">
        <v>92</v>
      </c>
      <c r="S687" t="s">
        <v>127</v>
      </c>
      <c r="T687">
        <v>12</v>
      </c>
      <c r="U687" t="s">
        <v>475</v>
      </c>
      <c r="W687" t="s">
        <v>386</v>
      </c>
    </row>
    <row r="688" spans="1:23" x14ac:dyDescent="0.25">
      <c r="A688" t="s">
        <v>6451</v>
      </c>
      <c r="B688" s="1">
        <v>44913</v>
      </c>
      <c r="C688">
        <v>-9.07</v>
      </c>
      <c r="D688" t="s">
        <v>493</v>
      </c>
      <c r="E688" t="s">
        <v>493</v>
      </c>
      <c r="F688" t="s">
        <v>494</v>
      </c>
      <c r="G688" t="s">
        <v>104</v>
      </c>
      <c r="H688" t="s">
        <v>16</v>
      </c>
      <c r="I688" t="s">
        <v>16</v>
      </c>
      <c r="J688" t="s">
        <v>9</v>
      </c>
      <c r="O688" t="s">
        <v>104</v>
      </c>
      <c r="P688" t="s">
        <v>9</v>
      </c>
      <c r="Q688" t="s">
        <v>9</v>
      </c>
      <c r="R688" t="s">
        <v>122</v>
      </c>
      <c r="S688" t="s">
        <v>127</v>
      </c>
      <c r="T688">
        <v>12</v>
      </c>
      <c r="U688" t="s">
        <v>475</v>
      </c>
      <c r="W688" t="s">
        <v>386</v>
      </c>
    </row>
    <row r="689" spans="1:23" x14ac:dyDescent="0.25">
      <c r="A689" t="s">
        <v>6451</v>
      </c>
      <c r="B689" s="1">
        <v>44913</v>
      </c>
      <c r="C689">
        <v>-17.98</v>
      </c>
      <c r="D689" t="s">
        <v>744</v>
      </c>
      <c r="E689" t="s">
        <v>744</v>
      </c>
      <c r="F689" t="s">
        <v>6605</v>
      </c>
      <c r="G689" t="s">
        <v>104</v>
      </c>
      <c r="H689" t="s">
        <v>7</v>
      </c>
      <c r="I689" t="s">
        <v>7</v>
      </c>
      <c r="J689" t="s">
        <v>9</v>
      </c>
      <c r="O689" t="s">
        <v>104</v>
      </c>
      <c r="P689" t="s">
        <v>9</v>
      </c>
      <c r="Q689" t="s">
        <v>9</v>
      </c>
      <c r="R689" t="s">
        <v>122</v>
      </c>
      <c r="S689" t="s">
        <v>127</v>
      </c>
      <c r="T689">
        <v>12</v>
      </c>
      <c r="U689" t="s">
        <v>475</v>
      </c>
      <c r="W689" t="s">
        <v>386</v>
      </c>
    </row>
    <row r="690" spans="1:23" x14ac:dyDescent="0.25">
      <c r="A690" t="s">
        <v>512</v>
      </c>
      <c r="B690" s="1">
        <v>44913</v>
      </c>
      <c r="C690">
        <v>-133.01</v>
      </c>
      <c r="D690" t="s">
        <v>497</v>
      </c>
      <c r="E690" t="s">
        <v>497</v>
      </c>
      <c r="F690" t="s">
        <v>6204</v>
      </c>
      <c r="G690" t="s">
        <v>105</v>
      </c>
      <c r="H690" t="s">
        <v>28</v>
      </c>
      <c r="I690" t="s">
        <v>28</v>
      </c>
      <c r="J690" t="s">
        <v>9</v>
      </c>
      <c r="O690" t="s">
        <v>105</v>
      </c>
      <c r="P690" t="s">
        <v>9</v>
      </c>
      <c r="Q690" t="s">
        <v>6606</v>
      </c>
      <c r="R690" t="s">
        <v>122</v>
      </c>
      <c r="S690" t="s">
        <v>124</v>
      </c>
      <c r="T690">
        <v>1</v>
      </c>
      <c r="U690" t="s">
        <v>475</v>
      </c>
      <c r="W690" t="s">
        <v>386</v>
      </c>
    </row>
    <row r="691" spans="1:23" x14ac:dyDescent="0.25">
      <c r="A691" t="s">
        <v>6411</v>
      </c>
      <c r="B691" s="1">
        <v>44913</v>
      </c>
      <c r="C691">
        <v>138.83000000000001</v>
      </c>
      <c r="D691" t="s">
        <v>6596</v>
      </c>
      <c r="E691" t="s">
        <v>6596</v>
      </c>
      <c r="F691" t="s">
        <v>6597</v>
      </c>
      <c r="G691" t="s">
        <v>89</v>
      </c>
      <c r="H691" t="s">
        <v>69</v>
      </c>
      <c r="I691" t="s">
        <v>69</v>
      </c>
      <c r="J691" t="s">
        <v>9</v>
      </c>
      <c r="O691" t="s">
        <v>89</v>
      </c>
      <c r="P691" t="s">
        <v>9</v>
      </c>
      <c r="Q691" t="s">
        <v>9</v>
      </c>
      <c r="R691" t="s">
        <v>224</v>
      </c>
      <c r="S691" t="s">
        <v>127</v>
      </c>
      <c r="T691">
        <v>1</v>
      </c>
      <c r="U691" t="s">
        <v>475</v>
      </c>
      <c r="W691" t="s">
        <v>386</v>
      </c>
    </row>
    <row r="692" spans="1:23" x14ac:dyDescent="0.25">
      <c r="A692" t="s">
        <v>34</v>
      </c>
      <c r="B692" s="1">
        <v>44913</v>
      </c>
      <c r="C692">
        <v>-6.57</v>
      </c>
      <c r="D692" t="s">
        <v>491</v>
      </c>
      <c r="E692" t="s">
        <v>491</v>
      </c>
      <c r="F692" t="s">
        <v>6607</v>
      </c>
      <c r="G692" t="s">
        <v>88</v>
      </c>
      <c r="H692" t="s">
        <v>50</v>
      </c>
      <c r="I692" t="s">
        <v>50</v>
      </c>
      <c r="J692" t="s">
        <v>9</v>
      </c>
      <c r="O692" t="s">
        <v>88</v>
      </c>
      <c r="P692" t="s">
        <v>9</v>
      </c>
      <c r="Q692" t="s">
        <v>6608</v>
      </c>
      <c r="R692" t="s">
        <v>122</v>
      </c>
      <c r="S692" t="s">
        <v>124</v>
      </c>
      <c r="T692">
        <v>1</v>
      </c>
      <c r="U692" t="s">
        <v>475</v>
      </c>
      <c r="W692" t="s">
        <v>386</v>
      </c>
    </row>
    <row r="693" spans="1:23" x14ac:dyDescent="0.25">
      <c r="A693" t="s">
        <v>34</v>
      </c>
      <c r="B693" s="1">
        <v>44913</v>
      </c>
      <c r="C693">
        <v>-32.979999999999997</v>
      </c>
      <c r="D693" t="s">
        <v>491</v>
      </c>
      <c r="E693" t="s">
        <v>491</v>
      </c>
      <c r="F693" t="s">
        <v>6609</v>
      </c>
      <c r="G693" t="s">
        <v>117</v>
      </c>
      <c r="H693" t="s">
        <v>42</v>
      </c>
      <c r="I693" t="s">
        <v>42</v>
      </c>
      <c r="J693" t="s">
        <v>9</v>
      </c>
      <c r="O693" t="s">
        <v>117</v>
      </c>
      <c r="P693" t="s">
        <v>9</v>
      </c>
      <c r="Q693" t="s">
        <v>6610</v>
      </c>
      <c r="R693" t="s">
        <v>122</v>
      </c>
      <c r="S693" t="s">
        <v>127</v>
      </c>
      <c r="T693">
        <v>12</v>
      </c>
      <c r="U693" t="s">
        <v>475</v>
      </c>
      <c r="W693" t="s">
        <v>386</v>
      </c>
    </row>
    <row r="694" spans="1:23" x14ac:dyDescent="0.25">
      <c r="A694" t="s">
        <v>336</v>
      </c>
      <c r="B694" s="1">
        <v>44913</v>
      </c>
      <c r="C694">
        <v>-3.5</v>
      </c>
      <c r="D694" t="s">
        <v>887</v>
      </c>
      <c r="E694" t="s">
        <v>887</v>
      </c>
      <c r="F694" t="s">
        <v>888</v>
      </c>
      <c r="G694" t="s">
        <v>101</v>
      </c>
      <c r="H694" t="s">
        <v>23</v>
      </c>
      <c r="I694" t="s">
        <v>23</v>
      </c>
      <c r="J694" t="s">
        <v>9</v>
      </c>
      <c r="O694" t="s">
        <v>101</v>
      </c>
      <c r="P694" t="s">
        <v>9</v>
      </c>
      <c r="Q694" t="s">
        <v>9</v>
      </c>
      <c r="R694" t="s">
        <v>122</v>
      </c>
      <c r="S694" t="s">
        <v>127</v>
      </c>
      <c r="T694">
        <v>12</v>
      </c>
      <c r="U694" t="s">
        <v>475</v>
      </c>
      <c r="W694" t="s">
        <v>386</v>
      </c>
    </row>
    <row r="695" spans="1:23" x14ac:dyDescent="0.25">
      <c r="A695" t="s">
        <v>6451</v>
      </c>
      <c r="B695" s="1">
        <v>44913</v>
      </c>
      <c r="C695">
        <v>-52</v>
      </c>
      <c r="D695" t="s">
        <v>491</v>
      </c>
      <c r="E695" t="s">
        <v>491</v>
      </c>
      <c r="F695" t="s">
        <v>6611</v>
      </c>
      <c r="G695" t="s">
        <v>117</v>
      </c>
      <c r="H695" t="s">
        <v>42</v>
      </c>
      <c r="I695" t="s">
        <v>42</v>
      </c>
      <c r="J695" t="s">
        <v>9</v>
      </c>
      <c r="O695" t="s">
        <v>117</v>
      </c>
      <c r="P695" t="s">
        <v>9</v>
      </c>
      <c r="Q695" t="s">
        <v>9</v>
      </c>
      <c r="R695" t="s">
        <v>122</v>
      </c>
      <c r="S695" t="s">
        <v>127</v>
      </c>
      <c r="T695">
        <v>12</v>
      </c>
      <c r="U695" t="s">
        <v>475</v>
      </c>
      <c r="W695" t="s">
        <v>386</v>
      </c>
    </row>
    <row r="696" spans="1:23" x14ac:dyDescent="0.25">
      <c r="A696" t="s">
        <v>6451</v>
      </c>
      <c r="B696" s="1">
        <v>44913</v>
      </c>
      <c r="C696">
        <v>-40.909999999999997</v>
      </c>
      <c r="D696" t="s">
        <v>491</v>
      </c>
      <c r="E696" t="s">
        <v>491</v>
      </c>
      <c r="F696" t="s">
        <v>6611</v>
      </c>
      <c r="G696" t="s">
        <v>88</v>
      </c>
      <c r="H696" t="s">
        <v>59</v>
      </c>
      <c r="I696" t="s">
        <v>59</v>
      </c>
      <c r="J696" t="s">
        <v>9</v>
      </c>
      <c r="O696" t="s">
        <v>88</v>
      </c>
      <c r="P696" t="s">
        <v>9</v>
      </c>
      <c r="Q696" t="s">
        <v>9</v>
      </c>
      <c r="R696" t="s">
        <v>122</v>
      </c>
      <c r="S696" t="s">
        <v>127</v>
      </c>
      <c r="T696">
        <v>1</v>
      </c>
      <c r="U696" t="s">
        <v>475</v>
      </c>
      <c r="W696" t="s">
        <v>386</v>
      </c>
    </row>
    <row r="697" spans="1:23" x14ac:dyDescent="0.25">
      <c r="A697" t="s">
        <v>336</v>
      </c>
      <c r="B697" s="1">
        <v>44913</v>
      </c>
      <c r="C697">
        <v>-250</v>
      </c>
      <c r="D697" t="s">
        <v>887</v>
      </c>
      <c r="E697" t="s">
        <v>887</v>
      </c>
      <c r="F697" t="s">
        <v>888</v>
      </c>
      <c r="G697" t="s">
        <v>105</v>
      </c>
      <c r="H697" t="s">
        <v>28</v>
      </c>
      <c r="I697" t="s">
        <v>28</v>
      </c>
      <c r="J697" t="s">
        <v>9</v>
      </c>
      <c r="O697" t="s">
        <v>105</v>
      </c>
      <c r="P697" t="s">
        <v>9</v>
      </c>
      <c r="Q697" t="s">
        <v>6612</v>
      </c>
      <c r="R697" t="s">
        <v>122</v>
      </c>
      <c r="S697" t="s">
        <v>124</v>
      </c>
      <c r="T697">
        <v>1</v>
      </c>
      <c r="U697" t="s">
        <v>475</v>
      </c>
      <c r="W697" t="s">
        <v>386</v>
      </c>
    </row>
    <row r="698" spans="1:23" x14ac:dyDescent="0.25">
      <c r="A698" t="s">
        <v>6451</v>
      </c>
      <c r="B698" s="1">
        <v>44913</v>
      </c>
      <c r="C698">
        <v>-26.03</v>
      </c>
      <c r="D698" t="s">
        <v>6573</v>
      </c>
      <c r="E698" t="s">
        <v>6573</v>
      </c>
      <c r="F698" t="s">
        <v>6574</v>
      </c>
      <c r="G698" t="s">
        <v>104</v>
      </c>
      <c r="H698" t="s">
        <v>16</v>
      </c>
      <c r="I698" t="s">
        <v>16</v>
      </c>
      <c r="J698" t="s">
        <v>9</v>
      </c>
      <c r="O698" t="s">
        <v>104</v>
      </c>
      <c r="P698" t="s">
        <v>9</v>
      </c>
      <c r="Q698" t="s">
        <v>9</v>
      </c>
      <c r="R698" t="s">
        <v>122</v>
      </c>
      <c r="S698" t="s">
        <v>127</v>
      </c>
      <c r="T698">
        <v>12</v>
      </c>
      <c r="U698" t="s">
        <v>475</v>
      </c>
      <c r="W698" t="s">
        <v>386</v>
      </c>
    </row>
    <row r="699" spans="1:23" x14ac:dyDescent="0.25">
      <c r="A699" t="s">
        <v>6451</v>
      </c>
      <c r="B699" s="1">
        <v>44913</v>
      </c>
      <c r="C699">
        <v>-16.71</v>
      </c>
      <c r="D699" t="s">
        <v>6614</v>
      </c>
      <c r="E699" t="s">
        <v>6614</v>
      </c>
      <c r="F699" t="s">
        <v>6615</v>
      </c>
      <c r="G699" t="s">
        <v>104</v>
      </c>
      <c r="H699" t="s">
        <v>7</v>
      </c>
      <c r="I699" t="s">
        <v>7</v>
      </c>
      <c r="J699" t="s">
        <v>9</v>
      </c>
      <c r="O699" t="s">
        <v>104</v>
      </c>
      <c r="P699" t="s">
        <v>9</v>
      </c>
      <c r="Q699" t="s">
        <v>9</v>
      </c>
      <c r="R699" t="s">
        <v>122</v>
      </c>
      <c r="S699" t="s">
        <v>127</v>
      </c>
      <c r="T699">
        <v>12</v>
      </c>
      <c r="U699" t="s">
        <v>475</v>
      </c>
      <c r="W699" t="s">
        <v>386</v>
      </c>
    </row>
    <row r="700" spans="1:23" x14ac:dyDescent="0.25">
      <c r="A700" t="s">
        <v>6451</v>
      </c>
      <c r="B700" s="1">
        <v>44913</v>
      </c>
      <c r="C700">
        <v>-145.5</v>
      </c>
      <c r="D700" t="s">
        <v>6617</v>
      </c>
      <c r="E700" t="s">
        <v>6617</v>
      </c>
      <c r="F700" t="s">
        <v>740</v>
      </c>
      <c r="G700" t="s">
        <v>473</v>
      </c>
      <c r="H700" t="s">
        <v>466</v>
      </c>
      <c r="I700" t="s">
        <v>466</v>
      </c>
      <c r="J700" t="s">
        <v>9</v>
      </c>
      <c r="O700" t="s">
        <v>473</v>
      </c>
      <c r="P700" t="s">
        <v>9</v>
      </c>
      <c r="Q700" t="s">
        <v>9</v>
      </c>
      <c r="R700" t="s">
        <v>122</v>
      </c>
      <c r="S700" t="s">
        <v>127</v>
      </c>
      <c r="T700">
        <v>12</v>
      </c>
      <c r="U700" t="s">
        <v>475</v>
      </c>
      <c r="W700" t="s">
        <v>386</v>
      </c>
    </row>
    <row r="701" spans="1:23" x14ac:dyDescent="0.25">
      <c r="A701" t="s">
        <v>533</v>
      </c>
      <c r="B701" s="1">
        <v>44912</v>
      </c>
      <c r="C701">
        <v>87.87</v>
      </c>
      <c r="D701" t="s">
        <v>6251</v>
      </c>
      <c r="E701" t="s">
        <v>6251</v>
      </c>
      <c r="F701" t="s">
        <v>675</v>
      </c>
      <c r="G701" t="s">
        <v>55</v>
      </c>
      <c r="H701" t="s">
        <v>18</v>
      </c>
      <c r="I701" t="s">
        <v>18</v>
      </c>
      <c r="J701" t="s">
        <v>9</v>
      </c>
      <c r="O701" t="s">
        <v>55</v>
      </c>
      <c r="P701" t="s">
        <v>9</v>
      </c>
      <c r="Q701" t="s">
        <v>9</v>
      </c>
      <c r="R701" t="s">
        <v>224</v>
      </c>
      <c r="S701" t="s">
        <v>126</v>
      </c>
      <c r="T701">
        <v>12</v>
      </c>
      <c r="U701" t="s">
        <v>475</v>
      </c>
      <c r="W701" t="s">
        <v>386</v>
      </c>
    </row>
    <row r="702" spans="1:23" x14ac:dyDescent="0.25">
      <c r="A702" t="s">
        <v>492</v>
      </c>
      <c r="B702" s="1">
        <v>44911</v>
      </c>
      <c r="C702">
        <v>-2.35</v>
      </c>
      <c r="D702" t="s">
        <v>689</v>
      </c>
      <c r="E702" t="s">
        <v>689</v>
      </c>
      <c r="F702" t="s">
        <v>690</v>
      </c>
      <c r="G702" t="s">
        <v>100</v>
      </c>
      <c r="H702" t="s">
        <v>41</v>
      </c>
      <c r="I702" t="s">
        <v>41</v>
      </c>
      <c r="J702" t="s">
        <v>9</v>
      </c>
      <c r="O702" t="s">
        <v>100</v>
      </c>
      <c r="P702" t="s">
        <v>9</v>
      </c>
      <c r="Q702" t="s">
        <v>9</v>
      </c>
      <c r="R702" t="s">
        <v>122</v>
      </c>
      <c r="S702" t="s">
        <v>127</v>
      </c>
      <c r="T702">
        <v>12</v>
      </c>
      <c r="U702" t="s">
        <v>475</v>
      </c>
      <c r="V702" t="s">
        <v>280</v>
      </c>
      <c r="W702" t="s">
        <v>386</v>
      </c>
    </row>
    <row r="703" spans="1:23" x14ac:dyDescent="0.25">
      <c r="A703" t="s">
        <v>34</v>
      </c>
      <c r="B703" s="1">
        <v>44911</v>
      </c>
      <c r="C703">
        <v>146.93</v>
      </c>
      <c r="D703" t="s">
        <v>502</v>
      </c>
      <c r="E703" t="s">
        <v>502</v>
      </c>
      <c r="F703" t="s">
        <v>503</v>
      </c>
      <c r="G703" t="s">
        <v>92</v>
      </c>
      <c r="H703" t="s">
        <v>49</v>
      </c>
      <c r="I703" t="s">
        <v>49</v>
      </c>
      <c r="J703" t="s">
        <v>9</v>
      </c>
      <c r="O703" t="s">
        <v>92</v>
      </c>
      <c r="P703" t="s">
        <v>9</v>
      </c>
      <c r="Q703" t="s">
        <v>9</v>
      </c>
      <c r="R703" t="s">
        <v>92</v>
      </c>
      <c r="S703" t="s">
        <v>127</v>
      </c>
      <c r="T703">
        <v>12</v>
      </c>
      <c r="U703" t="s">
        <v>475</v>
      </c>
      <c r="W703" t="s">
        <v>386</v>
      </c>
    </row>
    <row r="704" spans="1:23" x14ac:dyDescent="0.25">
      <c r="A704" t="s">
        <v>544</v>
      </c>
      <c r="B704" s="1">
        <v>44911</v>
      </c>
      <c r="C704">
        <v>546.82000000000005</v>
      </c>
      <c r="D704" t="s">
        <v>17</v>
      </c>
      <c r="E704" t="s">
        <v>17</v>
      </c>
      <c r="F704" t="s">
        <v>867</v>
      </c>
      <c r="G704" t="s">
        <v>55</v>
      </c>
      <c r="H704" t="s">
        <v>18</v>
      </c>
      <c r="I704" t="s">
        <v>18</v>
      </c>
      <c r="J704" t="s">
        <v>9</v>
      </c>
      <c r="O704" t="s">
        <v>55</v>
      </c>
      <c r="P704" t="s">
        <v>9</v>
      </c>
      <c r="Q704" t="s">
        <v>9</v>
      </c>
      <c r="R704" t="s">
        <v>224</v>
      </c>
      <c r="S704" t="s">
        <v>126</v>
      </c>
      <c r="T704">
        <v>12</v>
      </c>
      <c r="U704" t="s">
        <v>475</v>
      </c>
      <c r="W704" t="s">
        <v>386</v>
      </c>
    </row>
    <row r="705" spans="1:23" x14ac:dyDescent="0.25">
      <c r="A705" t="s">
        <v>356</v>
      </c>
      <c r="B705" s="1">
        <v>44911</v>
      </c>
      <c r="C705">
        <v>29.07</v>
      </c>
      <c r="D705" t="s">
        <v>6618</v>
      </c>
      <c r="E705" t="s">
        <v>6618</v>
      </c>
      <c r="F705" t="s">
        <v>6619</v>
      </c>
      <c r="G705" t="s">
        <v>89</v>
      </c>
      <c r="H705" t="s">
        <v>69</v>
      </c>
      <c r="I705" t="s">
        <v>69</v>
      </c>
      <c r="J705" t="s">
        <v>9</v>
      </c>
      <c r="O705" t="s">
        <v>89</v>
      </c>
      <c r="P705" t="s">
        <v>9</v>
      </c>
      <c r="Q705" t="s">
        <v>9</v>
      </c>
      <c r="R705" t="s">
        <v>224</v>
      </c>
      <c r="S705" t="s">
        <v>127</v>
      </c>
      <c r="T705">
        <v>1</v>
      </c>
      <c r="U705" t="s">
        <v>475</v>
      </c>
      <c r="W705" t="s">
        <v>386</v>
      </c>
    </row>
    <row r="706" spans="1:23" x14ac:dyDescent="0.25">
      <c r="A706" t="s">
        <v>356</v>
      </c>
      <c r="B706" s="1">
        <v>44911</v>
      </c>
      <c r="C706">
        <v>29.07</v>
      </c>
      <c r="D706" t="s">
        <v>6618</v>
      </c>
      <c r="E706" t="s">
        <v>6618</v>
      </c>
      <c r="F706" t="s">
        <v>6619</v>
      </c>
      <c r="G706" t="s">
        <v>89</v>
      </c>
      <c r="H706" t="s">
        <v>69</v>
      </c>
      <c r="I706" t="s">
        <v>69</v>
      </c>
      <c r="J706" t="s">
        <v>9</v>
      </c>
      <c r="O706" t="s">
        <v>89</v>
      </c>
      <c r="P706" t="s">
        <v>9</v>
      </c>
      <c r="Q706" t="s">
        <v>9</v>
      </c>
      <c r="R706" t="s">
        <v>224</v>
      </c>
      <c r="S706" t="s">
        <v>127</v>
      </c>
      <c r="T706">
        <v>1</v>
      </c>
      <c r="U706" t="s">
        <v>475</v>
      </c>
      <c r="W706" t="s">
        <v>386</v>
      </c>
    </row>
    <row r="707" spans="1:23" x14ac:dyDescent="0.25">
      <c r="A707" t="s">
        <v>356</v>
      </c>
      <c r="B707" s="1">
        <v>44911</v>
      </c>
      <c r="C707">
        <v>25.08</v>
      </c>
      <c r="D707" t="s">
        <v>6486</v>
      </c>
      <c r="E707" t="s">
        <v>6486</v>
      </c>
      <c r="F707" t="s">
        <v>6620</v>
      </c>
      <c r="G707" t="s">
        <v>89</v>
      </c>
      <c r="H707" t="s">
        <v>89</v>
      </c>
      <c r="I707" t="s">
        <v>89</v>
      </c>
      <c r="J707" t="s">
        <v>9</v>
      </c>
      <c r="O707" t="s">
        <v>89</v>
      </c>
      <c r="P707" t="s">
        <v>9</v>
      </c>
      <c r="Q707" t="s">
        <v>9</v>
      </c>
      <c r="R707" t="s">
        <v>116</v>
      </c>
      <c r="S707" t="s">
        <v>126</v>
      </c>
      <c r="T707">
        <v>0</v>
      </c>
      <c r="U707" t="s">
        <v>475</v>
      </c>
      <c r="W707" t="s">
        <v>386</v>
      </c>
    </row>
    <row r="708" spans="1:23" x14ac:dyDescent="0.25">
      <c r="A708" t="s">
        <v>356</v>
      </c>
      <c r="B708" s="1">
        <v>44911</v>
      </c>
      <c r="C708">
        <v>25.08</v>
      </c>
      <c r="D708" t="s">
        <v>6486</v>
      </c>
      <c r="E708" t="s">
        <v>6486</v>
      </c>
      <c r="F708" t="s">
        <v>6620</v>
      </c>
      <c r="G708" t="s">
        <v>89</v>
      </c>
      <c r="H708" t="s">
        <v>89</v>
      </c>
      <c r="I708" t="s">
        <v>89</v>
      </c>
      <c r="J708" t="s">
        <v>9</v>
      </c>
      <c r="O708" t="s">
        <v>89</v>
      </c>
      <c r="P708" t="s">
        <v>9</v>
      </c>
      <c r="Q708" t="s">
        <v>9</v>
      </c>
      <c r="R708" t="s">
        <v>116</v>
      </c>
      <c r="S708" t="s">
        <v>126</v>
      </c>
      <c r="T708">
        <v>0</v>
      </c>
      <c r="U708" t="s">
        <v>475</v>
      </c>
      <c r="W708" t="s">
        <v>386</v>
      </c>
    </row>
    <row r="709" spans="1:23" x14ac:dyDescent="0.25">
      <c r="A709" t="s">
        <v>19</v>
      </c>
      <c r="B709" s="1">
        <v>44911</v>
      </c>
      <c r="C709">
        <v>-375.2</v>
      </c>
      <c r="D709" t="s">
        <v>6622</v>
      </c>
      <c r="E709" t="s">
        <v>6622</v>
      </c>
      <c r="F709" t="s">
        <v>695</v>
      </c>
      <c r="G709" t="s">
        <v>55</v>
      </c>
      <c r="H709" t="s">
        <v>18</v>
      </c>
      <c r="I709" t="s">
        <v>18</v>
      </c>
      <c r="J709" t="s">
        <v>9</v>
      </c>
      <c r="O709" t="s">
        <v>55</v>
      </c>
      <c r="P709" t="s">
        <v>9</v>
      </c>
      <c r="Q709" t="s">
        <v>9</v>
      </c>
      <c r="R709" t="s">
        <v>224</v>
      </c>
      <c r="S709" t="s">
        <v>126</v>
      </c>
      <c r="T709">
        <v>12</v>
      </c>
      <c r="U709" t="s">
        <v>475</v>
      </c>
      <c r="W709" t="s">
        <v>386</v>
      </c>
    </row>
    <row r="710" spans="1:23" x14ac:dyDescent="0.25">
      <c r="A710" t="s">
        <v>6451</v>
      </c>
      <c r="B710" s="1">
        <v>44911</v>
      </c>
      <c r="C710">
        <v>-29.77</v>
      </c>
      <c r="D710" t="s">
        <v>6624</v>
      </c>
      <c r="E710" t="s">
        <v>6624</v>
      </c>
      <c r="F710" t="s">
        <v>6625</v>
      </c>
      <c r="G710" t="s">
        <v>13</v>
      </c>
      <c r="H710" t="s">
        <v>15</v>
      </c>
      <c r="I710" t="s">
        <v>15</v>
      </c>
      <c r="J710" t="s">
        <v>9</v>
      </c>
      <c r="O710" t="s">
        <v>13</v>
      </c>
      <c r="P710" t="s">
        <v>9</v>
      </c>
      <c r="Q710" t="s">
        <v>9</v>
      </c>
      <c r="R710" t="s">
        <v>122</v>
      </c>
      <c r="S710" t="s">
        <v>127</v>
      </c>
      <c r="T710">
        <v>12</v>
      </c>
      <c r="U710" t="s">
        <v>475</v>
      </c>
      <c r="W710" t="s">
        <v>386</v>
      </c>
    </row>
    <row r="711" spans="1:23" x14ac:dyDescent="0.25">
      <c r="A711" t="s">
        <v>336</v>
      </c>
      <c r="B711" s="1">
        <v>44911</v>
      </c>
      <c r="C711">
        <v>-40</v>
      </c>
      <c r="D711" t="s">
        <v>6627</v>
      </c>
      <c r="E711" t="s">
        <v>6627</v>
      </c>
      <c r="F711" t="s">
        <v>6628</v>
      </c>
      <c r="G711" t="s">
        <v>104</v>
      </c>
      <c r="H711" t="s">
        <v>7</v>
      </c>
      <c r="I711" t="s">
        <v>7</v>
      </c>
      <c r="J711" t="s">
        <v>9</v>
      </c>
      <c r="O711" t="s">
        <v>104</v>
      </c>
      <c r="P711" t="s">
        <v>9</v>
      </c>
      <c r="Q711" t="s">
        <v>9</v>
      </c>
      <c r="R711" t="s">
        <v>122</v>
      </c>
      <c r="S711" t="s">
        <v>127</v>
      </c>
      <c r="T711">
        <v>12</v>
      </c>
      <c r="U711" t="s">
        <v>475</v>
      </c>
      <c r="W711" t="s">
        <v>386</v>
      </c>
    </row>
    <row r="712" spans="1:23" x14ac:dyDescent="0.25">
      <c r="A712" t="s">
        <v>336</v>
      </c>
      <c r="B712" s="1">
        <v>44911</v>
      </c>
      <c r="C712">
        <v>-4</v>
      </c>
      <c r="D712" t="s">
        <v>6627</v>
      </c>
      <c r="E712" t="s">
        <v>6627</v>
      </c>
      <c r="F712" t="s">
        <v>6628</v>
      </c>
      <c r="G712" t="s">
        <v>101</v>
      </c>
      <c r="H712" t="s">
        <v>23</v>
      </c>
      <c r="I712" t="s">
        <v>23</v>
      </c>
      <c r="J712" t="s">
        <v>9</v>
      </c>
      <c r="O712" t="s">
        <v>101</v>
      </c>
      <c r="P712" t="s">
        <v>9</v>
      </c>
      <c r="Q712" t="s">
        <v>9</v>
      </c>
      <c r="R712" t="s">
        <v>122</v>
      </c>
      <c r="S712" t="s">
        <v>127</v>
      </c>
      <c r="T712">
        <v>12</v>
      </c>
      <c r="U712" t="s">
        <v>475</v>
      </c>
      <c r="W712" t="s">
        <v>386</v>
      </c>
    </row>
    <row r="713" spans="1:23" x14ac:dyDescent="0.25">
      <c r="A713" t="s">
        <v>6451</v>
      </c>
      <c r="B713" s="1">
        <v>44911</v>
      </c>
      <c r="C713">
        <v>-3.59</v>
      </c>
      <c r="D713" t="s">
        <v>493</v>
      </c>
      <c r="E713" t="s">
        <v>493</v>
      </c>
      <c r="F713" t="s">
        <v>494</v>
      </c>
      <c r="G713" t="s">
        <v>104</v>
      </c>
      <c r="H713" t="s">
        <v>16</v>
      </c>
      <c r="I713" t="s">
        <v>16</v>
      </c>
      <c r="J713" t="s">
        <v>9</v>
      </c>
      <c r="O713" t="s">
        <v>104</v>
      </c>
      <c r="P713" t="s">
        <v>9</v>
      </c>
      <c r="Q713" t="s">
        <v>9</v>
      </c>
      <c r="R713" t="s">
        <v>122</v>
      </c>
      <c r="S713" t="s">
        <v>127</v>
      </c>
      <c r="T713">
        <v>12</v>
      </c>
      <c r="U713" t="s">
        <v>475</v>
      </c>
      <c r="W713" t="s">
        <v>386</v>
      </c>
    </row>
    <row r="714" spans="1:23" x14ac:dyDescent="0.25">
      <c r="A714" t="s">
        <v>6451</v>
      </c>
      <c r="B714" s="1">
        <v>44911</v>
      </c>
      <c r="C714">
        <v>-17.600000000000001</v>
      </c>
      <c r="D714" t="s">
        <v>495</v>
      </c>
      <c r="E714" t="s">
        <v>495</v>
      </c>
      <c r="F714" t="s">
        <v>496</v>
      </c>
      <c r="G714" t="s">
        <v>104</v>
      </c>
      <c r="H714" t="s">
        <v>16</v>
      </c>
      <c r="I714" t="s">
        <v>16</v>
      </c>
      <c r="J714" t="s">
        <v>9</v>
      </c>
      <c r="O714" t="s">
        <v>104</v>
      </c>
      <c r="P714" t="s">
        <v>9</v>
      </c>
      <c r="Q714" t="s">
        <v>9</v>
      </c>
      <c r="R714" t="s">
        <v>122</v>
      </c>
      <c r="S714" t="s">
        <v>127</v>
      </c>
      <c r="T714">
        <v>12</v>
      </c>
      <c r="U714" t="s">
        <v>475</v>
      </c>
      <c r="W714" t="s">
        <v>386</v>
      </c>
    </row>
    <row r="715" spans="1:23" x14ac:dyDescent="0.25">
      <c r="A715" t="s">
        <v>6451</v>
      </c>
      <c r="B715" s="1">
        <v>44911</v>
      </c>
      <c r="C715">
        <v>-21.58</v>
      </c>
      <c r="D715" t="s">
        <v>495</v>
      </c>
      <c r="E715" t="s">
        <v>495</v>
      </c>
      <c r="F715" t="s">
        <v>496</v>
      </c>
      <c r="G715" t="s">
        <v>104</v>
      </c>
      <c r="H715" t="s">
        <v>16</v>
      </c>
      <c r="I715" t="s">
        <v>16</v>
      </c>
      <c r="J715" t="s">
        <v>9</v>
      </c>
      <c r="O715" t="s">
        <v>104</v>
      </c>
      <c r="P715" t="s">
        <v>9</v>
      </c>
      <c r="Q715" t="s">
        <v>9</v>
      </c>
      <c r="R715" t="s">
        <v>122</v>
      </c>
      <c r="S715" t="s">
        <v>127</v>
      </c>
      <c r="T715">
        <v>12</v>
      </c>
      <c r="U715" t="s">
        <v>475</v>
      </c>
      <c r="W715" t="s">
        <v>386</v>
      </c>
    </row>
    <row r="716" spans="1:23" x14ac:dyDescent="0.25">
      <c r="A716" t="s">
        <v>6451</v>
      </c>
      <c r="B716" s="1">
        <v>44911</v>
      </c>
      <c r="C716">
        <v>-8.2899999999999991</v>
      </c>
      <c r="D716" t="s">
        <v>493</v>
      </c>
      <c r="E716" t="s">
        <v>493</v>
      </c>
      <c r="F716" t="s">
        <v>494</v>
      </c>
      <c r="G716" t="s">
        <v>104</v>
      </c>
      <c r="H716" t="s">
        <v>16</v>
      </c>
      <c r="I716" t="s">
        <v>16</v>
      </c>
      <c r="J716" t="s">
        <v>9</v>
      </c>
      <c r="O716" t="s">
        <v>104</v>
      </c>
      <c r="P716" t="s">
        <v>9</v>
      </c>
      <c r="Q716" t="s">
        <v>9</v>
      </c>
      <c r="R716" t="s">
        <v>122</v>
      </c>
      <c r="S716" t="s">
        <v>127</v>
      </c>
      <c r="T716">
        <v>12</v>
      </c>
      <c r="U716" t="s">
        <v>475</v>
      </c>
      <c r="W716" t="s">
        <v>386</v>
      </c>
    </row>
    <row r="717" spans="1:23" x14ac:dyDescent="0.25">
      <c r="A717" t="s">
        <v>356</v>
      </c>
      <c r="B717" s="1">
        <v>44910</v>
      </c>
      <c r="C717">
        <v>6.47</v>
      </c>
      <c r="D717" t="s">
        <v>6629</v>
      </c>
      <c r="E717" t="s">
        <v>6629</v>
      </c>
      <c r="F717" t="s">
        <v>6630</v>
      </c>
      <c r="G717" t="s">
        <v>89</v>
      </c>
      <c r="H717" t="s">
        <v>5004</v>
      </c>
      <c r="I717" t="s">
        <v>5004</v>
      </c>
      <c r="J717" t="s">
        <v>9</v>
      </c>
      <c r="O717" t="s">
        <v>89</v>
      </c>
      <c r="P717" t="s">
        <v>9</v>
      </c>
      <c r="Q717" t="s">
        <v>9</v>
      </c>
      <c r="R717" t="s">
        <v>224</v>
      </c>
      <c r="S717" t="s">
        <v>127</v>
      </c>
      <c r="T717">
        <v>1</v>
      </c>
      <c r="U717" t="s">
        <v>475</v>
      </c>
      <c r="W717" t="s">
        <v>386</v>
      </c>
    </row>
    <row r="718" spans="1:23" x14ac:dyDescent="0.25">
      <c r="A718" t="s">
        <v>356</v>
      </c>
      <c r="B718" s="1">
        <v>44910</v>
      </c>
      <c r="C718">
        <v>47.74</v>
      </c>
      <c r="D718" t="s">
        <v>6629</v>
      </c>
      <c r="E718" t="s">
        <v>6629</v>
      </c>
      <c r="F718" t="s">
        <v>6630</v>
      </c>
      <c r="G718" t="s">
        <v>89</v>
      </c>
      <c r="H718" t="s">
        <v>5004</v>
      </c>
      <c r="I718" t="s">
        <v>5004</v>
      </c>
      <c r="J718" t="s">
        <v>9</v>
      </c>
      <c r="O718" t="s">
        <v>89</v>
      </c>
      <c r="P718" t="s">
        <v>9</v>
      </c>
      <c r="Q718" t="s">
        <v>9</v>
      </c>
      <c r="R718" t="s">
        <v>224</v>
      </c>
      <c r="S718" t="s">
        <v>127</v>
      </c>
      <c r="T718">
        <v>1</v>
      </c>
      <c r="U718" t="s">
        <v>475</v>
      </c>
      <c r="W718" t="s">
        <v>386</v>
      </c>
    </row>
    <row r="719" spans="1:23" x14ac:dyDescent="0.25">
      <c r="A719" t="s">
        <v>6411</v>
      </c>
      <c r="B719" s="1">
        <v>44910</v>
      </c>
      <c r="C719">
        <v>-58.55</v>
      </c>
      <c r="D719" t="s">
        <v>6632</v>
      </c>
      <c r="E719" t="s">
        <v>6632</v>
      </c>
      <c r="F719" t="s">
        <v>6633</v>
      </c>
      <c r="G719" t="s">
        <v>55</v>
      </c>
      <c r="H719" t="s">
        <v>55</v>
      </c>
      <c r="I719" t="s">
        <v>55</v>
      </c>
      <c r="J719" t="s">
        <v>9</v>
      </c>
      <c r="O719" t="s">
        <v>55</v>
      </c>
      <c r="P719" t="s">
        <v>9</v>
      </c>
      <c r="Q719" t="s">
        <v>9</v>
      </c>
      <c r="R719" t="s">
        <v>116</v>
      </c>
      <c r="S719" t="s">
        <v>126</v>
      </c>
      <c r="T719">
        <v>0</v>
      </c>
      <c r="U719" t="s">
        <v>475</v>
      </c>
      <c r="W719" t="s">
        <v>386</v>
      </c>
    </row>
    <row r="720" spans="1:23" x14ac:dyDescent="0.25">
      <c r="A720" t="s">
        <v>356</v>
      </c>
      <c r="B720" s="1">
        <v>44910</v>
      </c>
      <c r="C720">
        <v>6.47</v>
      </c>
      <c r="D720" t="s">
        <v>6629</v>
      </c>
      <c r="E720" t="s">
        <v>6629</v>
      </c>
      <c r="F720" t="s">
        <v>6630</v>
      </c>
      <c r="G720" t="s">
        <v>89</v>
      </c>
      <c r="H720" t="s">
        <v>5004</v>
      </c>
      <c r="I720" t="s">
        <v>5004</v>
      </c>
      <c r="J720" t="s">
        <v>9</v>
      </c>
      <c r="O720" t="s">
        <v>89</v>
      </c>
      <c r="P720" t="s">
        <v>9</v>
      </c>
      <c r="Q720" t="s">
        <v>9</v>
      </c>
      <c r="R720" t="s">
        <v>224</v>
      </c>
      <c r="S720" t="s">
        <v>127</v>
      </c>
      <c r="T720">
        <v>1</v>
      </c>
      <c r="U720" t="s">
        <v>475</v>
      </c>
      <c r="W720" t="s">
        <v>386</v>
      </c>
    </row>
    <row r="721" spans="1:23" x14ac:dyDescent="0.25">
      <c r="A721" t="s">
        <v>356</v>
      </c>
      <c r="B721" s="1">
        <v>44910</v>
      </c>
      <c r="C721">
        <v>26.98</v>
      </c>
      <c r="D721" t="s">
        <v>6486</v>
      </c>
      <c r="E721" t="s">
        <v>6486</v>
      </c>
      <c r="F721" t="s">
        <v>6634</v>
      </c>
      <c r="G721" t="s">
        <v>89</v>
      </c>
      <c r="H721" t="s">
        <v>89</v>
      </c>
      <c r="I721" t="s">
        <v>89</v>
      </c>
      <c r="J721" t="s">
        <v>9</v>
      </c>
      <c r="O721" t="s">
        <v>89</v>
      </c>
      <c r="P721" t="s">
        <v>9</v>
      </c>
      <c r="Q721" t="s">
        <v>9</v>
      </c>
      <c r="R721" t="s">
        <v>116</v>
      </c>
      <c r="S721" t="s">
        <v>126</v>
      </c>
      <c r="T721">
        <v>0</v>
      </c>
      <c r="U721" t="s">
        <v>475</v>
      </c>
      <c r="W721" t="s">
        <v>386</v>
      </c>
    </row>
    <row r="722" spans="1:23" x14ac:dyDescent="0.25">
      <c r="A722" t="s">
        <v>356</v>
      </c>
      <c r="B722" s="1">
        <v>44910</v>
      </c>
      <c r="C722">
        <v>26.98</v>
      </c>
      <c r="D722" t="s">
        <v>6486</v>
      </c>
      <c r="E722" t="s">
        <v>6486</v>
      </c>
      <c r="F722" t="s">
        <v>6634</v>
      </c>
      <c r="G722" t="s">
        <v>89</v>
      </c>
      <c r="H722" t="s">
        <v>89</v>
      </c>
      <c r="I722" t="s">
        <v>89</v>
      </c>
      <c r="J722" t="s">
        <v>9</v>
      </c>
      <c r="O722" t="s">
        <v>89</v>
      </c>
      <c r="P722" t="s">
        <v>9</v>
      </c>
      <c r="Q722" t="s">
        <v>9</v>
      </c>
      <c r="R722" t="s">
        <v>116</v>
      </c>
      <c r="S722" t="s">
        <v>126</v>
      </c>
      <c r="T722">
        <v>0</v>
      </c>
      <c r="U722" t="s">
        <v>475</v>
      </c>
      <c r="W722" t="s">
        <v>386</v>
      </c>
    </row>
    <row r="723" spans="1:23" x14ac:dyDescent="0.25">
      <c r="A723" t="s">
        <v>356</v>
      </c>
      <c r="B723" s="1">
        <v>44910</v>
      </c>
      <c r="C723">
        <v>47.74</v>
      </c>
      <c r="D723" t="s">
        <v>6629</v>
      </c>
      <c r="E723" t="s">
        <v>6629</v>
      </c>
      <c r="F723" t="s">
        <v>6630</v>
      </c>
      <c r="G723" t="s">
        <v>89</v>
      </c>
      <c r="H723" t="s">
        <v>5004</v>
      </c>
      <c r="I723" t="s">
        <v>5004</v>
      </c>
      <c r="J723" t="s">
        <v>9</v>
      </c>
      <c r="O723" t="s">
        <v>89</v>
      </c>
      <c r="P723" t="s">
        <v>9</v>
      </c>
      <c r="Q723" t="s">
        <v>9</v>
      </c>
      <c r="R723" t="s">
        <v>224</v>
      </c>
      <c r="S723" t="s">
        <v>127</v>
      </c>
      <c r="T723">
        <v>1</v>
      </c>
      <c r="U723" t="s">
        <v>475</v>
      </c>
      <c r="W723" t="s">
        <v>386</v>
      </c>
    </row>
    <row r="724" spans="1:23" x14ac:dyDescent="0.25">
      <c r="A724" t="s">
        <v>6411</v>
      </c>
      <c r="B724" s="1">
        <v>44910</v>
      </c>
      <c r="C724">
        <v>-49.92</v>
      </c>
      <c r="D724" t="s">
        <v>6409</v>
      </c>
      <c r="E724" t="s">
        <v>6409</v>
      </c>
      <c r="F724" t="s">
        <v>6410</v>
      </c>
      <c r="G724" t="s">
        <v>55</v>
      </c>
      <c r="H724" t="s">
        <v>55</v>
      </c>
      <c r="I724" t="s">
        <v>55</v>
      </c>
      <c r="J724" t="s">
        <v>9</v>
      </c>
      <c r="O724" t="s">
        <v>55</v>
      </c>
      <c r="P724" t="s">
        <v>9</v>
      </c>
      <c r="Q724" t="s">
        <v>9</v>
      </c>
      <c r="R724" t="s">
        <v>116</v>
      </c>
      <c r="S724" t="s">
        <v>126</v>
      </c>
      <c r="T724">
        <v>0</v>
      </c>
      <c r="U724" t="s">
        <v>475</v>
      </c>
      <c r="W724" t="s">
        <v>386</v>
      </c>
    </row>
    <row r="725" spans="1:23" x14ac:dyDescent="0.25">
      <c r="A725" t="s">
        <v>19</v>
      </c>
      <c r="B725" s="1">
        <v>44910</v>
      </c>
      <c r="C725">
        <v>-143.57</v>
      </c>
      <c r="D725" t="s">
        <v>6636</v>
      </c>
      <c r="E725" t="s">
        <v>6636</v>
      </c>
      <c r="F725" t="s">
        <v>702</v>
      </c>
      <c r="G725" t="s">
        <v>94</v>
      </c>
      <c r="H725" t="s">
        <v>24</v>
      </c>
      <c r="I725" t="s">
        <v>24</v>
      </c>
      <c r="J725" t="s">
        <v>9</v>
      </c>
      <c r="O725" t="s">
        <v>94</v>
      </c>
      <c r="P725" t="s">
        <v>9</v>
      </c>
      <c r="Q725" t="s">
        <v>9</v>
      </c>
      <c r="R725" t="s">
        <v>122</v>
      </c>
      <c r="S725" t="s">
        <v>127</v>
      </c>
      <c r="T725">
        <v>12</v>
      </c>
      <c r="U725" t="s">
        <v>475</v>
      </c>
      <c r="V725" t="s">
        <v>265</v>
      </c>
      <c r="W725" t="s">
        <v>386</v>
      </c>
    </row>
    <row r="726" spans="1:23" x14ac:dyDescent="0.25">
      <c r="A726" t="s">
        <v>6451</v>
      </c>
      <c r="B726" s="1">
        <v>44910</v>
      </c>
      <c r="C726">
        <v>-78.3</v>
      </c>
      <c r="D726" t="s">
        <v>6479</v>
      </c>
      <c r="E726" t="s">
        <v>6479</v>
      </c>
      <c r="F726" t="s">
        <v>672</v>
      </c>
      <c r="G726" t="s">
        <v>100</v>
      </c>
      <c r="H726" t="s">
        <v>93</v>
      </c>
      <c r="I726" t="s">
        <v>93</v>
      </c>
      <c r="J726" t="s">
        <v>9</v>
      </c>
      <c r="O726" t="s">
        <v>100</v>
      </c>
      <c r="P726" t="s">
        <v>9</v>
      </c>
      <c r="Q726" t="s">
        <v>9</v>
      </c>
      <c r="R726" t="s">
        <v>122</v>
      </c>
      <c r="S726" t="s">
        <v>127</v>
      </c>
      <c r="T726">
        <v>1</v>
      </c>
      <c r="U726" t="s">
        <v>475</v>
      </c>
      <c r="W726" t="s">
        <v>386</v>
      </c>
    </row>
    <row r="727" spans="1:23" x14ac:dyDescent="0.25">
      <c r="A727" t="s">
        <v>6451</v>
      </c>
      <c r="B727" s="1">
        <v>44910</v>
      </c>
      <c r="C727">
        <v>-3.03</v>
      </c>
      <c r="D727" t="s">
        <v>560</v>
      </c>
      <c r="E727" t="s">
        <v>560</v>
      </c>
      <c r="F727" t="s">
        <v>4461</v>
      </c>
      <c r="G727" t="s">
        <v>104</v>
      </c>
      <c r="H727" t="s">
        <v>16</v>
      </c>
      <c r="I727" t="s">
        <v>16</v>
      </c>
      <c r="J727" t="s">
        <v>9</v>
      </c>
      <c r="O727" t="s">
        <v>104</v>
      </c>
      <c r="P727" t="s">
        <v>9</v>
      </c>
      <c r="Q727" t="s">
        <v>9</v>
      </c>
      <c r="R727" t="s">
        <v>122</v>
      </c>
      <c r="S727" t="s">
        <v>127</v>
      </c>
      <c r="T727">
        <v>12</v>
      </c>
      <c r="U727" t="s">
        <v>475</v>
      </c>
      <c r="W727" t="s">
        <v>386</v>
      </c>
    </row>
    <row r="728" spans="1:23" x14ac:dyDescent="0.25">
      <c r="A728" t="s">
        <v>487</v>
      </c>
      <c r="B728" s="1">
        <v>44910</v>
      </c>
      <c r="C728">
        <v>1250</v>
      </c>
      <c r="D728" t="s">
        <v>5353</v>
      </c>
      <c r="E728" t="s">
        <v>5353</v>
      </c>
      <c r="F728" t="s">
        <v>501</v>
      </c>
      <c r="G728" t="s">
        <v>92</v>
      </c>
      <c r="H728" t="s">
        <v>62</v>
      </c>
      <c r="I728" t="s">
        <v>62</v>
      </c>
      <c r="J728" t="s">
        <v>9</v>
      </c>
      <c r="O728" t="s">
        <v>92</v>
      </c>
      <c r="P728" t="s">
        <v>9</v>
      </c>
      <c r="Q728" t="s">
        <v>9</v>
      </c>
      <c r="R728" t="s">
        <v>92</v>
      </c>
      <c r="S728" t="s">
        <v>127</v>
      </c>
      <c r="T728">
        <v>12</v>
      </c>
      <c r="U728" t="s">
        <v>475</v>
      </c>
      <c r="V728" t="s">
        <v>62</v>
      </c>
      <c r="W728" t="s">
        <v>386</v>
      </c>
    </row>
    <row r="729" spans="1:23" x14ac:dyDescent="0.25">
      <c r="A729" t="s">
        <v>6408</v>
      </c>
      <c r="B729" s="1">
        <v>44910</v>
      </c>
      <c r="C729">
        <v>-32.409999999999997</v>
      </c>
      <c r="D729" t="s">
        <v>6436</v>
      </c>
      <c r="E729" t="s">
        <v>6436</v>
      </c>
      <c r="F729" t="s">
        <v>6421</v>
      </c>
      <c r="G729" t="s">
        <v>89</v>
      </c>
      <c r="H729" t="s">
        <v>229</v>
      </c>
      <c r="I729" t="s">
        <v>229</v>
      </c>
      <c r="J729" t="s">
        <v>9</v>
      </c>
      <c r="O729" t="s">
        <v>89</v>
      </c>
      <c r="P729" t="s">
        <v>9</v>
      </c>
      <c r="Q729" t="s">
        <v>9</v>
      </c>
      <c r="R729" t="s">
        <v>224</v>
      </c>
      <c r="S729" t="s">
        <v>127</v>
      </c>
      <c r="T729">
        <v>1</v>
      </c>
      <c r="U729" t="s">
        <v>475</v>
      </c>
      <c r="W729" t="s">
        <v>386</v>
      </c>
    </row>
    <row r="730" spans="1:23" x14ac:dyDescent="0.25">
      <c r="A730" t="s">
        <v>6408</v>
      </c>
      <c r="B730" s="1">
        <v>44910</v>
      </c>
      <c r="C730">
        <v>-51.27</v>
      </c>
      <c r="D730" t="s">
        <v>6409</v>
      </c>
      <c r="E730" t="s">
        <v>6409</v>
      </c>
      <c r="F730" t="s">
        <v>6410</v>
      </c>
      <c r="G730" t="s">
        <v>55</v>
      </c>
      <c r="H730" t="s">
        <v>55</v>
      </c>
      <c r="I730" t="s">
        <v>55</v>
      </c>
      <c r="J730" t="s">
        <v>9</v>
      </c>
      <c r="O730" t="s">
        <v>55</v>
      </c>
      <c r="P730" t="s">
        <v>9</v>
      </c>
      <c r="Q730" t="s">
        <v>9</v>
      </c>
      <c r="R730" t="s">
        <v>116</v>
      </c>
      <c r="S730" t="s">
        <v>126</v>
      </c>
      <c r="T730">
        <v>0</v>
      </c>
      <c r="U730" t="s">
        <v>475</v>
      </c>
      <c r="W730" t="s">
        <v>386</v>
      </c>
    </row>
    <row r="731" spans="1:23" x14ac:dyDescent="0.25">
      <c r="A731" t="s">
        <v>34</v>
      </c>
      <c r="B731" s="1">
        <v>44910</v>
      </c>
      <c r="C731">
        <v>375.2</v>
      </c>
      <c r="D731" t="s">
        <v>6264</v>
      </c>
      <c r="E731" t="s">
        <v>6264</v>
      </c>
      <c r="F731" t="s">
        <v>703</v>
      </c>
      <c r="G731" t="s">
        <v>55</v>
      </c>
      <c r="H731" t="s">
        <v>18</v>
      </c>
      <c r="I731" t="s">
        <v>18</v>
      </c>
      <c r="J731" t="s">
        <v>9</v>
      </c>
      <c r="O731" t="s">
        <v>55</v>
      </c>
      <c r="P731" t="s">
        <v>9</v>
      </c>
      <c r="Q731" t="s">
        <v>9</v>
      </c>
      <c r="R731" t="s">
        <v>224</v>
      </c>
      <c r="S731" t="s">
        <v>126</v>
      </c>
      <c r="T731">
        <v>12</v>
      </c>
      <c r="U731" t="s">
        <v>475</v>
      </c>
      <c r="W731" t="s">
        <v>386</v>
      </c>
    </row>
    <row r="732" spans="1:23" x14ac:dyDescent="0.25">
      <c r="A732" t="s">
        <v>356</v>
      </c>
      <c r="B732" s="1">
        <v>44909</v>
      </c>
      <c r="C732">
        <v>192.39</v>
      </c>
      <c r="D732" t="s">
        <v>6637</v>
      </c>
      <c r="E732" t="s">
        <v>6637</v>
      </c>
      <c r="F732" t="s">
        <v>6638</v>
      </c>
      <c r="G732" t="s">
        <v>89</v>
      </c>
      <c r="H732" t="s">
        <v>69</v>
      </c>
      <c r="I732" t="s">
        <v>69</v>
      </c>
      <c r="J732" t="s">
        <v>9</v>
      </c>
      <c r="O732" t="s">
        <v>89</v>
      </c>
      <c r="P732" t="s">
        <v>9</v>
      </c>
      <c r="Q732" t="s">
        <v>9</v>
      </c>
      <c r="R732" t="s">
        <v>224</v>
      </c>
      <c r="S732" t="s">
        <v>127</v>
      </c>
      <c r="T732">
        <v>1</v>
      </c>
      <c r="U732" t="s">
        <v>475</v>
      </c>
      <c r="W732" t="s">
        <v>386</v>
      </c>
    </row>
    <row r="733" spans="1:23" x14ac:dyDescent="0.25">
      <c r="A733" t="s">
        <v>356</v>
      </c>
      <c r="B733" s="1">
        <v>44909</v>
      </c>
      <c r="C733">
        <v>21.69</v>
      </c>
      <c r="D733" t="s">
        <v>6486</v>
      </c>
      <c r="E733" t="s">
        <v>6486</v>
      </c>
      <c r="F733" t="s">
        <v>6639</v>
      </c>
      <c r="G733" t="s">
        <v>89</v>
      </c>
      <c r="H733" t="s">
        <v>89</v>
      </c>
      <c r="I733" t="s">
        <v>89</v>
      </c>
      <c r="J733" t="s">
        <v>9</v>
      </c>
      <c r="O733" t="s">
        <v>89</v>
      </c>
      <c r="P733" t="s">
        <v>9</v>
      </c>
      <c r="Q733" t="s">
        <v>9</v>
      </c>
      <c r="R733" t="s">
        <v>116</v>
      </c>
      <c r="S733" t="s">
        <v>126</v>
      </c>
      <c r="T733">
        <v>0</v>
      </c>
      <c r="U733" t="s">
        <v>475</v>
      </c>
      <c r="W733" t="s">
        <v>386</v>
      </c>
    </row>
    <row r="734" spans="1:23" x14ac:dyDescent="0.25">
      <c r="A734" t="s">
        <v>356</v>
      </c>
      <c r="B734" s="1">
        <v>44909</v>
      </c>
      <c r="C734">
        <v>527.34</v>
      </c>
      <c r="D734" t="s">
        <v>6637</v>
      </c>
      <c r="E734" t="s">
        <v>6637</v>
      </c>
      <c r="F734" t="s">
        <v>6640</v>
      </c>
      <c r="G734" t="s">
        <v>89</v>
      </c>
      <c r="H734" t="s">
        <v>69</v>
      </c>
      <c r="I734" t="s">
        <v>69</v>
      </c>
      <c r="J734" t="s">
        <v>9</v>
      </c>
      <c r="O734" t="s">
        <v>89</v>
      </c>
      <c r="P734" t="s">
        <v>9</v>
      </c>
      <c r="Q734" t="s">
        <v>9</v>
      </c>
      <c r="R734" t="s">
        <v>224</v>
      </c>
      <c r="S734" t="s">
        <v>127</v>
      </c>
      <c r="T734">
        <v>1</v>
      </c>
      <c r="U734" t="s">
        <v>475</v>
      </c>
      <c r="W734" t="s">
        <v>386</v>
      </c>
    </row>
    <row r="735" spans="1:23" x14ac:dyDescent="0.25">
      <c r="A735" t="s">
        <v>356</v>
      </c>
      <c r="B735" s="1">
        <v>44909</v>
      </c>
      <c r="C735">
        <v>21.69</v>
      </c>
      <c r="D735" t="s">
        <v>6486</v>
      </c>
      <c r="E735" t="s">
        <v>6486</v>
      </c>
      <c r="F735" t="s">
        <v>6639</v>
      </c>
      <c r="G735" t="s">
        <v>89</v>
      </c>
      <c r="H735" t="s">
        <v>89</v>
      </c>
      <c r="I735" t="s">
        <v>89</v>
      </c>
      <c r="J735" t="s">
        <v>9</v>
      </c>
      <c r="O735" t="s">
        <v>89</v>
      </c>
      <c r="P735" t="s">
        <v>9</v>
      </c>
      <c r="Q735" t="s">
        <v>9</v>
      </c>
      <c r="R735" t="s">
        <v>116</v>
      </c>
      <c r="S735" t="s">
        <v>126</v>
      </c>
      <c r="T735">
        <v>0</v>
      </c>
      <c r="U735" t="s">
        <v>475</v>
      </c>
      <c r="W735" t="s">
        <v>386</v>
      </c>
    </row>
    <row r="736" spans="1:23" x14ac:dyDescent="0.25">
      <c r="A736" t="s">
        <v>356</v>
      </c>
      <c r="B736" s="1">
        <v>44909</v>
      </c>
      <c r="C736">
        <v>53.05</v>
      </c>
      <c r="D736" t="s">
        <v>6618</v>
      </c>
      <c r="E736" t="s">
        <v>6618</v>
      </c>
      <c r="F736" t="s">
        <v>6641</v>
      </c>
      <c r="G736" t="s">
        <v>89</v>
      </c>
      <c r="H736" t="s">
        <v>69</v>
      </c>
      <c r="I736" t="s">
        <v>69</v>
      </c>
      <c r="J736" t="s">
        <v>9</v>
      </c>
      <c r="O736" t="s">
        <v>89</v>
      </c>
      <c r="P736" t="s">
        <v>9</v>
      </c>
      <c r="Q736" t="s">
        <v>9</v>
      </c>
      <c r="R736" t="s">
        <v>224</v>
      </c>
      <c r="S736" t="s">
        <v>127</v>
      </c>
      <c r="T736">
        <v>1</v>
      </c>
      <c r="U736" t="s">
        <v>475</v>
      </c>
      <c r="W736" t="s">
        <v>386</v>
      </c>
    </row>
    <row r="737" spans="1:23" x14ac:dyDescent="0.25">
      <c r="A737" t="s">
        <v>356</v>
      </c>
      <c r="B737" s="1">
        <v>44909</v>
      </c>
      <c r="C737">
        <v>192.39</v>
      </c>
      <c r="D737" t="s">
        <v>6637</v>
      </c>
      <c r="E737" t="s">
        <v>6637</v>
      </c>
      <c r="F737" t="s">
        <v>6638</v>
      </c>
      <c r="G737" t="s">
        <v>89</v>
      </c>
      <c r="H737" t="s">
        <v>69</v>
      </c>
      <c r="I737" t="s">
        <v>69</v>
      </c>
      <c r="J737" t="s">
        <v>9</v>
      </c>
      <c r="O737" t="s">
        <v>89</v>
      </c>
      <c r="P737" t="s">
        <v>9</v>
      </c>
      <c r="Q737" t="s">
        <v>9</v>
      </c>
      <c r="R737" t="s">
        <v>224</v>
      </c>
      <c r="S737" t="s">
        <v>127</v>
      </c>
      <c r="T737">
        <v>1</v>
      </c>
      <c r="U737" t="s">
        <v>475</v>
      </c>
      <c r="W737" t="s">
        <v>386</v>
      </c>
    </row>
    <row r="738" spans="1:23" x14ac:dyDescent="0.25">
      <c r="A738" t="s">
        <v>356</v>
      </c>
      <c r="B738" s="1">
        <v>44909</v>
      </c>
      <c r="C738">
        <v>77.760000000000005</v>
      </c>
      <c r="D738" t="s">
        <v>6486</v>
      </c>
      <c r="E738" t="s">
        <v>6486</v>
      </c>
      <c r="F738" t="s">
        <v>6642</v>
      </c>
      <c r="G738" t="s">
        <v>89</v>
      </c>
      <c r="H738" t="s">
        <v>89</v>
      </c>
      <c r="I738" t="s">
        <v>89</v>
      </c>
      <c r="J738" t="s">
        <v>9</v>
      </c>
      <c r="O738" t="s">
        <v>89</v>
      </c>
      <c r="P738" t="s">
        <v>9</v>
      </c>
      <c r="Q738" t="s">
        <v>9</v>
      </c>
      <c r="R738" t="s">
        <v>116</v>
      </c>
      <c r="S738" t="s">
        <v>126</v>
      </c>
      <c r="T738">
        <v>0</v>
      </c>
      <c r="U738" t="s">
        <v>475</v>
      </c>
      <c r="W738" t="s">
        <v>386</v>
      </c>
    </row>
    <row r="739" spans="1:23" x14ac:dyDescent="0.25">
      <c r="A739" t="s">
        <v>356</v>
      </c>
      <c r="B739" s="1">
        <v>44909</v>
      </c>
      <c r="C739">
        <v>527.34</v>
      </c>
      <c r="D739" t="s">
        <v>6637</v>
      </c>
      <c r="E739" t="s">
        <v>6637</v>
      </c>
      <c r="F739" t="s">
        <v>6640</v>
      </c>
      <c r="G739" t="s">
        <v>89</v>
      </c>
      <c r="H739" t="s">
        <v>69</v>
      </c>
      <c r="I739" t="s">
        <v>69</v>
      </c>
      <c r="J739" t="s">
        <v>9</v>
      </c>
      <c r="O739" t="s">
        <v>89</v>
      </c>
      <c r="P739" t="s">
        <v>9</v>
      </c>
      <c r="Q739" t="s">
        <v>9</v>
      </c>
      <c r="R739" t="s">
        <v>224</v>
      </c>
      <c r="S739" t="s">
        <v>127</v>
      </c>
      <c r="T739">
        <v>1</v>
      </c>
      <c r="U739" t="s">
        <v>475</v>
      </c>
      <c r="W739" t="s">
        <v>386</v>
      </c>
    </row>
    <row r="740" spans="1:23" x14ac:dyDescent="0.25">
      <c r="A740" t="s">
        <v>356</v>
      </c>
      <c r="B740" s="1">
        <v>44909</v>
      </c>
      <c r="C740">
        <v>77.760000000000005</v>
      </c>
      <c r="D740" t="s">
        <v>6486</v>
      </c>
      <c r="E740" t="s">
        <v>6486</v>
      </c>
      <c r="F740" t="s">
        <v>6642</v>
      </c>
      <c r="G740" t="s">
        <v>89</v>
      </c>
      <c r="H740" t="s">
        <v>89</v>
      </c>
      <c r="I740" t="s">
        <v>89</v>
      </c>
      <c r="J740" t="s">
        <v>9</v>
      </c>
      <c r="O740" t="s">
        <v>89</v>
      </c>
      <c r="P740" t="s">
        <v>9</v>
      </c>
      <c r="Q740" t="s">
        <v>9</v>
      </c>
      <c r="R740" t="s">
        <v>116</v>
      </c>
      <c r="S740" t="s">
        <v>126</v>
      </c>
      <c r="T740">
        <v>0</v>
      </c>
      <c r="U740" t="s">
        <v>475</v>
      </c>
      <c r="W740" t="s">
        <v>386</v>
      </c>
    </row>
    <row r="741" spans="1:23" x14ac:dyDescent="0.25">
      <c r="A741" t="s">
        <v>6411</v>
      </c>
      <c r="B741" s="1">
        <v>44909</v>
      </c>
      <c r="C741">
        <v>58.55</v>
      </c>
      <c r="D741" t="s">
        <v>6632</v>
      </c>
      <c r="E741" t="s">
        <v>6632</v>
      </c>
      <c r="F741" t="s">
        <v>6633</v>
      </c>
      <c r="G741" t="s">
        <v>55</v>
      </c>
      <c r="H741" t="s">
        <v>55</v>
      </c>
      <c r="I741" t="s">
        <v>55</v>
      </c>
      <c r="J741" t="s">
        <v>9</v>
      </c>
      <c r="O741" t="s">
        <v>55</v>
      </c>
      <c r="P741" t="s">
        <v>9</v>
      </c>
      <c r="Q741" t="s">
        <v>9</v>
      </c>
      <c r="R741" t="s">
        <v>116</v>
      </c>
      <c r="S741" t="s">
        <v>126</v>
      </c>
      <c r="T741">
        <v>0</v>
      </c>
      <c r="U741" t="s">
        <v>475</v>
      </c>
      <c r="W741" t="s">
        <v>386</v>
      </c>
    </row>
    <row r="742" spans="1:23" x14ac:dyDescent="0.25">
      <c r="A742" t="s">
        <v>6411</v>
      </c>
      <c r="B742" s="1">
        <v>44909</v>
      </c>
      <c r="C742">
        <v>49.92</v>
      </c>
      <c r="D742" t="s">
        <v>6409</v>
      </c>
      <c r="E742" t="s">
        <v>6409</v>
      </c>
      <c r="F742" t="s">
        <v>6410</v>
      </c>
      <c r="G742" t="s">
        <v>55</v>
      </c>
      <c r="H742" t="s">
        <v>55</v>
      </c>
      <c r="I742" t="s">
        <v>55</v>
      </c>
      <c r="J742" t="s">
        <v>9</v>
      </c>
      <c r="O742" t="s">
        <v>55</v>
      </c>
      <c r="P742" t="s">
        <v>9</v>
      </c>
      <c r="Q742" t="s">
        <v>9</v>
      </c>
      <c r="R742" t="s">
        <v>116</v>
      </c>
      <c r="S742" t="s">
        <v>126</v>
      </c>
      <c r="T742">
        <v>0</v>
      </c>
      <c r="U742" t="s">
        <v>475</v>
      </c>
      <c r="W742" t="s">
        <v>386</v>
      </c>
    </row>
    <row r="743" spans="1:23" x14ac:dyDescent="0.25">
      <c r="A743" t="s">
        <v>19</v>
      </c>
      <c r="B743" s="1">
        <v>44909</v>
      </c>
      <c r="C743">
        <v>6759.41</v>
      </c>
      <c r="D743" t="s">
        <v>719</v>
      </c>
      <c r="E743" t="s">
        <v>719</v>
      </c>
      <c r="F743" t="s">
        <v>565</v>
      </c>
      <c r="G743" t="s">
        <v>92</v>
      </c>
      <c r="H743" t="s">
        <v>30</v>
      </c>
      <c r="I743" t="s">
        <v>30</v>
      </c>
      <c r="J743" t="s">
        <v>9</v>
      </c>
      <c r="O743" t="s">
        <v>92</v>
      </c>
      <c r="P743" t="s">
        <v>9</v>
      </c>
      <c r="Q743" t="s">
        <v>9</v>
      </c>
      <c r="R743" t="s">
        <v>92</v>
      </c>
      <c r="S743" t="s">
        <v>127</v>
      </c>
      <c r="T743">
        <v>12</v>
      </c>
      <c r="U743" t="s">
        <v>475</v>
      </c>
      <c r="W743" t="s">
        <v>386</v>
      </c>
    </row>
    <row r="744" spans="1:23" x14ac:dyDescent="0.25">
      <c r="A744" t="s">
        <v>492</v>
      </c>
      <c r="B744" s="1">
        <v>44909</v>
      </c>
      <c r="C744">
        <v>-5.5</v>
      </c>
      <c r="D744" t="s">
        <v>5042</v>
      </c>
      <c r="E744" t="s">
        <v>5042</v>
      </c>
      <c r="F744" t="s">
        <v>615</v>
      </c>
      <c r="G744" t="s">
        <v>117</v>
      </c>
      <c r="H744" t="s">
        <v>44</v>
      </c>
      <c r="I744" t="s">
        <v>44</v>
      </c>
      <c r="J744" t="s">
        <v>9</v>
      </c>
      <c r="O744" t="s">
        <v>117</v>
      </c>
      <c r="P744" t="s">
        <v>9</v>
      </c>
      <c r="Q744" t="s">
        <v>9</v>
      </c>
      <c r="R744" t="s">
        <v>122</v>
      </c>
      <c r="S744" t="s">
        <v>127</v>
      </c>
      <c r="T744">
        <v>12</v>
      </c>
      <c r="U744" t="s">
        <v>475</v>
      </c>
      <c r="W744" t="s">
        <v>386</v>
      </c>
    </row>
    <row r="745" spans="1:23" x14ac:dyDescent="0.25">
      <c r="A745" t="s">
        <v>6408</v>
      </c>
      <c r="B745" s="1">
        <v>44909</v>
      </c>
      <c r="C745">
        <v>51.27</v>
      </c>
      <c r="D745" t="s">
        <v>6409</v>
      </c>
      <c r="E745" t="s">
        <v>6409</v>
      </c>
      <c r="F745" t="s">
        <v>6410</v>
      </c>
      <c r="G745" t="s">
        <v>55</v>
      </c>
      <c r="H745" t="s">
        <v>55</v>
      </c>
      <c r="I745" t="s">
        <v>55</v>
      </c>
      <c r="J745" t="s">
        <v>9</v>
      </c>
      <c r="O745" t="s">
        <v>55</v>
      </c>
      <c r="P745" t="s">
        <v>9</v>
      </c>
      <c r="Q745" t="s">
        <v>9</v>
      </c>
      <c r="R745" t="s">
        <v>116</v>
      </c>
      <c r="S745" t="s">
        <v>126</v>
      </c>
      <c r="T745">
        <v>0</v>
      </c>
      <c r="U745" t="s">
        <v>475</v>
      </c>
      <c r="W745" t="s">
        <v>386</v>
      </c>
    </row>
    <row r="746" spans="1:23" x14ac:dyDescent="0.25">
      <c r="A746" t="s">
        <v>356</v>
      </c>
      <c r="B746" s="1">
        <v>44909</v>
      </c>
      <c r="C746">
        <v>53.05</v>
      </c>
      <c r="D746" t="s">
        <v>6618</v>
      </c>
      <c r="E746" t="s">
        <v>6618</v>
      </c>
      <c r="F746" t="s">
        <v>6641</v>
      </c>
      <c r="G746" t="s">
        <v>89</v>
      </c>
      <c r="H746" t="s">
        <v>69</v>
      </c>
      <c r="I746" t="s">
        <v>69</v>
      </c>
      <c r="J746" t="s">
        <v>9</v>
      </c>
      <c r="O746" t="s">
        <v>89</v>
      </c>
      <c r="P746" t="s">
        <v>9</v>
      </c>
      <c r="Q746" t="s">
        <v>9</v>
      </c>
      <c r="R746" t="s">
        <v>224</v>
      </c>
      <c r="S746" t="s">
        <v>127</v>
      </c>
      <c r="T746">
        <v>1</v>
      </c>
      <c r="U746" t="s">
        <v>475</v>
      </c>
      <c r="W746" t="s">
        <v>386</v>
      </c>
    </row>
    <row r="747" spans="1:23" x14ac:dyDescent="0.25">
      <c r="A747" t="s">
        <v>6408</v>
      </c>
      <c r="B747" s="1">
        <v>44909</v>
      </c>
      <c r="C747">
        <v>32.409999999999997</v>
      </c>
      <c r="D747" t="s">
        <v>6436</v>
      </c>
      <c r="E747" t="s">
        <v>6436</v>
      </c>
      <c r="F747" t="s">
        <v>6421</v>
      </c>
      <c r="G747" t="s">
        <v>89</v>
      </c>
      <c r="H747" t="s">
        <v>69</v>
      </c>
      <c r="I747" t="s">
        <v>69</v>
      </c>
      <c r="J747" t="s">
        <v>9</v>
      </c>
      <c r="O747" t="s">
        <v>89</v>
      </c>
      <c r="P747" t="s">
        <v>9</v>
      </c>
      <c r="Q747" t="s">
        <v>9</v>
      </c>
      <c r="R747" t="s">
        <v>224</v>
      </c>
      <c r="S747" t="s">
        <v>127</v>
      </c>
      <c r="T747">
        <v>1</v>
      </c>
      <c r="U747" t="s">
        <v>475</v>
      </c>
      <c r="W747" t="s">
        <v>386</v>
      </c>
    </row>
    <row r="748" spans="1:23" x14ac:dyDescent="0.25">
      <c r="A748" t="s">
        <v>6408</v>
      </c>
      <c r="B748" s="1">
        <v>44909</v>
      </c>
      <c r="C748">
        <v>0.11</v>
      </c>
      <c r="D748" t="s">
        <v>556</v>
      </c>
      <c r="E748" t="s">
        <v>556</v>
      </c>
      <c r="F748" t="s">
        <v>6643</v>
      </c>
      <c r="G748" t="s">
        <v>92</v>
      </c>
      <c r="H748" t="s">
        <v>71</v>
      </c>
      <c r="I748" t="s">
        <v>71</v>
      </c>
      <c r="J748" t="s">
        <v>9</v>
      </c>
      <c r="O748" t="s">
        <v>92</v>
      </c>
      <c r="P748" t="s">
        <v>9</v>
      </c>
      <c r="Q748" t="s">
        <v>9</v>
      </c>
      <c r="R748" t="s">
        <v>92</v>
      </c>
      <c r="S748" t="s">
        <v>127</v>
      </c>
      <c r="T748">
        <v>12</v>
      </c>
      <c r="U748" t="s">
        <v>475</v>
      </c>
      <c r="W748" t="s">
        <v>386</v>
      </c>
    </row>
    <row r="749" spans="1:23" x14ac:dyDescent="0.25">
      <c r="A749" t="s">
        <v>356</v>
      </c>
      <c r="B749" s="1">
        <v>44908</v>
      </c>
      <c r="C749">
        <v>20.75</v>
      </c>
      <c r="D749" t="s">
        <v>6618</v>
      </c>
      <c r="E749" t="s">
        <v>6618</v>
      </c>
      <c r="F749" t="s">
        <v>6644</v>
      </c>
      <c r="G749" t="s">
        <v>89</v>
      </c>
      <c r="H749" t="s">
        <v>69</v>
      </c>
      <c r="I749" t="s">
        <v>69</v>
      </c>
      <c r="J749" t="s">
        <v>9</v>
      </c>
      <c r="O749" t="s">
        <v>89</v>
      </c>
      <c r="P749" t="s">
        <v>9</v>
      </c>
      <c r="Q749" t="s">
        <v>9</v>
      </c>
      <c r="R749" t="s">
        <v>224</v>
      </c>
      <c r="S749" t="s">
        <v>127</v>
      </c>
      <c r="T749">
        <v>1</v>
      </c>
      <c r="U749" t="s">
        <v>475</v>
      </c>
      <c r="W749" t="s">
        <v>386</v>
      </c>
    </row>
    <row r="750" spans="1:23" x14ac:dyDescent="0.25">
      <c r="A750" t="s">
        <v>356</v>
      </c>
      <c r="B750" s="1">
        <v>44908</v>
      </c>
      <c r="C750">
        <v>32.11</v>
      </c>
      <c r="D750" t="s">
        <v>6486</v>
      </c>
      <c r="E750" t="s">
        <v>6486</v>
      </c>
      <c r="F750" t="s">
        <v>6645</v>
      </c>
      <c r="G750" t="s">
        <v>89</v>
      </c>
      <c r="H750" t="s">
        <v>89</v>
      </c>
      <c r="I750" t="s">
        <v>89</v>
      </c>
      <c r="J750" t="s">
        <v>9</v>
      </c>
      <c r="O750" t="s">
        <v>89</v>
      </c>
      <c r="P750" t="s">
        <v>9</v>
      </c>
      <c r="Q750" t="s">
        <v>9</v>
      </c>
      <c r="R750" t="s">
        <v>116</v>
      </c>
      <c r="S750" t="s">
        <v>126</v>
      </c>
      <c r="T750">
        <v>0</v>
      </c>
      <c r="U750" t="s">
        <v>475</v>
      </c>
      <c r="W750" t="s">
        <v>386</v>
      </c>
    </row>
    <row r="751" spans="1:23" x14ac:dyDescent="0.25">
      <c r="A751" t="s">
        <v>356</v>
      </c>
      <c r="B751" s="1">
        <v>44908</v>
      </c>
      <c r="C751">
        <v>20.75</v>
      </c>
      <c r="D751" t="s">
        <v>6618</v>
      </c>
      <c r="E751" t="s">
        <v>6618</v>
      </c>
      <c r="F751" t="s">
        <v>6644</v>
      </c>
      <c r="G751" t="s">
        <v>89</v>
      </c>
      <c r="H751" t="s">
        <v>69</v>
      </c>
      <c r="I751" t="s">
        <v>69</v>
      </c>
      <c r="J751" t="s">
        <v>9</v>
      </c>
      <c r="O751" t="s">
        <v>89</v>
      </c>
      <c r="P751" t="s">
        <v>9</v>
      </c>
      <c r="Q751" t="s">
        <v>9</v>
      </c>
      <c r="R751" t="s">
        <v>224</v>
      </c>
      <c r="S751" t="s">
        <v>127</v>
      </c>
      <c r="T751">
        <v>1</v>
      </c>
      <c r="U751" t="s">
        <v>475</v>
      </c>
      <c r="W751" t="s">
        <v>386</v>
      </c>
    </row>
    <row r="752" spans="1:23" x14ac:dyDescent="0.25">
      <c r="A752" t="s">
        <v>356</v>
      </c>
      <c r="B752" s="1">
        <v>44908</v>
      </c>
      <c r="C752">
        <v>85.28</v>
      </c>
      <c r="D752" t="s">
        <v>6486</v>
      </c>
      <c r="E752" t="s">
        <v>6486</v>
      </c>
      <c r="F752" t="s">
        <v>6646</v>
      </c>
      <c r="G752" t="s">
        <v>89</v>
      </c>
      <c r="H752" t="s">
        <v>89</v>
      </c>
      <c r="I752" t="s">
        <v>89</v>
      </c>
      <c r="J752" t="s">
        <v>9</v>
      </c>
      <c r="O752" t="s">
        <v>89</v>
      </c>
      <c r="P752" t="s">
        <v>9</v>
      </c>
      <c r="Q752" t="s">
        <v>9</v>
      </c>
      <c r="R752" t="s">
        <v>116</v>
      </c>
      <c r="S752" t="s">
        <v>126</v>
      </c>
      <c r="T752">
        <v>0</v>
      </c>
      <c r="U752" t="s">
        <v>475</v>
      </c>
      <c r="W752" t="s">
        <v>386</v>
      </c>
    </row>
    <row r="753" spans="1:23" x14ac:dyDescent="0.25">
      <c r="A753" t="s">
        <v>356</v>
      </c>
      <c r="B753" s="1">
        <v>44908</v>
      </c>
      <c r="C753">
        <v>32.11</v>
      </c>
      <c r="D753" t="s">
        <v>6486</v>
      </c>
      <c r="E753" t="s">
        <v>6486</v>
      </c>
      <c r="F753" t="s">
        <v>6645</v>
      </c>
      <c r="G753" t="s">
        <v>89</v>
      </c>
      <c r="H753" t="s">
        <v>89</v>
      </c>
      <c r="I753" t="s">
        <v>89</v>
      </c>
      <c r="J753" t="s">
        <v>9</v>
      </c>
      <c r="O753" t="s">
        <v>89</v>
      </c>
      <c r="P753" t="s">
        <v>9</v>
      </c>
      <c r="Q753" t="s">
        <v>9</v>
      </c>
      <c r="R753" t="s">
        <v>116</v>
      </c>
      <c r="S753" t="s">
        <v>126</v>
      </c>
      <c r="T753">
        <v>0</v>
      </c>
      <c r="U753" t="s">
        <v>475</v>
      </c>
      <c r="W753" t="s">
        <v>386</v>
      </c>
    </row>
    <row r="754" spans="1:23" x14ac:dyDescent="0.25">
      <c r="A754" t="s">
        <v>356</v>
      </c>
      <c r="B754" s="1">
        <v>44908</v>
      </c>
      <c r="C754">
        <v>57.59</v>
      </c>
      <c r="D754" t="s">
        <v>6486</v>
      </c>
      <c r="E754" t="s">
        <v>6486</v>
      </c>
      <c r="F754" t="s">
        <v>6647</v>
      </c>
      <c r="G754" t="s">
        <v>89</v>
      </c>
      <c r="H754" t="s">
        <v>89</v>
      </c>
      <c r="I754" t="s">
        <v>89</v>
      </c>
      <c r="J754" t="s">
        <v>9</v>
      </c>
      <c r="O754" t="s">
        <v>89</v>
      </c>
      <c r="P754" t="s">
        <v>9</v>
      </c>
      <c r="Q754" t="s">
        <v>9</v>
      </c>
      <c r="R754" t="s">
        <v>116</v>
      </c>
      <c r="S754" t="s">
        <v>126</v>
      </c>
      <c r="T754">
        <v>0</v>
      </c>
      <c r="U754" t="s">
        <v>475</v>
      </c>
      <c r="W754" t="s">
        <v>386</v>
      </c>
    </row>
    <row r="755" spans="1:23" x14ac:dyDescent="0.25">
      <c r="A755" t="s">
        <v>356</v>
      </c>
      <c r="B755" s="1">
        <v>44908</v>
      </c>
      <c r="C755">
        <v>74.650000000000006</v>
      </c>
      <c r="D755" t="s">
        <v>6618</v>
      </c>
      <c r="E755" t="s">
        <v>6618</v>
      </c>
      <c r="F755" t="s">
        <v>6648</v>
      </c>
      <c r="G755" t="s">
        <v>89</v>
      </c>
      <c r="H755" t="s">
        <v>69</v>
      </c>
      <c r="I755" t="s">
        <v>69</v>
      </c>
      <c r="J755" t="s">
        <v>9</v>
      </c>
      <c r="O755" t="s">
        <v>89</v>
      </c>
      <c r="P755" t="s">
        <v>9</v>
      </c>
      <c r="Q755" t="s">
        <v>9</v>
      </c>
      <c r="R755" t="s">
        <v>224</v>
      </c>
      <c r="S755" t="s">
        <v>127</v>
      </c>
      <c r="T755">
        <v>1</v>
      </c>
      <c r="U755" t="s">
        <v>475</v>
      </c>
      <c r="W755" t="s">
        <v>386</v>
      </c>
    </row>
    <row r="756" spans="1:23" x14ac:dyDescent="0.25">
      <c r="A756" t="s">
        <v>356</v>
      </c>
      <c r="B756" s="1">
        <v>44908</v>
      </c>
      <c r="C756">
        <v>85.28</v>
      </c>
      <c r="D756" t="s">
        <v>6486</v>
      </c>
      <c r="E756" t="s">
        <v>6486</v>
      </c>
      <c r="F756" t="s">
        <v>6646</v>
      </c>
      <c r="G756" t="s">
        <v>89</v>
      </c>
      <c r="H756" t="s">
        <v>89</v>
      </c>
      <c r="I756" t="s">
        <v>89</v>
      </c>
      <c r="J756" t="s">
        <v>9</v>
      </c>
      <c r="O756" t="s">
        <v>89</v>
      </c>
      <c r="P756" t="s">
        <v>9</v>
      </c>
      <c r="Q756" t="s">
        <v>9</v>
      </c>
      <c r="R756" t="s">
        <v>116</v>
      </c>
      <c r="S756" t="s">
        <v>126</v>
      </c>
      <c r="T756">
        <v>0</v>
      </c>
      <c r="U756" t="s">
        <v>475</v>
      </c>
      <c r="W756" t="s">
        <v>386</v>
      </c>
    </row>
    <row r="757" spans="1:23" x14ac:dyDescent="0.25">
      <c r="A757" t="s">
        <v>356</v>
      </c>
      <c r="B757" s="1">
        <v>44908</v>
      </c>
      <c r="C757">
        <v>161.16999999999999</v>
      </c>
      <c r="D757" t="s">
        <v>6637</v>
      </c>
      <c r="E757" t="s">
        <v>6637</v>
      </c>
      <c r="F757" t="s">
        <v>6649</v>
      </c>
      <c r="G757" t="s">
        <v>89</v>
      </c>
      <c r="H757" t="s">
        <v>69</v>
      </c>
      <c r="I757" t="s">
        <v>69</v>
      </c>
      <c r="J757" t="s">
        <v>9</v>
      </c>
      <c r="O757" t="s">
        <v>89</v>
      </c>
      <c r="P757" t="s">
        <v>9</v>
      </c>
      <c r="Q757" t="s">
        <v>9</v>
      </c>
      <c r="R757" t="s">
        <v>224</v>
      </c>
      <c r="S757" t="s">
        <v>127</v>
      </c>
      <c r="T757">
        <v>1</v>
      </c>
      <c r="U757" t="s">
        <v>475</v>
      </c>
      <c r="W757" t="s">
        <v>386</v>
      </c>
    </row>
    <row r="758" spans="1:23" x14ac:dyDescent="0.25">
      <c r="A758" t="s">
        <v>356</v>
      </c>
      <c r="B758" s="1">
        <v>44908</v>
      </c>
      <c r="C758">
        <v>91.77</v>
      </c>
      <c r="D758" t="s">
        <v>6618</v>
      </c>
      <c r="E758" t="s">
        <v>6618</v>
      </c>
      <c r="F758" t="s">
        <v>6650</v>
      </c>
      <c r="G758" t="s">
        <v>89</v>
      </c>
      <c r="H758" t="s">
        <v>69</v>
      </c>
      <c r="I758" t="s">
        <v>69</v>
      </c>
      <c r="J758" t="s">
        <v>9</v>
      </c>
      <c r="O758" t="s">
        <v>89</v>
      </c>
      <c r="P758" t="s">
        <v>9</v>
      </c>
      <c r="Q758" t="s">
        <v>9</v>
      </c>
      <c r="R758" t="s">
        <v>224</v>
      </c>
      <c r="S758" t="s">
        <v>127</v>
      </c>
      <c r="T758">
        <v>1</v>
      </c>
      <c r="U758" t="s">
        <v>475</v>
      </c>
      <c r="W758" t="s">
        <v>386</v>
      </c>
    </row>
    <row r="759" spans="1:23" x14ac:dyDescent="0.25">
      <c r="A759" t="s">
        <v>356</v>
      </c>
      <c r="B759" s="1">
        <v>44908</v>
      </c>
      <c r="C759">
        <v>91.77</v>
      </c>
      <c r="D759" t="s">
        <v>6618</v>
      </c>
      <c r="E759" t="s">
        <v>6618</v>
      </c>
      <c r="F759" t="s">
        <v>6650</v>
      </c>
      <c r="G759" t="s">
        <v>89</v>
      </c>
      <c r="H759" t="s">
        <v>69</v>
      </c>
      <c r="I759" t="s">
        <v>69</v>
      </c>
      <c r="J759" t="s">
        <v>9</v>
      </c>
      <c r="O759" t="s">
        <v>89</v>
      </c>
      <c r="P759" t="s">
        <v>9</v>
      </c>
      <c r="Q759" t="s">
        <v>9</v>
      </c>
      <c r="R759" t="s">
        <v>224</v>
      </c>
      <c r="S759" t="s">
        <v>127</v>
      </c>
      <c r="T759">
        <v>1</v>
      </c>
      <c r="U759" t="s">
        <v>475</v>
      </c>
      <c r="W759" t="s">
        <v>386</v>
      </c>
    </row>
    <row r="760" spans="1:23" x14ac:dyDescent="0.25">
      <c r="A760" t="s">
        <v>6451</v>
      </c>
      <c r="B760" s="1">
        <v>44908</v>
      </c>
      <c r="C760">
        <v>-25.35</v>
      </c>
      <c r="D760" t="s">
        <v>495</v>
      </c>
      <c r="E760" t="s">
        <v>495</v>
      </c>
      <c r="F760" t="s">
        <v>496</v>
      </c>
      <c r="G760" t="s">
        <v>104</v>
      </c>
      <c r="H760" t="s">
        <v>16</v>
      </c>
      <c r="I760" t="s">
        <v>16</v>
      </c>
      <c r="J760" t="s">
        <v>9</v>
      </c>
      <c r="O760" t="s">
        <v>104</v>
      </c>
      <c r="P760" t="s">
        <v>9</v>
      </c>
      <c r="Q760" t="s">
        <v>6651</v>
      </c>
      <c r="R760" t="s">
        <v>122</v>
      </c>
      <c r="S760" t="s">
        <v>127</v>
      </c>
      <c r="T760">
        <v>12</v>
      </c>
      <c r="U760" t="s">
        <v>475</v>
      </c>
      <c r="W760" t="s">
        <v>386</v>
      </c>
    </row>
    <row r="761" spans="1:23" x14ac:dyDescent="0.25">
      <c r="A761" t="s">
        <v>544</v>
      </c>
      <c r="B761" s="1">
        <v>44908</v>
      </c>
      <c r="C761">
        <v>-23</v>
      </c>
      <c r="D761" t="s">
        <v>1502</v>
      </c>
      <c r="E761" t="s">
        <v>1502</v>
      </c>
      <c r="F761" t="s">
        <v>5305</v>
      </c>
      <c r="G761" t="s">
        <v>104</v>
      </c>
      <c r="H761" t="s">
        <v>7</v>
      </c>
      <c r="I761" t="s">
        <v>7</v>
      </c>
      <c r="J761" t="s">
        <v>9</v>
      </c>
      <c r="O761" t="s">
        <v>104</v>
      </c>
      <c r="P761" t="s">
        <v>9</v>
      </c>
      <c r="Q761" t="s">
        <v>9</v>
      </c>
      <c r="R761" t="s">
        <v>122</v>
      </c>
      <c r="S761" t="s">
        <v>127</v>
      </c>
      <c r="T761">
        <v>12</v>
      </c>
      <c r="U761" t="s">
        <v>475</v>
      </c>
      <c r="W761" t="s">
        <v>386</v>
      </c>
    </row>
    <row r="762" spans="1:23" x14ac:dyDescent="0.25">
      <c r="A762" t="s">
        <v>6451</v>
      </c>
      <c r="B762" s="1">
        <v>44908</v>
      </c>
      <c r="C762">
        <v>-12.13</v>
      </c>
      <c r="D762" t="s">
        <v>493</v>
      </c>
      <c r="E762" t="s">
        <v>493</v>
      </c>
      <c r="F762" t="s">
        <v>494</v>
      </c>
      <c r="G762" t="s">
        <v>104</v>
      </c>
      <c r="H762" t="s">
        <v>16</v>
      </c>
      <c r="I762" t="s">
        <v>16</v>
      </c>
      <c r="J762" t="s">
        <v>9</v>
      </c>
      <c r="O762" t="s">
        <v>104</v>
      </c>
      <c r="P762" t="s">
        <v>9</v>
      </c>
      <c r="Q762" t="s">
        <v>9</v>
      </c>
      <c r="R762" t="s">
        <v>122</v>
      </c>
      <c r="S762" t="s">
        <v>127</v>
      </c>
      <c r="T762">
        <v>12</v>
      </c>
      <c r="U762" t="s">
        <v>475</v>
      </c>
      <c r="W762" t="s">
        <v>386</v>
      </c>
    </row>
    <row r="763" spans="1:23" x14ac:dyDescent="0.25">
      <c r="A763" t="s">
        <v>6451</v>
      </c>
      <c r="B763" s="1">
        <v>44908</v>
      </c>
      <c r="C763">
        <v>-26.06</v>
      </c>
      <c r="D763" t="s">
        <v>495</v>
      </c>
      <c r="E763" t="s">
        <v>495</v>
      </c>
      <c r="F763" t="s">
        <v>496</v>
      </c>
      <c r="G763" t="s">
        <v>104</v>
      </c>
      <c r="H763" t="s">
        <v>16</v>
      </c>
      <c r="I763" t="s">
        <v>16</v>
      </c>
      <c r="J763" t="s">
        <v>9</v>
      </c>
      <c r="O763" t="s">
        <v>104</v>
      </c>
      <c r="P763" t="s">
        <v>9</v>
      </c>
      <c r="Q763" t="s">
        <v>9</v>
      </c>
      <c r="R763" t="s">
        <v>122</v>
      </c>
      <c r="S763" t="s">
        <v>127</v>
      </c>
      <c r="T763">
        <v>12</v>
      </c>
      <c r="U763" t="s">
        <v>475</v>
      </c>
      <c r="W763" t="s">
        <v>386</v>
      </c>
    </row>
    <row r="764" spans="1:23" x14ac:dyDescent="0.25">
      <c r="A764" t="s">
        <v>6451</v>
      </c>
      <c r="B764" s="1">
        <v>44908</v>
      </c>
      <c r="C764">
        <v>-60</v>
      </c>
      <c r="D764" t="s">
        <v>650</v>
      </c>
      <c r="E764" t="s">
        <v>650</v>
      </c>
      <c r="F764" t="s">
        <v>651</v>
      </c>
      <c r="G764" t="s">
        <v>118</v>
      </c>
      <c r="H764" t="s">
        <v>52</v>
      </c>
      <c r="I764" t="s">
        <v>52</v>
      </c>
      <c r="J764" t="s">
        <v>9</v>
      </c>
      <c r="O764" t="s">
        <v>118</v>
      </c>
      <c r="P764" t="s">
        <v>9</v>
      </c>
      <c r="Q764" t="s">
        <v>9</v>
      </c>
      <c r="R764" t="s">
        <v>122</v>
      </c>
      <c r="S764" t="s">
        <v>127</v>
      </c>
      <c r="T764">
        <v>12</v>
      </c>
      <c r="U764" t="s">
        <v>475</v>
      </c>
      <c r="W764" t="s">
        <v>386</v>
      </c>
    </row>
    <row r="765" spans="1:23" x14ac:dyDescent="0.25">
      <c r="A765" t="s">
        <v>356</v>
      </c>
      <c r="B765" s="1">
        <v>44908</v>
      </c>
      <c r="C765">
        <v>74.650000000000006</v>
      </c>
      <c r="D765" t="s">
        <v>6618</v>
      </c>
      <c r="E765" t="s">
        <v>6618</v>
      </c>
      <c r="F765" t="s">
        <v>6648</v>
      </c>
      <c r="G765" t="s">
        <v>89</v>
      </c>
      <c r="H765" t="s">
        <v>69</v>
      </c>
      <c r="I765" t="s">
        <v>69</v>
      </c>
      <c r="J765" t="s">
        <v>9</v>
      </c>
      <c r="O765" t="s">
        <v>89</v>
      </c>
      <c r="P765" t="s">
        <v>9</v>
      </c>
      <c r="Q765" t="s">
        <v>9</v>
      </c>
      <c r="R765" t="s">
        <v>224</v>
      </c>
      <c r="S765" t="s">
        <v>127</v>
      </c>
      <c r="T765">
        <v>1</v>
      </c>
      <c r="U765" t="s">
        <v>475</v>
      </c>
      <c r="W765" t="s">
        <v>386</v>
      </c>
    </row>
    <row r="766" spans="1:23" x14ac:dyDescent="0.25">
      <c r="A766" t="s">
        <v>356</v>
      </c>
      <c r="B766" s="1">
        <v>44908</v>
      </c>
      <c r="C766">
        <v>57.59</v>
      </c>
      <c r="D766" t="s">
        <v>6486</v>
      </c>
      <c r="E766" t="s">
        <v>6486</v>
      </c>
      <c r="F766" t="s">
        <v>6647</v>
      </c>
      <c r="G766" t="s">
        <v>89</v>
      </c>
      <c r="H766" t="s">
        <v>89</v>
      </c>
      <c r="I766" t="s">
        <v>89</v>
      </c>
      <c r="J766" t="s">
        <v>9</v>
      </c>
      <c r="O766" t="s">
        <v>89</v>
      </c>
      <c r="P766" t="s">
        <v>9</v>
      </c>
      <c r="Q766" t="s">
        <v>9</v>
      </c>
      <c r="R766" t="s">
        <v>116</v>
      </c>
      <c r="S766" t="s">
        <v>126</v>
      </c>
      <c r="T766">
        <v>0</v>
      </c>
      <c r="U766" t="s">
        <v>475</v>
      </c>
      <c r="W766" t="s">
        <v>386</v>
      </c>
    </row>
    <row r="767" spans="1:23" x14ac:dyDescent="0.25">
      <c r="A767" t="s">
        <v>356</v>
      </c>
      <c r="B767" s="1">
        <v>44908</v>
      </c>
      <c r="C767">
        <v>161.16999999999999</v>
      </c>
      <c r="D767" t="s">
        <v>6637</v>
      </c>
      <c r="E767" t="s">
        <v>6637</v>
      </c>
      <c r="F767" t="s">
        <v>6649</v>
      </c>
      <c r="G767" t="s">
        <v>89</v>
      </c>
      <c r="H767" t="s">
        <v>69</v>
      </c>
      <c r="I767" t="s">
        <v>69</v>
      </c>
      <c r="J767" t="s">
        <v>9</v>
      </c>
      <c r="O767" t="s">
        <v>89</v>
      </c>
      <c r="P767" t="s">
        <v>9</v>
      </c>
      <c r="Q767" t="s">
        <v>9</v>
      </c>
      <c r="R767" t="s">
        <v>224</v>
      </c>
      <c r="S767" t="s">
        <v>127</v>
      </c>
      <c r="T767">
        <v>1</v>
      </c>
      <c r="U767" t="s">
        <v>475</v>
      </c>
      <c r="W767" t="s">
        <v>386</v>
      </c>
    </row>
    <row r="768" spans="1:23" x14ac:dyDescent="0.25">
      <c r="A768" t="s">
        <v>356</v>
      </c>
      <c r="B768" s="1">
        <v>44908</v>
      </c>
      <c r="C768">
        <v>7.11</v>
      </c>
      <c r="D768" t="s">
        <v>6629</v>
      </c>
      <c r="E768" t="s">
        <v>6629</v>
      </c>
      <c r="F768" t="s">
        <v>6630</v>
      </c>
      <c r="G768" t="s">
        <v>89</v>
      </c>
      <c r="H768" t="s">
        <v>5004</v>
      </c>
      <c r="I768" t="s">
        <v>5004</v>
      </c>
      <c r="J768" t="s">
        <v>9</v>
      </c>
      <c r="O768" t="s">
        <v>89</v>
      </c>
      <c r="P768" t="s">
        <v>9</v>
      </c>
      <c r="Q768" t="s">
        <v>9</v>
      </c>
      <c r="R768" t="s">
        <v>224</v>
      </c>
      <c r="S768" t="s">
        <v>127</v>
      </c>
      <c r="T768">
        <v>1</v>
      </c>
      <c r="U768" t="s">
        <v>475</v>
      </c>
      <c r="W768" t="s">
        <v>386</v>
      </c>
    </row>
    <row r="769" spans="1:23" x14ac:dyDescent="0.25">
      <c r="A769" t="s">
        <v>356</v>
      </c>
      <c r="B769" s="1">
        <v>44908</v>
      </c>
      <c r="C769">
        <v>7.11</v>
      </c>
      <c r="D769" t="s">
        <v>6629</v>
      </c>
      <c r="E769" t="s">
        <v>6629</v>
      </c>
      <c r="F769" t="s">
        <v>6630</v>
      </c>
      <c r="G769" t="s">
        <v>89</v>
      </c>
      <c r="H769" t="s">
        <v>5004</v>
      </c>
      <c r="I769" t="s">
        <v>5004</v>
      </c>
      <c r="J769" t="s">
        <v>9</v>
      </c>
      <c r="O769" t="s">
        <v>89</v>
      </c>
      <c r="P769" t="s">
        <v>9</v>
      </c>
      <c r="Q769" t="s">
        <v>9</v>
      </c>
      <c r="R769" t="s">
        <v>224</v>
      </c>
      <c r="S769" t="s">
        <v>127</v>
      </c>
      <c r="T769">
        <v>1</v>
      </c>
      <c r="U769" t="s">
        <v>475</v>
      </c>
      <c r="W769" t="s">
        <v>386</v>
      </c>
    </row>
    <row r="770" spans="1:23" x14ac:dyDescent="0.25">
      <c r="A770" t="s">
        <v>487</v>
      </c>
      <c r="B770" s="1">
        <v>44907</v>
      </c>
      <c r="C770">
        <v>-50</v>
      </c>
      <c r="D770" t="s">
        <v>6653</v>
      </c>
      <c r="E770" t="s">
        <v>6653</v>
      </c>
      <c r="F770" t="s">
        <v>531</v>
      </c>
      <c r="G770" t="s">
        <v>78</v>
      </c>
      <c r="H770" t="s">
        <v>27</v>
      </c>
      <c r="I770" t="s">
        <v>27</v>
      </c>
      <c r="J770" t="s">
        <v>9</v>
      </c>
      <c r="O770" t="s">
        <v>78</v>
      </c>
      <c r="P770" t="s">
        <v>9</v>
      </c>
      <c r="Q770" t="s">
        <v>6654</v>
      </c>
      <c r="R770" t="s">
        <v>122</v>
      </c>
      <c r="S770" t="s">
        <v>127</v>
      </c>
      <c r="T770">
        <v>1</v>
      </c>
      <c r="U770" t="s">
        <v>475</v>
      </c>
      <c r="W770" t="s">
        <v>386</v>
      </c>
    </row>
    <row r="771" spans="1:23" x14ac:dyDescent="0.25">
      <c r="A771" t="s">
        <v>492</v>
      </c>
      <c r="B771" s="1">
        <v>44907</v>
      </c>
      <c r="C771">
        <v>-172.5</v>
      </c>
      <c r="D771" t="s">
        <v>1168</v>
      </c>
      <c r="E771" t="s">
        <v>1168</v>
      </c>
      <c r="F771" t="s">
        <v>771</v>
      </c>
      <c r="G771" t="s">
        <v>55</v>
      </c>
      <c r="H771" t="s">
        <v>76</v>
      </c>
      <c r="I771" t="s">
        <v>76</v>
      </c>
      <c r="J771" t="s">
        <v>9</v>
      </c>
      <c r="O771" t="s">
        <v>55</v>
      </c>
      <c r="P771" t="s">
        <v>9</v>
      </c>
      <c r="Q771" t="s">
        <v>9</v>
      </c>
      <c r="R771" t="s">
        <v>224</v>
      </c>
      <c r="S771" t="s">
        <v>126</v>
      </c>
      <c r="T771">
        <v>12</v>
      </c>
      <c r="U771" t="s">
        <v>475</v>
      </c>
      <c r="V771" t="s">
        <v>6075</v>
      </c>
      <c r="W771" t="s">
        <v>386</v>
      </c>
    </row>
    <row r="772" spans="1:23" x14ac:dyDescent="0.25">
      <c r="A772" t="s">
        <v>6408</v>
      </c>
      <c r="B772" s="1">
        <v>44907</v>
      </c>
      <c r="C772">
        <v>-632.39</v>
      </c>
      <c r="D772" t="s">
        <v>6656</v>
      </c>
      <c r="E772" t="s">
        <v>6656</v>
      </c>
      <c r="F772" t="s">
        <v>6657</v>
      </c>
      <c r="G772" t="s">
        <v>55</v>
      </c>
      <c r="H772" t="s">
        <v>55</v>
      </c>
      <c r="I772" t="s">
        <v>55</v>
      </c>
      <c r="J772" t="s">
        <v>9</v>
      </c>
      <c r="O772" t="s">
        <v>55</v>
      </c>
      <c r="P772" t="s">
        <v>9</v>
      </c>
      <c r="Q772" t="s">
        <v>9</v>
      </c>
      <c r="R772" t="s">
        <v>116</v>
      </c>
      <c r="S772" t="s">
        <v>126</v>
      </c>
      <c r="T772">
        <v>0</v>
      </c>
      <c r="U772" t="s">
        <v>475</v>
      </c>
      <c r="W772" t="s">
        <v>386</v>
      </c>
    </row>
    <row r="773" spans="1:23" x14ac:dyDescent="0.25">
      <c r="A773" t="s">
        <v>6451</v>
      </c>
      <c r="B773" s="1">
        <v>44907</v>
      </c>
      <c r="C773">
        <v>-101.94</v>
      </c>
      <c r="D773" t="s">
        <v>6659</v>
      </c>
      <c r="E773" t="s">
        <v>6659</v>
      </c>
      <c r="F773" t="s">
        <v>6660</v>
      </c>
      <c r="G773" t="s">
        <v>104</v>
      </c>
      <c r="H773" t="s">
        <v>12</v>
      </c>
      <c r="I773" t="s">
        <v>12</v>
      </c>
      <c r="J773" t="s">
        <v>9</v>
      </c>
      <c r="O773" t="s">
        <v>104</v>
      </c>
      <c r="P773" t="s">
        <v>9</v>
      </c>
      <c r="Q773" t="s">
        <v>9</v>
      </c>
      <c r="R773" t="s">
        <v>122</v>
      </c>
      <c r="S773" t="s">
        <v>127</v>
      </c>
      <c r="T773">
        <v>12</v>
      </c>
      <c r="U773" t="s">
        <v>475</v>
      </c>
      <c r="W773" t="s">
        <v>386</v>
      </c>
    </row>
    <row r="774" spans="1:23" x14ac:dyDescent="0.25">
      <c r="A774" t="s">
        <v>6451</v>
      </c>
      <c r="B774" s="1">
        <v>44907</v>
      </c>
      <c r="C774">
        <v>-491.52</v>
      </c>
      <c r="D774" t="s">
        <v>6662</v>
      </c>
      <c r="E774" t="s">
        <v>6662</v>
      </c>
      <c r="F774" t="s">
        <v>6663</v>
      </c>
      <c r="G774" t="s">
        <v>110</v>
      </c>
      <c r="H774" t="s">
        <v>81</v>
      </c>
      <c r="I774" t="s">
        <v>81</v>
      </c>
      <c r="J774" t="s">
        <v>9</v>
      </c>
      <c r="O774" t="s">
        <v>110</v>
      </c>
      <c r="P774" t="s">
        <v>9</v>
      </c>
      <c r="Q774" t="s">
        <v>9</v>
      </c>
      <c r="R774" t="s">
        <v>122</v>
      </c>
      <c r="S774" t="s">
        <v>127</v>
      </c>
      <c r="T774">
        <v>1</v>
      </c>
      <c r="U774" t="s">
        <v>475</v>
      </c>
      <c r="V774" t="s">
        <v>283</v>
      </c>
      <c r="W774" t="s">
        <v>386</v>
      </c>
    </row>
    <row r="775" spans="1:23" x14ac:dyDescent="0.25">
      <c r="A775" t="s">
        <v>6451</v>
      </c>
      <c r="B775" s="1">
        <v>44907</v>
      </c>
      <c r="C775">
        <v>-330</v>
      </c>
      <c r="D775" t="s">
        <v>6665</v>
      </c>
      <c r="E775" t="s">
        <v>6665</v>
      </c>
      <c r="F775" t="s">
        <v>6666</v>
      </c>
      <c r="G775" t="s">
        <v>117</v>
      </c>
      <c r="H775" t="s">
        <v>45</v>
      </c>
      <c r="I775" t="s">
        <v>45</v>
      </c>
      <c r="J775" t="s">
        <v>9</v>
      </c>
      <c r="O775" t="s">
        <v>117</v>
      </c>
      <c r="P775" t="s">
        <v>9</v>
      </c>
      <c r="Q775" t="s">
        <v>9</v>
      </c>
      <c r="R775" t="s">
        <v>122</v>
      </c>
      <c r="S775" t="s">
        <v>127</v>
      </c>
      <c r="T775">
        <v>12</v>
      </c>
      <c r="U775" t="s">
        <v>475</v>
      </c>
      <c r="W775" t="s">
        <v>386</v>
      </c>
    </row>
    <row r="776" spans="1:23" x14ac:dyDescent="0.25">
      <c r="A776" t="s">
        <v>6451</v>
      </c>
      <c r="B776" s="1">
        <v>44906</v>
      </c>
      <c r="C776">
        <v>-0.14000000000000001</v>
      </c>
      <c r="D776" t="s">
        <v>6567</v>
      </c>
      <c r="E776" t="s">
        <v>6567</v>
      </c>
      <c r="F776" t="s">
        <v>6568</v>
      </c>
      <c r="G776" t="s">
        <v>88</v>
      </c>
      <c r="H776" t="s">
        <v>59</v>
      </c>
      <c r="I776" t="s">
        <v>59</v>
      </c>
      <c r="J776" t="s">
        <v>9</v>
      </c>
      <c r="O776" t="s">
        <v>88</v>
      </c>
      <c r="P776" t="s">
        <v>9</v>
      </c>
      <c r="Q776" t="s">
        <v>9</v>
      </c>
      <c r="R776" t="s">
        <v>122</v>
      </c>
      <c r="S776" t="s">
        <v>127</v>
      </c>
      <c r="T776">
        <v>1</v>
      </c>
      <c r="U776" t="s">
        <v>475</v>
      </c>
      <c r="W776" t="s">
        <v>386</v>
      </c>
    </row>
    <row r="777" spans="1:23" x14ac:dyDescent="0.25">
      <c r="A777" t="s">
        <v>6451</v>
      </c>
      <c r="B777" s="1">
        <v>44906</v>
      </c>
      <c r="C777">
        <v>-28.64</v>
      </c>
      <c r="D777" t="s">
        <v>6667</v>
      </c>
      <c r="E777" t="s">
        <v>6667</v>
      </c>
      <c r="F777" t="s">
        <v>6454</v>
      </c>
      <c r="G777" t="s">
        <v>117</v>
      </c>
      <c r="H777" t="s">
        <v>42</v>
      </c>
      <c r="I777" t="s">
        <v>42</v>
      </c>
      <c r="J777" t="s">
        <v>9</v>
      </c>
      <c r="O777" t="s">
        <v>117</v>
      </c>
      <c r="P777" t="s">
        <v>9</v>
      </c>
      <c r="Q777" t="s">
        <v>9</v>
      </c>
      <c r="R777" t="s">
        <v>122</v>
      </c>
      <c r="S777" t="s">
        <v>127</v>
      </c>
      <c r="T777">
        <v>12</v>
      </c>
      <c r="U777" t="s">
        <v>475</v>
      </c>
      <c r="W777" t="s">
        <v>386</v>
      </c>
    </row>
    <row r="778" spans="1:23" x14ac:dyDescent="0.25">
      <c r="A778" t="s">
        <v>6458</v>
      </c>
      <c r="B778" s="1">
        <v>44906</v>
      </c>
      <c r="C778">
        <v>-2500</v>
      </c>
      <c r="D778" t="s">
        <v>8575</v>
      </c>
      <c r="E778" t="s">
        <v>8575</v>
      </c>
      <c r="F778" t="s">
        <v>6668</v>
      </c>
      <c r="G778" t="s">
        <v>55</v>
      </c>
      <c r="H778" t="s">
        <v>4506</v>
      </c>
      <c r="I778" t="s">
        <v>4506</v>
      </c>
      <c r="J778" t="s">
        <v>9</v>
      </c>
      <c r="O778" t="s">
        <v>55</v>
      </c>
      <c r="P778" t="s">
        <v>9</v>
      </c>
      <c r="Q778" t="s">
        <v>8576</v>
      </c>
      <c r="R778" t="s">
        <v>224</v>
      </c>
      <c r="S778" t="s">
        <v>126</v>
      </c>
      <c r="T778">
        <v>0</v>
      </c>
      <c r="U778" t="s">
        <v>475</v>
      </c>
      <c r="W778" t="s">
        <v>386</v>
      </c>
    </row>
    <row r="779" spans="1:23" x14ac:dyDescent="0.25">
      <c r="A779" t="s">
        <v>6408</v>
      </c>
      <c r="B779" s="1">
        <v>44906</v>
      </c>
      <c r="C779">
        <v>632.39</v>
      </c>
      <c r="D779" t="s">
        <v>6656</v>
      </c>
      <c r="E779" t="s">
        <v>6656</v>
      </c>
      <c r="F779" t="s">
        <v>6657</v>
      </c>
      <c r="G779" t="s">
        <v>55</v>
      </c>
      <c r="H779" t="s">
        <v>55</v>
      </c>
      <c r="I779" t="s">
        <v>55</v>
      </c>
      <c r="J779" t="s">
        <v>9</v>
      </c>
      <c r="O779" t="s">
        <v>55</v>
      </c>
      <c r="P779" t="s">
        <v>9</v>
      </c>
      <c r="Q779" t="s">
        <v>9</v>
      </c>
      <c r="R779" t="s">
        <v>116</v>
      </c>
      <c r="S779" t="s">
        <v>126</v>
      </c>
      <c r="T779">
        <v>0</v>
      </c>
      <c r="U779" t="s">
        <v>475</v>
      </c>
      <c r="W779" t="s">
        <v>386</v>
      </c>
    </row>
    <row r="780" spans="1:23" x14ac:dyDescent="0.25">
      <c r="A780" t="s">
        <v>6411</v>
      </c>
      <c r="B780" s="1">
        <v>44906</v>
      </c>
      <c r="C780">
        <v>28.4</v>
      </c>
      <c r="D780" t="s">
        <v>6670</v>
      </c>
      <c r="E780" t="s">
        <v>6670</v>
      </c>
      <c r="F780" t="s">
        <v>6671</v>
      </c>
      <c r="G780" t="s">
        <v>89</v>
      </c>
      <c r="H780" t="s">
        <v>69</v>
      </c>
      <c r="I780" t="s">
        <v>69</v>
      </c>
      <c r="J780" t="s">
        <v>9</v>
      </c>
      <c r="O780" t="s">
        <v>89</v>
      </c>
      <c r="P780" t="s">
        <v>9</v>
      </c>
      <c r="Q780" t="s">
        <v>9</v>
      </c>
      <c r="R780" t="s">
        <v>224</v>
      </c>
      <c r="S780" t="s">
        <v>127</v>
      </c>
      <c r="T780">
        <v>1</v>
      </c>
      <c r="U780" t="s">
        <v>475</v>
      </c>
      <c r="W780" t="s">
        <v>386</v>
      </c>
    </row>
    <row r="781" spans="1:23" x14ac:dyDescent="0.25">
      <c r="A781" t="s">
        <v>6451</v>
      </c>
      <c r="B781" s="1">
        <v>44906</v>
      </c>
      <c r="C781">
        <v>-77.14</v>
      </c>
      <c r="D781" t="s">
        <v>6667</v>
      </c>
      <c r="E781" t="s">
        <v>6667</v>
      </c>
      <c r="F781" t="s">
        <v>6454</v>
      </c>
      <c r="G781" t="s">
        <v>117</v>
      </c>
      <c r="H781" t="s">
        <v>42</v>
      </c>
      <c r="I781" t="s">
        <v>42</v>
      </c>
      <c r="J781" t="s">
        <v>9</v>
      </c>
      <c r="O781" t="s">
        <v>117</v>
      </c>
      <c r="P781" t="s">
        <v>9</v>
      </c>
      <c r="Q781" t="s">
        <v>9</v>
      </c>
      <c r="R781" t="s">
        <v>122</v>
      </c>
      <c r="S781" t="s">
        <v>127</v>
      </c>
      <c r="T781">
        <v>12</v>
      </c>
      <c r="U781" t="s">
        <v>475</v>
      </c>
      <c r="W781" t="s">
        <v>386</v>
      </c>
    </row>
    <row r="782" spans="1:23" x14ac:dyDescent="0.25">
      <c r="A782" t="s">
        <v>6451</v>
      </c>
      <c r="B782" s="1">
        <v>44906</v>
      </c>
      <c r="C782">
        <v>-140.58000000000001</v>
      </c>
      <c r="D782" t="s">
        <v>495</v>
      </c>
      <c r="E782" t="s">
        <v>495</v>
      </c>
      <c r="F782" t="s">
        <v>496</v>
      </c>
      <c r="G782" t="s">
        <v>104</v>
      </c>
      <c r="H782" t="s">
        <v>16</v>
      </c>
      <c r="I782" t="s">
        <v>16</v>
      </c>
      <c r="J782" t="s">
        <v>9</v>
      </c>
      <c r="O782" t="s">
        <v>104</v>
      </c>
      <c r="P782" t="s">
        <v>9</v>
      </c>
      <c r="Q782" t="s">
        <v>9</v>
      </c>
      <c r="R782" t="s">
        <v>122</v>
      </c>
      <c r="S782" t="s">
        <v>127</v>
      </c>
      <c r="T782">
        <v>12</v>
      </c>
      <c r="U782" t="s">
        <v>475</v>
      </c>
      <c r="W782" t="s">
        <v>386</v>
      </c>
    </row>
    <row r="783" spans="1:23" x14ac:dyDescent="0.25">
      <c r="A783" t="s">
        <v>6451</v>
      </c>
      <c r="B783" s="1">
        <v>44906</v>
      </c>
      <c r="C783">
        <v>-9.18</v>
      </c>
      <c r="D783" t="s">
        <v>6673</v>
      </c>
      <c r="E783" t="s">
        <v>6673</v>
      </c>
      <c r="F783" t="s">
        <v>6674</v>
      </c>
      <c r="G783" t="s">
        <v>104</v>
      </c>
      <c r="H783" t="s">
        <v>7</v>
      </c>
      <c r="I783" t="s">
        <v>7</v>
      </c>
      <c r="J783" t="s">
        <v>9</v>
      </c>
      <c r="O783" t="s">
        <v>104</v>
      </c>
      <c r="P783" t="s">
        <v>9</v>
      </c>
      <c r="Q783" t="s">
        <v>9</v>
      </c>
      <c r="R783" t="s">
        <v>122</v>
      </c>
      <c r="S783" t="s">
        <v>127</v>
      </c>
      <c r="T783">
        <v>12</v>
      </c>
      <c r="U783" t="s">
        <v>475</v>
      </c>
      <c r="W783" t="s">
        <v>386</v>
      </c>
    </row>
    <row r="784" spans="1:23" x14ac:dyDescent="0.25">
      <c r="A784" t="s">
        <v>6451</v>
      </c>
      <c r="B784" s="1">
        <v>44906</v>
      </c>
      <c r="C784">
        <v>-56</v>
      </c>
      <c r="D784" t="s">
        <v>495</v>
      </c>
      <c r="E784" t="s">
        <v>495</v>
      </c>
      <c r="F784" t="s">
        <v>496</v>
      </c>
      <c r="G784" t="s">
        <v>104</v>
      </c>
      <c r="H784" t="s">
        <v>16</v>
      </c>
      <c r="I784" t="s">
        <v>16</v>
      </c>
      <c r="J784" t="s">
        <v>9</v>
      </c>
      <c r="O784" t="s">
        <v>104</v>
      </c>
      <c r="P784" t="s">
        <v>9</v>
      </c>
      <c r="Q784" t="s">
        <v>9</v>
      </c>
      <c r="R784" t="s">
        <v>122</v>
      </c>
      <c r="S784" t="s">
        <v>127</v>
      </c>
      <c r="T784">
        <v>12</v>
      </c>
      <c r="U784" t="s">
        <v>475</v>
      </c>
      <c r="W784" t="s">
        <v>386</v>
      </c>
    </row>
    <row r="785" spans="1:23" x14ac:dyDescent="0.25">
      <c r="A785" t="s">
        <v>6451</v>
      </c>
      <c r="B785" s="1">
        <v>44906</v>
      </c>
      <c r="C785">
        <v>-11.91</v>
      </c>
      <c r="D785" t="s">
        <v>744</v>
      </c>
      <c r="E785" t="s">
        <v>744</v>
      </c>
      <c r="F785" t="s">
        <v>6605</v>
      </c>
      <c r="G785" t="s">
        <v>104</v>
      </c>
      <c r="H785" t="s">
        <v>7</v>
      </c>
      <c r="I785" t="s">
        <v>7</v>
      </c>
      <c r="J785" t="s">
        <v>9</v>
      </c>
      <c r="O785" t="s">
        <v>104</v>
      </c>
      <c r="P785" t="s">
        <v>9</v>
      </c>
      <c r="Q785" t="s">
        <v>9</v>
      </c>
      <c r="R785" t="s">
        <v>122</v>
      </c>
      <c r="S785" t="s">
        <v>127</v>
      </c>
      <c r="T785">
        <v>12</v>
      </c>
      <c r="U785" t="s">
        <v>475</v>
      </c>
      <c r="W785" t="s">
        <v>386</v>
      </c>
    </row>
    <row r="786" spans="1:23" x14ac:dyDescent="0.25">
      <c r="A786" t="s">
        <v>6451</v>
      </c>
      <c r="B786" s="1">
        <v>44906</v>
      </c>
      <c r="C786">
        <v>-35</v>
      </c>
      <c r="D786" t="s">
        <v>650</v>
      </c>
      <c r="E786" t="s">
        <v>650</v>
      </c>
      <c r="F786" t="s">
        <v>651</v>
      </c>
      <c r="G786" t="s">
        <v>118</v>
      </c>
      <c r="H786" t="s">
        <v>52</v>
      </c>
      <c r="I786" t="s">
        <v>52</v>
      </c>
      <c r="J786" t="s">
        <v>9</v>
      </c>
      <c r="O786" t="s">
        <v>118</v>
      </c>
      <c r="P786" t="s">
        <v>9</v>
      </c>
      <c r="Q786" t="s">
        <v>9</v>
      </c>
      <c r="R786" t="s">
        <v>122</v>
      </c>
      <c r="S786" t="s">
        <v>127</v>
      </c>
      <c r="T786">
        <v>12</v>
      </c>
      <c r="U786" t="s">
        <v>475</v>
      </c>
      <c r="W786" t="s">
        <v>386</v>
      </c>
    </row>
    <row r="787" spans="1:23" x14ac:dyDescent="0.25">
      <c r="A787" t="s">
        <v>544</v>
      </c>
      <c r="B787" s="1">
        <v>44905</v>
      </c>
      <c r="C787">
        <v>-21.49</v>
      </c>
      <c r="D787" t="s">
        <v>6144</v>
      </c>
      <c r="E787" t="s">
        <v>6144</v>
      </c>
      <c r="F787" t="s">
        <v>5426</v>
      </c>
      <c r="G787" t="s">
        <v>10</v>
      </c>
      <c r="H787" t="s">
        <v>35</v>
      </c>
      <c r="I787" t="s">
        <v>35</v>
      </c>
      <c r="J787" t="s">
        <v>9</v>
      </c>
      <c r="O787" t="s">
        <v>10</v>
      </c>
      <c r="P787" t="s">
        <v>9</v>
      </c>
      <c r="Q787" t="s">
        <v>9</v>
      </c>
      <c r="R787" t="s">
        <v>122</v>
      </c>
      <c r="S787" t="s">
        <v>127</v>
      </c>
      <c r="T787">
        <v>12</v>
      </c>
      <c r="U787" t="s">
        <v>475</v>
      </c>
      <c r="W787" t="s">
        <v>386</v>
      </c>
    </row>
    <row r="788" spans="1:23" x14ac:dyDescent="0.25">
      <c r="A788" t="s">
        <v>6451</v>
      </c>
      <c r="B788" s="1">
        <v>44904</v>
      </c>
      <c r="C788">
        <v>-11.09</v>
      </c>
      <c r="D788" t="s">
        <v>514</v>
      </c>
      <c r="E788" t="s">
        <v>514</v>
      </c>
      <c r="F788" t="s">
        <v>515</v>
      </c>
      <c r="G788" t="s">
        <v>13</v>
      </c>
      <c r="H788" t="s">
        <v>91</v>
      </c>
      <c r="I788" t="s">
        <v>91</v>
      </c>
      <c r="J788" t="s">
        <v>9</v>
      </c>
      <c r="O788" t="s">
        <v>13</v>
      </c>
      <c r="P788" t="s">
        <v>9</v>
      </c>
      <c r="Q788" t="s">
        <v>9</v>
      </c>
      <c r="R788" t="s">
        <v>122</v>
      </c>
      <c r="S788" t="s">
        <v>127</v>
      </c>
      <c r="T788">
        <v>12</v>
      </c>
      <c r="U788" t="s">
        <v>475</v>
      </c>
      <c r="W788" t="s">
        <v>386</v>
      </c>
    </row>
    <row r="789" spans="1:23" x14ac:dyDescent="0.25">
      <c r="A789" t="s">
        <v>6451</v>
      </c>
      <c r="B789" s="1">
        <v>44904</v>
      </c>
      <c r="C789">
        <v>-100</v>
      </c>
      <c r="D789" t="s">
        <v>858</v>
      </c>
      <c r="E789" t="s">
        <v>858</v>
      </c>
      <c r="F789" t="s">
        <v>6675</v>
      </c>
      <c r="G789" t="s">
        <v>88</v>
      </c>
      <c r="H789" t="s">
        <v>59</v>
      </c>
      <c r="I789" t="s">
        <v>59</v>
      </c>
      <c r="J789" t="s">
        <v>9</v>
      </c>
      <c r="O789" t="s">
        <v>88</v>
      </c>
      <c r="P789" t="s">
        <v>9</v>
      </c>
      <c r="Q789" t="s">
        <v>9</v>
      </c>
      <c r="R789" t="s">
        <v>122</v>
      </c>
      <c r="S789" t="s">
        <v>127</v>
      </c>
      <c r="T789">
        <v>1</v>
      </c>
      <c r="U789" t="s">
        <v>475</v>
      </c>
      <c r="W789" t="s">
        <v>386</v>
      </c>
    </row>
    <row r="790" spans="1:23" x14ac:dyDescent="0.25">
      <c r="A790" t="s">
        <v>6451</v>
      </c>
      <c r="B790" s="1">
        <v>44904</v>
      </c>
      <c r="C790">
        <v>-7.89</v>
      </c>
      <c r="D790" t="s">
        <v>495</v>
      </c>
      <c r="E790" t="s">
        <v>495</v>
      </c>
      <c r="F790" t="s">
        <v>3130</v>
      </c>
      <c r="G790" t="s">
        <v>104</v>
      </c>
      <c r="H790" t="s">
        <v>16</v>
      </c>
      <c r="I790" t="s">
        <v>16</v>
      </c>
      <c r="J790" t="s">
        <v>9</v>
      </c>
      <c r="O790" t="s">
        <v>104</v>
      </c>
      <c r="P790" t="s">
        <v>9</v>
      </c>
      <c r="Q790" t="s">
        <v>9</v>
      </c>
      <c r="R790" t="s">
        <v>122</v>
      </c>
      <c r="S790" t="s">
        <v>127</v>
      </c>
      <c r="T790">
        <v>12</v>
      </c>
      <c r="U790" t="s">
        <v>475</v>
      </c>
      <c r="W790" t="s">
        <v>386</v>
      </c>
    </row>
    <row r="791" spans="1:23" x14ac:dyDescent="0.25">
      <c r="A791" t="s">
        <v>34</v>
      </c>
      <c r="B791" s="1">
        <v>44904</v>
      </c>
      <c r="C791">
        <v>-16.48</v>
      </c>
      <c r="D791" t="s">
        <v>491</v>
      </c>
      <c r="E791" t="s">
        <v>491</v>
      </c>
      <c r="F791" t="s">
        <v>6676</v>
      </c>
      <c r="G791" t="s">
        <v>78</v>
      </c>
      <c r="H791" t="s">
        <v>27</v>
      </c>
      <c r="I791" t="s">
        <v>27</v>
      </c>
      <c r="J791" t="s">
        <v>9</v>
      </c>
      <c r="O791" t="s">
        <v>78</v>
      </c>
      <c r="P791" t="s">
        <v>9</v>
      </c>
      <c r="Q791" t="s">
        <v>6677</v>
      </c>
      <c r="R791" t="s">
        <v>122</v>
      </c>
      <c r="S791" t="s">
        <v>127</v>
      </c>
      <c r="T791">
        <v>1</v>
      </c>
      <c r="U791" t="s">
        <v>475</v>
      </c>
      <c r="W791" t="s">
        <v>386</v>
      </c>
    </row>
    <row r="792" spans="1:23" x14ac:dyDescent="0.25">
      <c r="A792" t="s">
        <v>492</v>
      </c>
      <c r="B792" s="1">
        <v>44904</v>
      </c>
      <c r="C792">
        <v>-272.87</v>
      </c>
      <c r="D792" t="s">
        <v>6679</v>
      </c>
      <c r="E792" t="s">
        <v>6679</v>
      </c>
      <c r="F792" t="s">
        <v>6680</v>
      </c>
      <c r="G792" t="s">
        <v>88</v>
      </c>
      <c r="H792" t="s">
        <v>59</v>
      </c>
      <c r="I792" t="s">
        <v>59</v>
      </c>
      <c r="J792" t="s">
        <v>9</v>
      </c>
      <c r="O792" t="s">
        <v>88</v>
      </c>
      <c r="P792" t="s">
        <v>9</v>
      </c>
      <c r="Q792" t="s">
        <v>9</v>
      </c>
      <c r="R792" t="s">
        <v>122</v>
      </c>
      <c r="S792" t="s">
        <v>127</v>
      </c>
      <c r="T792">
        <v>1</v>
      </c>
      <c r="U792" t="s">
        <v>475</v>
      </c>
      <c r="W792" t="s">
        <v>386</v>
      </c>
    </row>
    <row r="793" spans="1:23" x14ac:dyDescent="0.25">
      <c r="A793" t="s">
        <v>6451</v>
      </c>
      <c r="B793" s="1">
        <v>44904</v>
      </c>
      <c r="C793">
        <v>-325</v>
      </c>
      <c r="D793" t="s">
        <v>6682</v>
      </c>
      <c r="E793" t="s">
        <v>6682</v>
      </c>
      <c r="F793" t="s">
        <v>6470</v>
      </c>
      <c r="G793" t="s">
        <v>117</v>
      </c>
      <c r="H793" t="s">
        <v>45</v>
      </c>
      <c r="I793" t="s">
        <v>45</v>
      </c>
      <c r="J793" t="s">
        <v>9</v>
      </c>
      <c r="O793" t="s">
        <v>117</v>
      </c>
      <c r="P793" t="s">
        <v>9</v>
      </c>
      <c r="Q793" t="s">
        <v>9</v>
      </c>
      <c r="R793" t="s">
        <v>122</v>
      </c>
      <c r="S793" t="s">
        <v>127</v>
      </c>
      <c r="T793">
        <v>12</v>
      </c>
      <c r="U793" t="s">
        <v>475</v>
      </c>
      <c r="W793" t="s">
        <v>386</v>
      </c>
    </row>
    <row r="794" spans="1:23" x14ac:dyDescent="0.25">
      <c r="A794" t="s">
        <v>6451</v>
      </c>
      <c r="B794" s="1">
        <v>44904</v>
      </c>
      <c r="C794">
        <v>-0.08</v>
      </c>
      <c r="D794" t="s">
        <v>6567</v>
      </c>
      <c r="E794" t="s">
        <v>6567</v>
      </c>
      <c r="F794" t="s">
        <v>6568</v>
      </c>
      <c r="G794" t="s">
        <v>88</v>
      </c>
      <c r="H794" t="s">
        <v>59</v>
      </c>
      <c r="I794" t="s">
        <v>59</v>
      </c>
      <c r="J794" t="s">
        <v>9</v>
      </c>
      <c r="O794" t="s">
        <v>88</v>
      </c>
      <c r="P794" t="s">
        <v>9</v>
      </c>
      <c r="Q794" t="s">
        <v>9</v>
      </c>
      <c r="R794" t="s">
        <v>122</v>
      </c>
      <c r="S794" t="s">
        <v>127</v>
      </c>
      <c r="T794">
        <v>1</v>
      </c>
      <c r="U794" t="s">
        <v>475</v>
      </c>
      <c r="W794" t="s">
        <v>386</v>
      </c>
    </row>
    <row r="795" spans="1:23" x14ac:dyDescent="0.25">
      <c r="A795" t="s">
        <v>6451</v>
      </c>
      <c r="B795" s="1">
        <v>44904</v>
      </c>
      <c r="C795">
        <v>-3.9</v>
      </c>
      <c r="D795" t="s">
        <v>560</v>
      </c>
      <c r="E795" t="s">
        <v>560</v>
      </c>
      <c r="F795" t="s">
        <v>4461</v>
      </c>
      <c r="G795" t="s">
        <v>104</v>
      </c>
      <c r="H795" t="s">
        <v>16</v>
      </c>
      <c r="I795" t="s">
        <v>16</v>
      </c>
      <c r="J795" t="s">
        <v>9</v>
      </c>
      <c r="O795" t="s">
        <v>104</v>
      </c>
      <c r="P795" t="s">
        <v>9</v>
      </c>
      <c r="Q795" t="s">
        <v>9</v>
      </c>
      <c r="R795" t="s">
        <v>122</v>
      </c>
      <c r="S795" t="s">
        <v>127</v>
      </c>
      <c r="T795">
        <v>12</v>
      </c>
      <c r="U795" t="s">
        <v>475</v>
      </c>
      <c r="W795" t="s">
        <v>386</v>
      </c>
    </row>
    <row r="796" spans="1:23" x14ac:dyDescent="0.25">
      <c r="A796" t="s">
        <v>6451</v>
      </c>
      <c r="B796" s="1">
        <v>44904</v>
      </c>
      <c r="C796">
        <v>-34.1</v>
      </c>
      <c r="D796" t="s">
        <v>632</v>
      </c>
      <c r="E796" t="s">
        <v>632</v>
      </c>
      <c r="F796" t="s">
        <v>633</v>
      </c>
      <c r="G796" t="s">
        <v>473</v>
      </c>
      <c r="H796" t="s">
        <v>472</v>
      </c>
      <c r="I796" t="s">
        <v>472</v>
      </c>
      <c r="J796" t="s">
        <v>9</v>
      </c>
      <c r="O796" t="s">
        <v>473</v>
      </c>
      <c r="P796" t="s">
        <v>9</v>
      </c>
      <c r="Q796" t="s">
        <v>9</v>
      </c>
      <c r="R796" t="s">
        <v>122</v>
      </c>
      <c r="S796" t="s">
        <v>124</v>
      </c>
      <c r="T796">
        <v>12</v>
      </c>
      <c r="U796" t="s">
        <v>475</v>
      </c>
      <c r="W796" t="s">
        <v>386</v>
      </c>
    </row>
    <row r="797" spans="1:23" x14ac:dyDescent="0.25">
      <c r="A797" t="s">
        <v>6451</v>
      </c>
      <c r="B797" s="1">
        <v>44904</v>
      </c>
      <c r="C797">
        <v>-25.12</v>
      </c>
      <c r="D797" t="s">
        <v>6684</v>
      </c>
      <c r="E797" t="s">
        <v>6684</v>
      </c>
      <c r="F797" t="s">
        <v>5070</v>
      </c>
      <c r="G797" t="s">
        <v>473</v>
      </c>
      <c r="H797" t="s">
        <v>467</v>
      </c>
      <c r="I797" t="s">
        <v>467</v>
      </c>
      <c r="J797" t="s">
        <v>9</v>
      </c>
      <c r="O797" t="s">
        <v>473</v>
      </c>
      <c r="P797" t="s">
        <v>9</v>
      </c>
      <c r="Q797" t="s">
        <v>9</v>
      </c>
      <c r="R797" t="s">
        <v>122</v>
      </c>
      <c r="S797" t="s">
        <v>127</v>
      </c>
      <c r="T797">
        <v>12</v>
      </c>
      <c r="U797" t="s">
        <v>475</v>
      </c>
      <c r="W797" t="s">
        <v>386</v>
      </c>
    </row>
    <row r="798" spans="1:23" x14ac:dyDescent="0.25">
      <c r="A798" t="s">
        <v>6411</v>
      </c>
      <c r="B798" s="1">
        <v>44903</v>
      </c>
      <c r="C798">
        <v>113.94</v>
      </c>
      <c r="D798" t="s">
        <v>6686</v>
      </c>
      <c r="E798" t="s">
        <v>6686</v>
      </c>
      <c r="F798" t="s">
        <v>6687</v>
      </c>
      <c r="G798" t="s">
        <v>55</v>
      </c>
      <c r="H798" t="s">
        <v>55</v>
      </c>
      <c r="I798" t="s">
        <v>55</v>
      </c>
      <c r="J798" t="s">
        <v>9</v>
      </c>
      <c r="O798" t="s">
        <v>55</v>
      </c>
      <c r="P798" t="s">
        <v>9</v>
      </c>
      <c r="Q798" t="s">
        <v>9</v>
      </c>
      <c r="R798" t="s">
        <v>116</v>
      </c>
      <c r="S798" t="s">
        <v>126</v>
      </c>
      <c r="T798">
        <v>0</v>
      </c>
      <c r="U798" t="s">
        <v>475</v>
      </c>
      <c r="W798" t="s">
        <v>386</v>
      </c>
    </row>
    <row r="799" spans="1:23" x14ac:dyDescent="0.25">
      <c r="A799" t="s">
        <v>6411</v>
      </c>
      <c r="B799" s="1">
        <v>44903</v>
      </c>
      <c r="C799">
        <v>2642.74</v>
      </c>
      <c r="D799" t="s">
        <v>6689</v>
      </c>
      <c r="E799" t="s">
        <v>6689</v>
      </c>
      <c r="F799" t="s">
        <v>6690</v>
      </c>
      <c r="G799" t="s">
        <v>55</v>
      </c>
      <c r="H799" t="s">
        <v>55</v>
      </c>
      <c r="I799" t="s">
        <v>55</v>
      </c>
      <c r="J799" t="s">
        <v>9</v>
      </c>
      <c r="O799" t="s">
        <v>55</v>
      </c>
      <c r="P799" t="s">
        <v>9</v>
      </c>
      <c r="Q799" t="s">
        <v>9</v>
      </c>
      <c r="R799" t="s">
        <v>116</v>
      </c>
      <c r="S799" t="s">
        <v>126</v>
      </c>
      <c r="T799">
        <v>0</v>
      </c>
      <c r="U799" t="s">
        <v>475</v>
      </c>
      <c r="W799" t="s">
        <v>386</v>
      </c>
    </row>
    <row r="800" spans="1:23" x14ac:dyDescent="0.25">
      <c r="A800" t="s">
        <v>6458</v>
      </c>
      <c r="B800" s="1">
        <v>44903</v>
      </c>
      <c r="C800">
        <v>2500</v>
      </c>
      <c r="D800" t="s">
        <v>8575</v>
      </c>
      <c r="E800" t="s">
        <v>8575</v>
      </c>
      <c r="F800" t="s">
        <v>6691</v>
      </c>
      <c r="G800" t="s">
        <v>55</v>
      </c>
      <c r="H800" t="s">
        <v>4506</v>
      </c>
      <c r="I800" t="s">
        <v>4506</v>
      </c>
      <c r="J800" t="s">
        <v>9</v>
      </c>
      <c r="O800" t="s">
        <v>55</v>
      </c>
      <c r="P800" t="s">
        <v>9</v>
      </c>
      <c r="Q800" t="s">
        <v>8577</v>
      </c>
      <c r="R800" t="s">
        <v>224</v>
      </c>
      <c r="S800" t="s">
        <v>126</v>
      </c>
      <c r="T800">
        <v>0</v>
      </c>
      <c r="U800" t="s">
        <v>475</v>
      </c>
      <c r="W800" t="s">
        <v>386</v>
      </c>
    </row>
    <row r="801" spans="1:23" x14ac:dyDescent="0.25">
      <c r="A801" t="s">
        <v>6411</v>
      </c>
      <c r="B801" s="1">
        <v>44903</v>
      </c>
      <c r="C801">
        <v>-113.94</v>
      </c>
      <c r="D801" t="s">
        <v>6686</v>
      </c>
      <c r="E801" t="s">
        <v>6686</v>
      </c>
      <c r="F801" t="s">
        <v>6687</v>
      </c>
      <c r="G801" t="s">
        <v>55</v>
      </c>
      <c r="H801" t="s">
        <v>55</v>
      </c>
      <c r="I801" t="s">
        <v>55</v>
      </c>
      <c r="J801" t="s">
        <v>9</v>
      </c>
      <c r="O801" t="s">
        <v>55</v>
      </c>
      <c r="P801" t="s">
        <v>9</v>
      </c>
      <c r="Q801" t="s">
        <v>9</v>
      </c>
      <c r="R801" t="s">
        <v>116</v>
      </c>
      <c r="S801" t="s">
        <v>126</v>
      </c>
      <c r="T801">
        <v>0</v>
      </c>
      <c r="U801" t="s">
        <v>475</v>
      </c>
      <c r="W801" t="s">
        <v>386</v>
      </c>
    </row>
    <row r="802" spans="1:23" x14ac:dyDescent="0.25">
      <c r="A802" t="s">
        <v>6411</v>
      </c>
      <c r="B802" s="1">
        <v>44903</v>
      </c>
      <c r="C802">
        <v>-2642.74</v>
      </c>
      <c r="D802" t="s">
        <v>6689</v>
      </c>
      <c r="E802" t="s">
        <v>6689</v>
      </c>
      <c r="F802" t="s">
        <v>6690</v>
      </c>
      <c r="G802" t="s">
        <v>55</v>
      </c>
      <c r="H802" t="s">
        <v>55</v>
      </c>
      <c r="I802" t="s">
        <v>55</v>
      </c>
      <c r="J802" t="s">
        <v>9</v>
      </c>
      <c r="O802" t="s">
        <v>55</v>
      </c>
      <c r="P802" t="s">
        <v>9</v>
      </c>
      <c r="Q802" t="s">
        <v>9</v>
      </c>
      <c r="R802" t="s">
        <v>116</v>
      </c>
      <c r="S802" t="s">
        <v>126</v>
      </c>
      <c r="T802">
        <v>0</v>
      </c>
      <c r="U802" t="s">
        <v>475</v>
      </c>
      <c r="W802" t="s">
        <v>386</v>
      </c>
    </row>
    <row r="803" spans="1:23" x14ac:dyDescent="0.25">
      <c r="A803" t="s">
        <v>6411</v>
      </c>
      <c r="B803" s="1">
        <v>44903</v>
      </c>
      <c r="C803">
        <v>-1306.5999999999999</v>
      </c>
      <c r="D803" t="s">
        <v>6693</v>
      </c>
      <c r="E803" t="s">
        <v>6693</v>
      </c>
      <c r="F803" t="s">
        <v>6694</v>
      </c>
      <c r="G803" t="s">
        <v>55</v>
      </c>
      <c r="H803" t="s">
        <v>55</v>
      </c>
      <c r="I803" t="s">
        <v>55</v>
      </c>
      <c r="J803" t="s">
        <v>9</v>
      </c>
      <c r="O803" t="s">
        <v>55</v>
      </c>
      <c r="P803" t="s">
        <v>9</v>
      </c>
      <c r="Q803" t="s">
        <v>9</v>
      </c>
      <c r="R803" t="s">
        <v>116</v>
      </c>
      <c r="S803" t="s">
        <v>126</v>
      </c>
      <c r="T803">
        <v>0</v>
      </c>
      <c r="U803" t="s">
        <v>475</v>
      </c>
      <c r="W803" t="s">
        <v>386</v>
      </c>
    </row>
    <row r="804" spans="1:23" x14ac:dyDescent="0.25">
      <c r="A804" t="s">
        <v>6411</v>
      </c>
      <c r="B804" s="1">
        <v>44903</v>
      </c>
      <c r="C804">
        <v>1306.5999999999999</v>
      </c>
      <c r="D804" t="s">
        <v>6693</v>
      </c>
      <c r="E804" t="s">
        <v>6693</v>
      </c>
      <c r="F804" t="s">
        <v>6694</v>
      </c>
      <c r="G804" t="s">
        <v>55</v>
      </c>
      <c r="H804" t="s">
        <v>55</v>
      </c>
      <c r="I804" t="s">
        <v>55</v>
      </c>
      <c r="J804" t="s">
        <v>9</v>
      </c>
      <c r="O804" t="s">
        <v>55</v>
      </c>
      <c r="P804" t="s">
        <v>9</v>
      </c>
      <c r="Q804" t="s">
        <v>9</v>
      </c>
      <c r="R804" t="s">
        <v>116</v>
      </c>
      <c r="S804" t="s">
        <v>126</v>
      </c>
      <c r="T804">
        <v>0</v>
      </c>
      <c r="U804" t="s">
        <v>475</v>
      </c>
      <c r="W804" t="s">
        <v>386</v>
      </c>
    </row>
    <row r="805" spans="1:23" x14ac:dyDescent="0.25">
      <c r="A805" t="s">
        <v>6451</v>
      </c>
      <c r="B805" s="1">
        <v>44903</v>
      </c>
      <c r="C805">
        <v>-33.18</v>
      </c>
      <c r="D805" t="s">
        <v>6696</v>
      </c>
      <c r="E805" t="s">
        <v>6696</v>
      </c>
      <c r="F805" t="s">
        <v>6697</v>
      </c>
      <c r="G805" t="s">
        <v>88</v>
      </c>
      <c r="H805" t="s">
        <v>59</v>
      </c>
      <c r="I805" t="s">
        <v>59</v>
      </c>
      <c r="J805" t="s">
        <v>9</v>
      </c>
      <c r="O805" t="s">
        <v>88</v>
      </c>
      <c r="P805" t="s">
        <v>9</v>
      </c>
      <c r="Q805" t="s">
        <v>9</v>
      </c>
      <c r="R805" t="s">
        <v>122</v>
      </c>
      <c r="S805" t="s">
        <v>127</v>
      </c>
      <c r="T805">
        <v>1</v>
      </c>
      <c r="U805" t="s">
        <v>475</v>
      </c>
      <c r="W805" t="s">
        <v>386</v>
      </c>
    </row>
    <row r="806" spans="1:23" x14ac:dyDescent="0.25">
      <c r="A806" t="s">
        <v>6451</v>
      </c>
      <c r="B806" s="1">
        <v>44903</v>
      </c>
      <c r="C806">
        <v>-325.3</v>
      </c>
      <c r="D806" t="s">
        <v>6699</v>
      </c>
      <c r="E806" t="s">
        <v>6699</v>
      </c>
      <c r="F806" t="s">
        <v>6455</v>
      </c>
      <c r="G806" t="s">
        <v>473</v>
      </c>
      <c r="H806" t="s">
        <v>467</v>
      </c>
      <c r="I806" t="s">
        <v>467</v>
      </c>
      <c r="J806" t="s">
        <v>9</v>
      </c>
      <c r="O806" t="s">
        <v>473</v>
      </c>
      <c r="P806" t="s">
        <v>9</v>
      </c>
      <c r="Q806" t="s">
        <v>9</v>
      </c>
      <c r="R806" t="s">
        <v>122</v>
      </c>
      <c r="S806" t="s">
        <v>127</v>
      </c>
      <c r="T806">
        <v>12</v>
      </c>
      <c r="U806" t="s">
        <v>475</v>
      </c>
      <c r="W806" t="s">
        <v>386</v>
      </c>
    </row>
    <row r="807" spans="1:23" x14ac:dyDescent="0.25">
      <c r="A807" t="s">
        <v>6451</v>
      </c>
      <c r="B807" s="1">
        <v>44903</v>
      </c>
      <c r="C807">
        <v>-1.25</v>
      </c>
      <c r="D807" t="s">
        <v>6280</v>
      </c>
      <c r="E807" t="s">
        <v>6280</v>
      </c>
      <c r="F807" t="s">
        <v>6172</v>
      </c>
      <c r="G807" t="s">
        <v>10</v>
      </c>
      <c r="H807" t="s">
        <v>39</v>
      </c>
      <c r="I807" t="s">
        <v>39</v>
      </c>
      <c r="J807" t="s">
        <v>9</v>
      </c>
      <c r="O807" t="s">
        <v>10</v>
      </c>
      <c r="P807" t="s">
        <v>9</v>
      </c>
      <c r="Q807" t="s">
        <v>9</v>
      </c>
      <c r="R807" t="s">
        <v>122</v>
      </c>
      <c r="S807" t="s">
        <v>127</v>
      </c>
      <c r="T807">
        <v>12</v>
      </c>
      <c r="U807" t="s">
        <v>475</v>
      </c>
      <c r="W807" t="s">
        <v>386</v>
      </c>
    </row>
    <row r="808" spans="1:23" x14ac:dyDescent="0.25">
      <c r="A808" t="s">
        <v>6451</v>
      </c>
      <c r="B808" s="1">
        <v>44903</v>
      </c>
      <c r="C808">
        <v>-41</v>
      </c>
      <c r="D808" t="s">
        <v>1502</v>
      </c>
      <c r="E808" t="s">
        <v>1502</v>
      </c>
      <c r="F808" t="s">
        <v>6403</v>
      </c>
      <c r="G808" t="s">
        <v>104</v>
      </c>
      <c r="H808" t="s">
        <v>7</v>
      </c>
      <c r="I808" t="s">
        <v>7</v>
      </c>
      <c r="J808" t="s">
        <v>9</v>
      </c>
      <c r="O808" t="s">
        <v>104</v>
      </c>
      <c r="P808" t="s">
        <v>9</v>
      </c>
      <c r="Q808" t="s">
        <v>9</v>
      </c>
      <c r="R808" t="s">
        <v>122</v>
      </c>
      <c r="S808" t="s">
        <v>127</v>
      </c>
      <c r="T808">
        <v>12</v>
      </c>
      <c r="U808" t="s">
        <v>475</v>
      </c>
      <c r="W808" t="s">
        <v>386</v>
      </c>
    </row>
    <row r="809" spans="1:23" x14ac:dyDescent="0.25">
      <c r="A809" t="s">
        <v>19</v>
      </c>
      <c r="B809" s="1">
        <v>44903</v>
      </c>
      <c r="C809">
        <v>-301.39</v>
      </c>
      <c r="D809" t="s">
        <v>609</v>
      </c>
      <c r="E809" t="s">
        <v>609</v>
      </c>
      <c r="F809" t="s">
        <v>610</v>
      </c>
      <c r="G809" t="s">
        <v>10</v>
      </c>
      <c r="H809" t="s">
        <v>20</v>
      </c>
      <c r="I809" t="s">
        <v>20</v>
      </c>
      <c r="J809" t="s">
        <v>9</v>
      </c>
      <c r="O809" t="s">
        <v>10</v>
      </c>
      <c r="P809" t="s">
        <v>9</v>
      </c>
      <c r="Q809" t="s">
        <v>9</v>
      </c>
      <c r="R809" t="s">
        <v>122</v>
      </c>
      <c r="S809" t="s">
        <v>127</v>
      </c>
      <c r="T809">
        <v>12</v>
      </c>
      <c r="U809" t="s">
        <v>475</v>
      </c>
      <c r="W809" t="s">
        <v>386</v>
      </c>
    </row>
    <row r="810" spans="1:23" x14ac:dyDescent="0.25">
      <c r="A810" t="s">
        <v>487</v>
      </c>
      <c r="B810" s="1">
        <v>44903</v>
      </c>
      <c r="C810">
        <v>1250</v>
      </c>
      <c r="D810" t="s">
        <v>5353</v>
      </c>
      <c r="E810" t="s">
        <v>5353</v>
      </c>
      <c r="F810" t="s">
        <v>501</v>
      </c>
      <c r="G810" t="s">
        <v>92</v>
      </c>
      <c r="H810" t="s">
        <v>62</v>
      </c>
      <c r="I810" t="s">
        <v>62</v>
      </c>
      <c r="J810" t="s">
        <v>9</v>
      </c>
      <c r="O810" t="s">
        <v>92</v>
      </c>
      <c r="P810" t="s">
        <v>9</v>
      </c>
      <c r="Q810" t="s">
        <v>9</v>
      </c>
      <c r="R810" t="s">
        <v>92</v>
      </c>
      <c r="S810" t="s">
        <v>127</v>
      </c>
      <c r="T810">
        <v>12</v>
      </c>
      <c r="U810" t="s">
        <v>475</v>
      </c>
      <c r="V810" t="s">
        <v>62</v>
      </c>
      <c r="W810" t="s">
        <v>386</v>
      </c>
    </row>
    <row r="811" spans="1:23" x14ac:dyDescent="0.25">
      <c r="A811" t="s">
        <v>487</v>
      </c>
      <c r="B811" s="1">
        <v>44903</v>
      </c>
      <c r="C811">
        <v>-65</v>
      </c>
      <c r="D811" t="s">
        <v>6653</v>
      </c>
      <c r="E811" t="s">
        <v>6653</v>
      </c>
      <c r="F811" t="s">
        <v>531</v>
      </c>
      <c r="G811" t="s">
        <v>117</v>
      </c>
      <c r="H811" t="s">
        <v>45</v>
      </c>
      <c r="I811" t="s">
        <v>45</v>
      </c>
      <c r="J811" t="s">
        <v>9</v>
      </c>
      <c r="O811" t="s">
        <v>117</v>
      </c>
      <c r="P811" t="s">
        <v>9</v>
      </c>
      <c r="Q811" t="s">
        <v>9</v>
      </c>
      <c r="R811" t="s">
        <v>122</v>
      </c>
      <c r="S811" t="s">
        <v>127</v>
      </c>
      <c r="T811">
        <v>12</v>
      </c>
      <c r="U811" t="s">
        <v>475</v>
      </c>
      <c r="W811" t="s">
        <v>386</v>
      </c>
    </row>
    <row r="812" spans="1:23" x14ac:dyDescent="0.25">
      <c r="A812" t="s">
        <v>19</v>
      </c>
      <c r="B812" s="1">
        <v>44902</v>
      </c>
      <c r="C812">
        <v>-253.51</v>
      </c>
      <c r="D812" t="s">
        <v>497</v>
      </c>
      <c r="E812" t="s">
        <v>497</v>
      </c>
      <c r="F812" t="s">
        <v>498</v>
      </c>
      <c r="G812" t="s">
        <v>55</v>
      </c>
      <c r="H812" t="s">
        <v>18</v>
      </c>
      <c r="I812" t="s">
        <v>18</v>
      </c>
      <c r="J812" t="s">
        <v>9</v>
      </c>
      <c r="O812" t="s">
        <v>55</v>
      </c>
      <c r="P812" t="s">
        <v>9</v>
      </c>
      <c r="Q812" t="s">
        <v>9</v>
      </c>
      <c r="R812" t="s">
        <v>224</v>
      </c>
      <c r="S812" t="s">
        <v>126</v>
      </c>
      <c r="T812">
        <v>12</v>
      </c>
      <c r="U812" t="s">
        <v>475</v>
      </c>
      <c r="W812" t="s">
        <v>386</v>
      </c>
    </row>
    <row r="813" spans="1:23" x14ac:dyDescent="0.25">
      <c r="A813" t="s">
        <v>6451</v>
      </c>
      <c r="B813" s="1">
        <v>44902</v>
      </c>
      <c r="C813">
        <v>-44.23</v>
      </c>
      <c r="D813" t="s">
        <v>6701</v>
      </c>
      <c r="E813" t="s">
        <v>6701</v>
      </c>
      <c r="F813" t="s">
        <v>6702</v>
      </c>
      <c r="G813" t="s">
        <v>78</v>
      </c>
      <c r="H813" t="s">
        <v>27</v>
      </c>
      <c r="I813" t="s">
        <v>27</v>
      </c>
      <c r="J813" t="s">
        <v>9</v>
      </c>
      <c r="O813" t="s">
        <v>78</v>
      </c>
      <c r="P813" t="s">
        <v>9</v>
      </c>
      <c r="Q813" t="s">
        <v>9</v>
      </c>
      <c r="R813" t="s">
        <v>122</v>
      </c>
      <c r="S813" t="s">
        <v>127</v>
      </c>
      <c r="T813">
        <v>1</v>
      </c>
      <c r="U813" t="s">
        <v>475</v>
      </c>
      <c r="W813" t="s">
        <v>386</v>
      </c>
    </row>
    <row r="814" spans="1:23" x14ac:dyDescent="0.25">
      <c r="A814" t="s">
        <v>6451</v>
      </c>
      <c r="B814" s="1">
        <v>44902</v>
      </c>
      <c r="C814">
        <v>-9.1999999999999993</v>
      </c>
      <c r="D814" t="s">
        <v>6704</v>
      </c>
      <c r="E814" t="s">
        <v>6704</v>
      </c>
      <c r="F814" t="s">
        <v>6705</v>
      </c>
      <c r="G814" t="s">
        <v>104</v>
      </c>
      <c r="H814" t="s">
        <v>7</v>
      </c>
      <c r="I814" t="s">
        <v>7</v>
      </c>
      <c r="J814" t="s">
        <v>9</v>
      </c>
      <c r="O814" t="s">
        <v>104</v>
      </c>
      <c r="P814" t="s">
        <v>9</v>
      </c>
      <c r="Q814" t="s">
        <v>9</v>
      </c>
      <c r="R814" t="s">
        <v>122</v>
      </c>
      <c r="S814" t="s">
        <v>127</v>
      </c>
      <c r="T814">
        <v>12</v>
      </c>
      <c r="U814" t="s">
        <v>475</v>
      </c>
      <c r="W814" t="s">
        <v>386</v>
      </c>
    </row>
    <row r="815" spans="1:23" x14ac:dyDescent="0.25">
      <c r="A815" t="s">
        <v>19</v>
      </c>
      <c r="B815" s="1">
        <v>44901</v>
      </c>
      <c r="C815">
        <v>11.01</v>
      </c>
      <c r="D815" t="s">
        <v>634</v>
      </c>
      <c r="E815" t="s">
        <v>634</v>
      </c>
      <c r="F815" t="s">
        <v>598</v>
      </c>
      <c r="G815" t="s">
        <v>110</v>
      </c>
      <c r="H815" t="s">
        <v>79</v>
      </c>
      <c r="I815" t="s">
        <v>79</v>
      </c>
      <c r="J815" t="s">
        <v>9</v>
      </c>
      <c r="O815" t="s">
        <v>110</v>
      </c>
      <c r="P815" t="s">
        <v>9</v>
      </c>
      <c r="Q815" t="s">
        <v>6706</v>
      </c>
      <c r="R815" t="s">
        <v>122</v>
      </c>
      <c r="S815" t="s">
        <v>127</v>
      </c>
      <c r="T815">
        <v>12</v>
      </c>
      <c r="U815" t="s">
        <v>475</v>
      </c>
      <c r="V815" t="s">
        <v>283</v>
      </c>
      <c r="W815" t="s">
        <v>386</v>
      </c>
    </row>
    <row r="816" spans="1:23" x14ac:dyDescent="0.25">
      <c r="A816" t="s">
        <v>34</v>
      </c>
      <c r="B816" s="1">
        <v>44901</v>
      </c>
      <c r="C816">
        <v>-8.7100000000000009</v>
      </c>
      <c r="D816" t="s">
        <v>491</v>
      </c>
      <c r="E816" t="s">
        <v>491</v>
      </c>
      <c r="F816" t="s">
        <v>6707</v>
      </c>
      <c r="G816" t="s">
        <v>88</v>
      </c>
      <c r="H816" t="s">
        <v>59</v>
      </c>
      <c r="I816" t="s">
        <v>59</v>
      </c>
      <c r="J816" t="s">
        <v>6708</v>
      </c>
      <c r="O816" t="s">
        <v>88</v>
      </c>
      <c r="P816" t="s">
        <v>9</v>
      </c>
      <c r="Q816" t="s">
        <v>6709</v>
      </c>
      <c r="R816" t="s">
        <v>122</v>
      </c>
      <c r="S816" t="s">
        <v>127</v>
      </c>
      <c r="T816">
        <v>1</v>
      </c>
      <c r="U816" t="s">
        <v>475</v>
      </c>
      <c r="W816" t="s">
        <v>386</v>
      </c>
    </row>
    <row r="817" spans="1:23" x14ac:dyDescent="0.25">
      <c r="A817" t="s">
        <v>512</v>
      </c>
      <c r="B817" s="1">
        <v>44901</v>
      </c>
      <c r="C817">
        <v>253.51</v>
      </c>
      <c r="D817" t="s">
        <v>6711</v>
      </c>
      <c r="E817" t="s">
        <v>6711</v>
      </c>
      <c r="F817" t="s">
        <v>513</v>
      </c>
      <c r="G817" t="s">
        <v>55</v>
      </c>
      <c r="H817" t="s">
        <v>18</v>
      </c>
      <c r="I817" t="s">
        <v>18</v>
      </c>
      <c r="J817" t="s">
        <v>9</v>
      </c>
      <c r="O817" t="s">
        <v>55</v>
      </c>
      <c r="P817" t="s">
        <v>9</v>
      </c>
      <c r="Q817" t="s">
        <v>9</v>
      </c>
      <c r="R817" t="s">
        <v>224</v>
      </c>
      <c r="S817" t="s">
        <v>126</v>
      </c>
      <c r="T817">
        <v>12</v>
      </c>
      <c r="U817" t="s">
        <v>475</v>
      </c>
      <c r="W817" t="s">
        <v>386</v>
      </c>
    </row>
    <row r="818" spans="1:23" x14ac:dyDescent="0.25">
      <c r="A818" t="s">
        <v>336</v>
      </c>
      <c r="B818" s="1">
        <v>44901</v>
      </c>
      <c r="C818">
        <v>-66.239999999999995</v>
      </c>
      <c r="D818" t="s">
        <v>6713</v>
      </c>
      <c r="E818" t="s">
        <v>6713</v>
      </c>
      <c r="F818" t="s">
        <v>6714</v>
      </c>
      <c r="G818" t="s">
        <v>10</v>
      </c>
      <c r="H818" t="s">
        <v>98</v>
      </c>
      <c r="I818" t="s">
        <v>98</v>
      </c>
      <c r="J818" t="s">
        <v>9</v>
      </c>
      <c r="O818" t="s">
        <v>10</v>
      </c>
      <c r="P818" t="s">
        <v>9</v>
      </c>
      <c r="Q818" t="s">
        <v>9</v>
      </c>
      <c r="R818" t="s">
        <v>122</v>
      </c>
      <c r="S818" t="s">
        <v>125</v>
      </c>
      <c r="T818">
        <v>1</v>
      </c>
      <c r="U818" t="s">
        <v>475</v>
      </c>
      <c r="W818" t="s">
        <v>386</v>
      </c>
    </row>
    <row r="819" spans="1:23" x14ac:dyDescent="0.25">
      <c r="A819" t="s">
        <v>605</v>
      </c>
      <c r="B819" s="1">
        <v>44901</v>
      </c>
      <c r="C819">
        <v>-9.99</v>
      </c>
      <c r="D819" t="s">
        <v>809</v>
      </c>
      <c r="E819" t="s">
        <v>809</v>
      </c>
      <c r="F819" t="s">
        <v>6715</v>
      </c>
      <c r="G819" t="s">
        <v>100</v>
      </c>
      <c r="H819" t="s">
        <v>41</v>
      </c>
      <c r="I819" t="s">
        <v>41</v>
      </c>
      <c r="J819" t="s">
        <v>9</v>
      </c>
      <c r="O819" t="s">
        <v>100</v>
      </c>
      <c r="P819" t="s">
        <v>9</v>
      </c>
      <c r="Q819" t="s">
        <v>9</v>
      </c>
      <c r="R819" t="s">
        <v>122</v>
      </c>
      <c r="S819" t="s">
        <v>127</v>
      </c>
      <c r="T819">
        <v>12</v>
      </c>
      <c r="U819" t="s">
        <v>475</v>
      </c>
      <c r="V819" t="s">
        <v>280</v>
      </c>
      <c r="W819" t="s">
        <v>386</v>
      </c>
    </row>
    <row r="820" spans="1:23" x14ac:dyDescent="0.25">
      <c r="A820" t="s">
        <v>19</v>
      </c>
      <c r="B820" s="1">
        <v>44901</v>
      </c>
      <c r="C820">
        <v>-4424.99</v>
      </c>
      <c r="D820" t="s">
        <v>6717</v>
      </c>
      <c r="E820" t="s">
        <v>6717</v>
      </c>
      <c r="F820" t="s">
        <v>517</v>
      </c>
      <c r="G820" t="s">
        <v>94</v>
      </c>
      <c r="H820" t="s">
        <v>61</v>
      </c>
      <c r="I820" t="s">
        <v>61</v>
      </c>
      <c r="J820" t="s">
        <v>9</v>
      </c>
      <c r="O820" t="s">
        <v>94</v>
      </c>
      <c r="P820" t="s">
        <v>9</v>
      </c>
      <c r="Q820" t="s">
        <v>9</v>
      </c>
      <c r="R820" t="s">
        <v>122</v>
      </c>
      <c r="S820" t="s">
        <v>127</v>
      </c>
      <c r="T820">
        <v>12</v>
      </c>
      <c r="U820" t="s">
        <v>475</v>
      </c>
      <c r="W820" t="s">
        <v>386</v>
      </c>
    </row>
    <row r="821" spans="1:23" x14ac:dyDescent="0.25">
      <c r="A821" t="s">
        <v>6451</v>
      </c>
      <c r="B821" s="1">
        <v>44901</v>
      </c>
      <c r="C821">
        <v>-85</v>
      </c>
      <c r="D821" t="s">
        <v>6719</v>
      </c>
      <c r="E821" t="s">
        <v>6719</v>
      </c>
      <c r="F821" t="s">
        <v>6193</v>
      </c>
      <c r="G821" t="s">
        <v>10</v>
      </c>
      <c r="H821" t="s">
        <v>10</v>
      </c>
      <c r="I821" t="s">
        <v>10</v>
      </c>
      <c r="J821" t="s">
        <v>9</v>
      </c>
      <c r="O821" t="s">
        <v>10</v>
      </c>
      <c r="P821" t="s">
        <v>9</v>
      </c>
      <c r="Q821" t="s">
        <v>6720</v>
      </c>
      <c r="R821" t="s">
        <v>116</v>
      </c>
      <c r="S821" t="s">
        <v>126</v>
      </c>
      <c r="T821">
        <v>0</v>
      </c>
      <c r="U821" t="s">
        <v>475</v>
      </c>
      <c r="W821" t="s">
        <v>386</v>
      </c>
    </row>
    <row r="822" spans="1:23" x14ac:dyDescent="0.25">
      <c r="A822" t="s">
        <v>6451</v>
      </c>
      <c r="B822" s="1">
        <v>44901</v>
      </c>
      <c r="C822">
        <v>-50</v>
      </c>
      <c r="D822" t="s">
        <v>6722</v>
      </c>
      <c r="E822" t="s">
        <v>6722</v>
      </c>
      <c r="F822" t="s">
        <v>6723</v>
      </c>
      <c r="G822" t="s">
        <v>78</v>
      </c>
      <c r="H822" t="s">
        <v>27</v>
      </c>
      <c r="I822" t="s">
        <v>27</v>
      </c>
      <c r="J822" t="s">
        <v>9</v>
      </c>
      <c r="O822" t="s">
        <v>78</v>
      </c>
      <c r="P822" t="s">
        <v>9</v>
      </c>
      <c r="Q822" t="s">
        <v>9</v>
      </c>
      <c r="R822" t="s">
        <v>122</v>
      </c>
      <c r="S822" t="s">
        <v>127</v>
      </c>
      <c r="T822">
        <v>1</v>
      </c>
      <c r="U822" t="s">
        <v>475</v>
      </c>
      <c r="W822" t="s">
        <v>386</v>
      </c>
    </row>
    <row r="823" spans="1:23" x14ac:dyDescent="0.25">
      <c r="A823" t="s">
        <v>6451</v>
      </c>
      <c r="B823" s="1">
        <v>44901</v>
      </c>
      <c r="C823">
        <v>-11.5</v>
      </c>
      <c r="D823" t="s">
        <v>6722</v>
      </c>
      <c r="E823" t="s">
        <v>6722</v>
      </c>
      <c r="F823" t="s">
        <v>6723</v>
      </c>
      <c r="G823" t="s">
        <v>117</v>
      </c>
      <c r="H823" t="s">
        <v>44</v>
      </c>
      <c r="I823" t="s">
        <v>44</v>
      </c>
      <c r="J823" t="s">
        <v>9</v>
      </c>
      <c r="O823" t="s">
        <v>117</v>
      </c>
      <c r="P823" t="s">
        <v>9</v>
      </c>
      <c r="Q823" t="s">
        <v>9</v>
      </c>
      <c r="R823" t="s">
        <v>122</v>
      </c>
      <c r="S823" t="s">
        <v>127</v>
      </c>
      <c r="T823">
        <v>12</v>
      </c>
      <c r="U823" t="s">
        <v>475</v>
      </c>
      <c r="W823" t="s">
        <v>386</v>
      </c>
    </row>
    <row r="824" spans="1:23" x14ac:dyDescent="0.25">
      <c r="A824" t="s">
        <v>6451</v>
      </c>
      <c r="B824" s="1">
        <v>44901</v>
      </c>
      <c r="C824">
        <v>-8.64</v>
      </c>
      <c r="D824" t="s">
        <v>636</v>
      </c>
      <c r="E824" t="s">
        <v>636</v>
      </c>
      <c r="F824" t="s">
        <v>637</v>
      </c>
      <c r="G824" t="s">
        <v>100</v>
      </c>
      <c r="H824" t="s">
        <v>97</v>
      </c>
      <c r="I824" t="s">
        <v>97</v>
      </c>
      <c r="J824" t="s">
        <v>9</v>
      </c>
      <c r="O824" t="s">
        <v>100</v>
      </c>
      <c r="P824" t="s">
        <v>9</v>
      </c>
      <c r="Q824" t="s">
        <v>6724</v>
      </c>
      <c r="R824" t="s">
        <v>122</v>
      </c>
      <c r="S824" t="s">
        <v>125</v>
      </c>
      <c r="T824">
        <v>1</v>
      </c>
      <c r="U824" t="s">
        <v>475</v>
      </c>
      <c r="V824" t="s">
        <v>270</v>
      </c>
      <c r="W824" t="s">
        <v>386</v>
      </c>
    </row>
    <row r="825" spans="1:23" x14ac:dyDescent="0.25">
      <c r="A825" t="s">
        <v>6451</v>
      </c>
      <c r="B825" s="1">
        <v>44901</v>
      </c>
      <c r="C825">
        <v>-198.45</v>
      </c>
      <c r="D825" t="s">
        <v>6725</v>
      </c>
      <c r="E825" t="s">
        <v>6725</v>
      </c>
      <c r="F825" t="s">
        <v>2655</v>
      </c>
      <c r="G825" t="s">
        <v>117</v>
      </c>
      <c r="H825" t="s">
        <v>45</v>
      </c>
      <c r="I825" t="s">
        <v>45</v>
      </c>
      <c r="J825" t="s">
        <v>9</v>
      </c>
      <c r="O825" t="s">
        <v>117</v>
      </c>
      <c r="P825" t="s">
        <v>9</v>
      </c>
      <c r="Q825" t="s">
        <v>9</v>
      </c>
      <c r="R825" t="s">
        <v>122</v>
      </c>
      <c r="S825" t="s">
        <v>127</v>
      </c>
      <c r="T825">
        <v>12</v>
      </c>
      <c r="U825" t="s">
        <v>475</v>
      </c>
      <c r="W825" t="s">
        <v>386</v>
      </c>
    </row>
    <row r="826" spans="1:23" x14ac:dyDescent="0.25">
      <c r="A826" t="s">
        <v>6451</v>
      </c>
      <c r="B826" s="1">
        <v>44901</v>
      </c>
      <c r="C826">
        <v>-55.07</v>
      </c>
      <c r="D826" t="s">
        <v>514</v>
      </c>
      <c r="E826" t="s">
        <v>514</v>
      </c>
      <c r="F826" t="s">
        <v>515</v>
      </c>
      <c r="G826" t="s">
        <v>13</v>
      </c>
      <c r="H826" t="s">
        <v>91</v>
      </c>
      <c r="I826" t="s">
        <v>91</v>
      </c>
      <c r="J826" t="s">
        <v>9</v>
      </c>
      <c r="O826" t="s">
        <v>13</v>
      </c>
      <c r="P826" t="s">
        <v>9</v>
      </c>
      <c r="Q826" t="s">
        <v>9</v>
      </c>
      <c r="R826" t="s">
        <v>122</v>
      </c>
      <c r="S826" t="s">
        <v>127</v>
      </c>
      <c r="T826">
        <v>12</v>
      </c>
      <c r="U826" t="s">
        <v>475</v>
      </c>
      <c r="W826" t="s">
        <v>386</v>
      </c>
    </row>
    <row r="827" spans="1:23" x14ac:dyDescent="0.25">
      <c r="A827" t="s">
        <v>492</v>
      </c>
      <c r="B827" s="1">
        <v>44900</v>
      </c>
      <c r="C827">
        <v>-65</v>
      </c>
      <c r="D827" t="s">
        <v>6727</v>
      </c>
      <c r="E827" t="s">
        <v>6727</v>
      </c>
      <c r="F827" t="s">
        <v>6467</v>
      </c>
      <c r="G827" t="s">
        <v>94</v>
      </c>
      <c r="H827" t="s">
        <v>32</v>
      </c>
      <c r="I827" t="s">
        <v>32</v>
      </c>
      <c r="J827" t="s">
        <v>9</v>
      </c>
      <c r="O827" t="s">
        <v>94</v>
      </c>
      <c r="P827" t="s">
        <v>9</v>
      </c>
      <c r="Q827" t="s">
        <v>9</v>
      </c>
      <c r="R827" t="s">
        <v>122</v>
      </c>
      <c r="S827" t="s">
        <v>127</v>
      </c>
      <c r="T827">
        <v>12</v>
      </c>
      <c r="U827" t="s">
        <v>475</v>
      </c>
      <c r="V827" t="s">
        <v>276</v>
      </c>
      <c r="W827" t="s">
        <v>386</v>
      </c>
    </row>
    <row r="828" spans="1:23" x14ac:dyDescent="0.25">
      <c r="A828" t="s">
        <v>492</v>
      </c>
      <c r="B828" s="1">
        <v>44900</v>
      </c>
      <c r="C828">
        <v>-17.079999999999998</v>
      </c>
      <c r="D828" t="s">
        <v>529</v>
      </c>
      <c r="E828" t="s">
        <v>529</v>
      </c>
      <c r="F828" t="s">
        <v>1076</v>
      </c>
      <c r="G828" t="s">
        <v>13</v>
      </c>
      <c r="H828" t="s">
        <v>11</v>
      </c>
      <c r="I828" t="s">
        <v>11</v>
      </c>
      <c r="J828" t="s">
        <v>9</v>
      </c>
      <c r="O828" t="s">
        <v>13</v>
      </c>
      <c r="P828" t="s">
        <v>9</v>
      </c>
      <c r="Q828" t="s">
        <v>9</v>
      </c>
      <c r="R828" t="s">
        <v>122</v>
      </c>
      <c r="S828" t="s">
        <v>127</v>
      </c>
      <c r="T828">
        <v>12</v>
      </c>
      <c r="U828" t="s">
        <v>475</v>
      </c>
      <c r="W828" t="s">
        <v>386</v>
      </c>
    </row>
    <row r="829" spans="1:23" x14ac:dyDescent="0.25">
      <c r="A829" t="s">
        <v>492</v>
      </c>
      <c r="B829" s="1">
        <v>44900</v>
      </c>
      <c r="C829">
        <v>-5</v>
      </c>
      <c r="D829" t="s">
        <v>6729</v>
      </c>
      <c r="E829" t="s">
        <v>6729</v>
      </c>
      <c r="F829" t="s">
        <v>6730</v>
      </c>
      <c r="G829" t="s">
        <v>100</v>
      </c>
      <c r="H829" t="s">
        <v>43</v>
      </c>
      <c r="I829" t="s">
        <v>43</v>
      </c>
      <c r="J829" t="s">
        <v>9</v>
      </c>
      <c r="O829" t="s">
        <v>100</v>
      </c>
      <c r="P829" t="s">
        <v>9</v>
      </c>
      <c r="Q829" t="s">
        <v>9</v>
      </c>
      <c r="R829" t="s">
        <v>122</v>
      </c>
      <c r="S829" t="s">
        <v>127</v>
      </c>
      <c r="T829">
        <v>1</v>
      </c>
      <c r="U829" t="s">
        <v>475</v>
      </c>
      <c r="V829" t="s">
        <v>272</v>
      </c>
      <c r="W829" t="s">
        <v>386</v>
      </c>
    </row>
    <row r="830" spans="1:23" x14ac:dyDescent="0.25">
      <c r="A830" t="s">
        <v>34</v>
      </c>
      <c r="B830" s="1">
        <v>44900</v>
      </c>
      <c r="C830">
        <v>-29.05</v>
      </c>
      <c r="D830" t="s">
        <v>491</v>
      </c>
      <c r="E830" t="s">
        <v>491</v>
      </c>
      <c r="F830" t="s">
        <v>6731</v>
      </c>
      <c r="G830" t="s">
        <v>121</v>
      </c>
      <c r="H830" t="s">
        <v>483</v>
      </c>
      <c r="I830" t="s">
        <v>483</v>
      </c>
      <c r="J830" t="s">
        <v>9</v>
      </c>
      <c r="O830" t="s">
        <v>121</v>
      </c>
      <c r="P830" t="s">
        <v>9</v>
      </c>
      <c r="Q830" t="s">
        <v>6732</v>
      </c>
      <c r="R830" t="s">
        <v>122</v>
      </c>
      <c r="S830" t="s">
        <v>127</v>
      </c>
      <c r="T830">
        <v>12</v>
      </c>
      <c r="U830" t="s">
        <v>475</v>
      </c>
      <c r="W830" t="s">
        <v>386</v>
      </c>
    </row>
    <row r="831" spans="1:23" x14ac:dyDescent="0.25">
      <c r="A831" t="s">
        <v>544</v>
      </c>
      <c r="B831" s="1">
        <v>44900</v>
      </c>
      <c r="C831">
        <v>-48.66</v>
      </c>
      <c r="D831" t="s">
        <v>560</v>
      </c>
      <c r="E831" t="s">
        <v>560</v>
      </c>
      <c r="F831" t="s">
        <v>561</v>
      </c>
      <c r="G831" t="s">
        <v>104</v>
      </c>
      <c r="H831" t="s">
        <v>16</v>
      </c>
      <c r="I831" t="s">
        <v>16</v>
      </c>
      <c r="J831" t="s">
        <v>9</v>
      </c>
      <c r="O831" t="s">
        <v>104</v>
      </c>
      <c r="P831" t="s">
        <v>9</v>
      </c>
      <c r="Q831" t="s">
        <v>9</v>
      </c>
      <c r="R831" t="s">
        <v>122</v>
      </c>
      <c r="S831" t="s">
        <v>127</v>
      </c>
      <c r="T831">
        <v>12</v>
      </c>
      <c r="U831" t="s">
        <v>475</v>
      </c>
      <c r="W831" t="s">
        <v>386</v>
      </c>
    </row>
    <row r="832" spans="1:23" x14ac:dyDescent="0.25">
      <c r="A832" t="s">
        <v>6451</v>
      </c>
      <c r="B832" s="1">
        <v>44900</v>
      </c>
      <c r="C832">
        <v>-99.14</v>
      </c>
      <c r="D832" t="s">
        <v>6734</v>
      </c>
      <c r="E832" t="s">
        <v>6734</v>
      </c>
      <c r="F832" t="s">
        <v>6735</v>
      </c>
      <c r="G832" t="s">
        <v>104</v>
      </c>
      <c r="H832" t="s">
        <v>12</v>
      </c>
      <c r="I832" t="s">
        <v>12</v>
      </c>
      <c r="J832" t="s">
        <v>9</v>
      </c>
      <c r="O832" t="s">
        <v>104</v>
      </c>
      <c r="P832" t="s">
        <v>9</v>
      </c>
      <c r="Q832" t="s">
        <v>9</v>
      </c>
      <c r="R832" t="s">
        <v>122</v>
      </c>
      <c r="S832" t="s">
        <v>127</v>
      </c>
      <c r="T832">
        <v>12</v>
      </c>
      <c r="U832" t="s">
        <v>475</v>
      </c>
      <c r="W832" t="s">
        <v>386</v>
      </c>
    </row>
    <row r="833" spans="1:23" x14ac:dyDescent="0.25">
      <c r="A833" t="s">
        <v>6451</v>
      </c>
      <c r="B833" s="1">
        <v>44900</v>
      </c>
      <c r="C833">
        <v>-17</v>
      </c>
      <c r="D833" t="s">
        <v>1502</v>
      </c>
      <c r="E833" t="s">
        <v>1502</v>
      </c>
      <c r="F833" t="s">
        <v>6403</v>
      </c>
      <c r="G833" t="s">
        <v>104</v>
      </c>
      <c r="H833" t="s">
        <v>7</v>
      </c>
      <c r="I833" t="s">
        <v>7</v>
      </c>
      <c r="J833" t="s">
        <v>9</v>
      </c>
      <c r="O833" t="s">
        <v>104</v>
      </c>
      <c r="P833" t="s">
        <v>9</v>
      </c>
      <c r="Q833" t="s">
        <v>9</v>
      </c>
      <c r="R833" t="s">
        <v>122</v>
      </c>
      <c r="S833" t="s">
        <v>127</v>
      </c>
      <c r="T833">
        <v>12</v>
      </c>
      <c r="U833" t="s">
        <v>475</v>
      </c>
      <c r="W833" t="s">
        <v>386</v>
      </c>
    </row>
    <row r="834" spans="1:23" x14ac:dyDescent="0.25">
      <c r="A834" t="s">
        <v>6451</v>
      </c>
      <c r="B834" s="1">
        <v>44900</v>
      </c>
      <c r="C834">
        <v>-44.03</v>
      </c>
      <c r="D834" t="s">
        <v>6737</v>
      </c>
      <c r="E834" t="s">
        <v>6737</v>
      </c>
      <c r="F834" t="s">
        <v>6738</v>
      </c>
      <c r="G834" t="s">
        <v>13</v>
      </c>
      <c r="H834" t="s">
        <v>148</v>
      </c>
      <c r="I834" t="s">
        <v>148</v>
      </c>
      <c r="J834" t="s">
        <v>9</v>
      </c>
      <c r="O834" t="s">
        <v>13</v>
      </c>
      <c r="P834" t="s">
        <v>9</v>
      </c>
      <c r="Q834" t="s">
        <v>9</v>
      </c>
      <c r="R834" t="s">
        <v>122</v>
      </c>
      <c r="S834" t="s">
        <v>127</v>
      </c>
      <c r="T834">
        <v>12</v>
      </c>
      <c r="U834" t="s">
        <v>475</v>
      </c>
      <c r="W834" t="s">
        <v>386</v>
      </c>
    </row>
    <row r="835" spans="1:23" x14ac:dyDescent="0.25">
      <c r="A835" t="s">
        <v>6451</v>
      </c>
      <c r="B835" s="1">
        <v>44900</v>
      </c>
      <c r="C835">
        <v>-175.3</v>
      </c>
      <c r="D835" t="s">
        <v>864</v>
      </c>
      <c r="E835" t="s">
        <v>864</v>
      </c>
      <c r="F835" t="s">
        <v>865</v>
      </c>
      <c r="G835" t="s">
        <v>100</v>
      </c>
      <c r="H835" t="s">
        <v>97</v>
      </c>
      <c r="I835" t="s">
        <v>97</v>
      </c>
      <c r="J835" t="s">
        <v>9</v>
      </c>
      <c r="O835" t="s">
        <v>100</v>
      </c>
      <c r="P835" t="s">
        <v>9</v>
      </c>
      <c r="Q835" t="s">
        <v>8578</v>
      </c>
      <c r="R835" t="s">
        <v>122</v>
      </c>
      <c r="S835" t="s">
        <v>125</v>
      </c>
      <c r="T835">
        <v>1</v>
      </c>
      <c r="U835" t="s">
        <v>475</v>
      </c>
      <c r="V835" t="s">
        <v>270</v>
      </c>
      <c r="W835" t="s">
        <v>386</v>
      </c>
    </row>
    <row r="836" spans="1:23" x14ac:dyDescent="0.25">
      <c r="A836" t="s">
        <v>6451</v>
      </c>
      <c r="B836" s="1">
        <v>44900</v>
      </c>
      <c r="C836">
        <v>-35.03</v>
      </c>
      <c r="D836" t="s">
        <v>6737</v>
      </c>
      <c r="E836" t="s">
        <v>6737</v>
      </c>
      <c r="F836" t="s">
        <v>6738</v>
      </c>
      <c r="G836" t="s">
        <v>104</v>
      </c>
      <c r="H836" t="s">
        <v>12</v>
      </c>
      <c r="I836" t="s">
        <v>12</v>
      </c>
      <c r="J836" t="s">
        <v>9</v>
      </c>
      <c r="O836" t="s">
        <v>104</v>
      </c>
      <c r="P836" t="s">
        <v>9</v>
      </c>
      <c r="Q836" t="s">
        <v>9</v>
      </c>
      <c r="R836" t="s">
        <v>122</v>
      </c>
      <c r="S836" t="s">
        <v>127</v>
      </c>
      <c r="T836">
        <v>12</v>
      </c>
      <c r="U836" t="s">
        <v>475</v>
      </c>
      <c r="W836" t="s">
        <v>386</v>
      </c>
    </row>
    <row r="837" spans="1:23" x14ac:dyDescent="0.25">
      <c r="A837" t="s">
        <v>6451</v>
      </c>
      <c r="B837" s="1">
        <v>44899</v>
      </c>
      <c r="C837">
        <v>-27.56</v>
      </c>
      <c r="D837" t="s">
        <v>6740</v>
      </c>
      <c r="E837" t="s">
        <v>6740</v>
      </c>
      <c r="F837" t="s">
        <v>6741</v>
      </c>
      <c r="G837" t="s">
        <v>78</v>
      </c>
      <c r="H837" t="s">
        <v>27</v>
      </c>
      <c r="I837" t="s">
        <v>27</v>
      </c>
      <c r="J837" t="s">
        <v>9</v>
      </c>
      <c r="O837" t="s">
        <v>78</v>
      </c>
      <c r="P837" t="s">
        <v>9</v>
      </c>
      <c r="Q837" t="s">
        <v>9</v>
      </c>
      <c r="R837" t="s">
        <v>122</v>
      </c>
      <c r="S837" t="s">
        <v>127</v>
      </c>
      <c r="T837">
        <v>1</v>
      </c>
      <c r="U837" t="s">
        <v>475</v>
      </c>
      <c r="W837" t="s">
        <v>386</v>
      </c>
    </row>
    <row r="838" spans="1:23" x14ac:dyDescent="0.25">
      <c r="A838" t="s">
        <v>6451</v>
      </c>
      <c r="B838" s="1">
        <v>44899</v>
      </c>
      <c r="C838">
        <v>-140.31</v>
      </c>
      <c r="D838" t="s">
        <v>495</v>
      </c>
      <c r="E838" t="s">
        <v>495</v>
      </c>
      <c r="F838" t="s">
        <v>496</v>
      </c>
      <c r="G838" t="s">
        <v>104</v>
      </c>
      <c r="H838" t="s">
        <v>16</v>
      </c>
      <c r="I838" t="s">
        <v>16</v>
      </c>
      <c r="J838" t="s">
        <v>9</v>
      </c>
      <c r="O838" t="s">
        <v>104</v>
      </c>
      <c r="P838" t="s">
        <v>9</v>
      </c>
      <c r="Q838" t="s">
        <v>9</v>
      </c>
      <c r="R838" t="s">
        <v>122</v>
      </c>
      <c r="S838" t="s">
        <v>127</v>
      </c>
      <c r="T838">
        <v>12</v>
      </c>
      <c r="U838" t="s">
        <v>475</v>
      </c>
      <c r="W838" t="s">
        <v>386</v>
      </c>
    </row>
    <row r="839" spans="1:23" x14ac:dyDescent="0.25">
      <c r="A839" t="s">
        <v>6451</v>
      </c>
      <c r="B839" s="1">
        <v>44899</v>
      </c>
      <c r="C839">
        <v>-5</v>
      </c>
      <c r="D839" t="s">
        <v>6742</v>
      </c>
      <c r="E839" t="s">
        <v>6742</v>
      </c>
      <c r="F839" t="s">
        <v>6743</v>
      </c>
      <c r="G839" t="s">
        <v>104</v>
      </c>
      <c r="H839" t="s">
        <v>7</v>
      </c>
      <c r="I839" t="s">
        <v>7</v>
      </c>
      <c r="J839" t="s">
        <v>9</v>
      </c>
      <c r="O839" t="s">
        <v>104</v>
      </c>
      <c r="P839" t="s">
        <v>9</v>
      </c>
      <c r="Q839" t="s">
        <v>9</v>
      </c>
      <c r="R839" t="s">
        <v>122</v>
      </c>
      <c r="S839" t="s">
        <v>127</v>
      </c>
      <c r="T839">
        <v>12</v>
      </c>
      <c r="U839" t="s">
        <v>475</v>
      </c>
      <c r="W839" t="s">
        <v>386</v>
      </c>
    </row>
    <row r="840" spans="1:23" x14ac:dyDescent="0.25">
      <c r="A840" t="s">
        <v>34</v>
      </c>
      <c r="B840" s="1">
        <v>44899</v>
      </c>
      <c r="C840">
        <v>-35.270000000000003</v>
      </c>
      <c r="D840" t="s">
        <v>491</v>
      </c>
      <c r="E840" t="s">
        <v>491</v>
      </c>
      <c r="F840" t="s">
        <v>6744</v>
      </c>
      <c r="G840" t="s">
        <v>78</v>
      </c>
      <c r="H840" t="s">
        <v>27</v>
      </c>
      <c r="I840" t="s">
        <v>27</v>
      </c>
      <c r="J840" t="s">
        <v>9</v>
      </c>
      <c r="O840" t="s">
        <v>78</v>
      </c>
      <c r="P840" t="s">
        <v>9</v>
      </c>
      <c r="Q840" t="s">
        <v>6745</v>
      </c>
      <c r="R840" t="s">
        <v>122</v>
      </c>
      <c r="S840" t="s">
        <v>127</v>
      </c>
      <c r="T840">
        <v>1</v>
      </c>
      <c r="U840" t="s">
        <v>475</v>
      </c>
      <c r="W840" t="s">
        <v>386</v>
      </c>
    </row>
    <row r="841" spans="1:23" x14ac:dyDescent="0.25">
      <c r="A841" t="s">
        <v>544</v>
      </c>
      <c r="B841" s="1">
        <v>44899</v>
      </c>
      <c r="C841">
        <v>-53.63</v>
      </c>
      <c r="D841" t="s">
        <v>716</v>
      </c>
      <c r="E841" t="s">
        <v>716</v>
      </c>
      <c r="F841" t="s">
        <v>1504</v>
      </c>
      <c r="G841" t="s">
        <v>10</v>
      </c>
      <c r="H841" t="s">
        <v>35</v>
      </c>
      <c r="I841" t="s">
        <v>35</v>
      </c>
      <c r="J841" t="s">
        <v>9</v>
      </c>
      <c r="O841" t="s">
        <v>10</v>
      </c>
      <c r="P841" t="s">
        <v>9</v>
      </c>
      <c r="Q841" t="s">
        <v>9</v>
      </c>
      <c r="R841" t="s">
        <v>122</v>
      </c>
      <c r="S841" t="s">
        <v>127</v>
      </c>
      <c r="T841">
        <v>12</v>
      </c>
      <c r="U841" t="s">
        <v>475</v>
      </c>
      <c r="W841" t="s">
        <v>386</v>
      </c>
    </row>
    <row r="842" spans="1:23" x14ac:dyDescent="0.25">
      <c r="A842" t="s">
        <v>6451</v>
      </c>
      <c r="B842" s="1">
        <v>44899</v>
      </c>
      <c r="C842">
        <v>-100</v>
      </c>
      <c r="D842" t="s">
        <v>495</v>
      </c>
      <c r="E842" t="s">
        <v>495</v>
      </c>
      <c r="F842" t="s">
        <v>496</v>
      </c>
      <c r="G842" t="s">
        <v>78</v>
      </c>
      <c r="H842" t="s">
        <v>27</v>
      </c>
      <c r="I842" t="s">
        <v>27</v>
      </c>
      <c r="J842" t="s">
        <v>9</v>
      </c>
      <c r="O842" t="s">
        <v>78</v>
      </c>
      <c r="P842" t="s">
        <v>9</v>
      </c>
      <c r="Q842" t="s">
        <v>6746</v>
      </c>
      <c r="R842" t="s">
        <v>122</v>
      </c>
      <c r="S842" t="s">
        <v>127</v>
      </c>
      <c r="T842">
        <v>1</v>
      </c>
      <c r="U842" t="s">
        <v>475</v>
      </c>
      <c r="W842" t="s">
        <v>386</v>
      </c>
    </row>
    <row r="843" spans="1:23" x14ac:dyDescent="0.25">
      <c r="A843" t="s">
        <v>6451</v>
      </c>
      <c r="B843" s="1">
        <v>44899</v>
      </c>
      <c r="C843">
        <v>-39.69</v>
      </c>
      <c r="D843" t="s">
        <v>6748</v>
      </c>
      <c r="E843" t="s">
        <v>6748</v>
      </c>
      <c r="F843" t="s">
        <v>6749</v>
      </c>
      <c r="G843" t="s">
        <v>78</v>
      </c>
      <c r="H843" t="s">
        <v>27</v>
      </c>
      <c r="I843" t="s">
        <v>27</v>
      </c>
      <c r="J843" t="s">
        <v>9</v>
      </c>
      <c r="O843" t="s">
        <v>78</v>
      </c>
      <c r="P843" t="s">
        <v>9</v>
      </c>
      <c r="Q843" t="s">
        <v>9</v>
      </c>
      <c r="R843" t="s">
        <v>122</v>
      </c>
      <c r="S843" t="s">
        <v>127</v>
      </c>
      <c r="T843">
        <v>1</v>
      </c>
      <c r="U843" t="s">
        <v>475</v>
      </c>
      <c r="W843" t="s">
        <v>386</v>
      </c>
    </row>
    <row r="844" spans="1:23" x14ac:dyDescent="0.25">
      <c r="A844" t="s">
        <v>6451</v>
      </c>
      <c r="B844" s="1">
        <v>44899</v>
      </c>
      <c r="C844">
        <v>-61.14</v>
      </c>
      <c r="D844" t="s">
        <v>560</v>
      </c>
      <c r="E844" t="s">
        <v>560</v>
      </c>
      <c r="F844" t="s">
        <v>4461</v>
      </c>
      <c r="G844" t="s">
        <v>104</v>
      </c>
      <c r="H844" t="s">
        <v>16</v>
      </c>
      <c r="I844" t="s">
        <v>16</v>
      </c>
      <c r="J844" t="s">
        <v>9</v>
      </c>
      <c r="O844" t="s">
        <v>104</v>
      </c>
      <c r="P844" t="s">
        <v>9</v>
      </c>
      <c r="Q844" t="s">
        <v>9</v>
      </c>
      <c r="R844" t="s">
        <v>122</v>
      </c>
      <c r="S844" t="s">
        <v>127</v>
      </c>
      <c r="T844">
        <v>12</v>
      </c>
      <c r="U844" t="s">
        <v>475</v>
      </c>
      <c r="W844" t="s">
        <v>386</v>
      </c>
    </row>
    <row r="845" spans="1:23" x14ac:dyDescent="0.25">
      <c r="A845" t="s">
        <v>6451</v>
      </c>
      <c r="B845" s="1">
        <v>44899</v>
      </c>
      <c r="C845">
        <v>-3.97</v>
      </c>
      <c r="D845" t="s">
        <v>744</v>
      </c>
      <c r="E845" t="s">
        <v>744</v>
      </c>
      <c r="F845" t="s">
        <v>6605</v>
      </c>
      <c r="G845" t="s">
        <v>104</v>
      </c>
      <c r="H845" t="s">
        <v>7</v>
      </c>
      <c r="I845" t="s">
        <v>7</v>
      </c>
      <c r="J845" t="s">
        <v>9</v>
      </c>
      <c r="O845" t="s">
        <v>104</v>
      </c>
      <c r="P845" t="s">
        <v>9</v>
      </c>
      <c r="Q845" t="s">
        <v>9</v>
      </c>
      <c r="R845" t="s">
        <v>122</v>
      </c>
      <c r="S845" t="s">
        <v>127</v>
      </c>
      <c r="T845">
        <v>12</v>
      </c>
      <c r="U845" t="s">
        <v>475</v>
      </c>
      <c r="W845" t="s">
        <v>386</v>
      </c>
    </row>
    <row r="846" spans="1:23" x14ac:dyDescent="0.25">
      <c r="A846" t="s">
        <v>6451</v>
      </c>
      <c r="B846" s="1">
        <v>44899</v>
      </c>
      <c r="C846">
        <v>-54</v>
      </c>
      <c r="D846" t="s">
        <v>6751</v>
      </c>
      <c r="E846" t="s">
        <v>6751</v>
      </c>
      <c r="F846" t="s">
        <v>6752</v>
      </c>
      <c r="G846" t="s">
        <v>13</v>
      </c>
      <c r="H846" t="s">
        <v>15</v>
      </c>
      <c r="I846" t="s">
        <v>15</v>
      </c>
      <c r="J846" t="s">
        <v>9</v>
      </c>
      <c r="O846" t="s">
        <v>13</v>
      </c>
      <c r="P846" t="s">
        <v>9</v>
      </c>
      <c r="Q846" t="s">
        <v>9</v>
      </c>
      <c r="R846" t="s">
        <v>122</v>
      </c>
      <c r="S846" t="s">
        <v>127</v>
      </c>
      <c r="T846">
        <v>12</v>
      </c>
      <c r="U846" t="s">
        <v>475</v>
      </c>
      <c r="W846" t="s">
        <v>386</v>
      </c>
    </row>
    <row r="847" spans="1:23" x14ac:dyDescent="0.25">
      <c r="A847" t="s">
        <v>6451</v>
      </c>
      <c r="B847" s="1">
        <v>44899</v>
      </c>
      <c r="C847">
        <v>-22</v>
      </c>
      <c r="D847" t="s">
        <v>6754</v>
      </c>
      <c r="E847" t="s">
        <v>6754</v>
      </c>
      <c r="F847" t="s">
        <v>6755</v>
      </c>
      <c r="G847" t="s">
        <v>78</v>
      </c>
      <c r="H847" t="s">
        <v>27</v>
      </c>
      <c r="I847" t="s">
        <v>27</v>
      </c>
      <c r="J847" t="s">
        <v>9</v>
      </c>
      <c r="O847" t="s">
        <v>78</v>
      </c>
      <c r="P847" t="s">
        <v>9</v>
      </c>
      <c r="Q847" t="s">
        <v>9</v>
      </c>
      <c r="R847" t="s">
        <v>122</v>
      </c>
      <c r="S847" t="s">
        <v>127</v>
      </c>
      <c r="T847">
        <v>1</v>
      </c>
      <c r="U847" t="s">
        <v>475</v>
      </c>
      <c r="W847" t="s">
        <v>386</v>
      </c>
    </row>
    <row r="848" spans="1:23" x14ac:dyDescent="0.25">
      <c r="A848" t="s">
        <v>6451</v>
      </c>
      <c r="B848" s="1">
        <v>44899</v>
      </c>
      <c r="C848">
        <v>66.12</v>
      </c>
      <c r="D848" t="s">
        <v>6757</v>
      </c>
      <c r="E848" t="s">
        <v>6757</v>
      </c>
      <c r="F848" t="s">
        <v>6758</v>
      </c>
      <c r="G848" t="s">
        <v>104</v>
      </c>
      <c r="H848" t="s">
        <v>12</v>
      </c>
      <c r="I848" t="s">
        <v>12</v>
      </c>
      <c r="J848" t="s">
        <v>9</v>
      </c>
      <c r="O848" t="s">
        <v>104</v>
      </c>
      <c r="P848" t="s">
        <v>9</v>
      </c>
      <c r="Q848" t="s">
        <v>9</v>
      </c>
      <c r="R848" t="s">
        <v>122</v>
      </c>
      <c r="S848" t="s">
        <v>127</v>
      </c>
      <c r="T848">
        <v>12</v>
      </c>
      <c r="U848" t="s">
        <v>475</v>
      </c>
      <c r="W848" t="s">
        <v>386</v>
      </c>
    </row>
    <row r="849" spans="1:23" x14ac:dyDescent="0.25">
      <c r="A849" t="s">
        <v>6451</v>
      </c>
      <c r="B849" s="1">
        <v>44899</v>
      </c>
      <c r="C849">
        <v>-31.97</v>
      </c>
      <c r="D849" t="s">
        <v>514</v>
      </c>
      <c r="E849" t="s">
        <v>514</v>
      </c>
      <c r="F849" t="s">
        <v>515</v>
      </c>
      <c r="G849" t="s">
        <v>13</v>
      </c>
      <c r="H849" t="s">
        <v>91</v>
      </c>
      <c r="I849" t="s">
        <v>91</v>
      </c>
      <c r="J849" t="s">
        <v>9</v>
      </c>
      <c r="O849" t="s">
        <v>13</v>
      </c>
      <c r="P849" t="s">
        <v>9</v>
      </c>
      <c r="Q849" t="s">
        <v>9</v>
      </c>
      <c r="R849" t="s">
        <v>122</v>
      </c>
      <c r="S849" t="s">
        <v>127</v>
      </c>
      <c r="T849">
        <v>12</v>
      </c>
      <c r="U849" t="s">
        <v>475</v>
      </c>
      <c r="W849" t="s">
        <v>386</v>
      </c>
    </row>
    <row r="850" spans="1:23" x14ac:dyDescent="0.25">
      <c r="A850" t="s">
        <v>492</v>
      </c>
      <c r="B850" s="1">
        <v>44897</v>
      </c>
      <c r="C850">
        <v>-2.1</v>
      </c>
      <c r="D850" t="s">
        <v>6174</v>
      </c>
      <c r="E850" t="s">
        <v>6174</v>
      </c>
      <c r="F850" t="s">
        <v>2551</v>
      </c>
      <c r="G850" t="s">
        <v>78</v>
      </c>
      <c r="H850" t="s">
        <v>471</v>
      </c>
      <c r="I850" t="s">
        <v>471</v>
      </c>
      <c r="J850" t="s">
        <v>9</v>
      </c>
      <c r="O850" t="s">
        <v>78</v>
      </c>
      <c r="P850" t="s">
        <v>9</v>
      </c>
      <c r="Q850" t="s">
        <v>9</v>
      </c>
      <c r="R850" t="s">
        <v>122</v>
      </c>
      <c r="S850" t="s">
        <v>124</v>
      </c>
      <c r="T850">
        <v>1</v>
      </c>
      <c r="U850" t="s">
        <v>475</v>
      </c>
      <c r="W850" t="s">
        <v>386</v>
      </c>
    </row>
    <row r="851" spans="1:23" x14ac:dyDescent="0.25">
      <c r="A851" t="s">
        <v>492</v>
      </c>
      <c r="B851" s="1">
        <v>44897</v>
      </c>
      <c r="C851">
        <v>-20</v>
      </c>
      <c r="D851" t="s">
        <v>6174</v>
      </c>
      <c r="E851" t="s">
        <v>6174</v>
      </c>
      <c r="F851" t="s">
        <v>2551</v>
      </c>
      <c r="G851" t="s">
        <v>78</v>
      </c>
      <c r="H851" t="s">
        <v>471</v>
      </c>
      <c r="I851" t="s">
        <v>471</v>
      </c>
      <c r="J851" t="s">
        <v>9</v>
      </c>
      <c r="O851" t="s">
        <v>78</v>
      </c>
      <c r="P851" t="s">
        <v>9</v>
      </c>
      <c r="Q851" t="s">
        <v>9</v>
      </c>
      <c r="R851" t="s">
        <v>122</v>
      </c>
      <c r="S851" t="s">
        <v>124</v>
      </c>
      <c r="T851">
        <v>1</v>
      </c>
      <c r="U851" t="s">
        <v>475</v>
      </c>
      <c r="W851" t="s">
        <v>386</v>
      </c>
    </row>
    <row r="852" spans="1:23" x14ac:dyDescent="0.25">
      <c r="A852" t="s">
        <v>19</v>
      </c>
      <c r="B852" s="1">
        <v>44897</v>
      </c>
      <c r="C852">
        <v>-516.79999999999995</v>
      </c>
      <c r="D852" t="s">
        <v>6760</v>
      </c>
      <c r="E852" t="s">
        <v>6760</v>
      </c>
      <c r="F852" t="s">
        <v>532</v>
      </c>
      <c r="G852" t="s">
        <v>55</v>
      </c>
      <c r="H852" t="s">
        <v>18</v>
      </c>
      <c r="I852" t="s">
        <v>18</v>
      </c>
      <c r="J852" t="s">
        <v>9</v>
      </c>
      <c r="O852" t="s">
        <v>55</v>
      </c>
      <c r="P852" t="s">
        <v>9</v>
      </c>
      <c r="Q852" t="s">
        <v>9</v>
      </c>
      <c r="R852" t="s">
        <v>224</v>
      </c>
      <c r="S852" t="s">
        <v>126</v>
      </c>
      <c r="T852">
        <v>12</v>
      </c>
      <c r="U852" t="s">
        <v>475</v>
      </c>
      <c r="W852" t="s">
        <v>386</v>
      </c>
    </row>
    <row r="853" spans="1:23" x14ac:dyDescent="0.25">
      <c r="A853" t="s">
        <v>19</v>
      </c>
      <c r="B853" s="1">
        <v>44897</v>
      </c>
      <c r="C853">
        <v>-2336.2800000000002</v>
      </c>
      <c r="D853" t="s">
        <v>6295</v>
      </c>
      <c r="E853" t="s">
        <v>6295</v>
      </c>
      <c r="F853" t="s">
        <v>521</v>
      </c>
      <c r="G853" t="s">
        <v>100</v>
      </c>
      <c r="H853" t="s">
        <v>389</v>
      </c>
      <c r="I853" t="s">
        <v>389</v>
      </c>
      <c r="J853" t="s">
        <v>9</v>
      </c>
      <c r="O853" t="s">
        <v>100</v>
      </c>
      <c r="P853" t="s">
        <v>9</v>
      </c>
      <c r="Q853" t="s">
        <v>9</v>
      </c>
      <c r="R853" t="s">
        <v>122</v>
      </c>
      <c r="S853" t="s">
        <v>127</v>
      </c>
      <c r="T853">
        <v>12</v>
      </c>
      <c r="U853" t="s">
        <v>475</v>
      </c>
      <c r="W853" t="s">
        <v>386</v>
      </c>
    </row>
    <row r="854" spans="1:23" x14ac:dyDescent="0.25">
      <c r="A854" t="s">
        <v>19</v>
      </c>
      <c r="B854" s="1">
        <v>44897</v>
      </c>
      <c r="C854">
        <v>-4902</v>
      </c>
      <c r="D854" t="s">
        <v>6762</v>
      </c>
      <c r="E854" t="s">
        <v>6762</v>
      </c>
      <c r="F854" t="s">
        <v>6468</v>
      </c>
      <c r="G854" t="s">
        <v>55</v>
      </c>
      <c r="H854" t="s">
        <v>18</v>
      </c>
      <c r="I854" t="s">
        <v>18</v>
      </c>
      <c r="J854" t="s">
        <v>9</v>
      </c>
      <c r="O854" t="s">
        <v>55</v>
      </c>
      <c r="P854" t="s">
        <v>9</v>
      </c>
      <c r="Q854" t="s">
        <v>9</v>
      </c>
      <c r="R854" t="s">
        <v>224</v>
      </c>
      <c r="S854" t="s">
        <v>126</v>
      </c>
      <c r="T854">
        <v>12</v>
      </c>
      <c r="U854" t="s">
        <v>475</v>
      </c>
      <c r="W854" t="s">
        <v>386</v>
      </c>
    </row>
    <row r="855" spans="1:23" x14ac:dyDescent="0.25">
      <c r="A855" t="s">
        <v>492</v>
      </c>
      <c r="B855" s="1">
        <v>44897</v>
      </c>
      <c r="C855">
        <v>-16.52</v>
      </c>
      <c r="D855" t="s">
        <v>844</v>
      </c>
      <c r="E855" t="s">
        <v>844</v>
      </c>
      <c r="F855" t="s">
        <v>6763</v>
      </c>
      <c r="G855" t="s">
        <v>117</v>
      </c>
      <c r="H855" t="s">
        <v>44</v>
      </c>
      <c r="I855" t="s">
        <v>44</v>
      </c>
      <c r="J855" t="s">
        <v>9</v>
      </c>
      <c r="O855" t="s">
        <v>117</v>
      </c>
      <c r="P855" t="s">
        <v>9</v>
      </c>
      <c r="Q855" t="s">
        <v>9</v>
      </c>
      <c r="R855" t="s">
        <v>122</v>
      </c>
      <c r="S855" t="s">
        <v>127</v>
      </c>
      <c r="T855">
        <v>12</v>
      </c>
      <c r="U855" t="s">
        <v>475</v>
      </c>
      <c r="W855" t="s">
        <v>386</v>
      </c>
    </row>
    <row r="856" spans="1:23" x14ac:dyDescent="0.25">
      <c r="A856" t="s">
        <v>6451</v>
      </c>
      <c r="B856" s="1">
        <v>44897</v>
      </c>
      <c r="C856">
        <v>-66.12</v>
      </c>
      <c r="D856" t="s">
        <v>6757</v>
      </c>
      <c r="E856" t="s">
        <v>6757</v>
      </c>
      <c r="F856" t="s">
        <v>6758</v>
      </c>
      <c r="G856" t="s">
        <v>104</v>
      </c>
      <c r="H856" t="s">
        <v>12</v>
      </c>
      <c r="I856" t="s">
        <v>12</v>
      </c>
      <c r="J856" t="s">
        <v>9</v>
      </c>
      <c r="O856" t="s">
        <v>104</v>
      </c>
      <c r="P856" t="s">
        <v>9</v>
      </c>
      <c r="Q856" t="s">
        <v>9</v>
      </c>
      <c r="R856" t="s">
        <v>122</v>
      </c>
      <c r="S856" t="s">
        <v>127</v>
      </c>
      <c r="T856">
        <v>12</v>
      </c>
      <c r="U856" t="s">
        <v>475</v>
      </c>
      <c r="W856" t="s">
        <v>386</v>
      </c>
    </row>
    <row r="857" spans="1:23" x14ac:dyDescent="0.25">
      <c r="A857" t="s">
        <v>6451</v>
      </c>
      <c r="B857" s="1">
        <v>44897</v>
      </c>
      <c r="C857">
        <v>-72.11</v>
      </c>
      <c r="D857" t="s">
        <v>6757</v>
      </c>
      <c r="E857" t="s">
        <v>6757</v>
      </c>
      <c r="F857" t="s">
        <v>6758</v>
      </c>
      <c r="G857" t="s">
        <v>104</v>
      </c>
      <c r="H857" t="s">
        <v>12</v>
      </c>
      <c r="I857" t="s">
        <v>12</v>
      </c>
      <c r="J857" t="s">
        <v>9</v>
      </c>
      <c r="O857" t="s">
        <v>104</v>
      </c>
      <c r="P857" t="s">
        <v>9</v>
      </c>
      <c r="Q857" t="s">
        <v>9</v>
      </c>
      <c r="R857" t="s">
        <v>122</v>
      </c>
      <c r="S857" t="s">
        <v>127</v>
      </c>
      <c r="T857">
        <v>12</v>
      </c>
      <c r="U857" t="s">
        <v>475</v>
      </c>
      <c r="W857" t="s">
        <v>386</v>
      </c>
    </row>
    <row r="858" spans="1:23" x14ac:dyDescent="0.25">
      <c r="A858" t="s">
        <v>6451</v>
      </c>
      <c r="B858" s="1">
        <v>44897</v>
      </c>
      <c r="C858">
        <v>-16.510000000000002</v>
      </c>
      <c r="D858" t="s">
        <v>560</v>
      </c>
      <c r="E858" t="s">
        <v>560</v>
      </c>
      <c r="F858" t="s">
        <v>4461</v>
      </c>
      <c r="G858" t="s">
        <v>104</v>
      </c>
      <c r="H858" t="s">
        <v>16</v>
      </c>
      <c r="I858" t="s">
        <v>16</v>
      </c>
      <c r="J858" t="s">
        <v>9</v>
      </c>
      <c r="O858" t="s">
        <v>104</v>
      </c>
      <c r="P858" t="s">
        <v>9</v>
      </c>
      <c r="Q858" t="s">
        <v>9</v>
      </c>
      <c r="R858" t="s">
        <v>122</v>
      </c>
      <c r="S858" t="s">
        <v>127</v>
      </c>
      <c r="T858">
        <v>12</v>
      </c>
      <c r="U858" t="s">
        <v>475</v>
      </c>
      <c r="W858" t="s">
        <v>386</v>
      </c>
    </row>
    <row r="859" spans="1:23" s="41" customFormat="1" x14ac:dyDescent="0.25">
      <c r="A859" t="s">
        <v>6451</v>
      </c>
      <c r="B859" s="1">
        <v>44897</v>
      </c>
      <c r="C859">
        <v>-152.12</v>
      </c>
      <c r="D859" t="s">
        <v>2668</v>
      </c>
      <c r="E859" t="s">
        <v>2668</v>
      </c>
      <c r="F859" t="s">
        <v>6764</v>
      </c>
      <c r="G859" t="s">
        <v>105</v>
      </c>
      <c r="H859" t="s">
        <v>28</v>
      </c>
      <c r="I859" t="s">
        <v>28</v>
      </c>
      <c r="J859" t="s">
        <v>9</v>
      </c>
      <c r="K859"/>
      <c r="L859"/>
      <c r="M859"/>
      <c r="N859"/>
      <c r="O859" t="s">
        <v>105</v>
      </c>
      <c r="P859" t="s">
        <v>9</v>
      </c>
      <c r="Q859" t="s">
        <v>9</v>
      </c>
      <c r="R859" t="s">
        <v>122</v>
      </c>
      <c r="S859" t="s">
        <v>124</v>
      </c>
      <c r="T859">
        <v>1</v>
      </c>
      <c r="U859" t="s">
        <v>475</v>
      </c>
      <c r="V859"/>
      <c r="W859" t="s">
        <v>386</v>
      </c>
    </row>
    <row r="860" spans="1:23" s="41" customFormat="1" x14ac:dyDescent="0.25">
      <c r="A860" t="s">
        <v>6451</v>
      </c>
      <c r="B860" s="1">
        <v>44897</v>
      </c>
      <c r="C860">
        <v>-325</v>
      </c>
      <c r="D860" t="s">
        <v>6682</v>
      </c>
      <c r="E860" t="s">
        <v>6682</v>
      </c>
      <c r="F860" t="s">
        <v>6470</v>
      </c>
      <c r="G860" t="s">
        <v>117</v>
      </c>
      <c r="H860" t="s">
        <v>45</v>
      </c>
      <c r="I860" t="s">
        <v>45</v>
      </c>
      <c r="J860" t="s">
        <v>9</v>
      </c>
      <c r="K860"/>
      <c r="L860"/>
      <c r="M860"/>
      <c r="N860"/>
      <c r="O860" t="s">
        <v>117</v>
      </c>
      <c r="P860" t="s">
        <v>9</v>
      </c>
      <c r="Q860" t="s">
        <v>9</v>
      </c>
      <c r="R860" t="s">
        <v>122</v>
      </c>
      <c r="S860" t="s">
        <v>127</v>
      </c>
      <c r="T860">
        <v>12</v>
      </c>
      <c r="U860" t="s">
        <v>475</v>
      </c>
      <c r="V860"/>
      <c r="W860" t="s">
        <v>386</v>
      </c>
    </row>
    <row r="861" spans="1:23" x14ac:dyDescent="0.25">
      <c r="A861" t="s">
        <v>19</v>
      </c>
      <c r="B861" s="1">
        <v>44896</v>
      </c>
      <c r="C861">
        <v>-109.23</v>
      </c>
      <c r="D861" t="s">
        <v>5235</v>
      </c>
      <c r="E861" t="s">
        <v>5235</v>
      </c>
      <c r="F861" t="s">
        <v>5110</v>
      </c>
      <c r="G861" t="s">
        <v>111</v>
      </c>
      <c r="H861" t="s">
        <v>75</v>
      </c>
      <c r="I861" t="s">
        <v>75</v>
      </c>
      <c r="J861" t="s">
        <v>9</v>
      </c>
      <c r="O861" t="s">
        <v>111</v>
      </c>
      <c r="P861" t="s">
        <v>9</v>
      </c>
      <c r="Q861" t="s">
        <v>9</v>
      </c>
      <c r="R861" t="s">
        <v>122</v>
      </c>
      <c r="S861" t="s">
        <v>127</v>
      </c>
      <c r="T861">
        <v>1</v>
      </c>
      <c r="U861" t="s">
        <v>475</v>
      </c>
      <c r="W861" t="s">
        <v>386</v>
      </c>
    </row>
    <row r="862" spans="1:23" x14ac:dyDescent="0.25">
      <c r="A862" t="s">
        <v>492</v>
      </c>
      <c r="B862" s="1">
        <v>44896</v>
      </c>
      <c r="C862">
        <v>516.79999999999995</v>
      </c>
      <c r="D862" t="s">
        <v>6766</v>
      </c>
      <c r="E862" t="s">
        <v>6766</v>
      </c>
      <c r="F862" t="s">
        <v>840</v>
      </c>
      <c r="G862" t="s">
        <v>55</v>
      </c>
      <c r="H862" t="s">
        <v>18</v>
      </c>
      <c r="I862" t="s">
        <v>18</v>
      </c>
      <c r="J862" t="s">
        <v>9</v>
      </c>
      <c r="O862" t="s">
        <v>55</v>
      </c>
      <c r="P862" t="s">
        <v>9</v>
      </c>
      <c r="Q862" t="s">
        <v>9</v>
      </c>
      <c r="R862" t="s">
        <v>224</v>
      </c>
      <c r="S862" t="s">
        <v>126</v>
      </c>
      <c r="T862">
        <v>12</v>
      </c>
      <c r="U862" t="s">
        <v>475</v>
      </c>
      <c r="W862" t="s">
        <v>386</v>
      </c>
    </row>
    <row r="863" spans="1:23" x14ac:dyDescent="0.25">
      <c r="A863" t="s">
        <v>6451</v>
      </c>
      <c r="B863" s="1">
        <v>44896</v>
      </c>
      <c r="C863">
        <v>4902</v>
      </c>
      <c r="D863" t="s">
        <v>6767</v>
      </c>
      <c r="E863" t="s">
        <v>6767</v>
      </c>
      <c r="F863" t="s">
        <v>6475</v>
      </c>
      <c r="G863" t="s">
        <v>55</v>
      </c>
      <c r="H863" t="s">
        <v>18</v>
      </c>
      <c r="I863" t="s">
        <v>18</v>
      </c>
      <c r="J863" t="s">
        <v>9</v>
      </c>
      <c r="O863" t="s">
        <v>55</v>
      </c>
      <c r="P863" t="s">
        <v>9</v>
      </c>
      <c r="Q863" t="s">
        <v>9</v>
      </c>
      <c r="R863" t="s">
        <v>224</v>
      </c>
      <c r="S863" t="s">
        <v>126</v>
      </c>
      <c r="T863">
        <v>12</v>
      </c>
      <c r="U863" t="s">
        <v>475</v>
      </c>
      <c r="W863" t="s">
        <v>386</v>
      </c>
    </row>
    <row r="864" spans="1:23" x14ac:dyDescent="0.25">
      <c r="A864" t="s">
        <v>533</v>
      </c>
      <c r="B864" s="1">
        <v>44896</v>
      </c>
      <c r="C864">
        <v>-92.5</v>
      </c>
      <c r="D864" t="s">
        <v>547</v>
      </c>
      <c r="E864" t="s">
        <v>547</v>
      </c>
      <c r="F864" t="s">
        <v>548</v>
      </c>
      <c r="G864" t="s">
        <v>94</v>
      </c>
      <c r="H864" t="s">
        <v>291</v>
      </c>
      <c r="I864" t="s">
        <v>291</v>
      </c>
      <c r="J864" t="s">
        <v>9</v>
      </c>
      <c r="O864" t="s">
        <v>94</v>
      </c>
      <c r="P864" t="s">
        <v>9</v>
      </c>
      <c r="Q864" t="s">
        <v>9</v>
      </c>
      <c r="R864" t="s">
        <v>122</v>
      </c>
      <c r="S864" t="s">
        <v>127</v>
      </c>
      <c r="T864">
        <v>12</v>
      </c>
      <c r="U864" t="s">
        <v>475</v>
      </c>
      <c r="V864" t="s">
        <v>282</v>
      </c>
      <c r="W864" t="s">
        <v>386</v>
      </c>
    </row>
    <row r="865" spans="1:23" x14ac:dyDescent="0.25">
      <c r="A865" t="s">
        <v>966</v>
      </c>
      <c r="B865" s="1">
        <v>44896</v>
      </c>
      <c r="C865">
        <v>0.01</v>
      </c>
      <c r="D865" t="s">
        <v>6482</v>
      </c>
      <c r="E865" t="s">
        <v>6482</v>
      </c>
      <c r="F865" t="s">
        <v>546</v>
      </c>
      <c r="G865" t="s">
        <v>92</v>
      </c>
      <c r="H865" t="s">
        <v>71</v>
      </c>
      <c r="I865" t="s">
        <v>71</v>
      </c>
      <c r="J865" t="s">
        <v>9</v>
      </c>
      <c r="O865" t="s">
        <v>92</v>
      </c>
      <c r="P865" t="s">
        <v>9</v>
      </c>
      <c r="Q865" t="s">
        <v>9</v>
      </c>
      <c r="R865" t="s">
        <v>92</v>
      </c>
      <c r="S865" t="s">
        <v>127</v>
      </c>
      <c r="T865">
        <v>12</v>
      </c>
      <c r="U865" t="s">
        <v>475</v>
      </c>
      <c r="W865" t="s">
        <v>386</v>
      </c>
    </row>
    <row r="866" spans="1:23" x14ac:dyDescent="0.25">
      <c r="A866" t="s">
        <v>34</v>
      </c>
      <c r="B866" s="1">
        <v>44895</v>
      </c>
      <c r="C866">
        <v>-9.91</v>
      </c>
      <c r="D866" t="s">
        <v>491</v>
      </c>
      <c r="E866" t="s">
        <v>491</v>
      </c>
      <c r="F866" t="s">
        <v>6768</v>
      </c>
      <c r="G866" t="s">
        <v>78</v>
      </c>
      <c r="H866" t="s">
        <v>27</v>
      </c>
      <c r="I866" t="s">
        <v>27</v>
      </c>
      <c r="J866" t="s">
        <v>6769</v>
      </c>
      <c r="O866" t="s">
        <v>78</v>
      </c>
      <c r="P866" t="s">
        <v>9</v>
      </c>
      <c r="Q866" t="s">
        <v>6770</v>
      </c>
      <c r="R866" t="s">
        <v>122</v>
      </c>
      <c r="S866" t="s">
        <v>127</v>
      </c>
      <c r="T866">
        <v>1</v>
      </c>
      <c r="U866" t="s">
        <v>475</v>
      </c>
      <c r="W866" t="s">
        <v>386</v>
      </c>
    </row>
    <row r="867" spans="1:23" x14ac:dyDescent="0.25">
      <c r="A867" t="s">
        <v>34</v>
      </c>
      <c r="B867" s="1">
        <v>44895</v>
      </c>
      <c r="C867">
        <v>-19.829999999999998</v>
      </c>
      <c r="D867" t="s">
        <v>491</v>
      </c>
      <c r="E867" t="s">
        <v>491</v>
      </c>
      <c r="F867" t="s">
        <v>6771</v>
      </c>
      <c r="G867" t="s">
        <v>78</v>
      </c>
      <c r="H867" t="s">
        <v>27</v>
      </c>
      <c r="I867" t="s">
        <v>27</v>
      </c>
      <c r="J867" t="s">
        <v>6772</v>
      </c>
      <c r="O867" t="s">
        <v>78</v>
      </c>
      <c r="P867" t="s">
        <v>9</v>
      </c>
      <c r="Q867" t="s">
        <v>6773</v>
      </c>
      <c r="R867" t="s">
        <v>122</v>
      </c>
      <c r="S867" t="s">
        <v>127</v>
      </c>
      <c r="T867">
        <v>1</v>
      </c>
      <c r="U867" t="s">
        <v>475</v>
      </c>
      <c r="W867" t="s">
        <v>386</v>
      </c>
    </row>
    <row r="868" spans="1:23" x14ac:dyDescent="0.25">
      <c r="A868" t="s">
        <v>34</v>
      </c>
      <c r="B868" s="1">
        <v>44895</v>
      </c>
      <c r="C868">
        <v>-51.72</v>
      </c>
      <c r="D868" t="s">
        <v>491</v>
      </c>
      <c r="E868" t="s">
        <v>491</v>
      </c>
      <c r="F868" t="s">
        <v>6774</v>
      </c>
      <c r="G868" t="s">
        <v>117</v>
      </c>
      <c r="H868" t="s">
        <v>42</v>
      </c>
      <c r="I868" t="s">
        <v>42</v>
      </c>
      <c r="J868" t="s">
        <v>6775</v>
      </c>
      <c r="O868" t="s">
        <v>117</v>
      </c>
      <c r="P868" t="s">
        <v>9</v>
      </c>
      <c r="Q868" t="s">
        <v>6776</v>
      </c>
      <c r="R868" t="s">
        <v>122</v>
      </c>
      <c r="S868" t="s">
        <v>127</v>
      </c>
      <c r="T868">
        <v>12</v>
      </c>
      <c r="U868" t="s">
        <v>475</v>
      </c>
      <c r="W868" t="s">
        <v>386</v>
      </c>
    </row>
    <row r="869" spans="1:23" x14ac:dyDescent="0.25">
      <c r="A869" t="s">
        <v>420</v>
      </c>
      <c r="B869" s="1">
        <v>44895</v>
      </c>
      <c r="C869">
        <v>0.23</v>
      </c>
      <c r="D869" t="s">
        <v>554</v>
      </c>
      <c r="E869" t="s">
        <v>554</v>
      </c>
      <c r="F869" t="s">
        <v>555</v>
      </c>
      <c r="G869" t="s">
        <v>92</v>
      </c>
      <c r="H869" t="s">
        <v>71</v>
      </c>
      <c r="I869" t="s">
        <v>71</v>
      </c>
      <c r="J869" t="s">
        <v>9</v>
      </c>
      <c r="O869" t="s">
        <v>92</v>
      </c>
      <c r="P869" t="s">
        <v>9</v>
      </c>
      <c r="Q869" t="s">
        <v>9</v>
      </c>
      <c r="R869" t="s">
        <v>92</v>
      </c>
      <c r="S869" t="s">
        <v>127</v>
      </c>
      <c r="T869">
        <v>12</v>
      </c>
      <c r="U869" t="s">
        <v>475</v>
      </c>
      <c r="W869" t="s">
        <v>386</v>
      </c>
    </row>
    <row r="870" spans="1:23" x14ac:dyDescent="0.25">
      <c r="A870" t="s">
        <v>19</v>
      </c>
      <c r="B870" s="1">
        <v>44895</v>
      </c>
      <c r="C870">
        <v>1.55</v>
      </c>
      <c r="D870" t="s">
        <v>554</v>
      </c>
      <c r="E870" t="s">
        <v>554</v>
      </c>
      <c r="F870" t="s">
        <v>555</v>
      </c>
      <c r="G870" t="s">
        <v>92</v>
      </c>
      <c r="H870" t="s">
        <v>71</v>
      </c>
      <c r="I870" t="s">
        <v>71</v>
      </c>
      <c r="J870" t="s">
        <v>9</v>
      </c>
      <c r="O870" t="s">
        <v>92</v>
      </c>
      <c r="P870" t="s">
        <v>9</v>
      </c>
      <c r="Q870" t="s">
        <v>9</v>
      </c>
      <c r="R870" t="s">
        <v>92</v>
      </c>
      <c r="S870" t="s">
        <v>127</v>
      </c>
      <c r="T870">
        <v>12</v>
      </c>
      <c r="U870" t="s">
        <v>475</v>
      </c>
      <c r="W870" t="s">
        <v>386</v>
      </c>
    </row>
    <row r="871" spans="1:23" x14ac:dyDescent="0.25">
      <c r="A871" t="s">
        <v>356</v>
      </c>
      <c r="B871" s="1">
        <v>44895</v>
      </c>
      <c r="C871">
        <v>14.84</v>
      </c>
      <c r="D871" t="s">
        <v>6486</v>
      </c>
      <c r="E871" t="s">
        <v>6486</v>
      </c>
      <c r="F871" t="s">
        <v>6487</v>
      </c>
      <c r="G871" t="s">
        <v>89</v>
      </c>
      <c r="H871" t="s">
        <v>89</v>
      </c>
      <c r="I871" t="s">
        <v>89</v>
      </c>
      <c r="J871" t="s">
        <v>9</v>
      </c>
      <c r="O871" t="s">
        <v>89</v>
      </c>
      <c r="P871" t="s">
        <v>9</v>
      </c>
      <c r="Q871" t="s">
        <v>9</v>
      </c>
      <c r="R871" t="s">
        <v>116</v>
      </c>
      <c r="S871" t="s">
        <v>126</v>
      </c>
      <c r="T871">
        <v>0</v>
      </c>
      <c r="U871" t="s">
        <v>475</v>
      </c>
      <c r="W871" t="s">
        <v>386</v>
      </c>
    </row>
    <row r="872" spans="1:23" x14ac:dyDescent="0.25">
      <c r="A872" t="s">
        <v>356</v>
      </c>
      <c r="B872" s="1">
        <v>44895</v>
      </c>
      <c r="C872">
        <v>6.83</v>
      </c>
      <c r="D872" t="s">
        <v>6486</v>
      </c>
      <c r="E872" t="s">
        <v>6486</v>
      </c>
      <c r="F872" t="s">
        <v>6487</v>
      </c>
      <c r="G872" t="s">
        <v>89</v>
      </c>
      <c r="H872" t="s">
        <v>89</v>
      </c>
      <c r="I872" t="s">
        <v>89</v>
      </c>
      <c r="J872" t="s">
        <v>9</v>
      </c>
      <c r="O872" t="s">
        <v>89</v>
      </c>
      <c r="P872" t="s">
        <v>9</v>
      </c>
      <c r="Q872" t="s">
        <v>9</v>
      </c>
      <c r="R872" t="s">
        <v>116</v>
      </c>
      <c r="S872" t="s">
        <v>126</v>
      </c>
      <c r="T872">
        <v>0</v>
      </c>
      <c r="U872" t="s">
        <v>475</v>
      </c>
      <c r="W872" t="s">
        <v>386</v>
      </c>
    </row>
    <row r="873" spans="1:23" x14ac:dyDescent="0.25">
      <c r="A873" t="s">
        <v>356</v>
      </c>
      <c r="B873" s="1">
        <v>44895</v>
      </c>
      <c r="C873">
        <v>6.83</v>
      </c>
      <c r="D873" t="s">
        <v>6486</v>
      </c>
      <c r="E873" t="s">
        <v>6486</v>
      </c>
      <c r="F873" t="s">
        <v>6487</v>
      </c>
      <c r="G873" t="s">
        <v>89</v>
      </c>
      <c r="H873" t="s">
        <v>89</v>
      </c>
      <c r="I873" t="s">
        <v>89</v>
      </c>
      <c r="J873" t="s">
        <v>9</v>
      </c>
      <c r="O873" t="s">
        <v>89</v>
      </c>
      <c r="P873" t="s">
        <v>9</v>
      </c>
      <c r="Q873" t="s">
        <v>9</v>
      </c>
      <c r="R873" t="s">
        <v>116</v>
      </c>
      <c r="S873" t="s">
        <v>126</v>
      </c>
      <c r="T873">
        <v>0</v>
      </c>
      <c r="U873" t="s">
        <v>475</v>
      </c>
      <c r="W873" t="s">
        <v>386</v>
      </c>
    </row>
    <row r="874" spans="1:23" x14ac:dyDescent="0.25">
      <c r="A874" t="s">
        <v>34</v>
      </c>
      <c r="B874" s="1">
        <v>44895</v>
      </c>
      <c r="C874">
        <v>-27</v>
      </c>
      <c r="D874" t="s">
        <v>491</v>
      </c>
      <c r="E874" t="s">
        <v>491</v>
      </c>
      <c r="F874" t="s">
        <v>6777</v>
      </c>
      <c r="G874" t="s">
        <v>13</v>
      </c>
      <c r="H874" t="s">
        <v>148</v>
      </c>
      <c r="I874" t="s">
        <v>148</v>
      </c>
      <c r="J874" t="s">
        <v>6778</v>
      </c>
      <c r="O874" t="s">
        <v>13</v>
      </c>
      <c r="P874" t="s">
        <v>9</v>
      </c>
      <c r="Q874" t="s">
        <v>6779</v>
      </c>
      <c r="R874" t="s">
        <v>122</v>
      </c>
      <c r="S874" t="s">
        <v>127</v>
      </c>
      <c r="T874">
        <v>12</v>
      </c>
      <c r="U874" t="s">
        <v>475</v>
      </c>
      <c r="W874" t="s">
        <v>386</v>
      </c>
    </row>
    <row r="875" spans="1:23" x14ac:dyDescent="0.25">
      <c r="A875" t="s">
        <v>356</v>
      </c>
      <c r="B875" s="1">
        <v>44895</v>
      </c>
      <c r="C875">
        <v>14.84</v>
      </c>
      <c r="D875" t="s">
        <v>6486</v>
      </c>
      <c r="E875" t="s">
        <v>6486</v>
      </c>
      <c r="F875" t="s">
        <v>6487</v>
      </c>
      <c r="G875" t="s">
        <v>89</v>
      </c>
      <c r="H875" t="s">
        <v>89</v>
      </c>
      <c r="I875" t="s">
        <v>89</v>
      </c>
      <c r="J875" t="s">
        <v>9</v>
      </c>
      <c r="O875" t="s">
        <v>89</v>
      </c>
      <c r="P875" t="s">
        <v>9</v>
      </c>
      <c r="Q875" t="s">
        <v>9</v>
      </c>
      <c r="R875" t="s">
        <v>116</v>
      </c>
      <c r="S875" t="s">
        <v>126</v>
      </c>
      <c r="T875">
        <v>0</v>
      </c>
      <c r="U875" t="s">
        <v>475</v>
      </c>
      <c r="W875" t="s">
        <v>386</v>
      </c>
    </row>
    <row r="876" spans="1:23" x14ac:dyDescent="0.25">
      <c r="A876" t="s">
        <v>6451</v>
      </c>
      <c r="B876" s="1">
        <v>44895</v>
      </c>
      <c r="C876">
        <v>-22</v>
      </c>
      <c r="D876" t="s">
        <v>6722</v>
      </c>
      <c r="E876" t="s">
        <v>6722</v>
      </c>
      <c r="F876" t="s">
        <v>6723</v>
      </c>
      <c r="G876" t="s">
        <v>78</v>
      </c>
      <c r="H876" t="s">
        <v>27</v>
      </c>
      <c r="I876" t="s">
        <v>27</v>
      </c>
      <c r="J876" t="s">
        <v>9</v>
      </c>
      <c r="O876" t="s">
        <v>78</v>
      </c>
      <c r="P876" t="s">
        <v>9</v>
      </c>
      <c r="Q876" t="s">
        <v>9</v>
      </c>
      <c r="R876" t="s">
        <v>122</v>
      </c>
      <c r="S876" t="s">
        <v>127</v>
      </c>
      <c r="T876">
        <v>1</v>
      </c>
      <c r="U876" t="s">
        <v>475</v>
      </c>
      <c r="W876" t="s">
        <v>386</v>
      </c>
    </row>
    <row r="877" spans="1:23" x14ac:dyDescent="0.25">
      <c r="A877" t="s">
        <v>414</v>
      </c>
      <c r="B877" s="1">
        <v>44895</v>
      </c>
      <c r="C877">
        <v>0.01</v>
      </c>
      <c r="D877" t="s">
        <v>6482</v>
      </c>
      <c r="E877" t="s">
        <v>6482</v>
      </c>
      <c r="F877" t="s">
        <v>546</v>
      </c>
      <c r="G877" t="s">
        <v>92</v>
      </c>
      <c r="H877" t="s">
        <v>71</v>
      </c>
      <c r="I877" t="s">
        <v>71</v>
      </c>
      <c r="J877" t="s">
        <v>9</v>
      </c>
      <c r="O877" t="s">
        <v>92</v>
      </c>
      <c r="P877" t="s">
        <v>9</v>
      </c>
      <c r="Q877" t="s">
        <v>9</v>
      </c>
      <c r="R877" t="s">
        <v>92</v>
      </c>
      <c r="S877" t="s">
        <v>127</v>
      </c>
      <c r="T877">
        <v>12</v>
      </c>
      <c r="U877" t="s">
        <v>475</v>
      </c>
      <c r="W877" t="s">
        <v>386</v>
      </c>
    </row>
    <row r="878" spans="1:23" x14ac:dyDescent="0.25">
      <c r="A878" t="s">
        <v>6451</v>
      </c>
      <c r="B878" s="1">
        <v>44895</v>
      </c>
      <c r="C878">
        <v>-8.7899999999999991</v>
      </c>
      <c r="D878" t="s">
        <v>6722</v>
      </c>
      <c r="E878" t="s">
        <v>6722</v>
      </c>
      <c r="F878" t="s">
        <v>6723</v>
      </c>
      <c r="G878" t="s">
        <v>117</v>
      </c>
      <c r="H878" t="s">
        <v>44</v>
      </c>
      <c r="I878" t="s">
        <v>44</v>
      </c>
      <c r="J878" t="s">
        <v>9</v>
      </c>
      <c r="O878" t="s">
        <v>117</v>
      </c>
      <c r="P878" t="s">
        <v>9</v>
      </c>
      <c r="Q878" t="s">
        <v>9</v>
      </c>
      <c r="R878" t="s">
        <v>122</v>
      </c>
      <c r="S878" t="s">
        <v>127</v>
      </c>
      <c r="T878">
        <v>12</v>
      </c>
      <c r="U878" t="s">
        <v>475</v>
      </c>
      <c r="W878" t="s">
        <v>386</v>
      </c>
    </row>
    <row r="879" spans="1:23" x14ac:dyDescent="0.25">
      <c r="A879" t="s">
        <v>58</v>
      </c>
      <c r="B879" s="1">
        <v>44895</v>
      </c>
      <c r="C879">
        <v>23.23</v>
      </c>
      <c r="D879" t="s">
        <v>551</v>
      </c>
      <c r="E879" t="s">
        <v>551</v>
      </c>
      <c r="F879" t="s">
        <v>552</v>
      </c>
      <c r="G879" t="s">
        <v>92</v>
      </c>
      <c r="H879" t="s">
        <v>71</v>
      </c>
      <c r="I879" t="s">
        <v>71</v>
      </c>
      <c r="J879" t="s">
        <v>9</v>
      </c>
      <c r="O879" t="s">
        <v>92</v>
      </c>
      <c r="P879" t="s">
        <v>9</v>
      </c>
      <c r="Q879" t="s">
        <v>9</v>
      </c>
      <c r="R879" t="s">
        <v>92</v>
      </c>
      <c r="S879" t="s">
        <v>127</v>
      </c>
      <c r="T879">
        <v>12</v>
      </c>
      <c r="U879" t="s">
        <v>475</v>
      </c>
      <c r="W879" t="s">
        <v>386</v>
      </c>
    </row>
    <row r="880" spans="1:23" x14ac:dyDescent="0.25">
      <c r="A880" t="s">
        <v>390</v>
      </c>
      <c r="B880" s="1">
        <v>44895</v>
      </c>
      <c r="C880">
        <v>71.64</v>
      </c>
      <c r="D880" t="s">
        <v>551</v>
      </c>
      <c r="E880" t="s">
        <v>551</v>
      </c>
      <c r="F880" t="s">
        <v>552</v>
      </c>
      <c r="G880" t="s">
        <v>92</v>
      </c>
      <c r="H880" t="s">
        <v>71</v>
      </c>
      <c r="I880" t="s">
        <v>71</v>
      </c>
      <c r="J880" t="s">
        <v>9</v>
      </c>
      <c r="O880" t="s">
        <v>92</v>
      </c>
      <c r="P880" t="s">
        <v>9</v>
      </c>
      <c r="Q880" t="s">
        <v>9</v>
      </c>
      <c r="R880" t="s">
        <v>92</v>
      </c>
      <c r="S880" t="s">
        <v>127</v>
      </c>
      <c r="T880">
        <v>12</v>
      </c>
      <c r="U880" t="s">
        <v>475</v>
      </c>
      <c r="W880" t="s">
        <v>386</v>
      </c>
    </row>
    <row r="881" spans="1:23" x14ac:dyDescent="0.25">
      <c r="A881" t="s">
        <v>486</v>
      </c>
      <c r="B881" s="1">
        <v>44895</v>
      </c>
      <c r="C881">
        <v>76.34</v>
      </c>
      <c r="D881" t="s">
        <v>1626</v>
      </c>
      <c r="E881" t="s">
        <v>1626</v>
      </c>
      <c r="F881" t="s">
        <v>519</v>
      </c>
      <c r="G881" t="s">
        <v>92</v>
      </c>
      <c r="H881" t="s">
        <v>71</v>
      </c>
      <c r="I881" t="s">
        <v>71</v>
      </c>
      <c r="J881" t="s">
        <v>9</v>
      </c>
      <c r="O881" t="s">
        <v>92</v>
      </c>
      <c r="P881" t="s">
        <v>9</v>
      </c>
      <c r="Q881" t="s">
        <v>9</v>
      </c>
      <c r="R881" t="s">
        <v>92</v>
      </c>
      <c r="S881" t="s">
        <v>127</v>
      </c>
      <c r="T881">
        <v>12</v>
      </c>
      <c r="U881" t="s">
        <v>475</v>
      </c>
      <c r="W881" t="s">
        <v>386</v>
      </c>
    </row>
    <row r="882" spans="1:23" x14ac:dyDescent="0.25">
      <c r="A882" t="s">
        <v>526</v>
      </c>
      <c r="B882" s="1">
        <v>44895</v>
      </c>
      <c r="C882">
        <v>513.61</v>
      </c>
      <c r="D882" t="s">
        <v>1626</v>
      </c>
      <c r="E882" t="s">
        <v>1626</v>
      </c>
      <c r="F882" t="s">
        <v>519</v>
      </c>
      <c r="G882" t="s">
        <v>92</v>
      </c>
      <c r="H882" t="s">
        <v>71</v>
      </c>
      <c r="I882" t="s">
        <v>71</v>
      </c>
      <c r="J882" t="s">
        <v>9</v>
      </c>
      <c r="O882" t="s">
        <v>92</v>
      </c>
      <c r="P882" t="s">
        <v>9</v>
      </c>
      <c r="Q882" t="s">
        <v>9</v>
      </c>
      <c r="R882" t="s">
        <v>92</v>
      </c>
      <c r="S882" t="s">
        <v>127</v>
      </c>
      <c r="T882">
        <v>12</v>
      </c>
      <c r="U882" t="s">
        <v>475</v>
      </c>
      <c r="W882" t="s">
        <v>386</v>
      </c>
    </row>
    <row r="883" spans="1:23" x14ac:dyDescent="0.25">
      <c r="A883" t="s">
        <v>2543</v>
      </c>
      <c r="B883" s="1">
        <v>44895</v>
      </c>
      <c r="C883">
        <v>532.67999999999995</v>
      </c>
      <c r="D883" t="s">
        <v>1626</v>
      </c>
      <c r="E883" t="s">
        <v>1626</v>
      </c>
      <c r="F883" t="s">
        <v>519</v>
      </c>
      <c r="G883" t="s">
        <v>92</v>
      </c>
      <c r="H883" t="s">
        <v>71</v>
      </c>
      <c r="I883" t="s">
        <v>71</v>
      </c>
      <c r="J883" t="s">
        <v>9</v>
      </c>
      <c r="O883" t="s">
        <v>92</v>
      </c>
      <c r="P883" t="s">
        <v>9</v>
      </c>
      <c r="Q883" t="s">
        <v>9</v>
      </c>
      <c r="R883" t="s">
        <v>92</v>
      </c>
      <c r="S883" t="s">
        <v>127</v>
      </c>
      <c r="T883">
        <v>12</v>
      </c>
      <c r="U883" t="s">
        <v>475</v>
      </c>
      <c r="W883" t="s">
        <v>386</v>
      </c>
    </row>
    <row r="884" spans="1:23" x14ac:dyDescent="0.25">
      <c r="A884" t="s">
        <v>413</v>
      </c>
      <c r="B884" s="1">
        <v>44895</v>
      </c>
      <c r="C884">
        <v>0.01</v>
      </c>
      <c r="D884" t="s">
        <v>6482</v>
      </c>
      <c r="E884" t="s">
        <v>6482</v>
      </c>
      <c r="F884" t="s">
        <v>546</v>
      </c>
      <c r="G884" t="s">
        <v>92</v>
      </c>
      <c r="H884" t="s">
        <v>71</v>
      </c>
      <c r="I884" t="s">
        <v>71</v>
      </c>
      <c r="J884" t="s">
        <v>9</v>
      </c>
      <c r="O884" t="s">
        <v>92</v>
      </c>
      <c r="P884" t="s">
        <v>9</v>
      </c>
      <c r="Q884" t="s">
        <v>9</v>
      </c>
      <c r="R884" t="s">
        <v>92</v>
      </c>
      <c r="S884" t="s">
        <v>127</v>
      </c>
      <c r="T884">
        <v>12</v>
      </c>
      <c r="U884" t="s">
        <v>475</v>
      </c>
      <c r="W884" t="s">
        <v>386</v>
      </c>
    </row>
    <row r="885" spans="1:23" x14ac:dyDescent="0.25">
      <c r="A885" t="s">
        <v>5030</v>
      </c>
      <c r="B885" s="1">
        <v>44895</v>
      </c>
      <c r="C885">
        <v>161.33000000000001</v>
      </c>
      <c r="D885" t="s">
        <v>1626</v>
      </c>
      <c r="E885" t="s">
        <v>1626</v>
      </c>
      <c r="F885" t="s">
        <v>519</v>
      </c>
      <c r="G885" t="s">
        <v>92</v>
      </c>
      <c r="H885" t="s">
        <v>71</v>
      </c>
      <c r="I885" t="s">
        <v>71</v>
      </c>
      <c r="J885" t="s">
        <v>9</v>
      </c>
      <c r="O885" t="s">
        <v>92</v>
      </c>
      <c r="P885" t="s">
        <v>9</v>
      </c>
      <c r="Q885" t="s">
        <v>9</v>
      </c>
      <c r="R885" t="s">
        <v>92</v>
      </c>
      <c r="S885" t="s">
        <v>127</v>
      </c>
      <c r="T885">
        <v>12</v>
      </c>
      <c r="U885" t="s">
        <v>475</v>
      </c>
      <c r="W885" t="s">
        <v>386</v>
      </c>
    </row>
    <row r="886" spans="1:23" x14ac:dyDescent="0.25">
      <c r="A886" t="s">
        <v>336</v>
      </c>
      <c r="B886" s="1">
        <v>44894</v>
      </c>
      <c r="C886">
        <v>0.86</v>
      </c>
      <c r="D886" t="s">
        <v>6482</v>
      </c>
      <c r="E886" t="s">
        <v>6482</v>
      </c>
      <c r="F886" t="s">
        <v>546</v>
      </c>
      <c r="G886" t="s">
        <v>92</v>
      </c>
      <c r="H886" t="s">
        <v>71</v>
      </c>
      <c r="I886" t="s">
        <v>71</v>
      </c>
      <c r="J886" t="s">
        <v>9</v>
      </c>
      <c r="O886" t="s">
        <v>92</v>
      </c>
      <c r="P886" t="s">
        <v>9</v>
      </c>
      <c r="Q886" t="s">
        <v>9</v>
      </c>
      <c r="R886" t="s">
        <v>92</v>
      </c>
      <c r="S886" t="s">
        <v>127</v>
      </c>
      <c r="T886">
        <v>12</v>
      </c>
      <c r="U886" t="s">
        <v>475</v>
      </c>
      <c r="W886" t="s">
        <v>386</v>
      </c>
    </row>
    <row r="887" spans="1:23" x14ac:dyDescent="0.25">
      <c r="A887" t="s">
        <v>336</v>
      </c>
      <c r="B887" s="1">
        <v>44894</v>
      </c>
      <c r="C887">
        <v>3.5</v>
      </c>
      <c r="D887" t="s">
        <v>1259</v>
      </c>
      <c r="E887" t="s">
        <v>1259</v>
      </c>
      <c r="F887" t="s">
        <v>853</v>
      </c>
      <c r="G887" t="s">
        <v>101</v>
      </c>
      <c r="H887" t="s">
        <v>23</v>
      </c>
      <c r="I887" t="s">
        <v>23</v>
      </c>
      <c r="J887" t="s">
        <v>9</v>
      </c>
      <c r="O887" t="s">
        <v>101</v>
      </c>
      <c r="P887" t="s">
        <v>9</v>
      </c>
      <c r="Q887" t="s">
        <v>9</v>
      </c>
      <c r="R887" t="s">
        <v>122</v>
      </c>
      <c r="S887" t="s">
        <v>127</v>
      </c>
      <c r="T887">
        <v>12</v>
      </c>
      <c r="U887" t="s">
        <v>475</v>
      </c>
      <c r="W887" t="s">
        <v>386</v>
      </c>
    </row>
    <row r="888" spans="1:23" x14ac:dyDescent="0.25">
      <c r="A888" t="s">
        <v>6451</v>
      </c>
      <c r="B888" s="1">
        <v>44894</v>
      </c>
      <c r="C888">
        <v>-0.11</v>
      </c>
      <c r="D888" t="s">
        <v>6567</v>
      </c>
      <c r="E888" t="s">
        <v>6567</v>
      </c>
      <c r="F888" t="s">
        <v>6568</v>
      </c>
      <c r="G888" t="s">
        <v>88</v>
      </c>
      <c r="H888" t="s">
        <v>59</v>
      </c>
      <c r="I888" t="s">
        <v>59</v>
      </c>
      <c r="J888" t="s">
        <v>9</v>
      </c>
      <c r="O888" t="s">
        <v>88</v>
      </c>
      <c r="P888" t="s">
        <v>9</v>
      </c>
      <c r="Q888" t="s">
        <v>9</v>
      </c>
      <c r="R888" t="s">
        <v>122</v>
      </c>
      <c r="S888" t="s">
        <v>127</v>
      </c>
      <c r="T888">
        <v>1</v>
      </c>
      <c r="U888" t="s">
        <v>475</v>
      </c>
      <c r="W888" t="s">
        <v>386</v>
      </c>
    </row>
    <row r="889" spans="1:23" x14ac:dyDescent="0.25">
      <c r="A889" t="s">
        <v>19</v>
      </c>
      <c r="B889" s="1">
        <v>44894</v>
      </c>
      <c r="C889">
        <v>6759.39</v>
      </c>
      <c r="D889" t="s">
        <v>719</v>
      </c>
      <c r="E889" t="s">
        <v>719</v>
      </c>
      <c r="F889" t="s">
        <v>565</v>
      </c>
      <c r="G889" t="s">
        <v>92</v>
      </c>
      <c r="H889" t="s">
        <v>30</v>
      </c>
      <c r="I889" t="s">
        <v>30</v>
      </c>
      <c r="J889" t="s">
        <v>9</v>
      </c>
      <c r="O889" t="s">
        <v>92</v>
      </c>
      <c r="P889" t="s">
        <v>9</v>
      </c>
      <c r="Q889" t="s">
        <v>9</v>
      </c>
      <c r="R889" t="s">
        <v>92</v>
      </c>
      <c r="S889" t="s">
        <v>127</v>
      </c>
      <c r="T889">
        <v>12</v>
      </c>
      <c r="U889" t="s">
        <v>475</v>
      </c>
      <c r="W889" t="s">
        <v>386</v>
      </c>
    </row>
    <row r="890" spans="1:23" x14ac:dyDescent="0.25">
      <c r="A890" t="s">
        <v>34</v>
      </c>
      <c r="B890" s="1">
        <v>44894</v>
      </c>
      <c r="C890">
        <v>-38.69</v>
      </c>
      <c r="D890" t="s">
        <v>491</v>
      </c>
      <c r="E890" t="s">
        <v>491</v>
      </c>
      <c r="F890" t="s">
        <v>6780</v>
      </c>
      <c r="G890" t="s">
        <v>88</v>
      </c>
      <c r="H890" t="s">
        <v>59</v>
      </c>
      <c r="I890" t="s">
        <v>59</v>
      </c>
      <c r="J890" t="s">
        <v>6781</v>
      </c>
      <c r="O890" t="s">
        <v>88</v>
      </c>
      <c r="P890" t="s">
        <v>9</v>
      </c>
      <c r="Q890" t="s">
        <v>6782</v>
      </c>
      <c r="R890" t="s">
        <v>122</v>
      </c>
      <c r="S890" t="s">
        <v>127</v>
      </c>
      <c r="T890">
        <v>1</v>
      </c>
      <c r="U890" t="s">
        <v>475</v>
      </c>
      <c r="W890" t="s">
        <v>386</v>
      </c>
    </row>
    <row r="891" spans="1:23" x14ac:dyDescent="0.25">
      <c r="A891" t="s">
        <v>34</v>
      </c>
      <c r="B891" s="1">
        <v>44894</v>
      </c>
      <c r="C891">
        <v>-14.99</v>
      </c>
      <c r="D891" t="s">
        <v>491</v>
      </c>
      <c r="E891" t="s">
        <v>491</v>
      </c>
      <c r="F891" t="s">
        <v>6783</v>
      </c>
      <c r="G891" t="s">
        <v>88</v>
      </c>
      <c r="H891" t="s">
        <v>59</v>
      </c>
      <c r="I891" t="s">
        <v>59</v>
      </c>
      <c r="J891" t="s">
        <v>6781</v>
      </c>
      <c r="O891" t="s">
        <v>88</v>
      </c>
      <c r="P891" t="s">
        <v>9</v>
      </c>
      <c r="Q891" t="s">
        <v>6782</v>
      </c>
      <c r="R891" t="s">
        <v>122</v>
      </c>
      <c r="S891" t="s">
        <v>127</v>
      </c>
      <c r="T891">
        <v>1</v>
      </c>
      <c r="U891" t="s">
        <v>475</v>
      </c>
      <c r="W891" t="s">
        <v>386</v>
      </c>
    </row>
    <row r="892" spans="1:23" x14ac:dyDescent="0.25">
      <c r="A892" t="s">
        <v>19</v>
      </c>
      <c r="B892" s="1">
        <v>44894</v>
      </c>
      <c r="C892">
        <v>1724.9</v>
      </c>
      <c r="D892" t="s">
        <v>6118</v>
      </c>
      <c r="E892" t="s">
        <v>6118</v>
      </c>
      <c r="F892" t="s">
        <v>563</v>
      </c>
      <c r="G892" t="s">
        <v>92</v>
      </c>
      <c r="H892" t="s">
        <v>30</v>
      </c>
      <c r="I892" t="s">
        <v>30</v>
      </c>
      <c r="J892" t="s">
        <v>9</v>
      </c>
      <c r="O892" t="s">
        <v>92</v>
      </c>
      <c r="P892" t="s">
        <v>9</v>
      </c>
      <c r="Q892" t="s">
        <v>9</v>
      </c>
      <c r="R892" t="s">
        <v>92</v>
      </c>
      <c r="S892" t="s">
        <v>127</v>
      </c>
      <c r="T892">
        <v>12</v>
      </c>
      <c r="U892" t="s">
        <v>475</v>
      </c>
      <c r="W892" t="s">
        <v>386</v>
      </c>
    </row>
    <row r="893" spans="1:23" x14ac:dyDescent="0.25">
      <c r="A893" t="s">
        <v>6451</v>
      </c>
      <c r="B893" s="1">
        <v>44894</v>
      </c>
      <c r="C893">
        <v>-0.35</v>
      </c>
      <c r="D893" t="s">
        <v>6567</v>
      </c>
      <c r="E893" t="s">
        <v>6567</v>
      </c>
      <c r="F893" t="s">
        <v>6568</v>
      </c>
      <c r="G893" t="s">
        <v>88</v>
      </c>
      <c r="H893" t="s">
        <v>59</v>
      </c>
      <c r="I893" t="s">
        <v>59</v>
      </c>
      <c r="J893" t="s">
        <v>9</v>
      </c>
      <c r="O893" t="s">
        <v>88</v>
      </c>
      <c r="P893" t="s">
        <v>9</v>
      </c>
      <c r="Q893" t="s">
        <v>9</v>
      </c>
      <c r="R893" t="s">
        <v>122</v>
      </c>
      <c r="S893" t="s">
        <v>127</v>
      </c>
      <c r="T893">
        <v>1</v>
      </c>
      <c r="U893" t="s">
        <v>475</v>
      </c>
      <c r="W893" t="s">
        <v>386</v>
      </c>
    </row>
    <row r="894" spans="1:23" x14ac:dyDescent="0.25">
      <c r="A894" t="s">
        <v>6451</v>
      </c>
      <c r="B894" s="1">
        <v>44894</v>
      </c>
      <c r="C894">
        <v>-32</v>
      </c>
      <c r="D894" t="s">
        <v>6737</v>
      </c>
      <c r="E894" t="s">
        <v>6737</v>
      </c>
      <c r="F894" t="s">
        <v>6738</v>
      </c>
      <c r="G894" t="s">
        <v>13</v>
      </c>
      <c r="H894" t="s">
        <v>148</v>
      </c>
      <c r="I894" t="s">
        <v>148</v>
      </c>
      <c r="J894" t="s">
        <v>9</v>
      </c>
      <c r="O894" t="s">
        <v>13</v>
      </c>
      <c r="P894" t="s">
        <v>9</v>
      </c>
      <c r="Q894" t="s">
        <v>9</v>
      </c>
      <c r="R894" t="s">
        <v>122</v>
      </c>
      <c r="S894" t="s">
        <v>127</v>
      </c>
      <c r="T894">
        <v>12</v>
      </c>
      <c r="U894" t="s">
        <v>475</v>
      </c>
      <c r="W894" t="s">
        <v>386</v>
      </c>
    </row>
    <row r="895" spans="1:23" x14ac:dyDescent="0.25">
      <c r="A895" t="s">
        <v>6451</v>
      </c>
      <c r="B895" s="1">
        <v>44894</v>
      </c>
      <c r="C895">
        <v>-25</v>
      </c>
      <c r="D895" t="s">
        <v>6737</v>
      </c>
      <c r="E895" t="s">
        <v>6737</v>
      </c>
      <c r="F895" t="s">
        <v>6738</v>
      </c>
      <c r="G895" t="s">
        <v>117</v>
      </c>
      <c r="H895" t="s">
        <v>44</v>
      </c>
      <c r="I895" t="s">
        <v>44</v>
      </c>
      <c r="J895" t="s">
        <v>9</v>
      </c>
      <c r="O895" t="s">
        <v>117</v>
      </c>
      <c r="P895" t="s">
        <v>9</v>
      </c>
      <c r="Q895" t="s">
        <v>9</v>
      </c>
      <c r="R895" t="s">
        <v>122</v>
      </c>
      <c r="S895" t="s">
        <v>127</v>
      </c>
      <c r="T895">
        <v>12</v>
      </c>
      <c r="U895" t="s">
        <v>475</v>
      </c>
      <c r="W895" t="s">
        <v>386</v>
      </c>
    </row>
    <row r="896" spans="1:23" x14ac:dyDescent="0.25">
      <c r="A896" t="s">
        <v>6451</v>
      </c>
      <c r="B896" s="1">
        <v>44894</v>
      </c>
      <c r="C896">
        <v>-27.73</v>
      </c>
      <c r="D896" t="s">
        <v>6737</v>
      </c>
      <c r="E896" t="s">
        <v>6737</v>
      </c>
      <c r="F896" t="s">
        <v>6738</v>
      </c>
      <c r="G896" t="s">
        <v>78</v>
      </c>
      <c r="H896" t="s">
        <v>27</v>
      </c>
      <c r="I896" t="s">
        <v>27</v>
      </c>
      <c r="J896" t="s">
        <v>9</v>
      </c>
      <c r="O896" t="s">
        <v>78</v>
      </c>
      <c r="P896" t="s">
        <v>9</v>
      </c>
      <c r="Q896" t="s">
        <v>9</v>
      </c>
      <c r="R896" t="s">
        <v>122</v>
      </c>
      <c r="S896" t="s">
        <v>127</v>
      </c>
      <c r="T896">
        <v>1</v>
      </c>
      <c r="U896" t="s">
        <v>475</v>
      </c>
      <c r="W896" t="s">
        <v>386</v>
      </c>
    </row>
    <row r="897" spans="1:23" x14ac:dyDescent="0.25">
      <c r="A897" t="s">
        <v>6451</v>
      </c>
      <c r="B897" s="1">
        <v>44894</v>
      </c>
      <c r="C897">
        <v>-0.1</v>
      </c>
      <c r="D897" t="s">
        <v>6567</v>
      </c>
      <c r="E897" t="s">
        <v>6567</v>
      </c>
      <c r="F897" t="s">
        <v>6568</v>
      </c>
      <c r="G897" t="s">
        <v>88</v>
      </c>
      <c r="H897" t="s">
        <v>59</v>
      </c>
      <c r="I897" t="s">
        <v>59</v>
      </c>
      <c r="J897" t="s">
        <v>9</v>
      </c>
      <c r="O897" t="s">
        <v>88</v>
      </c>
      <c r="P897" t="s">
        <v>9</v>
      </c>
      <c r="Q897" t="s">
        <v>9</v>
      </c>
      <c r="R897" t="s">
        <v>122</v>
      </c>
      <c r="S897" t="s">
        <v>127</v>
      </c>
      <c r="T897">
        <v>1</v>
      </c>
      <c r="U897" t="s">
        <v>475</v>
      </c>
      <c r="W897" t="s">
        <v>386</v>
      </c>
    </row>
    <row r="898" spans="1:23" x14ac:dyDescent="0.25">
      <c r="A898" t="s">
        <v>6451</v>
      </c>
      <c r="B898" s="1">
        <v>44894</v>
      </c>
      <c r="C898">
        <v>-0.56000000000000005</v>
      </c>
      <c r="D898" t="s">
        <v>6567</v>
      </c>
      <c r="E898" t="s">
        <v>6567</v>
      </c>
      <c r="F898" t="s">
        <v>6568</v>
      </c>
      <c r="G898" t="s">
        <v>88</v>
      </c>
      <c r="H898" t="s">
        <v>59</v>
      </c>
      <c r="I898" t="s">
        <v>59</v>
      </c>
      <c r="J898" t="s">
        <v>9</v>
      </c>
      <c r="O898" t="s">
        <v>88</v>
      </c>
      <c r="P898" t="s">
        <v>9</v>
      </c>
      <c r="Q898" t="s">
        <v>9</v>
      </c>
      <c r="R898" t="s">
        <v>122</v>
      </c>
      <c r="S898" t="s">
        <v>127</v>
      </c>
      <c r="T898">
        <v>1</v>
      </c>
      <c r="U898" t="s">
        <v>475</v>
      </c>
      <c r="W898" t="s">
        <v>386</v>
      </c>
    </row>
    <row r="899" spans="1:23" x14ac:dyDescent="0.25">
      <c r="A899" t="s">
        <v>6451</v>
      </c>
      <c r="B899" s="1">
        <v>44894</v>
      </c>
      <c r="C899">
        <v>-0.75</v>
      </c>
      <c r="D899" t="s">
        <v>6567</v>
      </c>
      <c r="E899" t="s">
        <v>6567</v>
      </c>
      <c r="F899" t="s">
        <v>6568</v>
      </c>
      <c r="G899" t="s">
        <v>88</v>
      </c>
      <c r="H899" t="s">
        <v>59</v>
      </c>
      <c r="I899" t="s">
        <v>59</v>
      </c>
      <c r="J899" t="s">
        <v>9</v>
      </c>
      <c r="O899" t="s">
        <v>88</v>
      </c>
      <c r="P899" t="s">
        <v>9</v>
      </c>
      <c r="Q899" t="s">
        <v>9</v>
      </c>
      <c r="R899" t="s">
        <v>122</v>
      </c>
      <c r="S899" t="s">
        <v>127</v>
      </c>
      <c r="T899">
        <v>1</v>
      </c>
      <c r="U899" t="s">
        <v>475</v>
      </c>
      <c r="W899" t="s">
        <v>386</v>
      </c>
    </row>
    <row r="900" spans="1:23" x14ac:dyDescent="0.25">
      <c r="A900" t="s">
        <v>6451</v>
      </c>
      <c r="B900" s="1">
        <v>44894</v>
      </c>
      <c r="C900">
        <v>-0.33</v>
      </c>
      <c r="D900" t="s">
        <v>6567</v>
      </c>
      <c r="E900" t="s">
        <v>6567</v>
      </c>
      <c r="F900" t="s">
        <v>6568</v>
      </c>
      <c r="G900" t="s">
        <v>88</v>
      </c>
      <c r="H900" t="s">
        <v>59</v>
      </c>
      <c r="I900" t="s">
        <v>59</v>
      </c>
      <c r="J900" t="s">
        <v>9</v>
      </c>
      <c r="O900" t="s">
        <v>88</v>
      </c>
      <c r="P900" t="s">
        <v>9</v>
      </c>
      <c r="Q900" t="s">
        <v>9</v>
      </c>
      <c r="R900" t="s">
        <v>122</v>
      </c>
      <c r="S900" t="s">
        <v>127</v>
      </c>
      <c r="T900">
        <v>1</v>
      </c>
      <c r="U900" t="s">
        <v>475</v>
      </c>
      <c r="W900" t="s">
        <v>386</v>
      </c>
    </row>
    <row r="901" spans="1:23" x14ac:dyDescent="0.25">
      <c r="A901" t="s">
        <v>6451</v>
      </c>
      <c r="B901" s="1">
        <v>44893</v>
      </c>
      <c r="C901">
        <v>-10.72</v>
      </c>
      <c r="D901" t="s">
        <v>6785</v>
      </c>
      <c r="E901" t="s">
        <v>6785</v>
      </c>
      <c r="F901" t="s">
        <v>6786</v>
      </c>
      <c r="G901" t="s">
        <v>104</v>
      </c>
      <c r="H901" t="s">
        <v>7</v>
      </c>
      <c r="I901" t="s">
        <v>7</v>
      </c>
      <c r="J901" t="s">
        <v>9</v>
      </c>
      <c r="O901" t="s">
        <v>104</v>
      </c>
      <c r="P901" t="s">
        <v>9</v>
      </c>
      <c r="Q901" t="s">
        <v>9</v>
      </c>
      <c r="R901" t="s">
        <v>122</v>
      </c>
      <c r="S901" t="s">
        <v>127</v>
      </c>
      <c r="T901">
        <v>12</v>
      </c>
      <c r="U901" t="s">
        <v>475</v>
      </c>
      <c r="W901" t="s">
        <v>386</v>
      </c>
    </row>
    <row r="902" spans="1:23" x14ac:dyDescent="0.25">
      <c r="A902" t="s">
        <v>6451</v>
      </c>
      <c r="B902" s="1">
        <v>44893</v>
      </c>
      <c r="C902">
        <v>-42.28</v>
      </c>
      <c r="D902" t="s">
        <v>6788</v>
      </c>
      <c r="E902" t="s">
        <v>6788</v>
      </c>
      <c r="F902" t="s">
        <v>6789</v>
      </c>
      <c r="G902" t="s">
        <v>104</v>
      </c>
      <c r="H902" t="s">
        <v>7</v>
      </c>
      <c r="I902" t="s">
        <v>7</v>
      </c>
      <c r="J902" t="s">
        <v>9</v>
      </c>
      <c r="O902" t="s">
        <v>104</v>
      </c>
      <c r="P902" t="s">
        <v>9</v>
      </c>
      <c r="Q902" t="s">
        <v>9</v>
      </c>
      <c r="R902" t="s">
        <v>122</v>
      </c>
      <c r="S902" t="s">
        <v>127</v>
      </c>
      <c r="T902">
        <v>12</v>
      </c>
      <c r="U902" t="s">
        <v>475</v>
      </c>
      <c r="W902" t="s">
        <v>386</v>
      </c>
    </row>
    <row r="903" spans="1:23" x14ac:dyDescent="0.25">
      <c r="A903" t="s">
        <v>6411</v>
      </c>
      <c r="B903" s="1">
        <v>44893</v>
      </c>
      <c r="C903">
        <v>3.84</v>
      </c>
      <c r="D903" t="s">
        <v>556</v>
      </c>
      <c r="E903" t="s">
        <v>556</v>
      </c>
      <c r="F903" t="s">
        <v>6790</v>
      </c>
      <c r="G903" t="s">
        <v>92</v>
      </c>
      <c r="H903" t="s">
        <v>71</v>
      </c>
      <c r="I903" t="s">
        <v>71</v>
      </c>
      <c r="J903" t="s">
        <v>9</v>
      </c>
      <c r="O903" t="s">
        <v>92</v>
      </c>
      <c r="P903" t="s">
        <v>9</v>
      </c>
      <c r="Q903" t="s">
        <v>9</v>
      </c>
      <c r="R903" t="s">
        <v>92</v>
      </c>
      <c r="S903" t="s">
        <v>127</v>
      </c>
      <c r="T903">
        <v>12</v>
      </c>
      <c r="U903" t="s">
        <v>475</v>
      </c>
      <c r="W903" t="s">
        <v>386</v>
      </c>
    </row>
    <row r="904" spans="1:23" x14ac:dyDescent="0.25">
      <c r="A904" t="s">
        <v>492</v>
      </c>
      <c r="B904" s="1">
        <v>44893</v>
      </c>
      <c r="C904">
        <v>-11.01</v>
      </c>
      <c r="D904" t="s">
        <v>588</v>
      </c>
      <c r="E904" t="s">
        <v>588</v>
      </c>
      <c r="F904" t="s">
        <v>589</v>
      </c>
      <c r="G904" t="s">
        <v>13</v>
      </c>
      <c r="H904" t="s">
        <v>37</v>
      </c>
      <c r="I904" t="s">
        <v>37</v>
      </c>
      <c r="J904" t="s">
        <v>9</v>
      </c>
      <c r="O904" t="s">
        <v>13</v>
      </c>
      <c r="P904" t="s">
        <v>9</v>
      </c>
      <c r="Q904" t="s">
        <v>9</v>
      </c>
      <c r="R904" t="s">
        <v>122</v>
      </c>
      <c r="S904" t="s">
        <v>127</v>
      </c>
      <c r="T904">
        <v>12</v>
      </c>
      <c r="U904" t="s">
        <v>475</v>
      </c>
      <c r="W904" t="s">
        <v>386</v>
      </c>
    </row>
    <row r="905" spans="1:23" x14ac:dyDescent="0.25">
      <c r="A905" t="s">
        <v>6451</v>
      </c>
      <c r="B905" s="1">
        <v>44893</v>
      </c>
      <c r="C905">
        <v>-5.56</v>
      </c>
      <c r="D905" t="s">
        <v>6785</v>
      </c>
      <c r="E905" t="s">
        <v>6785</v>
      </c>
      <c r="F905" t="s">
        <v>6786</v>
      </c>
      <c r="G905" t="s">
        <v>104</v>
      </c>
      <c r="H905" t="s">
        <v>7</v>
      </c>
      <c r="I905" t="s">
        <v>7</v>
      </c>
      <c r="J905" t="s">
        <v>9</v>
      </c>
      <c r="O905" t="s">
        <v>104</v>
      </c>
      <c r="P905" t="s">
        <v>9</v>
      </c>
      <c r="Q905" t="s">
        <v>9</v>
      </c>
      <c r="R905" t="s">
        <v>122</v>
      </c>
      <c r="S905" t="s">
        <v>127</v>
      </c>
      <c r="T905">
        <v>12</v>
      </c>
      <c r="U905" t="s">
        <v>475</v>
      </c>
      <c r="W905" t="s">
        <v>386</v>
      </c>
    </row>
    <row r="906" spans="1:23" x14ac:dyDescent="0.25">
      <c r="A906" t="s">
        <v>544</v>
      </c>
      <c r="B906" s="1">
        <v>44893</v>
      </c>
      <c r="C906">
        <v>-1.5</v>
      </c>
      <c r="D906" t="s">
        <v>495</v>
      </c>
      <c r="E906" t="s">
        <v>495</v>
      </c>
      <c r="F906" t="s">
        <v>601</v>
      </c>
      <c r="G906" t="s">
        <v>117</v>
      </c>
      <c r="H906" t="s">
        <v>44</v>
      </c>
      <c r="I906" t="s">
        <v>44</v>
      </c>
      <c r="J906" t="s">
        <v>9</v>
      </c>
      <c r="O906" t="s">
        <v>117</v>
      </c>
      <c r="P906" t="s">
        <v>9</v>
      </c>
      <c r="Q906" t="s">
        <v>9</v>
      </c>
      <c r="R906" t="s">
        <v>122</v>
      </c>
      <c r="S906" t="s">
        <v>127</v>
      </c>
      <c r="T906">
        <v>12</v>
      </c>
      <c r="U906" t="s">
        <v>475</v>
      </c>
      <c r="W906" t="s">
        <v>386</v>
      </c>
    </row>
    <row r="907" spans="1:23" x14ac:dyDescent="0.25">
      <c r="A907" t="s">
        <v>544</v>
      </c>
      <c r="B907" s="1">
        <v>44893</v>
      </c>
      <c r="C907">
        <v>-31.94</v>
      </c>
      <c r="D907" t="s">
        <v>495</v>
      </c>
      <c r="E907" t="s">
        <v>495</v>
      </c>
      <c r="F907" t="s">
        <v>601</v>
      </c>
      <c r="G907" t="s">
        <v>121</v>
      </c>
      <c r="H907" t="s">
        <v>483</v>
      </c>
      <c r="I907" t="s">
        <v>483</v>
      </c>
      <c r="J907" t="s">
        <v>9</v>
      </c>
      <c r="O907" t="s">
        <v>121</v>
      </c>
      <c r="P907" t="s">
        <v>9</v>
      </c>
      <c r="Q907" t="s">
        <v>9</v>
      </c>
      <c r="R907" t="s">
        <v>122</v>
      </c>
      <c r="S907" t="s">
        <v>127</v>
      </c>
      <c r="T907">
        <v>12</v>
      </c>
      <c r="U907" t="s">
        <v>475</v>
      </c>
      <c r="W907" t="s">
        <v>386</v>
      </c>
    </row>
    <row r="908" spans="1:23" x14ac:dyDescent="0.25">
      <c r="A908" t="s">
        <v>6451</v>
      </c>
      <c r="B908" s="1">
        <v>44893</v>
      </c>
      <c r="C908">
        <v>-14.87</v>
      </c>
      <c r="D908" t="s">
        <v>495</v>
      </c>
      <c r="E908" t="s">
        <v>495</v>
      </c>
      <c r="F908" t="s">
        <v>496</v>
      </c>
      <c r="G908" t="s">
        <v>104</v>
      </c>
      <c r="H908" t="s">
        <v>16</v>
      </c>
      <c r="I908" t="s">
        <v>16</v>
      </c>
      <c r="J908" t="s">
        <v>9</v>
      </c>
      <c r="O908" t="s">
        <v>104</v>
      </c>
      <c r="P908" t="s">
        <v>9</v>
      </c>
      <c r="Q908" t="s">
        <v>9</v>
      </c>
      <c r="R908" t="s">
        <v>122</v>
      </c>
      <c r="S908" t="s">
        <v>127</v>
      </c>
      <c r="T908">
        <v>12</v>
      </c>
      <c r="U908" t="s">
        <v>475</v>
      </c>
      <c r="W908" t="s">
        <v>386</v>
      </c>
    </row>
    <row r="909" spans="1:23" x14ac:dyDescent="0.25">
      <c r="A909" t="s">
        <v>6451</v>
      </c>
      <c r="B909" s="1">
        <v>44893</v>
      </c>
      <c r="C909">
        <v>-166.54</v>
      </c>
      <c r="D909" t="s">
        <v>495</v>
      </c>
      <c r="E909" t="s">
        <v>495</v>
      </c>
      <c r="F909" t="s">
        <v>496</v>
      </c>
      <c r="G909" t="s">
        <v>104</v>
      </c>
      <c r="H909" t="s">
        <v>16</v>
      </c>
      <c r="I909" t="s">
        <v>16</v>
      </c>
      <c r="J909" t="s">
        <v>9</v>
      </c>
      <c r="O909" t="s">
        <v>104</v>
      </c>
      <c r="P909" t="s">
        <v>9</v>
      </c>
      <c r="Q909" t="s">
        <v>9</v>
      </c>
      <c r="R909" t="s">
        <v>122</v>
      </c>
      <c r="S909" t="s">
        <v>127</v>
      </c>
      <c r="T909">
        <v>12</v>
      </c>
      <c r="U909" t="s">
        <v>475</v>
      </c>
      <c r="W909" t="s">
        <v>386</v>
      </c>
    </row>
    <row r="910" spans="1:23" x14ac:dyDescent="0.25">
      <c r="A910" t="s">
        <v>6451</v>
      </c>
      <c r="B910" s="1">
        <v>44892</v>
      </c>
      <c r="C910">
        <v>-3.97</v>
      </c>
      <c r="D910" t="s">
        <v>744</v>
      </c>
      <c r="E910" t="s">
        <v>744</v>
      </c>
      <c r="F910" t="s">
        <v>6605</v>
      </c>
      <c r="G910" t="s">
        <v>104</v>
      </c>
      <c r="H910" t="s">
        <v>7</v>
      </c>
      <c r="I910" t="s">
        <v>7</v>
      </c>
      <c r="J910" t="s">
        <v>9</v>
      </c>
      <c r="O910" t="s">
        <v>104</v>
      </c>
      <c r="P910" t="s">
        <v>9</v>
      </c>
      <c r="Q910" t="s">
        <v>9</v>
      </c>
      <c r="R910" t="s">
        <v>122</v>
      </c>
      <c r="S910" t="s">
        <v>127</v>
      </c>
      <c r="T910">
        <v>12</v>
      </c>
      <c r="U910" t="s">
        <v>475</v>
      </c>
      <c r="W910" t="s">
        <v>386</v>
      </c>
    </row>
    <row r="911" spans="1:23" x14ac:dyDescent="0.25">
      <c r="A911" t="s">
        <v>544</v>
      </c>
      <c r="B911" s="1">
        <v>44892</v>
      </c>
      <c r="C911">
        <v>-10</v>
      </c>
      <c r="D911" t="s">
        <v>6792</v>
      </c>
      <c r="E911" t="s">
        <v>6792</v>
      </c>
      <c r="F911" t="s">
        <v>3219</v>
      </c>
      <c r="G911" t="s">
        <v>10</v>
      </c>
      <c r="H911" t="s">
        <v>35</v>
      </c>
      <c r="I911" t="s">
        <v>35</v>
      </c>
      <c r="J911" t="s">
        <v>9</v>
      </c>
      <c r="O911" t="s">
        <v>10</v>
      </c>
      <c r="P911" t="s">
        <v>9</v>
      </c>
      <c r="Q911" t="s">
        <v>9</v>
      </c>
      <c r="R911" t="s">
        <v>122</v>
      </c>
      <c r="S911" t="s">
        <v>127</v>
      </c>
      <c r="T911">
        <v>12</v>
      </c>
      <c r="U911" t="s">
        <v>475</v>
      </c>
      <c r="W911" t="s">
        <v>386</v>
      </c>
    </row>
    <row r="912" spans="1:23" x14ac:dyDescent="0.25">
      <c r="A912" t="s">
        <v>6451</v>
      </c>
      <c r="B912" s="1">
        <v>44892</v>
      </c>
      <c r="C912">
        <v>4</v>
      </c>
      <c r="D912" t="s">
        <v>6794</v>
      </c>
      <c r="E912" t="s">
        <v>6794</v>
      </c>
      <c r="F912" t="s">
        <v>496</v>
      </c>
      <c r="G912" t="s">
        <v>104</v>
      </c>
      <c r="H912" t="s">
        <v>16</v>
      </c>
      <c r="I912" t="s">
        <v>16</v>
      </c>
      <c r="J912" t="s">
        <v>9</v>
      </c>
      <c r="O912" t="s">
        <v>104</v>
      </c>
      <c r="P912" t="s">
        <v>9</v>
      </c>
      <c r="Q912" t="s">
        <v>9</v>
      </c>
      <c r="R912" t="s">
        <v>122</v>
      </c>
      <c r="S912" t="s">
        <v>127</v>
      </c>
      <c r="T912">
        <v>12</v>
      </c>
      <c r="U912" t="s">
        <v>475</v>
      </c>
      <c r="W912" t="s">
        <v>386</v>
      </c>
    </row>
    <row r="913" spans="1:23" x14ac:dyDescent="0.25">
      <c r="A913" t="s">
        <v>6451</v>
      </c>
      <c r="B913" s="1">
        <v>44892</v>
      </c>
      <c r="C913">
        <v>-76.2</v>
      </c>
      <c r="D913" t="s">
        <v>6796</v>
      </c>
      <c r="E913" t="s">
        <v>6796</v>
      </c>
      <c r="F913" t="s">
        <v>6797</v>
      </c>
      <c r="G913" t="s">
        <v>104</v>
      </c>
      <c r="H913" t="s">
        <v>12</v>
      </c>
      <c r="I913" t="s">
        <v>12</v>
      </c>
      <c r="J913" t="s">
        <v>9</v>
      </c>
      <c r="O913" t="s">
        <v>104</v>
      </c>
      <c r="P913" t="s">
        <v>9</v>
      </c>
      <c r="Q913" t="s">
        <v>9</v>
      </c>
      <c r="R913" t="s">
        <v>122</v>
      </c>
      <c r="S913" t="s">
        <v>127</v>
      </c>
      <c r="T913">
        <v>12</v>
      </c>
      <c r="U913" t="s">
        <v>475</v>
      </c>
      <c r="W913" t="s">
        <v>386</v>
      </c>
    </row>
    <row r="914" spans="1:23" x14ac:dyDescent="0.25">
      <c r="A914" t="s">
        <v>492</v>
      </c>
      <c r="B914" s="1">
        <v>44891</v>
      </c>
      <c r="C914">
        <v>-99.45</v>
      </c>
      <c r="D914" t="s">
        <v>4451</v>
      </c>
      <c r="E914" t="s">
        <v>4451</v>
      </c>
      <c r="F914" t="s">
        <v>4535</v>
      </c>
      <c r="G914" t="s">
        <v>55</v>
      </c>
      <c r="H914" t="s">
        <v>76</v>
      </c>
      <c r="I914" t="s">
        <v>76</v>
      </c>
      <c r="J914" t="s">
        <v>9</v>
      </c>
      <c r="O914" t="s">
        <v>55</v>
      </c>
      <c r="P914" t="s">
        <v>9</v>
      </c>
      <c r="Q914" t="s">
        <v>9</v>
      </c>
      <c r="R914" t="s">
        <v>224</v>
      </c>
      <c r="S914" t="s">
        <v>126</v>
      </c>
      <c r="T914">
        <v>12</v>
      </c>
      <c r="U914" t="s">
        <v>475</v>
      </c>
      <c r="V914" t="s">
        <v>6075</v>
      </c>
      <c r="W914" t="s">
        <v>386</v>
      </c>
    </row>
    <row r="915" spans="1:23" x14ac:dyDescent="0.25">
      <c r="A915" t="s">
        <v>605</v>
      </c>
      <c r="B915" s="1">
        <v>44891</v>
      </c>
      <c r="C915">
        <v>-16.53</v>
      </c>
      <c r="D915" t="s">
        <v>606</v>
      </c>
      <c r="E915" t="s">
        <v>606</v>
      </c>
      <c r="F915" t="s">
        <v>6798</v>
      </c>
      <c r="G915" t="s">
        <v>13</v>
      </c>
      <c r="H915" t="s">
        <v>11</v>
      </c>
      <c r="I915" t="s">
        <v>11</v>
      </c>
      <c r="J915" t="s">
        <v>9</v>
      </c>
      <c r="O915" t="s">
        <v>13</v>
      </c>
      <c r="P915" t="s">
        <v>9</v>
      </c>
      <c r="Q915" t="s">
        <v>9</v>
      </c>
      <c r="R915" t="s">
        <v>122</v>
      </c>
      <c r="S915" t="s">
        <v>127</v>
      </c>
      <c r="T915">
        <v>12</v>
      </c>
      <c r="U915" t="s">
        <v>475</v>
      </c>
      <c r="W915" t="s">
        <v>386</v>
      </c>
    </row>
    <row r="916" spans="1:23" x14ac:dyDescent="0.25">
      <c r="A916" t="s">
        <v>492</v>
      </c>
      <c r="B916" s="1">
        <v>44890</v>
      </c>
      <c r="C916">
        <v>-15.95</v>
      </c>
      <c r="D916" t="s">
        <v>642</v>
      </c>
      <c r="E916" t="s">
        <v>642</v>
      </c>
      <c r="F916" t="s">
        <v>5043</v>
      </c>
      <c r="G916" t="s">
        <v>117</v>
      </c>
      <c r="H916" t="s">
        <v>45</v>
      </c>
      <c r="I916" t="s">
        <v>45</v>
      </c>
      <c r="J916" t="s">
        <v>9</v>
      </c>
      <c r="O916" t="s">
        <v>117</v>
      </c>
      <c r="P916" t="s">
        <v>9</v>
      </c>
      <c r="Q916" t="s">
        <v>9</v>
      </c>
      <c r="R916" t="s">
        <v>122</v>
      </c>
      <c r="S916" t="s">
        <v>127</v>
      </c>
      <c r="T916">
        <v>12</v>
      </c>
      <c r="U916" t="s">
        <v>475</v>
      </c>
      <c r="W916" t="s">
        <v>386</v>
      </c>
    </row>
    <row r="917" spans="1:23" x14ac:dyDescent="0.25">
      <c r="A917" t="s">
        <v>492</v>
      </c>
      <c r="B917" s="1">
        <v>44890</v>
      </c>
      <c r="C917">
        <v>-132.30000000000001</v>
      </c>
      <c r="D917" t="s">
        <v>5311</v>
      </c>
      <c r="E917" t="s">
        <v>5311</v>
      </c>
      <c r="F917" t="s">
        <v>2499</v>
      </c>
      <c r="G917" t="s">
        <v>13</v>
      </c>
      <c r="H917" t="s">
        <v>148</v>
      </c>
      <c r="I917" t="s">
        <v>148</v>
      </c>
      <c r="J917" t="s">
        <v>9</v>
      </c>
      <c r="O917" t="s">
        <v>13</v>
      </c>
      <c r="P917" t="s">
        <v>9</v>
      </c>
      <c r="Q917" t="s">
        <v>6799</v>
      </c>
      <c r="R917" t="s">
        <v>122</v>
      </c>
      <c r="S917" t="s">
        <v>127</v>
      </c>
      <c r="T917">
        <v>12</v>
      </c>
      <c r="U917" t="s">
        <v>475</v>
      </c>
      <c r="W917" t="s">
        <v>386</v>
      </c>
    </row>
    <row r="918" spans="1:23" x14ac:dyDescent="0.25">
      <c r="A918" t="s">
        <v>336</v>
      </c>
      <c r="B918" s="1">
        <v>44890</v>
      </c>
      <c r="C918">
        <v>-40</v>
      </c>
      <c r="D918" t="s">
        <v>6801</v>
      </c>
      <c r="E918" t="s">
        <v>6801</v>
      </c>
      <c r="F918" t="s">
        <v>6802</v>
      </c>
      <c r="G918" t="s">
        <v>13</v>
      </c>
      <c r="H918" t="s">
        <v>38</v>
      </c>
      <c r="I918" t="s">
        <v>38</v>
      </c>
      <c r="J918" t="s">
        <v>9</v>
      </c>
      <c r="O918" t="s">
        <v>13</v>
      </c>
      <c r="P918" t="s">
        <v>9</v>
      </c>
      <c r="Q918" t="s">
        <v>6803</v>
      </c>
      <c r="R918" t="s">
        <v>122</v>
      </c>
      <c r="S918" t="s">
        <v>127</v>
      </c>
      <c r="T918">
        <v>12</v>
      </c>
      <c r="U918" t="s">
        <v>475</v>
      </c>
      <c r="W918" t="s">
        <v>386</v>
      </c>
    </row>
    <row r="919" spans="1:23" x14ac:dyDescent="0.25">
      <c r="A919" t="s">
        <v>19</v>
      </c>
      <c r="B919" s="1">
        <v>44890</v>
      </c>
      <c r="C919">
        <v>-16.53</v>
      </c>
      <c r="D919" t="s">
        <v>6523</v>
      </c>
      <c r="E919" t="s">
        <v>6523</v>
      </c>
      <c r="F919" t="s">
        <v>611</v>
      </c>
      <c r="G919" t="s">
        <v>55</v>
      </c>
      <c r="H919" t="s">
        <v>18</v>
      </c>
      <c r="I919" t="s">
        <v>18</v>
      </c>
      <c r="J919" t="s">
        <v>9</v>
      </c>
      <c r="O919" t="s">
        <v>55</v>
      </c>
      <c r="P919" t="s">
        <v>9</v>
      </c>
      <c r="Q919" t="s">
        <v>9</v>
      </c>
      <c r="R919" t="s">
        <v>224</v>
      </c>
      <c r="S919" t="s">
        <v>126</v>
      </c>
      <c r="T919">
        <v>12</v>
      </c>
      <c r="U919" t="s">
        <v>475</v>
      </c>
      <c r="W919" t="s">
        <v>386</v>
      </c>
    </row>
    <row r="920" spans="1:23" x14ac:dyDescent="0.25">
      <c r="A920" t="s">
        <v>6451</v>
      </c>
      <c r="B920" s="1">
        <v>44890</v>
      </c>
      <c r="C920">
        <v>-143.69999999999999</v>
      </c>
      <c r="D920" t="s">
        <v>495</v>
      </c>
      <c r="E920" t="s">
        <v>495</v>
      </c>
      <c r="F920" t="s">
        <v>496</v>
      </c>
      <c r="G920" t="s">
        <v>104</v>
      </c>
      <c r="H920" t="s">
        <v>16</v>
      </c>
      <c r="I920" t="s">
        <v>16</v>
      </c>
      <c r="J920" t="s">
        <v>9</v>
      </c>
      <c r="O920" t="s">
        <v>104</v>
      </c>
      <c r="P920" t="s">
        <v>9</v>
      </c>
      <c r="Q920" t="s">
        <v>9</v>
      </c>
      <c r="R920" t="s">
        <v>122</v>
      </c>
      <c r="S920" t="s">
        <v>127</v>
      </c>
      <c r="T920">
        <v>12</v>
      </c>
      <c r="U920" t="s">
        <v>475</v>
      </c>
      <c r="W920" t="s">
        <v>386</v>
      </c>
    </row>
    <row r="921" spans="1:23" x14ac:dyDescent="0.25">
      <c r="A921" t="s">
        <v>6451</v>
      </c>
      <c r="B921" s="1">
        <v>44890</v>
      </c>
      <c r="C921">
        <v>-7.98</v>
      </c>
      <c r="D921" t="s">
        <v>493</v>
      </c>
      <c r="E921" t="s">
        <v>493</v>
      </c>
      <c r="F921" t="s">
        <v>494</v>
      </c>
      <c r="G921" t="s">
        <v>104</v>
      </c>
      <c r="H921" t="s">
        <v>16</v>
      </c>
      <c r="I921" t="s">
        <v>16</v>
      </c>
      <c r="J921" t="s">
        <v>9</v>
      </c>
      <c r="O921" t="s">
        <v>104</v>
      </c>
      <c r="P921" t="s">
        <v>9</v>
      </c>
      <c r="Q921" t="s">
        <v>9</v>
      </c>
      <c r="R921" t="s">
        <v>122</v>
      </c>
      <c r="S921" t="s">
        <v>127</v>
      </c>
      <c r="T921">
        <v>12</v>
      </c>
      <c r="U921" t="s">
        <v>475</v>
      </c>
      <c r="W921" t="s">
        <v>386</v>
      </c>
    </row>
    <row r="922" spans="1:23" x14ac:dyDescent="0.25">
      <c r="A922" t="s">
        <v>6451</v>
      </c>
      <c r="B922" s="1">
        <v>44890</v>
      </c>
      <c r="C922">
        <v>-17.98</v>
      </c>
      <c r="D922" t="s">
        <v>495</v>
      </c>
      <c r="E922" t="s">
        <v>495</v>
      </c>
      <c r="F922" t="s">
        <v>496</v>
      </c>
      <c r="G922" t="s">
        <v>104</v>
      </c>
      <c r="H922" t="s">
        <v>16</v>
      </c>
      <c r="I922" t="s">
        <v>16</v>
      </c>
      <c r="J922" t="s">
        <v>9</v>
      </c>
      <c r="O922" t="s">
        <v>104</v>
      </c>
      <c r="P922" t="s">
        <v>9</v>
      </c>
      <c r="Q922" t="s">
        <v>9</v>
      </c>
      <c r="R922" t="s">
        <v>122</v>
      </c>
      <c r="S922" t="s">
        <v>127</v>
      </c>
      <c r="T922">
        <v>12</v>
      </c>
      <c r="U922" t="s">
        <v>475</v>
      </c>
      <c r="W922" t="s">
        <v>386</v>
      </c>
    </row>
    <row r="923" spans="1:23" x14ac:dyDescent="0.25">
      <c r="A923" t="s">
        <v>605</v>
      </c>
      <c r="B923" s="1">
        <v>44888</v>
      </c>
      <c r="C923">
        <v>16.53</v>
      </c>
      <c r="D923" t="s">
        <v>6549</v>
      </c>
      <c r="E923" t="s">
        <v>6549</v>
      </c>
      <c r="F923" t="s">
        <v>627</v>
      </c>
      <c r="G923" t="s">
        <v>55</v>
      </c>
      <c r="H923" t="s">
        <v>18</v>
      </c>
      <c r="I923" t="s">
        <v>18</v>
      </c>
      <c r="J923" t="s">
        <v>9</v>
      </c>
      <c r="O923" t="s">
        <v>55</v>
      </c>
      <c r="P923" t="s">
        <v>9</v>
      </c>
      <c r="Q923" t="s">
        <v>9</v>
      </c>
      <c r="R923" t="s">
        <v>224</v>
      </c>
      <c r="S923" t="s">
        <v>126</v>
      </c>
      <c r="T923">
        <v>12</v>
      </c>
      <c r="U923" t="s">
        <v>475</v>
      </c>
      <c r="W923" t="s">
        <v>386</v>
      </c>
    </row>
    <row r="924" spans="1:23" x14ac:dyDescent="0.25">
      <c r="A924" t="s">
        <v>492</v>
      </c>
      <c r="B924" s="1">
        <v>44888</v>
      </c>
      <c r="C924">
        <v>-181.01</v>
      </c>
      <c r="D924" t="s">
        <v>6804</v>
      </c>
      <c r="E924" t="s">
        <v>6804</v>
      </c>
      <c r="F924" t="s">
        <v>5063</v>
      </c>
      <c r="G924" t="s">
        <v>473</v>
      </c>
      <c r="H924" t="s">
        <v>466</v>
      </c>
      <c r="I924" t="s">
        <v>466</v>
      </c>
      <c r="J924" t="s">
        <v>9</v>
      </c>
      <c r="O924" t="s">
        <v>473</v>
      </c>
      <c r="P924" t="s">
        <v>9</v>
      </c>
      <c r="Q924" t="s">
        <v>9</v>
      </c>
      <c r="R924" t="s">
        <v>122</v>
      </c>
      <c r="S924" t="s">
        <v>127</v>
      </c>
      <c r="T924">
        <v>12</v>
      </c>
      <c r="U924" t="s">
        <v>475</v>
      </c>
      <c r="W924" t="s">
        <v>386</v>
      </c>
    </row>
    <row r="925" spans="1:23" x14ac:dyDescent="0.25">
      <c r="A925" t="s">
        <v>19</v>
      </c>
      <c r="B925" s="1">
        <v>44887</v>
      </c>
      <c r="C925">
        <v>-137</v>
      </c>
      <c r="D925" t="s">
        <v>6806</v>
      </c>
      <c r="E925" t="s">
        <v>6806</v>
      </c>
      <c r="F925" t="s">
        <v>6807</v>
      </c>
      <c r="G925" t="s">
        <v>117</v>
      </c>
      <c r="H925" t="s">
        <v>45</v>
      </c>
      <c r="I925" t="s">
        <v>45</v>
      </c>
      <c r="J925" t="s">
        <v>9</v>
      </c>
      <c r="O925" t="s">
        <v>117</v>
      </c>
      <c r="P925" t="s">
        <v>9</v>
      </c>
      <c r="Q925" t="s">
        <v>9</v>
      </c>
      <c r="R925" t="s">
        <v>122</v>
      </c>
      <c r="S925" t="s">
        <v>127</v>
      </c>
      <c r="T925">
        <v>12</v>
      </c>
      <c r="U925" t="s">
        <v>475</v>
      </c>
      <c r="W925" t="s">
        <v>386</v>
      </c>
    </row>
    <row r="926" spans="1:23" x14ac:dyDescent="0.25">
      <c r="A926" t="s">
        <v>6451</v>
      </c>
      <c r="B926" s="1">
        <v>44887</v>
      </c>
      <c r="C926">
        <v>-70.66</v>
      </c>
      <c r="D926" t="s">
        <v>495</v>
      </c>
      <c r="E926" t="s">
        <v>495</v>
      </c>
      <c r="F926" t="s">
        <v>496</v>
      </c>
      <c r="G926" t="s">
        <v>104</v>
      </c>
      <c r="H926" t="s">
        <v>16</v>
      </c>
      <c r="I926" t="s">
        <v>16</v>
      </c>
      <c r="J926" t="s">
        <v>9</v>
      </c>
      <c r="O926" t="s">
        <v>104</v>
      </c>
      <c r="P926" t="s">
        <v>9</v>
      </c>
      <c r="Q926" t="s">
        <v>9</v>
      </c>
      <c r="R926" t="s">
        <v>122</v>
      </c>
      <c r="S926" t="s">
        <v>127</v>
      </c>
      <c r="T926">
        <v>12</v>
      </c>
      <c r="U926" t="s">
        <v>475</v>
      </c>
      <c r="W926" t="s">
        <v>386</v>
      </c>
    </row>
    <row r="927" spans="1:23" x14ac:dyDescent="0.25">
      <c r="A927" t="s">
        <v>6451</v>
      </c>
      <c r="B927" s="1">
        <v>44887</v>
      </c>
      <c r="C927">
        <v>-18.3</v>
      </c>
      <c r="D927" t="s">
        <v>2105</v>
      </c>
      <c r="E927" t="s">
        <v>2105</v>
      </c>
      <c r="F927" t="s">
        <v>6808</v>
      </c>
      <c r="G927" t="s">
        <v>104</v>
      </c>
      <c r="H927" t="s">
        <v>7</v>
      </c>
      <c r="I927" t="s">
        <v>7</v>
      </c>
      <c r="J927" t="s">
        <v>9</v>
      </c>
      <c r="O927" t="s">
        <v>104</v>
      </c>
      <c r="P927" t="s">
        <v>9</v>
      </c>
      <c r="Q927" t="s">
        <v>9</v>
      </c>
      <c r="R927" t="s">
        <v>122</v>
      </c>
      <c r="S927" t="s">
        <v>127</v>
      </c>
      <c r="T927">
        <v>12</v>
      </c>
      <c r="U927" t="s">
        <v>475</v>
      </c>
      <c r="W927" t="s">
        <v>386</v>
      </c>
    </row>
    <row r="928" spans="1:23" x14ac:dyDescent="0.25">
      <c r="A928" t="s">
        <v>6451</v>
      </c>
      <c r="B928" s="1">
        <v>44886</v>
      </c>
      <c r="C928">
        <v>-33.03</v>
      </c>
      <c r="D928" t="s">
        <v>2303</v>
      </c>
      <c r="E928" t="s">
        <v>2303</v>
      </c>
      <c r="F928" t="s">
        <v>2304</v>
      </c>
      <c r="G928" t="s">
        <v>117</v>
      </c>
      <c r="H928" t="s">
        <v>44</v>
      </c>
      <c r="I928" t="s">
        <v>44</v>
      </c>
      <c r="J928" t="s">
        <v>9</v>
      </c>
      <c r="O928" t="s">
        <v>117</v>
      </c>
      <c r="P928" t="s">
        <v>9</v>
      </c>
      <c r="Q928" t="s">
        <v>9</v>
      </c>
      <c r="R928" t="s">
        <v>122</v>
      </c>
      <c r="S928" t="s">
        <v>127</v>
      </c>
      <c r="T928">
        <v>12</v>
      </c>
      <c r="U928" t="s">
        <v>475</v>
      </c>
      <c r="W928" t="s">
        <v>386</v>
      </c>
    </row>
    <row r="929" spans="1:23" x14ac:dyDescent="0.25">
      <c r="A929" t="s">
        <v>544</v>
      </c>
      <c r="B929" s="1">
        <v>44886</v>
      </c>
      <c r="C929">
        <v>-18.170000000000002</v>
      </c>
      <c r="D929" t="s">
        <v>495</v>
      </c>
      <c r="E929" t="s">
        <v>495</v>
      </c>
      <c r="F929" t="s">
        <v>601</v>
      </c>
      <c r="G929" t="s">
        <v>104</v>
      </c>
      <c r="H929" t="s">
        <v>16</v>
      </c>
      <c r="I929" t="s">
        <v>16</v>
      </c>
      <c r="J929" t="s">
        <v>9</v>
      </c>
      <c r="O929" t="s">
        <v>104</v>
      </c>
      <c r="P929" t="s">
        <v>9</v>
      </c>
      <c r="Q929" t="s">
        <v>9</v>
      </c>
      <c r="R929" t="s">
        <v>122</v>
      </c>
      <c r="S929" t="s">
        <v>127</v>
      </c>
      <c r="T929">
        <v>12</v>
      </c>
      <c r="U929" t="s">
        <v>475</v>
      </c>
      <c r="W929" t="s">
        <v>386</v>
      </c>
    </row>
    <row r="930" spans="1:23" x14ac:dyDescent="0.25">
      <c r="A930" t="s">
        <v>19</v>
      </c>
      <c r="B930" s="1">
        <v>44886</v>
      </c>
      <c r="C930">
        <v>-87.86</v>
      </c>
      <c r="D930" t="s">
        <v>6599</v>
      </c>
      <c r="E930" t="s">
        <v>6599</v>
      </c>
      <c r="F930" t="s">
        <v>653</v>
      </c>
      <c r="G930" t="s">
        <v>55</v>
      </c>
      <c r="H930" t="s">
        <v>18</v>
      </c>
      <c r="I930" t="s">
        <v>18</v>
      </c>
      <c r="J930" t="s">
        <v>9</v>
      </c>
      <c r="O930" t="s">
        <v>55</v>
      </c>
      <c r="P930" t="s">
        <v>9</v>
      </c>
      <c r="Q930" t="s">
        <v>9</v>
      </c>
      <c r="R930" t="s">
        <v>224</v>
      </c>
      <c r="S930" t="s">
        <v>126</v>
      </c>
      <c r="T930">
        <v>12</v>
      </c>
      <c r="U930" t="s">
        <v>475</v>
      </c>
      <c r="W930" t="s">
        <v>386</v>
      </c>
    </row>
    <row r="931" spans="1:23" x14ac:dyDescent="0.25">
      <c r="A931" t="s">
        <v>336</v>
      </c>
      <c r="B931" s="1">
        <v>44886</v>
      </c>
      <c r="C931">
        <v>-3.5</v>
      </c>
      <c r="D931" t="s">
        <v>887</v>
      </c>
      <c r="E931" t="s">
        <v>887</v>
      </c>
      <c r="F931" t="s">
        <v>888</v>
      </c>
      <c r="G931" t="s">
        <v>101</v>
      </c>
      <c r="H931" t="s">
        <v>23</v>
      </c>
      <c r="I931" t="s">
        <v>23</v>
      </c>
      <c r="J931" t="s">
        <v>9</v>
      </c>
      <c r="O931" t="s">
        <v>101</v>
      </c>
      <c r="P931" t="s">
        <v>9</v>
      </c>
      <c r="Q931" t="s">
        <v>9</v>
      </c>
      <c r="R931" t="s">
        <v>122</v>
      </c>
      <c r="S931" t="s">
        <v>127</v>
      </c>
      <c r="T931">
        <v>12</v>
      </c>
      <c r="U931" t="s">
        <v>475</v>
      </c>
      <c r="W931" t="s">
        <v>386</v>
      </c>
    </row>
    <row r="932" spans="1:23" x14ac:dyDescent="0.25">
      <c r="A932" t="s">
        <v>336</v>
      </c>
      <c r="B932" s="1">
        <v>44886</v>
      </c>
      <c r="C932">
        <v>-220</v>
      </c>
      <c r="D932" t="s">
        <v>887</v>
      </c>
      <c r="E932" t="s">
        <v>887</v>
      </c>
      <c r="F932" t="s">
        <v>888</v>
      </c>
      <c r="G932" t="s">
        <v>110</v>
      </c>
      <c r="H932" t="s">
        <v>108</v>
      </c>
      <c r="I932" t="s">
        <v>108</v>
      </c>
      <c r="J932" t="s">
        <v>9</v>
      </c>
      <c r="O932" t="s">
        <v>110</v>
      </c>
      <c r="P932" t="s">
        <v>9</v>
      </c>
      <c r="Q932" t="s">
        <v>1771</v>
      </c>
      <c r="R932" t="s">
        <v>122</v>
      </c>
      <c r="S932" t="s">
        <v>125</v>
      </c>
      <c r="T932">
        <v>1</v>
      </c>
      <c r="U932" t="s">
        <v>475</v>
      </c>
      <c r="W932" t="s">
        <v>386</v>
      </c>
    </row>
    <row r="933" spans="1:23" x14ac:dyDescent="0.25">
      <c r="A933" t="s">
        <v>6451</v>
      </c>
      <c r="B933" s="1">
        <v>44886</v>
      </c>
      <c r="C933">
        <v>-13.22</v>
      </c>
      <c r="D933" t="s">
        <v>2303</v>
      </c>
      <c r="E933" t="s">
        <v>2303</v>
      </c>
      <c r="F933" t="s">
        <v>2304</v>
      </c>
      <c r="G933" t="s">
        <v>117</v>
      </c>
      <c r="H933" t="s">
        <v>44</v>
      </c>
      <c r="I933" t="s">
        <v>44</v>
      </c>
      <c r="J933" t="s">
        <v>9</v>
      </c>
      <c r="O933" t="s">
        <v>117</v>
      </c>
      <c r="P933" t="s">
        <v>9</v>
      </c>
      <c r="Q933" t="s">
        <v>9</v>
      </c>
      <c r="R933" t="s">
        <v>122</v>
      </c>
      <c r="S933" t="s">
        <v>127</v>
      </c>
      <c r="T933">
        <v>12</v>
      </c>
      <c r="U933" t="s">
        <v>475</v>
      </c>
      <c r="W933" t="s">
        <v>386</v>
      </c>
    </row>
    <row r="934" spans="1:23" x14ac:dyDescent="0.25">
      <c r="A934" t="s">
        <v>6451</v>
      </c>
      <c r="B934" s="1">
        <v>44885</v>
      </c>
      <c r="C934">
        <v>-3.97</v>
      </c>
      <c r="D934" t="s">
        <v>744</v>
      </c>
      <c r="E934" t="s">
        <v>744</v>
      </c>
      <c r="F934" t="s">
        <v>6605</v>
      </c>
      <c r="G934" t="s">
        <v>104</v>
      </c>
      <c r="H934" t="s">
        <v>7</v>
      </c>
      <c r="I934" t="s">
        <v>7</v>
      </c>
      <c r="J934" t="s">
        <v>9</v>
      </c>
      <c r="O934" t="s">
        <v>104</v>
      </c>
      <c r="P934" t="s">
        <v>9</v>
      </c>
      <c r="Q934" t="s">
        <v>9</v>
      </c>
      <c r="R934" t="s">
        <v>122</v>
      </c>
      <c r="S934" t="s">
        <v>127</v>
      </c>
      <c r="T934">
        <v>12</v>
      </c>
      <c r="U934" t="s">
        <v>475</v>
      </c>
      <c r="W934" t="s">
        <v>386</v>
      </c>
    </row>
    <row r="935" spans="1:23" x14ac:dyDescent="0.25">
      <c r="A935" t="s">
        <v>6451</v>
      </c>
      <c r="B935" s="1">
        <v>44885</v>
      </c>
      <c r="C935">
        <v>-219.6</v>
      </c>
      <c r="D935" t="s">
        <v>495</v>
      </c>
      <c r="E935" t="s">
        <v>495</v>
      </c>
      <c r="F935" t="s">
        <v>496</v>
      </c>
      <c r="G935" t="s">
        <v>104</v>
      </c>
      <c r="H935" t="s">
        <v>16</v>
      </c>
      <c r="I935" t="s">
        <v>16</v>
      </c>
      <c r="J935" t="s">
        <v>9</v>
      </c>
      <c r="O935" t="s">
        <v>104</v>
      </c>
      <c r="P935" t="s">
        <v>9</v>
      </c>
      <c r="Q935" t="s">
        <v>9</v>
      </c>
      <c r="R935" t="s">
        <v>122</v>
      </c>
      <c r="S935" t="s">
        <v>127</v>
      </c>
      <c r="T935">
        <v>12</v>
      </c>
      <c r="U935" t="s">
        <v>475</v>
      </c>
      <c r="W935" t="s">
        <v>386</v>
      </c>
    </row>
    <row r="936" spans="1:23" x14ac:dyDescent="0.25">
      <c r="A936" t="s">
        <v>533</v>
      </c>
      <c r="B936" s="1">
        <v>44884</v>
      </c>
      <c r="C936">
        <v>4.63</v>
      </c>
      <c r="D936" t="s">
        <v>1632</v>
      </c>
      <c r="E936" t="s">
        <v>1632</v>
      </c>
      <c r="F936" t="s">
        <v>535</v>
      </c>
      <c r="G936" t="s">
        <v>92</v>
      </c>
      <c r="H936" t="s">
        <v>49</v>
      </c>
      <c r="I936" t="s">
        <v>49</v>
      </c>
      <c r="J936" t="s">
        <v>9</v>
      </c>
      <c r="O936" t="s">
        <v>92</v>
      </c>
      <c r="P936" t="s">
        <v>9</v>
      </c>
      <c r="Q936" t="s">
        <v>9</v>
      </c>
      <c r="R936" t="s">
        <v>92</v>
      </c>
      <c r="S936" t="s">
        <v>127</v>
      </c>
      <c r="T936">
        <v>12</v>
      </c>
      <c r="U936" t="s">
        <v>475</v>
      </c>
      <c r="W936" t="s">
        <v>386</v>
      </c>
    </row>
    <row r="937" spans="1:23" x14ac:dyDescent="0.25">
      <c r="A937" t="s">
        <v>34</v>
      </c>
      <c r="B937" s="1">
        <v>44883</v>
      </c>
      <c r="C937">
        <v>-28.65</v>
      </c>
      <c r="D937" t="s">
        <v>491</v>
      </c>
      <c r="E937" t="s">
        <v>491</v>
      </c>
      <c r="F937" t="s">
        <v>6809</v>
      </c>
      <c r="G937" t="s">
        <v>120</v>
      </c>
      <c r="H937" t="s">
        <v>83</v>
      </c>
      <c r="I937" t="s">
        <v>83</v>
      </c>
      <c r="J937" t="s">
        <v>6810</v>
      </c>
      <c r="O937" t="s">
        <v>120</v>
      </c>
      <c r="P937" t="s">
        <v>9</v>
      </c>
      <c r="Q937" t="s">
        <v>6811</v>
      </c>
      <c r="R937" t="s">
        <v>122</v>
      </c>
      <c r="S937" t="s">
        <v>127</v>
      </c>
      <c r="T937">
        <v>12</v>
      </c>
      <c r="U937" t="s">
        <v>475</v>
      </c>
      <c r="W937" t="s">
        <v>386</v>
      </c>
    </row>
    <row r="938" spans="1:23" x14ac:dyDescent="0.25">
      <c r="A938" t="s">
        <v>34</v>
      </c>
      <c r="B938" s="1">
        <v>44883</v>
      </c>
      <c r="C938">
        <v>-25.3</v>
      </c>
      <c r="D938" t="s">
        <v>491</v>
      </c>
      <c r="E938" t="s">
        <v>491</v>
      </c>
      <c r="F938" t="s">
        <v>6812</v>
      </c>
      <c r="G938" t="s">
        <v>473</v>
      </c>
      <c r="H938" t="s">
        <v>466</v>
      </c>
      <c r="I938" t="s">
        <v>466</v>
      </c>
      <c r="J938" t="s">
        <v>6813</v>
      </c>
      <c r="O938" t="s">
        <v>473</v>
      </c>
      <c r="P938" t="s">
        <v>9</v>
      </c>
      <c r="Q938" t="s">
        <v>6814</v>
      </c>
      <c r="R938" t="s">
        <v>122</v>
      </c>
      <c r="S938" t="s">
        <v>127</v>
      </c>
      <c r="T938">
        <v>12</v>
      </c>
      <c r="U938" t="s">
        <v>475</v>
      </c>
      <c r="W938" t="s">
        <v>386</v>
      </c>
    </row>
    <row r="939" spans="1:23" x14ac:dyDescent="0.25">
      <c r="A939" t="s">
        <v>533</v>
      </c>
      <c r="B939" s="1">
        <v>44883</v>
      </c>
      <c r="C939">
        <v>87.86</v>
      </c>
      <c r="D939" t="s">
        <v>6251</v>
      </c>
      <c r="E939" t="s">
        <v>6251</v>
      </c>
      <c r="F939" t="s">
        <v>675</v>
      </c>
      <c r="G939" t="s">
        <v>55</v>
      </c>
      <c r="H939" t="s">
        <v>18</v>
      </c>
      <c r="I939" t="s">
        <v>18</v>
      </c>
      <c r="J939" t="s">
        <v>9</v>
      </c>
      <c r="O939" t="s">
        <v>55</v>
      </c>
      <c r="P939" t="s">
        <v>9</v>
      </c>
      <c r="Q939" t="s">
        <v>9</v>
      </c>
      <c r="R939" t="s">
        <v>224</v>
      </c>
      <c r="S939" t="s">
        <v>126</v>
      </c>
      <c r="T939">
        <v>12</v>
      </c>
      <c r="U939" t="s">
        <v>475</v>
      </c>
      <c r="W939" t="s">
        <v>386</v>
      </c>
    </row>
    <row r="940" spans="1:23" x14ac:dyDescent="0.25">
      <c r="A940" t="s">
        <v>6451</v>
      </c>
      <c r="B940" s="1">
        <v>44883</v>
      </c>
      <c r="C940">
        <v>-29.31</v>
      </c>
      <c r="D940" t="s">
        <v>1502</v>
      </c>
      <c r="E940" t="s">
        <v>1502</v>
      </c>
      <c r="F940" t="s">
        <v>6815</v>
      </c>
      <c r="G940" t="s">
        <v>104</v>
      </c>
      <c r="H940" t="s">
        <v>7</v>
      </c>
      <c r="I940" t="s">
        <v>7</v>
      </c>
      <c r="J940" t="s">
        <v>9</v>
      </c>
      <c r="O940" t="s">
        <v>104</v>
      </c>
      <c r="P940" t="s">
        <v>9</v>
      </c>
      <c r="Q940" t="s">
        <v>9</v>
      </c>
      <c r="R940" t="s">
        <v>122</v>
      </c>
      <c r="S940" t="s">
        <v>127</v>
      </c>
      <c r="T940">
        <v>12</v>
      </c>
      <c r="U940" t="s">
        <v>475</v>
      </c>
      <c r="W940" t="s">
        <v>386</v>
      </c>
    </row>
    <row r="941" spans="1:23" x14ac:dyDescent="0.25">
      <c r="A941" t="s">
        <v>19</v>
      </c>
      <c r="B941" s="1">
        <v>44883</v>
      </c>
      <c r="C941">
        <v>-18971.72</v>
      </c>
      <c r="D941" t="s">
        <v>8362</v>
      </c>
      <c r="E941" t="s">
        <v>8362</v>
      </c>
      <c r="F941" t="s">
        <v>6816</v>
      </c>
      <c r="G941" t="s">
        <v>105</v>
      </c>
      <c r="H941" t="s">
        <v>134</v>
      </c>
      <c r="I941" t="s">
        <v>134</v>
      </c>
      <c r="J941" t="s">
        <v>9</v>
      </c>
      <c r="O941" t="s">
        <v>105</v>
      </c>
      <c r="P941" t="s">
        <v>9</v>
      </c>
      <c r="Q941" t="s">
        <v>6817</v>
      </c>
      <c r="R941" t="s">
        <v>122</v>
      </c>
      <c r="S941" t="s">
        <v>124</v>
      </c>
      <c r="T941">
        <v>1</v>
      </c>
      <c r="U941" t="s">
        <v>475</v>
      </c>
      <c r="V941" t="s">
        <v>287</v>
      </c>
      <c r="W941" t="s">
        <v>386</v>
      </c>
    </row>
    <row r="942" spans="1:23" x14ac:dyDescent="0.25">
      <c r="A942" t="s">
        <v>492</v>
      </c>
      <c r="B942" s="1">
        <v>44882</v>
      </c>
      <c r="C942">
        <v>-5.5</v>
      </c>
      <c r="D942" t="s">
        <v>5059</v>
      </c>
      <c r="E942" t="s">
        <v>5059</v>
      </c>
      <c r="F942" t="s">
        <v>615</v>
      </c>
      <c r="G942" t="s">
        <v>13</v>
      </c>
      <c r="H942" t="s">
        <v>11</v>
      </c>
      <c r="I942" t="s">
        <v>11</v>
      </c>
      <c r="J942" t="s">
        <v>9</v>
      </c>
      <c r="O942" t="s">
        <v>13</v>
      </c>
      <c r="P942" t="s">
        <v>9</v>
      </c>
      <c r="Q942" t="s">
        <v>9</v>
      </c>
      <c r="R942" t="s">
        <v>122</v>
      </c>
      <c r="S942" t="s">
        <v>127</v>
      </c>
      <c r="T942">
        <v>12</v>
      </c>
      <c r="U942" t="s">
        <v>475</v>
      </c>
      <c r="W942" t="s">
        <v>386</v>
      </c>
    </row>
    <row r="943" spans="1:23" x14ac:dyDescent="0.25">
      <c r="A943" t="s">
        <v>34</v>
      </c>
      <c r="B943" s="1">
        <v>44882</v>
      </c>
      <c r="C943">
        <v>-43.55</v>
      </c>
      <c r="D943" t="s">
        <v>491</v>
      </c>
      <c r="E943" t="s">
        <v>491</v>
      </c>
      <c r="F943" t="s">
        <v>6818</v>
      </c>
      <c r="G943" t="s">
        <v>117</v>
      </c>
      <c r="H943" t="s">
        <v>42</v>
      </c>
      <c r="I943" t="s">
        <v>42</v>
      </c>
      <c r="J943" t="s">
        <v>6819</v>
      </c>
      <c r="O943" t="s">
        <v>117</v>
      </c>
      <c r="P943" t="s">
        <v>9</v>
      </c>
      <c r="Q943" t="s">
        <v>6820</v>
      </c>
      <c r="R943" t="s">
        <v>122</v>
      </c>
      <c r="S943" t="s">
        <v>127</v>
      </c>
      <c r="T943">
        <v>12</v>
      </c>
      <c r="U943" t="s">
        <v>475</v>
      </c>
      <c r="W943" t="s">
        <v>386</v>
      </c>
    </row>
    <row r="944" spans="1:23" x14ac:dyDescent="0.25">
      <c r="A944" t="s">
        <v>19</v>
      </c>
      <c r="B944" s="1">
        <v>44882</v>
      </c>
      <c r="C944">
        <v>-1289.4000000000001</v>
      </c>
      <c r="D944" t="s">
        <v>17</v>
      </c>
      <c r="E944" t="s">
        <v>17</v>
      </c>
      <c r="F944" t="s">
        <v>778</v>
      </c>
      <c r="G944" t="s">
        <v>55</v>
      </c>
      <c r="H944" t="s">
        <v>18</v>
      </c>
      <c r="I944" t="s">
        <v>18</v>
      </c>
      <c r="J944" t="s">
        <v>9</v>
      </c>
      <c r="O944" t="s">
        <v>55</v>
      </c>
      <c r="P944" t="s">
        <v>9</v>
      </c>
      <c r="Q944" t="s">
        <v>9</v>
      </c>
      <c r="R944" t="s">
        <v>224</v>
      </c>
      <c r="S944" t="s">
        <v>126</v>
      </c>
      <c r="T944">
        <v>12</v>
      </c>
      <c r="U944" t="s">
        <v>475</v>
      </c>
      <c r="W944" t="s">
        <v>386</v>
      </c>
    </row>
    <row r="945" spans="1:23" x14ac:dyDescent="0.25">
      <c r="A945" t="s">
        <v>6451</v>
      </c>
      <c r="B945" s="1">
        <v>44882</v>
      </c>
      <c r="C945">
        <v>-18.809999999999999</v>
      </c>
      <c r="D945" t="s">
        <v>495</v>
      </c>
      <c r="E945" t="s">
        <v>495</v>
      </c>
      <c r="F945" t="s">
        <v>496</v>
      </c>
      <c r="G945" t="s">
        <v>104</v>
      </c>
      <c r="H945" t="s">
        <v>16</v>
      </c>
      <c r="I945" t="s">
        <v>16</v>
      </c>
      <c r="J945" t="s">
        <v>9</v>
      </c>
      <c r="O945" t="s">
        <v>104</v>
      </c>
      <c r="P945" t="s">
        <v>9</v>
      </c>
      <c r="Q945" t="s">
        <v>9</v>
      </c>
      <c r="R945" t="s">
        <v>122</v>
      </c>
      <c r="S945" t="s">
        <v>127</v>
      </c>
      <c r="T945">
        <v>12</v>
      </c>
      <c r="U945" t="s">
        <v>475</v>
      </c>
      <c r="W945" t="s">
        <v>386</v>
      </c>
    </row>
    <row r="946" spans="1:23" x14ac:dyDescent="0.25">
      <c r="A946" t="s">
        <v>6451</v>
      </c>
      <c r="B946" s="1">
        <v>44882</v>
      </c>
      <c r="C946">
        <v>-19.09</v>
      </c>
      <c r="D946" t="s">
        <v>6822</v>
      </c>
      <c r="E946" t="s">
        <v>6822</v>
      </c>
      <c r="F946" t="s">
        <v>6823</v>
      </c>
      <c r="G946" t="s">
        <v>104</v>
      </c>
      <c r="H946" t="s">
        <v>7</v>
      </c>
      <c r="I946" t="s">
        <v>7</v>
      </c>
      <c r="J946" t="s">
        <v>9</v>
      </c>
      <c r="O946" t="s">
        <v>104</v>
      </c>
      <c r="P946" t="s">
        <v>9</v>
      </c>
      <c r="Q946" t="s">
        <v>9</v>
      </c>
      <c r="R946" t="s">
        <v>122</v>
      </c>
      <c r="S946" t="s">
        <v>127</v>
      </c>
      <c r="T946">
        <v>12</v>
      </c>
      <c r="U946" t="s">
        <v>475</v>
      </c>
      <c r="W946" t="s">
        <v>386</v>
      </c>
    </row>
    <row r="947" spans="1:23" x14ac:dyDescent="0.25">
      <c r="A947" t="s">
        <v>6451</v>
      </c>
      <c r="B947" s="1">
        <v>44882</v>
      </c>
      <c r="C947">
        <v>-200</v>
      </c>
      <c r="D947" t="s">
        <v>4638</v>
      </c>
      <c r="E947" t="s">
        <v>4638</v>
      </c>
      <c r="F947" t="s">
        <v>2501</v>
      </c>
      <c r="G947" t="s">
        <v>117</v>
      </c>
      <c r="H947" t="s">
        <v>152</v>
      </c>
      <c r="I947" t="s">
        <v>152</v>
      </c>
      <c r="J947" t="s">
        <v>9</v>
      </c>
      <c r="O947" t="s">
        <v>117</v>
      </c>
      <c r="P947" t="s">
        <v>9</v>
      </c>
      <c r="Q947" t="s">
        <v>9</v>
      </c>
      <c r="R947" t="s">
        <v>122</v>
      </c>
      <c r="S947" t="s">
        <v>127</v>
      </c>
      <c r="T947">
        <v>1</v>
      </c>
      <c r="U947" t="s">
        <v>475</v>
      </c>
      <c r="V947" t="s">
        <v>284</v>
      </c>
      <c r="W947" t="s">
        <v>386</v>
      </c>
    </row>
    <row r="948" spans="1:23" x14ac:dyDescent="0.25">
      <c r="A948" t="s">
        <v>19</v>
      </c>
      <c r="B948" s="1">
        <v>44881</v>
      </c>
      <c r="C948">
        <v>-531</v>
      </c>
      <c r="D948" t="s">
        <v>6622</v>
      </c>
      <c r="E948" t="s">
        <v>6622</v>
      </c>
      <c r="F948" t="s">
        <v>695</v>
      </c>
      <c r="G948" t="s">
        <v>55</v>
      </c>
      <c r="H948" t="s">
        <v>18</v>
      </c>
      <c r="I948" t="s">
        <v>18</v>
      </c>
      <c r="J948" t="s">
        <v>9</v>
      </c>
      <c r="O948" t="s">
        <v>55</v>
      </c>
      <c r="P948" t="s">
        <v>9</v>
      </c>
      <c r="Q948" t="s">
        <v>9</v>
      </c>
      <c r="R948" t="s">
        <v>224</v>
      </c>
      <c r="S948" t="s">
        <v>126</v>
      </c>
      <c r="T948">
        <v>12</v>
      </c>
      <c r="U948" t="s">
        <v>475</v>
      </c>
      <c r="W948" t="s">
        <v>386</v>
      </c>
    </row>
    <row r="949" spans="1:23" x14ac:dyDescent="0.25">
      <c r="A949" t="s">
        <v>544</v>
      </c>
      <c r="B949" s="1">
        <v>44881</v>
      </c>
      <c r="C949">
        <v>1289.4000000000001</v>
      </c>
      <c r="D949" t="s">
        <v>17</v>
      </c>
      <c r="E949" t="s">
        <v>17</v>
      </c>
      <c r="F949" t="s">
        <v>867</v>
      </c>
      <c r="G949" t="s">
        <v>55</v>
      </c>
      <c r="H949" t="s">
        <v>18</v>
      </c>
      <c r="I949" t="s">
        <v>18</v>
      </c>
      <c r="J949" t="s">
        <v>9</v>
      </c>
      <c r="O949" t="s">
        <v>55</v>
      </c>
      <c r="P949" t="s">
        <v>9</v>
      </c>
      <c r="Q949" t="s">
        <v>9</v>
      </c>
      <c r="R949" t="s">
        <v>224</v>
      </c>
      <c r="S949" t="s">
        <v>126</v>
      </c>
      <c r="T949">
        <v>12</v>
      </c>
      <c r="U949" t="s">
        <v>475</v>
      </c>
      <c r="W949" t="s">
        <v>386</v>
      </c>
    </row>
    <row r="950" spans="1:23" x14ac:dyDescent="0.25">
      <c r="A950" t="s">
        <v>6451</v>
      </c>
      <c r="B950" s="1">
        <v>44881</v>
      </c>
      <c r="C950">
        <v>-35.15</v>
      </c>
      <c r="D950" t="s">
        <v>6825</v>
      </c>
      <c r="E950" t="s">
        <v>6825</v>
      </c>
      <c r="F950" t="s">
        <v>4455</v>
      </c>
      <c r="G950" t="s">
        <v>13</v>
      </c>
      <c r="H950" t="s">
        <v>91</v>
      </c>
      <c r="I950" t="s">
        <v>91</v>
      </c>
      <c r="J950" t="s">
        <v>9</v>
      </c>
      <c r="O950" t="s">
        <v>13</v>
      </c>
      <c r="P950" t="s">
        <v>9</v>
      </c>
      <c r="Q950" t="s">
        <v>9</v>
      </c>
      <c r="R950" t="s">
        <v>122</v>
      </c>
      <c r="S950" t="s">
        <v>127</v>
      </c>
      <c r="T950">
        <v>12</v>
      </c>
      <c r="U950" t="s">
        <v>475</v>
      </c>
      <c r="W950" t="s">
        <v>386</v>
      </c>
    </row>
    <row r="951" spans="1:23" x14ac:dyDescent="0.25">
      <c r="A951" t="s">
        <v>492</v>
      </c>
      <c r="B951" s="1">
        <v>44881</v>
      </c>
      <c r="C951">
        <v>-2.35</v>
      </c>
      <c r="D951" t="s">
        <v>689</v>
      </c>
      <c r="E951" t="s">
        <v>689</v>
      </c>
      <c r="F951" t="s">
        <v>690</v>
      </c>
      <c r="G951" t="s">
        <v>100</v>
      </c>
      <c r="H951" t="s">
        <v>41</v>
      </c>
      <c r="I951" t="s">
        <v>41</v>
      </c>
      <c r="J951" t="s">
        <v>9</v>
      </c>
      <c r="O951" t="s">
        <v>100</v>
      </c>
      <c r="P951" t="s">
        <v>9</v>
      </c>
      <c r="Q951" t="s">
        <v>9</v>
      </c>
      <c r="R951" t="s">
        <v>122</v>
      </c>
      <c r="S951" t="s">
        <v>127</v>
      </c>
      <c r="T951">
        <v>12</v>
      </c>
      <c r="U951" t="s">
        <v>475</v>
      </c>
      <c r="V951" t="s">
        <v>280</v>
      </c>
      <c r="W951" t="s">
        <v>386</v>
      </c>
    </row>
    <row r="952" spans="1:23" x14ac:dyDescent="0.25">
      <c r="A952" t="s">
        <v>6408</v>
      </c>
      <c r="B952" s="1">
        <v>44880</v>
      </c>
      <c r="C952">
        <v>-32.29</v>
      </c>
      <c r="D952" t="s">
        <v>6436</v>
      </c>
      <c r="E952" t="s">
        <v>6436</v>
      </c>
      <c r="F952" t="s">
        <v>6421</v>
      </c>
      <c r="G952" t="s">
        <v>89</v>
      </c>
      <c r="H952" t="s">
        <v>229</v>
      </c>
      <c r="I952" t="s">
        <v>229</v>
      </c>
      <c r="J952" t="s">
        <v>9</v>
      </c>
      <c r="O952" t="s">
        <v>89</v>
      </c>
      <c r="P952" t="s">
        <v>9</v>
      </c>
      <c r="Q952" t="s">
        <v>9</v>
      </c>
      <c r="R952" t="s">
        <v>224</v>
      </c>
      <c r="S952" t="s">
        <v>127</v>
      </c>
      <c r="T952">
        <v>1</v>
      </c>
      <c r="U952" t="s">
        <v>475</v>
      </c>
      <c r="W952" t="s">
        <v>386</v>
      </c>
    </row>
    <row r="953" spans="1:23" x14ac:dyDescent="0.25">
      <c r="A953" t="s">
        <v>6411</v>
      </c>
      <c r="B953" s="1">
        <v>44880</v>
      </c>
      <c r="C953">
        <v>-47.85</v>
      </c>
      <c r="D953" t="s">
        <v>6409</v>
      </c>
      <c r="E953" t="s">
        <v>6409</v>
      </c>
      <c r="F953" t="s">
        <v>6410</v>
      </c>
      <c r="G953" t="s">
        <v>55</v>
      </c>
      <c r="H953" t="s">
        <v>55</v>
      </c>
      <c r="I953" t="s">
        <v>55</v>
      </c>
      <c r="J953" t="s">
        <v>9</v>
      </c>
      <c r="O953" t="s">
        <v>55</v>
      </c>
      <c r="P953" t="s">
        <v>9</v>
      </c>
      <c r="Q953" t="s">
        <v>9</v>
      </c>
      <c r="R953" t="s">
        <v>116</v>
      </c>
      <c r="S953" t="s">
        <v>126</v>
      </c>
      <c r="T953">
        <v>0</v>
      </c>
      <c r="U953" t="s">
        <v>475</v>
      </c>
      <c r="W953" t="s">
        <v>386</v>
      </c>
    </row>
    <row r="954" spans="1:23" x14ac:dyDescent="0.25">
      <c r="A954" t="s">
        <v>6408</v>
      </c>
      <c r="B954" s="1">
        <v>44880</v>
      </c>
      <c r="C954">
        <v>-478.77</v>
      </c>
      <c r="D954" t="s">
        <v>6826</v>
      </c>
      <c r="E954" t="s">
        <v>6826</v>
      </c>
      <c r="F954" t="s">
        <v>6827</v>
      </c>
      <c r="G954" t="s">
        <v>89</v>
      </c>
      <c r="H954" t="s">
        <v>229</v>
      </c>
      <c r="I954" t="s">
        <v>229</v>
      </c>
      <c r="J954" t="s">
        <v>9</v>
      </c>
      <c r="O954" t="s">
        <v>89</v>
      </c>
      <c r="P954" t="s">
        <v>9</v>
      </c>
      <c r="Q954" t="s">
        <v>9</v>
      </c>
      <c r="R954" t="s">
        <v>224</v>
      </c>
      <c r="S954" t="s">
        <v>127</v>
      </c>
      <c r="T954">
        <v>1</v>
      </c>
      <c r="U954" t="s">
        <v>475</v>
      </c>
      <c r="W954" t="s">
        <v>386</v>
      </c>
    </row>
    <row r="955" spans="1:23" x14ac:dyDescent="0.25">
      <c r="A955" t="s">
        <v>6408</v>
      </c>
      <c r="B955" s="1">
        <v>44880</v>
      </c>
      <c r="C955">
        <v>-49.14</v>
      </c>
      <c r="D955" t="s">
        <v>6409</v>
      </c>
      <c r="E955" t="s">
        <v>6409</v>
      </c>
      <c r="F955" t="s">
        <v>6410</v>
      </c>
      <c r="G955" t="s">
        <v>55</v>
      </c>
      <c r="H955" t="s">
        <v>55</v>
      </c>
      <c r="I955" t="s">
        <v>55</v>
      </c>
      <c r="J955" t="s">
        <v>9</v>
      </c>
      <c r="O955" t="s">
        <v>55</v>
      </c>
      <c r="P955" t="s">
        <v>9</v>
      </c>
      <c r="Q955" t="s">
        <v>9</v>
      </c>
      <c r="R955" t="s">
        <v>116</v>
      </c>
      <c r="S955" t="s">
        <v>126</v>
      </c>
      <c r="T955">
        <v>0</v>
      </c>
      <c r="U955" t="s">
        <v>475</v>
      </c>
      <c r="W955" t="s">
        <v>386</v>
      </c>
    </row>
    <row r="956" spans="1:23" x14ac:dyDescent="0.25">
      <c r="A956" t="s">
        <v>6411</v>
      </c>
      <c r="B956" s="1">
        <v>44880</v>
      </c>
      <c r="C956">
        <v>-82.39</v>
      </c>
      <c r="D956" t="s">
        <v>6828</v>
      </c>
      <c r="E956" t="s">
        <v>6828</v>
      </c>
      <c r="F956" t="s">
        <v>6829</v>
      </c>
      <c r="G956" t="s">
        <v>89</v>
      </c>
      <c r="H956" t="s">
        <v>229</v>
      </c>
      <c r="I956" t="s">
        <v>229</v>
      </c>
      <c r="J956" t="s">
        <v>9</v>
      </c>
      <c r="O956" t="s">
        <v>89</v>
      </c>
      <c r="P956" t="s">
        <v>9</v>
      </c>
      <c r="Q956" t="s">
        <v>9</v>
      </c>
      <c r="R956" t="s">
        <v>224</v>
      </c>
      <c r="S956" t="s">
        <v>127</v>
      </c>
      <c r="T956">
        <v>1</v>
      </c>
      <c r="U956" t="s">
        <v>475</v>
      </c>
      <c r="W956" t="s">
        <v>386</v>
      </c>
    </row>
    <row r="957" spans="1:23" x14ac:dyDescent="0.25">
      <c r="A957" t="s">
        <v>19</v>
      </c>
      <c r="B957" s="1">
        <v>44880</v>
      </c>
      <c r="C957">
        <v>2750</v>
      </c>
      <c r="D957" t="s">
        <v>1604</v>
      </c>
      <c r="E957" t="s">
        <v>1604</v>
      </c>
      <c r="F957" t="s">
        <v>1050</v>
      </c>
      <c r="G957" t="s">
        <v>92</v>
      </c>
      <c r="H957" t="s">
        <v>135</v>
      </c>
      <c r="I957" t="s">
        <v>135</v>
      </c>
      <c r="J957" t="s">
        <v>9</v>
      </c>
      <c r="O957" t="s">
        <v>92</v>
      </c>
      <c r="P957" t="s">
        <v>9</v>
      </c>
      <c r="Q957" t="s">
        <v>9</v>
      </c>
      <c r="R957" t="s">
        <v>92</v>
      </c>
      <c r="S957" t="s">
        <v>127</v>
      </c>
      <c r="T957">
        <v>1</v>
      </c>
      <c r="U957" t="s">
        <v>475</v>
      </c>
      <c r="V957" t="s">
        <v>284</v>
      </c>
      <c r="W957" t="s">
        <v>386</v>
      </c>
    </row>
    <row r="958" spans="1:23" x14ac:dyDescent="0.25">
      <c r="A958" t="s">
        <v>6451</v>
      </c>
      <c r="B958" s="1">
        <v>44880</v>
      </c>
      <c r="C958">
        <v>-76.5</v>
      </c>
      <c r="D958" t="s">
        <v>6831</v>
      </c>
      <c r="E958" t="s">
        <v>6831</v>
      </c>
      <c r="F958" t="s">
        <v>6832</v>
      </c>
      <c r="G958" t="s">
        <v>104</v>
      </c>
      <c r="H958" t="s">
        <v>12</v>
      </c>
      <c r="I958" t="s">
        <v>12</v>
      </c>
      <c r="J958" t="s">
        <v>9</v>
      </c>
      <c r="O958" t="s">
        <v>104</v>
      </c>
      <c r="P958" t="s">
        <v>9</v>
      </c>
      <c r="Q958" t="s">
        <v>9</v>
      </c>
      <c r="R958" t="s">
        <v>122</v>
      </c>
      <c r="S958" t="s">
        <v>127</v>
      </c>
      <c r="T958">
        <v>12</v>
      </c>
      <c r="U958" t="s">
        <v>475</v>
      </c>
      <c r="W958" t="s">
        <v>386</v>
      </c>
    </row>
    <row r="959" spans="1:23" x14ac:dyDescent="0.25">
      <c r="A959" t="s">
        <v>34</v>
      </c>
      <c r="B959" s="1">
        <v>44880</v>
      </c>
      <c r="C959">
        <v>531</v>
      </c>
      <c r="D959" t="s">
        <v>6264</v>
      </c>
      <c r="E959" t="s">
        <v>6264</v>
      </c>
      <c r="F959" t="s">
        <v>703</v>
      </c>
      <c r="G959" t="s">
        <v>55</v>
      </c>
      <c r="H959" t="s">
        <v>18</v>
      </c>
      <c r="I959" t="s">
        <v>18</v>
      </c>
      <c r="J959" t="s">
        <v>9</v>
      </c>
      <c r="O959" t="s">
        <v>55</v>
      </c>
      <c r="P959" t="s">
        <v>9</v>
      </c>
      <c r="Q959" t="s">
        <v>9</v>
      </c>
      <c r="R959" t="s">
        <v>224</v>
      </c>
      <c r="S959" t="s">
        <v>126</v>
      </c>
      <c r="T959">
        <v>12</v>
      </c>
      <c r="U959" t="s">
        <v>475</v>
      </c>
      <c r="W959" t="s">
        <v>386</v>
      </c>
    </row>
    <row r="960" spans="1:23" x14ac:dyDescent="0.25">
      <c r="A960" t="s">
        <v>19</v>
      </c>
      <c r="B960" s="1">
        <v>44880</v>
      </c>
      <c r="C960">
        <v>-11493</v>
      </c>
      <c r="D960" t="s">
        <v>6834</v>
      </c>
      <c r="E960" t="s">
        <v>6834</v>
      </c>
      <c r="F960" t="s">
        <v>6440</v>
      </c>
      <c r="G960" t="s">
        <v>105</v>
      </c>
      <c r="H960" t="s">
        <v>134</v>
      </c>
      <c r="I960" t="s">
        <v>134</v>
      </c>
      <c r="J960" t="s">
        <v>9</v>
      </c>
      <c r="O960" t="s">
        <v>105</v>
      </c>
      <c r="P960" t="s">
        <v>9</v>
      </c>
      <c r="Q960" t="s">
        <v>9</v>
      </c>
      <c r="R960" t="s">
        <v>122</v>
      </c>
      <c r="S960" t="s">
        <v>124</v>
      </c>
      <c r="T960">
        <v>1</v>
      </c>
      <c r="U960" t="s">
        <v>475</v>
      </c>
      <c r="V960" t="s">
        <v>287</v>
      </c>
      <c r="W960" t="s">
        <v>386</v>
      </c>
    </row>
    <row r="961" spans="1:23" x14ac:dyDescent="0.25">
      <c r="A961" t="s">
        <v>6411</v>
      </c>
      <c r="B961" s="1">
        <v>44879</v>
      </c>
      <c r="C961">
        <v>82.39</v>
      </c>
      <c r="D961" t="s">
        <v>6828</v>
      </c>
      <c r="E961" t="s">
        <v>6828</v>
      </c>
      <c r="F961" t="s">
        <v>6829</v>
      </c>
      <c r="G961" t="s">
        <v>89</v>
      </c>
      <c r="H961" t="s">
        <v>69</v>
      </c>
      <c r="I961" t="s">
        <v>69</v>
      </c>
      <c r="J961" t="s">
        <v>9</v>
      </c>
      <c r="O961" t="s">
        <v>89</v>
      </c>
      <c r="P961" t="s">
        <v>9</v>
      </c>
      <c r="Q961" t="s">
        <v>9</v>
      </c>
      <c r="R961" t="s">
        <v>224</v>
      </c>
      <c r="S961" t="s">
        <v>127</v>
      </c>
      <c r="T961">
        <v>1</v>
      </c>
      <c r="U961" t="s">
        <v>475</v>
      </c>
      <c r="W961" t="s">
        <v>386</v>
      </c>
    </row>
    <row r="962" spans="1:23" x14ac:dyDescent="0.25">
      <c r="A962" t="s">
        <v>6411</v>
      </c>
      <c r="B962" s="1">
        <v>44879</v>
      </c>
      <c r="C962">
        <v>47.85</v>
      </c>
      <c r="D962" t="s">
        <v>6409</v>
      </c>
      <c r="E962" t="s">
        <v>6409</v>
      </c>
      <c r="F962" t="s">
        <v>6410</v>
      </c>
      <c r="G962" t="s">
        <v>55</v>
      </c>
      <c r="H962" t="s">
        <v>55</v>
      </c>
      <c r="I962" t="s">
        <v>55</v>
      </c>
      <c r="J962" t="s">
        <v>9</v>
      </c>
      <c r="O962" t="s">
        <v>55</v>
      </c>
      <c r="P962" t="s">
        <v>9</v>
      </c>
      <c r="Q962" t="s">
        <v>9</v>
      </c>
      <c r="R962" t="s">
        <v>116</v>
      </c>
      <c r="S962" t="s">
        <v>126</v>
      </c>
      <c r="T962">
        <v>0</v>
      </c>
      <c r="U962" t="s">
        <v>475</v>
      </c>
      <c r="W962" t="s">
        <v>386</v>
      </c>
    </row>
    <row r="963" spans="1:23" x14ac:dyDescent="0.25">
      <c r="A963" t="s">
        <v>19</v>
      </c>
      <c r="B963" s="1">
        <v>44879</v>
      </c>
      <c r="C963">
        <v>-75</v>
      </c>
      <c r="D963" t="s">
        <v>6836</v>
      </c>
      <c r="E963" t="s">
        <v>6836</v>
      </c>
      <c r="F963" t="s">
        <v>924</v>
      </c>
      <c r="G963" t="s">
        <v>55</v>
      </c>
      <c r="H963" t="s">
        <v>18</v>
      </c>
      <c r="I963" t="s">
        <v>18</v>
      </c>
      <c r="J963" t="s">
        <v>9</v>
      </c>
      <c r="O963" t="s">
        <v>55</v>
      </c>
      <c r="P963" t="s">
        <v>9</v>
      </c>
      <c r="Q963" t="s">
        <v>9</v>
      </c>
      <c r="R963" t="s">
        <v>224</v>
      </c>
      <c r="S963" t="s">
        <v>126</v>
      </c>
      <c r="T963">
        <v>12</v>
      </c>
      <c r="U963" t="s">
        <v>475</v>
      </c>
      <c r="W963" t="s">
        <v>386</v>
      </c>
    </row>
    <row r="964" spans="1:23" x14ac:dyDescent="0.25">
      <c r="A964" t="s">
        <v>19</v>
      </c>
      <c r="B964" s="1">
        <v>44879</v>
      </c>
      <c r="C964">
        <v>6759.4</v>
      </c>
      <c r="D964" t="s">
        <v>719</v>
      </c>
      <c r="E964" t="s">
        <v>719</v>
      </c>
      <c r="F964" t="s">
        <v>565</v>
      </c>
      <c r="G964" t="s">
        <v>92</v>
      </c>
      <c r="H964" t="s">
        <v>30</v>
      </c>
      <c r="I964" t="s">
        <v>30</v>
      </c>
      <c r="J964" t="s">
        <v>9</v>
      </c>
      <c r="O964" t="s">
        <v>92</v>
      </c>
      <c r="P964" t="s">
        <v>9</v>
      </c>
      <c r="Q964" t="s">
        <v>9</v>
      </c>
      <c r="R964" t="s">
        <v>92</v>
      </c>
      <c r="S964" t="s">
        <v>127</v>
      </c>
      <c r="T964">
        <v>12</v>
      </c>
      <c r="U964" t="s">
        <v>475</v>
      </c>
      <c r="W964" t="s">
        <v>386</v>
      </c>
    </row>
    <row r="965" spans="1:23" x14ac:dyDescent="0.25">
      <c r="A965" t="s">
        <v>6408</v>
      </c>
      <c r="B965" s="1">
        <v>44879</v>
      </c>
      <c r="C965">
        <v>49.14</v>
      </c>
      <c r="D965" t="s">
        <v>6409</v>
      </c>
      <c r="E965" t="s">
        <v>6409</v>
      </c>
      <c r="F965" t="s">
        <v>6410</v>
      </c>
      <c r="G965" t="s">
        <v>55</v>
      </c>
      <c r="H965" t="s">
        <v>55</v>
      </c>
      <c r="I965" t="s">
        <v>55</v>
      </c>
      <c r="J965" t="s">
        <v>9</v>
      </c>
      <c r="O965" t="s">
        <v>55</v>
      </c>
      <c r="P965" t="s">
        <v>9</v>
      </c>
      <c r="Q965" t="s">
        <v>9</v>
      </c>
      <c r="R965" t="s">
        <v>116</v>
      </c>
      <c r="S965" t="s">
        <v>126</v>
      </c>
      <c r="T965">
        <v>0</v>
      </c>
      <c r="U965" t="s">
        <v>475</v>
      </c>
      <c r="W965" t="s">
        <v>386</v>
      </c>
    </row>
    <row r="966" spans="1:23" x14ac:dyDescent="0.25">
      <c r="A966" t="s">
        <v>6408</v>
      </c>
      <c r="B966" s="1">
        <v>44879</v>
      </c>
      <c r="C966">
        <v>32.29</v>
      </c>
      <c r="D966" t="s">
        <v>6436</v>
      </c>
      <c r="E966" t="s">
        <v>6436</v>
      </c>
      <c r="F966" t="s">
        <v>6421</v>
      </c>
      <c r="G966" t="s">
        <v>89</v>
      </c>
      <c r="H966" t="s">
        <v>69</v>
      </c>
      <c r="I966" t="s">
        <v>69</v>
      </c>
      <c r="J966" t="s">
        <v>9</v>
      </c>
      <c r="O966" t="s">
        <v>89</v>
      </c>
      <c r="P966" t="s">
        <v>9</v>
      </c>
      <c r="Q966" t="s">
        <v>9</v>
      </c>
      <c r="R966" t="s">
        <v>224</v>
      </c>
      <c r="S966" t="s">
        <v>127</v>
      </c>
      <c r="T966">
        <v>1</v>
      </c>
      <c r="U966" t="s">
        <v>475</v>
      </c>
      <c r="W966" t="s">
        <v>386</v>
      </c>
    </row>
    <row r="967" spans="1:23" x14ac:dyDescent="0.25">
      <c r="A967" t="s">
        <v>6408</v>
      </c>
      <c r="B967" s="1">
        <v>44879</v>
      </c>
      <c r="C967">
        <v>0.12</v>
      </c>
      <c r="D967" t="s">
        <v>556</v>
      </c>
      <c r="E967" t="s">
        <v>556</v>
      </c>
      <c r="F967" t="s">
        <v>6643</v>
      </c>
      <c r="G967" t="s">
        <v>92</v>
      </c>
      <c r="H967" t="s">
        <v>71</v>
      </c>
      <c r="I967" t="s">
        <v>71</v>
      </c>
      <c r="J967" t="s">
        <v>9</v>
      </c>
      <c r="O967" t="s">
        <v>92</v>
      </c>
      <c r="P967" t="s">
        <v>9</v>
      </c>
      <c r="Q967" t="s">
        <v>9</v>
      </c>
      <c r="R967" t="s">
        <v>92</v>
      </c>
      <c r="S967" t="s">
        <v>127</v>
      </c>
      <c r="T967">
        <v>12</v>
      </c>
      <c r="U967" t="s">
        <v>475</v>
      </c>
      <c r="W967" t="s">
        <v>386</v>
      </c>
    </row>
    <row r="968" spans="1:23" x14ac:dyDescent="0.25">
      <c r="A968" t="s">
        <v>6408</v>
      </c>
      <c r="B968" s="1">
        <v>44879</v>
      </c>
      <c r="C968">
        <v>478.77</v>
      </c>
      <c r="D968" t="s">
        <v>6826</v>
      </c>
      <c r="E968" t="s">
        <v>6826</v>
      </c>
      <c r="F968" t="s">
        <v>6827</v>
      </c>
      <c r="G968" t="s">
        <v>89</v>
      </c>
      <c r="H968" t="s">
        <v>69</v>
      </c>
      <c r="I968" t="s">
        <v>69</v>
      </c>
      <c r="J968" t="s">
        <v>9</v>
      </c>
      <c r="O968" t="s">
        <v>89</v>
      </c>
      <c r="P968" t="s">
        <v>9</v>
      </c>
      <c r="Q968" t="s">
        <v>9</v>
      </c>
      <c r="R968" t="s">
        <v>224</v>
      </c>
      <c r="S968" t="s">
        <v>127</v>
      </c>
      <c r="T968">
        <v>1</v>
      </c>
      <c r="U968" t="s">
        <v>475</v>
      </c>
      <c r="W968" t="s">
        <v>386</v>
      </c>
    </row>
    <row r="969" spans="1:23" x14ac:dyDescent="0.25">
      <c r="A969" t="s">
        <v>6451</v>
      </c>
      <c r="B969" s="1">
        <v>44879</v>
      </c>
      <c r="C969">
        <v>-50.25</v>
      </c>
      <c r="D969" t="s">
        <v>6838</v>
      </c>
      <c r="E969" t="s">
        <v>6838</v>
      </c>
      <c r="F969" t="s">
        <v>6839</v>
      </c>
      <c r="G969" t="s">
        <v>78</v>
      </c>
      <c r="H969" t="s">
        <v>27</v>
      </c>
      <c r="I969" t="s">
        <v>27</v>
      </c>
      <c r="J969" t="s">
        <v>9</v>
      </c>
      <c r="O969" t="s">
        <v>78</v>
      </c>
      <c r="P969" t="s">
        <v>9</v>
      </c>
      <c r="Q969" t="s">
        <v>9</v>
      </c>
      <c r="R969" t="s">
        <v>122</v>
      </c>
      <c r="S969" t="s">
        <v>127</v>
      </c>
      <c r="T969">
        <v>1</v>
      </c>
      <c r="U969" t="s">
        <v>475</v>
      </c>
      <c r="W969" t="s">
        <v>386</v>
      </c>
    </row>
    <row r="970" spans="1:23" x14ac:dyDescent="0.25">
      <c r="A970" t="s">
        <v>6451</v>
      </c>
      <c r="B970" s="1">
        <v>44879</v>
      </c>
      <c r="C970">
        <v>-12.45</v>
      </c>
      <c r="D970" t="s">
        <v>6841</v>
      </c>
      <c r="E970" t="s">
        <v>6841</v>
      </c>
      <c r="F970" t="s">
        <v>6842</v>
      </c>
      <c r="G970" t="s">
        <v>117</v>
      </c>
      <c r="H970" t="s">
        <v>44</v>
      </c>
      <c r="I970" t="s">
        <v>44</v>
      </c>
      <c r="J970" t="s">
        <v>9</v>
      </c>
      <c r="O970" t="s">
        <v>117</v>
      </c>
      <c r="P970" t="s">
        <v>9</v>
      </c>
      <c r="Q970" t="s">
        <v>9</v>
      </c>
      <c r="R970" t="s">
        <v>122</v>
      </c>
      <c r="S970" t="s">
        <v>127</v>
      </c>
      <c r="T970">
        <v>12</v>
      </c>
      <c r="U970" t="s">
        <v>475</v>
      </c>
      <c r="W970" t="s">
        <v>386</v>
      </c>
    </row>
    <row r="971" spans="1:23" x14ac:dyDescent="0.25">
      <c r="A971" t="s">
        <v>6451</v>
      </c>
      <c r="B971" s="1">
        <v>44879</v>
      </c>
      <c r="C971">
        <v>0.46</v>
      </c>
      <c r="D971" t="s">
        <v>6843</v>
      </c>
      <c r="E971" t="s">
        <v>6843</v>
      </c>
      <c r="F971" t="s">
        <v>1163</v>
      </c>
      <c r="G971" t="s">
        <v>13</v>
      </c>
      <c r="H971" t="s">
        <v>40</v>
      </c>
      <c r="I971" t="s">
        <v>40</v>
      </c>
      <c r="J971" t="s">
        <v>9</v>
      </c>
      <c r="O971" t="s">
        <v>13</v>
      </c>
      <c r="P971" t="s">
        <v>9</v>
      </c>
      <c r="Q971" t="s">
        <v>9</v>
      </c>
      <c r="R971" t="s">
        <v>122</v>
      </c>
      <c r="S971" t="s">
        <v>127</v>
      </c>
      <c r="T971">
        <v>1</v>
      </c>
      <c r="U971" t="s">
        <v>475</v>
      </c>
      <c r="W971" t="s">
        <v>386</v>
      </c>
    </row>
    <row r="972" spans="1:23" x14ac:dyDescent="0.25">
      <c r="A972" t="s">
        <v>6451</v>
      </c>
      <c r="B972" s="1">
        <v>44879</v>
      </c>
      <c r="C972">
        <v>-60.02</v>
      </c>
      <c r="D972" t="s">
        <v>6844</v>
      </c>
      <c r="E972" t="s">
        <v>6844</v>
      </c>
      <c r="F972" t="s">
        <v>6845</v>
      </c>
      <c r="G972" t="s">
        <v>104</v>
      </c>
      <c r="H972" t="s">
        <v>12</v>
      </c>
      <c r="I972" t="s">
        <v>12</v>
      </c>
      <c r="J972" t="s">
        <v>9</v>
      </c>
      <c r="O972" t="s">
        <v>104</v>
      </c>
      <c r="P972" t="s">
        <v>9</v>
      </c>
      <c r="Q972" t="s">
        <v>9</v>
      </c>
      <c r="R972" t="s">
        <v>122</v>
      </c>
      <c r="S972" t="s">
        <v>127</v>
      </c>
      <c r="T972">
        <v>12</v>
      </c>
      <c r="U972" t="s">
        <v>475</v>
      </c>
      <c r="W972" t="s">
        <v>386</v>
      </c>
    </row>
    <row r="973" spans="1:23" x14ac:dyDescent="0.25">
      <c r="A973" t="s">
        <v>492</v>
      </c>
      <c r="B973" s="1">
        <v>44879</v>
      </c>
      <c r="C973">
        <v>-26.46</v>
      </c>
      <c r="D973" t="s">
        <v>1546</v>
      </c>
      <c r="E973" t="s">
        <v>1546</v>
      </c>
      <c r="F973" t="s">
        <v>6846</v>
      </c>
      <c r="G973" t="s">
        <v>88</v>
      </c>
      <c r="H973" t="s">
        <v>50</v>
      </c>
      <c r="I973" t="s">
        <v>50</v>
      </c>
      <c r="J973" t="s">
        <v>9</v>
      </c>
      <c r="O973" t="s">
        <v>88</v>
      </c>
      <c r="P973" t="s">
        <v>9</v>
      </c>
      <c r="Q973" t="s">
        <v>9</v>
      </c>
      <c r="R973" t="s">
        <v>122</v>
      </c>
      <c r="S973" t="s">
        <v>124</v>
      </c>
      <c r="T973">
        <v>1</v>
      </c>
      <c r="U973" t="s">
        <v>475</v>
      </c>
      <c r="W973" t="s">
        <v>386</v>
      </c>
    </row>
    <row r="974" spans="1:23" x14ac:dyDescent="0.25">
      <c r="A974" t="s">
        <v>19</v>
      </c>
      <c r="B974" s="1">
        <v>44879</v>
      </c>
      <c r="C974">
        <v>-51.88</v>
      </c>
      <c r="D974" t="s">
        <v>6636</v>
      </c>
      <c r="E974" t="s">
        <v>6636</v>
      </c>
      <c r="F974" t="s">
        <v>702</v>
      </c>
      <c r="G974" t="s">
        <v>94</v>
      </c>
      <c r="H974" t="s">
        <v>24</v>
      </c>
      <c r="I974" t="s">
        <v>24</v>
      </c>
      <c r="J974" t="s">
        <v>9</v>
      </c>
      <c r="O974" t="s">
        <v>94</v>
      </c>
      <c r="P974" t="s">
        <v>9</v>
      </c>
      <c r="Q974" t="s">
        <v>9</v>
      </c>
      <c r="R974" t="s">
        <v>122</v>
      </c>
      <c r="S974" t="s">
        <v>127</v>
      </c>
      <c r="T974">
        <v>12</v>
      </c>
      <c r="U974" t="s">
        <v>475</v>
      </c>
      <c r="V974" t="s">
        <v>265</v>
      </c>
      <c r="W974" t="s">
        <v>386</v>
      </c>
    </row>
    <row r="975" spans="1:23" x14ac:dyDescent="0.25">
      <c r="A975" t="s">
        <v>487</v>
      </c>
      <c r="B975" s="1">
        <v>44879</v>
      </c>
      <c r="C975">
        <v>1250</v>
      </c>
      <c r="D975" t="s">
        <v>5353</v>
      </c>
      <c r="E975" t="s">
        <v>5353</v>
      </c>
      <c r="F975" t="s">
        <v>501</v>
      </c>
      <c r="G975" t="s">
        <v>92</v>
      </c>
      <c r="H975" t="s">
        <v>62</v>
      </c>
      <c r="I975" t="s">
        <v>62</v>
      </c>
      <c r="J975" t="s">
        <v>9</v>
      </c>
      <c r="O975" t="s">
        <v>92</v>
      </c>
      <c r="P975" t="s">
        <v>9</v>
      </c>
      <c r="Q975" t="s">
        <v>9</v>
      </c>
      <c r="R975" t="s">
        <v>92</v>
      </c>
      <c r="S975" t="s">
        <v>127</v>
      </c>
      <c r="T975">
        <v>12</v>
      </c>
      <c r="U975" t="s">
        <v>475</v>
      </c>
      <c r="V975" t="s">
        <v>62</v>
      </c>
      <c r="W975" t="s">
        <v>386</v>
      </c>
    </row>
    <row r="976" spans="1:23" x14ac:dyDescent="0.25">
      <c r="A976" t="s">
        <v>492</v>
      </c>
      <c r="B976" s="1">
        <v>44879</v>
      </c>
      <c r="C976">
        <v>-5.5</v>
      </c>
      <c r="D976" t="s">
        <v>5042</v>
      </c>
      <c r="E976" t="s">
        <v>5042</v>
      </c>
      <c r="F976" t="s">
        <v>615</v>
      </c>
      <c r="G976" t="s">
        <v>117</v>
      </c>
      <c r="H976" t="s">
        <v>44</v>
      </c>
      <c r="I976" t="s">
        <v>44</v>
      </c>
      <c r="J976" t="s">
        <v>9</v>
      </c>
      <c r="O976" t="s">
        <v>117</v>
      </c>
      <c r="P976" t="s">
        <v>9</v>
      </c>
      <c r="Q976" t="s">
        <v>9</v>
      </c>
      <c r="R976" t="s">
        <v>122</v>
      </c>
      <c r="S976" t="s">
        <v>127</v>
      </c>
      <c r="T976">
        <v>12</v>
      </c>
      <c r="U976" t="s">
        <v>475</v>
      </c>
      <c r="W976" t="s">
        <v>386</v>
      </c>
    </row>
    <row r="977" spans="1:23" x14ac:dyDescent="0.25">
      <c r="A977" t="s">
        <v>6451</v>
      </c>
      <c r="B977" s="1">
        <v>44878</v>
      </c>
      <c r="C977">
        <v>-12.49</v>
      </c>
      <c r="D977" t="s">
        <v>6848</v>
      </c>
      <c r="E977" t="s">
        <v>6848</v>
      </c>
      <c r="F977" t="s">
        <v>6849</v>
      </c>
      <c r="G977" t="s">
        <v>104</v>
      </c>
      <c r="H977" t="s">
        <v>16</v>
      </c>
      <c r="I977" t="s">
        <v>16</v>
      </c>
      <c r="J977" t="s">
        <v>9</v>
      </c>
      <c r="O977" t="s">
        <v>104</v>
      </c>
      <c r="P977" t="s">
        <v>9</v>
      </c>
      <c r="Q977" t="s">
        <v>9</v>
      </c>
      <c r="R977" t="s">
        <v>122</v>
      </c>
      <c r="S977" t="s">
        <v>127</v>
      </c>
      <c r="T977">
        <v>12</v>
      </c>
      <c r="U977" t="s">
        <v>475</v>
      </c>
      <c r="W977" t="s">
        <v>386</v>
      </c>
    </row>
    <row r="978" spans="1:23" x14ac:dyDescent="0.25">
      <c r="A978" t="s">
        <v>6451</v>
      </c>
      <c r="B978" s="1">
        <v>44878</v>
      </c>
      <c r="C978">
        <v>-6.84</v>
      </c>
      <c r="D978" t="s">
        <v>744</v>
      </c>
      <c r="E978" t="s">
        <v>744</v>
      </c>
      <c r="F978" t="s">
        <v>6605</v>
      </c>
      <c r="G978" t="s">
        <v>104</v>
      </c>
      <c r="H978" t="s">
        <v>7</v>
      </c>
      <c r="I978" t="s">
        <v>7</v>
      </c>
      <c r="J978" t="s">
        <v>9</v>
      </c>
      <c r="O978" t="s">
        <v>104</v>
      </c>
      <c r="P978" t="s">
        <v>9</v>
      </c>
      <c r="Q978" t="s">
        <v>9</v>
      </c>
      <c r="R978" t="s">
        <v>122</v>
      </c>
      <c r="S978" t="s">
        <v>127</v>
      </c>
      <c r="T978">
        <v>12</v>
      </c>
      <c r="U978" t="s">
        <v>475</v>
      </c>
      <c r="W978" t="s">
        <v>386</v>
      </c>
    </row>
    <row r="979" spans="1:23" x14ac:dyDescent="0.25">
      <c r="A979" t="s">
        <v>6451</v>
      </c>
      <c r="B979" s="1">
        <v>44878</v>
      </c>
      <c r="C979">
        <v>-8.0299999999999994</v>
      </c>
      <c r="D979" t="s">
        <v>493</v>
      </c>
      <c r="E979" t="s">
        <v>493</v>
      </c>
      <c r="F979" t="s">
        <v>494</v>
      </c>
      <c r="G979" t="s">
        <v>104</v>
      </c>
      <c r="H979" t="s">
        <v>16</v>
      </c>
      <c r="I979" t="s">
        <v>16</v>
      </c>
      <c r="J979" t="s">
        <v>9</v>
      </c>
      <c r="O979" t="s">
        <v>104</v>
      </c>
      <c r="P979" t="s">
        <v>9</v>
      </c>
      <c r="Q979" t="s">
        <v>9</v>
      </c>
      <c r="R979" t="s">
        <v>122</v>
      </c>
      <c r="S979" t="s">
        <v>127</v>
      </c>
      <c r="T979">
        <v>12</v>
      </c>
      <c r="U979" t="s">
        <v>475</v>
      </c>
      <c r="W979" t="s">
        <v>386</v>
      </c>
    </row>
    <row r="980" spans="1:23" x14ac:dyDescent="0.25">
      <c r="A980" t="s">
        <v>6451</v>
      </c>
      <c r="B980" s="1">
        <v>44878</v>
      </c>
      <c r="C980">
        <v>-39.93</v>
      </c>
      <c r="D980" t="s">
        <v>6851</v>
      </c>
      <c r="E980" t="s">
        <v>6851</v>
      </c>
      <c r="F980" t="s">
        <v>5447</v>
      </c>
      <c r="G980" t="s">
        <v>120</v>
      </c>
      <c r="H980" t="s">
        <v>156</v>
      </c>
      <c r="I980" t="s">
        <v>156</v>
      </c>
      <c r="J980" t="s">
        <v>9</v>
      </c>
      <c r="O980" t="s">
        <v>120</v>
      </c>
      <c r="P980" t="s">
        <v>9</v>
      </c>
      <c r="Q980" t="s">
        <v>6852</v>
      </c>
      <c r="R980" t="s">
        <v>122</v>
      </c>
      <c r="S980" t="s">
        <v>127</v>
      </c>
      <c r="T980">
        <v>1</v>
      </c>
      <c r="U980" t="s">
        <v>475</v>
      </c>
      <c r="W980" t="s">
        <v>386</v>
      </c>
    </row>
    <row r="981" spans="1:23" x14ac:dyDescent="0.25">
      <c r="A981" t="s">
        <v>6451</v>
      </c>
      <c r="B981" s="1">
        <v>44878</v>
      </c>
      <c r="C981">
        <v>-31.96</v>
      </c>
      <c r="D981" t="s">
        <v>6854</v>
      </c>
      <c r="E981" t="s">
        <v>6854</v>
      </c>
      <c r="F981" t="s">
        <v>6855</v>
      </c>
      <c r="G981" t="s">
        <v>78</v>
      </c>
      <c r="H981" t="s">
        <v>27</v>
      </c>
      <c r="I981" t="s">
        <v>27</v>
      </c>
      <c r="J981" t="s">
        <v>9</v>
      </c>
      <c r="O981" t="s">
        <v>78</v>
      </c>
      <c r="P981" t="s">
        <v>9</v>
      </c>
      <c r="Q981" t="s">
        <v>9</v>
      </c>
      <c r="R981" t="s">
        <v>122</v>
      </c>
      <c r="S981" t="s">
        <v>127</v>
      </c>
      <c r="T981">
        <v>1</v>
      </c>
      <c r="U981" t="s">
        <v>475</v>
      </c>
      <c r="W981" t="s">
        <v>386</v>
      </c>
    </row>
    <row r="982" spans="1:23" x14ac:dyDescent="0.25">
      <c r="A982" t="s">
        <v>6451</v>
      </c>
      <c r="B982" s="1">
        <v>44878</v>
      </c>
      <c r="C982">
        <v>-114.74</v>
      </c>
      <c r="D982" t="s">
        <v>495</v>
      </c>
      <c r="E982" t="s">
        <v>495</v>
      </c>
      <c r="F982" t="s">
        <v>496</v>
      </c>
      <c r="G982" t="s">
        <v>104</v>
      </c>
      <c r="H982" t="s">
        <v>16</v>
      </c>
      <c r="I982" t="s">
        <v>16</v>
      </c>
      <c r="J982" t="s">
        <v>9</v>
      </c>
      <c r="O982" t="s">
        <v>104</v>
      </c>
      <c r="P982" t="s">
        <v>9</v>
      </c>
      <c r="Q982" t="s">
        <v>9</v>
      </c>
      <c r="R982" t="s">
        <v>122</v>
      </c>
      <c r="S982" t="s">
        <v>127</v>
      </c>
      <c r="T982">
        <v>12</v>
      </c>
      <c r="U982" t="s">
        <v>475</v>
      </c>
      <c r="W982" t="s">
        <v>386</v>
      </c>
    </row>
    <row r="983" spans="1:23" x14ac:dyDescent="0.25">
      <c r="A983" t="s">
        <v>6856</v>
      </c>
      <c r="B983" s="1">
        <v>44877</v>
      </c>
      <c r="C983">
        <v>75</v>
      </c>
      <c r="D983" t="s">
        <v>6858</v>
      </c>
      <c r="E983" t="s">
        <v>6858</v>
      </c>
      <c r="F983" t="s">
        <v>935</v>
      </c>
      <c r="G983" t="s">
        <v>55</v>
      </c>
      <c r="H983" t="s">
        <v>18</v>
      </c>
      <c r="I983" t="s">
        <v>18</v>
      </c>
      <c r="J983" t="s">
        <v>9</v>
      </c>
      <c r="O983" t="s">
        <v>55</v>
      </c>
      <c r="P983" t="s">
        <v>9</v>
      </c>
      <c r="Q983" t="s">
        <v>9</v>
      </c>
      <c r="R983" t="s">
        <v>224</v>
      </c>
      <c r="S983" t="s">
        <v>126</v>
      </c>
      <c r="T983">
        <v>12</v>
      </c>
      <c r="U983" t="s">
        <v>475</v>
      </c>
      <c r="W983" t="s">
        <v>386</v>
      </c>
    </row>
    <row r="984" spans="1:23" x14ac:dyDescent="0.25">
      <c r="A984" t="s">
        <v>34</v>
      </c>
      <c r="B984" s="1">
        <v>44876</v>
      </c>
      <c r="C984">
        <v>-51.71</v>
      </c>
      <c r="D984" t="s">
        <v>491</v>
      </c>
      <c r="E984" t="s">
        <v>491</v>
      </c>
      <c r="F984" t="s">
        <v>6859</v>
      </c>
      <c r="G984" t="s">
        <v>117</v>
      </c>
      <c r="H984" t="s">
        <v>42</v>
      </c>
      <c r="I984" t="s">
        <v>42</v>
      </c>
      <c r="J984" t="s">
        <v>6860</v>
      </c>
      <c r="O984" t="s">
        <v>117</v>
      </c>
      <c r="P984" t="s">
        <v>9</v>
      </c>
      <c r="Q984" t="s">
        <v>6861</v>
      </c>
      <c r="R984" t="s">
        <v>122</v>
      </c>
      <c r="S984" t="s">
        <v>127</v>
      </c>
      <c r="T984">
        <v>12</v>
      </c>
      <c r="U984" t="s">
        <v>475</v>
      </c>
      <c r="W984" t="s">
        <v>386</v>
      </c>
    </row>
    <row r="985" spans="1:23" x14ac:dyDescent="0.25">
      <c r="A985" t="s">
        <v>34</v>
      </c>
      <c r="B985" s="1">
        <v>44876</v>
      </c>
      <c r="C985">
        <v>-95.63</v>
      </c>
      <c r="D985" t="s">
        <v>491</v>
      </c>
      <c r="E985" t="s">
        <v>491</v>
      </c>
      <c r="F985" t="s">
        <v>6862</v>
      </c>
      <c r="G985" t="s">
        <v>117</v>
      </c>
      <c r="H985" t="s">
        <v>42</v>
      </c>
      <c r="I985" t="s">
        <v>42</v>
      </c>
      <c r="J985" t="s">
        <v>6863</v>
      </c>
      <c r="O985" t="s">
        <v>117</v>
      </c>
      <c r="P985" t="s">
        <v>9</v>
      </c>
      <c r="Q985" t="s">
        <v>6864</v>
      </c>
      <c r="R985" t="s">
        <v>122</v>
      </c>
      <c r="S985" t="s">
        <v>127</v>
      </c>
      <c r="T985">
        <v>12</v>
      </c>
      <c r="U985" t="s">
        <v>475</v>
      </c>
      <c r="W985" t="s">
        <v>386</v>
      </c>
    </row>
    <row r="986" spans="1:23" x14ac:dyDescent="0.25">
      <c r="A986" t="s">
        <v>34</v>
      </c>
      <c r="B986" s="1">
        <v>44876</v>
      </c>
      <c r="C986">
        <v>-35.159999999999997</v>
      </c>
      <c r="D986" t="s">
        <v>491</v>
      </c>
      <c r="E986" t="s">
        <v>491</v>
      </c>
      <c r="F986" t="s">
        <v>6865</v>
      </c>
      <c r="G986" t="s">
        <v>88</v>
      </c>
      <c r="H986" t="s">
        <v>59</v>
      </c>
      <c r="I986" t="s">
        <v>59</v>
      </c>
      <c r="J986" t="s">
        <v>6863</v>
      </c>
      <c r="O986" t="s">
        <v>88</v>
      </c>
      <c r="P986" t="s">
        <v>9</v>
      </c>
      <c r="Q986" t="s">
        <v>6866</v>
      </c>
      <c r="R986" t="s">
        <v>122</v>
      </c>
      <c r="S986" t="s">
        <v>127</v>
      </c>
      <c r="T986">
        <v>1</v>
      </c>
      <c r="U986" t="s">
        <v>475</v>
      </c>
      <c r="W986" t="s">
        <v>386</v>
      </c>
    </row>
    <row r="987" spans="1:23" x14ac:dyDescent="0.25">
      <c r="A987" t="s">
        <v>34</v>
      </c>
      <c r="B987" s="1">
        <v>44876</v>
      </c>
      <c r="C987">
        <v>-25.85</v>
      </c>
      <c r="D987" t="s">
        <v>491</v>
      </c>
      <c r="E987" t="s">
        <v>491</v>
      </c>
      <c r="F987" t="s">
        <v>6867</v>
      </c>
      <c r="G987" t="s">
        <v>88</v>
      </c>
      <c r="H987" t="s">
        <v>59</v>
      </c>
      <c r="I987" t="s">
        <v>59</v>
      </c>
      <c r="J987" t="s">
        <v>6868</v>
      </c>
      <c r="O987" t="s">
        <v>88</v>
      </c>
      <c r="P987" t="s">
        <v>9</v>
      </c>
      <c r="Q987" t="s">
        <v>6869</v>
      </c>
      <c r="R987" t="s">
        <v>122</v>
      </c>
      <c r="S987" t="s">
        <v>127</v>
      </c>
      <c r="T987">
        <v>1</v>
      </c>
      <c r="U987" t="s">
        <v>475</v>
      </c>
      <c r="W987" t="s">
        <v>386</v>
      </c>
    </row>
    <row r="988" spans="1:23" x14ac:dyDescent="0.25">
      <c r="A988" t="s">
        <v>492</v>
      </c>
      <c r="B988" s="1">
        <v>44876</v>
      </c>
      <c r="C988">
        <v>-4.4000000000000004</v>
      </c>
      <c r="D988" t="s">
        <v>6484</v>
      </c>
      <c r="E988" t="s">
        <v>6484</v>
      </c>
      <c r="F988" t="s">
        <v>629</v>
      </c>
      <c r="G988" t="s">
        <v>13</v>
      </c>
      <c r="H988" t="s">
        <v>11</v>
      </c>
      <c r="I988" t="s">
        <v>11</v>
      </c>
      <c r="J988" t="s">
        <v>9</v>
      </c>
      <c r="O988" t="s">
        <v>13</v>
      </c>
      <c r="P988" t="s">
        <v>9</v>
      </c>
      <c r="Q988" t="s">
        <v>9</v>
      </c>
      <c r="R988" t="s">
        <v>122</v>
      </c>
      <c r="S988" t="s">
        <v>127</v>
      </c>
      <c r="T988">
        <v>12</v>
      </c>
      <c r="U988" t="s">
        <v>475</v>
      </c>
      <c r="W988" t="s">
        <v>386</v>
      </c>
    </row>
    <row r="989" spans="1:23" x14ac:dyDescent="0.25">
      <c r="A989" t="s">
        <v>6451</v>
      </c>
      <c r="B989" s="1">
        <v>44876</v>
      </c>
      <c r="C989">
        <v>-16.53</v>
      </c>
      <c r="D989" t="s">
        <v>6667</v>
      </c>
      <c r="E989" t="s">
        <v>6667</v>
      </c>
      <c r="F989" t="s">
        <v>6454</v>
      </c>
      <c r="G989" t="s">
        <v>13</v>
      </c>
      <c r="H989" t="s">
        <v>148</v>
      </c>
      <c r="I989" t="s">
        <v>148</v>
      </c>
      <c r="J989" t="s">
        <v>9</v>
      </c>
      <c r="O989" t="s">
        <v>13</v>
      </c>
      <c r="P989" t="s">
        <v>9</v>
      </c>
      <c r="Q989" t="s">
        <v>9</v>
      </c>
      <c r="R989" t="s">
        <v>122</v>
      </c>
      <c r="S989" t="s">
        <v>127</v>
      </c>
      <c r="T989">
        <v>12</v>
      </c>
      <c r="U989" t="s">
        <v>475</v>
      </c>
      <c r="W989" t="s">
        <v>386</v>
      </c>
    </row>
    <row r="990" spans="1:23" x14ac:dyDescent="0.25">
      <c r="A990" t="s">
        <v>6451</v>
      </c>
      <c r="B990" s="1">
        <v>44876</v>
      </c>
      <c r="C990">
        <v>-11.01</v>
      </c>
      <c r="D990" t="s">
        <v>5428</v>
      </c>
      <c r="E990" t="s">
        <v>5428</v>
      </c>
      <c r="F990" t="s">
        <v>5429</v>
      </c>
      <c r="G990" t="s">
        <v>117</v>
      </c>
      <c r="H990" t="s">
        <v>44</v>
      </c>
      <c r="I990" t="s">
        <v>44</v>
      </c>
      <c r="J990" t="s">
        <v>9</v>
      </c>
      <c r="O990" t="s">
        <v>117</v>
      </c>
      <c r="P990" t="s">
        <v>9</v>
      </c>
      <c r="Q990" t="s">
        <v>9</v>
      </c>
      <c r="R990" t="s">
        <v>122</v>
      </c>
      <c r="S990" t="s">
        <v>127</v>
      </c>
      <c r="T990">
        <v>12</v>
      </c>
      <c r="U990" t="s">
        <v>475</v>
      </c>
      <c r="W990" t="s">
        <v>386</v>
      </c>
    </row>
    <row r="991" spans="1:23" x14ac:dyDescent="0.25">
      <c r="A991" t="s">
        <v>492</v>
      </c>
      <c r="B991" s="1">
        <v>44876</v>
      </c>
      <c r="C991">
        <v>-172.5</v>
      </c>
      <c r="D991" t="s">
        <v>1168</v>
      </c>
      <c r="E991" t="s">
        <v>1168</v>
      </c>
      <c r="F991" t="s">
        <v>771</v>
      </c>
      <c r="G991" t="s">
        <v>55</v>
      </c>
      <c r="H991" t="s">
        <v>76</v>
      </c>
      <c r="I991" t="s">
        <v>76</v>
      </c>
      <c r="J991" t="s">
        <v>9</v>
      </c>
      <c r="O991" t="s">
        <v>55</v>
      </c>
      <c r="P991" t="s">
        <v>9</v>
      </c>
      <c r="Q991" t="s">
        <v>9</v>
      </c>
      <c r="R991" t="s">
        <v>224</v>
      </c>
      <c r="S991" t="s">
        <v>126</v>
      </c>
      <c r="T991">
        <v>12</v>
      </c>
      <c r="U991" t="s">
        <v>475</v>
      </c>
      <c r="V991" t="s">
        <v>6075</v>
      </c>
      <c r="W991" t="s">
        <v>386</v>
      </c>
    </row>
    <row r="992" spans="1:23" x14ac:dyDescent="0.25">
      <c r="A992" t="s">
        <v>6451</v>
      </c>
      <c r="B992" s="1">
        <v>44876</v>
      </c>
      <c r="C992">
        <v>-20</v>
      </c>
      <c r="D992" t="s">
        <v>6742</v>
      </c>
      <c r="E992" t="s">
        <v>6742</v>
      </c>
      <c r="F992" t="s">
        <v>6743</v>
      </c>
      <c r="G992" t="s">
        <v>104</v>
      </c>
      <c r="H992" t="s">
        <v>16</v>
      </c>
      <c r="I992" t="s">
        <v>16</v>
      </c>
      <c r="J992" t="s">
        <v>9</v>
      </c>
      <c r="O992" t="s">
        <v>104</v>
      </c>
      <c r="P992" t="s">
        <v>9</v>
      </c>
      <c r="Q992" t="s">
        <v>6870</v>
      </c>
      <c r="R992" t="s">
        <v>122</v>
      </c>
      <c r="S992" t="s">
        <v>127</v>
      </c>
      <c r="T992">
        <v>12</v>
      </c>
      <c r="U992" t="s">
        <v>475</v>
      </c>
      <c r="W992" t="s">
        <v>386</v>
      </c>
    </row>
    <row r="993" spans="1:23" x14ac:dyDescent="0.25">
      <c r="A993" t="s">
        <v>6451</v>
      </c>
      <c r="B993" s="1">
        <v>44875</v>
      </c>
      <c r="C993">
        <v>-28.92</v>
      </c>
      <c r="D993" t="s">
        <v>6873</v>
      </c>
      <c r="E993" t="s">
        <v>6873</v>
      </c>
      <c r="F993" t="s">
        <v>2664</v>
      </c>
      <c r="G993" t="s">
        <v>104</v>
      </c>
      <c r="H993" t="s">
        <v>7</v>
      </c>
      <c r="I993" t="s">
        <v>7</v>
      </c>
      <c r="J993" t="s">
        <v>9</v>
      </c>
      <c r="O993" t="s">
        <v>104</v>
      </c>
      <c r="P993" t="s">
        <v>9</v>
      </c>
      <c r="Q993" t="s">
        <v>9</v>
      </c>
      <c r="R993" t="s">
        <v>122</v>
      </c>
      <c r="S993" t="s">
        <v>127</v>
      </c>
      <c r="T993">
        <v>12</v>
      </c>
      <c r="U993" t="s">
        <v>475</v>
      </c>
      <c r="W993" t="s">
        <v>386</v>
      </c>
    </row>
    <row r="994" spans="1:23" x14ac:dyDescent="0.25">
      <c r="A994" t="s">
        <v>6451</v>
      </c>
      <c r="B994" s="1">
        <v>44875</v>
      </c>
      <c r="C994">
        <v>-100</v>
      </c>
      <c r="D994" t="s">
        <v>6875</v>
      </c>
      <c r="E994" t="s">
        <v>6875</v>
      </c>
      <c r="F994" t="s">
        <v>6876</v>
      </c>
      <c r="G994" t="s">
        <v>78</v>
      </c>
      <c r="H994" t="s">
        <v>27</v>
      </c>
      <c r="I994" t="s">
        <v>27</v>
      </c>
      <c r="J994" t="s">
        <v>9</v>
      </c>
      <c r="O994" t="s">
        <v>78</v>
      </c>
      <c r="P994" t="s">
        <v>9</v>
      </c>
      <c r="Q994" t="s">
        <v>6877</v>
      </c>
      <c r="R994" t="s">
        <v>122</v>
      </c>
      <c r="S994" t="s">
        <v>127</v>
      </c>
      <c r="T994">
        <v>1</v>
      </c>
      <c r="U994" t="s">
        <v>475</v>
      </c>
      <c r="W994" t="s">
        <v>386</v>
      </c>
    </row>
    <row r="995" spans="1:23" x14ac:dyDescent="0.25">
      <c r="A995" t="s">
        <v>6411</v>
      </c>
      <c r="B995" s="1">
        <v>44875</v>
      </c>
      <c r="C995">
        <v>-167.88</v>
      </c>
      <c r="D995" t="s">
        <v>8182</v>
      </c>
      <c r="E995" t="s">
        <v>8182</v>
      </c>
      <c r="F995" t="s">
        <v>6459</v>
      </c>
      <c r="G995" t="s">
        <v>89</v>
      </c>
      <c r="H995" t="s">
        <v>229</v>
      </c>
      <c r="I995" t="s">
        <v>229</v>
      </c>
      <c r="J995" t="s">
        <v>9</v>
      </c>
      <c r="O995" t="s">
        <v>89</v>
      </c>
      <c r="P995" t="s">
        <v>9</v>
      </c>
      <c r="Q995" t="s">
        <v>9</v>
      </c>
      <c r="R995" t="s">
        <v>224</v>
      </c>
      <c r="S995" t="s">
        <v>127</v>
      </c>
      <c r="T995">
        <v>1</v>
      </c>
      <c r="U995" t="s">
        <v>475</v>
      </c>
      <c r="W995" t="s">
        <v>386</v>
      </c>
    </row>
    <row r="996" spans="1:23" x14ac:dyDescent="0.25">
      <c r="A996" t="s">
        <v>6411</v>
      </c>
      <c r="B996" s="1">
        <v>44875</v>
      </c>
      <c r="C996">
        <v>-28.3</v>
      </c>
      <c r="D996" t="s">
        <v>560</v>
      </c>
      <c r="E996" t="s">
        <v>560</v>
      </c>
      <c r="F996" t="s">
        <v>6871</v>
      </c>
      <c r="G996" t="s">
        <v>104</v>
      </c>
      <c r="H996" t="s">
        <v>16</v>
      </c>
      <c r="I996" t="s">
        <v>16</v>
      </c>
      <c r="J996" t="s">
        <v>9</v>
      </c>
      <c r="O996" t="s">
        <v>104</v>
      </c>
      <c r="P996" t="s">
        <v>9</v>
      </c>
      <c r="Q996" t="s">
        <v>9</v>
      </c>
      <c r="R996" t="s">
        <v>122</v>
      </c>
      <c r="S996" t="s">
        <v>127</v>
      </c>
      <c r="T996">
        <v>12</v>
      </c>
      <c r="U996" t="s">
        <v>475</v>
      </c>
      <c r="W996" t="s">
        <v>386</v>
      </c>
    </row>
    <row r="997" spans="1:23" x14ac:dyDescent="0.25">
      <c r="A997" t="s">
        <v>8900</v>
      </c>
      <c r="B997" s="1">
        <v>44875</v>
      </c>
      <c r="C997">
        <v>-21.69</v>
      </c>
      <c r="D997" t="s">
        <v>491</v>
      </c>
      <c r="E997" t="s">
        <v>491</v>
      </c>
      <c r="F997" t="s">
        <v>8363</v>
      </c>
      <c r="G997" t="s">
        <v>13</v>
      </c>
      <c r="H997" t="s">
        <v>148</v>
      </c>
      <c r="I997" t="s">
        <v>148</v>
      </c>
      <c r="J997" t="s">
        <v>9</v>
      </c>
      <c r="O997" t="s">
        <v>13</v>
      </c>
      <c r="P997" t="s">
        <v>9</v>
      </c>
      <c r="Q997" t="s">
        <v>8364</v>
      </c>
      <c r="R997" t="s">
        <v>122</v>
      </c>
      <c r="S997" t="s">
        <v>127</v>
      </c>
      <c r="T997">
        <v>12</v>
      </c>
      <c r="U997" t="s">
        <v>475</v>
      </c>
      <c r="W997" t="s">
        <v>386</v>
      </c>
    </row>
    <row r="998" spans="1:23" x14ac:dyDescent="0.25">
      <c r="A998" t="s">
        <v>8900</v>
      </c>
      <c r="B998" s="1">
        <v>44875</v>
      </c>
      <c r="C998">
        <v>-22.04</v>
      </c>
      <c r="D998" t="s">
        <v>491</v>
      </c>
      <c r="E998" t="s">
        <v>491</v>
      </c>
      <c r="F998" t="s">
        <v>8365</v>
      </c>
      <c r="G998" t="s">
        <v>100</v>
      </c>
      <c r="H998" t="s">
        <v>176</v>
      </c>
      <c r="I998" t="s">
        <v>176</v>
      </c>
      <c r="J998" t="s">
        <v>9</v>
      </c>
      <c r="O998" t="s">
        <v>100</v>
      </c>
      <c r="P998" t="s">
        <v>9</v>
      </c>
      <c r="Q998" t="s">
        <v>8366</v>
      </c>
      <c r="R998" t="s">
        <v>122</v>
      </c>
      <c r="S998" t="s">
        <v>125</v>
      </c>
      <c r="T998">
        <v>1</v>
      </c>
      <c r="U998" t="s">
        <v>475</v>
      </c>
      <c r="V998" t="s">
        <v>6075</v>
      </c>
      <c r="W998" t="s">
        <v>386</v>
      </c>
    </row>
    <row r="999" spans="1:23" x14ac:dyDescent="0.25">
      <c r="A999" t="s">
        <v>6451</v>
      </c>
      <c r="B999" s="1">
        <v>44875</v>
      </c>
      <c r="C999">
        <v>-6.57</v>
      </c>
      <c r="D999" t="s">
        <v>1366</v>
      </c>
      <c r="E999" t="s">
        <v>1366</v>
      </c>
      <c r="F999" t="s">
        <v>1367</v>
      </c>
      <c r="G999" t="s">
        <v>13</v>
      </c>
      <c r="H999" t="s">
        <v>148</v>
      </c>
      <c r="I999" t="s">
        <v>148</v>
      </c>
      <c r="J999" t="s">
        <v>9</v>
      </c>
      <c r="O999" t="s">
        <v>13</v>
      </c>
      <c r="P999" t="s">
        <v>9</v>
      </c>
      <c r="Q999" t="s">
        <v>9</v>
      </c>
      <c r="R999" t="s">
        <v>122</v>
      </c>
      <c r="S999" t="s">
        <v>127</v>
      </c>
      <c r="T999">
        <v>12</v>
      </c>
      <c r="U999" t="s">
        <v>475</v>
      </c>
      <c r="W999" t="s">
        <v>386</v>
      </c>
    </row>
    <row r="1000" spans="1:23" x14ac:dyDescent="0.25">
      <c r="A1000" t="s">
        <v>8900</v>
      </c>
      <c r="B1000" s="1">
        <v>44875</v>
      </c>
      <c r="C1000">
        <v>-99.21</v>
      </c>
      <c r="D1000" t="s">
        <v>8367</v>
      </c>
      <c r="E1000" t="s">
        <v>8367</v>
      </c>
      <c r="F1000" t="s">
        <v>8368</v>
      </c>
      <c r="G1000" t="s">
        <v>100</v>
      </c>
      <c r="H1000" t="s">
        <v>176</v>
      </c>
      <c r="I1000" t="s">
        <v>176</v>
      </c>
      <c r="J1000" t="s">
        <v>9</v>
      </c>
      <c r="O1000" t="s">
        <v>100</v>
      </c>
      <c r="P1000" t="s">
        <v>9</v>
      </c>
      <c r="Q1000" t="s">
        <v>8369</v>
      </c>
      <c r="R1000" t="s">
        <v>122</v>
      </c>
      <c r="S1000" t="s">
        <v>125</v>
      </c>
      <c r="T1000">
        <v>1</v>
      </c>
      <c r="U1000" t="s">
        <v>475</v>
      </c>
      <c r="V1000" t="s">
        <v>6075</v>
      </c>
      <c r="W1000" t="s">
        <v>386</v>
      </c>
    </row>
    <row r="1001" spans="1:23" x14ac:dyDescent="0.25">
      <c r="A1001" t="s">
        <v>6411</v>
      </c>
      <c r="B1001" s="1">
        <v>44874</v>
      </c>
      <c r="C1001">
        <v>167.88</v>
      </c>
      <c r="D1001" t="s">
        <v>8182</v>
      </c>
      <c r="E1001" t="s">
        <v>8182</v>
      </c>
      <c r="F1001" t="s">
        <v>6459</v>
      </c>
      <c r="G1001" t="s">
        <v>89</v>
      </c>
      <c r="H1001" t="s">
        <v>69</v>
      </c>
      <c r="I1001" t="s">
        <v>69</v>
      </c>
      <c r="J1001" t="s">
        <v>9</v>
      </c>
      <c r="O1001" t="s">
        <v>89</v>
      </c>
      <c r="P1001" t="s">
        <v>9</v>
      </c>
      <c r="Q1001" t="s">
        <v>9</v>
      </c>
      <c r="R1001" t="s">
        <v>224</v>
      </c>
      <c r="S1001" t="s">
        <v>127</v>
      </c>
      <c r="T1001">
        <v>1</v>
      </c>
      <c r="U1001" t="s">
        <v>475</v>
      </c>
      <c r="W1001" t="s">
        <v>386</v>
      </c>
    </row>
    <row r="1002" spans="1:23" x14ac:dyDescent="0.25">
      <c r="A1002" t="s">
        <v>6411</v>
      </c>
      <c r="B1002" s="1">
        <v>44874</v>
      </c>
      <c r="C1002">
        <v>28.3</v>
      </c>
      <c r="D1002" t="s">
        <v>6880</v>
      </c>
      <c r="E1002" t="s">
        <v>6880</v>
      </c>
      <c r="F1002" t="s">
        <v>6871</v>
      </c>
      <c r="G1002" t="s">
        <v>104</v>
      </c>
      <c r="H1002" t="s">
        <v>16</v>
      </c>
      <c r="I1002" t="s">
        <v>16</v>
      </c>
      <c r="J1002" t="s">
        <v>9</v>
      </c>
      <c r="O1002" t="s">
        <v>104</v>
      </c>
      <c r="P1002" t="s">
        <v>9</v>
      </c>
      <c r="Q1002" t="s">
        <v>9</v>
      </c>
      <c r="R1002" t="s">
        <v>122</v>
      </c>
      <c r="S1002" t="s">
        <v>127</v>
      </c>
      <c r="T1002">
        <v>12</v>
      </c>
      <c r="U1002" t="s">
        <v>475</v>
      </c>
      <c r="W1002" t="s">
        <v>386</v>
      </c>
    </row>
    <row r="1003" spans="1:23" x14ac:dyDescent="0.25">
      <c r="A1003" t="s">
        <v>6458</v>
      </c>
      <c r="B1003" s="1">
        <v>44874</v>
      </c>
      <c r="C1003">
        <v>-2500</v>
      </c>
      <c r="D1003" t="s">
        <v>8575</v>
      </c>
      <c r="E1003" t="s">
        <v>8575</v>
      </c>
      <c r="F1003" t="s">
        <v>6878</v>
      </c>
      <c r="G1003" t="s">
        <v>55</v>
      </c>
      <c r="H1003" t="s">
        <v>4506</v>
      </c>
      <c r="I1003" t="s">
        <v>4506</v>
      </c>
      <c r="J1003" t="s">
        <v>9</v>
      </c>
      <c r="O1003" t="s">
        <v>55</v>
      </c>
      <c r="P1003" t="s">
        <v>9</v>
      </c>
      <c r="Q1003" t="s">
        <v>8579</v>
      </c>
      <c r="R1003" t="s">
        <v>224</v>
      </c>
      <c r="S1003" t="s">
        <v>126</v>
      </c>
      <c r="T1003">
        <v>0</v>
      </c>
      <c r="U1003" t="s">
        <v>475</v>
      </c>
      <c r="W1003" t="s">
        <v>386</v>
      </c>
    </row>
    <row r="1004" spans="1:23" x14ac:dyDescent="0.25">
      <c r="A1004" t="s">
        <v>6458</v>
      </c>
      <c r="B1004" s="1">
        <v>44874</v>
      </c>
      <c r="C1004">
        <v>1225</v>
      </c>
      <c r="D1004" t="s">
        <v>6465</v>
      </c>
      <c r="E1004" t="s">
        <v>6465</v>
      </c>
      <c r="F1004" t="s">
        <v>6466</v>
      </c>
      <c r="G1004" t="s">
        <v>89</v>
      </c>
      <c r="H1004" t="s">
        <v>230</v>
      </c>
      <c r="I1004" t="s">
        <v>230</v>
      </c>
      <c r="J1004" t="s">
        <v>9</v>
      </c>
      <c r="O1004" t="s">
        <v>89</v>
      </c>
      <c r="P1004" t="s">
        <v>9</v>
      </c>
      <c r="Q1004" t="s">
        <v>9</v>
      </c>
      <c r="R1004" t="s">
        <v>224</v>
      </c>
      <c r="S1004" t="s">
        <v>127</v>
      </c>
      <c r="T1004">
        <v>1</v>
      </c>
      <c r="U1004" t="s">
        <v>475</v>
      </c>
      <c r="W1004" t="s">
        <v>386</v>
      </c>
    </row>
    <row r="1005" spans="1:23" x14ac:dyDescent="0.25">
      <c r="A1005" t="s">
        <v>6458</v>
      </c>
      <c r="B1005" s="1">
        <v>44874</v>
      </c>
      <c r="C1005">
        <v>1275</v>
      </c>
      <c r="D1005" t="s">
        <v>6463</v>
      </c>
      <c r="E1005" t="s">
        <v>6463</v>
      </c>
      <c r="F1005" t="s">
        <v>6464</v>
      </c>
      <c r="G1005" t="s">
        <v>89</v>
      </c>
      <c r="H1005" t="s">
        <v>230</v>
      </c>
      <c r="I1005" t="s">
        <v>230</v>
      </c>
      <c r="J1005" t="s">
        <v>9</v>
      </c>
      <c r="O1005" t="s">
        <v>89</v>
      </c>
      <c r="P1005" t="s">
        <v>9</v>
      </c>
      <c r="Q1005" t="s">
        <v>9</v>
      </c>
      <c r="R1005" t="s">
        <v>224</v>
      </c>
      <c r="S1005" t="s">
        <v>127</v>
      </c>
      <c r="T1005">
        <v>1</v>
      </c>
      <c r="U1005" t="s">
        <v>475</v>
      </c>
      <c r="W1005" t="s">
        <v>386</v>
      </c>
    </row>
    <row r="1006" spans="1:23" x14ac:dyDescent="0.25">
      <c r="A1006" t="s">
        <v>19</v>
      </c>
      <c r="B1006" s="1">
        <v>44874</v>
      </c>
      <c r="C1006">
        <v>-4434.5</v>
      </c>
      <c r="D1006" t="s">
        <v>2307</v>
      </c>
      <c r="E1006" t="s">
        <v>2307</v>
      </c>
      <c r="F1006" t="s">
        <v>6881</v>
      </c>
      <c r="G1006" t="s">
        <v>110</v>
      </c>
      <c r="H1006" t="s">
        <v>87</v>
      </c>
      <c r="I1006" t="s">
        <v>87</v>
      </c>
      <c r="J1006" t="s">
        <v>9</v>
      </c>
      <c r="O1006" t="s">
        <v>110</v>
      </c>
      <c r="P1006" t="s">
        <v>9</v>
      </c>
      <c r="Q1006" t="s">
        <v>9</v>
      </c>
      <c r="R1006" t="s">
        <v>122</v>
      </c>
      <c r="S1006" t="s">
        <v>127</v>
      </c>
      <c r="T1006">
        <v>1</v>
      </c>
      <c r="U1006" t="s">
        <v>475</v>
      </c>
      <c r="V1006" t="s">
        <v>283</v>
      </c>
      <c r="W1006" t="s">
        <v>386</v>
      </c>
    </row>
    <row r="1007" spans="1:23" x14ac:dyDescent="0.25">
      <c r="A1007" t="s">
        <v>8900</v>
      </c>
      <c r="B1007" s="1">
        <v>44874</v>
      </c>
      <c r="C1007">
        <v>-77.13</v>
      </c>
      <c r="D1007" t="s">
        <v>864</v>
      </c>
      <c r="E1007" t="s">
        <v>864</v>
      </c>
      <c r="F1007" t="s">
        <v>865</v>
      </c>
      <c r="G1007" t="s">
        <v>100</v>
      </c>
      <c r="H1007" t="s">
        <v>176</v>
      </c>
      <c r="I1007" t="s">
        <v>176</v>
      </c>
      <c r="J1007" t="s">
        <v>9</v>
      </c>
      <c r="O1007" t="s">
        <v>100</v>
      </c>
      <c r="P1007" t="s">
        <v>9</v>
      </c>
      <c r="Q1007" t="s">
        <v>8370</v>
      </c>
      <c r="R1007" t="s">
        <v>122</v>
      </c>
      <c r="S1007" t="s">
        <v>125</v>
      </c>
      <c r="T1007">
        <v>1</v>
      </c>
      <c r="U1007" t="s">
        <v>475</v>
      </c>
      <c r="V1007" t="s">
        <v>6075</v>
      </c>
      <c r="W1007" t="s">
        <v>386</v>
      </c>
    </row>
    <row r="1008" spans="1:23" x14ac:dyDescent="0.25">
      <c r="A1008" t="s">
        <v>6451</v>
      </c>
      <c r="B1008" s="1">
        <v>44874</v>
      </c>
      <c r="C1008">
        <v>-325</v>
      </c>
      <c r="D1008" t="s">
        <v>6682</v>
      </c>
      <c r="E1008" t="s">
        <v>6682</v>
      </c>
      <c r="F1008" t="s">
        <v>6470</v>
      </c>
      <c r="G1008" t="s">
        <v>117</v>
      </c>
      <c r="H1008" t="s">
        <v>45</v>
      </c>
      <c r="I1008" t="s">
        <v>45</v>
      </c>
      <c r="J1008" t="s">
        <v>9</v>
      </c>
      <c r="O1008" t="s">
        <v>117</v>
      </c>
      <c r="P1008" t="s">
        <v>9</v>
      </c>
      <c r="Q1008" t="s">
        <v>9</v>
      </c>
      <c r="R1008" t="s">
        <v>122</v>
      </c>
      <c r="S1008" t="s">
        <v>127</v>
      </c>
      <c r="T1008">
        <v>12</v>
      </c>
      <c r="U1008" t="s">
        <v>475</v>
      </c>
      <c r="W1008" t="s">
        <v>386</v>
      </c>
    </row>
    <row r="1009" spans="1:23" x14ac:dyDescent="0.25">
      <c r="A1009" t="s">
        <v>492</v>
      </c>
      <c r="B1009" s="1">
        <v>44874</v>
      </c>
      <c r="C1009">
        <v>-7.71</v>
      </c>
      <c r="D1009" t="s">
        <v>5059</v>
      </c>
      <c r="E1009" t="s">
        <v>5059</v>
      </c>
      <c r="F1009" t="s">
        <v>615</v>
      </c>
      <c r="G1009" t="s">
        <v>13</v>
      </c>
      <c r="H1009" t="s">
        <v>11</v>
      </c>
      <c r="I1009" t="s">
        <v>11</v>
      </c>
      <c r="J1009" t="s">
        <v>9</v>
      </c>
      <c r="O1009" t="s">
        <v>13</v>
      </c>
      <c r="P1009" t="s">
        <v>9</v>
      </c>
      <c r="Q1009" t="s">
        <v>9</v>
      </c>
      <c r="R1009" t="s">
        <v>122</v>
      </c>
      <c r="S1009" t="s">
        <v>127</v>
      </c>
      <c r="T1009">
        <v>12</v>
      </c>
      <c r="U1009" t="s">
        <v>475</v>
      </c>
      <c r="W1009" t="s">
        <v>386</v>
      </c>
    </row>
    <row r="1010" spans="1:23" x14ac:dyDescent="0.25">
      <c r="A1010" t="s">
        <v>6451</v>
      </c>
      <c r="B1010" s="1">
        <v>44874</v>
      </c>
      <c r="C1010">
        <v>-31.92</v>
      </c>
      <c r="D1010" t="s">
        <v>636</v>
      </c>
      <c r="E1010" t="s">
        <v>636</v>
      </c>
      <c r="F1010" t="s">
        <v>637</v>
      </c>
      <c r="G1010" t="s">
        <v>100</v>
      </c>
      <c r="H1010" t="s">
        <v>176</v>
      </c>
      <c r="I1010" t="s">
        <v>176</v>
      </c>
      <c r="J1010" t="s">
        <v>9</v>
      </c>
      <c r="O1010" t="s">
        <v>100</v>
      </c>
      <c r="P1010" t="s">
        <v>9</v>
      </c>
      <c r="Q1010" t="s">
        <v>9</v>
      </c>
      <c r="R1010" t="s">
        <v>122</v>
      </c>
      <c r="S1010" t="s">
        <v>125</v>
      </c>
      <c r="T1010">
        <v>1</v>
      </c>
      <c r="U1010" t="s">
        <v>475</v>
      </c>
      <c r="V1010" t="s">
        <v>6075</v>
      </c>
      <c r="W1010" t="s">
        <v>386</v>
      </c>
    </row>
    <row r="1011" spans="1:23" x14ac:dyDescent="0.25">
      <c r="A1011" t="s">
        <v>6451</v>
      </c>
      <c r="B1011" s="1">
        <v>44873</v>
      </c>
      <c r="C1011">
        <v>-7.45</v>
      </c>
      <c r="D1011" t="s">
        <v>493</v>
      </c>
      <c r="E1011" t="s">
        <v>493</v>
      </c>
      <c r="F1011" t="s">
        <v>494</v>
      </c>
      <c r="G1011" t="s">
        <v>104</v>
      </c>
      <c r="H1011" t="s">
        <v>16</v>
      </c>
      <c r="I1011" t="s">
        <v>16</v>
      </c>
      <c r="J1011" t="s">
        <v>9</v>
      </c>
      <c r="O1011" t="s">
        <v>104</v>
      </c>
      <c r="P1011" t="s">
        <v>9</v>
      </c>
      <c r="Q1011" t="s">
        <v>9</v>
      </c>
      <c r="R1011" t="s">
        <v>122</v>
      </c>
      <c r="S1011" t="s">
        <v>127</v>
      </c>
      <c r="T1011">
        <v>12</v>
      </c>
      <c r="U1011" t="s">
        <v>475</v>
      </c>
      <c r="W1011" t="s">
        <v>386</v>
      </c>
    </row>
    <row r="1012" spans="1:23" x14ac:dyDescent="0.25">
      <c r="A1012" t="s">
        <v>6451</v>
      </c>
      <c r="B1012" s="1">
        <v>44873</v>
      </c>
      <c r="C1012">
        <v>-49.59</v>
      </c>
      <c r="D1012" t="s">
        <v>864</v>
      </c>
      <c r="E1012" t="s">
        <v>864</v>
      </c>
      <c r="F1012" t="s">
        <v>865</v>
      </c>
      <c r="G1012" t="s">
        <v>100</v>
      </c>
      <c r="H1012" t="s">
        <v>176</v>
      </c>
      <c r="I1012" t="s">
        <v>176</v>
      </c>
      <c r="J1012" t="s">
        <v>9</v>
      </c>
      <c r="O1012" t="s">
        <v>100</v>
      </c>
      <c r="P1012" t="s">
        <v>9</v>
      </c>
      <c r="Q1012" t="s">
        <v>9</v>
      </c>
      <c r="R1012" t="s">
        <v>122</v>
      </c>
      <c r="S1012" t="s">
        <v>125</v>
      </c>
      <c r="T1012">
        <v>1</v>
      </c>
      <c r="U1012" t="s">
        <v>475</v>
      </c>
      <c r="V1012" t="s">
        <v>6075</v>
      </c>
      <c r="W1012" t="s">
        <v>386</v>
      </c>
    </row>
    <row r="1013" spans="1:23" x14ac:dyDescent="0.25">
      <c r="A1013" t="s">
        <v>492</v>
      </c>
      <c r="B1013" s="1">
        <v>44873</v>
      </c>
      <c r="C1013">
        <v>-15.98</v>
      </c>
      <c r="D1013" t="s">
        <v>612</v>
      </c>
      <c r="E1013" t="s">
        <v>612</v>
      </c>
      <c r="F1013" t="s">
        <v>613</v>
      </c>
      <c r="G1013" t="s">
        <v>110</v>
      </c>
      <c r="H1013" t="s">
        <v>79</v>
      </c>
      <c r="I1013" t="s">
        <v>79</v>
      </c>
      <c r="J1013" t="s">
        <v>9</v>
      </c>
      <c r="O1013" t="s">
        <v>110</v>
      </c>
      <c r="P1013" t="s">
        <v>9</v>
      </c>
      <c r="Q1013" t="s">
        <v>9</v>
      </c>
      <c r="R1013" t="s">
        <v>122</v>
      </c>
      <c r="S1013" t="s">
        <v>127</v>
      </c>
      <c r="T1013">
        <v>12</v>
      </c>
      <c r="U1013" t="s">
        <v>475</v>
      </c>
      <c r="V1013" t="s">
        <v>283</v>
      </c>
      <c r="W1013" t="s">
        <v>386</v>
      </c>
    </row>
    <row r="1014" spans="1:23" x14ac:dyDescent="0.25">
      <c r="A1014" t="s">
        <v>544</v>
      </c>
      <c r="B1014" s="1">
        <v>44873</v>
      </c>
      <c r="C1014">
        <v>-68.36</v>
      </c>
      <c r="D1014" t="s">
        <v>560</v>
      </c>
      <c r="E1014" t="s">
        <v>560</v>
      </c>
      <c r="F1014" t="s">
        <v>630</v>
      </c>
      <c r="G1014" t="s">
        <v>104</v>
      </c>
      <c r="H1014" t="s">
        <v>16</v>
      </c>
      <c r="I1014" t="s">
        <v>16</v>
      </c>
      <c r="J1014" t="s">
        <v>9</v>
      </c>
      <c r="O1014" t="s">
        <v>104</v>
      </c>
      <c r="P1014" t="s">
        <v>9</v>
      </c>
      <c r="Q1014" t="s">
        <v>9</v>
      </c>
      <c r="R1014" t="s">
        <v>122</v>
      </c>
      <c r="S1014" t="s">
        <v>127</v>
      </c>
      <c r="T1014">
        <v>12</v>
      </c>
      <c r="U1014" t="s">
        <v>475</v>
      </c>
      <c r="W1014" t="s">
        <v>386</v>
      </c>
    </row>
    <row r="1015" spans="1:23" x14ac:dyDescent="0.25">
      <c r="A1015" t="s">
        <v>544</v>
      </c>
      <c r="B1015" s="1">
        <v>44873</v>
      </c>
      <c r="C1015">
        <v>-66</v>
      </c>
      <c r="D1015" t="s">
        <v>560</v>
      </c>
      <c r="E1015" t="s">
        <v>560</v>
      </c>
      <c r="F1015" t="s">
        <v>630</v>
      </c>
      <c r="G1015" t="s">
        <v>13</v>
      </c>
      <c r="H1015" t="s">
        <v>91</v>
      </c>
      <c r="I1015" t="s">
        <v>91</v>
      </c>
      <c r="J1015" t="s">
        <v>9</v>
      </c>
      <c r="O1015" t="s">
        <v>13</v>
      </c>
      <c r="P1015" t="s">
        <v>9</v>
      </c>
      <c r="Q1015" t="s">
        <v>9</v>
      </c>
      <c r="R1015" t="s">
        <v>122</v>
      </c>
      <c r="S1015" t="s">
        <v>127</v>
      </c>
      <c r="T1015">
        <v>12</v>
      </c>
      <c r="U1015" t="s">
        <v>475</v>
      </c>
      <c r="W1015" t="s">
        <v>386</v>
      </c>
    </row>
    <row r="1016" spans="1:23" x14ac:dyDescent="0.25">
      <c r="A1016" t="s">
        <v>19</v>
      </c>
      <c r="B1016" s="1">
        <v>44873</v>
      </c>
      <c r="C1016">
        <v>-301.39</v>
      </c>
      <c r="D1016" t="s">
        <v>609</v>
      </c>
      <c r="E1016" t="s">
        <v>609</v>
      </c>
      <c r="F1016" t="s">
        <v>610</v>
      </c>
      <c r="G1016" t="s">
        <v>10</v>
      </c>
      <c r="H1016" t="s">
        <v>20</v>
      </c>
      <c r="I1016" t="s">
        <v>20</v>
      </c>
      <c r="J1016" t="s">
        <v>9</v>
      </c>
      <c r="O1016" t="s">
        <v>10</v>
      </c>
      <c r="P1016" t="s">
        <v>9</v>
      </c>
      <c r="Q1016" t="s">
        <v>9</v>
      </c>
      <c r="R1016" t="s">
        <v>122</v>
      </c>
      <c r="S1016" t="s">
        <v>127</v>
      </c>
      <c r="T1016">
        <v>12</v>
      </c>
      <c r="U1016" t="s">
        <v>475</v>
      </c>
      <c r="W1016" t="s">
        <v>386</v>
      </c>
    </row>
    <row r="1017" spans="1:23" x14ac:dyDescent="0.25">
      <c r="A1017" t="s">
        <v>487</v>
      </c>
      <c r="B1017" s="1">
        <v>44872</v>
      </c>
      <c r="C1017">
        <v>-20</v>
      </c>
      <c r="D1017" t="s">
        <v>6653</v>
      </c>
      <c r="E1017" t="s">
        <v>6653</v>
      </c>
      <c r="F1017" t="s">
        <v>531</v>
      </c>
      <c r="G1017" t="s">
        <v>78</v>
      </c>
      <c r="H1017" t="s">
        <v>27</v>
      </c>
      <c r="I1017" t="s">
        <v>27</v>
      </c>
      <c r="J1017" t="s">
        <v>9</v>
      </c>
      <c r="O1017" t="s">
        <v>78</v>
      </c>
      <c r="P1017" t="s">
        <v>9</v>
      </c>
      <c r="Q1017" t="s">
        <v>6882</v>
      </c>
      <c r="R1017" t="s">
        <v>122</v>
      </c>
      <c r="S1017" t="s">
        <v>127</v>
      </c>
      <c r="T1017">
        <v>1</v>
      </c>
      <c r="U1017" t="s">
        <v>475</v>
      </c>
      <c r="W1017" t="s">
        <v>386</v>
      </c>
    </row>
    <row r="1018" spans="1:23" x14ac:dyDescent="0.25">
      <c r="A1018" t="s">
        <v>487</v>
      </c>
      <c r="B1018" s="1">
        <v>44872</v>
      </c>
      <c r="C1018">
        <v>100</v>
      </c>
      <c r="D1018" t="s">
        <v>5353</v>
      </c>
      <c r="E1018" t="s">
        <v>5353</v>
      </c>
      <c r="F1018" t="s">
        <v>501</v>
      </c>
      <c r="G1018" t="s">
        <v>13</v>
      </c>
      <c r="H1018" t="s">
        <v>15</v>
      </c>
      <c r="I1018" t="s">
        <v>15</v>
      </c>
      <c r="J1018" t="s">
        <v>9</v>
      </c>
      <c r="O1018" t="s">
        <v>13</v>
      </c>
      <c r="P1018" t="s">
        <v>9</v>
      </c>
      <c r="Q1018" t="s">
        <v>6883</v>
      </c>
      <c r="R1018" t="s">
        <v>122</v>
      </c>
      <c r="S1018" t="s">
        <v>127</v>
      </c>
      <c r="T1018">
        <v>12</v>
      </c>
      <c r="U1018" t="s">
        <v>475</v>
      </c>
      <c r="W1018" t="s">
        <v>386</v>
      </c>
    </row>
    <row r="1019" spans="1:23" x14ac:dyDescent="0.25">
      <c r="A1019" t="s">
        <v>487</v>
      </c>
      <c r="B1019" s="1">
        <v>44872</v>
      </c>
      <c r="C1019">
        <v>-39.659999999999997</v>
      </c>
      <c r="D1019" t="s">
        <v>6653</v>
      </c>
      <c r="E1019" t="s">
        <v>6653</v>
      </c>
      <c r="F1019" t="s">
        <v>531</v>
      </c>
      <c r="G1019" t="s">
        <v>13</v>
      </c>
      <c r="H1019" t="s">
        <v>11</v>
      </c>
      <c r="I1019" t="s">
        <v>11</v>
      </c>
      <c r="J1019" t="s">
        <v>9</v>
      </c>
      <c r="O1019" t="s">
        <v>13</v>
      </c>
      <c r="P1019" t="s">
        <v>9</v>
      </c>
      <c r="Q1019" t="s">
        <v>6884</v>
      </c>
      <c r="R1019" t="s">
        <v>122</v>
      </c>
      <c r="S1019" t="s">
        <v>127</v>
      </c>
      <c r="T1019">
        <v>12</v>
      </c>
      <c r="U1019" t="s">
        <v>475</v>
      </c>
      <c r="W1019" t="s">
        <v>386</v>
      </c>
    </row>
    <row r="1020" spans="1:23" x14ac:dyDescent="0.25">
      <c r="A1020" t="s">
        <v>6411</v>
      </c>
      <c r="B1020" s="1">
        <v>44872</v>
      </c>
      <c r="C1020">
        <v>11.3</v>
      </c>
      <c r="D1020" t="s">
        <v>6885</v>
      </c>
      <c r="E1020" t="s">
        <v>6885</v>
      </c>
      <c r="F1020" t="s">
        <v>6886</v>
      </c>
      <c r="G1020" t="s">
        <v>89</v>
      </c>
      <c r="H1020" t="s">
        <v>69</v>
      </c>
      <c r="I1020" t="s">
        <v>69</v>
      </c>
      <c r="J1020" t="s">
        <v>9</v>
      </c>
      <c r="O1020" t="s">
        <v>89</v>
      </c>
      <c r="P1020" t="s">
        <v>9</v>
      </c>
      <c r="Q1020" t="s">
        <v>9</v>
      </c>
      <c r="R1020" t="s">
        <v>224</v>
      </c>
      <c r="S1020" t="s">
        <v>127</v>
      </c>
      <c r="T1020">
        <v>1</v>
      </c>
      <c r="U1020" t="s">
        <v>475</v>
      </c>
      <c r="W1020" t="s">
        <v>386</v>
      </c>
    </row>
    <row r="1021" spans="1:23" x14ac:dyDescent="0.25">
      <c r="A1021" t="s">
        <v>34</v>
      </c>
      <c r="B1021" s="1">
        <v>44872</v>
      </c>
      <c r="C1021">
        <v>-30.86</v>
      </c>
      <c r="D1021" t="s">
        <v>491</v>
      </c>
      <c r="E1021" t="s">
        <v>491</v>
      </c>
      <c r="F1021" t="s">
        <v>6887</v>
      </c>
      <c r="G1021" t="s">
        <v>78</v>
      </c>
      <c r="H1021" t="s">
        <v>27</v>
      </c>
      <c r="I1021" t="s">
        <v>27</v>
      </c>
      <c r="J1021" t="s">
        <v>6888</v>
      </c>
      <c r="O1021" t="s">
        <v>78</v>
      </c>
      <c r="P1021" t="s">
        <v>9</v>
      </c>
      <c r="Q1021" t="s">
        <v>6889</v>
      </c>
      <c r="R1021" t="s">
        <v>122</v>
      </c>
      <c r="S1021" t="s">
        <v>127</v>
      </c>
      <c r="T1021">
        <v>1</v>
      </c>
      <c r="U1021" t="s">
        <v>475</v>
      </c>
      <c r="W1021" t="s">
        <v>386</v>
      </c>
    </row>
    <row r="1022" spans="1:23" x14ac:dyDescent="0.25">
      <c r="A1022" t="s">
        <v>6451</v>
      </c>
      <c r="B1022" s="1">
        <v>44872</v>
      </c>
      <c r="C1022">
        <v>-22.04</v>
      </c>
      <c r="D1022" t="s">
        <v>6891</v>
      </c>
      <c r="E1022" t="s">
        <v>6891</v>
      </c>
      <c r="F1022" t="s">
        <v>6892</v>
      </c>
      <c r="G1022" t="s">
        <v>88</v>
      </c>
      <c r="H1022" t="s">
        <v>50</v>
      </c>
      <c r="I1022" t="s">
        <v>50</v>
      </c>
      <c r="J1022" t="s">
        <v>9</v>
      </c>
      <c r="O1022" t="s">
        <v>88</v>
      </c>
      <c r="P1022" t="s">
        <v>9</v>
      </c>
      <c r="Q1022" t="s">
        <v>9</v>
      </c>
      <c r="R1022" t="s">
        <v>122</v>
      </c>
      <c r="S1022" t="s">
        <v>124</v>
      </c>
      <c r="T1022">
        <v>1</v>
      </c>
      <c r="U1022" t="s">
        <v>475</v>
      </c>
      <c r="W1022" t="s">
        <v>386</v>
      </c>
    </row>
    <row r="1023" spans="1:23" x14ac:dyDescent="0.25">
      <c r="A1023" t="s">
        <v>19</v>
      </c>
      <c r="B1023" s="1">
        <v>44872</v>
      </c>
      <c r="C1023">
        <v>-4424.99</v>
      </c>
      <c r="D1023" t="s">
        <v>6717</v>
      </c>
      <c r="E1023" t="s">
        <v>6717</v>
      </c>
      <c r="F1023" t="s">
        <v>517</v>
      </c>
      <c r="G1023" t="s">
        <v>94</v>
      </c>
      <c r="H1023" t="s">
        <v>61</v>
      </c>
      <c r="I1023" t="s">
        <v>61</v>
      </c>
      <c r="J1023" t="s">
        <v>9</v>
      </c>
      <c r="O1023" t="s">
        <v>94</v>
      </c>
      <c r="P1023" t="s">
        <v>9</v>
      </c>
      <c r="Q1023" t="s">
        <v>9</v>
      </c>
      <c r="R1023" t="s">
        <v>122</v>
      </c>
      <c r="S1023" t="s">
        <v>127</v>
      </c>
      <c r="T1023">
        <v>12</v>
      </c>
      <c r="U1023" t="s">
        <v>475</v>
      </c>
      <c r="W1023" t="s">
        <v>386</v>
      </c>
    </row>
    <row r="1024" spans="1:23" x14ac:dyDescent="0.25">
      <c r="A1024" t="s">
        <v>544</v>
      </c>
      <c r="B1024" s="1">
        <v>44872</v>
      </c>
      <c r="C1024">
        <v>-75.56</v>
      </c>
      <c r="D1024" t="s">
        <v>560</v>
      </c>
      <c r="E1024" t="s">
        <v>560</v>
      </c>
      <c r="F1024" t="s">
        <v>561</v>
      </c>
      <c r="G1024" t="s">
        <v>104</v>
      </c>
      <c r="H1024" t="s">
        <v>16</v>
      </c>
      <c r="I1024" t="s">
        <v>16</v>
      </c>
      <c r="J1024" t="s">
        <v>9</v>
      </c>
      <c r="O1024" t="s">
        <v>104</v>
      </c>
      <c r="P1024" t="s">
        <v>9</v>
      </c>
      <c r="Q1024" t="s">
        <v>9</v>
      </c>
      <c r="R1024" t="s">
        <v>122</v>
      </c>
      <c r="S1024" t="s">
        <v>127</v>
      </c>
      <c r="T1024">
        <v>12</v>
      </c>
      <c r="U1024" t="s">
        <v>475</v>
      </c>
      <c r="W1024" t="s">
        <v>386</v>
      </c>
    </row>
    <row r="1025" spans="1:23" x14ac:dyDescent="0.25">
      <c r="A1025" t="s">
        <v>19</v>
      </c>
      <c r="B1025" s="1">
        <v>44872</v>
      </c>
      <c r="C1025">
        <v>-10.210000000000001</v>
      </c>
      <c r="D1025" t="s">
        <v>497</v>
      </c>
      <c r="E1025" t="s">
        <v>497</v>
      </c>
      <c r="F1025" t="s">
        <v>498</v>
      </c>
      <c r="G1025" t="s">
        <v>55</v>
      </c>
      <c r="H1025" t="s">
        <v>18</v>
      </c>
      <c r="I1025" t="s">
        <v>18</v>
      </c>
      <c r="J1025" t="s">
        <v>9</v>
      </c>
      <c r="O1025" t="s">
        <v>55</v>
      </c>
      <c r="P1025" t="s">
        <v>9</v>
      </c>
      <c r="Q1025" t="s">
        <v>9</v>
      </c>
      <c r="R1025" t="s">
        <v>224</v>
      </c>
      <c r="S1025" t="s">
        <v>126</v>
      </c>
      <c r="T1025">
        <v>12</v>
      </c>
      <c r="U1025" t="s">
        <v>475</v>
      </c>
      <c r="W1025" t="s">
        <v>386</v>
      </c>
    </row>
    <row r="1026" spans="1:23" x14ac:dyDescent="0.25">
      <c r="A1026" t="s">
        <v>6451</v>
      </c>
      <c r="B1026" s="1">
        <v>44872</v>
      </c>
      <c r="C1026">
        <v>-7.32</v>
      </c>
      <c r="D1026" t="s">
        <v>493</v>
      </c>
      <c r="E1026" t="s">
        <v>493</v>
      </c>
      <c r="F1026" t="s">
        <v>494</v>
      </c>
      <c r="G1026" t="s">
        <v>104</v>
      </c>
      <c r="H1026" t="s">
        <v>16</v>
      </c>
      <c r="I1026" t="s">
        <v>16</v>
      </c>
      <c r="J1026" t="s">
        <v>9</v>
      </c>
      <c r="O1026" t="s">
        <v>104</v>
      </c>
      <c r="P1026" t="s">
        <v>9</v>
      </c>
      <c r="Q1026" t="s">
        <v>9</v>
      </c>
      <c r="R1026" t="s">
        <v>122</v>
      </c>
      <c r="S1026" t="s">
        <v>127</v>
      </c>
      <c r="T1026">
        <v>12</v>
      </c>
      <c r="U1026" t="s">
        <v>475</v>
      </c>
      <c r="W1026" t="s">
        <v>386</v>
      </c>
    </row>
    <row r="1027" spans="1:23" x14ac:dyDescent="0.25">
      <c r="A1027" t="s">
        <v>19</v>
      </c>
      <c r="B1027" s="1">
        <v>44872</v>
      </c>
      <c r="C1027">
        <v>-230.34</v>
      </c>
      <c r="D1027" t="s">
        <v>6522</v>
      </c>
      <c r="E1027" t="s">
        <v>6522</v>
      </c>
      <c r="F1027" t="s">
        <v>505</v>
      </c>
      <c r="G1027" t="s">
        <v>94</v>
      </c>
      <c r="H1027" t="s">
        <v>24</v>
      </c>
      <c r="I1027" t="s">
        <v>24</v>
      </c>
      <c r="J1027" t="s">
        <v>9</v>
      </c>
      <c r="O1027" t="s">
        <v>94</v>
      </c>
      <c r="P1027" t="s">
        <v>9</v>
      </c>
      <c r="Q1027" t="s">
        <v>9</v>
      </c>
      <c r="R1027" t="s">
        <v>122</v>
      </c>
      <c r="S1027" t="s">
        <v>127</v>
      </c>
      <c r="T1027">
        <v>12</v>
      </c>
      <c r="U1027" t="s">
        <v>475</v>
      </c>
      <c r="V1027" t="s">
        <v>265</v>
      </c>
      <c r="W1027" t="s">
        <v>386</v>
      </c>
    </row>
    <row r="1028" spans="1:23" x14ac:dyDescent="0.25">
      <c r="A1028" t="s">
        <v>6451</v>
      </c>
      <c r="B1028" s="1">
        <v>44871</v>
      </c>
      <c r="C1028">
        <v>-3.97</v>
      </c>
      <c r="D1028" t="s">
        <v>744</v>
      </c>
      <c r="E1028" t="s">
        <v>744</v>
      </c>
      <c r="F1028" t="s">
        <v>6605</v>
      </c>
      <c r="G1028" t="s">
        <v>104</v>
      </c>
      <c r="H1028" t="s">
        <v>7</v>
      </c>
      <c r="I1028" t="s">
        <v>7</v>
      </c>
      <c r="J1028" t="s">
        <v>9</v>
      </c>
      <c r="O1028" t="s">
        <v>104</v>
      </c>
      <c r="P1028" t="s">
        <v>9</v>
      </c>
      <c r="Q1028" t="s">
        <v>9</v>
      </c>
      <c r="R1028" t="s">
        <v>122</v>
      </c>
      <c r="S1028" t="s">
        <v>127</v>
      </c>
      <c r="T1028">
        <v>12</v>
      </c>
      <c r="U1028" t="s">
        <v>475</v>
      </c>
      <c r="W1028" t="s">
        <v>386</v>
      </c>
    </row>
    <row r="1029" spans="1:23" x14ac:dyDescent="0.25">
      <c r="A1029" t="s">
        <v>544</v>
      </c>
      <c r="B1029" s="1">
        <v>44871</v>
      </c>
      <c r="C1029">
        <v>1623.35</v>
      </c>
      <c r="D1029" t="s">
        <v>6301</v>
      </c>
      <c r="E1029" t="s">
        <v>6301</v>
      </c>
      <c r="F1029" t="s">
        <v>996</v>
      </c>
      <c r="G1029" t="s">
        <v>105</v>
      </c>
      <c r="H1029" t="s">
        <v>28</v>
      </c>
      <c r="I1029" t="s">
        <v>28</v>
      </c>
      <c r="J1029" t="s">
        <v>9</v>
      </c>
      <c r="O1029" t="s">
        <v>105</v>
      </c>
      <c r="P1029" t="s">
        <v>9</v>
      </c>
      <c r="Q1029" t="s">
        <v>6893</v>
      </c>
      <c r="R1029" t="s">
        <v>122</v>
      </c>
      <c r="S1029" t="s">
        <v>124</v>
      </c>
      <c r="T1029">
        <v>1</v>
      </c>
      <c r="U1029" t="s">
        <v>475</v>
      </c>
      <c r="W1029" t="s">
        <v>386</v>
      </c>
    </row>
    <row r="1030" spans="1:23" x14ac:dyDescent="0.25">
      <c r="A1030" t="s">
        <v>512</v>
      </c>
      <c r="B1030" s="1">
        <v>44871</v>
      </c>
      <c r="C1030">
        <v>10.210000000000001</v>
      </c>
      <c r="D1030" t="s">
        <v>497</v>
      </c>
      <c r="E1030" t="s">
        <v>497</v>
      </c>
      <c r="F1030" t="s">
        <v>513</v>
      </c>
      <c r="G1030" t="s">
        <v>55</v>
      </c>
      <c r="H1030" t="s">
        <v>18</v>
      </c>
      <c r="I1030" t="s">
        <v>18</v>
      </c>
      <c r="J1030" t="s">
        <v>9</v>
      </c>
      <c r="O1030" t="s">
        <v>55</v>
      </c>
      <c r="P1030" t="s">
        <v>9</v>
      </c>
      <c r="Q1030" t="s">
        <v>9</v>
      </c>
      <c r="R1030" t="s">
        <v>224</v>
      </c>
      <c r="S1030" t="s">
        <v>126</v>
      </c>
      <c r="T1030">
        <v>12</v>
      </c>
      <c r="U1030" t="s">
        <v>475</v>
      </c>
      <c r="W1030" t="s">
        <v>386</v>
      </c>
    </row>
    <row r="1031" spans="1:23" x14ac:dyDescent="0.25">
      <c r="A1031" t="s">
        <v>6451</v>
      </c>
      <c r="B1031" s="1">
        <v>44871</v>
      </c>
      <c r="C1031">
        <v>10.49</v>
      </c>
      <c r="D1031" t="s">
        <v>6794</v>
      </c>
      <c r="E1031" t="s">
        <v>6794</v>
      </c>
      <c r="F1031" t="s">
        <v>496</v>
      </c>
      <c r="G1031" t="s">
        <v>104</v>
      </c>
      <c r="H1031" t="s">
        <v>16</v>
      </c>
      <c r="I1031" t="s">
        <v>16</v>
      </c>
      <c r="J1031" t="s">
        <v>9</v>
      </c>
      <c r="O1031" t="s">
        <v>104</v>
      </c>
      <c r="P1031" t="s">
        <v>9</v>
      </c>
      <c r="Q1031" t="s">
        <v>9</v>
      </c>
      <c r="R1031" t="s">
        <v>122</v>
      </c>
      <c r="S1031" t="s">
        <v>127</v>
      </c>
      <c r="T1031">
        <v>12</v>
      </c>
      <c r="U1031" t="s">
        <v>475</v>
      </c>
      <c r="W1031" t="s">
        <v>386</v>
      </c>
    </row>
    <row r="1032" spans="1:23" x14ac:dyDescent="0.25">
      <c r="A1032" t="s">
        <v>6451</v>
      </c>
      <c r="B1032" s="1">
        <v>44871</v>
      </c>
      <c r="C1032">
        <v>-292.5</v>
      </c>
      <c r="D1032" t="s">
        <v>6682</v>
      </c>
      <c r="E1032" t="s">
        <v>6682</v>
      </c>
      <c r="F1032" t="s">
        <v>6470</v>
      </c>
      <c r="G1032" t="s">
        <v>117</v>
      </c>
      <c r="H1032" t="s">
        <v>45</v>
      </c>
      <c r="I1032" t="s">
        <v>45</v>
      </c>
      <c r="J1032" t="s">
        <v>9</v>
      </c>
      <c r="O1032" t="s">
        <v>117</v>
      </c>
      <c r="P1032" t="s">
        <v>9</v>
      </c>
      <c r="Q1032" t="s">
        <v>9</v>
      </c>
      <c r="R1032" t="s">
        <v>122</v>
      </c>
      <c r="S1032" t="s">
        <v>127</v>
      </c>
      <c r="T1032">
        <v>12</v>
      </c>
      <c r="U1032" t="s">
        <v>475</v>
      </c>
      <c r="W1032" t="s">
        <v>386</v>
      </c>
    </row>
    <row r="1033" spans="1:23" x14ac:dyDescent="0.25">
      <c r="A1033" t="s">
        <v>6451</v>
      </c>
      <c r="B1033" s="1">
        <v>44871</v>
      </c>
      <c r="C1033">
        <v>-182</v>
      </c>
      <c r="D1033" t="s">
        <v>495</v>
      </c>
      <c r="E1033" t="s">
        <v>495</v>
      </c>
      <c r="F1033" t="s">
        <v>496</v>
      </c>
      <c r="G1033" t="s">
        <v>104</v>
      </c>
      <c r="H1033" t="s">
        <v>16</v>
      </c>
      <c r="I1033" t="s">
        <v>16</v>
      </c>
      <c r="J1033" t="s">
        <v>9</v>
      </c>
      <c r="O1033" t="s">
        <v>104</v>
      </c>
      <c r="P1033" t="s">
        <v>9</v>
      </c>
      <c r="Q1033" t="s">
        <v>9</v>
      </c>
      <c r="R1033" t="s">
        <v>122</v>
      </c>
      <c r="S1033" t="s">
        <v>127</v>
      </c>
      <c r="T1033">
        <v>12</v>
      </c>
      <c r="U1033" t="s">
        <v>475</v>
      </c>
      <c r="W1033" t="s">
        <v>386</v>
      </c>
    </row>
    <row r="1034" spans="1:23" x14ac:dyDescent="0.25">
      <c r="A1034" t="s">
        <v>487</v>
      </c>
      <c r="B1034" s="1">
        <v>44869</v>
      </c>
      <c r="C1034">
        <v>-10</v>
      </c>
      <c r="D1034" t="s">
        <v>6653</v>
      </c>
      <c r="E1034" t="s">
        <v>6653</v>
      </c>
      <c r="F1034" t="s">
        <v>531</v>
      </c>
      <c r="G1034" t="s">
        <v>78</v>
      </c>
      <c r="H1034" t="s">
        <v>27</v>
      </c>
      <c r="I1034" t="s">
        <v>27</v>
      </c>
      <c r="J1034" t="s">
        <v>9</v>
      </c>
      <c r="O1034" t="s">
        <v>78</v>
      </c>
      <c r="P1034" t="s">
        <v>9</v>
      </c>
      <c r="Q1034" t="s">
        <v>6894</v>
      </c>
      <c r="R1034" t="s">
        <v>122</v>
      </c>
      <c r="S1034" t="s">
        <v>127</v>
      </c>
      <c r="T1034">
        <v>1</v>
      </c>
      <c r="U1034" t="s">
        <v>475</v>
      </c>
      <c r="W1034" t="s">
        <v>386</v>
      </c>
    </row>
    <row r="1035" spans="1:23" x14ac:dyDescent="0.25">
      <c r="A1035" t="s">
        <v>492</v>
      </c>
      <c r="B1035" s="1">
        <v>44869</v>
      </c>
      <c r="C1035">
        <v>-17.079999999999998</v>
      </c>
      <c r="D1035" t="s">
        <v>529</v>
      </c>
      <c r="E1035" t="s">
        <v>529</v>
      </c>
      <c r="F1035" t="s">
        <v>1076</v>
      </c>
      <c r="G1035" t="s">
        <v>13</v>
      </c>
      <c r="H1035" t="s">
        <v>11</v>
      </c>
      <c r="I1035" t="s">
        <v>11</v>
      </c>
      <c r="J1035" t="s">
        <v>9</v>
      </c>
      <c r="O1035" t="s">
        <v>13</v>
      </c>
      <c r="P1035" t="s">
        <v>9</v>
      </c>
      <c r="Q1035" t="s">
        <v>9</v>
      </c>
      <c r="R1035" t="s">
        <v>122</v>
      </c>
      <c r="S1035" t="s">
        <v>127</v>
      </c>
      <c r="T1035">
        <v>12</v>
      </c>
      <c r="U1035" t="s">
        <v>475</v>
      </c>
      <c r="W1035" t="s">
        <v>386</v>
      </c>
    </row>
    <row r="1036" spans="1:23" x14ac:dyDescent="0.25">
      <c r="A1036" t="s">
        <v>492</v>
      </c>
      <c r="B1036" s="1">
        <v>44869</v>
      </c>
      <c r="C1036">
        <v>-65</v>
      </c>
      <c r="D1036" t="s">
        <v>6896</v>
      </c>
      <c r="E1036" t="s">
        <v>6896</v>
      </c>
      <c r="F1036" t="s">
        <v>528</v>
      </c>
      <c r="G1036" t="s">
        <v>94</v>
      </c>
      <c r="H1036" t="s">
        <v>32</v>
      </c>
      <c r="I1036" t="s">
        <v>32</v>
      </c>
      <c r="J1036" t="s">
        <v>9</v>
      </c>
      <c r="O1036" t="s">
        <v>94</v>
      </c>
      <c r="P1036" t="s">
        <v>9</v>
      </c>
      <c r="Q1036" t="s">
        <v>9</v>
      </c>
      <c r="R1036" t="s">
        <v>122</v>
      </c>
      <c r="S1036" t="s">
        <v>127</v>
      </c>
      <c r="T1036">
        <v>12</v>
      </c>
      <c r="U1036" t="s">
        <v>475</v>
      </c>
      <c r="V1036" t="s">
        <v>276</v>
      </c>
      <c r="W1036" t="s">
        <v>386</v>
      </c>
    </row>
    <row r="1037" spans="1:23" x14ac:dyDescent="0.25">
      <c r="A1037" t="s">
        <v>487</v>
      </c>
      <c r="B1037" s="1">
        <v>44868</v>
      </c>
      <c r="C1037">
        <v>1220</v>
      </c>
      <c r="D1037" t="s">
        <v>5353</v>
      </c>
      <c r="E1037" t="s">
        <v>5353</v>
      </c>
      <c r="F1037" t="s">
        <v>501</v>
      </c>
      <c r="G1037" t="s">
        <v>92</v>
      </c>
      <c r="H1037" t="s">
        <v>62</v>
      </c>
      <c r="I1037" t="s">
        <v>62</v>
      </c>
      <c r="J1037" t="s">
        <v>9</v>
      </c>
      <c r="O1037" t="s">
        <v>92</v>
      </c>
      <c r="P1037" t="s">
        <v>9</v>
      </c>
      <c r="Q1037" t="s">
        <v>6897</v>
      </c>
      <c r="R1037" t="s">
        <v>92</v>
      </c>
      <c r="S1037" t="s">
        <v>127</v>
      </c>
      <c r="T1037">
        <v>12</v>
      </c>
      <c r="U1037" t="s">
        <v>475</v>
      </c>
      <c r="V1037" t="s">
        <v>62</v>
      </c>
      <c r="W1037" t="s">
        <v>386</v>
      </c>
    </row>
    <row r="1038" spans="1:23" x14ac:dyDescent="0.25">
      <c r="A1038" t="s">
        <v>487</v>
      </c>
      <c r="B1038" s="1">
        <v>44868</v>
      </c>
      <c r="C1038">
        <v>2500</v>
      </c>
      <c r="D1038" t="s">
        <v>5353</v>
      </c>
      <c r="E1038" t="s">
        <v>5353</v>
      </c>
      <c r="F1038" t="s">
        <v>501</v>
      </c>
      <c r="G1038" t="s">
        <v>92</v>
      </c>
      <c r="H1038" t="s">
        <v>62</v>
      </c>
      <c r="I1038" t="s">
        <v>62</v>
      </c>
      <c r="J1038" t="s">
        <v>9</v>
      </c>
      <c r="O1038" t="s">
        <v>92</v>
      </c>
      <c r="P1038" t="s">
        <v>9</v>
      </c>
      <c r="Q1038" t="s">
        <v>9</v>
      </c>
      <c r="R1038" t="s">
        <v>92</v>
      </c>
      <c r="S1038" t="s">
        <v>127</v>
      </c>
      <c r="T1038">
        <v>12</v>
      </c>
      <c r="U1038" t="s">
        <v>475</v>
      </c>
      <c r="V1038" t="s">
        <v>62</v>
      </c>
      <c r="W1038" t="s">
        <v>386</v>
      </c>
    </row>
    <row r="1039" spans="1:23" x14ac:dyDescent="0.25">
      <c r="A1039" t="s">
        <v>492</v>
      </c>
      <c r="B1039" s="1">
        <v>44868</v>
      </c>
      <c r="C1039">
        <v>25</v>
      </c>
      <c r="D1039" t="s">
        <v>502</v>
      </c>
      <c r="E1039" t="s">
        <v>502</v>
      </c>
      <c r="F1039" t="s">
        <v>6462</v>
      </c>
      <c r="G1039" t="s">
        <v>92</v>
      </c>
      <c r="H1039" t="s">
        <v>49</v>
      </c>
      <c r="I1039" t="s">
        <v>49</v>
      </c>
      <c r="J1039" t="s">
        <v>9</v>
      </c>
      <c r="O1039" t="s">
        <v>92</v>
      </c>
      <c r="P1039" t="s">
        <v>9</v>
      </c>
      <c r="Q1039" t="s">
        <v>9</v>
      </c>
      <c r="R1039" t="s">
        <v>92</v>
      </c>
      <c r="S1039" t="s">
        <v>127</v>
      </c>
      <c r="T1039">
        <v>12</v>
      </c>
      <c r="U1039" t="s">
        <v>475</v>
      </c>
      <c r="W1039" t="s">
        <v>386</v>
      </c>
    </row>
    <row r="1040" spans="1:23" x14ac:dyDescent="0.25">
      <c r="A1040" t="s">
        <v>6451</v>
      </c>
      <c r="B1040" s="1">
        <v>44868</v>
      </c>
      <c r="C1040">
        <v>-63.92</v>
      </c>
      <c r="D1040" t="s">
        <v>6898</v>
      </c>
      <c r="E1040" t="s">
        <v>6898</v>
      </c>
      <c r="F1040" t="s">
        <v>6899</v>
      </c>
      <c r="G1040" t="s">
        <v>104</v>
      </c>
      <c r="H1040" t="s">
        <v>12</v>
      </c>
      <c r="I1040" t="s">
        <v>12</v>
      </c>
      <c r="J1040" t="s">
        <v>9</v>
      </c>
      <c r="O1040" t="s">
        <v>104</v>
      </c>
      <c r="P1040" t="s">
        <v>9</v>
      </c>
      <c r="Q1040" t="s">
        <v>9</v>
      </c>
      <c r="R1040" t="s">
        <v>122</v>
      </c>
      <c r="S1040" t="s">
        <v>127</v>
      </c>
      <c r="T1040">
        <v>12</v>
      </c>
      <c r="U1040" t="s">
        <v>475</v>
      </c>
      <c r="W1040" t="s">
        <v>386</v>
      </c>
    </row>
    <row r="1041" spans="1:23" x14ac:dyDescent="0.25">
      <c r="A1041" t="s">
        <v>512</v>
      </c>
      <c r="B1041" s="1">
        <v>44868</v>
      </c>
      <c r="C1041">
        <v>-8.3699999999999992</v>
      </c>
      <c r="D1041" t="s">
        <v>497</v>
      </c>
      <c r="E1041" t="s">
        <v>497</v>
      </c>
      <c r="F1041" t="s">
        <v>6204</v>
      </c>
      <c r="G1041" t="s">
        <v>110</v>
      </c>
      <c r="H1041" t="s">
        <v>108</v>
      </c>
      <c r="I1041" t="s">
        <v>108</v>
      </c>
      <c r="J1041" t="s">
        <v>9</v>
      </c>
      <c r="O1041" t="s">
        <v>110</v>
      </c>
      <c r="P1041" t="s">
        <v>9</v>
      </c>
      <c r="Q1041" t="s">
        <v>6900</v>
      </c>
      <c r="R1041" t="s">
        <v>122</v>
      </c>
      <c r="S1041" t="s">
        <v>125</v>
      </c>
      <c r="T1041">
        <v>1</v>
      </c>
      <c r="U1041" t="s">
        <v>475</v>
      </c>
      <c r="W1041" t="s">
        <v>386</v>
      </c>
    </row>
    <row r="1042" spans="1:23" x14ac:dyDescent="0.25">
      <c r="A1042" t="s">
        <v>492</v>
      </c>
      <c r="B1042" s="1">
        <v>44867</v>
      </c>
      <c r="C1042">
        <v>-1.1000000000000001</v>
      </c>
      <c r="D1042" t="s">
        <v>6174</v>
      </c>
      <c r="E1042" t="s">
        <v>6174</v>
      </c>
      <c r="F1042" t="s">
        <v>2551</v>
      </c>
      <c r="G1042" t="s">
        <v>78</v>
      </c>
      <c r="H1042" t="s">
        <v>471</v>
      </c>
      <c r="I1042" t="s">
        <v>471</v>
      </c>
      <c r="J1042" t="s">
        <v>9</v>
      </c>
      <c r="O1042" t="s">
        <v>78</v>
      </c>
      <c r="P1042" t="s">
        <v>9</v>
      </c>
      <c r="Q1042" t="s">
        <v>9</v>
      </c>
      <c r="R1042" t="s">
        <v>122</v>
      </c>
      <c r="S1042" t="s">
        <v>124</v>
      </c>
      <c r="T1042">
        <v>1</v>
      </c>
      <c r="U1042" t="s">
        <v>475</v>
      </c>
      <c r="W1042" t="s">
        <v>386</v>
      </c>
    </row>
    <row r="1043" spans="1:23" x14ac:dyDescent="0.25">
      <c r="A1043" t="s">
        <v>492</v>
      </c>
      <c r="B1043" s="1">
        <v>44867</v>
      </c>
      <c r="C1043">
        <v>-25.51</v>
      </c>
      <c r="D1043" t="s">
        <v>6174</v>
      </c>
      <c r="E1043" t="s">
        <v>6174</v>
      </c>
      <c r="F1043" t="s">
        <v>2551</v>
      </c>
      <c r="G1043" t="s">
        <v>78</v>
      </c>
      <c r="H1043" t="s">
        <v>471</v>
      </c>
      <c r="I1043" t="s">
        <v>471</v>
      </c>
      <c r="J1043" t="s">
        <v>9</v>
      </c>
      <c r="O1043" t="s">
        <v>78</v>
      </c>
      <c r="P1043" t="s">
        <v>9</v>
      </c>
      <c r="Q1043" t="s">
        <v>9</v>
      </c>
      <c r="R1043" t="s">
        <v>122</v>
      </c>
      <c r="S1043" t="s">
        <v>124</v>
      </c>
      <c r="T1043">
        <v>1</v>
      </c>
      <c r="U1043" t="s">
        <v>475</v>
      </c>
      <c r="W1043" t="s">
        <v>386</v>
      </c>
    </row>
    <row r="1044" spans="1:23" x14ac:dyDescent="0.25">
      <c r="A1044" t="s">
        <v>6458</v>
      </c>
      <c r="B1044" s="1">
        <v>44867</v>
      </c>
      <c r="C1044">
        <v>255</v>
      </c>
      <c r="D1044" t="s">
        <v>6463</v>
      </c>
      <c r="E1044" t="s">
        <v>6463</v>
      </c>
      <c r="F1044" t="s">
        <v>6464</v>
      </c>
      <c r="G1044" t="s">
        <v>89</v>
      </c>
      <c r="H1044" t="s">
        <v>230</v>
      </c>
      <c r="I1044" t="s">
        <v>230</v>
      </c>
      <c r="J1044" t="s">
        <v>9</v>
      </c>
      <c r="O1044" t="s">
        <v>89</v>
      </c>
      <c r="P1044" t="s">
        <v>9</v>
      </c>
      <c r="Q1044" t="s">
        <v>9</v>
      </c>
      <c r="R1044" t="s">
        <v>224</v>
      </c>
      <c r="S1044" t="s">
        <v>127</v>
      </c>
      <c r="T1044">
        <v>1</v>
      </c>
      <c r="U1044" t="s">
        <v>475</v>
      </c>
      <c r="W1044" t="s">
        <v>386</v>
      </c>
    </row>
    <row r="1045" spans="1:23" x14ac:dyDescent="0.25">
      <c r="A1045" t="s">
        <v>6458</v>
      </c>
      <c r="B1045" s="1">
        <v>44867</v>
      </c>
      <c r="C1045">
        <v>245</v>
      </c>
      <c r="D1045" t="s">
        <v>6465</v>
      </c>
      <c r="E1045" t="s">
        <v>6465</v>
      </c>
      <c r="F1045" t="s">
        <v>6466</v>
      </c>
      <c r="G1045" t="s">
        <v>89</v>
      </c>
      <c r="H1045" t="s">
        <v>230</v>
      </c>
      <c r="I1045" t="s">
        <v>230</v>
      </c>
      <c r="J1045" t="s">
        <v>9</v>
      </c>
      <c r="O1045" t="s">
        <v>89</v>
      </c>
      <c r="P1045" t="s">
        <v>9</v>
      </c>
      <c r="Q1045" t="s">
        <v>9</v>
      </c>
      <c r="R1045" t="s">
        <v>224</v>
      </c>
      <c r="S1045" t="s">
        <v>127</v>
      </c>
      <c r="T1045">
        <v>1</v>
      </c>
      <c r="U1045" t="s">
        <v>475</v>
      </c>
      <c r="W1045" t="s">
        <v>386</v>
      </c>
    </row>
    <row r="1046" spans="1:23" x14ac:dyDescent="0.25">
      <c r="A1046" t="s">
        <v>6458</v>
      </c>
      <c r="B1046" s="1">
        <v>44867</v>
      </c>
      <c r="C1046">
        <v>-500</v>
      </c>
      <c r="D1046" t="s">
        <v>8581</v>
      </c>
      <c r="E1046" t="s">
        <v>8581</v>
      </c>
      <c r="F1046" t="s">
        <v>6901</v>
      </c>
      <c r="G1046" t="s">
        <v>55</v>
      </c>
      <c r="H1046" t="s">
        <v>4506</v>
      </c>
      <c r="I1046" t="s">
        <v>4506</v>
      </c>
      <c r="J1046" t="s">
        <v>9</v>
      </c>
      <c r="O1046" t="s">
        <v>55</v>
      </c>
      <c r="P1046" t="s">
        <v>9</v>
      </c>
      <c r="Q1046" t="s">
        <v>8582</v>
      </c>
      <c r="R1046" t="s">
        <v>224</v>
      </c>
      <c r="S1046" t="s">
        <v>126</v>
      </c>
      <c r="T1046">
        <v>0</v>
      </c>
      <c r="U1046" t="s">
        <v>475</v>
      </c>
      <c r="W1046" t="s">
        <v>386</v>
      </c>
    </row>
    <row r="1047" spans="1:23" x14ac:dyDescent="0.25">
      <c r="A1047" t="s">
        <v>492</v>
      </c>
      <c r="B1047" s="1">
        <v>44867</v>
      </c>
      <c r="C1047">
        <v>-16.52</v>
      </c>
      <c r="D1047" t="s">
        <v>844</v>
      </c>
      <c r="E1047" t="s">
        <v>844</v>
      </c>
      <c r="F1047" t="s">
        <v>6473</v>
      </c>
      <c r="G1047" t="s">
        <v>117</v>
      </c>
      <c r="H1047" t="s">
        <v>44</v>
      </c>
      <c r="I1047" t="s">
        <v>44</v>
      </c>
      <c r="J1047" t="s">
        <v>9</v>
      </c>
      <c r="O1047" t="s">
        <v>117</v>
      </c>
      <c r="P1047" t="s">
        <v>9</v>
      </c>
      <c r="Q1047" t="s">
        <v>9</v>
      </c>
      <c r="R1047" t="s">
        <v>122</v>
      </c>
      <c r="S1047" t="s">
        <v>127</v>
      </c>
      <c r="T1047">
        <v>12</v>
      </c>
      <c r="U1047" t="s">
        <v>475</v>
      </c>
      <c r="W1047" t="s">
        <v>386</v>
      </c>
    </row>
    <row r="1048" spans="1:23" x14ac:dyDescent="0.25">
      <c r="A1048" t="s">
        <v>19</v>
      </c>
      <c r="B1048" s="1">
        <v>44867</v>
      </c>
      <c r="C1048">
        <v>-109.23</v>
      </c>
      <c r="D1048" t="s">
        <v>5235</v>
      </c>
      <c r="E1048" t="s">
        <v>5235</v>
      </c>
      <c r="F1048" t="s">
        <v>5110</v>
      </c>
      <c r="G1048" t="s">
        <v>111</v>
      </c>
      <c r="H1048" t="s">
        <v>75</v>
      </c>
      <c r="I1048" t="s">
        <v>75</v>
      </c>
      <c r="J1048" t="s">
        <v>9</v>
      </c>
      <c r="O1048" t="s">
        <v>111</v>
      </c>
      <c r="P1048" t="s">
        <v>9</v>
      </c>
      <c r="Q1048" t="s">
        <v>9</v>
      </c>
      <c r="R1048" t="s">
        <v>122</v>
      </c>
      <c r="S1048" t="s">
        <v>127</v>
      </c>
      <c r="T1048">
        <v>1</v>
      </c>
      <c r="U1048" t="s">
        <v>475</v>
      </c>
      <c r="W1048" t="s">
        <v>386</v>
      </c>
    </row>
    <row r="1049" spans="1:23" x14ac:dyDescent="0.25">
      <c r="A1049" t="s">
        <v>6451</v>
      </c>
      <c r="B1049" s="1">
        <v>44867</v>
      </c>
      <c r="C1049">
        <v>-6.27</v>
      </c>
      <c r="D1049" t="s">
        <v>493</v>
      </c>
      <c r="E1049" t="s">
        <v>493</v>
      </c>
      <c r="F1049" t="s">
        <v>494</v>
      </c>
      <c r="G1049" t="s">
        <v>104</v>
      </c>
      <c r="H1049" t="s">
        <v>16</v>
      </c>
      <c r="I1049" t="s">
        <v>16</v>
      </c>
      <c r="J1049" t="s">
        <v>9</v>
      </c>
      <c r="O1049" t="s">
        <v>104</v>
      </c>
      <c r="P1049" t="s">
        <v>9</v>
      </c>
      <c r="Q1049" t="s">
        <v>9</v>
      </c>
      <c r="R1049" t="s">
        <v>122</v>
      </c>
      <c r="S1049" t="s">
        <v>127</v>
      </c>
      <c r="T1049">
        <v>12</v>
      </c>
      <c r="U1049" t="s">
        <v>475</v>
      </c>
      <c r="W1049" t="s">
        <v>386</v>
      </c>
    </row>
    <row r="1050" spans="1:23" x14ac:dyDescent="0.25">
      <c r="A1050" t="s">
        <v>19</v>
      </c>
      <c r="B1050" s="1">
        <v>44867</v>
      </c>
      <c r="C1050">
        <v>-2336.2800000000002</v>
      </c>
      <c r="D1050" t="s">
        <v>6295</v>
      </c>
      <c r="E1050" t="s">
        <v>6295</v>
      </c>
      <c r="F1050" t="s">
        <v>521</v>
      </c>
      <c r="G1050" t="s">
        <v>100</v>
      </c>
      <c r="H1050" t="s">
        <v>389</v>
      </c>
      <c r="I1050" t="s">
        <v>389</v>
      </c>
      <c r="J1050" t="s">
        <v>9</v>
      </c>
      <c r="O1050" t="s">
        <v>100</v>
      </c>
      <c r="P1050" t="s">
        <v>9</v>
      </c>
      <c r="Q1050" t="s">
        <v>9</v>
      </c>
      <c r="R1050" t="s">
        <v>122</v>
      </c>
      <c r="S1050" t="s">
        <v>127</v>
      </c>
      <c r="T1050">
        <v>12</v>
      </c>
      <c r="U1050" t="s">
        <v>475</v>
      </c>
      <c r="W1050" t="s">
        <v>386</v>
      </c>
    </row>
    <row r="1051" spans="1:23" x14ac:dyDescent="0.25">
      <c r="A1051" t="s">
        <v>19</v>
      </c>
      <c r="B1051" s="1">
        <v>44867</v>
      </c>
      <c r="C1051">
        <v>-1593.91</v>
      </c>
      <c r="D1051" t="s">
        <v>6760</v>
      </c>
      <c r="E1051" t="s">
        <v>6760</v>
      </c>
      <c r="F1051" t="s">
        <v>532</v>
      </c>
      <c r="G1051" t="s">
        <v>55</v>
      </c>
      <c r="H1051" t="s">
        <v>18</v>
      </c>
      <c r="I1051" t="s">
        <v>18</v>
      </c>
      <c r="J1051" t="s">
        <v>9</v>
      </c>
      <c r="O1051" t="s">
        <v>55</v>
      </c>
      <c r="P1051" t="s">
        <v>9</v>
      </c>
      <c r="Q1051" t="s">
        <v>9</v>
      </c>
      <c r="R1051" t="s">
        <v>224</v>
      </c>
      <c r="S1051" t="s">
        <v>126</v>
      </c>
      <c r="T1051">
        <v>12</v>
      </c>
      <c r="U1051" t="s">
        <v>475</v>
      </c>
      <c r="W1051" t="s">
        <v>386</v>
      </c>
    </row>
    <row r="1052" spans="1:23" x14ac:dyDescent="0.25">
      <c r="A1052" t="s">
        <v>19</v>
      </c>
      <c r="B1052" s="1">
        <v>44867</v>
      </c>
      <c r="C1052">
        <v>-3751</v>
      </c>
      <c r="D1052" t="s">
        <v>6762</v>
      </c>
      <c r="E1052" t="s">
        <v>6762</v>
      </c>
      <c r="F1052" t="s">
        <v>6468</v>
      </c>
      <c r="G1052" t="s">
        <v>55</v>
      </c>
      <c r="H1052" t="s">
        <v>18</v>
      </c>
      <c r="I1052" t="s">
        <v>18</v>
      </c>
      <c r="J1052" t="s">
        <v>9</v>
      </c>
      <c r="O1052" t="s">
        <v>55</v>
      </c>
      <c r="P1052" t="s">
        <v>9</v>
      </c>
      <c r="Q1052" t="s">
        <v>9</v>
      </c>
      <c r="R1052" t="s">
        <v>224</v>
      </c>
      <c r="S1052" t="s">
        <v>126</v>
      </c>
      <c r="T1052">
        <v>12</v>
      </c>
      <c r="U1052" t="s">
        <v>475</v>
      </c>
      <c r="W1052" t="s">
        <v>386</v>
      </c>
    </row>
    <row r="1053" spans="1:23" x14ac:dyDescent="0.25">
      <c r="A1053" t="s">
        <v>19</v>
      </c>
      <c r="B1053" s="1">
        <v>44866</v>
      </c>
      <c r="C1053">
        <v>-2184</v>
      </c>
      <c r="D1053" t="s">
        <v>6903</v>
      </c>
      <c r="E1053" t="s">
        <v>6903</v>
      </c>
      <c r="F1053" t="s">
        <v>6904</v>
      </c>
      <c r="G1053" t="s">
        <v>105</v>
      </c>
      <c r="H1053" t="s">
        <v>134</v>
      </c>
      <c r="I1053" t="s">
        <v>134</v>
      </c>
      <c r="J1053" t="s">
        <v>9</v>
      </c>
      <c r="O1053" t="s">
        <v>105</v>
      </c>
      <c r="P1053" t="s">
        <v>9</v>
      </c>
      <c r="Q1053" t="s">
        <v>9</v>
      </c>
      <c r="R1053" t="s">
        <v>122</v>
      </c>
      <c r="S1053" t="s">
        <v>124</v>
      </c>
      <c r="T1053">
        <v>1</v>
      </c>
      <c r="U1053" t="s">
        <v>475</v>
      </c>
      <c r="V1053" t="s">
        <v>287</v>
      </c>
      <c r="W1053" t="s">
        <v>386</v>
      </c>
    </row>
    <row r="1054" spans="1:23" x14ac:dyDescent="0.25">
      <c r="A1054" t="s">
        <v>492</v>
      </c>
      <c r="B1054" s="1">
        <v>44866</v>
      </c>
      <c r="C1054">
        <v>1593.91</v>
      </c>
      <c r="D1054" t="s">
        <v>6906</v>
      </c>
      <c r="E1054" t="s">
        <v>6906</v>
      </c>
      <c r="F1054" t="s">
        <v>962</v>
      </c>
      <c r="G1054" t="s">
        <v>55</v>
      </c>
      <c r="H1054" t="s">
        <v>18</v>
      </c>
      <c r="I1054" t="s">
        <v>18</v>
      </c>
      <c r="J1054" t="s">
        <v>9</v>
      </c>
      <c r="O1054" t="s">
        <v>55</v>
      </c>
      <c r="P1054" t="s">
        <v>9</v>
      </c>
      <c r="Q1054" t="s">
        <v>9</v>
      </c>
      <c r="R1054" t="s">
        <v>224</v>
      </c>
      <c r="S1054" t="s">
        <v>126</v>
      </c>
      <c r="T1054">
        <v>12</v>
      </c>
      <c r="U1054" t="s">
        <v>475</v>
      </c>
      <c r="W1054" t="s">
        <v>386</v>
      </c>
    </row>
    <row r="1055" spans="1:23" x14ac:dyDescent="0.25">
      <c r="A1055" t="s">
        <v>6408</v>
      </c>
      <c r="B1055" s="1">
        <v>44866</v>
      </c>
      <c r="C1055">
        <v>-173.02</v>
      </c>
      <c r="D1055" t="s">
        <v>5362</v>
      </c>
      <c r="E1055" t="s">
        <v>5362</v>
      </c>
      <c r="F1055" t="s">
        <v>6907</v>
      </c>
      <c r="H1055" t="s">
        <v>6394</v>
      </c>
      <c r="J1055" t="s">
        <v>9</v>
      </c>
      <c r="P1055" t="s">
        <v>9</v>
      </c>
      <c r="Q1055" t="s">
        <v>9</v>
      </c>
      <c r="U1055" t="s">
        <v>475</v>
      </c>
      <c r="W1055" t="s">
        <v>386</v>
      </c>
    </row>
    <row r="1056" spans="1:23" x14ac:dyDescent="0.25">
      <c r="A1056" t="s">
        <v>6451</v>
      </c>
      <c r="B1056" s="1">
        <v>44866</v>
      </c>
      <c r="C1056">
        <v>-31.45</v>
      </c>
      <c r="D1056" t="s">
        <v>6909</v>
      </c>
      <c r="E1056" t="s">
        <v>6909</v>
      </c>
      <c r="F1056" t="s">
        <v>6910</v>
      </c>
      <c r="G1056" t="s">
        <v>78</v>
      </c>
      <c r="H1056" t="s">
        <v>27</v>
      </c>
      <c r="I1056" t="s">
        <v>27</v>
      </c>
      <c r="J1056" t="s">
        <v>9</v>
      </c>
      <c r="O1056" t="s">
        <v>78</v>
      </c>
      <c r="P1056" t="s">
        <v>9</v>
      </c>
      <c r="Q1056" t="s">
        <v>6911</v>
      </c>
      <c r="R1056" t="s">
        <v>122</v>
      </c>
      <c r="S1056" t="s">
        <v>127</v>
      </c>
      <c r="T1056">
        <v>1</v>
      </c>
      <c r="U1056" t="s">
        <v>475</v>
      </c>
      <c r="W1056" t="s">
        <v>386</v>
      </c>
    </row>
    <row r="1057" spans="1:23" x14ac:dyDescent="0.25">
      <c r="A1057" t="s">
        <v>6451</v>
      </c>
      <c r="B1057" s="1">
        <v>44866</v>
      </c>
      <c r="C1057">
        <v>3751</v>
      </c>
      <c r="D1057" t="s">
        <v>6767</v>
      </c>
      <c r="E1057" t="s">
        <v>6767</v>
      </c>
      <c r="F1057" t="s">
        <v>6475</v>
      </c>
      <c r="G1057" t="s">
        <v>55</v>
      </c>
      <c r="H1057" t="s">
        <v>18</v>
      </c>
      <c r="I1057" t="s">
        <v>18</v>
      </c>
      <c r="J1057" t="s">
        <v>9</v>
      </c>
      <c r="O1057" t="s">
        <v>55</v>
      </c>
      <c r="P1057" t="s">
        <v>9</v>
      </c>
      <c r="Q1057" t="s">
        <v>9</v>
      </c>
      <c r="R1057" t="s">
        <v>224</v>
      </c>
      <c r="S1057" t="s">
        <v>126</v>
      </c>
      <c r="T1057">
        <v>12</v>
      </c>
      <c r="U1057" t="s">
        <v>475</v>
      </c>
      <c r="W1057" t="s">
        <v>386</v>
      </c>
    </row>
    <row r="1058" spans="1:23" x14ac:dyDescent="0.25">
      <c r="A1058" t="s">
        <v>533</v>
      </c>
      <c r="B1058" s="1">
        <v>44866</v>
      </c>
      <c r="C1058">
        <v>-92.5</v>
      </c>
      <c r="D1058" t="s">
        <v>547</v>
      </c>
      <c r="E1058" t="s">
        <v>547</v>
      </c>
      <c r="F1058" t="s">
        <v>548</v>
      </c>
      <c r="G1058" t="s">
        <v>94</v>
      </c>
      <c r="H1058" t="s">
        <v>291</v>
      </c>
      <c r="I1058" t="s">
        <v>291</v>
      </c>
      <c r="J1058" t="s">
        <v>9</v>
      </c>
      <c r="O1058" t="s">
        <v>94</v>
      </c>
      <c r="P1058" t="s">
        <v>9</v>
      </c>
      <c r="Q1058" t="s">
        <v>9</v>
      </c>
      <c r="R1058" t="s">
        <v>122</v>
      </c>
      <c r="S1058" t="s">
        <v>127</v>
      </c>
      <c r="T1058">
        <v>12</v>
      </c>
      <c r="U1058" t="s">
        <v>475</v>
      </c>
      <c r="V1058" t="s">
        <v>282</v>
      </c>
      <c r="W1058" t="s">
        <v>386</v>
      </c>
    </row>
    <row r="1059" spans="1:23" x14ac:dyDescent="0.25">
      <c r="A1059" t="s">
        <v>19</v>
      </c>
      <c r="B1059" s="1">
        <v>44865</v>
      </c>
      <c r="C1059">
        <v>2.31</v>
      </c>
      <c r="D1059" t="s">
        <v>554</v>
      </c>
      <c r="E1059" t="s">
        <v>554</v>
      </c>
      <c r="F1059" t="s">
        <v>555</v>
      </c>
      <c r="G1059" t="s">
        <v>92</v>
      </c>
      <c r="H1059" t="s">
        <v>71</v>
      </c>
      <c r="I1059" t="s">
        <v>71</v>
      </c>
      <c r="J1059" t="s">
        <v>9</v>
      </c>
      <c r="O1059" t="s">
        <v>92</v>
      </c>
      <c r="P1059" t="s">
        <v>9</v>
      </c>
      <c r="Q1059" t="s">
        <v>9</v>
      </c>
      <c r="R1059" t="s">
        <v>92</v>
      </c>
      <c r="S1059" t="s">
        <v>127</v>
      </c>
      <c r="T1059">
        <v>12</v>
      </c>
      <c r="U1059" t="s">
        <v>475</v>
      </c>
      <c r="W1059" t="s">
        <v>386</v>
      </c>
    </row>
    <row r="1060" spans="1:23" x14ac:dyDescent="0.25">
      <c r="A1060" t="s">
        <v>356</v>
      </c>
      <c r="B1060" s="1">
        <v>44865</v>
      </c>
      <c r="C1060">
        <v>18.34</v>
      </c>
      <c r="D1060" t="s">
        <v>6486</v>
      </c>
      <c r="E1060" t="s">
        <v>6486</v>
      </c>
      <c r="F1060" t="s">
        <v>6487</v>
      </c>
      <c r="G1060" t="s">
        <v>89</v>
      </c>
      <c r="H1060" t="s">
        <v>89</v>
      </c>
      <c r="I1060" t="s">
        <v>89</v>
      </c>
      <c r="J1060" t="s">
        <v>9</v>
      </c>
      <c r="O1060" t="s">
        <v>89</v>
      </c>
      <c r="P1060" t="s">
        <v>9</v>
      </c>
      <c r="Q1060" t="s">
        <v>9</v>
      </c>
      <c r="R1060" t="s">
        <v>116</v>
      </c>
      <c r="S1060" t="s">
        <v>126</v>
      </c>
      <c r="T1060">
        <v>0</v>
      </c>
      <c r="U1060" t="s">
        <v>475</v>
      </c>
      <c r="W1060" t="s">
        <v>386</v>
      </c>
    </row>
    <row r="1061" spans="1:23" x14ac:dyDescent="0.25">
      <c r="A1061" t="s">
        <v>2543</v>
      </c>
      <c r="B1061" s="1">
        <v>44865</v>
      </c>
      <c r="C1061">
        <v>399.84</v>
      </c>
      <c r="D1061" t="s">
        <v>1626</v>
      </c>
      <c r="E1061" t="s">
        <v>1626</v>
      </c>
      <c r="F1061" t="s">
        <v>519</v>
      </c>
      <c r="G1061" t="s">
        <v>92</v>
      </c>
      <c r="H1061" t="s">
        <v>71</v>
      </c>
      <c r="I1061" t="s">
        <v>71</v>
      </c>
      <c r="J1061" t="s">
        <v>9</v>
      </c>
      <c r="O1061" t="s">
        <v>92</v>
      </c>
      <c r="P1061" t="s">
        <v>9</v>
      </c>
      <c r="Q1061" t="s">
        <v>9</v>
      </c>
      <c r="R1061" t="s">
        <v>92</v>
      </c>
      <c r="S1061" t="s">
        <v>127</v>
      </c>
      <c r="T1061">
        <v>12</v>
      </c>
      <c r="U1061" t="s">
        <v>475</v>
      </c>
      <c r="W1061" t="s">
        <v>386</v>
      </c>
    </row>
    <row r="1062" spans="1:23" x14ac:dyDescent="0.25">
      <c r="A1062" t="s">
        <v>420</v>
      </c>
      <c r="B1062" s="1">
        <v>44865</v>
      </c>
      <c r="C1062">
        <v>0.24</v>
      </c>
      <c r="D1062" t="s">
        <v>554</v>
      </c>
      <c r="E1062" t="s">
        <v>554</v>
      </c>
      <c r="F1062" t="s">
        <v>555</v>
      </c>
      <c r="G1062" t="s">
        <v>92</v>
      </c>
      <c r="H1062" t="s">
        <v>71</v>
      </c>
      <c r="I1062" t="s">
        <v>71</v>
      </c>
      <c r="J1062" t="s">
        <v>9</v>
      </c>
      <c r="O1062" t="s">
        <v>92</v>
      </c>
      <c r="P1062" t="s">
        <v>9</v>
      </c>
      <c r="Q1062" t="s">
        <v>9</v>
      </c>
      <c r="R1062" t="s">
        <v>92</v>
      </c>
      <c r="S1062" t="s">
        <v>127</v>
      </c>
      <c r="T1062">
        <v>12</v>
      </c>
      <c r="U1062" t="s">
        <v>475</v>
      </c>
      <c r="W1062" t="s">
        <v>386</v>
      </c>
    </row>
    <row r="1063" spans="1:23" x14ac:dyDescent="0.25">
      <c r="A1063" t="s">
        <v>356</v>
      </c>
      <c r="B1063" s="1">
        <v>44865</v>
      </c>
      <c r="C1063">
        <v>5.3</v>
      </c>
      <c r="D1063" t="s">
        <v>6486</v>
      </c>
      <c r="E1063" t="s">
        <v>6486</v>
      </c>
      <c r="F1063" t="s">
        <v>6487</v>
      </c>
      <c r="G1063" t="s">
        <v>89</v>
      </c>
      <c r="H1063" t="s">
        <v>89</v>
      </c>
      <c r="I1063" t="s">
        <v>89</v>
      </c>
      <c r="J1063" t="s">
        <v>9</v>
      </c>
      <c r="O1063" t="s">
        <v>89</v>
      </c>
      <c r="P1063" t="s">
        <v>9</v>
      </c>
      <c r="Q1063" t="s">
        <v>9</v>
      </c>
      <c r="R1063" t="s">
        <v>116</v>
      </c>
      <c r="S1063" t="s">
        <v>126</v>
      </c>
      <c r="T1063">
        <v>0</v>
      </c>
      <c r="U1063" t="s">
        <v>475</v>
      </c>
      <c r="W1063" t="s">
        <v>386</v>
      </c>
    </row>
    <row r="1064" spans="1:23" x14ac:dyDescent="0.25">
      <c r="A1064" t="s">
        <v>6411</v>
      </c>
      <c r="B1064" s="1">
        <v>44865</v>
      </c>
      <c r="C1064">
        <v>-16.420000000000002</v>
      </c>
      <c r="D1064" t="s">
        <v>6913</v>
      </c>
      <c r="E1064" t="s">
        <v>6913</v>
      </c>
      <c r="F1064" t="s">
        <v>6914</v>
      </c>
      <c r="G1064" t="s">
        <v>89</v>
      </c>
      <c r="H1064" t="s">
        <v>229</v>
      </c>
      <c r="I1064" t="s">
        <v>229</v>
      </c>
      <c r="J1064" t="s">
        <v>9</v>
      </c>
      <c r="O1064" t="s">
        <v>89</v>
      </c>
      <c r="P1064" t="s">
        <v>9</v>
      </c>
      <c r="Q1064" t="s">
        <v>9</v>
      </c>
      <c r="R1064" t="s">
        <v>224</v>
      </c>
      <c r="S1064" t="s">
        <v>127</v>
      </c>
      <c r="T1064">
        <v>1</v>
      </c>
      <c r="U1064" t="s">
        <v>475</v>
      </c>
      <c r="W1064" t="s">
        <v>386</v>
      </c>
    </row>
    <row r="1065" spans="1:23" x14ac:dyDescent="0.25">
      <c r="A1065" t="s">
        <v>6408</v>
      </c>
      <c r="B1065" s="1">
        <v>44865</v>
      </c>
      <c r="C1065">
        <v>173.02</v>
      </c>
      <c r="D1065" t="s">
        <v>6915</v>
      </c>
      <c r="E1065" t="s">
        <v>6915</v>
      </c>
      <c r="F1065" t="s">
        <v>6907</v>
      </c>
      <c r="G1065" t="s">
        <v>89</v>
      </c>
      <c r="H1065" t="s">
        <v>69</v>
      </c>
      <c r="I1065" t="s">
        <v>69</v>
      </c>
      <c r="J1065" t="s">
        <v>9</v>
      </c>
      <c r="O1065" t="s">
        <v>89</v>
      </c>
      <c r="P1065" t="s">
        <v>9</v>
      </c>
      <c r="Q1065" t="s">
        <v>9</v>
      </c>
      <c r="R1065" t="s">
        <v>224</v>
      </c>
      <c r="S1065" t="s">
        <v>127</v>
      </c>
      <c r="T1065">
        <v>1</v>
      </c>
      <c r="U1065" t="s">
        <v>475</v>
      </c>
      <c r="W1065" t="s">
        <v>386</v>
      </c>
    </row>
    <row r="1066" spans="1:23" x14ac:dyDescent="0.25">
      <c r="A1066" t="s">
        <v>356</v>
      </c>
      <c r="B1066" s="1">
        <v>44865</v>
      </c>
      <c r="C1066">
        <v>18.34</v>
      </c>
      <c r="D1066" t="s">
        <v>6486</v>
      </c>
      <c r="E1066" t="s">
        <v>6486</v>
      </c>
      <c r="F1066" t="s">
        <v>6487</v>
      </c>
      <c r="G1066" t="s">
        <v>89</v>
      </c>
      <c r="H1066" t="s">
        <v>89</v>
      </c>
      <c r="I1066" t="s">
        <v>89</v>
      </c>
      <c r="J1066" t="s">
        <v>9</v>
      </c>
      <c r="O1066" t="s">
        <v>89</v>
      </c>
      <c r="P1066" t="s">
        <v>9</v>
      </c>
      <c r="Q1066" t="s">
        <v>9</v>
      </c>
      <c r="R1066" t="s">
        <v>116</v>
      </c>
      <c r="S1066" t="s">
        <v>126</v>
      </c>
      <c r="T1066">
        <v>0</v>
      </c>
      <c r="U1066" t="s">
        <v>475</v>
      </c>
      <c r="W1066" t="s">
        <v>386</v>
      </c>
    </row>
    <row r="1067" spans="1:23" x14ac:dyDescent="0.25">
      <c r="A1067" t="s">
        <v>356</v>
      </c>
      <c r="B1067" s="1">
        <v>44865</v>
      </c>
      <c r="C1067">
        <v>5.3</v>
      </c>
      <c r="D1067" t="s">
        <v>6486</v>
      </c>
      <c r="E1067" t="s">
        <v>6486</v>
      </c>
      <c r="F1067" t="s">
        <v>6487</v>
      </c>
      <c r="G1067" t="s">
        <v>89</v>
      </c>
      <c r="H1067" t="s">
        <v>89</v>
      </c>
      <c r="I1067" t="s">
        <v>89</v>
      </c>
      <c r="J1067" t="s">
        <v>9</v>
      </c>
      <c r="O1067" t="s">
        <v>89</v>
      </c>
      <c r="P1067" t="s">
        <v>9</v>
      </c>
      <c r="Q1067" t="s">
        <v>9</v>
      </c>
      <c r="R1067" t="s">
        <v>116</v>
      </c>
      <c r="S1067" t="s">
        <v>126</v>
      </c>
      <c r="T1067">
        <v>0</v>
      </c>
      <c r="U1067" t="s">
        <v>475</v>
      </c>
      <c r="W1067" t="s">
        <v>386</v>
      </c>
    </row>
    <row r="1068" spans="1:23" x14ac:dyDescent="0.25">
      <c r="A1068" t="s">
        <v>526</v>
      </c>
      <c r="B1068" s="1">
        <v>44865</v>
      </c>
      <c r="C1068">
        <v>385.52</v>
      </c>
      <c r="D1068" t="s">
        <v>1626</v>
      </c>
      <c r="E1068" t="s">
        <v>1626</v>
      </c>
      <c r="F1068" t="s">
        <v>519</v>
      </c>
      <c r="G1068" t="s">
        <v>92</v>
      </c>
      <c r="H1068" t="s">
        <v>71</v>
      </c>
      <c r="I1068" t="s">
        <v>71</v>
      </c>
      <c r="J1068" t="s">
        <v>9</v>
      </c>
      <c r="O1068" t="s">
        <v>92</v>
      </c>
      <c r="P1068" t="s">
        <v>9</v>
      </c>
      <c r="Q1068" t="s">
        <v>9</v>
      </c>
      <c r="R1068" t="s">
        <v>92</v>
      </c>
      <c r="S1068" t="s">
        <v>127</v>
      </c>
      <c r="T1068">
        <v>12</v>
      </c>
      <c r="U1068" t="s">
        <v>475</v>
      </c>
      <c r="W1068" t="s">
        <v>386</v>
      </c>
    </row>
    <row r="1069" spans="1:23" x14ac:dyDescent="0.25">
      <c r="A1069" t="s">
        <v>966</v>
      </c>
      <c r="B1069" s="1">
        <v>44865</v>
      </c>
      <c r="C1069">
        <v>0.01</v>
      </c>
      <c r="D1069" t="s">
        <v>6482</v>
      </c>
      <c r="E1069" t="s">
        <v>6482</v>
      </c>
      <c r="F1069" t="s">
        <v>546</v>
      </c>
      <c r="G1069" t="s">
        <v>92</v>
      </c>
      <c r="H1069" t="s">
        <v>71</v>
      </c>
      <c r="I1069" t="s">
        <v>71</v>
      </c>
      <c r="J1069" t="s">
        <v>9</v>
      </c>
      <c r="O1069" t="s">
        <v>92</v>
      </c>
      <c r="P1069" t="s">
        <v>9</v>
      </c>
      <c r="Q1069" t="s">
        <v>9</v>
      </c>
      <c r="R1069" t="s">
        <v>92</v>
      </c>
      <c r="S1069" t="s">
        <v>127</v>
      </c>
      <c r="T1069">
        <v>12</v>
      </c>
      <c r="U1069" t="s">
        <v>475</v>
      </c>
      <c r="W1069" t="s">
        <v>386</v>
      </c>
    </row>
    <row r="1070" spans="1:23" x14ac:dyDescent="0.25">
      <c r="A1070" t="s">
        <v>413</v>
      </c>
      <c r="B1070" s="1">
        <v>44865</v>
      </c>
      <c r="C1070">
        <v>0.01</v>
      </c>
      <c r="D1070" t="s">
        <v>6482</v>
      </c>
      <c r="E1070" t="s">
        <v>6482</v>
      </c>
      <c r="F1070" t="s">
        <v>546</v>
      </c>
      <c r="G1070" t="s">
        <v>92</v>
      </c>
      <c r="H1070" t="s">
        <v>71</v>
      </c>
      <c r="I1070" t="s">
        <v>71</v>
      </c>
      <c r="J1070" t="s">
        <v>9</v>
      </c>
      <c r="O1070" t="s">
        <v>92</v>
      </c>
      <c r="P1070" t="s">
        <v>9</v>
      </c>
      <c r="Q1070" t="s">
        <v>9</v>
      </c>
      <c r="R1070" t="s">
        <v>92</v>
      </c>
      <c r="S1070" t="s">
        <v>127</v>
      </c>
      <c r="T1070">
        <v>12</v>
      </c>
      <c r="U1070" t="s">
        <v>475</v>
      </c>
      <c r="W1070" t="s">
        <v>386</v>
      </c>
    </row>
    <row r="1071" spans="1:23" x14ac:dyDescent="0.25">
      <c r="A1071" t="s">
        <v>58</v>
      </c>
      <c r="B1071" s="1">
        <v>44865</v>
      </c>
      <c r="C1071">
        <v>19.13</v>
      </c>
      <c r="D1071" t="s">
        <v>551</v>
      </c>
      <c r="E1071" t="s">
        <v>551</v>
      </c>
      <c r="F1071" t="s">
        <v>552</v>
      </c>
      <c r="G1071" t="s">
        <v>92</v>
      </c>
      <c r="H1071" t="s">
        <v>71</v>
      </c>
      <c r="I1071" t="s">
        <v>71</v>
      </c>
      <c r="J1071" t="s">
        <v>9</v>
      </c>
      <c r="O1071" t="s">
        <v>92</v>
      </c>
      <c r="P1071" t="s">
        <v>9</v>
      </c>
      <c r="Q1071" t="s">
        <v>9</v>
      </c>
      <c r="R1071" t="s">
        <v>92</v>
      </c>
      <c r="S1071" t="s">
        <v>127</v>
      </c>
      <c r="T1071">
        <v>12</v>
      </c>
      <c r="U1071" t="s">
        <v>475</v>
      </c>
      <c r="W1071" t="s">
        <v>386</v>
      </c>
    </row>
    <row r="1072" spans="1:23" x14ac:dyDescent="0.25">
      <c r="A1072" t="s">
        <v>390</v>
      </c>
      <c r="B1072" s="1">
        <v>44865</v>
      </c>
      <c r="C1072">
        <v>58.96</v>
      </c>
      <c r="D1072" t="s">
        <v>551</v>
      </c>
      <c r="E1072" t="s">
        <v>551</v>
      </c>
      <c r="F1072" t="s">
        <v>552</v>
      </c>
      <c r="G1072" t="s">
        <v>92</v>
      </c>
      <c r="H1072" t="s">
        <v>71</v>
      </c>
      <c r="I1072" t="s">
        <v>71</v>
      </c>
      <c r="J1072" t="s">
        <v>9</v>
      </c>
      <c r="O1072" t="s">
        <v>92</v>
      </c>
      <c r="P1072" t="s">
        <v>9</v>
      </c>
      <c r="Q1072" t="s">
        <v>9</v>
      </c>
      <c r="R1072" t="s">
        <v>92</v>
      </c>
      <c r="S1072" t="s">
        <v>127</v>
      </c>
      <c r="T1072">
        <v>12</v>
      </c>
      <c r="U1072" t="s">
        <v>475</v>
      </c>
      <c r="W1072" t="s">
        <v>386</v>
      </c>
    </row>
    <row r="1073" spans="1:23" x14ac:dyDescent="0.25">
      <c r="A1073" t="s">
        <v>6451</v>
      </c>
      <c r="B1073" s="1">
        <v>44865</v>
      </c>
      <c r="C1073">
        <v>-7.92</v>
      </c>
      <c r="D1073" t="s">
        <v>495</v>
      </c>
      <c r="E1073" t="s">
        <v>495</v>
      </c>
      <c r="F1073" t="s">
        <v>496</v>
      </c>
      <c r="G1073" t="s">
        <v>104</v>
      </c>
      <c r="H1073" t="s">
        <v>16</v>
      </c>
      <c r="I1073" t="s">
        <v>16</v>
      </c>
      <c r="J1073" t="s">
        <v>9</v>
      </c>
      <c r="O1073" t="s">
        <v>104</v>
      </c>
      <c r="P1073" t="s">
        <v>9</v>
      </c>
      <c r="Q1073" t="s">
        <v>9</v>
      </c>
      <c r="R1073" t="s">
        <v>122</v>
      </c>
      <c r="S1073" t="s">
        <v>127</v>
      </c>
      <c r="T1073">
        <v>12</v>
      </c>
      <c r="U1073" t="s">
        <v>475</v>
      </c>
      <c r="W1073" t="s">
        <v>386</v>
      </c>
    </row>
    <row r="1074" spans="1:23" x14ac:dyDescent="0.25">
      <c r="A1074" t="s">
        <v>5030</v>
      </c>
      <c r="B1074" s="1">
        <v>44865</v>
      </c>
      <c r="C1074">
        <v>121.1</v>
      </c>
      <c r="D1074" t="s">
        <v>1626</v>
      </c>
      <c r="E1074" t="s">
        <v>1626</v>
      </c>
      <c r="F1074" t="s">
        <v>519</v>
      </c>
      <c r="G1074" t="s">
        <v>92</v>
      </c>
      <c r="H1074" t="s">
        <v>71</v>
      </c>
      <c r="I1074" t="s">
        <v>71</v>
      </c>
      <c r="J1074" t="s">
        <v>9</v>
      </c>
      <c r="O1074" t="s">
        <v>92</v>
      </c>
      <c r="P1074" t="s">
        <v>9</v>
      </c>
      <c r="Q1074" t="s">
        <v>9</v>
      </c>
      <c r="R1074" t="s">
        <v>92</v>
      </c>
      <c r="S1074" t="s">
        <v>127</v>
      </c>
      <c r="T1074">
        <v>12</v>
      </c>
      <c r="U1074" t="s">
        <v>475</v>
      </c>
      <c r="W1074" t="s">
        <v>386</v>
      </c>
    </row>
    <row r="1075" spans="1:23" x14ac:dyDescent="0.25">
      <c r="A1075" t="s">
        <v>486</v>
      </c>
      <c r="B1075" s="1">
        <v>44865</v>
      </c>
      <c r="C1075">
        <v>57.3</v>
      </c>
      <c r="D1075" t="s">
        <v>1626</v>
      </c>
      <c r="E1075" t="s">
        <v>1626</v>
      </c>
      <c r="F1075" t="s">
        <v>519</v>
      </c>
      <c r="G1075" t="s">
        <v>92</v>
      </c>
      <c r="H1075" t="s">
        <v>71</v>
      </c>
      <c r="I1075" t="s">
        <v>71</v>
      </c>
      <c r="J1075" t="s">
        <v>9</v>
      </c>
      <c r="O1075" t="s">
        <v>92</v>
      </c>
      <c r="P1075" t="s">
        <v>9</v>
      </c>
      <c r="Q1075" t="s">
        <v>9</v>
      </c>
      <c r="R1075" t="s">
        <v>92</v>
      </c>
      <c r="S1075" t="s">
        <v>127</v>
      </c>
      <c r="T1075">
        <v>12</v>
      </c>
      <c r="U1075" t="s">
        <v>475</v>
      </c>
      <c r="W1075" t="s">
        <v>386</v>
      </c>
    </row>
    <row r="1076" spans="1:23" x14ac:dyDescent="0.25">
      <c r="A1076" t="s">
        <v>6451</v>
      </c>
      <c r="B1076" s="1">
        <v>44865</v>
      </c>
      <c r="C1076">
        <v>-8.5399999999999991</v>
      </c>
      <c r="D1076" t="s">
        <v>495</v>
      </c>
      <c r="E1076" t="s">
        <v>495</v>
      </c>
      <c r="F1076" t="s">
        <v>496</v>
      </c>
      <c r="G1076" t="s">
        <v>117</v>
      </c>
      <c r="H1076" t="s">
        <v>44</v>
      </c>
      <c r="I1076" t="s">
        <v>44</v>
      </c>
      <c r="J1076" t="s">
        <v>9</v>
      </c>
      <c r="O1076" t="s">
        <v>117</v>
      </c>
      <c r="P1076" t="s">
        <v>9</v>
      </c>
      <c r="Q1076" t="s">
        <v>9</v>
      </c>
      <c r="R1076" t="s">
        <v>122</v>
      </c>
      <c r="S1076" t="s">
        <v>127</v>
      </c>
      <c r="T1076">
        <v>12</v>
      </c>
      <c r="U1076" t="s">
        <v>475</v>
      </c>
      <c r="W1076" t="s">
        <v>386</v>
      </c>
    </row>
    <row r="1077" spans="1:23" x14ac:dyDescent="0.25">
      <c r="A1077" t="s">
        <v>34</v>
      </c>
      <c r="B1077" s="1">
        <v>44865</v>
      </c>
      <c r="C1077">
        <v>-10.79</v>
      </c>
      <c r="D1077" t="s">
        <v>491</v>
      </c>
      <c r="E1077" t="s">
        <v>491</v>
      </c>
      <c r="F1077" t="s">
        <v>6916</v>
      </c>
      <c r="G1077" t="s">
        <v>120</v>
      </c>
      <c r="H1077" t="s">
        <v>67</v>
      </c>
      <c r="I1077" t="s">
        <v>67</v>
      </c>
      <c r="J1077" t="s">
        <v>9</v>
      </c>
      <c r="O1077" t="s">
        <v>120</v>
      </c>
      <c r="P1077" t="s">
        <v>9</v>
      </c>
      <c r="Q1077" t="s">
        <v>6917</v>
      </c>
      <c r="R1077" t="s">
        <v>122</v>
      </c>
      <c r="S1077" t="s">
        <v>127</v>
      </c>
      <c r="T1077">
        <v>12</v>
      </c>
      <c r="U1077" t="s">
        <v>475</v>
      </c>
      <c r="W1077" t="s">
        <v>386</v>
      </c>
    </row>
    <row r="1078" spans="1:23" x14ac:dyDescent="0.25">
      <c r="A1078" t="s">
        <v>19</v>
      </c>
      <c r="B1078" s="1">
        <v>44864</v>
      </c>
      <c r="C1078">
        <v>1016.27</v>
      </c>
      <c r="D1078" t="s">
        <v>6118</v>
      </c>
      <c r="E1078" t="s">
        <v>6118</v>
      </c>
      <c r="F1078" t="s">
        <v>563</v>
      </c>
      <c r="G1078" t="s">
        <v>92</v>
      </c>
      <c r="H1078" t="s">
        <v>30</v>
      </c>
      <c r="I1078" t="s">
        <v>30</v>
      </c>
      <c r="J1078" t="s">
        <v>9</v>
      </c>
      <c r="O1078" t="s">
        <v>92</v>
      </c>
      <c r="P1078" t="s">
        <v>9</v>
      </c>
      <c r="Q1078" t="s">
        <v>9</v>
      </c>
      <c r="R1078" t="s">
        <v>92</v>
      </c>
      <c r="S1078" t="s">
        <v>127</v>
      </c>
      <c r="T1078">
        <v>12</v>
      </c>
      <c r="U1078" t="s">
        <v>475</v>
      </c>
      <c r="W1078" t="s">
        <v>386</v>
      </c>
    </row>
    <row r="1079" spans="1:23" x14ac:dyDescent="0.25">
      <c r="A1079" t="s">
        <v>336</v>
      </c>
      <c r="B1079" s="1">
        <v>44864</v>
      </c>
      <c r="C1079">
        <v>0.91</v>
      </c>
      <c r="D1079" t="s">
        <v>6482</v>
      </c>
      <c r="E1079" t="s">
        <v>6482</v>
      </c>
      <c r="F1079" t="s">
        <v>546</v>
      </c>
      <c r="G1079" t="s">
        <v>92</v>
      </c>
      <c r="H1079" t="s">
        <v>71</v>
      </c>
      <c r="I1079" t="s">
        <v>71</v>
      </c>
      <c r="J1079" t="s">
        <v>9</v>
      </c>
      <c r="O1079" t="s">
        <v>92</v>
      </c>
      <c r="P1079" t="s">
        <v>9</v>
      </c>
      <c r="Q1079" t="s">
        <v>9</v>
      </c>
      <c r="R1079" t="s">
        <v>92</v>
      </c>
      <c r="S1079" t="s">
        <v>127</v>
      </c>
      <c r="T1079">
        <v>12</v>
      </c>
      <c r="U1079" t="s">
        <v>475</v>
      </c>
      <c r="W1079" t="s">
        <v>386</v>
      </c>
    </row>
    <row r="1080" spans="1:23" x14ac:dyDescent="0.25">
      <c r="A1080" t="s">
        <v>336</v>
      </c>
      <c r="B1080" s="1">
        <v>44864</v>
      </c>
      <c r="C1080">
        <v>3.5</v>
      </c>
      <c r="D1080" t="s">
        <v>1259</v>
      </c>
      <c r="E1080" t="s">
        <v>1259</v>
      </c>
      <c r="F1080" t="s">
        <v>853</v>
      </c>
      <c r="G1080" t="s">
        <v>101</v>
      </c>
      <c r="H1080" t="s">
        <v>23</v>
      </c>
      <c r="I1080" t="s">
        <v>23</v>
      </c>
      <c r="J1080" t="s">
        <v>9</v>
      </c>
      <c r="O1080" t="s">
        <v>101</v>
      </c>
      <c r="P1080" t="s">
        <v>9</v>
      </c>
      <c r="Q1080" t="s">
        <v>9</v>
      </c>
      <c r="R1080" t="s">
        <v>122</v>
      </c>
      <c r="S1080" t="s">
        <v>127</v>
      </c>
      <c r="T1080">
        <v>12</v>
      </c>
      <c r="U1080" t="s">
        <v>475</v>
      </c>
      <c r="W1080" t="s">
        <v>386</v>
      </c>
    </row>
    <row r="1081" spans="1:23" x14ac:dyDescent="0.25">
      <c r="A1081" t="s">
        <v>6411</v>
      </c>
      <c r="B1081" s="1">
        <v>44864</v>
      </c>
      <c r="C1081">
        <v>16.420000000000002</v>
      </c>
      <c r="D1081" t="s">
        <v>6913</v>
      </c>
      <c r="E1081" t="s">
        <v>6913</v>
      </c>
      <c r="F1081" t="s">
        <v>6914</v>
      </c>
      <c r="G1081" t="s">
        <v>89</v>
      </c>
      <c r="H1081" t="s">
        <v>69</v>
      </c>
      <c r="I1081" t="s">
        <v>69</v>
      </c>
      <c r="J1081" t="s">
        <v>9</v>
      </c>
      <c r="O1081" t="s">
        <v>89</v>
      </c>
      <c r="P1081" t="s">
        <v>9</v>
      </c>
      <c r="Q1081" t="s">
        <v>9</v>
      </c>
      <c r="R1081" t="s">
        <v>224</v>
      </c>
      <c r="S1081" t="s">
        <v>127</v>
      </c>
      <c r="T1081">
        <v>1</v>
      </c>
      <c r="U1081" t="s">
        <v>475</v>
      </c>
      <c r="W1081" t="s">
        <v>386</v>
      </c>
    </row>
    <row r="1082" spans="1:23" x14ac:dyDescent="0.25">
      <c r="A1082" t="s">
        <v>34</v>
      </c>
      <c r="B1082" s="1">
        <v>44864</v>
      </c>
      <c r="C1082">
        <v>-17.79</v>
      </c>
      <c r="D1082" t="s">
        <v>491</v>
      </c>
      <c r="E1082" t="s">
        <v>491</v>
      </c>
      <c r="F1082" t="s">
        <v>6918</v>
      </c>
      <c r="G1082" t="s">
        <v>120</v>
      </c>
      <c r="H1082" t="s">
        <v>67</v>
      </c>
      <c r="I1082" t="s">
        <v>67</v>
      </c>
      <c r="J1082" t="s">
        <v>9</v>
      </c>
      <c r="O1082" t="s">
        <v>120</v>
      </c>
      <c r="P1082" t="s">
        <v>9</v>
      </c>
      <c r="Q1082" t="s">
        <v>6919</v>
      </c>
      <c r="R1082" t="s">
        <v>122</v>
      </c>
      <c r="S1082" t="s">
        <v>127</v>
      </c>
      <c r="T1082">
        <v>12</v>
      </c>
      <c r="U1082" t="s">
        <v>475</v>
      </c>
      <c r="W1082" t="s">
        <v>386</v>
      </c>
    </row>
    <row r="1083" spans="1:23" x14ac:dyDescent="0.25">
      <c r="A1083" t="s">
        <v>19</v>
      </c>
      <c r="B1083" s="1">
        <v>44864</v>
      </c>
      <c r="C1083">
        <v>6759.39</v>
      </c>
      <c r="D1083" t="s">
        <v>719</v>
      </c>
      <c r="E1083" t="s">
        <v>719</v>
      </c>
      <c r="F1083" t="s">
        <v>565</v>
      </c>
      <c r="G1083" t="s">
        <v>92</v>
      </c>
      <c r="H1083" t="s">
        <v>30</v>
      </c>
      <c r="I1083" t="s">
        <v>30</v>
      </c>
      <c r="J1083" t="s">
        <v>9</v>
      </c>
      <c r="O1083" t="s">
        <v>92</v>
      </c>
      <c r="P1083" t="s">
        <v>9</v>
      </c>
      <c r="Q1083" t="s">
        <v>9</v>
      </c>
      <c r="R1083" t="s">
        <v>92</v>
      </c>
      <c r="S1083" t="s">
        <v>127</v>
      </c>
      <c r="T1083">
        <v>12</v>
      </c>
      <c r="U1083" t="s">
        <v>475</v>
      </c>
      <c r="W1083" t="s">
        <v>386</v>
      </c>
    </row>
    <row r="1084" spans="1:23" x14ac:dyDescent="0.25">
      <c r="A1084" t="s">
        <v>6451</v>
      </c>
      <c r="B1084" s="1">
        <v>44864</v>
      </c>
      <c r="C1084">
        <v>-8.0500000000000007</v>
      </c>
      <c r="D1084" t="s">
        <v>744</v>
      </c>
      <c r="E1084" t="s">
        <v>744</v>
      </c>
      <c r="F1084" t="s">
        <v>6605</v>
      </c>
      <c r="G1084" t="s">
        <v>104</v>
      </c>
      <c r="H1084" t="s">
        <v>7</v>
      </c>
      <c r="I1084" t="s">
        <v>7</v>
      </c>
      <c r="J1084" t="s">
        <v>9</v>
      </c>
      <c r="O1084" t="s">
        <v>104</v>
      </c>
      <c r="P1084" t="s">
        <v>9</v>
      </c>
      <c r="Q1084" t="s">
        <v>9</v>
      </c>
      <c r="R1084" t="s">
        <v>122</v>
      </c>
      <c r="S1084" t="s">
        <v>127</v>
      </c>
      <c r="T1084">
        <v>12</v>
      </c>
      <c r="U1084" t="s">
        <v>475</v>
      </c>
      <c r="W1084" t="s">
        <v>386</v>
      </c>
    </row>
    <row r="1085" spans="1:23" x14ac:dyDescent="0.25">
      <c r="A1085" t="s">
        <v>6451</v>
      </c>
      <c r="B1085" s="1">
        <v>44864</v>
      </c>
      <c r="C1085">
        <v>-22.03</v>
      </c>
      <c r="D1085" t="s">
        <v>634</v>
      </c>
      <c r="E1085" t="s">
        <v>634</v>
      </c>
      <c r="F1085" t="s">
        <v>5038</v>
      </c>
      <c r="G1085" t="s">
        <v>110</v>
      </c>
      <c r="H1085" t="s">
        <v>79</v>
      </c>
      <c r="I1085" t="s">
        <v>79</v>
      </c>
      <c r="J1085" t="s">
        <v>9</v>
      </c>
      <c r="O1085" t="s">
        <v>110</v>
      </c>
      <c r="P1085" t="s">
        <v>9</v>
      </c>
      <c r="Q1085" t="s">
        <v>5260</v>
      </c>
      <c r="R1085" t="s">
        <v>122</v>
      </c>
      <c r="S1085" t="s">
        <v>127</v>
      </c>
      <c r="T1085">
        <v>12</v>
      </c>
      <c r="U1085" t="s">
        <v>475</v>
      </c>
      <c r="V1085" t="s">
        <v>283</v>
      </c>
      <c r="W1085" t="s">
        <v>386</v>
      </c>
    </row>
    <row r="1086" spans="1:23" x14ac:dyDescent="0.25">
      <c r="A1086" t="s">
        <v>6451</v>
      </c>
      <c r="B1086" s="1">
        <v>44864</v>
      </c>
      <c r="C1086">
        <v>-5</v>
      </c>
      <c r="D1086" t="s">
        <v>5446</v>
      </c>
      <c r="E1086" t="s">
        <v>5446</v>
      </c>
      <c r="F1086" t="s">
        <v>1215</v>
      </c>
      <c r="G1086" t="s">
        <v>10</v>
      </c>
      <c r="H1086" t="s">
        <v>39</v>
      </c>
      <c r="I1086" t="s">
        <v>39</v>
      </c>
      <c r="J1086" t="s">
        <v>9</v>
      </c>
      <c r="O1086" t="s">
        <v>10</v>
      </c>
      <c r="P1086" t="s">
        <v>9</v>
      </c>
      <c r="Q1086" t="s">
        <v>9</v>
      </c>
      <c r="R1086" t="s">
        <v>122</v>
      </c>
      <c r="S1086" t="s">
        <v>127</v>
      </c>
      <c r="T1086">
        <v>12</v>
      </c>
      <c r="U1086" t="s">
        <v>475</v>
      </c>
      <c r="W1086" t="s">
        <v>386</v>
      </c>
    </row>
    <row r="1087" spans="1:23" x14ac:dyDescent="0.25">
      <c r="A1087" t="s">
        <v>6451</v>
      </c>
      <c r="B1087" s="1">
        <v>44864</v>
      </c>
      <c r="C1087">
        <v>1.5</v>
      </c>
      <c r="D1087" t="s">
        <v>6794</v>
      </c>
      <c r="E1087" t="s">
        <v>6794</v>
      </c>
      <c r="F1087" t="s">
        <v>496</v>
      </c>
      <c r="G1087" t="s">
        <v>104</v>
      </c>
      <c r="H1087" t="s">
        <v>16</v>
      </c>
      <c r="I1087" t="s">
        <v>16</v>
      </c>
      <c r="J1087" t="s">
        <v>9</v>
      </c>
      <c r="O1087" t="s">
        <v>104</v>
      </c>
      <c r="P1087" t="s">
        <v>9</v>
      </c>
      <c r="Q1087" t="s">
        <v>9</v>
      </c>
      <c r="R1087" t="s">
        <v>122</v>
      </c>
      <c r="S1087" t="s">
        <v>127</v>
      </c>
      <c r="T1087">
        <v>12</v>
      </c>
      <c r="U1087" t="s">
        <v>475</v>
      </c>
      <c r="W1087" t="s">
        <v>386</v>
      </c>
    </row>
    <row r="1088" spans="1:23" x14ac:dyDescent="0.25">
      <c r="A1088" t="s">
        <v>6451</v>
      </c>
      <c r="B1088" s="1">
        <v>44864</v>
      </c>
      <c r="C1088">
        <v>-151.13</v>
      </c>
      <c r="D1088" t="s">
        <v>495</v>
      </c>
      <c r="E1088" t="s">
        <v>495</v>
      </c>
      <c r="F1088" t="s">
        <v>496</v>
      </c>
      <c r="G1088" t="s">
        <v>104</v>
      </c>
      <c r="H1088" t="s">
        <v>16</v>
      </c>
      <c r="I1088" t="s">
        <v>16</v>
      </c>
      <c r="J1088" t="s">
        <v>9</v>
      </c>
      <c r="O1088" t="s">
        <v>104</v>
      </c>
      <c r="P1088" t="s">
        <v>9</v>
      </c>
      <c r="Q1088" t="s">
        <v>9</v>
      </c>
      <c r="R1088" t="s">
        <v>122</v>
      </c>
      <c r="S1088" t="s">
        <v>127</v>
      </c>
      <c r="T1088">
        <v>12</v>
      </c>
      <c r="U1088" t="s">
        <v>475</v>
      </c>
      <c r="W1088" t="s">
        <v>386</v>
      </c>
    </row>
    <row r="1089" spans="1:23" x14ac:dyDescent="0.25">
      <c r="A1089" t="s">
        <v>6451</v>
      </c>
      <c r="B1089" s="1">
        <v>44864</v>
      </c>
      <c r="C1089">
        <v>-86.91</v>
      </c>
      <c r="D1089" t="s">
        <v>6617</v>
      </c>
      <c r="E1089" t="s">
        <v>6617</v>
      </c>
      <c r="F1089" t="s">
        <v>740</v>
      </c>
      <c r="G1089" t="s">
        <v>473</v>
      </c>
      <c r="H1089" t="s">
        <v>466</v>
      </c>
      <c r="I1089" t="s">
        <v>466</v>
      </c>
      <c r="J1089" t="s">
        <v>9</v>
      </c>
      <c r="O1089" t="s">
        <v>473</v>
      </c>
      <c r="P1089" t="s">
        <v>9</v>
      </c>
      <c r="Q1089" t="s">
        <v>9</v>
      </c>
      <c r="R1089" t="s">
        <v>122</v>
      </c>
      <c r="S1089" t="s">
        <v>127</v>
      </c>
      <c r="T1089">
        <v>12</v>
      </c>
      <c r="U1089" t="s">
        <v>475</v>
      </c>
      <c r="W1089" t="s">
        <v>386</v>
      </c>
    </row>
    <row r="1090" spans="1:23" x14ac:dyDescent="0.25">
      <c r="A1090" t="s">
        <v>492</v>
      </c>
      <c r="B1090" s="1">
        <v>44862</v>
      </c>
      <c r="C1090">
        <v>-11.01</v>
      </c>
      <c r="D1090" t="s">
        <v>588</v>
      </c>
      <c r="E1090" t="s">
        <v>588</v>
      </c>
      <c r="F1090" t="s">
        <v>589</v>
      </c>
      <c r="G1090" t="s">
        <v>13</v>
      </c>
      <c r="H1090" t="s">
        <v>37</v>
      </c>
      <c r="I1090" t="s">
        <v>37</v>
      </c>
      <c r="J1090" t="s">
        <v>9</v>
      </c>
      <c r="O1090" t="s">
        <v>13</v>
      </c>
      <c r="P1090" t="s">
        <v>9</v>
      </c>
      <c r="Q1090" t="s">
        <v>9</v>
      </c>
      <c r="R1090" t="s">
        <v>122</v>
      </c>
      <c r="S1090" t="s">
        <v>127</v>
      </c>
      <c r="T1090">
        <v>12</v>
      </c>
      <c r="U1090" t="s">
        <v>475</v>
      </c>
      <c r="W1090" t="s">
        <v>386</v>
      </c>
    </row>
    <row r="1091" spans="1:23" x14ac:dyDescent="0.25">
      <c r="A1091" t="s">
        <v>6451</v>
      </c>
      <c r="B1091" s="1">
        <v>44862</v>
      </c>
      <c r="C1091">
        <v>-36.119999999999997</v>
      </c>
      <c r="D1091" t="s">
        <v>6921</v>
      </c>
      <c r="E1091" t="s">
        <v>6921</v>
      </c>
      <c r="F1091" t="s">
        <v>6922</v>
      </c>
      <c r="G1091" t="s">
        <v>88</v>
      </c>
      <c r="H1091" t="s">
        <v>59</v>
      </c>
      <c r="I1091" t="s">
        <v>59</v>
      </c>
      <c r="J1091" t="s">
        <v>9</v>
      </c>
      <c r="O1091" t="s">
        <v>88</v>
      </c>
      <c r="P1091" t="s">
        <v>9</v>
      </c>
      <c r="Q1091" t="s">
        <v>6923</v>
      </c>
      <c r="R1091" t="s">
        <v>122</v>
      </c>
      <c r="S1091" t="s">
        <v>127</v>
      </c>
      <c r="T1091">
        <v>1</v>
      </c>
      <c r="U1091" t="s">
        <v>475</v>
      </c>
      <c r="W1091" t="s">
        <v>386</v>
      </c>
    </row>
    <row r="1092" spans="1:23" x14ac:dyDescent="0.25">
      <c r="A1092" t="s">
        <v>6451</v>
      </c>
      <c r="B1092" s="1">
        <v>44862</v>
      </c>
      <c r="C1092">
        <v>-112.85</v>
      </c>
      <c r="D1092" t="s">
        <v>6924</v>
      </c>
      <c r="E1092" t="s">
        <v>6924</v>
      </c>
      <c r="F1092" t="s">
        <v>4449</v>
      </c>
      <c r="G1092" t="s">
        <v>110</v>
      </c>
      <c r="H1092" t="s">
        <v>87</v>
      </c>
      <c r="I1092" t="s">
        <v>87</v>
      </c>
      <c r="J1092" t="s">
        <v>9</v>
      </c>
      <c r="O1092" t="s">
        <v>110</v>
      </c>
      <c r="P1092" t="s">
        <v>9</v>
      </c>
      <c r="Q1092" t="s">
        <v>9</v>
      </c>
      <c r="R1092" t="s">
        <v>122</v>
      </c>
      <c r="S1092" t="s">
        <v>127</v>
      </c>
      <c r="T1092">
        <v>1</v>
      </c>
      <c r="U1092" t="s">
        <v>475</v>
      </c>
      <c r="V1092" t="s">
        <v>283</v>
      </c>
      <c r="W1092" t="s">
        <v>386</v>
      </c>
    </row>
    <row r="1093" spans="1:23" x14ac:dyDescent="0.25">
      <c r="A1093" t="s">
        <v>492</v>
      </c>
      <c r="B1093" s="1">
        <v>44861</v>
      </c>
      <c r="C1093">
        <v>-101.26</v>
      </c>
      <c r="D1093" t="s">
        <v>4451</v>
      </c>
      <c r="E1093" t="s">
        <v>4451</v>
      </c>
      <c r="F1093" t="s">
        <v>4535</v>
      </c>
      <c r="G1093" t="s">
        <v>55</v>
      </c>
      <c r="H1093" t="s">
        <v>76</v>
      </c>
      <c r="I1093" t="s">
        <v>76</v>
      </c>
      <c r="J1093" t="s">
        <v>9</v>
      </c>
      <c r="O1093" t="s">
        <v>55</v>
      </c>
      <c r="P1093" t="s">
        <v>9</v>
      </c>
      <c r="Q1093" t="s">
        <v>9</v>
      </c>
      <c r="R1093" t="s">
        <v>224</v>
      </c>
      <c r="S1093" t="s">
        <v>126</v>
      </c>
      <c r="T1093">
        <v>12</v>
      </c>
      <c r="U1093" t="s">
        <v>475</v>
      </c>
      <c r="V1093" t="s">
        <v>6075</v>
      </c>
      <c r="W1093" t="s">
        <v>386</v>
      </c>
    </row>
    <row r="1094" spans="1:23" x14ac:dyDescent="0.25">
      <c r="A1094" t="s">
        <v>6411</v>
      </c>
      <c r="B1094" s="1">
        <v>44861</v>
      </c>
      <c r="C1094">
        <v>3.43</v>
      </c>
      <c r="D1094" t="s">
        <v>556</v>
      </c>
      <c r="E1094" t="s">
        <v>556</v>
      </c>
      <c r="F1094" t="s">
        <v>6925</v>
      </c>
      <c r="G1094" t="s">
        <v>92</v>
      </c>
      <c r="H1094" t="s">
        <v>71</v>
      </c>
      <c r="I1094" t="s">
        <v>71</v>
      </c>
      <c r="J1094" t="s">
        <v>9</v>
      </c>
      <c r="O1094" t="s">
        <v>92</v>
      </c>
      <c r="P1094" t="s">
        <v>9</v>
      </c>
      <c r="Q1094" t="s">
        <v>9</v>
      </c>
      <c r="R1094" t="s">
        <v>92</v>
      </c>
      <c r="S1094" t="s">
        <v>127</v>
      </c>
      <c r="T1094">
        <v>12</v>
      </c>
      <c r="U1094" t="s">
        <v>475</v>
      </c>
      <c r="W1094" t="s">
        <v>386</v>
      </c>
    </row>
    <row r="1095" spans="1:23" x14ac:dyDescent="0.25">
      <c r="A1095" t="s">
        <v>6451</v>
      </c>
      <c r="B1095" s="1">
        <v>44861</v>
      </c>
      <c r="C1095">
        <v>-128.05000000000001</v>
      </c>
      <c r="D1095" t="s">
        <v>6927</v>
      </c>
      <c r="E1095" t="s">
        <v>6927</v>
      </c>
      <c r="F1095" t="s">
        <v>6928</v>
      </c>
      <c r="G1095" t="s">
        <v>104</v>
      </c>
      <c r="H1095" t="s">
        <v>12</v>
      </c>
      <c r="I1095" t="s">
        <v>12</v>
      </c>
      <c r="J1095" t="s">
        <v>9</v>
      </c>
      <c r="O1095" t="s">
        <v>104</v>
      </c>
      <c r="P1095" t="s">
        <v>9</v>
      </c>
      <c r="Q1095" t="s">
        <v>9</v>
      </c>
      <c r="R1095" t="s">
        <v>122</v>
      </c>
      <c r="S1095" t="s">
        <v>127</v>
      </c>
      <c r="T1095">
        <v>12</v>
      </c>
      <c r="U1095" t="s">
        <v>475</v>
      </c>
      <c r="W1095" t="s">
        <v>386</v>
      </c>
    </row>
    <row r="1096" spans="1:23" x14ac:dyDescent="0.25">
      <c r="A1096" t="s">
        <v>6451</v>
      </c>
      <c r="B1096" s="1">
        <v>44861</v>
      </c>
      <c r="C1096">
        <v>-24.2</v>
      </c>
      <c r="D1096" t="s">
        <v>632</v>
      </c>
      <c r="E1096" t="s">
        <v>632</v>
      </c>
      <c r="F1096" t="s">
        <v>633</v>
      </c>
      <c r="G1096" t="s">
        <v>473</v>
      </c>
      <c r="H1096" t="s">
        <v>472</v>
      </c>
      <c r="I1096" t="s">
        <v>472</v>
      </c>
      <c r="J1096" t="s">
        <v>9</v>
      </c>
      <c r="O1096" t="s">
        <v>473</v>
      </c>
      <c r="P1096" t="s">
        <v>9</v>
      </c>
      <c r="Q1096" t="s">
        <v>9</v>
      </c>
      <c r="R1096" t="s">
        <v>122</v>
      </c>
      <c r="S1096" t="s">
        <v>124</v>
      </c>
      <c r="T1096">
        <v>12</v>
      </c>
      <c r="U1096" t="s">
        <v>475</v>
      </c>
      <c r="W1096" t="s">
        <v>386</v>
      </c>
    </row>
    <row r="1097" spans="1:23" x14ac:dyDescent="0.25">
      <c r="A1097" t="s">
        <v>6451</v>
      </c>
      <c r="B1097" s="1">
        <v>44861</v>
      </c>
      <c r="C1097">
        <v>-1</v>
      </c>
      <c r="D1097" t="s">
        <v>6843</v>
      </c>
      <c r="E1097" t="s">
        <v>6843</v>
      </c>
      <c r="F1097" t="s">
        <v>1163</v>
      </c>
      <c r="G1097" t="s">
        <v>13</v>
      </c>
      <c r="H1097" t="s">
        <v>40</v>
      </c>
      <c r="I1097" t="s">
        <v>40</v>
      </c>
      <c r="J1097" t="s">
        <v>9</v>
      </c>
      <c r="O1097" t="s">
        <v>13</v>
      </c>
      <c r="P1097" t="s">
        <v>9</v>
      </c>
      <c r="Q1097" t="s">
        <v>9</v>
      </c>
      <c r="R1097" t="s">
        <v>122</v>
      </c>
      <c r="S1097" t="s">
        <v>127</v>
      </c>
      <c r="T1097">
        <v>1</v>
      </c>
      <c r="U1097" t="s">
        <v>475</v>
      </c>
      <c r="W1097" t="s">
        <v>386</v>
      </c>
    </row>
    <row r="1098" spans="1:23" x14ac:dyDescent="0.25">
      <c r="A1098" t="s">
        <v>512</v>
      </c>
      <c r="B1098" s="1">
        <v>44860</v>
      </c>
      <c r="C1098">
        <v>-245.14</v>
      </c>
      <c r="D1098" t="s">
        <v>497</v>
      </c>
      <c r="E1098" t="s">
        <v>497</v>
      </c>
      <c r="F1098" t="s">
        <v>6204</v>
      </c>
      <c r="G1098" t="s">
        <v>88</v>
      </c>
      <c r="H1098" t="s">
        <v>59</v>
      </c>
      <c r="I1098" t="s">
        <v>59</v>
      </c>
      <c r="J1098" t="s">
        <v>9</v>
      </c>
      <c r="O1098" t="s">
        <v>88</v>
      </c>
      <c r="P1098" t="s">
        <v>9</v>
      </c>
      <c r="Q1098" t="s">
        <v>9</v>
      </c>
      <c r="R1098" t="s">
        <v>122</v>
      </c>
      <c r="S1098" t="s">
        <v>127</v>
      </c>
      <c r="T1098">
        <v>1</v>
      </c>
      <c r="U1098" t="s">
        <v>475</v>
      </c>
      <c r="W1098" t="s">
        <v>386</v>
      </c>
    </row>
    <row r="1099" spans="1:23" x14ac:dyDescent="0.25">
      <c r="A1099" t="s">
        <v>19</v>
      </c>
      <c r="B1099" s="1">
        <v>44860</v>
      </c>
      <c r="C1099">
        <v>-371.23</v>
      </c>
      <c r="D1099" t="s">
        <v>6522</v>
      </c>
      <c r="E1099" t="s">
        <v>6522</v>
      </c>
      <c r="F1099" t="s">
        <v>505</v>
      </c>
      <c r="G1099" t="s">
        <v>94</v>
      </c>
      <c r="H1099" t="s">
        <v>24</v>
      </c>
      <c r="I1099" t="s">
        <v>24</v>
      </c>
      <c r="J1099" t="s">
        <v>9</v>
      </c>
      <c r="O1099" t="s">
        <v>94</v>
      </c>
      <c r="P1099" t="s">
        <v>9</v>
      </c>
      <c r="Q1099" t="s">
        <v>9</v>
      </c>
      <c r="R1099" t="s">
        <v>122</v>
      </c>
      <c r="S1099" t="s">
        <v>127</v>
      </c>
      <c r="T1099">
        <v>12</v>
      </c>
      <c r="U1099" t="s">
        <v>475</v>
      </c>
      <c r="V1099" t="s">
        <v>265</v>
      </c>
      <c r="W1099" t="s">
        <v>386</v>
      </c>
    </row>
    <row r="1100" spans="1:23" x14ac:dyDescent="0.25">
      <c r="A1100" t="s">
        <v>605</v>
      </c>
      <c r="B1100" s="1">
        <v>44860</v>
      </c>
      <c r="C1100">
        <v>-16.53</v>
      </c>
      <c r="D1100" t="s">
        <v>606</v>
      </c>
      <c r="E1100" t="s">
        <v>606</v>
      </c>
      <c r="F1100" t="s">
        <v>6929</v>
      </c>
      <c r="G1100" t="s">
        <v>13</v>
      </c>
      <c r="H1100" t="s">
        <v>11</v>
      </c>
      <c r="I1100" t="s">
        <v>11</v>
      </c>
      <c r="J1100" t="s">
        <v>9</v>
      </c>
      <c r="O1100" t="s">
        <v>13</v>
      </c>
      <c r="P1100" t="s">
        <v>9</v>
      </c>
      <c r="Q1100" t="s">
        <v>9</v>
      </c>
      <c r="R1100" t="s">
        <v>122</v>
      </c>
      <c r="S1100" t="s">
        <v>127</v>
      </c>
      <c r="T1100">
        <v>12</v>
      </c>
      <c r="U1100" t="s">
        <v>475</v>
      </c>
      <c r="W1100" t="s">
        <v>386</v>
      </c>
    </row>
    <row r="1101" spans="1:23" x14ac:dyDescent="0.25">
      <c r="A1101" t="s">
        <v>6451</v>
      </c>
      <c r="B1101" s="1">
        <v>44860</v>
      </c>
      <c r="C1101">
        <v>-29.01</v>
      </c>
      <c r="D1101" t="s">
        <v>6931</v>
      </c>
      <c r="E1101" t="s">
        <v>6931</v>
      </c>
      <c r="F1101" t="s">
        <v>6932</v>
      </c>
      <c r="G1101" t="s">
        <v>104</v>
      </c>
      <c r="H1101" t="s">
        <v>12</v>
      </c>
      <c r="I1101" t="s">
        <v>12</v>
      </c>
      <c r="J1101" t="s">
        <v>9</v>
      </c>
      <c r="O1101" t="s">
        <v>104</v>
      </c>
      <c r="P1101" t="s">
        <v>9</v>
      </c>
      <c r="Q1101" t="s">
        <v>9</v>
      </c>
      <c r="R1101" t="s">
        <v>122</v>
      </c>
      <c r="S1101" t="s">
        <v>127</v>
      </c>
      <c r="T1101">
        <v>12</v>
      </c>
      <c r="U1101" t="s">
        <v>475</v>
      </c>
      <c r="W1101" t="s">
        <v>386</v>
      </c>
    </row>
    <row r="1102" spans="1:23" x14ac:dyDescent="0.25">
      <c r="A1102" t="s">
        <v>492</v>
      </c>
      <c r="B1102" s="1">
        <v>44860</v>
      </c>
      <c r="C1102">
        <v>-7.34</v>
      </c>
      <c r="D1102" t="s">
        <v>6934</v>
      </c>
      <c r="E1102" t="s">
        <v>6934</v>
      </c>
      <c r="F1102" t="s">
        <v>6935</v>
      </c>
      <c r="G1102" t="s">
        <v>13</v>
      </c>
      <c r="H1102" t="s">
        <v>11</v>
      </c>
      <c r="I1102" t="s">
        <v>11</v>
      </c>
      <c r="J1102" t="s">
        <v>9</v>
      </c>
      <c r="O1102" t="s">
        <v>13</v>
      </c>
      <c r="P1102" t="s">
        <v>9</v>
      </c>
      <c r="Q1102" t="s">
        <v>9</v>
      </c>
      <c r="R1102" t="s">
        <v>122</v>
      </c>
      <c r="S1102" t="s">
        <v>127</v>
      </c>
      <c r="T1102">
        <v>12</v>
      </c>
      <c r="U1102" t="s">
        <v>475</v>
      </c>
      <c r="W1102" t="s">
        <v>386</v>
      </c>
    </row>
    <row r="1103" spans="1:23" x14ac:dyDescent="0.25">
      <c r="A1103" t="s">
        <v>492</v>
      </c>
      <c r="B1103" s="1">
        <v>44859</v>
      </c>
      <c r="C1103">
        <v>-66.09</v>
      </c>
      <c r="D1103" t="s">
        <v>5349</v>
      </c>
      <c r="E1103" t="s">
        <v>5349</v>
      </c>
      <c r="F1103" t="s">
        <v>4602</v>
      </c>
      <c r="G1103" t="s">
        <v>13</v>
      </c>
      <c r="H1103" t="s">
        <v>40</v>
      </c>
      <c r="I1103" t="s">
        <v>40</v>
      </c>
      <c r="J1103" t="s">
        <v>9</v>
      </c>
      <c r="O1103" t="s">
        <v>13</v>
      </c>
      <c r="P1103" t="s">
        <v>9</v>
      </c>
      <c r="Q1103" t="s">
        <v>9</v>
      </c>
      <c r="R1103" t="s">
        <v>122</v>
      </c>
      <c r="S1103" t="s">
        <v>127</v>
      </c>
      <c r="T1103">
        <v>1</v>
      </c>
      <c r="U1103" t="s">
        <v>475</v>
      </c>
      <c r="W1103" t="s">
        <v>386</v>
      </c>
    </row>
    <row r="1104" spans="1:23" x14ac:dyDescent="0.25">
      <c r="A1104" t="s">
        <v>6451</v>
      </c>
      <c r="B1104" s="1">
        <v>44859</v>
      </c>
      <c r="C1104">
        <v>-51.95</v>
      </c>
      <c r="D1104" t="s">
        <v>6577</v>
      </c>
      <c r="E1104" t="s">
        <v>6577</v>
      </c>
      <c r="F1104" t="s">
        <v>6578</v>
      </c>
      <c r="G1104" t="s">
        <v>104</v>
      </c>
      <c r="H1104" t="s">
        <v>7</v>
      </c>
      <c r="I1104" t="s">
        <v>7</v>
      </c>
      <c r="J1104" t="s">
        <v>9</v>
      </c>
      <c r="O1104" t="s">
        <v>104</v>
      </c>
      <c r="P1104" t="s">
        <v>9</v>
      </c>
      <c r="Q1104" t="s">
        <v>9</v>
      </c>
      <c r="R1104" t="s">
        <v>122</v>
      </c>
      <c r="S1104" t="s">
        <v>127</v>
      </c>
      <c r="T1104">
        <v>12</v>
      </c>
      <c r="U1104" t="s">
        <v>475</v>
      </c>
      <c r="W1104" t="s">
        <v>386</v>
      </c>
    </row>
    <row r="1105" spans="1:23" x14ac:dyDescent="0.25">
      <c r="A1105" t="s">
        <v>544</v>
      </c>
      <c r="B1105" s="1">
        <v>44859</v>
      </c>
      <c r="C1105">
        <v>30.86</v>
      </c>
      <c r="D1105" t="s">
        <v>6937</v>
      </c>
      <c r="E1105" t="s">
        <v>6937</v>
      </c>
      <c r="F1105" t="s">
        <v>561</v>
      </c>
      <c r="G1105" t="s">
        <v>88</v>
      </c>
      <c r="H1105" t="s">
        <v>59</v>
      </c>
      <c r="I1105" t="s">
        <v>59</v>
      </c>
      <c r="J1105" t="s">
        <v>9</v>
      </c>
      <c r="O1105" t="s">
        <v>88</v>
      </c>
      <c r="P1105" t="s">
        <v>9</v>
      </c>
      <c r="Q1105" t="s">
        <v>9</v>
      </c>
      <c r="R1105" t="s">
        <v>122</v>
      </c>
      <c r="S1105" t="s">
        <v>127</v>
      </c>
      <c r="T1105">
        <v>1</v>
      </c>
      <c r="U1105" t="s">
        <v>475</v>
      </c>
      <c r="W1105" t="s">
        <v>386</v>
      </c>
    </row>
    <row r="1106" spans="1:23" x14ac:dyDescent="0.25">
      <c r="A1106" t="s">
        <v>544</v>
      </c>
      <c r="B1106" s="1">
        <v>44859</v>
      </c>
      <c r="C1106">
        <v>-19.84</v>
      </c>
      <c r="D1106" t="s">
        <v>560</v>
      </c>
      <c r="E1106" t="s">
        <v>560</v>
      </c>
      <c r="F1106" t="s">
        <v>561</v>
      </c>
      <c r="G1106" t="s">
        <v>88</v>
      </c>
      <c r="H1106" t="s">
        <v>59</v>
      </c>
      <c r="I1106" t="s">
        <v>59</v>
      </c>
      <c r="J1106" t="s">
        <v>9</v>
      </c>
      <c r="O1106" t="s">
        <v>88</v>
      </c>
      <c r="P1106" t="s">
        <v>9</v>
      </c>
      <c r="Q1106" t="s">
        <v>6938</v>
      </c>
      <c r="R1106" t="s">
        <v>122</v>
      </c>
      <c r="S1106" t="s">
        <v>127</v>
      </c>
      <c r="T1106">
        <v>1</v>
      </c>
      <c r="U1106" t="s">
        <v>475</v>
      </c>
      <c r="W1106" t="s">
        <v>386</v>
      </c>
    </row>
    <row r="1107" spans="1:23" x14ac:dyDescent="0.25">
      <c r="A1107" t="s">
        <v>6451</v>
      </c>
      <c r="B1107" s="1">
        <v>44859</v>
      </c>
      <c r="C1107">
        <v>-9.9</v>
      </c>
      <c r="D1107" t="s">
        <v>6940</v>
      </c>
      <c r="E1107" t="s">
        <v>6940</v>
      </c>
      <c r="F1107" t="s">
        <v>6941</v>
      </c>
      <c r="G1107" t="s">
        <v>105</v>
      </c>
      <c r="H1107" t="s">
        <v>28</v>
      </c>
      <c r="I1107" t="s">
        <v>28</v>
      </c>
      <c r="J1107" t="s">
        <v>9</v>
      </c>
      <c r="O1107" t="s">
        <v>105</v>
      </c>
      <c r="P1107" t="s">
        <v>9</v>
      </c>
      <c r="Q1107" t="s">
        <v>9</v>
      </c>
      <c r="R1107" t="s">
        <v>122</v>
      </c>
      <c r="S1107" t="s">
        <v>124</v>
      </c>
      <c r="T1107">
        <v>1</v>
      </c>
      <c r="U1107" t="s">
        <v>475</v>
      </c>
      <c r="W1107" t="s">
        <v>386</v>
      </c>
    </row>
    <row r="1108" spans="1:23" x14ac:dyDescent="0.25">
      <c r="A1108" t="s">
        <v>6451</v>
      </c>
      <c r="B1108" s="1">
        <v>44859</v>
      </c>
      <c r="C1108">
        <v>-9.7799999999999994</v>
      </c>
      <c r="D1108" t="s">
        <v>495</v>
      </c>
      <c r="E1108" t="s">
        <v>495</v>
      </c>
      <c r="F1108" t="s">
        <v>496</v>
      </c>
      <c r="G1108" t="s">
        <v>104</v>
      </c>
      <c r="H1108" t="s">
        <v>16</v>
      </c>
      <c r="I1108" t="s">
        <v>16</v>
      </c>
      <c r="J1108" t="s">
        <v>9</v>
      </c>
      <c r="O1108" t="s">
        <v>104</v>
      </c>
      <c r="P1108" t="s">
        <v>9</v>
      </c>
      <c r="Q1108" t="s">
        <v>9</v>
      </c>
      <c r="R1108" t="s">
        <v>122</v>
      </c>
      <c r="S1108" t="s">
        <v>127</v>
      </c>
      <c r="T1108">
        <v>12</v>
      </c>
      <c r="U1108" t="s">
        <v>475</v>
      </c>
      <c r="W1108" t="s">
        <v>386</v>
      </c>
    </row>
    <row r="1109" spans="1:23" x14ac:dyDescent="0.25">
      <c r="A1109" t="s">
        <v>6451</v>
      </c>
      <c r="B1109" s="1">
        <v>44859</v>
      </c>
      <c r="C1109">
        <v>-38.590000000000003</v>
      </c>
      <c r="D1109" t="s">
        <v>6943</v>
      </c>
      <c r="E1109" t="s">
        <v>6943</v>
      </c>
      <c r="F1109" t="s">
        <v>6944</v>
      </c>
      <c r="G1109" t="s">
        <v>120</v>
      </c>
      <c r="H1109" t="s">
        <v>67</v>
      </c>
      <c r="I1109" t="s">
        <v>67</v>
      </c>
      <c r="J1109" t="s">
        <v>9</v>
      </c>
      <c r="O1109" t="s">
        <v>120</v>
      </c>
      <c r="P1109" t="s">
        <v>9</v>
      </c>
      <c r="Q1109" t="s">
        <v>6945</v>
      </c>
      <c r="R1109" t="s">
        <v>122</v>
      </c>
      <c r="S1109" t="s">
        <v>127</v>
      </c>
      <c r="T1109">
        <v>12</v>
      </c>
      <c r="U1109" t="s">
        <v>475</v>
      </c>
      <c r="W1109" t="s">
        <v>386</v>
      </c>
    </row>
    <row r="1110" spans="1:23" x14ac:dyDescent="0.25">
      <c r="A1110" t="s">
        <v>6451</v>
      </c>
      <c r="B1110" s="1">
        <v>44859</v>
      </c>
      <c r="C1110">
        <v>-50.75</v>
      </c>
      <c r="D1110" t="s">
        <v>6584</v>
      </c>
      <c r="E1110" t="s">
        <v>6584</v>
      </c>
      <c r="F1110" t="s">
        <v>6585</v>
      </c>
      <c r="G1110" t="s">
        <v>117</v>
      </c>
      <c r="H1110" t="s">
        <v>45</v>
      </c>
      <c r="I1110" t="s">
        <v>45</v>
      </c>
      <c r="J1110" t="s">
        <v>9</v>
      </c>
      <c r="O1110" t="s">
        <v>117</v>
      </c>
      <c r="P1110" t="s">
        <v>9</v>
      </c>
      <c r="Q1110" t="s">
        <v>9</v>
      </c>
      <c r="R1110" t="s">
        <v>122</v>
      </c>
      <c r="S1110" t="s">
        <v>127</v>
      </c>
      <c r="T1110">
        <v>12</v>
      </c>
      <c r="U1110" t="s">
        <v>475</v>
      </c>
      <c r="W1110" t="s">
        <v>386</v>
      </c>
    </row>
    <row r="1111" spans="1:23" x14ac:dyDescent="0.25">
      <c r="A1111" t="s">
        <v>492</v>
      </c>
      <c r="B1111" s="1">
        <v>44858</v>
      </c>
      <c r="C1111">
        <v>-15.95</v>
      </c>
      <c r="D1111" t="s">
        <v>642</v>
      </c>
      <c r="E1111" t="s">
        <v>642</v>
      </c>
      <c r="F1111" t="s">
        <v>5043</v>
      </c>
      <c r="G1111" t="s">
        <v>117</v>
      </c>
      <c r="H1111" t="s">
        <v>45</v>
      </c>
      <c r="I1111" t="s">
        <v>45</v>
      </c>
      <c r="J1111" t="s">
        <v>9</v>
      </c>
      <c r="O1111" t="s">
        <v>117</v>
      </c>
      <c r="P1111" t="s">
        <v>9</v>
      </c>
      <c r="Q1111" t="s">
        <v>9</v>
      </c>
      <c r="R1111" t="s">
        <v>122</v>
      </c>
      <c r="S1111" t="s">
        <v>127</v>
      </c>
      <c r="T1111">
        <v>12</v>
      </c>
      <c r="U1111" t="s">
        <v>475</v>
      </c>
      <c r="W1111" t="s">
        <v>386</v>
      </c>
    </row>
    <row r="1112" spans="1:23" x14ac:dyDescent="0.25">
      <c r="A1112" t="s">
        <v>19</v>
      </c>
      <c r="B1112" s="1">
        <v>44858</v>
      </c>
      <c r="C1112">
        <v>-72.239999999999995</v>
      </c>
      <c r="D1112" t="s">
        <v>6523</v>
      </c>
      <c r="E1112" t="s">
        <v>6523</v>
      </c>
      <c r="F1112" t="s">
        <v>611</v>
      </c>
      <c r="G1112" t="s">
        <v>55</v>
      </c>
      <c r="H1112" t="s">
        <v>18</v>
      </c>
      <c r="I1112" t="s">
        <v>18</v>
      </c>
      <c r="J1112" t="s">
        <v>9</v>
      </c>
      <c r="O1112" t="s">
        <v>55</v>
      </c>
      <c r="P1112" t="s">
        <v>9</v>
      </c>
      <c r="Q1112" t="s">
        <v>9</v>
      </c>
      <c r="R1112" t="s">
        <v>224</v>
      </c>
      <c r="S1112" t="s">
        <v>126</v>
      </c>
      <c r="T1112">
        <v>12</v>
      </c>
      <c r="U1112" t="s">
        <v>475</v>
      </c>
      <c r="W1112" t="s">
        <v>386</v>
      </c>
    </row>
    <row r="1113" spans="1:23" x14ac:dyDescent="0.25">
      <c r="A1113" t="s">
        <v>6451</v>
      </c>
      <c r="B1113" s="1">
        <v>44858</v>
      </c>
      <c r="C1113">
        <v>-865.98</v>
      </c>
      <c r="D1113" t="s">
        <v>6684</v>
      </c>
      <c r="E1113" t="s">
        <v>6684</v>
      </c>
      <c r="F1113" t="s">
        <v>5070</v>
      </c>
      <c r="G1113" t="s">
        <v>473</v>
      </c>
      <c r="H1113" t="s">
        <v>467</v>
      </c>
      <c r="I1113" t="s">
        <v>467</v>
      </c>
      <c r="J1113" t="s">
        <v>9</v>
      </c>
      <c r="O1113" t="s">
        <v>473</v>
      </c>
      <c r="P1113" t="s">
        <v>9</v>
      </c>
      <c r="Q1113" t="s">
        <v>9</v>
      </c>
      <c r="R1113" t="s">
        <v>122</v>
      </c>
      <c r="S1113" t="s">
        <v>127</v>
      </c>
      <c r="T1113">
        <v>12</v>
      </c>
      <c r="U1113" t="s">
        <v>475</v>
      </c>
      <c r="W1113" t="s">
        <v>386</v>
      </c>
    </row>
    <row r="1114" spans="1:23" x14ac:dyDescent="0.25">
      <c r="A1114" t="s">
        <v>34</v>
      </c>
      <c r="B1114" s="1">
        <v>44858</v>
      </c>
      <c r="C1114">
        <v>-5.51</v>
      </c>
      <c r="D1114" t="s">
        <v>491</v>
      </c>
      <c r="E1114" t="s">
        <v>491</v>
      </c>
      <c r="F1114" t="s">
        <v>6946</v>
      </c>
      <c r="G1114" t="s">
        <v>120</v>
      </c>
      <c r="H1114" t="s">
        <v>67</v>
      </c>
      <c r="I1114" t="s">
        <v>67</v>
      </c>
      <c r="J1114" t="s">
        <v>9</v>
      </c>
      <c r="O1114" t="s">
        <v>120</v>
      </c>
      <c r="P1114" t="s">
        <v>9</v>
      </c>
      <c r="Q1114" t="s">
        <v>6947</v>
      </c>
      <c r="R1114" t="s">
        <v>122</v>
      </c>
      <c r="S1114" t="s">
        <v>127</v>
      </c>
      <c r="T1114">
        <v>12</v>
      </c>
      <c r="U1114" t="s">
        <v>475</v>
      </c>
      <c r="W1114" t="s">
        <v>386</v>
      </c>
    </row>
    <row r="1115" spans="1:23" x14ac:dyDescent="0.25">
      <c r="A1115" t="s">
        <v>6451</v>
      </c>
      <c r="B1115" s="1">
        <v>44857</v>
      </c>
      <c r="C1115">
        <v>-7.94</v>
      </c>
      <c r="D1115" t="s">
        <v>744</v>
      </c>
      <c r="E1115" t="s">
        <v>744</v>
      </c>
      <c r="F1115" t="s">
        <v>6605</v>
      </c>
      <c r="G1115" t="s">
        <v>104</v>
      </c>
      <c r="H1115" t="s">
        <v>7</v>
      </c>
      <c r="I1115" t="s">
        <v>7</v>
      </c>
      <c r="J1115" t="s">
        <v>9</v>
      </c>
      <c r="O1115" t="s">
        <v>104</v>
      </c>
      <c r="P1115" t="s">
        <v>9</v>
      </c>
      <c r="Q1115" t="s">
        <v>9</v>
      </c>
      <c r="R1115" t="s">
        <v>122</v>
      </c>
      <c r="S1115" t="s">
        <v>127</v>
      </c>
      <c r="T1115">
        <v>12</v>
      </c>
      <c r="U1115" t="s">
        <v>475</v>
      </c>
      <c r="W1115" t="s">
        <v>386</v>
      </c>
    </row>
    <row r="1116" spans="1:23" x14ac:dyDescent="0.25">
      <c r="A1116" t="s">
        <v>6451</v>
      </c>
      <c r="B1116" s="1">
        <v>44857</v>
      </c>
      <c r="C1116">
        <v>-38.520000000000003</v>
      </c>
      <c r="D1116" t="s">
        <v>6949</v>
      </c>
      <c r="E1116" t="s">
        <v>6949</v>
      </c>
      <c r="F1116" t="s">
        <v>6950</v>
      </c>
      <c r="G1116" t="s">
        <v>105</v>
      </c>
      <c r="H1116" t="s">
        <v>28</v>
      </c>
      <c r="I1116" t="s">
        <v>28</v>
      </c>
      <c r="J1116" t="s">
        <v>9</v>
      </c>
      <c r="O1116" t="s">
        <v>105</v>
      </c>
      <c r="P1116" t="s">
        <v>9</v>
      </c>
      <c r="Q1116" t="s">
        <v>9</v>
      </c>
      <c r="R1116" t="s">
        <v>122</v>
      </c>
      <c r="S1116" t="s">
        <v>124</v>
      </c>
      <c r="T1116">
        <v>1</v>
      </c>
      <c r="U1116" t="s">
        <v>475</v>
      </c>
      <c r="W1116" t="s">
        <v>386</v>
      </c>
    </row>
    <row r="1117" spans="1:23" x14ac:dyDescent="0.25">
      <c r="A1117" t="s">
        <v>6451</v>
      </c>
      <c r="B1117" s="1">
        <v>44857</v>
      </c>
      <c r="C1117">
        <v>-14.4</v>
      </c>
      <c r="D1117" t="s">
        <v>744</v>
      </c>
      <c r="E1117" t="s">
        <v>744</v>
      </c>
      <c r="F1117" t="s">
        <v>6951</v>
      </c>
      <c r="G1117" t="s">
        <v>104</v>
      </c>
      <c r="H1117" t="s">
        <v>7</v>
      </c>
      <c r="I1117" t="s">
        <v>7</v>
      </c>
      <c r="J1117" t="s">
        <v>9</v>
      </c>
      <c r="O1117" t="s">
        <v>104</v>
      </c>
      <c r="P1117" t="s">
        <v>9</v>
      </c>
      <c r="Q1117" t="s">
        <v>9</v>
      </c>
      <c r="R1117" t="s">
        <v>122</v>
      </c>
      <c r="S1117" t="s">
        <v>127</v>
      </c>
      <c r="T1117">
        <v>12</v>
      </c>
      <c r="U1117" t="s">
        <v>475</v>
      </c>
      <c r="W1117" t="s">
        <v>386</v>
      </c>
    </row>
    <row r="1118" spans="1:23" x14ac:dyDescent="0.25">
      <c r="A1118" t="s">
        <v>605</v>
      </c>
      <c r="B1118" s="1">
        <v>44857</v>
      </c>
      <c r="C1118">
        <v>72.239999999999995</v>
      </c>
      <c r="D1118" t="s">
        <v>6549</v>
      </c>
      <c r="E1118" t="s">
        <v>6549</v>
      </c>
      <c r="F1118" t="s">
        <v>627</v>
      </c>
      <c r="G1118" t="s">
        <v>55</v>
      </c>
      <c r="H1118" t="s">
        <v>18</v>
      </c>
      <c r="I1118" t="s">
        <v>18</v>
      </c>
      <c r="J1118" t="s">
        <v>9</v>
      </c>
      <c r="O1118" t="s">
        <v>55</v>
      </c>
      <c r="P1118" t="s">
        <v>9</v>
      </c>
      <c r="Q1118" t="s">
        <v>9</v>
      </c>
      <c r="R1118" t="s">
        <v>224</v>
      </c>
      <c r="S1118" t="s">
        <v>126</v>
      </c>
      <c r="T1118">
        <v>12</v>
      </c>
      <c r="U1118" t="s">
        <v>475</v>
      </c>
      <c r="W1118" t="s">
        <v>386</v>
      </c>
    </row>
    <row r="1119" spans="1:23" x14ac:dyDescent="0.25">
      <c r="A1119" t="s">
        <v>544</v>
      </c>
      <c r="B1119" s="1">
        <v>44857</v>
      </c>
      <c r="C1119">
        <v>-30.86</v>
      </c>
      <c r="D1119" t="s">
        <v>560</v>
      </c>
      <c r="E1119" t="s">
        <v>560</v>
      </c>
      <c r="F1119" t="s">
        <v>561</v>
      </c>
      <c r="G1119" t="s">
        <v>88</v>
      </c>
      <c r="H1119" t="s">
        <v>59</v>
      </c>
      <c r="I1119" t="s">
        <v>59</v>
      </c>
      <c r="J1119" t="s">
        <v>9</v>
      </c>
      <c r="O1119" t="s">
        <v>88</v>
      </c>
      <c r="P1119" t="s">
        <v>9</v>
      </c>
      <c r="Q1119" t="s">
        <v>9</v>
      </c>
      <c r="R1119" t="s">
        <v>122</v>
      </c>
      <c r="S1119" t="s">
        <v>127</v>
      </c>
      <c r="T1119">
        <v>1</v>
      </c>
      <c r="U1119" t="s">
        <v>475</v>
      </c>
      <c r="W1119" t="s">
        <v>386</v>
      </c>
    </row>
    <row r="1120" spans="1:23" x14ac:dyDescent="0.25">
      <c r="A1120" t="s">
        <v>6451</v>
      </c>
      <c r="B1120" s="1">
        <v>44857</v>
      </c>
      <c r="C1120">
        <v>-17.46</v>
      </c>
      <c r="D1120" t="s">
        <v>495</v>
      </c>
      <c r="E1120" t="s">
        <v>495</v>
      </c>
      <c r="F1120" t="s">
        <v>496</v>
      </c>
      <c r="G1120" t="s">
        <v>104</v>
      </c>
      <c r="H1120" t="s">
        <v>16</v>
      </c>
      <c r="I1120" t="s">
        <v>16</v>
      </c>
      <c r="J1120" t="s">
        <v>9</v>
      </c>
      <c r="O1120" t="s">
        <v>104</v>
      </c>
      <c r="P1120" t="s">
        <v>9</v>
      </c>
      <c r="Q1120" t="s">
        <v>9</v>
      </c>
      <c r="R1120" t="s">
        <v>122</v>
      </c>
      <c r="S1120" t="s">
        <v>127</v>
      </c>
      <c r="T1120">
        <v>12</v>
      </c>
      <c r="U1120" t="s">
        <v>475</v>
      </c>
      <c r="W1120" t="s">
        <v>386</v>
      </c>
    </row>
    <row r="1121" spans="1:23" x14ac:dyDescent="0.25">
      <c r="A1121" t="s">
        <v>544</v>
      </c>
      <c r="B1121" s="1">
        <v>44857</v>
      </c>
      <c r="C1121">
        <v>-50</v>
      </c>
      <c r="D1121" t="s">
        <v>560</v>
      </c>
      <c r="E1121" t="s">
        <v>560</v>
      </c>
      <c r="F1121" t="s">
        <v>561</v>
      </c>
      <c r="G1121" t="s">
        <v>120</v>
      </c>
      <c r="H1121" t="s">
        <v>67</v>
      </c>
      <c r="I1121" t="s">
        <v>67</v>
      </c>
      <c r="J1121" t="s">
        <v>9</v>
      </c>
      <c r="O1121" t="s">
        <v>120</v>
      </c>
      <c r="P1121" t="s">
        <v>9</v>
      </c>
      <c r="Q1121" t="s">
        <v>6952</v>
      </c>
      <c r="R1121" t="s">
        <v>122</v>
      </c>
      <c r="S1121" t="s">
        <v>127</v>
      </c>
      <c r="T1121">
        <v>12</v>
      </c>
      <c r="U1121" t="s">
        <v>475</v>
      </c>
      <c r="W1121" t="s">
        <v>386</v>
      </c>
    </row>
    <row r="1122" spans="1:23" x14ac:dyDescent="0.25">
      <c r="A1122" t="s">
        <v>544</v>
      </c>
      <c r="B1122" s="1">
        <v>44857</v>
      </c>
      <c r="C1122">
        <v>-10</v>
      </c>
      <c r="D1122" t="s">
        <v>560</v>
      </c>
      <c r="E1122" t="s">
        <v>560</v>
      </c>
      <c r="F1122" t="s">
        <v>561</v>
      </c>
      <c r="G1122" t="s">
        <v>78</v>
      </c>
      <c r="H1122" t="s">
        <v>27</v>
      </c>
      <c r="I1122" t="s">
        <v>27</v>
      </c>
      <c r="J1122" t="s">
        <v>9</v>
      </c>
      <c r="O1122" t="s">
        <v>78</v>
      </c>
      <c r="P1122" t="s">
        <v>9</v>
      </c>
      <c r="Q1122" t="s">
        <v>6953</v>
      </c>
      <c r="R1122" t="s">
        <v>122</v>
      </c>
      <c r="S1122" t="s">
        <v>127</v>
      </c>
      <c r="T1122">
        <v>1</v>
      </c>
      <c r="U1122" t="s">
        <v>475</v>
      </c>
      <c r="W1122" t="s">
        <v>386</v>
      </c>
    </row>
    <row r="1123" spans="1:23" x14ac:dyDescent="0.25">
      <c r="A1123" t="s">
        <v>544</v>
      </c>
      <c r="B1123" s="1">
        <v>44857</v>
      </c>
      <c r="C1123">
        <v>-173.78</v>
      </c>
      <c r="D1123" t="s">
        <v>560</v>
      </c>
      <c r="E1123" t="s">
        <v>560</v>
      </c>
      <c r="F1123" t="s">
        <v>561</v>
      </c>
      <c r="G1123" t="s">
        <v>104</v>
      </c>
      <c r="H1123" t="s">
        <v>16</v>
      </c>
      <c r="I1123" t="s">
        <v>16</v>
      </c>
      <c r="J1123" t="s">
        <v>9</v>
      </c>
      <c r="O1123" t="s">
        <v>104</v>
      </c>
      <c r="P1123" t="s">
        <v>9</v>
      </c>
      <c r="Q1123" t="s">
        <v>9</v>
      </c>
      <c r="R1123" t="s">
        <v>122</v>
      </c>
      <c r="S1123" t="s">
        <v>127</v>
      </c>
      <c r="T1123">
        <v>12</v>
      </c>
      <c r="U1123" t="s">
        <v>475</v>
      </c>
      <c r="W1123" t="s">
        <v>386</v>
      </c>
    </row>
    <row r="1124" spans="1:23" x14ac:dyDescent="0.25">
      <c r="A1124" t="s">
        <v>6451</v>
      </c>
      <c r="B1124" s="1">
        <v>44857</v>
      </c>
      <c r="C1124">
        <v>-20.77</v>
      </c>
      <c r="D1124" t="s">
        <v>744</v>
      </c>
      <c r="E1124" t="s">
        <v>744</v>
      </c>
      <c r="F1124" t="s">
        <v>6951</v>
      </c>
      <c r="G1124" t="s">
        <v>104</v>
      </c>
      <c r="H1124" t="s">
        <v>7</v>
      </c>
      <c r="I1124" t="s">
        <v>7</v>
      </c>
      <c r="J1124" t="s">
        <v>9</v>
      </c>
      <c r="O1124" t="s">
        <v>104</v>
      </c>
      <c r="P1124" t="s">
        <v>9</v>
      </c>
      <c r="Q1124" t="s">
        <v>9</v>
      </c>
      <c r="R1124" t="s">
        <v>122</v>
      </c>
      <c r="S1124" t="s">
        <v>127</v>
      </c>
      <c r="T1124">
        <v>12</v>
      </c>
      <c r="U1124" t="s">
        <v>475</v>
      </c>
      <c r="W1124" t="s">
        <v>386</v>
      </c>
    </row>
    <row r="1125" spans="1:23" x14ac:dyDescent="0.25">
      <c r="A1125" t="s">
        <v>6451</v>
      </c>
      <c r="B1125" s="1">
        <v>44857</v>
      </c>
      <c r="C1125">
        <v>-9.7799999999999994</v>
      </c>
      <c r="D1125" t="s">
        <v>495</v>
      </c>
      <c r="E1125" t="s">
        <v>495</v>
      </c>
      <c r="F1125" t="s">
        <v>496</v>
      </c>
      <c r="G1125" t="s">
        <v>104</v>
      </c>
      <c r="H1125" t="s">
        <v>16</v>
      </c>
      <c r="I1125" t="s">
        <v>16</v>
      </c>
      <c r="J1125" t="s">
        <v>9</v>
      </c>
      <c r="O1125" t="s">
        <v>104</v>
      </c>
      <c r="P1125" t="s">
        <v>9</v>
      </c>
      <c r="Q1125" t="s">
        <v>9</v>
      </c>
      <c r="R1125" t="s">
        <v>122</v>
      </c>
      <c r="S1125" t="s">
        <v>127</v>
      </c>
      <c r="T1125">
        <v>12</v>
      </c>
      <c r="U1125" t="s">
        <v>475</v>
      </c>
      <c r="W1125" t="s">
        <v>386</v>
      </c>
    </row>
    <row r="1126" spans="1:23" x14ac:dyDescent="0.25">
      <c r="A1126" t="s">
        <v>6451</v>
      </c>
      <c r="B1126" s="1">
        <v>44857</v>
      </c>
      <c r="C1126">
        <v>-10</v>
      </c>
      <c r="D1126" t="s">
        <v>6955</v>
      </c>
      <c r="E1126" t="s">
        <v>6955</v>
      </c>
      <c r="F1126" t="s">
        <v>6956</v>
      </c>
      <c r="G1126" t="s">
        <v>105</v>
      </c>
      <c r="H1126" t="s">
        <v>28</v>
      </c>
      <c r="I1126" t="s">
        <v>28</v>
      </c>
      <c r="J1126" t="s">
        <v>9</v>
      </c>
      <c r="O1126" t="s">
        <v>105</v>
      </c>
      <c r="P1126" t="s">
        <v>9</v>
      </c>
      <c r="Q1126" t="s">
        <v>9</v>
      </c>
      <c r="R1126" t="s">
        <v>122</v>
      </c>
      <c r="S1126" t="s">
        <v>124</v>
      </c>
      <c r="T1126">
        <v>1</v>
      </c>
      <c r="U1126" t="s">
        <v>475</v>
      </c>
      <c r="W1126" t="s">
        <v>386</v>
      </c>
    </row>
    <row r="1127" spans="1:23" x14ac:dyDescent="0.25">
      <c r="A1127" t="s">
        <v>19</v>
      </c>
      <c r="B1127" s="1">
        <v>44855</v>
      </c>
      <c r="C1127">
        <v>-137</v>
      </c>
      <c r="D1127" t="s">
        <v>6806</v>
      </c>
      <c r="E1127" t="s">
        <v>6806</v>
      </c>
      <c r="F1127" t="s">
        <v>6807</v>
      </c>
      <c r="G1127" t="s">
        <v>117</v>
      </c>
      <c r="H1127" t="s">
        <v>45</v>
      </c>
      <c r="I1127" t="s">
        <v>45</v>
      </c>
      <c r="J1127" t="s">
        <v>9</v>
      </c>
      <c r="O1127" t="s">
        <v>117</v>
      </c>
      <c r="P1127" t="s">
        <v>9</v>
      </c>
      <c r="Q1127" t="s">
        <v>9</v>
      </c>
      <c r="R1127" t="s">
        <v>122</v>
      </c>
      <c r="S1127" t="s">
        <v>127</v>
      </c>
      <c r="T1127">
        <v>12</v>
      </c>
      <c r="U1127" t="s">
        <v>475</v>
      </c>
      <c r="W1127" t="s">
        <v>386</v>
      </c>
    </row>
    <row r="1128" spans="1:23" x14ac:dyDescent="0.25">
      <c r="A1128" t="s">
        <v>544</v>
      </c>
      <c r="B1128" s="1">
        <v>44855</v>
      </c>
      <c r="C1128">
        <v>-52.42</v>
      </c>
      <c r="D1128" t="s">
        <v>716</v>
      </c>
      <c r="E1128" t="s">
        <v>716</v>
      </c>
      <c r="F1128" t="s">
        <v>1504</v>
      </c>
      <c r="G1128" t="s">
        <v>10</v>
      </c>
      <c r="H1128" t="s">
        <v>35</v>
      </c>
      <c r="I1128" t="s">
        <v>35</v>
      </c>
      <c r="J1128" t="s">
        <v>9</v>
      </c>
      <c r="O1128" t="s">
        <v>10</v>
      </c>
      <c r="P1128" t="s">
        <v>9</v>
      </c>
      <c r="Q1128" t="s">
        <v>9</v>
      </c>
      <c r="R1128" t="s">
        <v>122</v>
      </c>
      <c r="S1128" t="s">
        <v>127</v>
      </c>
      <c r="T1128">
        <v>12</v>
      </c>
      <c r="U1128" t="s">
        <v>475</v>
      </c>
      <c r="W1128" t="s">
        <v>386</v>
      </c>
    </row>
    <row r="1129" spans="1:23" x14ac:dyDescent="0.25">
      <c r="A1129" t="s">
        <v>6451</v>
      </c>
      <c r="B1129" s="1">
        <v>44855</v>
      </c>
      <c r="C1129">
        <v>-273.52999999999997</v>
      </c>
      <c r="D1129" t="s">
        <v>495</v>
      </c>
      <c r="E1129" t="s">
        <v>495</v>
      </c>
      <c r="F1129" t="s">
        <v>496</v>
      </c>
      <c r="G1129" t="s">
        <v>104</v>
      </c>
      <c r="H1129" t="s">
        <v>16</v>
      </c>
      <c r="I1129" t="s">
        <v>16</v>
      </c>
      <c r="J1129" t="s">
        <v>9</v>
      </c>
      <c r="O1129" t="s">
        <v>104</v>
      </c>
      <c r="P1129" t="s">
        <v>9</v>
      </c>
      <c r="Q1129" t="s">
        <v>9</v>
      </c>
      <c r="R1129" t="s">
        <v>122</v>
      </c>
      <c r="S1129" t="s">
        <v>127</v>
      </c>
      <c r="T1129">
        <v>12</v>
      </c>
      <c r="U1129" t="s">
        <v>475</v>
      </c>
      <c r="W1129" t="s">
        <v>386</v>
      </c>
    </row>
    <row r="1130" spans="1:23" x14ac:dyDescent="0.25">
      <c r="A1130" t="s">
        <v>19</v>
      </c>
      <c r="B1130" s="1">
        <v>44854</v>
      </c>
      <c r="C1130">
        <v>1175</v>
      </c>
      <c r="D1130" t="s">
        <v>1049</v>
      </c>
      <c r="E1130" t="s">
        <v>1049</v>
      </c>
      <c r="F1130" t="s">
        <v>1050</v>
      </c>
      <c r="G1130" t="s">
        <v>92</v>
      </c>
      <c r="H1130" t="s">
        <v>135</v>
      </c>
      <c r="I1130" t="s">
        <v>135</v>
      </c>
      <c r="J1130" t="s">
        <v>9</v>
      </c>
      <c r="O1130" t="s">
        <v>92</v>
      </c>
      <c r="P1130" t="s">
        <v>9</v>
      </c>
      <c r="Q1130" t="s">
        <v>9</v>
      </c>
      <c r="R1130" t="s">
        <v>92</v>
      </c>
      <c r="S1130" t="s">
        <v>127</v>
      </c>
      <c r="T1130">
        <v>1</v>
      </c>
      <c r="U1130" t="s">
        <v>475</v>
      </c>
      <c r="V1130" t="s">
        <v>284</v>
      </c>
      <c r="W1130" t="s">
        <v>386</v>
      </c>
    </row>
    <row r="1131" spans="1:23" x14ac:dyDescent="0.25">
      <c r="A1131" t="s">
        <v>6451</v>
      </c>
      <c r="B1131" s="1">
        <v>44854</v>
      </c>
      <c r="C1131">
        <v>14.32</v>
      </c>
      <c r="D1131" t="s">
        <v>6958</v>
      </c>
      <c r="E1131" t="s">
        <v>6958</v>
      </c>
      <c r="F1131" t="s">
        <v>6959</v>
      </c>
      <c r="G1131" t="s">
        <v>120</v>
      </c>
      <c r="H1131" t="s">
        <v>156</v>
      </c>
      <c r="I1131" t="s">
        <v>156</v>
      </c>
      <c r="J1131" t="s">
        <v>9</v>
      </c>
      <c r="O1131" t="s">
        <v>120</v>
      </c>
      <c r="P1131" t="s">
        <v>9</v>
      </c>
      <c r="Q1131" t="s">
        <v>9</v>
      </c>
      <c r="R1131" t="s">
        <v>122</v>
      </c>
      <c r="S1131" t="s">
        <v>127</v>
      </c>
      <c r="T1131">
        <v>1</v>
      </c>
      <c r="U1131" t="s">
        <v>475</v>
      </c>
      <c r="W1131" t="s">
        <v>386</v>
      </c>
    </row>
    <row r="1132" spans="1:23" x14ac:dyDescent="0.25">
      <c r="A1132" t="s">
        <v>6451</v>
      </c>
      <c r="B1132" s="1">
        <v>44854</v>
      </c>
      <c r="C1132">
        <v>-30</v>
      </c>
      <c r="D1132" t="s">
        <v>650</v>
      </c>
      <c r="E1132" t="s">
        <v>650</v>
      </c>
      <c r="F1132" t="s">
        <v>651</v>
      </c>
      <c r="G1132" t="s">
        <v>118</v>
      </c>
      <c r="H1132" t="s">
        <v>52</v>
      </c>
      <c r="I1132" t="s">
        <v>52</v>
      </c>
      <c r="J1132" t="s">
        <v>9</v>
      </c>
      <c r="O1132" t="s">
        <v>118</v>
      </c>
      <c r="P1132" t="s">
        <v>9</v>
      </c>
      <c r="Q1132" t="s">
        <v>9</v>
      </c>
      <c r="R1132" t="s">
        <v>122</v>
      </c>
      <c r="S1132" t="s">
        <v>127</v>
      </c>
      <c r="T1132">
        <v>12</v>
      </c>
      <c r="U1132" t="s">
        <v>475</v>
      </c>
      <c r="W1132" t="s">
        <v>386</v>
      </c>
    </row>
    <row r="1133" spans="1:23" x14ac:dyDescent="0.25">
      <c r="A1133" t="s">
        <v>34</v>
      </c>
      <c r="B1133" s="1">
        <v>44853</v>
      </c>
      <c r="C1133">
        <v>-4.4000000000000004</v>
      </c>
      <c r="D1133" t="s">
        <v>6961</v>
      </c>
      <c r="E1133" t="s">
        <v>6961</v>
      </c>
      <c r="F1133" t="s">
        <v>6962</v>
      </c>
      <c r="G1133" t="s">
        <v>13</v>
      </c>
      <c r="H1133" t="s">
        <v>11</v>
      </c>
      <c r="I1133" t="s">
        <v>11</v>
      </c>
      <c r="J1133" t="s">
        <v>9</v>
      </c>
      <c r="O1133" t="s">
        <v>13</v>
      </c>
      <c r="P1133" t="s">
        <v>9</v>
      </c>
      <c r="Q1133" t="s">
        <v>9</v>
      </c>
      <c r="R1133" t="s">
        <v>122</v>
      </c>
      <c r="S1133" t="s">
        <v>127</v>
      </c>
      <c r="T1133">
        <v>12</v>
      </c>
      <c r="U1133" t="s">
        <v>475</v>
      </c>
      <c r="W1133" t="s">
        <v>386</v>
      </c>
    </row>
    <row r="1134" spans="1:23" x14ac:dyDescent="0.25">
      <c r="A1134" t="s">
        <v>19</v>
      </c>
      <c r="B1134" s="1">
        <v>44853</v>
      </c>
      <c r="C1134">
        <v>-88.1</v>
      </c>
      <c r="D1134" t="s">
        <v>6599</v>
      </c>
      <c r="E1134" t="s">
        <v>6599</v>
      </c>
      <c r="F1134" t="s">
        <v>653</v>
      </c>
      <c r="G1134" t="s">
        <v>55</v>
      </c>
      <c r="H1134" t="s">
        <v>18</v>
      </c>
      <c r="I1134" t="s">
        <v>18</v>
      </c>
      <c r="J1134" t="s">
        <v>9</v>
      </c>
      <c r="O1134" t="s">
        <v>55</v>
      </c>
      <c r="P1134" t="s">
        <v>9</v>
      </c>
      <c r="Q1134" t="s">
        <v>9</v>
      </c>
      <c r="R1134" t="s">
        <v>224</v>
      </c>
      <c r="S1134" t="s">
        <v>126</v>
      </c>
      <c r="T1134">
        <v>12</v>
      </c>
      <c r="U1134" t="s">
        <v>475</v>
      </c>
      <c r="W1134" t="s">
        <v>386</v>
      </c>
    </row>
    <row r="1135" spans="1:23" x14ac:dyDescent="0.25">
      <c r="A1135" t="s">
        <v>533</v>
      </c>
      <c r="B1135" s="1">
        <v>44853</v>
      </c>
      <c r="C1135">
        <v>4.6399999999999997</v>
      </c>
      <c r="D1135" t="s">
        <v>1632</v>
      </c>
      <c r="E1135" t="s">
        <v>1632</v>
      </c>
      <c r="F1135" t="s">
        <v>535</v>
      </c>
      <c r="G1135" t="s">
        <v>92</v>
      </c>
      <c r="H1135" t="s">
        <v>49</v>
      </c>
      <c r="I1135" t="s">
        <v>49</v>
      </c>
      <c r="J1135" t="s">
        <v>9</v>
      </c>
      <c r="O1135" t="s">
        <v>92</v>
      </c>
      <c r="P1135" t="s">
        <v>9</v>
      </c>
      <c r="Q1135" t="s">
        <v>9</v>
      </c>
      <c r="R1135" t="s">
        <v>92</v>
      </c>
      <c r="S1135" t="s">
        <v>127</v>
      </c>
      <c r="T1135">
        <v>12</v>
      </c>
      <c r="U1135" t="s">
        <v>475</v>
      </c>
      <c r="W1135" t="s">
        <v>386</v>
      </c>
    </row>
    <row r="1136" spans="1:23" x14ac:dyDescent="0.25">
      <c r="A1136" t="s">
        <v>6451</v>
      </c>
      <c r="B1136" s="1">
        <v>44853</v>
      </c>
      <c r="C1136">
        <v>-9.67</v>
      </c>
      <c r="D1136" t="s">
        <v>495</v>
      </c>
      <c r="E1136" t="s">
        <v>495</v>
      </c>
      <c r="F1136" t="s">
        <v>496</v>
      </c>
      <c r="G1136" t="s">
        <v>104</v>
      </c>
      <c r="H1136" t="s">
        <v>16</v>
      </c>
      <c r="I1136" t="s">
        <v>16</v>
      </c>
      <c r="J1136" t="s">
        <v>9</v>
      </c>
      <c r="O1136" t="s">
        <v>104</v>
      </c>
      <c r="P1136" t="s">
        <v>9</v>
      </c>
      <c r="Q1136" t="s">
        <v>9</v>
      </c>
      <c r="R1136" t="s">
        <v>122</v>
      </c>
      <c r="S1136" t="s">
        <v>127</v>
      </c>
      <c r="T1136">
        <v>12</v>
      </c>
      <c r="U1136" t="s">
        <v>475</v>
      </c>
      <c r="W1136" t="s">
        <v>386</v>
      </c>
    </row>
    <row r="1137" spans="1:23" x14ac:dyDescent="0.25">
      <c r="A1137" t="s">
        <v>6451</v>
      </c>
      <c r="B1137" s="1">
        <v>44853</v>
      </c>
      <c r="C1137">
        <v>-37.700000000000003</v>
      </c>
      <c r="D1137" t="s">
        <v>938</v>
      </c>
      <c r="E1137" t="s">
        <v>938</v>
      </c>
      <c r="F1137" t="s">
        <v>6963</v>
      </c>
      <c r="G1137" t="s">
        <v>104</v>
      </c>
      <c r="H1137" t="s">
        <v>7</v>
      </c>
      <c r="I1137" t="s">
        <v>7</v>
      </c>
      <c r="J1137" t="s">
        <v>9</v>
      </c>
      <c r="O1137" t="s">
        <v>104</v>
      </c>
      <c r="P1137" t="s">
        <v>9</v>
      </c>
      <c r="Q1137" t="s">
        <v>9</v>
      </c>
      <c r="R1137" t="s">
        <v>122</v>
      </c>
      <c r="S1137" t="s">
        <v>127</v>
      </c>
      <c r="T1137">
        <v>12</v>
      </c>
      <c r="U1137" t="s">
        <v>475</v>
      </c>
      <c r="W1137" t="s">
        <v>386</v>
      </c>
    </row>
    <row r="1138" spans="1:23" x14ac:dyDescent="0.25">
      <c r="A1138" t="s">
        <v>6451</v>
      </c>
      <c r="B1138" s="1">
        <v>44852</v>
      </c>
      <c r="C1138">
        <v>-281.64</v>
      </c>
      <c r="D1138" t="s">
        <v>6965</v>
      </c>
      <c r="E1138" t="s">
        <v>6965</v>
      </c>
      <c r="F1138" t="s">
        <v>6966</v>
      </c>
      <c r="G1138" t="s">
        <v>120</v>
      </c>
      <c r="H1138" t="s">
        <v>67</v>
      </c>
      <c r="I1138" t="s">
        <v>67</v>
      </c>
      <c r="J1138" t="s">
        <v>9</v>
      </c>
      <c r="O1138" t="s">
        <v>120</v>
      </c>
      <c r="P1138" t="s">
        <v>9</v>
      </c>
      <c r="Q1138" t="s">
        <v>9</v>
      </c>
      <c r="R1138" t="s">
        <v>122</v>
      </c>
      <c r="S1138" t="s">
        <v>127</v>
      </c>
      <c r="T1138">
        <v>12</v>
      </c>
      <c r="U1138" t="s">
        <v>475</v>
      </c>
      <c r="W1138" t="s">
        <v>386</v>
      </c>
    </row>
    <row r="1139" spans="1:23" x14ac:dyDescent="0.25">
      <c r="A1139" t="s">
        <v>533</v>
      </c>
      <c r="B1139" s="1">
        <v>44852</v>
      </c>
      <c r="C1139">
        <v>88.1</v>
      </c>
      <c r="D1139" t="s">
        <v>6251</v>
      </c>
      <c r="E1139" t="s">
        <v>6251</v>
      </c>
      <c r="F1139" t="s">
        <v>675</v>
      </c>
      <c r="G1139" t="s">
        <v>55</v>
      </c>
      <c r="H1139" t="s">
        <v>18</v>
      </c>
      <c r="I1139" t="s">
        <v>18</v>
      </c>
      <c r="J1139" t="s">
        <v>9</v>
      </c>
      <c r="O1139" t="s">
        <v>55</v>
      </c>
      <c r="P1139" t="s">
        <v>9</v>
      </c>
      <c r="Q1139" t="s">
        <v>9</v>
      </c>
      <c r="R1139" t="s">
        <v>224</v>
      </c>
      <c r="S1139" t="s">
        <v>126</v>
      </c>
      <c r="T1139">
        <v>12</v>
      </c>
      <c r="U1139" t="s">
        <v>475</v>
      </c>
      <c r="W1139" t="s">
        <v>386</v>
      </c>
    </row>
    <row r="1140" spans="1:23" x14ac:dyDescent="0.25">
      <c r="A1140" t="s">
        <v>19</v>
      </c>
      <c r="B1140" s="1">
        <v>44852</v>
      </c>
      <c r="C1140">
        <v>-725.92</v>
      </c>
      <c r="D1140" t="s">
        <v>17</v>
      </c>
      <c r="E1140" t="s">
        <v>17</v>
      </c>
      <c r="F1140" t="s">
        <v>778</v>
      </c>
      <c r="G1140" t="s">
        <v>55</v>
      </c>
      <c r="H1140" t="s">
        <v>18</v>
      </c>
      <c r="I1140" t="s">
        <v>18</v>
      </c>
      <c r="J1140" t="s">
        <v>9</v>
      </c>
      <c r="O1140" t="s">
        <v>55</v>
      </c>
      <c r="P1140" t="s">
        <v>9</v>
      </c>
      <c r="Q1140" t="s">
        <v>9</v>
      </c>
      <c r="R1140" t="s">
        <v>224</v>
      </c>
      <c r="S1140" t="s">
        <v>126</v>
      </c>
      <c r="T1140">
        <v>12</v>
      </c>
      <c r="U1140" t="s">
        <v>475</v>
      </c>
      <c r="W1140" t="s">
        <v>386</v>
      </c>
    </row>
    <row r="1141" spans="1:23" x14ac:dyDescent="0.25">
      <c r="A1141" t="s">
        <v>6451</v>
      </c>
      <c r="B1141" s="1">
        <v>44852</v>
      </c>
      <c r="C1141">
        <v>-60</v>
      </c>
      <c r="D1141" t="s">
        <v>650</v>
      </c>
      <c r="E1141" t="s">
        <v>650</v>
      </c>
      <c r="F1141" t="s">
        <v>651</v>
      </c>
      <c r="G1141" t="s">
        <v>118</v>
      </c>
      <c r="H1141" t="s">
        <v>52</v>
      </c>
      <c r="I1141" t="s">
        <v>52</v>
      </c>
      <c r="J1141" t="s">
        <v>9</v>
      </c>
      <c r="O1141" t="s">
        <v>118</v>
      </c>
      <c r="P1141" t="s">
        <v>9</v>
      </c>
      <c r="Q1141" t="s">
        <v>9</v>
      </c>
      <c r="R1141" t="s">
        <v>122</v>
      </c>
      <c r="S1141" t="s">
        <v>127</v>
      </c>
      <c r="T1141">
        <v>12</v>
      </c>
      <c r="U1141" t="s">
        <v>475</v>
      </c>
      <c r="W1141" t="s">
        <v>386</v>
      </c>
    </row>
    <row r="1142" spans="1:23" x14ac:dyDescent="0.25">
      <c r="A1142" t="s">
        <v>6451</v>
      </c>
      <c r="B1142" s="1">
        <v>44852</v>
      </c>
      <c r="C1142">
        <v>-6.5</v>
      </c>
      <c r="D1142" t="s">
        <v>6968</v>
      </c>
      <c r="E1142" t="s">
        <v>6968</v>
      </c>
      <c r="F1142" t="s">
        <v>6969</v>
      </c>
      <c r="G1142" t="s">
        <v>104</v>
      </c>
      <c r="H1142" t="s">
        <v>7</v>
      </c>
      <c r="I1142" t="s">
        <v>7</v>
      </c>
      <c r="J1142" t="s">
        <v>9</v>
      </c>
      <c r="O1142" t="s">
        <v>104</v>
      </c>
      <c r="P1142" t="s">
        <v>9</v>
      </c>
      <c r="Q1142" t="s">
        <v>9</v>
      </c>
      <c r="R1142" t="s">
        <v>122</v>
      </c>
      <c r="S1142" t="s">
        <v>127</v>
      </c>
      <c r="T1142">
        <v>12</v>
      </c>
      <c r="U1142" t="s">
        <v>475</v>
      </c>
      <c r="W1142" t="s">
        <v>386</v>
      </c>
    </row>
    <row r="1143" spans="1:23" x14ac:dyDescent="0.25">
      <c r="A1143" t="s">
        <v>6451</v>
      </c>
      <c r="B1143" s="1">
        <v>44852</v>
      </c>
      <c r="C1143">
        <v>-8.35</v>
      </c>
      <c r="D1143" t="s">
        <v>936</v>
      </c>
      <c r="E1143" t="s">
        <v>936</v>
      </c>
      <c r="F1143" t="s">
        <v>6970</v>
      </c>
      <c r="G1143" t="s">
        <v>104</v>
      </c>
      <c r="H1143" t="s">
        <v>7</v>
      </c>
      <c r="I1143" t="s">
        <v>7</v>
      </c>
      <c r="J1143" t="s">
        <v>9</v>
      </c>
      <c r="O1143" t="s">
        <v>104</v>
      </c>
      <c r="P1143" t="s">
        <v>9</v>
      </c>
      <c r="Q1143" t="s">
        <v>9</v>
      </c>
      <c r="R1143" t="s">
        <v>122</v>
      </c>
      <c r="S1143" t="s">
        <v>127</v>
      </c>
      <c r="T1143">
        <v>12</v>
      </c>
      <c r="U1143" t="s">
        <v>475</v>
      </c>
      <c r="W1143" t="s">
        <v>386</v>
      </c>
    </row>
    <row r="1144" spans="1:23" x14ac:dyDescent="0.25">
      <c r="A1144" t="s">
        <v>34</v>
      </c>
      <c r="B1144" s="1">
        <v>44851</v>
      </c>
      <c r="C1144">
        <v>-60.47</v>
      </c>
      <c r="D1144" t="s">
        <v>491</v>
      </c>
      <c r="E1144" t="s">
        <v>491</v>
      </c>
      <c r="F1144" t="s">
        <v>6971</v>
      </c>
      <c r="G1144" t="s">
        <v>100</v>
      </c>
      <c r="H1144" t="s">
        <v>176</v>
      </c>
      <c r="I1144" t="s">
        <v>176</v>
      </c>
      <c r="J1144" t="s">
        <v>9</v>
      </c>
      <c r="O1144" t="s">
        <v>100</v>
      </c>
      <c r="P1144" t="s">
        <v>9</v>
      </c>
      <c r="Q1144" t="s">
        <v>6972</v>
      </c>
      <c r="R1144" t="s">
        <v>122</v>
      </c>
      <c r="S1144" t="s">
        <v>125</v>
      </c>
      <c r="T1144">
        <v>1</v>
      </c>
      <c r="U1144" t="s">
        <v>475</v>
      </c>
      <c r="V1144" t="s">
        <v>6075</v>
      </c>
      <c r="W1144" t="s">
        <v>386</v>
      </c>
    </row>
    <row r="1145" spans="1:23" x14ac:dyDescent="0.25">
      <c r="A1145" t="s">
        <v>19</v>
      </c>
      <c r="B1145" s="1">
        <v>44851</v>
      </c>
      <c r="C1145">
        <v>-274.98</v>
      </c>
      <c r="D1145" t="s">
        <v>6622</v>
      </c>
      <c r="E1145" t="s">
        <v>6622</v>
      </c>
      <c r="F1145" t="s">
        <v>695</v>
      </c>
      <c r="G1145" t="s">
        <v>55</v>
      </c>
      <c r="H1145" t="s">
        <v>18</v>
      </c>
      <c r="I1145" t="s">
        <v>18</v>
      </c>
      <c r="J1145" t="s">
        <v>9</v>
      </c>
      <c r="O1145" t="s">
        <v>55</v>
      </c>
      <c r="P1145" t="s">
        <v>9</v>
      </c>
      <c r="Q1145" t="s">
        <v>9</v>
      </c>
      <c r="R1145" t="s">
        <v>224</v>
      </c>
      <c r="S1145" t="s">
        <v>126</v>
      </c>
      <c r="T1145">
        <v>12</v>
      </c>
      <c r="U1145" t="s">
        <v>475</v>
      </c>
      <c r="W1145" t="s">
        <v>386</v>
      </c>
    </row>
    <row r="1146" spans="1:23" x14ac:dyDescent="0.25">
      <c r="A1146" t="s">
        <v>492</v>
      </c>
      <c r="B1146" s="1">
        <v>44851</v>
      </c>
      <c r="C1146">
        <v>-5.5</v>
      </c>
      <c r="D1146" t="s">
        <v>5042</v>
      </c>
      <c r="E1146" t="s">
        <v>5042</v>
      </c>
      <c r="F1146" t="s">
        <v>615</v>
      </c>
      <c r="G1146" t="s">
        <v>117</v>
      </c>
      <c r="H1146" t="s">
        <v>44</v>
      </c>
      <c r="I1146" t="s">
        <v>44</v>
      </c>
      <c r="J1146" t="s">
        <v>9</v>
      </c>
      <c r="O1146" t="s">
        <v>117</v>
      </c>
      <c r="P1146" t="s">
        <v>9</v>
      </c>
      <c r="Q1146" t="s">
        <v>9</v>
      </c>
      <c r="R1146" t="s">
        <v>122</v>
      </c>
      <c r="S1146" t="s">
        <v>127</v>
      </c>
      <c r="T1146">
        <v>12</v>
      </c>
      <c r="U1146" t="s">
        <v>475</v>
      </c>
      <c r="W1146" t="s">
        <v>386</v>
      </c>
    </row>
    <row r="1147" spans="1:23" x14ac:dyDescent="0.25">
      <c r="A1147" t="s">
        <v>6411</v>
      </c>
      <c r="B1147" s="1">
        <v>44851</v>
      </c>
      <c r="C1147">
        <v>-46.19</v>
      </c>
      <c r="D1147" t="s">
        <v>6409</v>
      </c>
      <c r="E1147" t="s">
        <v>6409</v>
      </c>
      <c r="F1147" t="s">
        <v>6410</v>
      </c>
      <c r="G1147" t="s">
        <v>55</v>
      </c>
      <c r="H1147" t="s">
        <v>55</v>
      </c>
      <c r="I1147" t="s">
        <v>55</v>
      </c>
      <c r="J1147" t="s">
        <v>9</v>
      </c>
      <c r="O1147" t="s">
        <v>55</v>
      </c>
      <c r="P1147" t="s">
        <v>9</v>
      </c>
      <c r="Q1147" t="s">
        <v>9</v>
      </c>
      <c r="R1147" t="s">
        <v>116</v>
      </c>
      <c r="S1147" t="s">
        <v>126</v>
      </c>
      <c r="T1147">
        <v>0</v>
      </c>
      <c r="U1147" t="s">
        <v>475</v>
      </c>
      <c r="W1147" t="s">
        <v>386</v>
      </c>
    </row>
    <row r="1148" spans="1:23" x14ac:dyDescent="0.25">
      <c r="A1148" t="s">
        <v>6408</v>
      </c>
      <c r="B1148" s="1">
        <v>44851</v>
      </c>
      <c r="C1148">
        <v>-47.44</v>
      </c>
      <c r="D1148" t="s">
        <v>6409</v>
      </c>
      <c r="E1148" t="s">
        <v>6409</v>
      </c>
      <c r="F1148" t="s">
        <v>6410</v>
      </c>
      <c r="G1148" t="s">
        <v>55</v>
      </c>
      <c r="H1148" t="s">
        <v>55</v>
      </c>
      <c r="I1148" t="s">
        <v>55</v>
      </c>
      <c r="J1148" t="s">
        <v>9</v>
      </c>
      <c r="O1148" t="s">
        <v>55</v>
      </c>
      <c r="P1148" t="s">
        <v>9</v>
      </c>
      <c r="Q1148" t="s">
        <v>9</v>
      </c>
      <c r="R1148" t="s">
        <v>116</v>
      </c>
      <c r="S1148" t="s">
        <v>126</v>
      </c>
      <c r="T1148">
        <v>0</v>
      </c>
      <c r="U1148" t="s">
        <v>475</v>
      </c>
      <c r="W1148" t="s">
        <v>386</v>
      </c>
    </row>
    <row r="1149" spans="1:23" x14ac:dyDescent="0.25">
      <c r="A1149" t="s">
        <v>34</v>
      </c>
      <c r="B1149" s="1">
        <v>44851</v>
      </c>
      <c r="C1149">
        <v>-28.65</v>
      </c>
      <c r="D1149" t="s">
        <v>491</v>
      </c>
      <c r="E1149" t="s">
        <v>491</v>
      </c>
      <c r="F1149" t="s">
        <v>6973</v>
      </c>
      <c r="G1149" t="s">
        <v>120</v>
      </c>
      <c r="H1149" t="s">
        <v>156</v>
      </c>
      <c r="I1149" t="s">
        <v>156</v>
      </c>
      <c r="J1149" t="s">
        <v>9</v>
      </c>
      <c r="O1149" t="s">
        <v>120</v>
      </c>
      <c r="P1149" t="s">
        <v>9</v>
      </c>
      <c r="Q1149" t="s">
        <v>6974</v>
      </c>
      <c r="R1149" t="s">
        <v>122</v>
      </c>
      <c r="S1149" t="s">
        <v>127</v>
      </c>
      <c r="T1149">
        <v>1</v>
      </c>
      <c r="U1149" t="s">
        <v>475</v>
      </c>
      <c r="W1149" t="s">
        <v>386</v>
      </c>
    </row>
    <row r="1150" spans="1:23" x14ac:dyDescent="0.25">
      <c r="A1150" t="s">
        <v>6451</v>
      </c>
      <c r="B1150" s="1">
        <v>44851</v>
      </c>
      <c r="C1150">
        <v>-24</v>
      </c>
      <c r="D1150" t="s">
        <v>6976</v>
      </c>
      <c r="E1150" t="s">
        <v>6976</v>
      </c>
      <c r="F1150" t="s">
        <v>6977</v>
      </c>
      <c r="G1150" t="s">
        <v>117</v>
      </c>
      <c r="H1150" t="s">
        <v>45</v>
      </c>
      <c r="I1150" t="s">
        <v>45</v>
      </c>
      <c r="J1150" t="s">
        <v>9</v>
      </c>
      <c r="O1150" t="s">
        <v>117</v>
      </c>
      <c r="P1150" t="s">
        <v>9</v>
      </c>
      <c r="Q1150" t="s">
        <v>9</v>
      </c>
      <c r="R1150" t="s">
        <v>122</v>
      </c>
      <c r="S1150" t="s">
        <v>127</v>
      </c>
      <c r="T1150">
        <v>12</v>
      </c>
      <c r="U1150" t="s">
        <v>475</v>
      </c>
      <c r="W1150" t="s">
        <v>386</v>
      </c>
    </row>
    <row r="1151" spans="1:23" x14ac:dyDescent="0.25">
      <c r="A1151" t="s">
        <v>6451</v>
      </c>
      <c r="B1151" s="1">
        <v>44851</v>
      </c>
      <c r="C1151">
        <v>-57.53</v>
      </c>
      <c r="D1151" t="s">
        <v>6979</v>
      </c>
      <c r="E1151" t="s">
        <v>6979</v>
      </c>
      <c r="F1151" t="s">
        <v>6980</v>
      </c>
      <c r="G1151" t="s">
        <v>117</v>
      </c>
      <c r="H1151" t="s">
        <v>45</v>
      </c>
      <c r="I1151" t="s">
        <v>45</v>
      </c>
      <c r="J1151" t="s">
        <v>9</v>
      </c>
      <c r="O1151" t="s">
        <v>117</v>
      </c>
      <c r="P1151" t="s">
        <v>9</v>
      </c>
      <c r="Q1151" t="s">
        <v>9</v>
      </c>
      <c r="R1151" t="s">
        <v>122</v>
      </c>
      <c r="S1151" t="s">
        <v>127</v>
      </c>
      <c r="T1151">
        <v>12</v>
      </c>
      <c r="U1151" t="s">
        <v>475</v>
      </c>
      <c r="W1151" t="s">
        <v>386</v>
      </c>
    </row>
    <row r="1152" spans="1:23" x14ac:dyDescent="0.25">
      <c r="A1152" t="s">
        <v>6451</v>
      </c>
      <c r="B1152" s="1">
        <v>44851</v>
      </c>
      <c r="C1152">
        <v>-6.93</v>
      </c>
      <c r="D1152" t="s">
        <v>493</v>
      </c>
      <c r="E1152" t="s">
        <v>493</v>
      </c>
      <c r="F1152" t="s">
        <v>494</v>
      </c>
      <c r="G1152" t="s">
        <v>104</v>
      </c>
      <c r="H1152" t="s">
        <v>16</v>
      </c>
      <c r="I1152" t="s">
        <v>16</v>
      </c>
      <c r="J1152" t="s">
        <v>9</v>
      </c>
      <c r="O1152" t="s">
        <v>104</v>
      </c>
      <c r="P1152" t="s">
        <v>9</v>
      </c>
      <c r="Q1152" t="s">
        <v>9</v>
      </c>
      <c r="R1152" t="s">
        <v>122</v>
      </c>
      <c r="S1152" t="s">
        <v>127</v>
      </c>
      <c r="T1152">
        <v>12</v>
      </c>
      <c r="U1152" t="s">
        <v>475</v>
      </c>
      <c r="W1152" t="s">
        <v>386</v>
      </c>
    </row>
    <row r="1153" spans="1:23" x14ac:dyDescent="0.25">
      <c r="A1153" t="s">
        <v>492</v>
      </c>
      <c r="B1153" s="1">
        <v>44851</v>
      </c>
      <c r="C1153">
        <v>-2.35</v>
      </c>
      <c r="D1153" t="s">
        <v>689</v>
      </c>
      <c r="E1153" t="s">
        <v>689</v>
      </c>
      <c r="F1153" t="s">
        <v>690</v>
      </c>
      <c r="G1153" t="s">
        <v>100</v>
      </c>
      <c r="H1153" t="s">
        <v>41</v>
      </c>
      <c r="I1153" t="s">
        <v>41</v>
      </c>
      <c r="J1153" t="s">
        <v>9</v>
      </c>
      <c r="O1153" t="s">
        <v>100</v>
      </c>
      <c r="P1153" t="s">
        <v>9</v>
      </c>
      <c r="Q1153" t="s">
        <v>9</v>
      </c>
      <c r="R1153" t="s">
        <v>122</v>
      </c>
      <c r="S1153" t="s">
        <v>127</v>
      </c>
      <c r="T1153">
        <v>12</v>
      </c>
      <c r="U1153" t="s">
        <v>475</v>
      </c>
      <c r="V1153" t="s">
        <v>280</v>
      </c>
      <c r="W1153" t="s">
        <v>386</v>
      </c>
    </row>
    <row r="1154" spans="1:23" x14ac:dyDescent="0.25">
      <c r="A1154" t="s">
        <v>6451</v>
      </c>
      <c r="B1154" s="1">
        <v>44851</v>
      </c>
      <c r="C1154">
        <v>-11</v>
      </c>
      <c r="D1154" t="s">
        <v>6982</v>
      </c>
      <c r="E1154" t="s">
        <v>6982</v>
      </c>
      <c r="F1154" t="s">
        <v>6983</v>
      </c>
      <c r="G1154" t="s">
        <v>104</v>
      </c>
      <c r="H1154" t="s">
        <v>7</v>
      </c>
      <c r="I1154" t="s">
        <v>7</v>
      </c>
      <c r="J1154" t="s">
        <v>9</v>
      </c>
      <c r="O1154" t="s">
        <v>104</v>
      </c>
      <c r="P1154" t="s">
        <v>9</v>
      </c>
      <c r="Q1154" t="s">
        <v>9</v>
      </c>
      <c r="R1154" t="s">
        <v>122</v>
      </c>
      <c r="S1154" t="s">
        <v>127</v>
      </c>
      <c r="T1154">
        <v>12</v>
      </c>
      <c r="U1154" t="s">
        <v>475</v>
      </c>
      <c r="W1154" t="s">
        <v>386</v>
      </c>
    </row>
    <row r="1155" spans="1:23" x14ac:dyDescent="0.25">
      <c r="A1155" t="s">
        <v>6451</v>
      </c>
      <c r="B1155" s="1">
        <v>44851</v>
      </c>
      <c r="C1155">
        <v>-12.84</v>
      </c>
      <c r="D1155" t="s">
        <v>6985</v>
      </c>
      <c r="E1155" t="s">
        <v>6985</v>
      </c>
      <c r="F1155" t="s">
        <v>6986</v>
      </c>
      <c r="G1155" t="s">
        <v>104</v>
      </c>
      <c r="H1155" t="s">
        <v>16</v>
      </c>
      <c r="I1155" t="s">
        <v>16</v>
      </c>
      <c r="J1155" t="s">
        <v>9</v>
      </c>
      <c r="O1155" t="s">
        <v>104</v>
      </c>
      <c r="P1155" t="s">
        <v>9</v>
      </c>
      <c r="Q1155" t="s">
        <v>9</v>
      </c>
      <c r="R1155" t="s">
        <v>122</v>
      </c>
      <c r="S1155" t="s">
        <v>127</v>
      </c>
      <c r="T1155">
        <v>12</v>
      </c>
      <c r="U1155" t="s">
        <v>475</v>
      </c>
      <c r="W1155" t="s">
        <v>386</v>
      </c>
    </row>
    <row r="1156" spans="1:23" x14ac:dyDescent="0.25">
      <c r="A1156" t="s">
        <v>34</v>
      </c>
      <c r="B1156" s="1">
        <v>44850</v>
      </c>
      <c r="C1156">
        <v>-43.07</v>
      </c>
      <c r="D1156" t="s">
        <v>491</v>
      </c>
      <c r="E1156" t="s">
        <v>491</v>
      </c>
      <c r="F1156" t="s">
        <v>6987</v>
      </c>
      <c r="G1156" t="s">
        <v>120</v>
      </c>
      <c r="H1156" t="s">
        <v>156</v>
      </c>
      <c r="I1156" t="s">
        <v>156</v>
      </c>
      <c r="J1156" t="s">
        <v>9</v>
      </c>
      <c r="O1156" t="s">
        <v>120</v>
      </c>
      <c r="P1156" t="s">
        <v>9</v>
      </c>
      <c r="Q1156" t="s">
        <v>6988</v>
      </c>
      <c r="R1156" t="s">
        <v>122</v>
      </c>
      <c r="S1156" t="s">
        <v>127</v>
      </c>
      <c r="T1156">
        <v>1</v>
      </c>
      <c r="U1156" t="s">
        <v>475</v>
      </c>
      <c r="W1156" t="s">
        <v>386</v>
      </c>
    </row>
    <row r="1157" spans="1:23" x14ac:dyDescent="0.25">
      <c r="A1157" t="s">
        <v>544</v>
      </c>
      <c r="B1157" s="1">
        <v>44850</v>
      </c>
      <c r="C1157">
        <v>725.92</v>
      </c>
      <c r="D1157" t="s">
        <v>17</v>
      </c>
      <c r="E1157" t="s">
        <v>17</v>
      </c>
      <c r="F1157" t="s">
        <v>867</v>
      </c>
      <c r="G1157" t="s">
        <v>55</v>
      </c>
      <c r="H1157" t="s">
        <v>18</v>
      </c>
      <c r="I1157" t="s">
        <v>18</v>
      </c>
      <c r="J1157" t="s">
        <v>9</v>
      </c>
      <c r="O1157" t="s">
        <v>55</v>
      </c>
      <c r="P1157" t="s">
        <v>9</v>
      </c>
      <c r="Q1157" t="s">
        <v>9</v>
      </c>
      <c r="R1157" t="s">
        <v>224</v>
      </c>
      <c r="S1157" t="s">
        <v>126</v>
      </c>
      <c r="T1157">
        <v>12</v>
      </c>
      <c r="U1157" t="s">
        <v>475</v>
      </c>
      <c r="W1157" t="s">
        <v>386</v>
      </c>
    </row>
    <row r="1158" spans="1:23" x14ac:dyDescent="0.25">
      <c r="A1158" t="s">
        <v>6451</v>
      </c>
      <c r="B1158" s="1">
        <v>44850</v>
      </c>
      <c r="C1158">
        <v>-47.39</v>
      </c>
      <c r="D1158" t="s">
        <v>6958</v>
      </c>
      <c r="E1158" t="s">
        <v>6958</v>
      </c>
      <c r="F1158" t="s">
        <v>6959</v>
      </c>
      <c r="G1158" t="s">
        <v>120</v>
      </c>
      <c r="H1158" t="s">
        <v>156</v>
      </c>
      <c r="I1158" t="s">
        <v>156</v>
      </c>
      <c r="J1158" t="s">
        <v>9</v>
      </c>
      <c r="O1158" t="s">
        <v>120</v>
      </c>
      <c r="P1158" t="s">
        <v>9</v>
      </c>
      <c r="Q1158" t="s">
        <v>9</v>
      </c>
      <c r="R1158" t="s">
        <v>122</v>
      </c>
      <c r="S1158" t="s">
        <v>127</v>
      </c>
      <c r="T1158">
        <v>1</v>
      </c>
      <c r="U1158" t="s">
        <v>475</v>
      </c>
      <c r="W1158" t="s">
        <v>386</v>
      </c>
    </row>
    <row r="1159" spans="1:23" x14ac:dyDescent="0.25">
      <c r="A1159" t="s">
        <v>6411</v>
      </c>
      <c r="B1159" s="1">
        <v>44850</v>
      </c>
      <c r="C1159">
        <v>46.19</v>
      </c>
      <c r="D1159" t="s">
        <v>6409</v>
      </c>
      <c r="E1159" t="s">
        <v>6409</v>
      </c>
      <c r="F1159" t="s">
        <v>6410</v>
      </c>
      <c r="G1159" t="s">
        <v>55</v>
      </c>
      <c r="H1159" t="s">
        <v>55</v>
      </c>
      <c r="I1159" t="s">
        <v>55</v>
      </c>
      <c r="J1159" t="s">
        <v>9</v>
      </c>
      <c r="O1159" t="s">
        <v>55</v>
      </c>
      <c r="P1159" t="s">
        <v>9</v>
      </c>
      <c r="Q1159" t="s">
        <v>9</v>
      </c>
      <c r="R1159" t="s">
        <v>116</v>
      </c>
      <c r="S1159" t="s">
        <v>126</v>
      </c>
      <c r="T1159">
        <v>0</v>
      </c>
      <c r="U1159" t="s">
        <v>475</v>
      </c>
      <c r="W1159" t="s">
        <v>386</v>
      </c>
    </row>
    <row r="1160" spans="1:23" x14ac:dyDescent="0.25">
      <c r="A1160" t="s">
        <v>6408</v>
      </c>
      <c r="B1160" s="1">
        <v>44850</v>
      </c>
      <c r="C1160">
        <v>47.44</v>
      </c>
      <c r="D1160" t="s">
        <v>6409</v>
      </c>
      <c r="E1160" t="s">
        <v>6409</v>
      </c>
      <c r="F1160" t="s">
        <v>6410</v>
      </c>
      <c r="G1160" t="s">
        <v>55</v>
      </c>
      <c r="H1160" t="s">
        <v>55</v>
      </c>
      <c r="I1160" t="s">
        <v>55</v>
      </c>
      <c r="J1160" t="s">
        <v>9</v>
      </c>
      <c r="O1160" t="s">
        <v>55</v>
      </c>
      <c r="P1160" t="s">
        <v>9</v>
      </c>
      <c r="Q1160" t="s">
        <v>9</v>
      </c>
      <c r="R1160" t="s">
        <v>116</v>
      </c>
      <c r="S1160" t="s">
        <v>126</v>
      </c>
      <c r="T1160">
        <v>0</v>
      </c>
      <c r="U1160" t="s">
        <v>475</v>
      </c>
      <c r="W1160" t="s">
        <v>386</v>
      </c>
    </row>
    <row r="1161" spans="1:23" x14ac:dyDescent="0.25">
      <c r="A1161" t="s">
        <v>6408</v>
      </c>
      <c r="B1161" s="1">
        <v>44850</v>
      </c>
      <c r="C1161">
        <v>1.2</v>
      </c>
      <c r="D1161" t="s">
        <v>6436</v>
      </c>
      <c r="E1161" t="s">
        <v>6436</v>
      </c>
      <c r="F1161" t="s">
        <v>6422</v>
      </c>
      <c r="G1161" t="s">
        <v>89</v>
      </c>
      <c r="H1161" t="s">
        <v>69</v>
      </c>
      <c r="I1161" t="s">
        <v>69</v>
      </c>
      <c r="J1161" t="s">
        <v>9</v>
      </c>
      <c r="O1161" t="s">
        <v>89</v>
      </c>
      <c r="P1161" t="s">
        <v>9</v>
      </c>
      <c r="Q1161" t="s">
        <v>9</v>
      </c>
      <c r="R1161" t="s">
        <v>224</v>
      </c>
      <c r="S1161" t="s">
        <v>127</v>
      </c>
      <c r="T1161">
        <v>1</v>
      </c>
      <c r="U1161" t="s">
        <v>475</v>
      </c>
      <c r="W1161" t="s">
        <v>386</v>
      </c>
    </row>
    <row r="1162" spans="1:23" x14ac:dyDescent="0.25">
      <c r="A1162" t="s">
        <v>6408</v>
      </c>
      <c r="B1162" s="1">
        <v>44850</v>
      </c>
      <c r="C1162">
        <v>-32.15</v>
      </c>
      <c r="D1162" t="s">
        <v>6436</v>
      </c>
      <c r="E1162" t="s">
        <v>6436</v>
      </c>
      <c r="F1162" t="s">
        <v>6421</v>
      </c>
      <c r="G1162" t="s">
        <v>89</v>
      </c>
      <c r="H1162" t="s">
        <v>229</v>
      </c>
      <c r="I1162" t="s">
        <v>229</v>
      </c>
      <c r="J1162" t="s">
        <v>9</v>
      </c>
      <c r="O1162" t="s">
        <v>89</v>
      </c>
      <c r="P1162" t="s">
        <v>9</v>
      </c>
      <c r="Q1162" t="s">
        <v>9</v>
      </c>
      <c r="R1162" t="s">
        <v>224</v>
      </c>
      <c r="S1162" t="s">
        <v>127</v>
      </c>
      <c r="T1162">
        <v>1</v>
      </c>
      <c r="U1162" t="s">
        <v>475</v>
      </c>
      <c r="W1162" t="s">
        <v>386</v>
      </c>
    </row>
    <row r="1163" spans="1:23" x14ac:dyDescent="0.25">
      <c r="A1163" t="s">
        <v>6451</v>
      </c>
      <c r="B1163" s="1">
        <v>44850</v>
      </c>
      <c r="C1163">
        <v>-9.9700000000000006</v>
      </c>
      <c r="D1163" t="s">
        <v>495</v>
      </c>
      <c r="E1163" t="s">
        <v>495</v>
      </c>
      <c r="F1163" t="s">
        <v>496</v>
      </c>
      <c r="G1163" t="s">
        <v>104</v>
      </c>
      <c r="H1163" t="s">
        <v>16</v>
      </c>
      <c r="I1163" t="s">
        <v>16</v>
      </c>
      <c r="J1163" t="s">
        <v>9</v>
      </c>
      <c r="O1163" t="s">
        <v>104</v>
      </c>
      <c r="P1163" t="s">
        <v>9</v>
      </c>
      <c r="Q1163" t="s">
        <v>9</v>
      </c>
      <c r="R1163" t="s">
        <v>122</v>
      </c>
      <c r="S1163" t="s">
        <v>127</v>
      </c>
      <c r="T1163">
        <v>12</v>
      </c>
      <c r="U1163" t="s">
        <v>475</v>
      </c>
      <c r="W1163" t="s">
        <v>386</v>
      </c>
    </row>
    <row r="1164" spans="1:23" x14ac:dyDescent="0.25">
      <c r="A1164" t="s">
        <v>6451</v>
      </c>
      <c r="B1164" s="1">
        <v>44850</v>
      </c>
      <c r="C1164">
        <v>-40</v>
      </c>
      <c r="D1164" t="s">
        <v>1018</v>
      </c>
      <c r="E1164" t="s">
        <v>1018</v>
      </c>
      <c r="F1164" t="s">
        <v>6989</v>
      </c>
      <c r="G1164" t="s">
        <v>120</v>
      </c>
      <c r="H1164" t="s">
        <v>156</v>
      </c>
      <c r="I1164" t="s">
        <v>156</v>
      </c>
      <c r="J1164" t="s">
        <v>9</v>
      </c>
      <c r="O1164" t="s">
        <v>120</v>
      </c>
      <c r="P1164" t="s">
        <v>9</v>
      </c>
      <c r="Q1164" t="s">
        <v>9</v>
      </c>
      <c r="R1164" t="s">
        <v>122</v>
      </c>
      <c r="S1164" t="s">
        <v>127</v>
      </c>
      <c r="T1164">
        <v>1</v>
      </c>
      <c r="U1164" t="s">
        <v>475</v>
      </c>
      <c r="W1164" t="s">
        <v>386</v>
      </c>
    </row>
    <row r="1165" spans="1:23" x14ac:dyDescent="0.25">
      <c r="A1165" t="s">
        <v>6451</v>
      </c>
      <c r="B1165" s="1">
        <v>44850</v>
      </c>
      <c r="C1165">
        <v>-2.15</v>
      </c>
      <c r="D1165" t="s">
        <v>493</v>
      </c>
      <c r="E1165" t="s">
        <v>493</v>
      </c>
      <c r="F1165" t="s">
        <v>494</v>
      </c>
      <c r="G1165" t="s">
        <v>104</v>
      </c>
      <c r="H1165" t="s">
        <v>16</v>
      </c>
      <c r="I1165" t="s">
        <v>16</v>
      </c>
      <c r="J1165" t="s">
        <v>9</v>
      </c>
      <c r="O1165" t="s">
        <v>104</v>
      </c>
      <c r="P1165" t="s">
        <v>9</v>
      </c>
      <c r="Q1165" t="s">
        <v>9</v>
      </c>
      <c r="R1165" t="s">
        <v>122</v>
      </c>
      <c r="S1165" t="s">
        <v>127</v>
      </c>
      <c r="T1165">
        <v>12</v>
      </c>
      <c r="U1165" t="s">
        <v>475</v>
      </c>
      <c r="W1165" t="s">
        <v>386</v>
      </c>
    </row>
    <row r="1166" spans="1:23" x14ac:dyDescent="0.25">
      <c r="A1166" t="s">
        <v>6451</v>
      </c>
      <c r="B1166" s="1">
        <v>44850</v>
      </c>
      <c r="C1166">
        <v>-176.56</v>
      </c>
      <c r="D1166" t="s">
        <v>6991</v>
      </c>
      <c r="E1166" t="s">
        <v>6991</v>
      </c>
      <c r="F1166" t="s">
        <v>6992</v>
      </c>
      <c r="G1166" t="s">
        <v>104</v>
      </c>
      <c r="H1166" t="s">
        <v>12</v>
      </c>
      <c r="I1166" t="s">
        <v>12</v>
      </c>
      <c r="J1166" t="s">
        <v>9</v>
      </c>
      <c r="O1166" t="s">
        <v>104</v>
      </c>
      <c r="P1166" t="s">
        <v>9</v>
      </c>
      <c r="Q1166" t="s">
        <v>9</v>
      </c>
      <c r="R1166" t="s">
        <v>122</v>
      </c>
      <c r="S1166" t="s">
        <v>127</v>
      </c>
      <c r="T1166">
        <v>12</v>
      </c>
      <c r="U1166" t="s">
        <v>475</v>
      </c>
      <c r="W1166" t="s">
        <v>386</v>
      </c>
    </row>
    <row r="1167" spans="1:23" x14ac:dyDescent="0.25">
      <c r="A1167" t="s">
        <v>6451</v>
      </c>
      <c r="B1167" s="1">
        <v>44850</v>
      </c>
      <c r="C1167">
        <v>-6.2</v>
      </c>
      <c r="D1167" t="s">
        <v>6994</v>
      </c>
      <c r="E1167" t="s">
        <v>6994</v>
      </c>
      <c r="F1167" t="s">
        <v>6995</v>
      </c>
      <c r="G1167" t="s">
        <v>110</v>
      </c>
      <c r="H1167" t="s">
        <v>79</v>
      </c>
      <c r="I1167" t="s">
        <v>79</v>
      </c>
      <c r="J1167" t="s">
        <v>9</v>
      </c>
      <c r="O1167" t="s">
        <v>110</v>
      </c>
      <c r="P1167" t="s">
        <v>9</v>
      </c>
      <c r="Q1167" t="s">
        <v>9</v>
      </c>
      <c r="R1167" t="s">
        <v>122</v>
      </c>
      <c r="S1167" t="s">
        <v>127</v>
      </c>
      <c r="T1167">
        <v>12</v>
      </c>
      <c r="U1167" t="s">
        <v>475</v>
      </c>
      <c r="V1167" t="s">
        <v>283</v>
      </c>
      <c r="W1167" t="s">
        <v>386</v>
      </c>
    </row>
    <row r="1168" spans="1:23" x14ac:dyDescent="0.25">
      <c r="A1168" t="s">
        <v>6451</v>
      </c>
      <c r="B1168" s="1">
        <v>44850</v>
      </c>
      <c r="C1168">
        <v>-3.97</v>
      </c>
      <c r="D1168" t="s">
        <v>744</v>
      </c>
      <c r="E1168" t="s">
        <v>744</v>
      </c>
      <c r="F1168" t="s">
        <v>6605</v>
      </c>
      <c r="G1168" t="s">
        <v>104</v>
      </c>
      <c r="H1168" t="s">
        <v>7</v>
      </c>
      <c r="I1168" t="s">
        <v>7</v>
      </c>
      <c r="J1168" t="s">
        <v>9</v>
      </c>
      <c r="O1168" t="s">
        <v>104</v>
      </c>
      <c r="P1168" t="s">
        <v>9</v>
      </c>
      <c r="Q1168" t="s">
        <v>9</v>
      </c>
      <c r="R1168" t="s">
        <v>122</v>
      </c>
      <c r="S1168" t="s">
        <v>127</v>
      </c>
      <c r="T1168">
        <v>12</v>
      </c>
      <c r="U1168" t="s">
        <v>475</v>
      </c>
      <c r="W1168" t="s">
        <v>386</v>
      </c>
    </row>
    <row r="1169" spans="1:23" x14ac:dyDescent="0.25">
      <c r="A1169" t="s">
        <v>6451</v>
      </c>
      <c r="B1169" s="1">
        <v>44850</v>
      </c>
      <c r="C1169">
        <v>-55.03</v>
      </c>
      <c r="D1169" t="s">
        <v>1018</v>
      </c>
      <c r="E1169" t="s">
        <v>1018</v>
      </c>
      <c r="F1169" t="s">
        <v>6989</v>
      </c>
      <c r="G1169" t="s">
        <v>117</v>
      </c>
      <c r="H1169" t="s">
        <v>45</v>
      </c>
      <c r="I1169" t="s">
        <v>45</v>
      </c>
      <c r="J1169" t="s">
        <v>9</v>
      </c>
      <c r="O1169" t="s">
        <v>117</v>
      </c>
      <c r="P1169" t="s">
        <v>9</v>
      </c>
      <c r="Q1169" t="s">
        <v>9</v>
      </c>
      <c r="R1169" t="s">
        <v>122</v>
      </c>
      <c r="S1169" t="s">
        <v>127</v>
      </c>
      <c r="T1169">
        <v>12</v>
      </c>
      <c r="U1169" t="s">
        <v>475</v>
      </c>
      <c r="W1169" t="s">
        <v>386</v>
      </c>
    </row>
    <row r="1170" spans="1:23" x14ac:dyDescent="0.25">
      <c r="A1170" t="s">
        <v>6451</v>
      </c>
      <c r="B1170" s="1">
        <v>44850</v>
      </c>
      <c r="C1170">
        <v>-7.55</v>
      </c>
      <c r="D1170" t="s">
        <v>1018</v>
      </c>
      <c r="E1170" t="s">
        <v>1018</v>
      </c>
      <c r="F1170" t="s">
        <v>6989</v>
      </c>
      <c r="G1170" t="s">
        <v>117</v>
      </c>
      <c r="H1170" t="s">
        <v>44</v>
      </c>
      <c r="I1170" t="s">
        <v>44</v>
      </c>
      <c r="J1170" t="s">
        <v>9</v>
      </c>
      <c r="O1170" t="s">
        <v>117</v>
      </c>
      <c r="P1170" t="s">
        <v>9</v>
      </c>
      <c r="Q1170" t="s">
        <v>9</v>
      </c>
      <c r="R1170" t="s">
        <v>122</v>
      </c>
      <c r="S1170" t="s">
        <v>127</v>
      </c>
      <c r="T1170">
        <v>12</v>
      </c>
      <c r="U1170" t="s">
        <v>475</v>
      </c>
      <c r="W1170" t="s">
        <v>386</v>
      </c>
    </row>
    <row r="1171" spans="1:23" x14ac:dyDescent="0.25">
      <c r="A1171" t="s">
        <v>492</v>
      </c>
      <c r="B1171" s="1">
        <v>44849</v>
      </c>
      <c r="C1171">
        <v>-28.42</v>
      </c>
      <c r="D1171" t="s">
        <v>6804</v>
      </c>
      <c r="E1171" t="s">
        <v>6804</v>
      </c>
      <c r="F1171" t="s">
        <v>5063</v>
      </c>
      <c r="G1171" t="s">
        <v>473</v>
      </c>
      <c r="H1171" t="s">
        <v>466</v>
      </c>
      <c r="I1171" t="s">
        <v>466</v>
      </c>
      <c r="J1171" t="s">
        <v>9</v>
      </c>
      <c r="O1171" t="s">
        <v>473</v>
      </c>
      <c r="P1171" t="s">
        <v>9</v>
      </c>
      <c r="Q1171" t="s">
        <v>9</v>
      </c>
      <c r="R1171" t="s">
        <v>122</v>
      </c>
      <c r="S1171" t="s">
        <v>127</v>
      </c>
      <c r="T1171">
        <v>12</v>
      </c>
      <c r="U1171" t="s">
        <v>475</v>
      </c>
      <c r="W1171" t="s">
        <v>386</v>
      </c>
    </row>
    <row r="1172" spans="1:23" x14ac:dyDescent="0.25">
      <c r="A1172" t="s">
        <v>34</v>
      </c>
      <c r="B1172" s="1">
        <v>44848</v>
      </c>
      <c r="C1172">
        <v>-5.27</v>
      </c>
      <c r="D1172" t="s">
        <v>491</v>
      </c>
      <c r="E1172" t="s">
        <v>491</v>
      </c>
      <c r="F1172" t="s">
        <v>6996</v>
      </c>
      <c r="G1172" t="s">
        <v>88</v>
      </c>
      <c r="H1172" t="s">
        <v>50</v>
      </c>
      <c r="I1172" t="s">
        <v>50</v>
      </c>
      <c r="J1172" t="s">
        <v>9</v>
      </c>
      <c r="O1172" t="s">
        <v>88</v>
      </c>
      <c r="P1172" t="s">
        <v>9</v>
      </c>
      <c r="Q1172" t="s">
        <v>6997</v>
      </c>
      <c r="R1172" t="s">
        <v>122</v>
      </c>
      <c r="S1172" t="s">
        <v>124</v>
      </c>
      <c r="T1172">
        <v>1</v>
      </c>
      <c r="U1172" t="s">
        <v>475</v>
      </c>
      <c r="W1172" t="s">
        <v>386</v>
      </c>
    </row>
    <row r="1173" spans="1:23" x14ac:dyDescent="0.25">
      <c r="A1173" t="s">
        <v>34</v>
      </c>
      <c r="B1173" s="1">
        <v>44848</v>
      </c>
      <c r="C1173">
        <v>274.98</v>
      </c>
      <c r="D1173" t="s">
        <v>6264</v>
      </c>
      <c r="E1173" t="s">
        <v>6264</v>
      </c>
      <c r="F1173" t="s">
        <v>703</v>
      </c>
      <c r="G1173" t="s">
        <v>55</v>
      </c>
      <c r="H1173" t="s">
        <v>18</v>
      </c>
      <c r="I1173" t="s">
        <v>18</v>
      </c>
      <c r="J1173" t="s">
        <v>9</v>
      </c>
      <c r="O1173" t="s">
        <v>55</v>
      </c>
      <c r="P1173" t="s">
        <v>9</v>
      </c>
      <c r="Q1173" t="s">
        <v>9</v>
      </c>
      <c r="R1173" t="s">
        <v>224</v>
      </c>
      <c r="S1173" t="s">
        <v>126</v>
      </c>
      <c r="T1173">
        <v>12</v>
      </c>
      <c r="U1173" t="s">
        <v>475</v>
      </c>
      <c r="W1173" t="s">
        <v>386</v>
      </c>
    </row>
    <row r="1174" spans="1:23" x14ac:dyDescent="0.25">
      <c r="A1174" t="s">
        <v>6408</v>
      </c>
      <c r="B1174" s="1">
        <v>44848</v>
      </c>
      <c r="C1174">
        <v>0.09</v>
      </c>
      <c r="D1174" t="s">
        <v>556</v>
      </c>
      <c r="E1174" t="s">
        <v>556</v>
      </c>
      <c r="F1174" t="s">
        <v>6643</v>
      </c>
      <c r="G1174" t="s">
        <v>92</v>
      </c>
      <c r="H1174" t="s">
        <v>71</v>
      </c>
      <c r="I1174" t="s">
        <v>71</v>
      </c>
      <c r="J1174" t="s">
        <v>9</v>
      </c>
      <c r="O1174" t="s">
        <v>92</v>
      </c>
      <c r="P1174" t="s">
        <v>9</v>
      </c>
      <c r="Q1174" t="s">
        <v>9</v>
      </c>
      <c r="R1174" t="s">
        <v>92</v>
      </c>
      <c r="S1174" t="s">
        <v>127</v>
      </c>
      <c r="T1174">
        <v>12</v>
      </c>
      <c r="U1174" t="s">
        <v>475</v>
      </c>
      <c r="W1174" t="s">
        <v>386</v>
      </c>
    </row>
    <row r="1175" spans="1:23" x14ac:dyDescent="0.25">
      <c r="A1175" t="s">
        <v>19</v>
      </c>
      <c r="B1175" s="1">
        <v>44848</v>
      </c>
      <c r="C1175">
        <v>-47.05</v>
      </c>
      <c r="D1175" t="s">
        <v>6636</v>
      </c>
      <c r="E1175" t="s">
        <v>6636</v>
      </c>
      <c r="F1175" t="s">
        <v>702</v>
      </c>
      <c r="G1175" t="s">
        <v>94</v>
      </c>
      <c r="H1175" t="s">
        <v>24</v>
      </c>
      <c r="I1175" t="s">
        <v>24</v>
      </c>
      <c r="J1175" t="s">
        <v>9</v>
      </c>
      <c r="O1175" t="s">
        <v>94</v>
      </c>
      <c r="P1175" t="s">
        <v>9</v>
      </c>
      <c r="Q1175" t="s">
        <v>9</v>
      </c>
      <c r="R1175" t="s">
        <v>122</v>
      </c>
      <c r="S1175" t="s">
        <v>127</v>
      </c>
      <c r="T1175">
        <v>12</v>
      </c>
      <c r="U1175" t="s">
        <v>475</v>
      </c>
      <c r="V1175" t="s">
        <v>265</v>
      </c>
      <c r="W1175" t="s">
        <v>386</v>
      </c>
    </row>
    <row r="1176" spans="1:23" x14ac:dyDescent="0.25">
      <c r="A1176" t="s">
        <v>6451</v>
      </c>
      <c r="B1176" s="1">
        <v>44848</v>
      </c>
      <c r="C1176">
        <v>-147.66999999999999</v>
      </c>
      <c r="D1176" t="s">
        <v>495</v>
      </c>
      <c r="E1176" t="s">
        <v>495</v>
      </c>
      <c r="F1176" t="s">
        <v>496</v>
      </c>
      <c r="G1176" t="s">
        <v>104</v>
      </c>
      <c r="H1176" t="s">
        <v>16</v>
      </c>
      <c r="I1176" t="s">
        <v>16</v>
      </c>
      <c r="J1176" t="s">
        <v>9</v>
      </c>
      <c r="O1176" t="s">
        <v>104</v>
      </c>
      <c r="P1176" t="s">
        <v>9</v>
      </c>
      <c r="Q1176" t="s">
        <v>9</v>
      </c>
      <c r="R1176" t="s">
        <v>122</v>
      </c>
      <c r="S1176" t="s">
        <v>127</v>
      </c>
      <c r="T1176">
        <v>12</v>
      </c>
      <c r="U1176" t="s">
        <v>475</v>
      </c>
      <c r="W1176" t="s">
        <v>386</v>
      </c>
    </row>
    <row r="1177" spans="1:23" x14ac:dyDescent="0.25">
      <c r="A1177" t="s">
        <v>6451</v>
      </c>
      <c r="B1177" s="1">
        <v>44848</v>
      </c>
      <c r="C1177">
        <v>-25.83</v>
      </c>
      <c r="D1177" t="s">
        <v>634</v>
      </c>
      <c r="E1177" t="s">
        <v>634</v>
      </c>
      <c r="F1177" t="s">
        <v>5038</v>
      </c>
      <c r="G1177" t="s">
        <v>104</v>
      </c>
      <c r="H1177" t="s">
        <v>16</v>
      </c>
      <c r="I1177" t="s">
        <v>16</v>
      </c>
      <c r="J1177" t="s">
        <v>9</v>
      </c>
      <c r="O1177" t="s">
        <v>104</v>
      </c>
      <c r="P1177" t="s">
        <v>9</v>
      </c>
      <c r="Q1177" t="s">
        <v>9</v>
      </c>
      <c r="R1177" t="s">
        <v>122</v>
      </c>
      <c r="S1177" t="s">
        <v>127</v>
      </c>
      <c r="T1177">
        <v>12</v>
      </c>
      <c r="U1177" t="s">
        <v>475</v>
      </c>
      <c r="W1177" t="s">
        <v>386</v>
      </c>
    </row>
    <row r="1178" spans="1:23" x14ac:dyDescent="0.25">
      <c r="A1178" t="s">
        <v>6451</v>
      </c>
      <c r="B1178" s="1">
        <v>44848</v>
      </c>
      <c r="C1178">
        <v>-47.5</v>
      </c>
      <c r="D1178" t="s">
        <v>6684</v>
      </c>
      <c r="E1178" t="s">
        <v>6684</v>
      </c>
      <c r="F1178" t="s">
        <v>5070</v>
      </c>
      <c r="G1178" t="s">
        <v>473</v>
      </c>
      <c r="H1178" t="s">
        <v>467</v>
      </c>
      <c r="I1178" t="s">
        <v>467</v>
      </c>
      <c r="J1178" t="s">
        <v>9</v>
      </c>
      <c r="O1178" t="s">
        <v>473</v>
      </c>
      <c r="P1178" t="s">
        <v>9</v>
      </c>
      <c r="Q1178" t="s">
        <v>9</v>
      </c>
      <c r="R1178" t="s">
        <v>122</v>
      </c>
      <c r="S1178" t="s">
        <v>127</v>
      </c>
      <c r="T1178">
        <v>12</v>
      </c>
      <c r="U1178" t="s">
        <v>475</v>
      </c>
      <c r="W1178" t="s">
        <v>386</v>
      </c>
    </row>
    <row r="1179" spans="1:23" x14ac:dyDescent="0.25">
      <c r="A1179" t="s">
        <v>6451</v>
      </c>
      <c r="B1179" s="1">
        <v>44848</v>
      </c>
      <c r="C1179">
        <v>-12.98</v>
      </c>
      <c r="D1179" t="s">
        <v>493</v>
      </c>
      <c r="E1179" t="s">
        <v>493</v>
      </c>
      <c r="F1179" t="s">
        <v>494</v>
      </c>
      <c r="G1179" t="s">
        <v>104</v>
      </c>
      <c r="H1179" t="s">
        <v>16</v>
      </c>
      <c r="I1179" t="s">
        <v>16</v>
      </c>
      <c r="J1179" t="s">
        <v>9</v>
      </c>
      <c r="O1179" t="s">
        <v>104</v>
      </c>
      <c r="P1179" t="s">
        <v>9</v>
      </c>
      <c r="Q1179" t="s">
        <v>9</v>
      </c>
      <c r="R1179" t="s">
        <v>122</v>
      </c>
      <c r="S1179" t="s">
        <v>127</v>
      </c>
      <c r="T1179">
        <v>12</v>
      </c>
      <c r="U1179" t="s">
        <v>475</v>
      </c>
      <c r="W1179" t="s">
        <v>386</v>
      </c>
    </row>
    <row r="1180" spans="1:23" x14ac:dyDescent="0.25">
      <c r="A1180" t="s">
        <v>34</v>
      </c>
      <c r="B1180" s="1">
        <v>44847</v>
      </c>
      <c r="C1180">
        <v>-15.42</v>
      </c>
      <c r="D1180" t="s">
        <v>491</v>
      </c>
      <c r="E1180" t="s">
        <v>491</v>
      </c>
      <c r="F1180" t="s">
        <v>6998</v>
      </c>
      <c r="G1180" t="s">
        <v>120</v>
      </c>
      <c r="H1180" t="s">
        <v>156</v>
      </c>
      <c r="I1180" t="s">
        <v>156</v>
      </c>
      <c r="J1180" t="s">
        <v>9</v>
      </c>
      <c r="O1180" t="s">
        <v>120</v>
      </c>
      <c r="P1180" t="s">
        <v>9</v>
      </c>
      <c r="Q1180" t="s">
        <v>6999</v>
      </c>
      <c r="R1180" t="s">
        <v>122</v>
      </c>
      <c r="S1180" t="s">
        <v>127</v>
      </c>
      <c r="T1180">
        <v>1</v>
      </c>
      <c r="U1180" t="s">
        <v>475</v>
      </c>
      <c r="W1180" t="s">
        <v>386</v>
      </c>
    </row>
    <row r="1181" spans="1:23" x14ac:dyDescent="0.25">
      <c r="A1181" t="s">
        <v>34</v>
      </c>
      <c r="B1181" s="1">
        <v>44847</v>
      </c>
      <c r="C1181">
        <v>-35.270000000000003</v>
      </c>
      <c r="D1181" t="s">
        <v>491</v>
      </c>
      <c r="E1181" t="s">
        <v>491</v>
      </c>
      <c r="F1181" t="s">
        <v>7000</v>
      </c>
      <c r="G1181" t="s">
        <v>88</v>
      </c>
      <c r="H1181" t="s">
        <v>50</v>
      </c>
      <c r="I1181" t="s">
        <v>50</v>
      </c>
      <c r="J1181" t="s">
        <v>9</v>
      </c>
      <c r="O1181" t="s">
        <v>88</v>
      </c>
      <c r="P1181" t="s">
        <v>9</v>
      </c>
      <c r="Q1181" t="s">
        <v>7001</v>
      </c>
      <c r="R1181" t="s">
        <v>122</v>
      </c>
      <c r="S1181" t="s">
        <v>124</v>
      </c>
      <c r="T1181">
        <v>1</v>
      </c>
      <c r="U1181" t="s">
        <v>475</v>
      </c>
      <c r="W1181" t="s">
        <v>386</v>
      </c>
    </row>
    <row r="1182" spans="1:23" x14ac:dyDescent="0.25">
      <c r="A1182" t="s">
        <v>6408</v>
      </c>
      <c r="B1182" s="1">
        <v>44847</v>
      </c>
      <c r="C1182">
        <v>32.15</v>
      </c>
      <c r="D1182" t="s">
        <v>6436</v>
      </c>
      <c r="E1182" t="s">
        <v>6436</v>
      </c>
      <c r="F1182" t="s">
        <v>6421</v>
      </c>
      <c r="G1182" t="s">
        <v>89</v>
      </c>
      <c r="H1182" t="s">
        <v>69</v>
      </c>
      <c r="I1182" t="s">
        <v>69</v>
      </c>
      <c r="J1182" t="s">
        <v>9</v>
      </c>
      <c r="O1182" t="s">
        <v>89</v>
      </c>
      <c r="P1182" t="s">
        <v>9</v>
      </c>
      <c r="Q1182" t="s">
        <v>9</v>
      </c>
      <c r="R1182" t="s">
        <v>224</v>
      </c>
      <c r="S1182" t="s">
        <v>127</v>
      </c>
      <c r="T1182">
        <v>1</v>
      </c>
      <c r="U1182" t="s">
        <v>475</v>
      </c>
      <c r="W1182" t="s">
        <v>386</v>
      </c>
    </row>
    <row r="1183" spans="1:23" x14ac:dyDescent="0.25">
      <c r="A1183" t="s">
        <v>34</v>
      </c>
      <c r="B1183" s="1">
        <v>44847</v>
      </c>
      <c r="C1183">
        <v>-98.11</v>
      </c>
      <c r="D1183" t="s">
        <v>491</v>
      </c>
      <c r="E1183" t="s">
        <v>491</v>
      </c>
      <c r="F1183" t="s">
        <v>7002</v>
      </c>
      <c r="G1183" t="s">
        <v>88</v>
      </c>
      <c r="H1183" t="s">
        <v>50</v>
      </c>
      <c r="I1183" t="s">
        <v>50</v>
      </c>
      <c r="J1183" t="s">
        <v>9</v>
      </c>
      <c r="O1183" t="s">
        <v>88</v>
      </c>
      <c r="P1183" t="s">
        <v>9</v>
      </c>
      <c r="Q1183" t="s">
        <v>7003</v>
      </c>
      <c r="R1183" t="s">
        <v>122</v>
      </c>
      <c r="S1183" t="s">
        <v>124</v>
      </c>
      <c r="T1183">
        <v>1</v>
      </c>
      <c r="U1183" t="s">
        <v>475</v>
      </c>
      <c r="W1183" t="s">
        <v>386</v>
      </c>
    </row>
    <row r="1184" spans="1:23" x14ac:dyDescent="0.25">
      <c r="A1184" t="s">
        <v>6451</v>
      </c>
      <c r="B1184" s="1">
        <v>44847</v>
      </c>
      <c r="C1184">
        <v>-100</v>
      </c>
      <c r="D1184" t="s">
        <v>6742</v>
      </c>
      <c r="E1184" t="s">
        <v>6742</v>
      </c>
      <c r="F1184" t="s">
        <v>6743</v>
      </c>
      <c r="G1184" t="s">
        <v>78</v>
      </c>
      <c r="H1184" t="s">
        <v>60</v>
      </c>
      <c r="I1184" t="s">
        <v>60</v>
      </c>
      <c r="J1184" t="s">
        <v>9</v>
      </c>
      <c r="O1184" t="s">
        <v>78</v>
      </c>
      <c r="P1184" t="s">
        <v>9</v>
      </c>
      <c r="Q1184" t="s">
        <v>7004</v>
      </c>
      <c r="R1184" t="s">
        <v>122</v>
      </c>
      <c r="S1184" t="s">
        <v>124</v>
      </c>
      <c r="T1184">
        <v>1</v>
      </c>
      <c r="U1184" t="s">
        <v>475</v>
      </c>
      <c r="V1184" t="s">
        <v>289</v>
      </c>
      <c r="W1184" t="s">
        <v>1640</v>
      </c>
    </row>
    <row r="1185" spans="1:23" x14ac:dyDescent="0.25">
      <c r="A1185" t="s">
        <v>6451</v>
      </c>
      <c r="B1185" s="1">
        <v>44847</v>
      </c>
      <c r="C1185">
        <v>-244</v>
      </c>
      <c r="D1185" t="s">
        <v>7005</v>
      </c>
      <c r="E1185" t="s">
        <v>7005</v>
      </c>
      <c r="F1185" t="s">
        <v>7006</v>
      </c>
      <c r="G1185" t="s">
        <v>13</v>
      </c>
      <c r="H1185" t="s">
        <v>15</v>
      </c>
      <c r="I1185" t="s">
        <v>15</v>
      </c>
      <c r="J1185" t="s">
        <v>9</v>
      </c>
      <c r="O1185" t="s">
        <v>13</v>
      </c>
      <c r="P1185" t="s">
        <v>9</v>
      </c>
      <c r="Q1185" t="s">
        <v>9</v>
      </c>
      <c r="R1185" t="s">
        <v>122</v>
      </c>
      <c r="S1185" t="s">
        <v>127</v>
      </c>
      <c r="T1185">
        <v>12</v>
      </c>
      <c r="U1185" t="s">
        <v>475</v>
      </c>
      <c r="W1185" t="s">
        <v>386</v>
      </c>
    </row>
    <row r="1186" spans="1:23" x14ac:dyDescent="0.25">
      <c r="A1186" t="s">
        <v>19</v>
      </c>
      <c r="B1186" s="1">
        <v>44847</v>
      </c>
      <c r="C1186">
        <v>12077.44</v>
      </c>
      <c r="D1186" t="s">
        <v>719</v>
      </c>
      <c r="E1186" t="s">
        <v>719</v>
      </c>
      <c r="F1186" t="s">
        <v>565</v>
      </c>
      <c r="G1186" t="s">
        <v>92</v>
      </c>
      <c r="H1186" t="s">
        <v>30</v>
      </c>
      <c r="I1186" t="s">
        <v>30</v>
      </c>
      <c r="J1186" t="s">
        <v>9</v>
      </c>
      <c r="O1186" t="s">
        <v>92</v>
      </c>
      <c r="P1186" t="s">
        <v>9</v>
      </c>
      <c r="Q1186" t="s">
        <v>7007</v>
      </c>
      <c r="R1186" t="s">
        <v>92</v>
      </c>
      <c r="S1186" t="s">
        <v>127</v>
      </c>
      <c r="T1186">
        <v>12</v>
      </c>
      <c r="U1186" t="s">
        <v>475</v>
      </c>
      <c r="W1186" t="s">
        <v>386</v>
      </c>
    </row>
    <row r="1187" spans="1:23" x14ac:dyDescent="0.25">
      <c r="A1187" t="s">
        <v>6451</v>
      </c>
      <c r="B1187" s="1">
        <v>44847</v>
      </c>
      <c r="C1187">
        <v>-78.36</v>
      </c>
      <c r="D1187" t="s">
        <v>7009</v>
      </c>
      <c r="E1187" t="s">
        <v>7009</v>
      </c>
      <c r="F1187" t="s">
        <v>7010</v>
      </c>
      <c r="G1187" t="s">
        <v>104</v>
      </c>
      <c r="H1187" t="s">
        <v>12</v>
      </c>
      <c r="I1187" t="s">
        <v>12</v>
      </c>
      <c r="J1187" t="s">
        <v>9</v>
      </c>
      <c r="O1187" t="s">
        <v>104</v>
      </c>
      <c r="P1187" t="s">
        <v>9</v>
      </c>
      <c r="Q1187" t="s">
        <v>9</v>
      </c>
      <c r="R1187" t="s">
        <v>122</v>
      </c>
      <c r="S1187" t="s">
        <v>127</v>
      </c>
      <c r="T1187">
        <v>12</v>
      </c>
      <c r="U1187" t="s">
        <v>475</v>
      </c>
      <c r="W1187" t="s">
        <v>386</v>
      </c>
    </row>
    <row r="1188" spans="1:23" x14ac:dyDescent="0.25">
      <c r="A1188" t="s">
        <v>19</v>
      </c>
      <c r="B1188" s="1">
        <v>44846</v>
      </c>
      <c r="C1188">
        <v>-50</v>
      </c>
      <c r="D1188" t="s">
        <v>7011</v>
      </c>
      <c r="E1188" t="s">
        <v>7011</v>
      </c>
      <c r="F1188" t="s">
        <v>7012</v>
      </c>
      <c r="G1188" t="s">
        <v>120</v>
      </c>
      <c r="H1188" t="s">
        <v>83</v>
      </c>
      <c r="I1188" t="s">
        <v>83</v>
      </c>
      <c r="J1188" t="s">
        <v>9</v>
      </c>
      <c r="O1188" t="s">
        <v>120</v>
      </c>
      <c r="P1188" t="s">
        <v>9</v>
      </c>
      <c r="Q1188" t="s">
        <v>7013</v>
      </c>
      <c r="R1188" t="s">
        <v>122</v>
      </c>
      <c r="S1188" t="s">
        <v>127</v>
      </c>
      <c r="T1188">
        <v>12</v>
      </c>
      <c r="U1188" t="s">
        <v>475</v>
      </c>
      <c r="W1188" t="s">
        <v>386</v>
      </c>
    </row>
    <row r="1189" spans="1:23" x14ac:dyDescent="0.25">
      <c r="A1189" t="s">
        <v>19</v>
      </c>
      <c r="B1189" s="1">
        <v>44846</v>
      </c>
      <c r="C1189">
        <v>466</v>
      </c>
      <c r="D1189" t="s">
        <v>7014</v>
      </c>
      <c r="E1189" t="s">
        <v>7014</v>
      </c>
      <c r="F1189" t="s">
        <v>1050</v>
      </c>
      <c r="G1189" t="s">
        <v>92</v>
      </c>
      <c r="H1189" t="s">
        <v>135</v>
      </c>
      <c r="I1189" t="s">
        <v>135</v>
      </c>
      <c r="J1189" t="s">
        <v>9</v>
      </c>
      <c r="O1189" t="s">
        <v>92</v>
      </c>
      <c r="P1189" t="s">
        <v>9</v>
      </c>
      <c r="Q1189" t="s">
        <v>9</v>
      </c>
      <c r="R1189" t="s">
        <v>92</v>
      </c>
      <c r="S1189" t="s">
        <v>127</v>
      </c>
      <c r="T1189">
        <v>1</v>
      </c>
      <c r="U1189" t="s">
        <v>475</v>
      </c>
      <c r="V1189" t="s">
        <v>284</v>
      </c>
      <c r="W1189" t="s">
        <v>386</v>
      </c>
    </row>
    <row r="1190" spans="1:23" x14ac:dyDescent="0.25">
      <c r="A1190" t="s">
        <v>492</v>
      </c>
      <c r="B1190" s="1">
        <v>44846</v>
      </c>
      <c r="C1190">
        <v>-1.5</v>
      </c>
      <c r="D1190" t="s">
        <v>7016</v>
      </c>
      <c r="E1190" t="s">
        <v>7016</v>
      </c>
      <c r="F1190" t="s">
        <v>1258</v>
      </c>
      <c r="G1190" t="s">
        <v>110</v>
      </c>
      <c r="H1190" t="s">
        <v>79</v>
      </c>
      <c r="I1190" t="s">
        <v>79</v>
      </c>
      <c r="J1190" t="s">
        <v>9</v>
      </c>
      <c r="O1190" t="s">
        <v>110</v>
      </c>
      <c r="P1190" t="s">
        <v>9</v>
      </c>
      <c r="Q1190" t="s">
        <v>9</v>
      </c>
      <c r="R1190" t="s">
        <v>122</v>
      </c>
      <c r="S1190" t="s">
        <v>127</v>
      </c>
      <c r="T1190">
        <v>12</v>
      </c>
      <c r="U1190" t="s">
        <v>475</v>
      </c>
      <c r="V1190" t="s">
        <v>283</v>
      </c>
      <c r="W1190" t="s">
        <v>386</v>
      </c>
    </row>
    <row r="1191" spans="1:23" x14ac:dyDescent="0.25">
      <c r="A1191" t="s">
        <v>6451</v>
      </c>
      <c r="B1191" s="1">
        <v>44846</v>
      </c>
      <c r="C1191">
        <v>-3.71</v>
      </c>
      <c r="D1191" t="s">
        <v>493</v>
      </c>
      <c r="E1191" t="s">
        <v>493</v>
      </c>
      <c r="F1191" t="s">
        <v>494</v>
      </c>
      <c r="G1191" t="s">
        <v>104</v>
      </c>
      <c r="H1191" t="s">
        <v>16</v>
      </c>
      <c r="I1191" t="s">
        <v>16</v>
      </c>
      <c r="J1191" t="s">
        <v>9</v>
      </c>
      <c r="O1191" t="s">
        <v>104</v>
      </c>
      <c r="P1191" t="s">
        <v>9</v>
      </c>
      <c r="Q1191" t="s">
        <v>9</v>
      </c>
      <c r="R1191" t="s">
        <v>122</v>
      </c>
      <c r="S1191" t="s">
        <v>127</v>
      </c>
      <c r="T1191">
        <v>12</v>
      </c>
      <c r="U1191" t="s">
        <v>475</v>
      </c>
      <c r="W1191" t="s">
        <v>386</v>
      </c>
    </row>
    <row r="1192" spans="1:23" x14ac:dyDescent="0.25">
      <c r="A1192" t="s">
        <v>6451</v>
      </c>
      <c r="B1192" s="1">
        <v>44846</v>
      </c>
      <c r="C1192">
        <v>-47.5</v>
      </c>
      <c r="D1192" t="s">
        <v>7018</v>
      </c>
      <c r="E1192" t="s">
        <v>7018</v>
      </c>
      <c r="F1192" t="s">
        <v>7019</v>
      </c>
      <c r="G1192" t="s">
        <v>473</v>
      </c>
      <c r="H1192" t="s">
        <v>467</v>
      </c>
      <c r="I1192" t="s">
        <v>467</v>
      </c>
      <c r="J1192" t="s">
        <v>9</v>
      </c>
      <c r="O1192" t="s">
        <v>473</v>
      </c>
      <c r="P1192" t="s">
        <v>9</v>
      </c>
      <c r="Q1192" t="s">
        <v>9</v>
      </c>
      <c r="R1192" t="s">
        <v>122</v>
      </c>
      <c r="S1192" t="s">
        <v>127</v>
      </c>
      <c r="T1192">
        <v>12</v>
      </c>
      <c r="U1192" t="s">
        <v>475</v>
      </c>
      <c r="W1192" t="s">
        <v>386</v>
      </c>
    </row>
    <row r="1193" spans="1:23" x14ac:dyDescent="0.25">
      <c r="A1193" t="s">
        <v>6458</v>
      </c>
      <c r="B1193" s="1">
        <v>44845</v>
      </c>
      <c r="C1193">
        <v>-50</v>
      </c>
      <c r="D1193" t="s">
        <v>8584</v>
      </c>
      <c r="E1193" t="s">
        <v>8584</v>
      </c>
      <c r="F1193" t="s">
        <v>7020</v>
      </c>
      <c r="G1193" t="s">
        <v>55</v>
      </c>
      <c r="H1193" t="s">
        <v>4506</v>
      </c>
      <c r="I1193" t="s">
        <v>4506</v>
      </c>
      <c r="J1193" t="s">
        <v>9</v>
      </c>
      <c r="O1193" t="s">
        <v>55</v>
      </c>
      <c r="P1193" t="s">
        <v>9</v>
      </c>
      <c r="Q1193" t="s">
        <v>8585</v>
      </c>
      <c r="R1193" t="s">
        <v>224</v>
      </c>
      <c r="S1193" t="s">
        <v>126</v>
      </c>
      <c r="T1193">
        <v>0</v>
      </c>
      <c r="U1193" t="s">
        <v>475</v>
      </c>
      <c r="W1193" t="s">
        <v>386</v>
      </c>
    </row>
    <row r="1194" spans="1:23" x14ac:dyDescent="0.25">
      <c r="A1194" t="s">
        <v>6458</v>
      </c>
      <c r="B1194" s="1">
        <v>44845</v>
      </c>
      <c r="C1194">
        <v>-50</v>
      </c>
      <c r="D1194" t="s">
        <v>8587</v>
      </c>
      <c r="E1194" t="s">
        <v>8587</v>
      </c>
      <c r="F1194" t="s">
        <v>7021</v>
      </c>
      <c r="G1194" t="s">
        <v>55</v>
      </c>
      <c r="H1194" t="s">
        <v>4506</v>
      </c>
      <c r="I1194" t="s">
        <v>4506</v>
      </c>
      <c r="J1194" t="s">
        <v>9</v>
      </c>
      <c r="O1194" t="s">
        <v>55</v>
      </c>
      <c r="P1194" t="s">
        <v>9</v>
      </c>
      <c r="Q1194" t="s">
        <v>8588</v>
      </c>
      <c r="R1194" t="s">
        <v>224</v>
      </c>
      <c r="S1194" t="s">
        <v>126</v>
      </c>
      <c r="T1194">
        <v>0</v>
      </c>
      <c r="U1194" t="s">
        <v>475</v>
      </c>
      <c r="W1194" t="s">
        <v>386</v>
      </c>
    </row>
    <row r="1195" spans="1:23" x14ac:dyDescent="0.25">
      <c r="A1195" t="s">
        <v>6458</v>
      </c>
      <c r="B1195" s="1">
        <v>44845</v>
      </c>
      <c r="C1195">
        <v>-1000</v>
      </c>
      <c r="D1195" t="s">
        <v>8590</v>
      </c>
      <c r="E1195" t="s">
        <v>8590</v>
      </c>
      <c r="F1195" t="s">
        <v>7022</v>
      </c>
      <c r="G1195" t="s">
        <v>55</v>
      </c>
      <c r="H1195" t="s">
        <v>4506</v>
      </c>
      <c r="I1195" t="s">
        <v>4506</v>
      </c>
      <c r="J1195" t="s">
        <v>9</v>
      </c>
      <c r="O1195" t="s">
        <v>55</v>
      </c>
      <c r="P1195" t="s">
        <v>9</v>
      </c>
      <c r="Q1195" t="s">
        <v>8591</v>
      </c>
      <c r="R1195" t="s">
        <v>224</v>
      </c>
      <c r="S1195" t="s">
        <v>126</v>
      </c>
      <c r="T1195">
        <v>0</v>
      </c>
      <c r="U1195" t="s">
        <v>475</v>
      </c>
      <c r="W1195" t="s">
        <v>386</v>
      </c>
    </row>
    <row r="1196" spans="1:23" x14ac:dyDescent="0.25">
      <c r="A1196" t="s">
        <v>6458</v>
      </c>
      <c r="B1196" s="1">
        <v>44845</v>
      </c>
      <c r="C1196">
        <v>785</v>
      </c>
      <c r="D1196" t="s">
        <v>6465</v>
      </c>
      <c r="E1196" t="s">
        <v>6465</v>
      </c>
      <c r="F1196" t="s">
        <v>6466</v>
      </c>
      <c r="G1196" t="s">
        <v>89</v>
      </c>
      <c r="H1196" t="s">
        <v>230</v>
      </c>
      <c r="I1196" t="s">
        <v>230</v>
      </c>
      <c r="J1196" t="s">
        <v>9</v>
      </c>
      <c r="O1196" t="s">
        <v>89</v>
      </c>
      <c r="P1196" t="s">
        <v>9</v>
      </c>
      <c r="Q1196" t="s">
        <v>9</v>
      </c>
      <c r="R1196" t="s">
        <v>224</v>
      </c>
      <c r="S1196" t="s">
        <v>127</v>
      </c>
      <c r="T1196">
        <v>1</v>
      </c>
      <c r="U1196" t="s">
        <v>475</v>
      </c>
      <c r="W1196" t="s">
        <v>386</v>
      </c>
    </row>
    <row r="1197" spans="1:23" x14ac:dyDescent="0.25">
      <c r="A1197" t="s">
        <v>6458</v>
      </c>
      <c r="B1197" s="1">
        <v>44845</v>
      </c>
      <c r="C1197">
        <v>815</v>
      </c>
      <c r="D1197" t="s">
        <v>6463</v>
      </c>
      <c r="E1197" t="s">
        <v>6463</v>
      </c>
      <c r="F1197" t="s">
        <v>6464</v>
      </c>
      <c r="G1197" t="s">
        <v>89</v>
      </c>
      <c r="H1197" t="s">
        <v>230</v>
      </c>
      <c r="I1197" t="s">
        <v>230</v>
      </c>
      <c r="J1197" t="s">
        <v>9</v>
      </c>
      <c r="O1197" t="s">
        <v>89</v>
      </c>
      <c r="P1197" t="s">
        <v>9</v>
      </c>
      <c r="Q1197" t="s">
        <v>9</v>
      </c>
      <c r="R1197" t="s">
        <v>224</v>
      </c>
      <c r="S1197" t="s">
        <v>127</v>
      </c>
      <c r="T1197">
        <v>1</v>
      </c>
      <c r="U1197" t="s">
        <v>475</v>
      </c>
      <c r="W1197" t="s">
        <v>386</v>
      </c>
    </row>
    <row r="1198" spans="1:23" x14ac:dyDescent="0.25">
      <c r="A1198" t="s">
        <v>6451</v>
      </c>
      <c r="B1198" s="1">
        <v>44845</v>
      </c>
      <c r="C1198">
        <v>-100</v>
      </c>
      <c r="D1198" t="s">
        <v>6742</v>
      </c>
      <c r="E1198" t="s">
        <v>6742</v>
      </c>
      <c r="F1198" t="s">
        <v>6743</v>
      </c>
      <c r="G1198" t="s">
        <v>13</v>
      </c>
      <c r="H1198" t="s">
        <v>15</v>
      </c>
      <c r="I1198" t="s">
        <v>15</v>
      </c>
      <c r="J1198" t="s">
        <v>9</v>
      </c>
      <c r="O1198" t="s">
        <v>13</v>
      </c>
      <c r="P1198" t="s">
        <v>9</v>
      </c>
      <c r="Q1198" t="s">
        <v>9</v>
      </c>
      <c r="R1198" t="s">
        <v>122</v>
      </c>
      <c r="S1198" t="s">
        <v>127</v>
      </c>
      <c r="T1198">
        <v>12</v>
      </c>
      <c r="U1198" t="s">
        <v>475</v>
      </c>
      <c r="W1198" t="s">
        <v>386</v>
      </c>
    </row>
    <row r="1199" spans="1:23" x14ac:dyDescent="0.25">
      <c r="A1199" t="s">
        <v>6451</v>
      </c>
      <c r="B1199" s="1">
        <v>44845</v>
      </c>
      <c r="C1199">
        <v>-100</v>
      </c>
      <c r="D1199" t="s">
        <v>6742</v>
      </c>
      <c r="E1199" t="s">
        <v>6742</v>
      </c>
      <c r="F1199" t="s">
        <v>6743</v>
      </c>
      <c r="G1199" t="s">
        <v>55</v>
      </c>
      <c r="H1199" t="s">
        <v>76</v>
      </c>
      <c r="I1199" t="s">
        <v>76</v>
      </c>
      <c r="J1199" t="s">
        <v>9</v>
      </c>
      <c r="O1199" t="s">
        <v>55</v>
      </c>
      <c r="P1199" t="s">
        <v>9</v>
      </c>
      <c r="Q1199" t="s">
        <v>9</v>
      </c>
      <c r="R1199" t="s">
        <v>224</v>
      </c>
      <c r="S1199" t="s">
        <v>126</v>
      </c>
      <c r="T1199">
        <v>12</v>
      </c>
      <c r="U1199" t="s">
        <v>475</v>
      </c>
      <c r="V1199" t="s">
        <v>6075</v>
      </c>
      <c r="W1199" t="s">
        <v>386</v>
      </c>
    </row>
    <row r="1200" spans="1:23" x14ac:dyDescent="0.25">
      <c r="A1200" t="s">
        <v>492</v>
      </c>
      <c r="B1200" s="1">
        <v>44845</v>
      </c>
      <c r="C1200">
        <v>-172.77</v>
      </c>
      <c r="D1200" t="s">
        <v>1168</v>
      </c>
      <c r="E1200" t="s">
        <v>1168</v>
      </c>
      <c r="F1200" t="s">
        <v>771</v>
      </c>
      <c r="G1200" t="s">
        <v>55</v>
      </c>
      <c r="H1200" t="s">
        <v>76</v>
      </c>
      <c r="I1200" t="s">
        <v>76</v>
      </c>
      <c r="J1200" t="s">
        <v>9</v>
      </c>
      <c r="O1200" t="s">
        <v>55</v>
      </c>
      <c r="P1200" t="s">
        <v>9</v>
      </c>
      <c r="Q1200" t="s">
        <v>9</v>
      </c>
      <c r="R1200" t="s">
        <v>224</v>
      </c>
      <c r="S1200" t="s">
        <v>126</v>
      </c>
      <c r="T1200">
        <v>12</v>
      </c>
      <c r="U1200" t="s">
        <v>475</v>
      </c>
      <c r="V1200" t="s">
        <v>6075</v>
      </c>
      <c r="W1200" t="s">
        <v>386</v>
      </c>
    </row>
    <row r="1201" spans="1:23" x14ac:dyDescent="0.25">
      <c r="A1201" t="s">
        <v>6458</v>
      </c>
      <c r="B1201" s="1">
        <v>44845</v>
      </c>
      <c r="C1201">
        <v>-500</v>
      </c>
      <c r="D1201" t="s">
        <v>8593</v>
      </c>
      <c r="E1201" t="s">
        <v>8593</v>
      </c>
      <c r="F1201" t="s">
        <v>7023</v>
      </c>
      <c r="G1201" t="s">
        <v>55</v>
      </c>
      <c r="H1201" t="s">
        <v>4506</v>
      </c>
      <c r="I1201" t="s">
        <v>4506</v>
      </c>
      <c r="J1201" t="s">
        <v>9</v>
      </c>
      <c r="O1201" t="s">
        <v>55</v>
      </c>
      <c r="P1201" t="s">
        <v>9</v>
      </c>
      <c r="Q1201" t="s">
        <v>8594</v>
      </c>
      <c r="R1201" t="s">
        <v>224</v>
      </c>
      <c r="S1201" t="s">
        <v>126</v>
      </c>
      <c r="T1201">
        <v>0</v>
      </c>
      <c r="U1201" t="s">
        <v>475</v>
      </c>
      <c r="W1201" t="s">
        <v>386</v>
      </c>
    </row>
    <row r="1202" spans="1:23" x14ac:dyDescent="0.25">
      <c r="A1202" t="s">
        <v>19</v>
      </c>
      <c r="B1202" s="1">
        <v>44845</v>
      </c>
      <c r="C1202">
        <v>-487.9</v>
      </c>
      <c r="D1202" t="s">
        <v>8595</v>
      </c>
      <c r="E1202" t="s">
        <v>8595</v>
      </c>
      <c r="F1202" t="s">
        <v>778</v>
      </c>
      <c r="G1202" t="s">
        <v>55</v>
      </c>
      <c r="H1202" t="s">
        <v>76</v>
      </c>
      <c r="I1202" t="s">
        <v>76</v>
      </c>
      <c r="J1202" t="s">
        <v>9</v>
      </c>
      <c r="O1202" t="s">
        <v>55</v>
      </c>
      <c r="P1202" t="s">
        <v>9</v>
      </c>
      <c r="Q1202" t="s">
        <v>9</v>
      </c>
      <c r="R1202" t="s">
        <v>224</v>
      </c>
      <c r="S1202" t="s">
        <v>126</v>
      </c>
      <c r="T1202">
        <v>12</v>
      </c>
      <c r="U1202" t="s">
        <v>475</v>
      </c>
      <c r="V1202" t="s">
        <v>6075</v>
      </c>
      <c r="W1202" t="s">
        <v>386</v>
      </c>
    </row>
    <row r="1203" spans="1:23" x14ac:dyDescent="0.25">
      <c r="A1203" t="s">
        <v>6451</v>
      </c>
      <c r="B1203" s="1">
        <v>44844</v>
      </c>
      <c r="C1203">
        <v>-152.77000000000001</v>
      </c>
      <c r="D1203" t="s">
        <v>7025</v>
      </c>
      <c r="E1203" t="s">
        <v>7025</v>
      </c>
      <c r="F1203" t="s">
        <v>7026</v>
      </c>
      <c r="G1203" t="s">
        <v>104</v>
      </c>
      <c r="H1203" t="s">
        <v>12</v>
      </c>
      <c r="I1203" t="s">
        <v>12</v>
      </c>
      <c r="J1203" t="s">
        <v>9</v>
      </c>
      <c r="O1203" t="s">
        <v>104</v>
      </c>
      <c r="P1203" t="s">
        <v>9</v>
      </c>
      <c r="Q1203" t="s">
        <v>9</v>
      </c>
      <c r="R1203" t="s">
        <v>122</v>
      </c>
      <c r="S1203" t="s">
        <v>127</v>
      </c>
      <c r="T1203">
        <v>12</v>
      </c>
      <c r="U1203" t="s">
        <v>475</v>
      </c>
      <c r="W1203" t="s">
        <v>386</v>
      </c>
    </row>
    <row r="1204" spans="1:23" x14ac:dyDescent="0.25">
      <c r="A1204" t="s">
        <v>6451</v>
      </c>
      <c r="B1204" s="1">
        <v>44844</v>
      </c>
      <c r="C1204">
        <v>8.85</v>
      </c>
      <c r="D1204" t="s">
        <v>7028</v>
      </c>
      <c r="E1204" t="s">
        <v>7028</v>
      </c>
      <c r="F1204" t="s">
        <v>7029</v>
      </c>
      <c r="G1204" t="s">
        <v>120</v>
      </c>
      <c r="H1204" t="s">
        <v>156</v>
      </c>
      <c r="I1204" t="s">
        <v>156</v>
      </c>
      <c r="J1204" t="s">
        <v>9</v>
      </c>
      <c r="O1204" t="s">
        <v>120</v>
      </c>
      <c r="P1204" t="s">
        <v>9</v>
      </c>
      <c r="Q1204" t="s">
        <v>9</v>
      </c>
      <c r="R1204" t="s">
        <v>122</v>
      </c>
      <c r="S1204" t="s">
        <v>127</v>
      </c>
      <c r="T1204">
        <v>1</v>
      </c>
      <c r="U1204" t="s">
        <v>475</v>
      </c>
      <c r="W1204" t="s">
        <v>386</v>
      </c>
    </row>
    <row r="1205" spans="1:23" x14ac:dyDescent="0.25">
      <c r="A1205" t="s">
        <v>6451</v>
      </c>
      <c r="B1205" s="1">
        <v>44844</v>
      </c>
      <c r="C1205">
        <v>-21.62</v>
      </c>
      <c r="D1205" t="s">
        <v>979</v>
      </c>
      <c r="E1205" t="s">
        <v>979</v>
      </c>
      <c r="F1205" t="s">
        <v>7030</v>
      </c>
      <c r="G1205" t="s">
        <v>104</v>
      </c>
      <c r="H1205" t="s">
        <v>7</v>
      </c>
      <c r="I1205" t="s">
        <v>7</v>
      </c>
      <c r="J1205" t="s">
        <v>9</v>
      </c>
      <c r="O1205" t="s">
        <v>104</v>
      </c>
      <c r="P1205" t="s">
        <v>9</v>
      </c>
      <c r="Q1205" t="s">
        <v>9</v>
      </c>
      <c r="R1205" t="s">
        <v>122</v>
      </c>
      <c r="S1205" t="s">
        <v>127</v>
      </c>
      <c r="T1205">
        <v>12</v>
      </c>
      <c r="U1205" t="s">
        <v>475</v>
      </c>
      <c r="W1205" t="s">
        <v>386</v>
      </c>
    </row>
    <row r="1206" spans="1:23" x14ac:dyDescent="0.25">
      <c r="A1206" t="s">
        <v>6451</v>
      </c>
      <c r="B1206" s="1">
        <v>44843</v>
      </c>
      <c r="C1206">
        <v>-184.2</v>
      </c>
      <c r="D1206" t="s">
        <v>7032</v>
      </c>
      <c r="E1206" t="s">
        <v>7032</v>
      </c>
      <c r="F1206" t="s">
        <v>7033</v>
      </c>
      <c r="G1206" t="s">
        <v>13</v>
      </c>
      <c r="H1206" t="s">
        <v>15</v>
      </c>
      <c r="I1206" t="s">
        <v>15</v>
      </c>
      <c r="J1206" t="s">
        <v>9</v>
      </c>
      <c r="O1206" t="s">
        <v>13</v>
      </c>
      <c r="P1206" t="s">
        <v>9</v>
      </c>
      <c r="Q1206" t="s">
        <v>9</v>
      </c>
      <c r="R1206" t="s">
        <v>122</v>
      </c>
      <c r="S1206" t="s">
        <v>127</v>
      </c>
      <c r="T1206">
        <v>12</v>
      </c>
      <c r="U1206" t="s">
        <v>475</v>
      </c>
      <c r="W1206" t="s">
        <v>386</v>
      </c>
    </row>
    <row r="1207" spans="1:23" x14ac:dyDescent="0.25">
      <c r="A1207" t="s">
        <v>6451</v>
      </c>
      <c r="B1207" s="1">
        <v>44843</v>
      </c>
      <c r="C1207">
        <v>-34</v>
      </c>
      <c r="D1207" t="s">
        <v>7028</v>
      </c>
      <c r="E1207" t="s">
        <v>7028</v>
      </c>
      <c r="F1207" t="s">
        <v>7029</v>
      </c>
      <c r="G1207" t="s">
        <v>120</v>
      </c>
      <c r="H1207" t="s">
        <v>156</v>
      </c>
      <c r="I1207" t="s">
        <v>156</v>
      </c>
      <c r="J1207" t="s">
        <v>9</v>
      </c>
      <c r="O1207" t="s">
        <v>120</v>
      </c>
      <c r="P1207" t="s">
        <v>9</v>
      </c>
      <c r="Q1207" t="s">
        <v>9</v>
      </c>
      <c r="R1207" t="s">
        <v>122</v>
      </c>
      <c r="S1207" t="s">
        <v>127</v>
      </c>
      <c r="T1207">
        <v>1</v>
      </c>
      <c r="U1207" t="s">
        <v>475</v>
      </c>
      <c r="W1207" t="s">
        <v>386</v>
      </c>
    </row>
    <row r="1208" spans="1:23" x14ac:dyDescent="0.25">
      <c r="A1208" t="s">
        <v>6451</v>
      </c>
      <c r="B1208" s="1">
        <v>44843</v>
      </c>
      <c r="C1208">
        <v>-57.49</v>
      </c>
      <c r="D1208" t="s">
        <v>7035</v>
      </c>
      <c r="E1208" t="s">
        <v>7035</v>
      </c>
      <c r="F1208" t="s">
        <v>7036</v>
      </c>
      <c r="G1208" t="s">
        <v>88</v>
      </c>
      <c r="H1208" t="s">
        <v>59</v>
      </c>
      <c r="I1208" t="s">
        <v>59</v>
      </c>
      <c r="J1208" t="s">
        <v>9</v>
      </c>
      <c r="O1208" t="s">
        <v>88</v>
      </c>
      <c r="P1208" t="s">
        <v>9</v>
      </c>
      <c r="Q1208" t="s">
        <v>9</v>
      </c>
      <c r="R1208" t="s">
        <v>122</v>
      </c>
      <c r="S1208" t="s">
        <v>127</v>
      </c>
      <c r="T1208">
        <v>1</v>
      </c>
      <c r="U1208" t="s">
        <v>475</v>
      </c>
      <c r="W1208" t="s">
        <v>386</v>
      </c>
    </row>
    <row r="1209" spans="1:23" x14ac:dyDescent="0.25">
      <c r="A1209" t="s">
        <v>6451</v>
      </c>
      <c r="B1209" s="1">
        <v>44843</v>
      </c>
      <c r="C1209">
        <v>-3.97</v>
      </c>
      <c r="D1209" t="s">
        <v>744</v>
      </c>
      <c r="E1209" t="s">
        <v>744</v>
      </c>
      <c r="F1209" t="s">
        <v>6605</v>
      </c>
      <c r="G1209" t="s">
        <v>104</v>
      </c>
      <c r="H1209" t="s">
        <v>7</v>
      </c>
      <c r="I1209" t="s">
        <v>7</v>
      </c>
      <c r="J1209" t="s">
        <v>9</v>
      </c>
      <c r="O1209" t="s">
        <v>104</v>
      </c>
      <c r="P1209" t="s">
        <v>9</v>
      </c>
      <c r="Q1209" t="s">
        <v>9</v>
      </c>
      <c r="R1209" t="s">
        <v>122</v>
      </c>
      <c r="S1209" t="s">
        <v>127</v>
      </c>
      <c r="T1209">
        <v>12</v>
      </c>
      <c r="U1209" t="s">
        <v>475</v>
      </c>
      <c r="W1209" t="s">
        <v>386</v>
      </c>
    </row>
    <row r="1210" spans="1:23" x14ac:dyDescent="0.25">
      <c r="A1210" t="s">
        <v>6451</v>
      </c>
      <c r="B1210" s="1">
        <v>44843</v>
      </c>
      <c r="C1210">
        <v>-325</v>
      </c>
      <c r="D1210" t="s">
        <v>7038</v>
      </c>
      <c r="E1210" t="s">
        <v>7038</v>
      </c>
      <c r="F1210" t="s">
        <v>7039</v>
      </c>
      <c r="G1210" t="s">
        <v>117</v>
      </c>
      <c r="H1210" t="s">
        <v>45</v>
      </c>
      <c r="I1210" t="s">
        <v>45</v>
      </c>
      <c r="J1210" t="s">
        <v>9</v>
      </c>
      <c r="O1210" t="s">
        <v>117</v>
      </c>
      <c r="P1210" t="s">
        <v>9</v>
      </c>
      <c r="Q1210" t="s">
        <v>9</v>
      </c>
      <c r="R1210" t="s">
        <v>122</v>
      </c>
      <c r="S1210" t="s">
        <v>127</v>
      </c>
      <c r="T1210">
        <v>12</v>
      </c>
      <c r="U1210" t="s">
        <v>475</v>
      </c>
      <c r="W1210" t="s">
        <v>386</v>
      </c>
    </row>
    <row r="1211" spans="1:23" x14ac:dyDescent="0.25">
      <c r="A1211" t="s">
        <v>336</v>
      </c>
      <c r="B1211" s="1">
        <v>44842</v>
      </c>
      <c r="C1211">
        <v>-20</v>
      </c>
      <c r="D1211" t="s">
        <v>887</v>
      </c>
      <c r="E1211" t="s">
        <v>887</v>
      </c>
      <c r="F1211" t="s">
        <v>888</v>
      </c>
      <c r="G1211" t="s">
        <v>88</v>
      </c>
      <c r="H1211" t="s">
        <v>59</v>
      </c>
      <c r="I1211" t="s">
        <v>59</v>
      </c>
      <c r="J1211" t="s">
        <v>9</v>
      </c>
      <c r="O1211" t="s">
        <v>88</v>
      </c>
      <c r="P1211" t="s">
        <v>9</v>
      </c>
      <c r="Q1211" t="s">
        <v>7040</v>
      </c>
      <c r="R1211" t="s">
        <v>122</v>
      </c>
      <c r="S1211" t="s">
        <v>127</v>
      </c>
      <c r="T1211">
        <v>1</v>
      </c>
      <c r="U1211" t="s">
        <v>475</v>
      </c>
      <c r="W1211" t="s">
        <v>386</v>
      </c>
    </row>
    <row r="1212" spans="1:23" x14ac:dyDescent="0.25">
      <c r="A1212" t="s">
        <v>492</v>
      </c>
      <c r="B1212" s="1">
        <v>44842</v>
      </c>
      <c r="C1212">
        <v>-4.4000000000000004</v>
      </c>
      <c r="D1212" t="s">
        <v>6484</v>
      </c>
      <c r="E1212" t="s">
        <v>6484</v>
      </c>
      <c r="F1212" t="s">
        <v>629</v>
      </c>
      <c r="G1212" t="s">
        <v>13</v>
      </c>
      <c r="H1212" t="s">
        <v>11</v>
      </c>
      <c r="I1212" t="s">
        <v>11</v>
      </c>
      <c r="J1212" t="s">
        <v>9</v>
      </c>
      <c r="O1212" t="s">
        <v>13</v>
      </c>
      <c r="P1212" t="s">
        <v>9</v>
      </c>
      <c r="Q1212" t="s">
        <v>9</v>
      </c>
      <c r="R1212" t="s">
        <v>122</v>
      </c>
      <c r="S1212" t="s">
        <v>127</v>
      </c>
      <c r="T1212">
        <v>12</v>
      </c>
      <c r="U1212" t="s">
        <v>475</v>
      </c>
      <c r="W1212" t="s">
        <v>386</v>
      </c>
    </row>
    <row r="1213" spans="1:23" x14ac:dyDescent="0.25">
      <c r="A1213" t="s">
        <v>336</v>
      </c>
      <c r="B1213" s="1">
        <v>44842</v>
      </c>
      <c r="C1213">
        <v>-3.5</v>
      </c>
      <c r="D1213" t="s">
        <v>887</v>
      </c>
      <c r="E1213" t="s">
        <v>887</v>
      </c>
      <c r="F1213" t="s">
        <v>888</v>
      </c>
      <c r="G1213" t="s">
        <v>101</v>
      </c>
      <c r="H1213" t="s">
        <v>23</v>
      </c>
      <c r="I1213" t="s">
        <v>23</v>
      </c>
      <c r="J1213" t="s">
        <v>9</v>
      </c>
      <c r="O1213" t="s">
        <v>101</v>
      </c>
      <c r="P1213" t="s">
        <v>9</v>
      </c>
      <c r="Q1213" t="s">
        <v>9</v>
      </c>
      <c r="R1213" t="s">
        <v>122</v>
      </c>
      <c r="S1213" t="s">
        <v>127</v>
      </c>
      <c r="T1213">
        <v>12</v>
      </c>
      <c r="U1213" t="s">
        <v>475</v>
      </c>
      <c r="W1213" t="s">
        <v>386</v>
      </c>
    </row>
    <row r="1214" spans="1:23" x14ac:dyDescent="0.25">
      <c r="A1214" t="s">
        <v>336</v>
      </c>
      <c r="B1214" s="1">
        <v>44842</v>
      </c>
      <c r="C1214">
        <v>-20</v>
      </c>
      <c r="D1214" t="s">
        <v>887</v>
      </c>
      <c r="E1214" t="s">
        <v>887</v>
      </c>
      <c r="F1214" t="s">
        <v>888</v>
      </c>
      <c r="G1214" t="s">
        <v>104</v>
      </c>
      <c r="H1214" t="s">
        <v>7</v>
      </c>
      <c r="I1214" t="s">
        <v>7</v>
      </c>
      <c r="J1214" t="s">
        <v>9</v>
      </c>
      <c r="O1214" t="s">
        <v>104</v>
      </c>
      <c r="P1214" t="s">
        <v>9</v>
      </c>
      <c r="Q1214" t="s">
        <v>9</v>
      </c>
      <c r="R1214" t="s">
        <v>122</v>
      </c>
      <c r="S1214" t="s">
        <v>127</v>
      </c>
      <c r="T1214">
        <v>12</v>
      </c>
      <c r="U1214" t="s">
        <v>475</v>
      </c>
      <c r="W1214" t="s">
        <v>386</v>
      </c>
    </row>
    <row r="1215" spans="1:23" x14ac:dyDescent="0.25">
      <c r="A1215" t="s">
        <v>19</v>
      </c>
      <c r="B1215" s="1">
        <v>44841</v>
      </c>
      <c r="C1215">
        <v>-102.75</v>
      </c>
      <c r="D1215" t="s">
        <v>6806</v>
      </c>
      <c r="E1215" t="s">
        <v>6806</v>
      </c>
      <c r="F1215" t="s">
        <v>6807</v>
      </c>
      <c r="G1215" t="s">
        <v>117</v>
      </c>
      <c r="H1215" t="s">
        <v>45</v>
      </c>
      <c r="I1215" t="s">
        <v>45</v>
      </c>
      <c r="J1215" t="s">
        <v>9</v>
      </c>
      <c r="O1215" t="s">
        <v>117</v>
      </c>
      <c r="P1215" t="s">
        <v>9</v>
      </c>
      <c r="Q1215" t="s">
        <v>9</v>
      </c>
      <c r="R1215" t="s">
        <v>122</v>
      </c>
      <c r="S1215" t="s">
        <v>127</v>
      </c>
      <c r="T1215">
        <v>12</v>
      </c>
      <c r="U1215" t="s">
        <v>475</v>
      </c>
      <c r="W1215" t="s">
        <v>386</v>
      </c>
    </row>
    <row r="1216" spans="1:23" x14ac:dyDescent="0.25">
      <c r="A1216" t="s">
        <v>19</v>
      </c>
      <c r="B1216" s="1">
        <v>44841</v>
      </c>
      <c r="C1216">
        <v>-301.39</v>
      </c>
      <c r="D1216" t="s">
        <v>609</v>
      </c>
      <c r="E1216" t="s">
        <v>609</v>
      </c>
      <c r="F1216" t="s">
        <v>610</v>
      </c>
      <c r="G1216" t="s">
        <v>10</v>
      </c>
      <c r="H1216" t="s">
        <v>20</v>
      </c>
      <c r="I1216" t="s">
        <v>20</v>
      </c>
      <c r="J1216" t="s">
        <v>9</v>
      </c>
      <c r="O1216" t="s">
        <v>10</v>
      </c>
      <c r="P1216" t="s">
        <v>9</v>
      </c>
      <c r="Q1216" t="s">
        <v>9</v>
      </c>
      <c r="R1216" t="s">
        <v>122</v>
      </c>
      <c r="S1216" t="s">
        <v>127</v>
      </c>
      <c r="T1216">
        <v>12</v>
      </c>
      <c r="U1216" t="s">
        <v>475</v>
      </c>
      <c r="W1216" t="s">
        <v>386</v>
      </c>
    </row>
    <row r="1217" spans="1:23" x14ac:dyDescent="0.25">
      <c r="A1217" t="s">
        <v>19</v>
      </c>
      <c r="B1217" s="1">
        <v>44841</v>
      </c>
      <c r="C1217">
        <v>-177.19</v>
      </c>
      <c r="D1217" t="s">
        <v>497</v>
      </c>
      <c r="E1217" t="s">
        <v>497</v>
      </c>
      <c r="F1217" t="s">
        <v>498</v>
      </c>
      <c r="G1217" t="s">
        <v>55</v>
      </c>
      <c r="H1217" t="s">
        <v>18</v>
      </c>
      <c r="I1217" t="s">
        <v>18</v>
      </c>
      <c r="J1217" t="s">
        <v>9</v>
      </c>
      <c r="O1217" t="s">
        <v>55</v>
      </c>
      <c r="P1217" t="s">
        <v>9</v>
      </c>
      <c r="Q1217" t="s">
        <v>9</v>
      </c>
      <c r="R1217" t="s">
        <v>224</v>
      </c>
      <c r="S1217" t="s">
        <v>126</v>
      </c>
      <c r="T1217">
        <v>12</v>
      </c>
      <c r="U1217" t="s">
        <v>475</v>
      </c>
      <c r="W1217" t="s">
        <v>386</v>
      </c>
    </row>
    <row r="1218" spans="1:23" x14ac:dyDescent="0.25">
      <c r="A1218" t="s">
        <v>6451</v>
      </c>
      <c r="B1218" s="1">
        <v>44841</v>
      </c>
      <c r="C1218">
        <v>-155.44999999999999</v>
      </c>
      <c r="D1218" t="s">
        <v>495</v>
      </c>
      <c r="E1218" t="s">
        <v>495</v>
      </c>
      <c r="F1218" t="s">
        <v>496</v>
      </c>
      <c r="G1218" t="s">
        <v>104</v>
      </c>
      <c r="H1218" t="s">
        <v>16</v>
      </c>
      <c r="I1218" t="s">
        <v>16</v>
      </c>
      <c r="J1218" t="s">
        <v>9</v>
      </c>
      <c r="O1218" t="s">
        <v>104</v>
      </c>
      <c r="P1218" t="s">
        <v>9</v>
      </c>
      <c r="Q1218" t="s">
        <v>9</v>
      </c>
      <c r="R1218" t="s">
        <v>122</v>
      </c>
      <c r="S1218" t="s">
        <v>127</v>
      </c>
      <c r="T1218">
        <v>12</v>
      </c>
      <c r="U1218" t="s">
        <v>475</v>
      </c>
      <c r="W1218" t="s">
        <v>386</v>
      </c>
    </row>
    <row r="1219" spans="1:23" x14ac:dyDescent="0.25">
      <c r="A1219" t="s">
        <v>6451</v>
      </c>
      <c r="B1219" s="1">
        <v>44841</v>
      </c>
      <c r="C1219">
        <v>-30.47</v>
      </c>
      <c r="D1219" t="s">
        <v>495</v>
      </c>
      <c r="E1219" t="s">
        <v>495</v>
      </c>
      <c r="F1219" t="s">
        <v>496</v>
      </c>
      <c r="G1219" t="s">
        <v>78</v>
      </c>
      <c r="H1219" t="s">
        <v>27</v>
      </c>
      <c r="I1219" t="s">
        <v>27</v>
      </c>
      <c r="J1219" t="s">
        <v>9</v>
      </c>
      <c r="O1219" t="s">
        <v>78</v>
      </c>
      <c r="P1219" t="s">
        <v>9</v>
      </c>
      <c r="Q1219" t="s">
        <v>7041</v>
      </c>
      <c r="R1219" t="s">
        <v>122</v>
      </c>
      <c r="S1219" t="s">
        <v>127</v>
      </c>
      <c r="T1219">
        <v>1</v>
      </c>
      <c r="U1219" t="s">
        <v>475</v>
      </c>
      <c r="W1219" t="s">
        <v>386</v>
      </c>
    </row>
    <row r="1220" spans="1:23" x14ac:dyDescent="0.25">
      <c r="A1220" t="s">
        <v>6451</v>
      </c>
      <c r="B1220" s="1">
        <v>44841</v>
      </c>
      <c r="C1220">
        <v>-4.99</v>
      </c>
      <c r="D1220" t="s">
        <v>493</v>
      </c>
      <c r="E1220" t="s">
        <v>493</v>
      </c>
      <c r="F1220" t="s">
        <v>494</v>
      </c>
      <c r="G1220" t="s">
        <v>104</v>
      </c>
      <c r="H1220" t="s">
        <v>16</v>
      </c>
      <c r="I1220" t="s">
        <v>16</v>
      </c>
      <c r="J1220" t="s">
        <v>9</v>
      </c>
      <c r="O1220" t="s">
        <v>104</v>
      </c>
      <c r="P1220" t="s">
        <v>9</v>
      </c>
      <c r="Q1220" t="s">
        <v>9</v>
      </c>
      <c r="R1220" t="s">
        <v>122</v>
      </c>
      <c r="S1220" t="s">
        <v>127</v>
      </c>
      <c r="T1220">
        <v>12</v>
      </c>
      <c r="U1220" t="s">
        <v>475</v>
      </c>
      <c r="W1220" t="s">
        <v>386</v>
      </c>
    </row>
    <row r="1221" spans="1:23" x14ac:dyDescent="0.25">
      <c r="A1221" t="s">
        <v>6451</v>
      </c>
      <c r="B1221" s="1">
        <v>44841</v>
      </c>
      <c r="C1221">
        <v>-0.54</v>
      </c>
      <c r="D1221" t="s">
        <v>6891</v>
      </c>
      <c r="E1221" t="s">
        <v>6891</v>
      </c>
      <c r="F1221" t="s">
        <v>6892</v>
      </c>
      <c r="G1221" t="s">
        <v>88</v>
      </c>
      <c r="H1221" t="s">
        <v>50</v>
      </c>
      <c r="I1221" t="s">
        <v>50</v>
      </c>
      <c r="J1221" t="s">
        <v>9</v>
      </c>
      <c r="O1221" t="s">
        <v>88</v>
      </c>
      <c r="P1221" t="s">
        <v>9</v>
      </c>
      <c r="Q1221" t="s">
        <v>9</v>
      </c>
      <c r="R1221" t="s">
        <v>122</v>
      </c>
      <c r="S1221" t="s">
        <v>124</v>
      </c>
      <c r="T1221">
        <v>1</v>
      </c>
      <c r="U1221" t="s">
        <v>475</v>
      </c>
      <c r="W1221" t="s">
        <v>386</v>
      </c>
    </row>
    <row r="1222" spans="1:23" x14ac:dyDescent="0.25">
      <c r="A1222" t="s">
        <v>6451</v>
      </c>
      <c r="B1222" s="1">
        <v>44840</v>
      </c>
      <c r="C1222">
        <v>-3.58</v>
      </c>
      <c r="D1222" t="s">
        <v>493</v>
      </c>
      <c r="E1222" t="s">
        <v>493</v>
      </c>
      <c r="F1222" t="s">
        <v>494</v>
      </c>
      <c r="G1222" t="s">
        <v>104</v>
      </c>
      <c r="H1222" t="s">
        <v>16</v>
      </c>
      <c r="I1222" t="s">
        <v>16</v>
      </c>
      <c r="J1222" t="s">
        <v>9</v>
      </c>
      <c r="O1222" t="s">
        <v>104</v>
      </c>
      <c r="P1222" t="s">
        <v>9</v>
      </c>
      <c r="Q1222" t="s">
        <v>9</v>
      </c>
      <c r="R1222" t="s">
        <v>122</v>
      </c>
      <c r="S1222" t="s">
        <v>127</v>
      </c>
      <c r="T1222">
        <v>12</v>
      </c>
      <c r="U1222" t="s">
        <v>475</v>
      </c>
      <c r="W1222" t="s">
        <v>386</v>
      </c>
    </row>
    <row r="1223" spans="1:23" x14ac:dyDescent="0.25">
      <c r="A1223" t="s">
        <v>6451</v>
      </c>
      <c r="B1223" s="1">
        <v>44840</v>
      </c>
      <c r="C1223">
        <v>-8.26</v>
      </c>
      <c r="D1223" t="s">
        <v>495</v>
      </c>
      <c r="E1223" t="s">
        <v>495</v>
      </c>
      <c r="F1223" t="s">
        <v>496</v>
      </c>
      <c r="G1223" t="s">
        <v>100</v>
      </c>
      <c r="H1223" t="s">
        <v>84</v>
      </c>
      <c r="I1223" t="s">
        <v>84</v>
      </c>
      <c r="J1223" t="s">
        <v>9</v>
      </c>
      <c r="O1223" t="s">
        <v>100</v>
      </c>
      <c r="P1223" t="s">
        <v>9</v>
      </c>
      <c r="Q1223" t="s">
        <v>9</v>
      </c>
      <c r="R1223" t="s">
        <v>122</v>
      </c>
      <c r="S1223" t="s">
        <v>125</v>
      </c>
      <c r="T1223">
        <v>1</v>
      </c>
      <c r="U1223" t="s">
        <v>475</v>
      </c>
      <c r="V1223" t="s">
        <v>272</v>
      </c>
      <c r="W1223" t="s">
        <v>386</v>
      </c>
    </row>
    <row r="1224" spans="1:23" x14ac:dyDescent="0.25">
      <c r="A1224" t="s">
        <v>19</v>
      </c>
      <c r="B1224" s="1">
        <v>44840</v>
      </c>
      <c r="C1224">
        <v>0.04</v>
      </c>
      <c r="D1224" t="s">
        <v>7043</v>
      </c>
      <c r="E1224" t="s">
        <v>7043</v>
      </c>
      <c r="F1224" t="s">
        <v>7044</v>
      </c>
      <c r="G1224" t="s">
        <v>55</v>
      </c>
      <c r="H1224" t="s">
        <v>55</v>
      </c>
      <c r="I1224" t="s">
        <v>55</v>
      </c>
      <c r="J1224" t="s">
        <v>9</v>
      </c>
      <c r="O1224" t="s">
        <v>55</v>
      </c>
      <c r="P1224" t="s">
        <v>9</v>
      </c>
      <c r="Q1224" t="s">
        <v>9</v>
      </c>
      <c r="R1224" t="s">
        <v>116</v>
      </c>
      <c r="S1224" t="s">
        <v>126</v>
      </c>
      <c r="T1224">
        <v>0</v>
      </c>
      <c r="U1224" t="s">
        <v>475</v>
      </c>
      <c r="W1224" t="s">
        <v>386</v>
      </c>
    </row>
    <row r="1225" spans="1:23" x14ac:dyDescent="0.25">
      <c r="A1225" t="s">
        <v>512</v>
      </c>
      <c r="B1225" s="1">
        <v>44840</v>
      </c>
      <c r="C1225">
        <v>177.19</v>
      </c>
      <c r="D1225" t="s">
        <v>6711</v>
      </c>
      <c r="E1225" t="s">
        <v>6711</v>
      </c>
      <c r="F1225" t="s">
        <v>513</v>
      </c>
      <c r="G1225" t="s">
        <v>55</v>
      </c>
      <c r="H1225" t="s">
        <v>18</v>
      </c>
      <c r="I1225" t="s">
        <v>18</v>
      </c>
      <c r="J1225" t="s">
        <v>9</v>
      </c>
      <c r="O1225" t="s">
        <v>55</v>
      </c>
      <c r="P1225" t="s">
        <v>9</v>
      </c>
      <c r="Q1225" t="s">
        <v>9</v>
      </c>
      <c r="R1225" t="s">
        <v>224</v>
      </c>
      <c r="S1225" t="s">
        <v>126</v>
      </c>
      <c r="T1225">
        <v>12</v>
      </c>
      <c r="U1225" t="s">
        <v>475</v>
      </c>
      <c r="W1225" t="s">
        <v>386</v>
      </c>
    </row>
    <row r="1226" spans="1:23" x14ac:dyDescent="0.25">
      <c r="A1226" t="s">
        <v>19</v>
      </c>
      <c r="B1226" s="1">
        <v>44840</v>
      </c>
      <c r="C1226">
        <v>-4000</v>
      </c>
      <c r="D1226" t="s">
        <v>7045</v>
      </c>
      <c r="E1226" t="s">
        <v>7045</v>
      </c>
      <c r="F1226" t="s">
        <v>6440</v>
      </c>
      <c r="G1226" t="s">
        <v>105</v>
      </c>
      <c r="H1226" t="s">
        <v>134</v>
      </c>
      <c r="I1226" t="s">
        <v>134</v>
      </c>
      <c r="J1226" t="s">
        <v>9</v>
      </c>
      <c r="O1226" t="s">
        <v>105</v>
      </c>
      <c r="P1226" t="s">
        <v>9</v>
      </c>
      <c r="Q1226" t="s">
        <v>7046</v>
      </c>
      <c r="R1226" t="s">
        <v>122</v>
      </c>
      <c r="S1226" t="s">
        <v>124</v>
      </c>
      <c r="T1226">
        <v>1</v>
      </c>
      <c r="U1226" t="s">
        <v>475</v>
      </c>
      <c r="V1226" t="s">
        <v>287</v>
      </c>
      <c r="W1226" t="s">
        <v>386</v>
      </c>
    </row>
    <row r="1227" spans="1:23" x14ac:dyDescent="0.25">
      <c r="A1227" t="s">
        <v>19</v>
      </c>
      <c r="B1227" s="1">
        <v>44840</v>
      </c>
      <c r="C1227">
        <v>-0.04</v>
      </c>
      <c r="D1227" t="s">
        <v>6834</v>
      </c>
      <c r="E1227" t="s">
        <v>6834</v>
      </c>
      <c r="F1227" t="s">
        <v>6440</v>
      </c>
      <c r="G1227" t="s">
        <v>55</v>
      </c>
      <c r="H1227" t="s">
        <v>55</v>
      </c>
      <c r="I1227" t="s">
        <v>55</v>
      </c>
      <c r="J1227" t="s">
        <v>9</v>
      </c>
      <c r="O1227" t="s">
        <v>55</v>
      </c>
      <c r="P1227" t="s">
        <v>9</v>
      </c>
      <c r="Q1227" t="s">
        <v>9</v>
      </c>
      <c r="R1227" t="s">
        <v>116</v>
      </c>
      <c r="S1227" t="s">
        <v>126</v>
      </c>
      <c r="T1227">
        <v>0</v>
      </c>
      <c r="U1227" t="s">
        <v>475</v>
      </c>
      <c r="W1227" t="s">
        <v>386</v>
      </c>
    </row>
    <row r="1228" spans="1:23" x14ac:dyDescent="0.25">
      <c r="A1228" t="s">
        <v>19</v>
      </c>
      <c r="B1228" s="1">
        <v>44839</v>
      </c>
      <c r="C1228">
        <v>-4424.99</v>
      </c>
      <c r="D1228" t="s">
        <v>6717</v>
      </c>
      <c r="E1228" t="s">
        <v>6717</v>
      </c>
      <c r="F1228" t="s">
        <v>517</v>
      </c>
      <c r="G1228" t="s">
        <v>94</v>
      </c>
      <c r="H1228" t="s">
        <v>61</v>
      </c>
      <c r="I1228" t="s">
        <v>61</v>
      </c>
      <c r="J1228" t="s">
        <v>9</v>
      </c>
      <c r="O1228" t="s">
        <v>94</v>
      </c>
      <c r="P1228" t="s">
        <v>9</v>
      </c>
      <c r="Q1228" t="s">
        <v>9</v>
      </c>
      <c r="R1228" t="s">
        <v>122</v>
      </c>
      <c r="S1228" t="s">
        <v>127</v>
      </c>
      <c r="T1228">
        <v>12</v>
      </c>
      <c r="U1228" t="s">
        <v>475</v>
      </c>
      <c r="W1228" t="s">
        <v>386</v>
      </c>
    </row>
    <row r="1229" spans="1:23" x14ac:dyDescent="0.25">
      <c r="A1229" t="s">
        <v>6451</v>
      </c>
      <c r="B1229" s="1">
        <v>44839</v>
      </c>
      <c r="C1229">
        <v>-120</v>
      </c>
      <c r="D1229" t="s">
        <v>5374</v>
      </c>
      <c r="E1229" t="s">
        <v>5374</v>
      </c>
      <c r="F1229" t="s">
        <v>1733</v>
      </c>
      <c r="G1229" t="s">
        <v>118</v>
      </c>
      <c r="H1229" t="s">
        <v>74</v>
      </c>
      <c r="I1229" t="s">
        <v>74</v>
      </c>
      <c r="J1229" t="s">
        <v>9</v>
      </c>
      <c r="O1229" t="s">
        <v>118</v>
      </c>
      <c r="P1229" t="s">
        <v>9</v>
      </c>
      <c r="Q1229" t="s">
        <v>9</v>
      </c>
      <c r="R1229" t="s">
        <v>122</v>
      </c>
      <c r="S1229" t="s">
        <v>127</v>
      </c>
      <c r="T1229">
        <v>1</v>
      </c>
      <c r="U1229" t="s">
        <v>475</v>
      </c>
      <c r="W1229" t="s">
        <v>386</v>
      </c>
    </row>
    <row r="1230" spans="1:23" x14ac:dyDescent="0.25">
      <c r="A1230" t="s">
        <v>6451</v>
      </c>
      <c r="B1230" s="1">
        <v>44839</v>
      </c>
      <c r="C1230">
        <v>-10.53</v>
      </c>
      <c r="D1230" t="s">
        <v>493</v>
      </c>
      <c r="E1230" t="s">
        <v>493</v>
      </c>
      <c r="F1230" t="s">
        <v>494</v>
      </c>
      <c r="G1230" t="s">
        <v>104</v>
      </c>
      <c r="H1230" t="s">
        <v>16</v>
      </c>
      <c r="I1230" t="s">
        <v>16</v>
      </c>
      <c r="J1230" t="s">
        <v>9</v>
      </c>
      <c r="O1230" t="s">
        <v>104</v>
      </c>
      <c r="P1230" t="s">
        <v>9</v>
      </c>
      <c r="Q1230" t="s">
        <v>9</v>
      </c>
      <c r="R1230" t="s">
        <v>122</v>
      </c>
      <c r="S1230" t="s">
        <v>127</v>
      </c>
      <c r="T1230">
        <v>12</v>
      </c>
      <c r="U1230" t="s">
        <v>475</v>
      </c>
      <c r="W1230" t="s">
        <v>386</v>
      </c>
    </row>
    <row r="1231" spans="1:23" x14ac:dyDescent="0.25">
      <c r="A1231" t="s">
        <v>492</v>
      </c>
      <c r="B1231" s="1">
        <v>44839</v>
      </c>
      <c r="C1231">
        <v>-181.01</v>
      </c>
      <c r="D1231" t="s">
        <v>6804</v>
      </c>
      <c r="E1231" t="s">
        <v>6804</v>
      </c>
      <c r="F1231" t="s">
        <v>5063</v>
      </c>
      <c r="G1231" t="s">
        <v>473</v>
      </c>
      <c r="H1231" t="s">
        <v>466</v>
      </c>
      <c r="I1231" t="s">
        <v>466</v>
      </c>
      <c r="J1231" t="s">
        <v>9</v>
      </c>
      <c r="O1231" t="s">
        <v>473</v>
      </c>
      <c r="P1231" t="s">
        <v>9</v>
      </c>
      <c r="Q1231" t="s">
        <v>9</v>
      </c>
      <c r="R1231" t="s">
        <v>122</v>
      </c>
      <c r="S1231" t="s">
        <v>127</v>
      </c>
      <c r="T1231">
        <v>12</v>
      </c>
      <c r="U1231" t="s">
        <v>475</v>
      </c>
      <c r="W1231" t="s">
        <v>386</v>
      </c>
    </row>
    <row r="1232" spans="1:23" x14ac:dyDescent="0.25">
      <c r="A1232" t="s">
        <v>492</v>
      </c>
      <c r="B1232" s="1">
        <v>44839</v>
      </c>
      <c r="C1232">
        <v>-1.25</v>
      </c>
      <c r="D1232" t="s">
        <v>7048</v>
      </c>
      <c r="E1232" t="s">
        <v>7048</v>
      </c>
      <c r="F1232" t="s">
        <v>893</v>
      </c>
      <c r="G1232" t="s">
        <v>10</v>
      </c>
      <c r="H1232" t="s">
        <v>39</v>
      </c>
      <c r="I1232" t="s">
        <v>39</v>
      </c>
      <c r="J1232" t="s">
        <v>9</v>
      </c>
      <c r="O1232" t="s">
        <v>10</v>
      </c>
      <c r="P1232" t="s">
        <v>9</v>
      </c>
      <c r="Q1232" t="s">
        <v>9</v>
      </c>
      <c r="R1232" t="s">
        <v>122</v>
      </c>
      <c r="S1232" t="s">
        <v>127</v>
      </c>
      <c r="T1232">
        <v>12</v>
      </c>
      <c r="U1232" t="s">
        <v>475</v>
      </c>
      <c r="W1232" t="s">
        <v>386</v>
      </c>
    </row>
    <row r="1233" spans="1:23" x14ac:dyDescent="0.25">
      <c r="A1233" t="s">
        <v>492</v>
      </c>
      <c r="B1233" s="1">
        <v>44839</v>
      </c>
      <c r="C1233">
        <v>-2.5</v>
      </c>
      <c r="D1233" t="s">
        <v>7048</v>
      </c>
      <c r="E1233" t="s">
        <v>7048</v>
      </c>
      <c r="F1233" t="s">
        <v>893</v>
      </c>
      <c r="G1233" t="s">
        <v>10</v>
      </c>
      <c r="H1233" t="s">
        <v>39</v>
      </c>
      <c r="I1233" t="s">
        <v>39</v>
      </c>
      <c r="J1233" t="s">
        <v>9</v>
      </c>
      <c r="O1233" t="s">
        <v>10</v>
      </c>
      <c r="P1233" t="s">
        <v>9</v>
      </c>
      <c r="Q1233" t="s">
        <v>9</v>
      </c>
      <c r="R1233" t="s">
        <v>122</v>
      </c>
      <c r="S1233" t="s">
        <v>127</v>
      </c>
      <c r="T1233">
        <v>12</v>
      </c>
      <c r="U1233" t="s">
        <v>475</v>
      </c>
      <c r="W1233" t="s">
        <v>386</v>
      </c>
    </row>
    <row r="1234" spans="1:23" x14ac:dyDescent="0.25">
      <c r="A1234" t="s">
        <v>19</v>
      </c>
      <c r="B1234" s="1">
        <v>44838</v>
      </c>
      <c r="C1234">
        <v>-404.05</v>
      </c>
      <c r="D1234" t="s">
        <v>7049</v>
      </c>
      <c r="E1234" t="s">
        <v>7049</v>
      </c>
      <c r="F1234" t="s">
        <v>7050</v>
      </c>
      <c r="G1234" t="s">
        <v>105</v>
      </c>
      <c r="H1234" t="s">
        <v>28</v>
      </c>
      <c r="I1234" t="s">
        <v>28</v>
      </c>
      <c r="J1234" t="s">
        <v>9</v>
      </c>
      <c r="O1234" t="s">
        <v>105</v>
      </c>
      <c r="P1234" t="s">
        <v>9</v>
      </c>
      <c r="Q1234" t="s">
        <v>9</v>
      </c>
      <c r="R1234" t="s">
        <v>122</v>
      </c>
      <c r="S1234" t="s">
        <v>124</v>
      </c>
      <c r="T1234">
        <v>1</v>
      </c>
      <c r="U1234" t="s">
        <v>475</v>
      </c>
      <c r="W1234" t="s">
        <v>386</v>
      </c>
    </row>
    <row r="1235" spans="1:23" x14ac:dyDescent="0.25">
      <c r="A1235" t="s">
        <v>6451</v>
      </c>
      <c r="B1235" s="1">
        <v>44838</v>
      </c>
      <c r="C1235">
        <v>-29.94</v>
      </c>
      <c r="D1235" t="s">
        <v>7052</v>
      </c>
      <c r="E1235" t="s">
        <v>7052</v>
      </c>
      <c r="F1235" t="s">
        <v>7053</v>
      </c>
      <c r="G1235" t="s">
        <v>10</v>
      </c>
      <c r="H1235" t="s">
        <v>39</v>
      </c>
      <c r="I1235" t="s">
        <v>39</v>
      </c>
      <c r="J1235" t="s">
        <v>9</v>
      </c>
      <c r="O1235" t="s">
        <v>10</v>
      </c>
      <c r="P1235" t="s">
        <v>9</v>
      </c>
      <c r="Q1235" t="s">
        <v>9</v>
      </c>
      <c r="R1235" t="s">
        <v>122</v>
      </c>
      <c r="S1235" t="s">
        <v>127</v>
      </c>
      <c r="T1235">
        <v>12</v>
      </c>
      <c r="U1235" t="s">
        <v>475</v>
      </c>
      <c r="W1235" t="s">
        <v>386</v>
      </c>
    </row>
    <row r="1236" spans="1:23" x14ac:dyDescent="0.25">
      <c r="A1236" t="s">
        <v>487</v>
      </c>
      <c r="B1236" s="1">
        <v>44838</v>
      </c>
      <c r="C1236">
        <v>254.96</v>
      </c>
      <c r="D1236" t="s">
        <v>5353</v>
      </c>
      <c r="E1236" t="s">
        <v>5353</v>
      </c>
      <c r="F1236" t="s">
        <v>501</v>
      </c>
      <c r="G1236" t="s">
        <v>78</v>
      </c>
      <c r="H1236" t="s">
        <v>27</v>
      </c>
      <c r="I1236" t="s">
        <v>27</v>
      </c>
      <c r="J1236" t="s">
        <v>9</v>
      </c>
      <c r="O1236" t="s">
        <v>78</v>
      </c>
      <c r="P1236" t="s">
        <v>9</v>
      </c>
      <c r="Q1236" t="s">
        <v>7054</v>
      </c>
      <c r="R1236" t="s">
        <v>122</v>
      </c>
      <c r="S1236" t="s">
        <v>127</v>
      </c>
      <c r="T1236">
        <v>1</v>
      </c>
      <c r="U1236" t="s">
        <v>475</v>
      </c>
      <c r="W1236" t="s">
        <v>386</v>
      </c>
    </row>
    <row r="1237" spans="1:23" x14ac:dyDescent="0.25">
      <c r="A1237" t="s">
        <v>19</v>
      </c>
      <c r="B1237" s="1">
        <v>44838</v>
      </c>
      <c r="C1237">
        <v>-5013.74</v>
      </c>
      <c r="D1237" t="s">
        <v>6762</v>
      </c>
      <c r="E1237" t="s">
        <v>6762</v>
      </c>
      <c r="F1237" t="s">
        <v>6468</v>
      </c>
      <c r="G1237" t="s">
        <v>55</v>
      </c>
      <c r="H1237" t="s">
        <v>55</v>
      </c>
      <c r="I1237" t="s">
        <v>55</v>
      </c>
      <c r="J1237" t="s">
        <v>9</v>
      </c>
      <c r="O1237" t="s">
        <v>55</v>
      </c>
      <c r="P1237" t="s">
        <v>9</v>
      </c>
      <c r="Q1237" t="s">
        <v>9</v>
      </c>
      <c r="R1237" t="s">
        <v>116</v>
      </c>
      <c r="S1237" t="s">
        <v>126</v>
      </c>
      <c r="T1237">
        <v>0</v>
      </c>
      <c r="U1237" t="s">
        <v>475</v>
      </c>
      <c r="W1237" t="s">
        <v>386</v>
      </c>
    </row>
    <row r="1238" spans="1:23" x14ac:dyDescent="0.25">
      <c r="A1238" t="s">
        <v>492</v>
      </c>
      <c r="B1238" s="1">
        <v>44838</v>
      </c>
      <c r="C1238">
        <v>-65</v>
      </c>
      <c r="D1238" t="s">
        <v>6896</v>
      </c>
      <c r="E1238" t="s">
        <v>6896</v>
      </c>
      <c r="F1238" t="s">
        <v>528</v>
      </c>
      <c r="G1238" t="s">
        <v>94</v>
      </c>
      <c r="H1238" t="s">
        <v>32</v>
      </c>
      <c r="I1238" t="s">
        <v>32</v>
      </c>
      <c r="J1238" t="s">
        <v>9</v>
      </c>
      <c r="O1238" t="s">
        <v>94</v>
      </c>
      <c r="P1238" t="s">
        <v>9</v>
      </c>
      <c r="Q1238" t="s">
        <v>9</v>
      </c>
      <c r="R1238" t="s">
        <v>122</v>
      </c>
      <c r="S1238" t="s">
        <v>127</v>
      </c>
      <c r="T1238">
        <v>12</v>
      </c>
      <c r="U1238" t="s">
        <v>475</v>
      </c>
      <c r="V1238" t="s">
        <v>276</v>
      </c>
      <c r="W1238" t="s">
        <v>386</v>
      </c>
    </row>
    <row r="1239" spans="1:23" x14ac:dyDescent="0.25">
      <c r="A1239" t="s">
        <v>492</v>
      </c>
      <c r="B1239" s="1">
        <v>44838</v>
      </c>
      <c r="C1239">
        <v>-17.079999999999998</v>
      </c>
      <c r="D1239" t="s">
        <v>529</v>
      </c>
      <c r="E1239" t="s">
        <v>529</v>
      </c>
      <c r="F1239" t="s">
        <v>1076</v>
      </c>
      <c r="G1239" t="s">
        <v>13</v>
      </c>
      <c r="H1239" t="s">
        <v>11</v>
      </c>
      <c r="I1239" t="s">
        <v>11</v>
      </c>
      <c r="J1239" t="s">
        <v>9</v>
      </c>
      <c r="O1239" t="s">
        <v>13</v>
      </c>
      <c r="P1239" t="s">
        <v>9</v>
      </c>
      <c r="Q1239" t="s">
        <v>9</v>
      </c>
      <c r="R1239" t="s">
        <v>122</v>
      </c>
      <c r="S1239" t="s">
        <v>127</v>
      </c>
      <c r="T1239">
        <v>12</v>
      </c>
      <c r="U1239" t="s">
        <v>475</v>
      </c>
      <c r="W1239" t="s">
        <v>386</v>
      </c>
    </row>
    <row r="1240" spans="1:23" x14ac:dyDescent="0.25">
      <c r="A1240" t="s">
        <v>19</v>
      </c>
      <c r="B1240" s="1">
        <v>44838</v>
      </c>
      <c r="C1240">
        <v>5013.74</v>
      </c>
      <c r="D1240" t="s">
        <v>7056</v>
      </c>
      <c r="E1240" t="s">
        <v>7056</v>
      </c>
      <c r="F1240" t="s">
        <v>7057</v>
      </c>
      <c r="G1240" t="s">
        <v>55</v>
      </c>
      <c r="H1240" t="s">
        <v>55</v>
      </c>
      <c r="I1240" t="s">
        <v>55</v>
      </c>
      <c r="J1240" t="s">
        <v>9</v>
      </c>
      <c r="O1240" t="s">
        <v>55</v>
      </c>
      <c r="P1240" t="s">
        <v>9</v>
      </c>
      <c r="Q1240" t="s">
        <v>9</v>
      </c>
      <c r="R1240" t="s">
        <v>116</v>
      </c>
      <c r="S1240" t="s">
        <v>126</v>
      </c>
      <c r="T1240">
        <v>0</v>
      </c>
      <c r="U1240" t="s">
        <v>475</v>
      </c>
      <c r="W1240" t="s">
        <v>386</v>
      </c>
    </row>
    <row r="1241" spans="1:23" x14ac:dyDescent="0.25">
      <c r="A1241" t="s">
        <v>492</v>
      </c>
      <c r="B1241" s="1">
        <v>44837</v>
      </c>
      <c r="C1241">
        <v>-50</v>
      </c>
      <c r="D1241" t="s">
        <v>7059</v>
      </c>
      <c r="E1241" t="s">
        <v>7059</v>
      </c>
      <c r="F1241" t="s">
        <v>6236</v>
      </c>
      <c r="G1241" t="s">
        <v>10</v>
      </c>
      <c r="H1241" t="s">
        <v>57</v>
      </c>
      <c r="I1241" t="s">
        <v>57</v>
      </c>
      <c r="J1241" t="s">
        <v>9</v>
      </c>
      <c r="O1241" t="s">
        <v>10</v>
      </c>
      <c r="P1241" t="s">
        <v>9</v>
      </c>
      <c r="Q1241" t="s">
        <v>9</v>
      </c>
      <c r="R1241" t="s">
        <v>122</v>
      </c>
      <c r="S1241" t="s">
        <v>127</v>
      </c>
      <c r="T1241">
        <v>12</v>
      </c>
      <c r="U1241" t="s">
        <v>475</v>
      </c>
      <c r="W1241" t="s">
        <v>386</v>
      </c>
    </row>
    <row r="1242" spans="1:23" x14ac:dyDescent="0.25">
      <c r="A1242" t="s">
        <v>19</v>
      </c>
      <c r="B1242" s="1">
        <v>44837</v>
      </c>
      <c r="C1242">
        <v>-109.23</v>
      </c>
      <c r="D1242" t="s">
        <v>5235</v>
      </c>
      <c r="E1242" t="s">
        <v>5235</v>
      </c>
      <c r="F1242" t="s">
        <v>5110</v>
      </c>
      <c r="G1242" t="s">
        <v>111</v>
      </c>
      <c r="H1242" t="s">
        <v>75</v>
      </c>
      <c r="I1242" t="s">
        <v>75</v>
      </c>
      <c r="J1242" t="s">
        <v>9</v>
      </c>
      <c r="O1242" t="s">
        <v>111</v>
      </c>
      <c r="P1242" t="s">
        <v>9</v>
      </c>
      <c r="Q1242" t="s">
        <v>9</v>
      </c>
      <c r="R1242" t="s">
        <v>122</v>
      </c>
      <c r="S1242" t="s">
        <v>127</v>
      </c>
      <c r="T1242">
        <v>1</v>
      </c>
      <c r="U1242" t="s">
        <v>475</v>
      </c>
      <c r="W1242" t="s">
        <v>386</v>
      </c>
    </row>
    <row r="1243" spans="1:23" x14ac:dyDescent="0.25">
      <c r="A1243" t="s">
        <v>492</v>
      </c>
      <c r="B1243" s="1">
        <v>44837</v>
      </c>
      <c r="C1243">
        <v>-4.4000000000000004</v>
      </c>
      <c r="D1243" t="s">
        <v>6484</v>
      </c>
      <c r="E1243" t="s">
        <v>6484</v>
      </c>
      <c r="F1243" t="s">
        <v>629</v>
      </c>
      <c r="G1243" t="s">
        <v>13</v>
      </c>
      <c r="H1243" t="s">
        <v>11</v>
      </c>
      <c r="I1243" t="s">
        <v>11</v>
      </c>
      <c r="J1243" t="s">
        <v>9</v>
      </c>
      <c r="O1243" t="s">
        <v>13</v>
      </c>
      <c r="P1243" t="s">
        <v>9</v>
      </c>
      <c r="Q1243" t="s">
        <v>9</v>
      </c>
      <c r="R1243" t="s">
        <v>122</v>
      </c>
      <c r="S1243" t="s">
        <v>127</v>
      </c>
      <c r="T1243">
        <v>12</v>
      </c>
      <c r="U1243" t="s">
        <v>475</v>
      </c>
      <c r="W1243" t="s">
        <v>386</v>
      </c>
    </row>
    <row r="1244" spans="1:23" x14ac:dyDescent="0.25">
      <c r="A1244" t="s">
        <v>492</v>
      </c>
      <c r="B1244" s="1">
        <v>44837</v>
      </c>
      <c r="C1244">
        <v>-1.1000000000000001</v>
      </c>
      <c r="D1244" t="s">
        <v>6174</v>
      </c>
      <c r="E1244" t="s">
        <v>6174</v>
      </c>
      <c r="F1244" t="s">
        <v>2551</v>
      </c>
      <c r="G1244" t="s">
        <v>78</v>
      </c>
      <c r="H1244" t="s">
        <v>471</v>
      </c>
      <c r="I1244" t="s">
        <v>471</v>
      </c>
      <c r="J1244" t="s">
        <v>9</v>
      </c>
      <c r="O1244" t="s">
        <v>78</v>
      </c>
      <c r="P1244" t="s">
        <v>9</v>
      </c>
      <c r="Q1244" t="s">
        <v>9</v>
      </c>
      <c r="R1244" t="s">
        <v>122</v>
      </c>
      <c r="S1244" t="s">
        <v>124</v>
      </c>
      <c r="T1244">
        <v>1</v>
      </c>
      <c r="U1244" t="s">
        <v>475</v>
      </c>
      <c r="W1244" t="s">
        <v>386</v>
      </c>
    </row>
    <row r="1245" spans="1:23" x14ac:dyDescent="0.25">
      <c r="A1245" t="s">
        <v>19</v>
      </c>
      <c r="B1245" s="1">
        <v>44837</v>
      </c>
      <c r="C1245">
        <v>-2336.2800000000002</v>
      </c>
      <c r="D1245" t="s">
        <v>6295</v>
      </c>
      <c r="E1245" t="s">
        <v>6295</v>
      </c>
      <c r="F1245" t="s">
        <v>521</v>
      </c>
      <c r="G1245" t="s">
        <v>100</v>
      </c>
      <c r="H1245" t="s">
        <v>389</v>
      </c>
      <c r="I1245" t="s">
        <v>389</v>
      </c>
      <c r="J1245" t="s">
        <v>9</v>
      </c>
      <c r="O1245" t="s">
        <v>100</v>
      </c>
      <c r="P1245" t="s">
        <v>9</v>
      </c>
      <c r="Q1245" t="s">
        <v>9</v>
      </c>
      <c r="R1245" t="s">
        <v>122</v>
      </c>
      <c r="S1245" t="s">
        <v>127</v>
      </c>
      <c r="T1245">
        <v>12</v>
      </c>
      <c r="U1245" t="s">
        <v>475</v>
      </c>
      <c r="W1245" t="s">
        <v>386</v>
      </c>
    </row>
    <row r="1246" spans="1:23" x14ac:dyDescent="0.25">
      <c r="A1246" t="s">
        <v>6411</v>
      </c>
      <c r="B1246" s="1">
        <v>44837</v>
      </c>
      <c r="C1246">
        <v>-58.1</v>
      </c>
      <c r="D1246" t="s">
        <v>6632</v>
      </c>
      <c r="E1246" t="s">
        <v>6632</v>
      </c>
      <c r="F1246" t="s">
        <v>6633</v>
      </c>
      <c r="G1246" t="s">
        <v>55</v>
      </c>
      <c r="H1246" t="s">
        <v>55</v>
      </c>
      <c r="I1246" t="s">
        <v>55</v>
      </c>
      <c r="J1246" t="s">
        <v>9</v>
      </c>
      <c r="O1246" t="s">
        <v>55</v>
      </c>
      <c r="P1246" t="s">
        <v>9</v>
      </c>
      <c r="Q1246" t="s">
        <v>9</v>
      </c>
      <c r="R1246" t="s">
        <v>116</v>
      </c>
      <c r="S1246" t="s">
        <v>126</v>
      </c>
      <c r="T1246">
        <v>0</v>
      </c>
      <c r="U1246" t="s">
        <v>475</v>
      </c>
      <c r="W1246" t="s">
        <v>386</v>
      </c>
    </row>
    <row r="1247" spans="1:23" x14ac:dyDescent="0.25">
      <c r="A1247" t="s">
        <v>19</v>
      </c>
      <c r="B1247" s="1">
        <v>44837</v>
      </c>
      <c r="C1247">
        <v>-1057.6400000000001</v>
      </c>
      <c r="D1247" t="s">
        <v>6760</v>
      </c>
      <c r="E1247" t="s">
        <v>6760</v>
      </c>
      <c r="F1247" t="s">
        <v>532</v>
      </c>
      <c r="G1247" t="s">
        <v>55</v>
      </c>
      <c r="H1247" t="s">
        <v>18</v>
      </c>
      <c r="I1247" t="s">
        <v>18</v>
      </c>
      <c r="J1247" t="s">
        <v>9</v>
      </c>
      <c r="O1247" t="s">
        <v>55</v>
      </c>
      <c r="P1247" t="s">
        <v>9</v>
      </c>
      <c r="Q1247" t="s">
        <v>9</v>
      </c>
      <c r="R1247" t="s">
        <v>224</v>
      </c>
      <c r="S1247" t="s">
        <v>126</v>
      </c>
      <c r="T1247">
        <v>12</v>
      </c>
      <c r="U1247" t="s">
        <v>475</v>
      </c>
      <c r="W1247" t="s">
        <v>386</v>
      </c>
    </row>
    <row r="1248" spans="1:23" x14ac:dyDescent="0.25">
      <c r="A1248" t="s">
        <v>19</v>
      </c>
      <c r="B1248" s="1">
        <v>44837</v>
      </c>
      <c r="C1248">
        <v>-5013.74</v>
      </c>
      <c r="D1248" t="s">
        <v>6762</v>
      </c>
      <c r="E1248" t="s">
        <v>6762</v>
      </c>
      <c r="F1248" t="s">
        <v>6468</v>
      </c>
      <c r="G1248" t="s">
        <v>55</v>
      </c>
      <c r="H1248" t="s">
        <v>18</v>
      </c>
      <c r="I1248" t="s">
        <v>18</v>
      </c>
      <c r="J1248" t="s">
        <v>9</v>
      </c>
      <c r="O1248" t="s">
        <v>55</v>
      </c>
      <c r="P1248" t="s">
        <v>9</v>
      </c>
      <c r="Q1248" t="s">
        <v>9</v>
      </c>
      <c r="R1248" t="s">
        <v>224</v>
      </c>
      <c r="S1248" t="s">
        <v>126</v>
      </c>
      <c r="T1248">
        <v>12</v>
      </c>
      <c r="U1248" t="s">
        <v>475</v>
      </c>
      <c r="W1248" t="s">
        <v>386</v>
      </c>
    </row>
    <row r="1249" spans="1:23" x14ac:dyDescent="0.25">
      <c r="A1249" t="s">
        <v>6451</v>
      </c>
      <c r="B1249" s="1">
        <v>44837</v>
      </c>
      <c r="C1249">
        <v>-57.54</v>
      </c>
      <c r="D1249" t="s">
        <v>7061</v>
      </c>
      <c r="E1249" t="s">
        <v>7061</v>
      </c>
      <c r="F1249" t="s">
        <v>7062</v>
      </c>
      <c r="G1249" t="s">
        <v>104</v>
      </c>
      <c r="H1249" t="s">
        <v>12</v>
      </c>
      <c r="I1249" t="s">
        <v>12</v>
      </c>
      <c r="J1249" t="s">
        <v>9</v>
      </c>
      <c r="O1249" t="s">
        <v>104</v>
      </c>
      <c r="P1249" t="s">
        <v>9</v>
      </c>
      <c r="Q1249" t="s">
        <v>9</v>
      </c>
      <c r="R1249" t="s">
        <v>122</v>
      </c>
      <c r="S1249" t="s">
        <v>127</v>
      </c>
      <c r="T1249">
        <v>12</v>
      </c>
      <c r="U1249" t="s">
        <v>475</v>
      </c>
      <c r="W1249" t="s">
        <v>386</v>
      </c>
    </row>
    <row r="1250" spans="1:23" x14ac:dyDescent="0.25">
      <c r="A1250" t="s">
        <v>6451</v>
      </c>
      <c r="B1250" s="1">
        <v>44837</v>
      </c>
      <c r="C1250">
        <v>-55.74</v>
      </c>
      <c r="D1250" t="s">
        <v>7064</v>
      </c>
      <c r="E1250" t="s">
        <v>7064</v>
      </c>
      <c r="F1250" t="s">
        <v>7065</v>
      </c>
      <c r="G1250" t="s">
        <v>13</v>
      </c>
      <c r="H1250" t="s">
        <v>13</v>
      </c>
      <c r="I1250" t="s">
        <v>13</v>
      </c>
      <c r="J1250" t="s">
        <v>9</v>
      </c>
      <c r="O1250" t="s">
        <v>13</v>
      </c>
      <c r="P1250" t="s">
        <v>9</v>
      </c>
      <c r="Q1250" t="s">
        <v>7066</v>
      </c>
      <c r="R1250" t="s">
        <v>116</v>
      </c>
      <c r="S1250" t="s">
        <v>126</v>
      </c>
      <c r="T1250">
        <v>0</v>
      </c>
      <c r="U1250" t="s">
        <v>475</v>
      </c>
      <c r="W1250" t="s">
        <v>386</v>
      </c>
    </row>
    <row r="1251" spans="1:23" x14ac:dyDescent="0.25">
      <c r="A1251" t="s">
        <v>6451</v>
      </c>
      <c r="B1251" s="1">
        <v>44837</v>
      </c>
      <c r="C1251">
        <v>-15.88</v>
      </c>
      <c r="D1251" t="s">
        <v>7068</v>
      </c>
      <c r="E1251" t="s">
        <v>7068</v>
      </c>
      <c r="F1251" t="s">
        <v>7069</v>
      </c>
      <c r="G1251" t="s">
        <v>104</v>
      </c>
      <c r="H1251" t="s">
        <v>16</v>
      </c>
      <c r="I1251" t="s">
        <v>16</v>
      </c>
      <c r="J1251" t="s">
        <v>9</v>
      </c>
      <c r="O1251" t="s">
        <v>104</v>
      </c>
      <c r="P1251" t="s">
        <v>9</v>
      </c>
      <c r="Q1251" t="s">
        <v>9</v>
      </c>
      <c r="R1251" t="s">
        <v>122</v>
      </c>
      <c r="S1251" t="s">
        <v>127</v>
      </c>
      <c r="T1251">
        <v>12</v>
      </c>
      <c r="U1251" t="s">
        <v>475</v>
      </c>
      <c r="W1251" t="s">
        <v>386</v>
      </c>
    </row>
    <row r="1252" spans="1:23" x14ac:dyDescent="0.25">
      <c r="A1252" t="s">
        <v>6451</v>
      </c>
      <c r="B1252" s="1">
        <v>44837</v>
      </c>
      <c r="C1252">
        <v>-7.16</v>
      </c>
      <c r="D1252" t="s">
        <v>634</v>
      </c>
      <c r="E1252" t="s">
        <v>634</v>
      </c>
      <c r="F1252" t="s">
        <v>5038</v>
      </c>
      <c r="G1252" t="s">
        <v>110</v>
      </c>
      <c r="H1252" t="s">
        <v>79</v>
      </c>
      <c r="I1252" t="s">
        <v>79</v>
      </c>
      <c r="J1252" t="s">
        <v>9</v>
      </c>
      <c r="O1252" t="s">
        <v>110</v>
      </c>
      <c r="P1252" t="s">
        <v>9</v>
      </c>
      <c r="Q1252" t="s">
        <v>9</v>
      </c>
      <c r="R1252" t="s">
        <v>122</v>
      </c>
      <c r="S1252" t="s">
        <v>127</v>
      </c>
      <c r="T1252">
        <v>12</v>
      </c>
      <c r="U1252" t="s">
        <v>475</v>
      </c>
      <c r="V1252" t="s">
        <v>283</v>
      </c>
      <c r="W1252" t="s">
        <v>386</v>
      </c>
    </row>
    <row r="1253" spans="1:23" x14ac:dyDescent="0.25">
      <c r="A1253" t="s">
        <v>492</v>
      </c>
      <c r="B1253" s="1">
        <v>44837</v>
      </c>
      <c r="C1253">
        <v>-25.51</v>
      </c>
      <c r="D1253" t="s">
        <v>6174</v>
      </c>
      <c r="E1253" t="s">
        <v>6174</v>
      </c>
      <c r="F1253" t="s">
        <v>2551</v>
      </c>
      <c r="G1253" t="s">
        <v>78</v>
      </c>
      <c r="H1253" t="s">
        <v>471</v>
      </c>
      <c r="I1253" t="s">
        <v>471</v>
      </c>
      <c r="J1253" t="s">
        <v>9</v>
      </c>
      <c r="O1253" t="s">
        <v>78</v>
      </c>
      <c r="P1253" t="s">
        <v>9</v>
      </c>
      <c r="Q1253" t="s">
        <v>9</v>
      </c>
      <c r="R1253" t="s">
        <v>122</v>
      </c>
      <c r="S1253" t="s">
        <v>124</v>
      </c>
      <c r="T1253">
        <v>1</v>
      </c>
      <c r="U1253" t="s">
        <v>475</v>
      </c>
      <c r="W1253" t="s">
        <v>386</v>
      </c>
    </row>
    <row r="1254" spans="1:23" x14ac:dyDescent="0.25">
      <c r="A1254" t="s">
        <v>492</v>
      </c>
      <c r="B1254" s="1">
        <v>44837</v>
      </c>
      <c r="C1254">
        <v>-16.52</v>
      </c>
      <c r="D1254" t="s">
        <v>844</v>
      </c>
      <c r="E1254" t="s">
        <v>844</v>
      </c>
      <c r="F1254" t="s">
        <v>7070</v>
      </c>
      <c r="G1254" t="s">
        <v>117</v>
      </c>
      <c r="H1254" t="s">
        <v>44</v>
      </c>
      <c r="I1254" t="s">
        <v>44</v>
      </c>
      <c r="J1254" t="s">
        <v>9</v>
      </c>
      <c r="O1254" t="s">
        <v>117</v>
      </c>
      <c r="P1254" t="s">
        <v>9</v>
      </c>
      <c r="Q1254" t="s">
        <v>9</v>
      </c>
      <c r="R1254" t="s">
        <v>122</v>
      </c>
      <c r="S1254" t="s">
        <v>127</v>
      </c>
      <c r="T1254">
        <v>12</v>
      </c>
      <c r="U1254" t="s">
        <v>475</v>
      </c>
      <c r="W1254" t="s">
        <v>386</v>
      </c>
    </row>
    <row r="1255" spans="1:23" x14ac:dyDescent="0.25">
      <c r="A1255" t="s">
        <v>6451</v>
      </c>
      <c r="B1255" s="1">
        <v>44837</v>
      </c>
      <c r="C1255">
        <v>-17.16</v>
      </c>
      <c r="D1255" t="s">
        <v>2105</v>
      </c>
      <c r="E1255" t="s">
        <v>2105</v>
      </c>
      <c r="F1255" t="s">
        <v>7071</v>
      </c>
      <c r="G1255" t="s">
        <v>104</v>
      </c>
      <c r="H1255" t="s">
        <v>7</v>
      </c>
      <c r="I1255" t="s">
        <v>7</v>
      </c>
      <c r="J1255" t="s">
        <v>9</v>
      </c>
      <c r="O1255" t="s">
        <v>104</v>
      </c>
      <c r="P1255" t="s">
        <v>9</v>
      </c>
      <c r="Q1255" t="s">
        <v>9</v>
      </c>
      <c r="R1255" t="s">
        <v>122</v>
      </c>
      <c r="S1255" t="s">
        <v>127</v>
      </c>
      <c r="T1255">
        <v>12</v>
      </c>
      <c r="U1255" t="s">
        <v>475</v>
      </c>
      <c r="W1255" t="s">
        <v>386</v>
      </c>
    </row>
    <row r="1256" spans="1:23" x14ac:dyDescent="0.25">
      <c r="A1256" t="s">
        <v>6451</v>
      </c>
      <c r="B1256" s="1">
        <v>44837</v>
      </c>
      <c r="C1256">
        <v>-24.31</v>
      </c>
      <c r="D1256" t="s">
        <v>744</v>
      </c>
      <c r="E1256" t="s">
        <v>744</v>
      </c>
      <c r="F1256" t="s">
        <v>7072</v>
      </c>
      <c r="G1256" t="s">
        <v>104</v>
      </c>
      <c r="H1256" t="s">
        <v>7</v>
      </c>
      <c r="I1256" t="s">
        <v>7</v>
      </c>
      <c r="J1256" t="s">
        <v>9</v>
      </c>
      <c r="O1256" t="s">
        <v>104</v>
      </c>
      <c r="P1256" t="s">
        <v>9</v>
      </c>
      <c r="Q1256" t="s">
        <v>9</v>
      </c>
      <c r="R1256" t="s">
        <v>122</v>
      </c>
      <c r="S1256" t="s">
        <v>127</v>
      </c>
      <c r="T1256">
        <v>12</v>
      </c>
      <c r="U1256" t="s">
        <v>475</v>
      </c>
      <c r="W1256" t="s">
        <v>386</v>
      </c>
    </row>
    <row r="1257" spans="1:23" x14ac:dyDescent="0.25">
      <c r="A1257" t="s">
        <v>6451</v>
      </c>
      <c r="B1257" s="1">
        <v>44836</v>
      </c>
      <c r="C1257">
        <v>-24.19</v>
      </c>
      <c r="D1257" t="s">
        <v>7074</v>
      </c>
      <c r="E1257" t="s">
        <v>7074</v>
      </c>
      <c r="F1257" t="s">
        <v>7075</v>
      </c>
      <c r="G1257" t="s">
        <v>13</v>
      </c>
      <c r="H1257" t="s">
        <v>91</v>
      </c>
      <c r="I1257" t="s">
        <v>91</v>
      </c>
      <c r="J1257" t="s">
        <v>9</v>
      </c>
      <c r="O1257" t="s">
        <v>13</v>
      </c>
      <c r="P1257" t="s">
        <v>9</v>
      </c>
      <c r="Q1257" t="s">
        <v>9</v>
      </c>
      <c r="R1257" t="s">
        <v>122</v>
      </c>
      <c r="S1257" t="s">
        <v>127</v>
      </c>
      <c r="T1257">
        <v>12</v>
      </c>
      <c r="U1257" t="s">
        <v>475</v>
      </c>
      <c r="W1257" t="s">
        <v>386</v>
      </c>
    </row>
    <row r="1258" spans="1:23" x14ac:dyDescent="0.25">
      <c r="A1258" t="s">
        <v>6451</v>
      </c>
      <c r="B1258" s="1">
        <v>44836</v>
      </c>
      <c r="C1258">
        <v>-3.69</v>
      </c>
      <c r="D1258" t="s">
        <v>493</v>
      </c>
      <c r="E1258" t="s">
        <v>493</v>
      </c>
      <c r="F1258" t="s">
        <v>494</v>
      </c>
      <c r="G1258" t="s">
        <v>104</v>
      </c>
      <c r="H1258" t="s">
        <v>16</v>
      </c>
      <c r="I1258" t="s">
        <v>16</v>
      </c>
      <c r="J1258" t="s">
        <v>9</v>
      </c>
      <c r="O1258" t="s">
        <v>104</v>
      </c>
      <c r="P1258" t="s">
        <v>9</v>
      </c>
      <c r="Q1258" t="s">
        <v>9</v>
      </c>
      <c r="R1258" t="s">
        <v>122</v>
      </c>
      <c r="S1258" t="s">
        <v>127</v>
      </c>
      <c r="T1258">
        <v>12</v>
      </c>
      <c r="U1258" t="s">
        <v>475</v>
      </c>
      <c r="W1258" t="s">
        <v>386</v>
      </c>
    </row>
    <row r="1259" spans="1:23" x14ac:dyDescent="0.25">
      <c r="A1259" t="s">
        <v>544</v>
      </c>
      <c r="B1259" s="1">
        <v>44836</v>
      </c>
      <c r="C1259">
        <v>-2618.16</v>
      </c>
      <c r="D1259" t="s">
        <v>7077</v>
      </c>
      <c r="E1259" t="s">
        <v>7077</v>
      </c>
      <c r="F1259" t="s">
        <v>7078</v>
      </c>
      <c r="G1259" t="s">
        <v>105</v>
      </c>
      <c r="H1259" t="s">
        <v>28</v>
      </c>
      <c r="I1259" t="s">
        <v>28</v>
      </c>
      <c r="J1259" t="s">
        <v>9</v>
      </c>
      <c r="O1259" t="s">
        <v>105</v>
      </c>
      <c r="P1259" t="s">
        <v>9</v>
      </c>
      <c r="Q1259" t="s">
        <v>9</v>
      </c>
      <c r="R1259" t="s">
        <v>122</v>
      </c>
      <c r="S1259" t="s">
        <v>124</v>
      </c>
      <c r="T1259">
        <v>1</v>
      </c>
      <c r="U1259" t="s">
        <v>475</v>
      </c>
      <c r="W1259" t="s">
        <v>386</v>
      </c>
    </row>
    <row r="1260" spans="1:23" x14ac:dyDescent="0.25">
      <c r="A1260" t="s">
        <v>6411</v>
      </c>
      <c r="B1260" s="1">
        <v>44836</v>
      </c>
      <c r="C1260">
        <v>-152.72</v>
      </c>
      <c r="D1260" t="s">
        <v>6596</v>
      </c>
      <c r="E1260" t="s">
        <v>6596</v>
      </c>
      <c r="F1260" t="s">
        <v>6597</v>
      </c>
      <c r="G1260" t="s">
        <v>89</v>
      </c>
      <c r="H1260" t="s">
        <v>229</v>
      </c>
      <c r="I1260" t="s">
        <v>229</v>
      </c>
      <c r="J1260" t="s">
        <v>9</v>
      </c>
      <c r="O1260" t="s">
        <v>89</v>
      </c>
      <c r="P1260" t="s">
        <v>9</v>
      </c>
      <c r="Q1260" t="s">
        <v>9</v>
      </c>
      <c r="R1260" t="s">
        <v>224</v>
      </c>
      <c r="S1260" t="s">
        <v>127</v>
      </c>
      <c r="T1260">
        <v>1</v>
      </c>
      <c r="U1260" t="s">
        <v>475</v>
      </c>
      <c r="W1260" t="s">
        <v>386</v>
      </c>
    </row>
    <row r="1261" spans="1:23" x14ac:dyDescent="0.25">
      <c r="A1261" t="s">
        <v>6411</v>
      </c>
      <c r="B1261" s="1">
        <v>44836</v>
      </c>
      <c r="C1261">
        <v>58.1</v>
      </c>
      <c r="D1261" t="s">
        <v>6632</v>
      </c>
      <c r="E1261" t="s">
        <v>6632</v>
      </c>
      <c r="F1261" t="s">
        <v>6633</v>
      </c>
      <c r="G1261" t="s">
        <v>55</v>
      </c>
      <c r="H1261" t="s">
        <v>55</v>
      </c>
      <c r="I1261" t="s">
        <v>55</v>
      </c>
      <c r="J1261" t="s">
        <v>9</v>
      </c>
      <c r="O1261" t="s">
        <v>55</v>
      </c>
      <c r="P1261" t="s">
        <v>9</v>
      </c>
      <c r="Q1261" t="s">
        <v>9</v>
      </c>
      <c r="R1261" t="s">
        <v>116</v>
      </c>
      <c r="S1261" t="s">
        <v>126</v>
      </c>
      <c r="T1261">
        <v>0</v>
      </c>
      <c r="U1261" t="s">
        <v>475</v>
      </c>
      <c r="W1261" t="s">
        <v>386</v>
      </c>
    </row>
    <row r="1262" spans="1:23" x14ac:dyDescent="0.25">
      <c r="A1262" t="s">
        <v>6451</v>
      </c>
      <c r="B1262" s="1">
        <v>44836</v>
      </c>
      <c r="C1262">
        <v>-22.44</v>
      </c>
      <c r="D1262" t="s">
        <v>7080</v>
      </c>
      <c r="E1262" t="s">
        <v>7080</v>
      </c>
      <c r="F1262" t="s">
        <v>7081</v>
      </c>
      <c r="G1262" t="s">
        <v>104</v>
      </c>
      <c r="H1262" t="s">
        <v>7</v>
      </c>
      <c r="I1262" t="s">
        <v>7</v>
      </c>
      <c r="J1262" t="s">
        <v>9</v>
      </c>
      <c r="O1262" t="s">
        <v>104</v>
      </c>
      <c r="P1262" t="s">
        <v>9</v>
      </c>
      <c r="Q1262" t="s">
        <v>9</v>
      </c>
      <c r="R1262" t="s">
        <v>122</v>
      </c>
      <c r="S1262" t="s">
        <v>127</v>
      </c>
      <c r="T1262">
        <v>12</v>
      </c>
      <c r="U1262" t="s">
        <v>475</v>
      </c>
      <c r="W1262" t="s">
        <v>386</v>
      </c>
    </row>
    <row r="1263" spans="1:23" x14ac:dyDescent="0.25">
      <c r="A1263" t="s">
        <v>6451</v>
      </c>
      <c r="B1263" s="1">
        <v>44836</v>
      </c>
      <c r="C1263">
        <v>5013.74</v>
      </c>
      <c r="D1263" t="s">
        <v>6767</v>
      </c>
      <c r="E1263" t="s">
        <v>6767</v>
      </c>
      <c r="F1263" t="s">
        <v>6475</v>
      </c>
      <c r="G1263" t="s">
        <v>55</v>
      </c>
      <c r="H1263" t="s">
        <v>18</v>
      </c>
      <c r="I1263" t="s">
        <v>18</v>
      </c>
      <c r="J1263" t="s">
        <v>9</v>
      </c>
      <c r="O1263" t="s">
        <v>55</v>
      </c>
      <c r="P1263" t="s">
        <v>9</v>
      </c>
      <c r="Q1263" t="s">
        <v>9</v>
      </c>
      <c r="R1263" t="s">
        <v>224</v>
      </c>
      <c r="S1263" t="s">
        <v>126</v>
      </c>
      <c r="T1263">
        <v>12</v>
      </c>
      <c r="U1263" t="s">
        <v>475</v>
      </c>
      <c r="W1263" t="s">
        <v>386</v>
      </c>
    </row>
    <row r="1264" spans="1:23" x14ac:dyDescent="0.25">
      <c r="A1264" t="s">
        <v>6451</v>
      </c>
      <c r="B1264" s="1">
        <v>44836</v>
      </c>
      <c r="C1264">
        <v>-3.97</v>
      </c>
      <c r="D1264" t="s">
        <v>744</v>
      </c>
      <c r="E1264" t="s">
        <v>744</v>
      </c>
      <c r="F1264" t="s">
        <v>6605</v>
      </c>
      <c r="G1264" t="s">
        <v>104</v>
      </c>
      <c r="H1264" t="s">
        <v>7</v>
      </c>
      <c r="I1264" t="s">
        <v>7</v>
      </c>
      <c r="J1264" t="s">
        <v>9</v>
      </c>
      <c r="O1264" t="s">
        <v>104</v>
      </c>
      <c r="P1264" t="s">
        <v>9</v>
      </c>
      <c r="Q1264" t="s">
        <v>9</v>
      </c>
      <c r="R1264" t="s">
        <v>122</v>
      </c>
      <c r="S1264" t="s">
        <v>127</v>
      </c>
      <c r="T1264">
        <v>12</v>
      </c>
      <c r="U1264" t="s">
        <v>475</v>
      </c>
      <c r="W1264" t="s">
        <v>386</v>
      </c>
    </row>
    <row r="1265" spans="1:23" x14ac:dyDescent="0.25">
      <c r="A1265" t="s">
        <v>6451</v>
      </c>
      <c r="B1265" s="1">
        <v>44836</v>
      </c>
      <c r="C1265">
        <v>-153.33000000000001</v>
      </c>
      <c r="D1265" t="s">
        <v>495</v>
      </c>
      <c r="E1265" t="s">
        <v>495</v>
      </c>
      <c r="F1265" t="s">
        <v>496</v>
      </c>
      <c r="G1265" t="s">
        <v>104</v>
      </c>
      <c r="H1265" t="s">
        <v>16</v>
      </c>
      <c r="I1265" t="s">
        <v>16</v>
      </c>
      <c r="J1265" t="s">
        <v>9</v>
      </c>
      <c r="O1265" t="s">
        <v>104</v>
      </c>
      <c r="P1265" t="s">
        <v>9</v>
      </c>
      <c r="Q1265" t="s">
        <v>9</v>
      </c>
      <c r="R1265" t="s">
        <v>122</v>
      </c>
      <c r="S1265" t="s">
        <v>127</v>
      </c>
      <c r="T1265">
        <v>12</v>
      </c>
      <c r="U1265" t="s">
        <v>475</v>
      </c>
      <c r="W1265" t="s">
        <v>386</v>
      </c>
    </row>
    <row r="1266" spans="1:23" x14ac:dyDescent="0.25">
      <c r="A1266" t="s">
        <v>6451</v>
      </c>
      <c r="B1266" s="1">
        <v>44836</v>
      </c>
      <c r="C1266">
        <v>-39</v>
      </c>
      <c r="D1266" t="s">
        <v>7083</v>
      </c>
      <c r="E1266" t="s">
        <v>7083</v>
      </c>
      <c r="F1266" t="s">
        <v>7084</v>
      </c>
      <c r="G1266" t="s">
        <v>104</v>
      </c>
      <c r="H1266" t="s">
        <v>7</v>
      </c>
      <c r="I1266" t="s">
        <v>7</v>
      </c>
      <c r="J1266" t="s">
        <v>9</v>
      </c>
      <c r="O1266" t="s">
        <v>104</v>
      </c>
      <c r="P1266" t="s">
        <v>9</v>
      </c>
      <c r="Q1266" t="s">
        <v>9</v>
      </c>
      <c r="R1266" t="s">
        <v>122</v>
      </c>
      <c r="S1266" t="s">
        <v>127</v>
      </c>
      <c r="T1266">
        <v>12</v>
      </c>
      <c r="U1266" t="s">
        <v>475</v>
      </c>
      <c r="W1266" t="s">
        <v>386</v>
      </c>
    </row>
    <row r="1267" spans="1:23" x14ac:dyDescent="0.25">
      <c r="A1267" t="s">
        <v>492</v>
      </c>
      <c r="B1267" s="1">
        <v>44835</v>
      </c>
      <c r="C1267">
        <v>-3</v>
      </c>
      <c r="D1267" t="s">
        <v>7048</v>
      </c>
      <c r="E1267" t="s">
        <v>7048</v>
      </c>
      <c r="F1267" t="s">
        <v>893</v>
      </c>
      <c r="G1267" t="s">
        <v>10</v>
      </c>
      <c r="H1267" t="s">
        <v>39</v>
      </c>
      <c r="I1267" t="s">
        <v>39</v>
      </c>
      <c r="J1267" t="s">
        <v>9</v>
      </c>
      <c r="O1267" t="s">
        <v>10</v>
      </c>
      <c r="P1267" t="s">
        <v>9</v>
      </c>
      <c r="Q1267" t="s">
        <v>9</v>
      </c>
      <c r="R1267" t="s">
        <v>122</v>
      </c>
      <c r="S1267" t="s">
        <v>127</v>
      </c>
      <c r="T1267">
        <v>12</v>
      </c>
      <c r="U1267" t="s">
        <v>475</v>
      </c>
      <c r="W1267" t="s">
        <v>386</v>
      </c>
    </row>
    <row r="1268" spans="1:23" x14ac:dyDescent="0.25">
      <c r="A1268" t="s">
        <v>492</v>
      </c>
      <c r="B1268" s="1">
        <v>44835</v>
      </c>
      <c r="C1268">
        <v>1057.6400000000001</v>
      </c>
      <c r="D1268" t="s">
        <v>7086</v>
      </c>
      <c r="E1268" t="s">
        <v>7086</v>
      </c>
      <c r="F1268" t="s">
        <v>1089</v>
      </c>
      <c r="G1268" t="s">
        <v>55</v>
      </c>
      <c r="H1268" t="s">
        <v>18</v>
      </c>
      <c r="I1268" t="s">
        <v>18</v>
      </c>
      <c r="J1268" t="s">
        <v>9</v>
      </c>
      <c r="O1268" t="s">
        <v>55</v>
      </c>
      <c r="P1268" t="s">
        <v>9</v>
      </c>
      <c r="Q1268" t="s">
        <v>9</v>
      </c>
      <c r="R1268" t="s">
        <v>224</v>
      </c>
      <c r="S1268" t="s">
        <v>126</v>
      </c>
      <c r="T1268">
        <v>12</v>
      </c>
      <c r="U1268" t="s">
        <v>475</v>
      </c>
      <c r="W1268" t="s">
        <v>386</v>
      </c>
    </row>
    <row r="1269" spans="1:23" x14ac:dyDescent="0.25">
      <c r="A1269" t="s">
        <v>492</v>
      </c>
      <c r="B1269" s="1">
        <v>44835</v>
      </c>
      <c r="C1269">
        <v>-2.82</v>
      </c>
      <c r="D1269" t="s">
        <v>7048</v>
      </c>
      <c r="E1269" t="s">
        <v>7048</v>
      </c>
      <c r="F1269" t="s">
        <v>893</v>
      </c>
      <c r="G1269" t="s">
        <v>10</v>
      </c>
      <c r="H1269" t="s">
        <v>39</v>
      </c>
      <c r="I1269" t="s">
        <v>39</v>
      </c>
      <c r="J1269" t="s">
        <v>9</v>
      </c>
      <c r="O1269" t="s">
        <v>10</v>
      </c>
      <c r="P1269" t="s">
        <v>9</v>
      </c>
      <c r="Q1269" t="s">
        <v>9</v>
      </c>
      <c r="R1269" t="s">
        <v>122</v>
      </c>
      <c r="S1269" t="s">
        <v>127</v>
      </c>
      <c r="T1269">
        <v>12</v>
      </c>
      <c r="U1269" t="s">
        <v>475</v>
      </c>
      <c r="W1269" t="s">
        <v>386</v>
      </c>
    </row>
    <row r="1270" spans="1:23" x14ac:dyDescent="0.25">
      <c r="A1270" t="s">
        <v>413</v>
      </c>
      <c r="B1270" s="1">
        <v>44835</v>
      </c>
      <c r="C1270">
        <v>0.01</v>
      </c>
      <c r="D1270" t="s">
        <v>6482</v>
      </c>
      <c r="E1270" t="s">
        <v>6482</v>
      </c>
      <c r="F1270" t="s">
        <v>546</v>
      </c>
      <c r="G1270" t="s">
        <v>92</v>
      </c>
      <c r="H1270" t="s">
        <v>71</v>
      </c>
      <c r="I1270" t="s">
        <v>71</v>
      </c>
      <c r="J1270" t="s">
        <v>9</v>
      </c>
      <c r="O1270" t="s">
        <v>92</v>
      </c>
      <c r="P1270" t="s">
        <v>9</v>
      </c>
      <c r="Q1270" t="s">
        <v>9</v>
      </c>
      <c r="R1270" t="s">
        <v>92</v>
      </c>
      <c r="S1270" t="s">
        <v>127</v>
      </c>
      <c r="T1270">
        <v>12</v>
      </c>
      <c r="U1270" t="s">
        <v>475</v>
      </c>
      <c r="W1270" t="s">
        <v>386</v>
      </c>
    </row>
    <row r="1271" spans="1:23" x14ac:dyDescent="0.25">
      <c r="A1271" t="s">
        <v>533</v>
      </c>
      <c r="B1271" s="1">
        <v>44835</v>
      </c>
      <c r="C1271">
        <v>-92.75</v>
      </c>
      <c r="D1271" t="s">
        <v>547</v>
      </c>
      <c r="E1271" t="s">
        <v>547</v>
      </c>
      <c r="F1271" t="s">
        <v>548</v>
      </c>
      <c r="G1271" t="s">
        <v>94</v>
      </c>
      <c r="H1271" t="s">
        <v>291</v>
      </c>
      <c r="I1271" t="s">
        <v>291</v>
      </c>
      <c r="J1271" t="s">
        <v>9</v>
      </c>
      <c r="O1271" t="s">
        <v>94</v>
      </c>
      <c r="P1271" t="s">
        <v>9</v>
      </c>
      <c r="Q1271" t="s">
        <v>9</v>
      </c>
      <c r="R1271" t="s">
        <v>122</v>
      </c>
      <c r="S1271" t="s">
        <v>127</v>
      </c>
      <c r="T1271">
        <v>12</v>
      </c>
      <c r="U1271" t="s">
        <v>475</v>
      </c>
      <c r="V1271" t="s">
        <v>282</v>
      </c>
      <c r="W1271" t="s">
        <v>386</v>
      </c>
    </row>
    <row r="1272" spans="1:23" x14ac:dyDescent="0.25">
      <c r="A1272" t="s">
        <v>414</v>
      </c>
      <c r="B1272" s="1">
        <v>44835</v>
      </c>
      <c r="C1272">
        <v>0.01</v>
      </c>
      <c r="D1272" t="s">
        <v>6482</v>
      </c>
      <c r="E1272" t="s">
        <v>6482</v>
      </c>
      <c r="F1272" t="s">
        <v>546</v>
      </c>
      <c r="G1272" t="s">
        <v>92</v>
      </c>
      <c r="H1272" t="s">
        <v>71</v>
      </c>
      <c r="I1272" t="s">
        <v>71</v>
      </c>
      <c r="J1272" t="s">
        <v>9</v>
      </c>
      <c r="O1272" t="s">
        <v>92</v>
      </c>
      <c r="P1272" t="s">
        <v>9</v>
      </c>
      <c r="Q1272" t="s">
        <v>9</v>
      </c>
      <c r="R1272" t="s">
        <v>92</v>
      </c>
      <c r="S1272" t="s">
        <v>127</v>
      </c>
      <c r="T1272">
        <v>12</v>
      </c>
      <c r="U1272" t="s">
        <v>475</v>
      </c>
      <c r="W1272" t="s">
        <v>386</v>
      </c>
    </row>
    <row r="1273" spans="1:23" x14ac:dyDescent="0.25">
      <c r="A1273" t="s">
        <v>966</v>
      </c>
      <c r="B1273" s="1">
        <v>44835</v>
      </c>
      <c r="C1273">
        <v>0.01</v>
      </c>
      <c r="D1273" t="s">
        <v>6482</v>
      </c>
      <c r="E1273" t="s">
        <v>6482</v>
      </c>
      <c r="F1273" t="s">
        <v>546</v>
      </c>
      <c r="G1273" t="s">
        <v>92</v>
      </c>
      <c r="H1273" t="s">
        <v>71</v>
      </c>
      <c r="I1273" t="s">
        <v>71</v>
      </c>
      <c r="J1273" t="s">
        <v>9</v>
      </c>
      <c r="O1273" t="s">
        <v>92</v>
      </c>
      <c r="P1273" t="s">
        <v>9</v>
      </c>
      <c r="Q1273" t="s">
        <v>9</v>
      </c>
      <c r="R1273" t="s">
        <v>92</v>
      </c>
      <c r="S1273" t="s">
        <v>127</v>
      </c>
      <c r="T1273">
        <v>12</v>
      </c>
      <c r="U1273" t="s">
        <v>475</v>
      </c>
      <c r="W1273" t="s">
        <v>386</v>
      </c>
    </row>
    <row r="1274" spans="1:23" x14ac:dyDescent="0.25">
      <c r="A1274" t="s">
        <v>2543</v>
      </c>
      <c r="B1274" s="1">
        <v>44834</v>
      </c>
      <c r="C1274">
        <v>145.13</v>
      </c>
      <c r="D1274" t="s">
        <v>1626</v>
      </c>
      <c r="E1274" t="s">
        <v>1626</v>
      </c>
      <c r="F1274" t="s">
        <v>519</v>
      </c>
      <c r="G1274" t="s">
        <v>92</v>
      </c>
      <c r="H1274" t="s">
        <v>71</v>
      </c>
      <c r="I1274" t="s">
        <v>71</v>
      </c>
      <c r="J1274" t="s">
        <v>9</v>
      </c>
      <c r="O1274" t="s">
        <v>92</v>
      </c>
      <c r="P1274" t="s">
        <v>9</v>
      </c>
      <c r="Q1274" t="s">
        <v>9</v>
      </c>
      <c r="R1274" t="s">
        <v>92</v>
      </c>
      <c r="S1274" t="s">
        <v>127</v>
      </c>
      <c r="T1274">
        <v>12</v>
      </c>
      <c r="U1274" t="s">
        <v>475</v>
      </c>
      <c r="W1274" t="s">
        <v>386</v>
      </c>
    </row>
    <row r="1275" spans="1:23" x14ac:dyDescent="0.25">
      <c r="A1275" t="s">
        <v>6856</v>
      </c>
      <c r="B1275" s="1">
        <v>44834</v>
      </c>
      <c r="C1275">
        <v>-75</v>
      </c>
      <c r="D1275" t="s">
        <v>7088</v>
      </c>
      <c r="E1275" t="s">
        <v>7088</v>
      </c>
      <c r="F1275" t="s">
        <v>1095</v>
      </c>
      <c r="G1275" t="s">
        <v>88</v>
      </c>
      <c r="H1275" t="s">
        <v>223</v>
      </c>
      <c r="I1275" t="s">
        <v>223</v>
      </c>
      <c r="J1275" t="s">
        <v>9</v>
      </c>
      <c r="O1275" t="s">
        <v>88</v>
      </c>
      <c r="P1275" t="s">
        <v>9</v>
      </c>
      <c r="Q1275" t="s">
        <v>9</v>
      </c>
      <c r="R1275" t="s">
        <v>122</v>
      </c>
      <c r="S1275" t="s">
        <v>127</v>
      </c>
      <c r="T1275">
        <v>1</v>
      </c>
      <c r="U1275" t="s">
        <v>475</v>
      </c>
      <c r="W1275" t="s">
        <v>386</v>
      </c>
    </row>
    <row r="1276" spans="1:23" x14ac:dyDescent="0.25">
      <c r="A1276" t="s">
        <v>5030</v>
      </c>
      <c r="B1276" s="1">
        <v>44834</v>
      </c>
      <c r="C1276">
        <v>43.95</v>
      </c>
      <c r="D1276" t="s">
        <v>1626</v>
      </c>
      <c r="E1276" t="s">
        <v>1626</v>
      </c>
      <c r="F1276" t="s">
        <v>519</v>
      </c>
      <c r="G1276" t="s">
        <v>92</v>
      </c>
      <c r="H1276" t="s">
        <v>71</v>
      </c>
      <c r="I1276" t="s">
        <v>71</v>
      </c>
      <c r="J1276" t="s">
        <v>9</v>
      </c>
      <c r="O1276" t="s">
        <v>92</v>
      </c>
      <c r="P1276" t="s">
        <v>9</v>
      </c>
      <c r="Q1276" t="s">
        <v>9</v>
      </c>
      <c r="R1276" t="s">
        <v>92</v>
      </c>
      <c r="S1276" t="s">
        <v>127</v>
      </c>
      <c r="T1276">
        <v>12</v>
      </c>
      <c r="U1276" t="s">
        <v>475</v>
      </c>
      <c r="W1276" t="s">
        <v>386</v>
      </c>
    </row>
    <row r="1277" spans="1:23" x14ac:dyDescent="0.25">
      <c r="A1277" t="s">
        <v>526</v>
      </c>
      <c r="B1277" s="1">
        <v>44834</v>
      </c>
      <c r="C1277">
        <v>139.93</v>
      </c>
      <c r="D1277" t="s">
        <v>1626</v>
      </c>
      <c r="E1277" t="s">
        <v>1626</v>
      </c>
      <c r="F1277" t="s">
        <v>519</v>
      </c>
      <c r="G1277" t="s">
        <v>92</v>
      </c>
      <c r="H1277" t="s">
        <v>71</v>
      </c>
      <c r="I1277" t="s">
        <v>71</v>
      </c>
      <c r="J1277" t="s">
        <v>9</v>
      </c>
      <c r="O1277" t="s">
        <v>92</v>
      </c>
      <c r="P1277" t="s">
        <v>9</v>
      </c>
      <c r="Q1277" t="s">
        <v>9</v>
      </c>
      <c r="R1277" t="s">
        <v>92</v>
      </c>
      <c r="S1277" t="s">
        <v>127</v>
      </c>
      <c r="T1277">
        <v>12</v>
      </c>
      <c r="U1277" t="s">
        <v>475</v>
      </c>
      <c r="W1277" t="s">
        <v>386</v>
      </c>
    </row>
    <row r="1278" spans="1:23" x14ac:dyDescent="0.25">
      <c r="A1278" t="s">
        <v>356</v>
      </c>
      <c r="B1278" s="1">
        <v>44834</v>
      </c>
      <c r="C1278">
        <v>4.49</v>
      </c>
      <c r="D1278" t="s">
        <v>6486</v>
      </c>
      <c r="E1278" t="s">
        <v>6486</v>
      </c>
      <c r="F1278" t="s">
        <v>6487</v>
      </c>
      <c r="G1278" t="s">
        <v>89</v>
      </c>
      <c r="H1278" t="s">
        <v>89</v>
      </c>
      <c r="I1278" t="s">
        <v>89</v>
      </c>
      <c r="J1278" t="s">
        <v>9</v>
      </c>
      <c r="O1278" t="s">
        <v>89</v>
      </c>
      <c r="P1278" t="s">
        <v>9</v>
      </c>
      <c r="Q1278" t="s">
        <v>9</v>
      </c>
      <c r="R1278" t="s">
        <v>116</v>
      </c>
      <c r="S1278" t="s">
        <v>126</v>
      </c>
      <c r="T1278">
        <v>0</v>
      </c>
      <c r="U1278" t="s">
        <v>475</v>
      </c>
      <c r="W1278" t="s">
        <v>386</v>
      </c>
    </row>
    <row r="1279" spans="1:23" x14ac:dyDescent="0.25">
      <c r="A1279" t="s">
        <v>356</v>
      </c>
      <c r="B1279" s="1">
        <v>44834</v>
      </c>
      <c r="C1279">
        <v>13.72</v>
      </c>
      <c r="D1279" t="s">
        <v>6486</v>
      </c>
      <c r="E1279" t="s">
        <v>6486</v>
      </c>
      <c r="F1279" t="s">
        <v>6487</v>
      </c>
      <c r="G1279" t="s">
        <v>89</v>
      </c>
      <c r="H1279" t="s">
        <v>89</v>
      </c>
      <c r="I1279" t="s">
        <v>89</v>
      </c>
      <c r="J1279" t="s">
        <v>9</v>
      </c>
      <c r="O1279" t="s">
        <v>89</v>
      </c>
      <c r="P1279" t="s">
        <v>9</v>
      </c>
      <c r="Q1279" t="s">
        <v>9</v>
      </c>
      <c r="R1279" t="s">
        <v>116</v>
      </c>
      <c r="S1279" t="s">
        <v>126</v>
      </c>
      <c r="T1279">
        <v>0</v>
      </c>
      <c r="U1279" t="s">
        <v>475</v>
      </c>
      <c r="W1279" t="s">
        <v>386</v>
      </c>
    </row>
    <row r="1280" spans="1:23" x14ac:dyDescent="0.25">
      <c r="A1280" t="s">
        <v>356</v>
      </c>
      <c r="B1280" s="1">
        <v>44834</v>
      </c>
      <c r="C1280">
        <v>4.49</v>
      </c>
      <c r="D1280" t="s">
        <v>6486</v>
      </c>
      <c r="E1280" t="s">
        <v>6486</v>
      </c>
      <c r="F1280" t="s">
        <v>6487</v>
      </c>
      <c r="G1280" t="s">
        <v>89</v>
      </c>
      <c r="H1280" t="s">
        <v>89</v>
      </c>
      <c r="I1280" t="s">
        <v>89</v>
      </c>
      <c r="J1280" t="s">
        <v>9</v>
      </c>
      <c r="O1280" t="s">
        <v>89</v>
      </c>
      <c r="P1280" t="s">
        <v>9</v>
      </c>
      <c r="Q1280" t="s">
        <v>9</v>
      </c>
      <c r="R1280" t="s">
        <v>116</v>
      </c>
      <c r="S1280" t="s">
        <v>126</v>
      </c>
      <c r="T1280">
        <v>0</v>
      </c>
      <c r="U1280" t="s">
        <v>475</v>
      </c>
      <c r="W1280" t="s">
        <v>386</v>
      </c>
    </row>
    <row r="1281" spans="1:23" x14ac:dyDescent="0.25">
      <c r="A1281" t="s">
        <v>356</v>
      </c>
      <c r="B1281" s="1">
        <v>44834</v>
      </c>
      <c r="C1281">
        <v>13.72</v>
      </c>
      <c r="D1281" t="s">
        <v>6486</v>
      </c>
      <c r="E1281" t="s">
        <v>6486</v>
      </c>
      <c r="F1281" t="s">
        <v>6487</v>
      </c>
      <c r="G1281" t="s">
        <v>89</v>
      </c>
      <c r="H1281" t="s">
        <v>89</v>
      </c>
      <c r="I1281" t="s">
        <v>89</v>
      </c>
      <c r="J1281" t="s">
        <v>9</v>
      </c>
      <c r="O1281" t="s">
        <v>89</v>
      </c>
      <c r="P1281" t="s">
        <v>9</v>
      </c>
      <c r="Q1281" t="s">
        <v>9</v>
      </c>
      <c r="R1281" t="s">
        <v>116</v>
      </c>
      <c r="S1281" t="s">
        <v>126</v>
      </c>
      <c r="T1281">
        <v>0</v>
      </c>
      <c r="U1281" t="s">
        <v>475</v>
      </c>
      <c r="W1281" t="s">
        <v>386</v>
      </c>
    </row>
    <row r="1282" spans="1:23" x14ac:dyDescent="0.25">
      <c r="A1282" t="s">
        <v>6451</v>
      </c>
      <c r="B1282" s="1">
        <v>44834</v>
      </c>
      <c r="C1282">
        <v>-58.54</v>
      </c>
      <c r="D1282" t="s">
        <v>2303</v>
      </c>
      <c r="E1282" t="s">
        <v>2303</v>
      </c>
      <c r="F1282" t="s">
        <v>2304</v>
      </c>
      <c r="G1282" t="s">
        <v>13</v>
      </c>
      <c r="H1282" t="s">
        <v>148</v>
      </c>
      <c r="I1282" t="s">
        <v>148</v>
      </c>
      <c r="J1282" t="s">
        <v>9</v>
      </c>
      <c r="O1282" t="s">
        <v>13</v>
      </c>
      <c r="P1282" t="s">
        <v>9</v>
      </c>
      <c r="Q1282" t="s">
        <v>9</v>
      </c>
      <c r="R1282" t="s">
        <v>122</v>
      </c>
      <c r="S1282" t="s">
        <v>127</v>
      </c>
      <c r="T1282">
        <v>12</v>
      </c>
      <c r="U1282" t="s">
        <v>475</v>
      </c>
      <c r="W1282" t="s">
        <v>386</v>
      </c>
    </row>
    <row r="1283" spans="1:23" x14ac:dyDescent="0.25">
      <c r="A1283" t="s">
        <v>6451</v>
      </c>
      <c r="B1283" s="1">
        <v>44834</v>
      </c>
      <c r="C1283">
        <v>-7.53</v>
      </c>
      <c r="D1283" t="s">
        <v>603</v>
      </c>
      <c r="E1283" t="s">
        <v>603</v>
      </c>
      <c r="F1283" t="s">
        <v>7089</v>
      </c>
      <c r="G1283" t="s">
        <v>104</v>
      </c>
      <c r="H1283" t="s">
        <v>16</v>
      </c>
      <c r="I1283" t="s">
        <v>16</v>
      </c>
      <c r="J1283" t="s">
        <v>9</v>
      </c>
      <c r="O1283" t="s">
        <v>104</v>
      </c>
      <c r="P1283" t="s">
        <v>9</v>
      </c>
      <c r="Q1283" t="s">
        <v>9</v>
      </c>
      <c r="R1283" t="s">
        <v>122</v>
      </c>
      <c r="S1283" t="s">
        <v>127</v>
      </c>
      <c r="T1283">
        <v>12</v>
      </c>
      <c r="U1283" t="s">
        <v>475</v>
      </c>
      <c r="W1283" t="s">
        <v>386</v>
      </c>
    </row>
    <row r="1284" spans="1:23" x14ac:dyDescent="0.25">
      <c r="A1284" t="s">
        <v>544</v>
      </c>
      <c r="B1284" s="1">
        <v>44834</v>
      </c>
      <c r="C1284">
        <v>-123.01</v>
      </c>
      <c r="D1284" t="s">
        <v>560</v>
      </c>
      <c r="E1284" t="s">
        <v>560</v>
      </c>
      <c r="F1284" t="s">
        <v>561</v>
      </c>
      <c r="G1284" t="s">
        <v>104</v>
      </c>
      <c r="H1284" t="s">
        <v>16</v>
      </c>
      <c r="I1284" t="s">
        <v>16</v>
      </c>
      <c r="J1284" t="s">
        <v>9</v>
      </c>
      <c r="O1284" t="s">
        <v>104</v>
      </c>
      <c r="P1284" t="s">
        <v>9</v>
      </c>
      <c r="Q1284" t="s">
        <v>9</v>
      </c>
      <c r="R1284" t="s">
        <v>122</v>
      </c>
      <c r="S1284" t="s">
        <v>127</v>
      </c>
      <c r="T1284">
        <v>12</v>
      </c>
      <c r="U1284" t="s">
        <v>475</v>
      </c>
      <c r="W1284" t="s">
        <v>386</v>
      </c>
    </row>
    <row r="1285" spans="1:23" x14ac:dyDescent="0.25">
      <c r="A1285" t="s">
        <v>544</v>
      </c>
      <c r="B1285" s="1">
        <v>44834</v>
      </c>
      <c r="C1285">
        <v>-187</v>
      </c>
      <c r="D1285" t="s">
        <v>560</v>
      </c>
      <c r="E1285" t="s">
        <v>560</v>
      </c>
      <c r="F1285" t="s">
        <v>561</v>
      </c>
      <c r="G1285" t="s">
        <v>120</v>
      </c>
      <c r="H1285" t="s">
        <v>67</v>
      </c>
      <c r="I1285" t="s">
        <v>67</v>
      </c>
      <c r="J1285" t="s">
        <v>9</v>
      </c>
      <c r="O1285" t="s">
        <v>120</v>
      </c>
      <c r="P1285" t="s">
        <v>9</v>
      </c>
      <c r="Q1285" t="s">
        <v>7090</v>
      </c>
      <c r="R1285" t="s">
        <v>122</v>
      </c>
      <c r="S1285" t="s">
        <v>127</v>
      </c>
      <c r="T1285">
        <v>12</v>
      </c>
      <c r="U1285" t="s">
        <v>475</v>
      </c>
      <c r="W1285" t="s">
        <v>386</v>
      </c>
    </row>
    <row r="1286" spans="1:23" x14ac:dyDescent="0.25">
      <c r="A1286" t="s">
        <v>19</v>
      </c>
      <c r="B1286" s="1">
        <v>44834</v>
      </c>
      <c r="C1286">
        <v>1.91</v>
      </c>
      <c r="D1286" t="s">
        <v>554</v>
      </c>
      <c r="E1286" t="s">
        <v>554</v>
      </c>
      <c r="F1286" t="s">
        <v>555</v>
      </c>
      <c r="G1286" t="s">
        <v>92</v>
      </c>
      <c r="H1286" t="s">
        <v>71</v>
      </c>
      <c r="I1286" t="s">
        <v>71</v>
      </c>
      <c r="J1286" t="s">
        <v>9</v>
      </c>
      <c r="O1286" t="s">
        <v>92</v>
      </c>
      <c r="P1286" t="s">
        <v>9</v>
      </c>
      <c r="Q1286" t="s">
        <v>9</v>
      </c>
      <c r="R1286" t="s">
        <v>92</v>
      </c>
      <c r="S1286" t="s">
        <v>127</v>
      </c>
      <c r="T1286">
        <v>12</v>
      </c>
      <c r="U1286" t="s">
        <v>475</v>
      </c>
      <c r="W1286" t="s">
        <v>386</v>
      </c>
    </row>
    <row r="1287" spans="1:23" x14ac:dyDescent="0.25">
      <c r="A1287" t="s">
        <v>486</v>
      </c>
      <c r="B1287" s="1">
        <v>44834</v>
      </c>
      <c r="C1287">
        <v>20.8</v>
      </c>
      <c r="D1287" t="s">
        <v>1626</v>
      </c>
      <c r="E1287" t="s">
        <v>1626</v>
      </c>
      <c r="F1287" t="s">
        <v>519</v>
      </c>
      <c r="G1287" t="s">
        <v>92</v>
      </c>
      <c r="H1287" t="s">
        <v>71</v>
      </c>
      <c r="I1287" t="s">
        <v>71</v>
      </c>
      <c r="J1287" t="s">
        <v>9</v>
      </c>
      <c r="O1287" t="s">
        <v>92</v>
      </c>
      <c r="P1287" t="s">
        <v>9</v>
      </c>
      <c r="Q1287" t="s">
        <v>9</v>
      </c>
      <c r="R1287" t="s">
        <v>92</v>
      </c>
      <c r="S1287" t="s">
        <v>127</v>
      </c>
      <c r="T1287">
        <v>12</v>
      </c>
      <c r="U1287" t="s">
        <v>475</v>
      </c>
      <c r="W1287" t="s">
        <v>386</v>
      </c>
    </row>
    <row r="1288" spans="1:23" x14ac:dyDescent="0.25">
      <c r="A1288" t="s">
        <v>420</v>
      </c>
      <c r="B1288" s="1">
        <v>44834</v>
      </c>
      <c r="C1288">
        <v>0.55000000000000004</v>
      </c>
      <c r="D1288" t="s">
        <v>554</v>
      </c>
      <c r="E1288" t="s">
        <v>554</v>
      </c>
      <c r="F1288" t="s">
        <v>555</v>
      </c>
      <c r="G1288" t="s">
        <v>92</v>
      </c>
      <c r="H1288" t="s">
        <v>71</v>
      </c>
      <c r="I1288" t="s">
        <v>71</v>
      </c>
      <c r="J1288" t="s">
        <v>9</v>
      </c>
      <c r="O1288" t="s">
        <v>92</v>
      </c>
      <c r="P1288" t="s">
        <v>9</v>
      </c>
      <c r="Q1288" t="s">
        <v>9</v>
      </c>
      <c r="R1288" t="s">
        <v>92</v>
      </c>
      <c r="S1288" t="s">
        <v>127</v>
      </c>
      <c r="T1288">
        <v>12</v>
      </c>
      <c r="U1288" t="s">
        <v>475</v>
      </c>
      <c r="W1288" t="s">
        <v>386</v>
      </c>
    </row>
    <row r="1289" spans="1:23" x14ac:dyDescent="0.25">
      <c r="A1289" t="s">
        <v>19</v>
      </c>
      <c r="B1289" s="1">
        <v>44834</v>
      </c>
      <c r="C1289">
        <v>-30</v>
      </c>
      <c r="D1289" t="s">
        <v>6806</v>
      </c>
      <c r="E1289" t="s">
        <v>6806</v>
      </c>
      <c r="F1289" t="s">
        <v>6807</v>
      </c>
      <c r="G1289" t="s">
        <v>117</v>
      </c>
      <c r="H1289" t="s">
        <v>45</v>
      </c>
      <c r="I1289" t="s">
        <v>45</v>
      </c>
      <c r="J1289" t="s">
        <v>9</v>
      </c>
      <c r="O1289" t="s">
        <v>117</v>
      </c>
      <c r="P1289" t="s">
        <v>9</v>
      </c>
      <c r="Q1289" t="s">
        <v>9</v>
      </c>
      <c r="R1289" t="s">
        <v>122</v>
      </c>
      <c r="S1289" t="s">
        <v>127</v>
      </c>
      <c r="T1289">
        <v>12</v>
      </c>
      <c r="U1289" t="s">
        <v>475</v>
      </c>
      <c r="W1289" t="s">
        <v>386</v>
      </c>
    </row>
    <row r="1290" spans="1:23" x14ac:dyDescent="0.25">
      <c r="A1290" t="s">
        <v>19</v>
      </c>
      <c r="B1290" s="1">
        <v>44833</v>
      </c>
      <c r="C1290">
        <v>707.58</v>
      </c>
      <c r="D1290" t="s">
        <v>6118</v>
      </c>
      <c r="E1290" t="s">
        <v>6118</v>
      </c>
      <c r="F1290" t="s">
        <v>563</v>
      </c>
      <c r="G1290" t="s">
        <v>92</v>
      </c>
      <c r="H1290" t="s">
        <v>30</v>
      </c>
      <c r="I1290" t="s">
        <v>30</v>
      </c>
      <c r="J1290" t="s">
        <v>9</v>
      </c>
      <c r="O1290" t="s">
        <v>92</v>
      </c>
      <c r="P1290" t="s">
        <v>9</v>
      </c>
      <c r="Q1290" t="s">
        <v>9</v>
      </c>
      <c r="R1290" t="s">
        <v>92</v>
      </c>
      <c r="S1290" t="s">
        <v>127</v>
      </c>
      <c r="T1290">
        <v>12</v>
      </c>
      <c r="U1290" t="s">
        <v>475</v>
      </c>
      <c r="W1290" t="s">
        <v>386</v>
      </c>
    </row>
    <row r="1291" spans="1:23" x14ac:dyDescent="0.25">
      <c r="A1291" t="s">
        <v>34</v>
      </c>
      <c r="B1291" s="1">
        <v>44833</v>
      </c>
      <c r="C1291">
        <v>-15.55</v>
      </c>
      <c r="D1291" t="s">
        <v>491</v>
      </c>
      <c r="E1291" t="s">
        <v>491</v>
      </c>
      <c r="F1291" t="s">
        <v>7091</v>
      </c>
      <c r="G1291" t="s">
        <v>88</v>
      </c>
      <c r="H1291" t="s">
        <v>59</v>
      </c>
      <c r="I1291" t="s">
        <v>59</v>
      </c>
      <c r="J1291" t="s">
        <v>9</v>
      </c>
      <c r="O1291" t="s">
        <v>88</v>
      </c>
      <c r="P1291" t="s">
        <v>9</v>
      </c>
      <c r="Q1291" t="s">
        <v>9</v>
      </c>
      <c r="R1291" t="s">
        <v>122</v>
      </c>
      <c r="S1291" t="s">
        <v>127</v>
      </c>
      <c r="T1291">
        <v>1</v>
      </c>
      <c r="U1291" t="s">
        <v>475</v>
      </c>
      <c r="W1291" t="s">
        <v>386</v>
      </c>
    </row>
    <row r="1292" spans="1:23" x14ac:dyDescent="0.25">
      <c r="A1292" t="s">
        <v>6411</v>
      </c>
      <c r="B1292" s="1">
        <v>44833</v>
      </c>
      <c r="C1292">
        <v>152.72</v>
      </c>
      <c r="D1292" t="s">
        <v>6596</v>
      </c>
      <c r="E1292" t="s">
        <v>6596</v>
      </c>
      <c r="F1292" t="s">
        <v>6597</v>
      </c>
      <c r="G1292" t="s">
        <v>89</v>
      </c>
      <c r="H1292" t="s">
        <v>69</v>
      </c>
      <c r="I1292" t="s">
        <v>69</v>
      </c>
      <c r="J1292" t="s">
        <v>9</v>
      </c>
      <c r="O1292" t="s">
        <v>89</v>
      </c>
      <c r="P1292" t="s">
        <v>9</v>
      </c>
      <c r="Q1292" t="s">
        <v>9</v>
      </c>
      <c r="R1292" t="s">
        <v>224</v>
      </c>
      <c r="S1292" t="s">
        <v>127</v>
      </c>
      <c r="T1292">
        <v>1</v>
      </c>
      <c r="U1292" t="s">
        <v>475</v>
      </c>
      <c r="W1292" t="s">
        <v>386</v>
      </c>
    </row>
    <row r="1293" spans="1:23" x14ac:dyDescent="0.25">
      <c r="A1293" t="s">
        <v>19</v>
      </c>
      <c r="B1293" s="1">
        <v>44833</v>
      </c>
      <c r="C1293">
        <v>5187.33</v>
      </c>
      <c r="D1293" t="s">
        <v>719</v>
      </c>
      <c r="E1293" t="s">
        <v>719</v>
      </c>
      <c r="F1293" t="s">
        <v>565</v>
      </c>
      <c r="G1293" t="s">
        <v>92</v>
      </c>
      <c r="H1293" t="s">
        <v>30</v>
      </c>
      <c r="I1293" t="s">
        <v>30</v>
      </c>
      <c r="J1293" t="s">
        <v>9</v>
      </c>
      <c r="O1293" t="s">
        <v>92</v>
      </c>
      <c r="P1293" t="s">
        <v>9</v>
      </c>
      <c r="Q1293" t="s">
        <v>9</v>
      </c>
      <c r="R1293" t="s">
        <v>92</v>
      </c>
      <c r="S1293" t="s">
        <v>127</v>
      </c>
      <c r="T1293">
        <v>12</v>
      </c>
      <c r="U1293" t="s">
        <v>475</v>
      </c>
      <c r="W1293" t="s">
        <v>386</v>
      </c>
    </row>
    <row r="1294" spans="1:23" x14ac:dyDescent="0.25">
      <c r="A1294" t="s">
        <v>34</v>
      </c>
      <c r="B1294" s="1">
        <v>44833</v>
      </c>
      <c r="C1294">
        <v>-20.59</v>
      </c>
      <c r="D1294" t="s">
        <v>491</v>
      </c>
      <c r="E1294" t="s">
        <v>491</v>
      </c>
      <c r="F1294" t="s">
        <v>7092</v>
      </c>
      <c r="G1294" t="s">
        <v>88</v>
      </c>
      <c r="H1294" t="s">
        <v>59</v>
      </c>
      <c r="I1294" t="s">
        <v>59</v>
      </c>
      <c r="J1294" t="s">
        <v>9</v>
      </c>
      <c r="O1294" t="s">
        <v>88</v>
      </c>
      <c r="P1294" t="s">
        <v>9</v>
      </c>
      <c r="Q1294" t="s">
        <v>9</v>
      </c>
      <c r="R1294" t="s">
        <v>122</v>
      </c>
      <c r="S1294" t="s">
        <v>127</v>
      </c>
      <c r="T1294">
        <v>1</v>
      </c>
      <c r="U1294" t="s">
        <v>475</v>
      </c>
      <c r="W1294" t="s">
        <v>386</v>
      </c>
    </row>
    <row r="1295" spans="1:23" x14ac:dyDescent="0.25">
      <c r="A1295" t="s">
        <v>6451</v>
      </c>
      <c r="B1295" s="1">
        <v>44833</v>
      </c>
      <c r="C1295">
        <v>26.45</v>
      </c>
      <c r="D1295" t="s">
        <v>5463</v>
      </c>
      <c r="E1295" t="s">
        <v>5463</v>
      </c>
      <c r="F1295" t="s">
        <v>679</v>
      </c>
      <c r="G1295" t="s">
        <v>120</v>
      </c>
      <c r="H1295" t="s">
        <v>67</v>
      </c>
      <c r="I1295" t="s">
        <v>67</v>
      </c>
      <c r="J1295" t="s">
        <v>9</v>
      </c>
      <c r="O1295" t="s">
        <v>120</v>
      </c>
      <c r="P1295" t="s">
        <v>9</v>
      </c>
      <c r="Q1295" t="s">
        <v>9</v>
      </c>
      <c r="R1295" t="s">
        <v>122</v>
      </c>
      <c r="S1295" t="s">
        <v>127</v>
      </c>
      <c r="T1295">
        <v>12</v>
      </c>
      <c r="U1295" t="s">
        <v>475</v>
      </c>
      <c r="W1295" t="s">
        <v>386</v>
      </c>
    </row>
    <row r="1296" spans="1:23" x14ac:dyDescent="0.25">
      <c r="A1296" t="s">
        <v>6451</v>
      </c>
      <c r="B1296" s="1">
        <v>44833</v>
      </c>
      <c r="C1296">
        <v>-51.8</v>
      </c>
      <c r="D1296" t="s">
        <v>6898</v>
      </c>
      <c r="E1296" t="s">
        <v>6898</v>
      </c>
      <c r="F1296" t="s">
        <v>6899</v>
      </c>
      <c r="G1296" t="s">
        <v>104</v>
      </c>
      <c r="H1296" t="s">
        <v>12</v>
      </c>
      <c r="I1296" t="s">
        <v>12</v>
      </c>
      <c r="J1296" t="s">
        <v>9</v>
      </c>
      <c r="O1296" t="s">
        <v>104</v>
      </c>
      <c r="P1296" t="s">
        <v>9</v>
      </c>
      <c r="Q1296" t="s">
        <v>9</v>
      </c>
      <c r="R1296" t="s">
        <v>122</v>
      </c>
      <c r="S1296" t="s">
        <v>127</v>
      </c>
      <c r="T1296">
        <v>12</v>
      </c>
      <c r="U1296" t="s">
        <v>475</v>
      </c>
      <c r="W1296" t="s">
        <v>386</v>
      </c>
    </row>
    <row r="1297" spans="1:23" x14ac:dyDescent="0.25">
      <c r="A1297" t="s">
        <v>34</v>
      </c>
      <c r="B1297" s="1">
        <v>44833</v>
      </c>
      <c r="C1297">
        <v>-31.38</v>
      </c>
      <c r="D1297" t="s">
        <v>491</v>
      </c>
      <c r="E1297" t="s">
        <v>491</v>
      </c>
      <c r="F1297" t="s">
        <v>7093</v>
      </c>
      <c r="G1297" t="s">
        <v>88</v>
      </c>
      <c r="H1297" t="s">
        <v>59</v>
      </c>
      <c r="I1297" t="s">
        <v>59</v>
      </c>
      <c r="J1297" t="s">
        <v>9</v>
      </c>
      <c r="O1297" t="s">
        <v>88</v>
      </c>
      <c r="P1297" t="s">
        <v>9</v>
      </c>
      <c r="Q1297" t="s">
        <v>9</v>
      </c>
      <c r="R1297" t="s">
        <v>122</v>
      </c>
      <c r="S1297" t="s">
        <v>127</v>
      </c>
      <c r="T1297">
        <v>1</v>
      </c>
      <c r="U1297" t="s">
        <v>475</v>
      </c>
      <c r="W1297" t="s">
        <v>386</v>
      </c>
    </row>
    <row r="1298" spans="1:23" x14ac:dyDescent="0.25">
      <c r="A1298" t="s">
        <v>336</v>
      </c>
      <c r="B1298" s="1">
        <v>44833</v>
      </c>
      <c r="C1298">
        <v>0.56999999999999995</v>
      </c>
      <c r="D1298" t="s">
        <v>6482</v>
      </c>
      <c r="E1298" t="s">
        <v>6482</v>
      </c>
      <c r="F1298" t="s">
        <v>546</v>
      </c>
      <c r="G1298" t="s">
        <v>92</v>
      </c>
      <c r="H1298" t="s">
        <v>71</v>
      </c>
      <c r="I1298" t="s">
        <v>71</v>
      </c>
      <c r="J1298" t="s">
        <v>9</v>
      </c>
      <c r="O1298" t="s">
        <v>92</v>
      </c>
      <c r="P1298" t="s">
        <v>9</v>
      </c>
      <c r="Q1298" t="s">
        <v>9</v>
      </c>
      <c r="R1298" t="s">
        <v>92</v>
      </c>
      <c r="S1298" t="s">
        <v>127</v>
      </c>
      <c r="T1298">
        <v>12</v>
      </c>
      <c r="U1298" t="s">
        <v>475</v>
      </c>
      <c r="W1298" t="s">
        <v>386</v>
      </c>
    </row>
    <row r="1299" spans="1:23" x14ac:dyDescent="0.25">
      <c r="A1299" t="s">
        <v>492</v>
      </c>
      <c r="B1299" s="1">
        <v>44832</v>
      </c>
      <c r="C1299">
        <v>-11.01</v>
      </c>
      <c r="D1299" t="s">
        <v>588</v>
      </c>
      <c r="E1299" t="s">
        <v>588</v>
      </c>
      <c r="F1299" t="s">
        <v>589</v>
      </c>
      <c r="G1299" t="s">
        <v>13</v>
      </c>
      <c r="H1299" t="s">
        <v>37</v>
      </c>
      <c r="I1299" t="s">
        <v>37</v>
      </c>
      <c r="J1299" t="s">
        <v>9</v>
      </c>
      <c r="O1299" t="s">
        <v>13</v>
      </c>
      <c r="P1299" t="s">
        <v>9</v>
      </c>
      <c r="Q1299" t="s">
        <v>9</v>
      </c>
      <c r="R1299" t="s">
        <v>122</v>
      </c>
      <c r="S1299" t="s">
        <v>127</v>
      </c>
      <c r="T1299">
        <v>12</v>
      </c>
      <c r="U1299" t="s">
        <v>475</v>
      </c>
      <c r="W1299" t="s">
        <v>386</v>
      </c>
    </row>
    <row r="1300" spans="1:23" x14ac:dyDescent="0.25">
      <c r="A1300" t="s">
        <v>34</v>
      </c>
      <c r="B1300" s="1">
        <v>44832</v>
      </c>
      <c r="C1300">
        <v>-18.73</v>
      </c>
      <c r="D1300" t="s">
        <v>491</v>
      </c>
      <c r="E1300" t="s">
        <v>491</v>
      </c>
      <c r="F1300" t="s">
        <v>7094</v>
      </c>
      <c r="G1300" t="s">
        <v>88</v>
      </c>
      <c r="H1300" t="s">
        <v>59</v>
      </c>
      <c r="I1300" t="s">
        <v>59</v>
      </c>
      <c r="J1300" t="s">
        <v>9</v>
      </c>
      <c r="O1300" t="s">
        <v>88</v>
      </c>
      <c r="P1300" t="s">
        <v>9</v>
      </c>
      <c r="Q1300" t="s">
        <v>9</v>
      </c>
      <c r="R1300" t="s">
        <v>122</v>
      </c>
      <c r="S1300" t="s">
        <v>127</v>
      </c>
      <c r="T1300">
        <v>1</v>
      </c>
      <c r="U1300" t="s">
        <v>475</v>
      </c>
      <c r="W1300" t="s">
        <v>386</v>
      </c>
    </row>
    <row r="1301" spans="1:23" x14ac:dyDescent="0.25">
      <c r="A1301" t="s">
        <v>6411</v>
      </c>
      <c r="B1301" s="1">
        <v>44832</v>
      </c>
      <c r="C1301">
        <v>2.13</v>
      </c>
      <c r="D1301" t="s">
        <v>556</v>
      </c>
      <c r="E1301" t="s">
        <v>556</v>
      </c>
      <c r="F1301" t="s">
        <v>7095</v>
      </c>
      <c r="G1301" t="s">
        <v>92</v>
      </c>
      <c r="H1301" t="s">
        <v>71</v>
      </c>
      <c r="I1301" t="s">
        <v>71</v>
      </c>
      <c r="J1301" t="s">
        <v>9</v>
      </c>
      <c r="O1301" t="s">
        <v>92</v>
      </c>
      <c r="P1301" t="s">
        <v>9</v>
      </c>
      <c r="Q1301" t="s">
        <v>9</v>
      </c>
      <c r="R1301" t="s">
        <v>92</v>
      </c>
      <c r="S1301" t="s">
        <v>127</v>
      </c>
      <c r="T1301">
        <v>12</v>
      </c>
      <c r="U1301" t="s">
        <v>475</v>
      </c>
      <c r="W1301" t="s">
        <v>386</v>
      </c>
    </row>
    <row r="1302" spans="1:23" x14ac:dyDescent="0.25">
      <c r="A1302" t="s">
        <v>6451</v>
      </c>
      <c r="B1302" s="1">
        <v>44832</v>
      </c>
      <c r="C1302">
        <v>300</v>
      </c>
      <c r="D1302" t="s">
        <v>6891</v>
      </c>
      <c r="E1302" t="s">
        <v>6891</v>
      </c>
      <c r="F1302" t="s">
        <v>7096</v>
      </c>
      <c r="G1302" t="s">
        <v>88</v>
      </c>
      <c r="H1302" t="s">
        <v>50</v>
      </c>
      <c r="I1302" t="s">
        <v>50</v>
      </c>
      <c r="J1302" t="s">
        <v>9</v>
      </c>
      <c r="O1302" t="s">
        <v>88</v>
      </c>
      <c r="P1302" t="s">
        <v>9</v>
      </c>
      <c r="Q1302" t="s">
        <v>9</v>
      </c>
      <c r="R1302" t="s">
        <v>122</v>
      </c>
      <c r="S1302" t="s">
        <v>124</v>
      </c>
      <c r="T1302">
        <v>1</v>
      </c>
      <c r="U1302" t="s">
        <v>475</v>
      </c>
      <c r="W1302" t="s">
        <v>386</v>
      </c>
    </row>
    <row r="1303" spans="1:23" x14ac:dyDescent="0.25">
      <c r="A1303" t="s">
        <v>6451</v>
      </c>
      <c r="B1303" s="1">
        <v>44832</v>
      </c>
      <c r="C1303">
        <v>-16.97</v>
      </c>
      <c r="D1303" t="s">
        <v>603</v>
      </c>
      <c r="E1303" t="s">
        <v>603</v>
      </c>
      <c r="F1303" t="s">
        <v>2688</v>
      </c>
      <c r="G1303" t="s">
        <v>104</v>
      </c>
      <c r="H1303" t="s">
        <v>16</v>
      </c>
      <c r="I1303" t="s">
        <v>16</v>
      </c>
      <c r="J1303" t="s">
        <v>9</v>
      </c>
      <c r="O1303" t="s">
        <v>104</v>
      </c>
      <c r="P1303" t="s">
        <v>9</v>
      </c>
      <c r="Q1303" t="s">
        <v>9</v>
      </c>
      <c r="R1303" t="s">
        <v>122</v>
      </c>
      <c r="S1303" t="s">
        <v>127</v>
      </c>
      <c r="T1303">
        <v>12</v>
      </c>
      <c r="U1303" t="s">
        <v>475</v>
      </c>
      <c r="W1303" t="s">
        <v>386</v>
      </c>
    </row>
    <row r="1304" spans="1:23" x14ac:dyDescent="0.25">
      <c r="A1304" t="s">
        <v>6451</v>
      </c>
      <c r="B1304" s="1">
        <v>44832</v>
      </c>
      <c r="C1304">
        <v>-8.67</v>
      </c>
      <c r="D1304" t="s">
        <v>495</v>
      </c>
      <c r="E1304" t="s">
        <v>495</v>
      </c>
      <c r="F1304" t="s">
        <v>496</v>
      </c>
      <c r="G1304" t="s">
        <v>104</v>
      </c>
      <c r="H1304" t="s">
        <v>16</v>
      </c>
      <c r="I1304" t="s">
        <v>16</v>
      </c>
      <c r="J1304" t="s">
        <v>9</v>
      </c>
      <c r="O1304" t="s">
        <v>104</v>
      </c>
      <c r="P1304" t="s">
        <v>9</v>
      </c>
      <c r="Q1304" t="s">
        <v>9</v>
      </c>
      <c r="R1304" t="s">
        <v>122</v>
      </c>
      <c r="S1304" t="s">
        <v>127</v>
      </c>
      <c r="T1304">
        <v>12</v>
      </c>
      <c r="U1304" t="s">
        <v>475</v>
      </c>
      <c r="W1304" t="s">
        <v>386</v>
      </c>
    </row>
    <row r="1305" spans="1:23" x14ac:dyDescent="0.25">
      <c r="A1305" t="s">
        <v>6451</v>
      </c>
      <c r="B1305" s="1">
        <v>44832</v>
      </c>
      <c r="C1305">
        <v>-800</v>
      </c>
      <c r="D1305" t="s">
        <v>2307</v>
      </c>
      <c r="E1305" t="s">
        <v>2307</v>
      </c>
      <c r="F1305" t="s">
        <v>7097</v>
      </c>
      <c r="G1305" t="s">
        <v>110</v>
      </c>
      <c r="H1305" t="s">
        <v>87</v>
      </c>
      <c r="I1305" t="s">
        <v>87</v>
      </c>
      <c r="J1305" t="s">
        <v>9</v>
      </c>
      <c r="O1305" t="s">
        <v>110</v>
      </c>
      <c r="P1305" t="s">
        <v>9</v>
      </c>
      <c r="Q1305" t="s">
        <v>9</v>
      </c>
      <c r="R1305" t="s">
        <v>122</v>
      </c>
      <c r="S1305" t="s">
        <v>127</v>
      </c>
      <c r="T1305">
        <v>1</v>
      </c>
      <c r="U1305" t="s">
        <v>475</v>
      </c>
      <c r="V1305" t="s">
        <v>283</v>
      </c>
      <c r="W1305" t="s">
        <v>386</v>
      </c>
    </row>
    <row r="1306" spans="1:23" x14ac:dyDescent="0.25">
      <c r="A1306" t="s">
        <v>6451</v>
      </c>
      <c r="B1306" s="1">
        <v>44831</v>
      </c>
      <c r="C1306">
        <v>-9.6300000000000008</v>
      </c>
      <c r="D1306" t="s">
        <v>7099</v>
      </c>
      <c r="E1306" t="s">
        <v>7099</v>
      </c>
      <c r="F1306" t="s">
        <v>7100</v>
      </c>
      <c r="G1306" t="s">
        <v>104</v>
      </c>
      <c r="H1306" t="s">
        <v>7</v>
      </c>
      <c r="I1306" t="s">
        <v>7</v>
      </c>
      <c r="J1306" t="s">
        <v>9</v>
      </c>
      <c r="O1306" t="s">
        <v>104</v>
      </c>
      <c r="P1306" t="s">
        <v>9</v>
      </c>
      <c r="Q1306" t="s">
        <v>9</v>
      </c>
      <c r="R1306" t="s">
        <v>122</v>
      </c>
      <c r="S1306" t="s">
        <v>127</v>
      </c>
      <c r="T1306">
        <v>12</v>
      </c>
      <c r="U1306" t="s">
        <v>475</v>
      </c>
      <c r="W1306" t="s">
        <v>386</v>
      </c>
    </row>
    <row r="1307" spans="1:23" x14ac:dyDescent="0.25">
      <c r="A1307" t="s">
        <v>6451</v>
      </c>
      <c r="B1307" s="1">
        <v>44831</v>
      </c>
      <c r="C1307">
        <v>-34.1</v>
      </c>
      <c r="D1307" t="s">
        <v>632</v>
      </c>
      <c r="E1307" t="s">
        <v>632</v>
      </c>
      <c r="F1307" t="s">
        <v>633</v>
      </c>
      <c r="G1307" t="s">
        <v>473</v>
      </c>
      <c r="H1307" t="s">
        <v>472</v>
      </c>
      <c r="I1307" t="s">
        <v>472</v>
      </c>
      <c r="J1307" t="s">
        <v>9</v>
      </c>
      <c r="O1307" t="s">
        <v>473</v>
      </c>
      <c r="P1307" t="s">
        <v>9</v>
      </c>
      <c r="Q1307" t="s">
        <v>9</v>
      </c>
      <c r="R1307" t="s">
        <v>122</v>
      </c>
      <c r="S1307" t="s">
        <v>124</v>
      </c>
      <c r="T1307">
        <v>12</v>
      </c>
      <c r="U1307" t="s">
        <v>475</v>
      </c>
      <c r="W1307" t="s">
        <v>386</v>
      </c>
    </row>
    <row r="1308" spans="1:23" x14ac:dyDescent="0.25">
      <c r="A1308" t="s">
        <v>492</v>
      </c>
      <c r="B1308" s="1">
        <v>44831</v>
      </c>
      <c r="C1308">
        <v>-754.7</v>
      </c>
      <c r="D1308" t="s">
        <v>1058</v>
      </c>
      <c r="E1308" t="s">
        <v>1058</v>
      </c>
      <c r="F1308" t="s">
        <v>1059</v>
      </c>
      <c r="G1308" t="s">
        <v>55</v>
      </c>
      <c r="H1308" t="s">
        <v>76</v>
      </c>
      <c r="I1308" t="s">
        <v>76</v>
      </c>
      <c r="J1308" t="s">
        <v>9</v>
      </c>
      <c r="O1308" t="s">
        <v>55</v>
      </c>
      <c r="P1308" t="s">
        <v>9</v>
      </c>
      <c r="Q1308" t="s">
        <v>9</v>
      </c>
      <c r="R1308" t="s">
        <v>224</v>
      </c>
      <c r="S1308" t="s">
        <v>126</v>
      </c>
      <c r="T1308">
        <v>12</v>
      </c>
      <c r="U1308" t="s">
        <v>475</v>
      </c>
      <c r="V1308" t="s">
        <v>6075</v>
      </c>
      <c r="W1308" t="s">
        <v>386</v>
      </c>
    </row>
    <row r="1309" spans="1:23" x14ac:dyDescent="0.25">
      <c r="A1309" t="s">
        <v>492</v>
      </c>
      <c r="B1309" s="1">
        <v>44831</v>
      </c>
      <c r="C1309">
        <v>25</v>
      </c>
      <c r="D1309" t="s">
        <v>502</v>
      </c>
      <c r="E1309" t="s">
        <v>502</v>
      </c>
      <c r="F1309" t="s">
        <v>6462</v>
      </c>
      <c r="G1309" t="s">
        <v>92</v>
      </c>
      <c r="H1309" t="s">
        <v>49</v>
      </c>
      <c r="I1309" t="s">
        <v>49</v>
      </c>
      <c r="J1309" t="s">
        <v>9</v>
      </c>
      <c r="O1309" t="s">
        <v>92</v>
      </c>
      <c r="P1309" t="s">
        <v>9</v>
      </c>
      <c r="Q1309" t="s">
        <v>9</v>
      </c>
      <c r="R1309" t="s">
        <v>92</v>
      </c>
      <c r="S1309" t="s">
        <v>127</v>
      </c>
      <c r="T1309">
        <v>12</v>
      </c>
      <c r="U1309" t="s">
        <v>475</v>
      </c>
      <c r="W1309" t="s">
        <v>386</v>
      </c>
    </row>
    <row r="1310" spans="1:23" x14ac:dyDescent="0.25">
      <c r="A1310" t="s">
        <v>6451</v>
      </c>
      <c r="B1310" s="1">
        <v>44830</v>
      </c>
      <c r="C1310">
        <v>-43.61</v>
      </c>
      <c r="D1310" t="s">
        <v>7102</v>
      </c>
      <c r="E1310" t="s">
        <v>7102</v>
      </c>
      <c r="F1310" t="s">
        <v>7103</v>
      </c>
      <c r="G1310" t="s">
        <v>104</v>
      </c>
      <c r="H1310" t="s">
        <v>12</v>
      </c>
      <c r="I1310" t="s">
        <v>12</v>
      </c>
      <c r="J1310" t="s">
        <v>9</v>
      </c>
      <c r="O1310" t="s">
        <v>104</v>
      </c>
      <c r="P1310" t="s">
        <v>9</v>
      </c>
      <c r="Q1310" t="s">
        <v>9</v>
      </c>
      <c r="R1310" t="s">
        <v>122</v>
      </c>
      <c r="S1310" t="s">
        <v>127</v>
      </c>
      <c r="T1310">
        <v>12</v>
      </c>
      <c r="U1310" t="s">
        <v>475</v>
      </c>
      <c r="W1310" t="s">
        <v>386</v>
      </c>
    </row>
    <row r="1311" spans="1:23" x14ac:dyDescent="0.25">
      <c r="A1311" t="s">
        <v>605</v>
      </c>
      <c r="B1311" s="1">
        <v>44830</v>
      </c>
      <c r="C1311">
        <v>-14.32</v>
      </c>
      <c r="D1311" t="s">
        <v>606</v>
      </c>
      <c r="E1311" t="s">
        <v>606</v>
      </c>
      <c r="F1311" t="s">
        <v>7104</v>
      </c>
      <c r="G1311" t="s">
        <v>13</v>
      </c>
      <c r="H1311" t="s">
        <v>11</v>
      </c>
      <c r="I1311" t="s">
        <v>11</v>
      </c>
      <c r="J1311" t="s">
        <v>9</v>
      </c>
      <c r="O1311" t="s">
        <v>13</v>
      </c>
      <c r="P1311" t="s">
        <v>9</v>
      </c>
      <c r="Q1311" t="s">
        <v>9</v>
      </c>
      <c r="R1311" t="s">
        <v>122</v>
      </c>
      <c r="S1311" t="s">
        <v>127</v>
      </c>
      <c r="T1311">
        <v>12</v>
      </c>
      <c r="U1311" t="s">
        <v>475</v>
      </c>
      <c r="W1311" t="s">
        <v>386</v>
      </c>
    </row>
    <row r="1312" spans="1:23" x14ac:dyDescent="0.25">
      <c r="A1312" t="s">
        <v>492</v>
      </c>
      <c r="B1312" s="1">
        <v>44830</v>
      </c>
      <c r="C1312">
        <v>-101.26</v>
      </c>
      <c r="D1312" t="s">
        <v>4451</v>
      </c>
      <c r="E1312" t="s">
        <v>4451</v>
      </c>
      <c r="F1312" t="s">
        <v>4535</v>
      </c>
      <c r="G1312" t="s">
        <v>55</v>
      </c>
      <c r="H1312" t="s">
        <v>76</v>
      </c>
      <c r="I1312" t="s">
        <v>76</v>
      </c>
      <c r="J1312" t="s">
        <v>9</v>
      </c>
      <c r="O1312" t="s">
        <v>55</v>
      </c>
      <c r="P1312" t="s">
        <v>9</v>
      </c>
      <c r="Q1312" t="s">
        <v>9</v>
      </c>
      <c r="R1312" t="s">
        <v>224</v>
      </c>
      <c r="S1312" t="s">
        <v>126</v>
      </c>
      <c r="T1312">
        <v>12</v>
      </c>
      <c r="U1312" t="s">
        <v>475</v>
      </c>
      <c r="V1312" t="s">
        <v>6075</v>
      </c>
      <c r="W1312" t="s">
        <v>386</v>
      </c>
    </row>
    <row r="1313" spans="1:23" x14ac:dyDescent="0.25">
      <c r="A1313" t="s">
        <v>19</v>
      </c>
      <c r="B1313" s="1">
        <v>44830</v>
      </c>
      <c r="C1313">
        <v>-14.32</v>
      </c>
      <c r="D1313" t="s">
        <v>6523</v>
      </c>
      <c r="E1313" t="s">
        <v>6523</v>
      </c>
      <c r="F1313" t="s">
        <v>611</v>
      </c>
      <c r="G1313" t="s">
        <v>55</v>
      </c>
      <c r="H1313" t="s">
        <v>18</v>
      </c>
      <c r="I1313" t="s">
        <v>18</v>
      </c>
      <c r="J1313" t="s">
        <v>9</v>
      </c>
      <c r="O1313" t="s">
        <v>55</v>
      </c>
      <c r="P1313" t="s">
        <v>9</v>
      </c>
      <c r="Q1313" t="s">
        <v>9</v>
      </c>
      <c r="R1313" t="s">
        <v>224</v>
      </c>
      <c r="S1313" t="s">
        <v>126</v>
      </c>
      <c r="T1313">
        <v>12</v>
      </c>
      <c r="U1313" t="s">
        <v>475</v>
      </c>
      <c r="W1313" t="s">
        <v>386</v>
      </c>
    </row>
    <row r="1314" spans="1:23" x14ac:dyDescent="0.25">
      <c r="A1314" t="s">
        <v>34</v>
      </c>
      <c r="B1314" s="1">
        <v>44829</v>
      </c>
      <c r="C1314">
        <v>-103.62</v>
      </c>
      <c r="D1314" t="s">
        <v>491</v>
      </c>
      <c r="E1314" t="s">
        <v>491</v>
      </c>
      <c r="F1314" t="s">
        <v>7105</v>
      </c>
      <c r="G1314" t="s">
        <v>88</v>
      </c>
      <c r="H1314" t="s">
        <v>59</v>
      </c>
      <c r="I1314" t="s">
        <v>59</v>
      </c>
      <c r="J1314" t="s">
        <v>9</v>
      </c>
      <c r="O1314" t="s">
        <v>88</v>
      </c>
      <c r="P1314" t="s">
        <v>9</v>
      </c>
      <c r="Q1314" t="s">
        <v>9</v>
      </c>
      <c r="R1314" t="s">
        <v>122</v>
      </c>
      <c r="S1314" t="s">
        <v>127</v>
      </c>
      <c r="T1314">
        <v>1</v>
      </c>
      <c r="U1314" t="s">
        <v>475</v>
      </c>
      <c r="W1314" t="s">
        <v>386</v>
      </c>
    </row>
    <row r="1315" spans="1:23" x14ac:dyDescent="0.25">
      <c r="A1315" t="s">
        <v>6451</v>
      </c>
      <c r="B1315" s="1">
        <v>44829</v>
      </c>
      <c r="C1315">
        <v>-248.52</v>
      </c>
      <c r="D1315" t="s">
        <v>6500</v>
      </c>
      <c r="E1315" t="s">
        <v>6500</v>
      </c>
      <c r="F1315" t="s">
        <v>6501</v>
      </c>
      <c r="G1315" t="s">
        <v>105</v>
      </c>
      <c r="H1315" t="s">
        <v>28</v>
      </c>
      <c r="I1315" t="s">
        <v>28</v>
      </c>
      <c r="J1315" t="s">
        <v>9</v>
      </c>
      <c r="O1315" t="s">
        <v>105</v>
      </c>
      <c r="P1315" t="s">
        <v>9</v>
      </c>
      <c r="Q1315" t="s">
        <v>9</v>
      </c>
      <c r="R1315" t="s">
        <v>122</v>
      </c>
      <c r="S1315" t="s">
        <v>124</v>
      </c>
      <c r="T1315">
        <v>1</v>
      </c>
      <c r="U1315" t="s">
        <v>475</v>
      </c>
      <c r="W1315" t="s">
        <v>386</v>
      </c>
    </row>
    <row r="1316" spans="1:23" x14ac:dyDescent="0.25">
      <c r="A1316" t="s">
        <v>34</v>
      </c>
      <c r="B1316" s="1">
        <v>44829</v>
      </c>
      <c r="C1316">
        <v>-19.829999999999998</v>
      </c>
      <c r="D1316" t="s">
        <v>491</v>
      </c>
      <c r="E1316" t="s">
        <v>491</v>
      </c>
      <c r="F1316" t="s">
        <v>7106</v>
      </c>
      <c r="G1316" t="s">
        <v>120</v>
      </c>
      <c r="H1316" t="s">
        <v>67</v>
      </c>
      <c r="I1316" t="s">
        <v>67</v>
      </c>
      <c r="J1316" t="s">
        <v>9</v>
      </c>
      <c r="O1316" t="s">
        <v>120</v>
      </c>
      <c r="P1316" t="s">
        <v>9</v>
      </c>
      <c r="Q1316" t="s">
        <v>9</v>
      </c>
      <c r="R1316" t="s">
        <v>122</v>
      </c>
      <c r="S1316" t="s">
        <v>127</v>
      </c>
      <c r="T1316">
        <v>12</v>
      </c>
      <c r="U1316" t="s">
        <v>475</v>
      </c>
      <c r="W1316" t="s">
        <v>386</v>
      </c>
    </row>
    <row r="1317" spans="1:23" x14ac:dyDescent="0.25">
      <c r="A1317" t="s">
        <v>34</v>
      </c>
      <c r="B1317" s="1">
        <v>44829</v>
      </c>
      <c r="C1317">
        <v>-22.93</v>
      </c>
      <c r="D1317" t="s">
        <v>491</v>
      </c>
      <c r="E1317" t="s">
        <v>491</v>
      </c>
      <c r="F1317" t="s">
        <v>7107</v>
      </c>
      <c r="G1317" t="s">
        <v>88</v>
      </c>
      <c r="H1317" t="s">
        <v>59</v>
      </c>
      <c r="I1317" t="s">
        <v>59</v>
      </c>
      <c r="J1317" t="s">
        <v>9</v>
      </c>
      <c r="O1317" t="s">
        <v>88</v>
      </c>
      <c r="P1317" t="s">
        <v>9</v>
      </c>
      <c r="Q1317" t="s">
        <v>9</v>
      </c>
      <c r="R1317" t="s">
        <v>122</v>
      </c>
      <c r="S1317" t="s">
        <v>127</v>
      </c>
      <c r="T1317">
        <v>1</v>
      </c>
      <c r="U1317" t="s">
        <v>475</v>
      </c>
      <c r="W1317" t="s">
        <v>386</v>
      </c>
    </row>
    <row r="1318" spans="1:23" x14ac:dyDescent="0.25">
      <c r="A1318" t="s">
        <v>34</v>
      </c>
      <c r="B1318" s="1">
        <v>44829</v>
      </c>
      <c r="C1318">
        <v>-4.4000000000000004</v>
      </c>
      <c r="D1318" t="s">
        <v>7109</v>
      </c>
      <c r="E1318" t="s">
        <v>7109</v>
      </c>
      <c r="F1318" t="s">
        <v>7110</v>
      </c>
      <c r="G1318" t="s">
        <v>13</v>
      </c>
      <c r="H1318" t="s">
        <v>11</v>
      </c>
      <c r="I1318" t="s">
        <v>11</v>
      </c>
      <c r="J1318" t="s">
        <v>9</v>
      </c>
      <c r="O1318" t="s">
        <v>13</v>
      </c>
      <c r="P1318" t="s">
        <v>9</v>
      </c>
      <c r="Q1318" t="s">
        <v>9</v>
      </c>
      <c r="R1318" t="s">
        <v>122</v>
      </c>
      <c r="S1318" t="s">
        <v>127</v>
      </c>
      <c r="T1318">
        <v>12</v>
      </c>
      <c r="U1318" t="s">
        <v>475</v>
      </c>
      <c r="W1318" t="s">
        <v>386</v>
      </c>
    </row>
    <row r="1319" spans="1:23" x14ac:dyDescent="0.25">
      <c r="A1319" t="s">
        <v>6451</v>
      </c>
      <c r="B1319" s="1">
        <v>44829</v>
      </c>
      <c r="C1319">
        <v>-3.97</v>
      </c>
      <c r="D1319" t="s">
        <v>744</v>
      </c>
      <c r="E1319" t="s">
        <v>744</v>
      </c>
      <c r="F1319" t="s">
        <v>6605</v>
      </c>
      <c r="G1319" t="s">
        <v>104</v>
      </c>
      <c r="H1319" t="s">
        <v>7</v>
      </c>
      <c r="I1319" t="s">
        <v>7</v>
      </c>
      <c r="J1319" t="s">
        <v>9</v>
      </c>
      <c r="O1319" t="s">
        <v>104</v>
      </c>
      <c r="P1319" t="s">
        <v>9</v>
      </c>
      <c r="Q1319" t="s">
        <v>9</v>
      </c>
      <c r="R1319" t="s">
        <v>122</v>
      </c>
      <c r="S1319" t="s">
        <v>127</v>
      </c>
      <c r="T1319">
        <v>12</v>
      </c>
      <c r="U1319" t="s">
        <v>475</v>
      </c>
      <c r="W1319" t="s">
        <v>386</v>
      </c>
    </row>
    <row r="1320" spans="1:23" x14ac:dyDescent="0.25">
      <c r="A1320" t="s">
        <v>6451</v>
      </c>
      <c r="B1320" s="1">
        <v>44829</v>
      </c>
      <c r="C1320">
        <v>-19.82</v>
      </c>
      <c r="D1320" t="s">
        <v>495</v>
      </c>
      <c r="E1320" t="s">
        <v>495</v>
      </c>
      <c r="F1320" t="s">
        <v>496</v>
      </c>
      <c r="G1320" t="s">
        <v>120</v>
      </c>
      <c r="H1320" t="s">
        <v>67</v>
      </c>
      <c r="I1320" t="s">
        <v>67</v>
      </c>
      <c r="J1320" t="s">
        <v>9</v>
      </c>
      <c r="O1320" t="s">
        <v>120</v>
      </c>
      <c r="P1320" t="s">
        <v>9</v>
      </c>
      <c r="Q1320" t="s">
        <v>7111</v>
      </c>
      <c r="R1320" t="s">
        <v>122</v>
      </c>
      <c r="S1320" t="s">
        <v>127</v>
      </c>
      <c r="T1320">
        <v>12</v>
      </c>
      <c r="U1320" t="s">
        <v>475</v>
      </c>
      <c r="W1320" t="s">
        <v>386</v>
      </c>
    </row>
    <row r="1321" spans="1:23" x14ac:dyDescent="0.25">
      <c r="A1321" t="s">
        <v>6451</v>
      </c>
      <c r="B1321" s="1">
        <v>44829</v>
      </c>
      <c r="C1321">
        <v>-149.56</v>
      </c>
      <c r="D1321" t="s">
        <v>495</v>
      </c>
      <c r="E1321" t="s">
        <v>495</v>
      </c>
      <c r="F1321" t="s">
        <v>496</v>
      </c>
      <c r="G1321" t="s">
        <v>104</v>
      </c>
      <c r="H1321" t="s">
        <v>16</v>
      </c>
      <c r="I1321" t="s">
        <v>16</v>
      </c>
      <c r="J1321" t="s">
        <v>9</v>
      </c>
      <c r="O1321" t="s">
        <v>104</v>
      </c>
      <c r="P1321" t="s">
        <v>9</v>
      </c>
      <c r="Q1321" t="s">
        <v>9</v>
      </c>
      <c r="R1321" t="s">
        <v>122</v>
      </c>
      <c r="S1321" t="s">
        <v>127</v>
      </c>
      <c r="T1321">
        <v>12</v>
      </c>
      <c r="U1321" t="s">
        <v>475</v>
      </c>
      <c r="W1321" t="s">
        <v>386</v>
      </c>
    </row>
    <row r="1322" spans="1:23" x14ac:dyDescent="0.25">
      <c r="A1322" t="s">
        <v>6451</v>
      </c>
      <c r="B1322" s="1">
        <v>44829</v>
      </c>
      <c r="C1322">
        <v>-2.5</v>
      </c>
      <c r="D1322" t="s">
        <v>493</v>
      </c>
      <c r="E1322" t="s">
        <v>493</v>
      </c>
      <c r="F1322" t="s">
        <v>494</v>
      </c>
      <c r="G1322" t="s">
        <v>104</v>
      </c>
      <c r="H1322" t="s">
        <v>16</v>
      </c>
      <c r="I1322" t="s">
        <v>16</v>
      </c>
      <c r="J1322" t="s">
        <v>9</v>
      </c>
      <c r="O1322" t="s">
        <v>104</v>
      </c>
      <c r="P1322" t="s">
        <v>9</v>
      </c>
      <c r="Q1322" t="s">
        <v>9</v>
      </c>
      <c r="R1322" t="s">
        <v>122</v>
      </c>
      <c r="S1322" t="s">
        <v>127</v>
      </c>
      <c r="T1322">
        <v>12</v>
      </c>
      <c r="U1322" t="s">
        <v>475</v>
      </c>
      <c r="W1322" t="s">
        <v>386</v>
      </c>
    </row>
    <row r="1323" spans="1:23" x14ac:dyDescent="0.25">
      <c r="A1323" t="s">
        <v>6451</v>
      </c>
      <c r="B1323" s="1">
        <v>44829</v>
      </c>
      <c r="C1323">
        <v>-10.02</v>
      </c>
      <c r="D1323" t="s">
        <v>495</v>
      </c>
      <c r="E1323" t="s">
        <v>495</v>
      </c>
      <c r="F1323" t="s">
        <v>496</v>
      </c>
      <c r="G1323" t="s">
        <v>117</v>
      </c>
      <c r="H1323" t="s">
        <v>45</v>
      </c>
      <c r="I1323" t="s">
        <v>45</v>
      </c>
      <c r="J1323" t="s">
        <v>9</v>
      </c>
      <c r="O1323" t="s">
        <v>117</v>
      </c>
      <c r="P1323" t="s">
        <v>9</v>
      </c>
      <c r="Q1323" t="s">
        <v>7112</v>
      </c>
      <c r="R1323" t="s">
        <v>122</v>
      </c>
      <c r="S1323" t="s">
        <v>127</v>
      </c>
      <c r="T1323">
        <v>12</v>
      </c>
      <c r="U1323" t="s">
        <v>475</v>
      </c>
      <c r="W1323" t="s">
        <v>386</v>
      </c>
    </row>
    <row r="1324" spans="1:23" x14ac:dyDescent="0.25">
      <c r="A1324" t="s">
        <v>492</v>
      </c>
      <c r="B1324" s="1">
        <v>44828</v>
      </c>
      <c r="C1324">
        <v>-13.77</v>
      </c>
      <c r="D1324" t="s">
        <v>1366</v>
      </c>
      <c r="E1324" t="s">
        <v>1366</v>
      </c>
      <c r="F1324" t="s">
        <v>1367</v>
      </c>
      <c r="G1324" t="s">
        <v>117</v>
      </c>
      <c r="H1324" t="s">
        <v>44</v>
      </c>
      <c r="I1324" t="s">
        <v>44</v>
      </c>
      <c r="J1324" t="s">
        <v>9</v>
      </c>
      <c r="O1324" t="s">
        <v>117</v>
      </c>
      <c r="P1324" t="s">
        <v>9</v>
      </c>
      <c r="Q1324" t="s">
        <v>9</v>
      </c>
      <c r="R1324" t="s">
        <v>122</v>
      </c>
      <c r="S1324" t="s">
        <v>127</v>
      </c>
      <c r="T1324">
        <v>12</v>
      </c>
      <c r="U1324" t="s">
        <v>475</v>
      </c>
      <c r="W1324" t="s">
        <v>386</v>
      </c>
    </row>
    <row r="1325" spans="1:23" x14ac:dyDescent="0.25">
      <c r="A1325" t="s">
        <v>492</v>
      </c>
      <c r="B1325" s="1">
        <v>44828</v>
      </c>
      <c r="C1325">
        <v>-15.95</v>
      </c>
      <c r="D1325" t="s">
        <v>642</v>
      </c>
      <c r="E1325" t="s">
        <v>642</v>
      </c>
      <c r="F1325" t="s">
        <v>5043</v>
      </c>
      <c r="G1325" t="s">
        <v>117</v>
      </c>
      <c r="H1325" t="s">
        <v>45</v>
      </c>
      <c r="I1325" t="s">
        <v>45</v>
      </c>
      <c r="J1325" t="s">
        <v>9</v>
      </c>
      <c r="O1325" t="s">
        <v>117</v>
      </c>
      <c r="P1325" t="s">
        <v>9</v>
      </c>
      <c r="Q1325" t="s">
        <v>9</v>
      </c>
      <c r="R1325" t="s">
        <v>122</v>
      </c>
      <c r="S1325" t="s">
        <v>127</v>
      </c>
      <c r="T1325">
        <v>12</v>
      </c>
      <c r="U1325" t="s">
        <v>475</v>
      </c>
      <c r="W1325" t="s">
        <v>386</v>
      </c>
    </row>
    <row r="1326" spans="1:23" x14ac:dyDescent="0.25">
      <c r="A1326" t="s">
        <v>19</v>
      </c>
      <c r="B1326" s="1">
        <v>44827</v>
      </c>
      <c r="C1326">
        <v>-275</v>
      </c>
      <c r="D1326" t="s">
        <v>7113</v>
      </c>
      <c r="E1326" t="s">
        <v>7113</v>
      </c>
      <c r="F1326" t="s">
        <v>7114</v>
      </c>
      <c r="G1326" t="s">
        <v>117</v>
      </c>
      <c r="H1326" t="s">
        <v>45</v>
      </c>
      <c r="I1326" t="s">
        <v>45</v>
      </c>
      <c r="J1326" t="s">
        <v>9</v>
      </c>
      <c r="O1326" t="s">
        <v>117</v>
      </c>
      <c r="P1326" t="s">
        <v>9</v>
      </c>
      <c r="Q1326" t="s">
        <v>7115</v>
      </c>
      <c r="R1326" t="s">
        <v>122</v>
      </c>
      <c r="S1326" t="s">
        <v>127</v>
      </c>
      <c r="T1326">
        <v>12</v>
      </c>
      <c r="U1326" t="s">
        <v>475</v>
      </c>
      <c r="W1326" t="s">
        <v>386</v>
      </c>
    </row>
    <row r="1327" spans="1:23" x14ac:dyDescent="0.25">
      <c r="A1327" t="s">
        <v>605</v>
      </c>
      <c r="B1327" s="1">
        <v>44827</v>
      </c>
      <c r="C1327">
        <v>14.32</v>
      </c>
      <c r="D1327" t="s">
        <v>6549</v>
      </c>
      <c r="E1327" t="s">
        <v>6549</v>
      </c>
      <c r="F1327" t="s">
        <v>627</v>
      </c>
      <c r="G1327" t="s">
        <v>55</v>
      </c>
      <c r="H1327" t="s">
        <v>18</v>
      </c>
      <c r="I1327" t="s">
        <v>18</v>
      </c>
      <c r="J1327" t="s">
        <v>9</v>
      </c>
      <c r="O1327" t="s">
        <v>55</v>
      </c>
      <c r="P1327" t="s">
        <v>9</v>
      </c>
      <c r="Q1327" t="s">
        <v>9</v>
      </c>
      <c r="R1327" t="s">
        <v>224</v>
      </c>
      <c r="S1327" t="s">
        <v>126</v>
      </c>
      <c r="T1327">
        <v>12</v>
      </c>
      <c r="U1327" t="s">
        <v>475</v>
      </c>
      <c r="W1327" t="s">
        <v>386</v>
      </c>
    </row>
    <row r="1328" spans="1:23" x14ac:dyDescent="0.25">
      <c r="A1328" t="s">
        <v>19</v>
      </c>
      <c r="B1328" s="1">
        <v>44827</v>
      </c>
      <c r="C1328">
        <v>-100</v>
      </c>
      <c r="D1328" t="s">
        <v>8597</v>
      </c>
      <c r="E1328" t="s">
        <v>8597</v>
      </c>
      <c r="F1328" t="s">
        <v>7116</v>
      </c>
      <c r="G1328" t="s">
        <v>78</v>
      </c>
      <c r="H1328" t="s">
        <v>60</v>
      </c>
      <c r="I1328" t="s">
        <v>60</v>
      </c>
      <c r="J1328" t="s">
        <v>9</v>
      </c>
      <c r="O1328" t="s">
        <v>78</v>
      </c>
      <c r="P1328" t="s">
        <v>9</v>
      </c>
      <c r="Q1328" t="s">
        <v>7117</v>
      </c>
      <c r="R1328" t="s">
        <v>122</v>
      </c>
      <c r="S1328" t="s">
        <v>124</v>
      </c>
      <c r="T1328">
        <v>1</v>
      </c>
      <c r="U1328" t="s">
        <v>475</v>
      </c>
      <c r="V1328" t="s">
        <v>289</v>
      </c>
      <c r="W1328" t="s">
        <v>1640</v>
      </c>
    </row>
    <row r="1329" spans="1:23" x14ac:dyDescent="0.25">
      <c r="A1329" t="s">
        <v>544</v>
      </c>
      <c r="B1329" s="1">
        <v>44827</v>
      </c>
      <c r="C1329">
        <v>-15.44</v>
      </c>
      <c r="D1329" t="s">
        <v>7119</v>
      </c>
      <c r="E1329" t="s">
        <v>7119</v>
      </c>
      <c r="F1329" t="s">
        <v>7120</v>
      </c>
      <c r="G1329" t="s">
        <v>120</v>
      </c>
      <c r="H1329" t="s">
        <v>308</v>
      </c>
      <c r="I1329" t="s">
        <v>308</v>
      </c>
      <c r="J1329" t="s">
        <v>9</v>
      </c>
      <c r="O1329" t="s">
        <v>120</v>
      </c>
      <c r="P1329" t="s">
        <v>9</v>
      </c>
      <c r="Q1329" t="s">
        <v>9</v>
      </c>
      <c r="R1329" t="s">
        <v>122</v>
      </c>
      <c r="S1329" t="s">
        <v>127</v>
      </c>
      <c r="T1329">
        <v>12</v>
      </c>
      <c r="U1329" t="s">
        <v>475</v>
      </c>
      <c r="W1329" t="s">
        <v>386</v>
      </c>
    </row>
    <row r="1330" spans="1:23" x14ac:dyDescent="0.25">
      <c r="A1330" t="s">
        <v>19</v>
      </c>
      <c r="B1330" s="1">
        <v>44827</v>
      </c>
      <c r="C1330">
        <v>-8957.5</v>
      </c>
      <c r="D1330" t="s">
        <v>7122</v>
      </c>
      <c r="E1330" t="s">
        <v>7122</v>
      </c>
      <c r="F1330" t="s">
        <v>7123</v>
      </c>
      <c r="G1330" t="s">
        <v>121</v>
      </c>
      <c r="H1330" t="s">
        <v>48</v>
      </c>
      <c r="I1330" t="s">
        <v>48</v>
      </c>
      <c r="J1330" t="s">
        <v>9</v>
      </c>
      <c r="O1330" t="s">
        <v>121</v>
      </c>
      <c r="P1330" t="s">
        <v>9</v>
      </c>
      <c r="Q1330" t="s">
        <v>9</v>
      </c>
      <c r="R1330" t="s">
        <v>122</v>
      </c>
      <c r="S1330" t="s">
        <v>127</v>
      </c>
      <c r="T1330">
        <v>1</v>
      </c>
      <c r="U1330" t="s">
        <v>475</v>
      </c>
      <c r="W1330" t="s">
        <v>386</v>
      </c>
    </row>
    <row r="1331" spans="1:23" x14ac:dyDescent="0.25">
      <c r="A1331" t="s">
        <v>19</v>
      </c>
      <c r="B1331" s="1">
        <v>44826</v>
      </c>
      <c r="C1331">
        <v>-8957.5</v>
      </c>
      <c r="D1331" t="s">
        <v>7122</v>
      </c>
      <c r="E1331" t="s">
        <v>7122</v>
      </c>
      <c r="F1331" t="s">
        <v>7123</v>
      </c>
      <c r="G1331" t="s">
        <v>121</v>
      </c>
      <c r="H1331" t="s">
        <v>48</v>
      </c>
      <c r="I1331" t="s">
        <v>48</v>
      </c>
      <c r="J1331" t="s">
        <v>9</v>
      </c>
      <c r="O1331" t="s">
        <v>121</v>
      </c>
      <c r="P1331" t="s">
        <v>9</v>
      </c>
      <c r="Q1331" t="s">
        <v>9</v>
      </c>
      <c r="R1331" t="s">
        <v>122</v>
      </c>
      <c r="S1331" t="s">
        <v>127</v>
      </c>
      <c r="T1331">
        <v>1</v>
      </c>
      <c r="U1331" t="s">
        <v>475</v>
      </c>
      <c r="W1331" t="s">
        <v>386</v>
      </c>
    </row>
    <row r="1332" spans="1:23" x14ac:dyDescent="0.25">
      <c r="A1332" t="s">
        <v>6451</v>
      </c>
      <c r="B1332" s="1">
        <v>44826</v>
      </c>
      <c r="C1332">
        <v>-26.45</v>
      </c>
      <c r="D1332" t="s">
        <v>5463</v>
      </c>
      <c r="E1332" t="s">
        <v>5463</v>
      </c>
      <c r="F1332" t="s">
        <v>679</v>
      </c>
      <c r="G1332" t="s">
        <v>120</v>
      </c>
      <c r="H1332" t="s">
        <v>67</v>
      </c>
      <c r="I1332" t="s">
        <v>67</v>
      </c>
      <c r="J1332" t="s">
        <v>9</v>
      </c>
      <c r="O1332" t="s">
        <v>120</v>
      </c>
      <c r="P1332" t="s">
        <v>9</v>
      </c>
      <c r="Q1332" t="s">
        <v>7124</v>
      </c>
      <c r="R1332" t="s">
        <v>122</v>
      </c>
      <c r="S1332" t="s">
        <v>127</v>
      </c>
      <c r="T1332">
        <v>12</v>
      </c>
      <c r="U1332" t="s">
        <v>475</v>
      </c>
      <c r="W1332" t="s">
        <v>386</v>
      </c>
    </row>
    <row r="1333" spans="1:23" x14ac:dyDescent="0.25">
      <c r="A1333" t="s">
        <v>6451</v>
      </c>
      <c r="B1333" s="1">
        <v>44826</v>
      </c>
      <c r="C1333">
        <v>-14.88</v>
      </c>
      <c r="D1333" t="s">
        <v>1212</v>
      </c>
      <c r="E1333" t="s">
        <v>1212</v>
      </c>
      <c r="F1333" t="s">
        <v>1213</v>
      </c>
      <c r="G1333" t="s">
        <v>104</v>
      </c>
      <c r="H1333" t="s">
        <v>12</v>
      </c>
      <c r="I1333" t="s">
        <v>12</v>
      </c>
      <c r="J1333" t="s">
        <v>9</v>
      </c>
      <c r="O1333" t="s">
        <v>104</v>
      </c>
      <c r="P1333" t="s">
        <v>9</v>
      </c>
      <c r="Q1333" t="s">
        <v>9</v>
      </c>
      <c r="R1333" t="s">
        <v>122</v>
      </c>
      <c r="S1333" t="s">
        <v>127</v>
      </c>
      <c r="T1333">
        <v>12</v>
      </c>
      <c r="U1333" t="s">
        <v>475</v>
      </c>
      <c r="W1333" t="s">
        <v>386</v>
      </c>
    </row>
    <row r="1334" spans="1:23" x14ac:dyDescent="0.25">
      <c r="A1334" t="s">
        <v>34</v>
      </c>
      <c r="B1334" s="1">
        <v>44825</v>
      </c>
      <c r="C1334">
        <v>-7.71</v>
      </c>
      <c r="D1334" t="s">
        <v>491</v>
      </c>
      <c r="E1334" t="s">
        <v>491</v>
      </c>
      <c r="F1334" t="s">
        <v>7125</v>
      </c>
      <c r="G1334" t="s">
        <v>120</v>
      </c>
      <c r="H1334" t="s">
        <v>67</v>
      </c>
      <c r="I1334" t="s">
        <v>67</v>
      </c>
      <c r="J1334" t="s">
        <v>9</v>
      </c>
      <c r="O1334" t="s">
        <v>120</v>
      </c>
      <c r="P1334" t="s">
        <v>9</v>
      </c>
      <c r="Q1334" t="s">
        <v>9</v>
      </c>
      <c r="R1334" t="s">
        <v>122</v>
      </c>
      <c r="S1334" t="s">
        <v>127</v>
      </c>
      <c r="T1334">
        <v>12</v>
      </c>
      <c r="U1334" t="s">
        <v>475</v>
      </c>
      <c r="W1334" t="s">
        <v>386</v>
      </c>
    </row>
    <row r="1335" spans="1:23" x14ac:dyDescent="0.25">
      <c r="A1335" t="s">
        <v>6451</v>
      </c>
      <c r="B1335" s="1">
        <v>44825</v>
      </c>
      <c r="C1335">
        <v>-74.95</v>
      </c>
      <c r="D1335" t="s">
        <v>7127</v>
      </c>
      <c r="E1335" t="s">
        <v>7127</v>
      </c>
      <c r="F1335" t="s">
        <v>5335</v>
      </c>
      <c r="G1335" t="s">
        <v>104</v>
      </c>
      <c r="H1335" t="s">
        <v>12</v>
      </c>
      <c r="I1335" t="s">
        <v>12</v>
      </c>
      <c r="J1335" t="s">
        <v>9</v>
      </c>
      <c r="O1335" t="s">
        <v>104</v>
      </c>
      <c r="P1335" t="s">
        <v>9</v>
      </c>
      <c r="Q1335" t="s">
        <v>9</v>
      </c>
      <c r="R1335" t="s">
        <v>122</v>
      </c>
      <c r="S1335" t="s">
        <v>127</v>
      </c>
      <c r="T1335">
        <v>12</v>
      </c>
      <c r="U1335" t="s">
        <v>475</v>
      </c>
      <c r="W1335" t="s">
        <v>386</v>
      </c>
    </row>
    <row r="1336" spans="1:23" x14ac:dyDescent="0.25">
      <c r="A1336" t="s">
        <v>6451</v>
      </c>
      <c r="B1336" s="1">
        <v>44824</v>
      </c>
      <c r="C1336">
        <v>-51.95</v>
      </c>
      <c r="D1336" t="s">
        <v>6577</v>
      </c>
      <c r="E1336" t="s">
        <v>6577</v>
      </c>
      <c r="F1336" t="s">
        <v>6578</v>
      </c>
      <c r="G1336" t="s">
        <v>104</v>
      </c>
      <c r="H1336" t="s">
        <v>7</v>
      </c>
      <c r="I1336" t="s">
        <v>7</v>
      </c>
      <c r="J1336" t="s">
        <v>9</v>
      </c>
      <c r="O1336" t="s">
        <v>104</v>
      </c>
      <c r="P1336" t="s">
        <v>9</v>
      </c>
      <c r="Q1336" t="s">
        <v>9</v>
      </c>
      <c r="R1336" t="s">
        <v>122</v>
      </c>
      <c r="S1336" t="s">
        <v>127</v>
      </c>
      <c r="T1336">
        <v>12</v>
      </c>
      <c r="U1336" t="s">
        <v>475</v>
      </c>
      <c r="W1336" t="s">
        <v>386</v>
      </c>
    </row>
    <row r="1337" spans="1:23" x14ac:dyDescent="0.25">
      <c r="A1337" t="s">
        <v>6451</v>
      </c>
      <c r="B1337" s="1">
        <v>44824</v>
      </c>
      <c r="C1337">
        <v>-4.18</v>
      </c>
      <c r="D1337" t="s">
        <v>634</v>
      </c>
      <c r="E1337" t="s">
        <v>634</v>
      </c>
      <c r="F1337" t="s">
        <v>5038</v>
      </c>
      <c r="G1337" t="s">
        <v>104</v>
      </c>
      <c r="H1337" t="s">
        <v>16</v>
      </c>
      <c r="I1337" t="s">
        <v>16</v>
      </c>
      <c r="J1337" t="s">
        <v>9</v>
      </c>
      <c r="O1337" t="s">
        <v>104</v>
      </c>
      <c r="P1337" t="s">
        <v>9</v>
      </c>
      <c r="Q1337" t="s">
        <v>9</v>
      </c>
      <c r="R1337" t="s">
        <v>122</v>
      </c>
      <c r="S1337" t="s">
        <v>127</v>
      </c>
      <c r="T1337">
        <v>12</v>
      </c>
      <c r="U1337" t="s">
        <v>475</v>
      </c>
      <c r="W1337" t="s">
        <v>386</v>
      </c>
    </row>
    <row r="1338" spans="1:23" x14ac:dyDescent="0.25">
      <c r="A1338" t="s">
        <v>492</v>
      </c>
      <c r="B1338" s="1">
        <v>44824</v>
      </c>
      <c r="C1338">
        <v>7</v>
      </c>
      <c r="D1338" t="s">
        <v>7129</v>
      </c>
      <c r="E1338" t="s">
        <v>7129</v>
      </c>
      <c r="F1338" t="s">
        <v>2501</v>
      </c>
      <c r="G1338" t="s">
        <v>117</v>
      </c>
      <c r="H1338" t="s">
        <v>152</v>
      </c>
      <c r="I1338" t="s">
        <v>152</v>
      </c>
      <c r="J1338" t="s">
        <v>9</v>
      </c>
      <c r="O1338" t="s">
        <v>117</v>
      </c>
      <c r="P1338" t="s">
        <v>9</v>
      </c>
      <c r="Q1338" t="s">
        <v>9</v>
      </c>
      <c r="R1338" t="s">
        <v>122</v>
      </c>
      <c r="S1338" t="s">
        <v>127</v>
      </c>
      <c r="T1338">
        <v>1</v>
      </c>
      <c r="U1338" t="s">
        <v>475</v>
      </c>
      <c r="V1338" t="s">
        <v>284</v>
      </c>
      <c r="W1338" t="s">
        <v>386</v>
      </c>
    </row>
    <row r="1339" spans="1:23" x14ac:dyDescent="0.25">
      <c r="A1339" t="s">
        <v>6451</v>
      </c>
      <c r="B1339" s="1">
        <v>44824</v>
      </c>
      <c r="C1339">
        <v>-21.11</v>
      </c>
      <c r="D1339" t="s">
        <v>7131</v>
      </c>
      <c r="E1339" t="s">
        <v>7131</v>
      </c>
      <c r="F1339" t="s">
        <v>7132</v>
      </c>
      <c r="G1339" t="s">
        <v>120</v>
      </c>
      <c r="H1339" t="s">
        <v>67</v>
      </c>
      <c r="I1339" t="s">
        <v>67</v>
      </c>
      <c r="J1339" t="s">
        <v>9</v>
      </c>
      <c r="O1339" t="s">
        <v>120</v>
      </c>
      <c r="P1339" t="s">
        <v>9</v>
      </c>
      <c r="Q1339" t="s">
        <v>7133</v>
      </c>
      <c r="R1339" t="s">
        <v>122</v>
      </c>
      <c r="S1339" t="s">
        <v>127</v>
      </c>
      <c r="T1339">
        <v>12</v>
      </c>
      <c r="U1339" t="s">
        <v>475</v>
      </c>
      <c r="W1339" t="s">
        <v>386</v>
      </c>
    </row>
    <row r="1340" spans="1:23" x14ac:dyDescent="0.25">
      <c r="A1340" t="s">
        <v>6451</v>
      </c>
      <c r="B1340" s="1">
        <v>44824</v>
      </c>
      <c r="C1340">
        <v>-86.91</v>
      </c>
      <c r="D1340" t="s">
        <v>6617</v>
      </c>
      <c r="E1340" t="s">
        <v>6617</v>
      </c>
      <c r="F1340" t="s">
        <v>740</v>
      </c>
      <c r="G1340" t="s">
        <v>473</v>
      </c>
      <c r="H1340" t="s">
        <v>466</v>
      </c>
      <c r="I1340" t="s">
        <v>466</v>
      </c>
      <c r="J1340" t="s">
        <v>9</v>
      </c>
      <c r="O1340" t="s">
        <v>473</v>
      </c>
      <c r="P1340" t="s">
        <v>9</v>
      </c>
      <c r="Q1340" t="s">
        <v>9</v>
      </c>
      <c r="R1340" t="s">
        <v>122</v>
      </c>
      <c r="S1340" t="s">
        <v>127</v>
      </c>
      <c r="T1340">
        <v>12</v>
      </c>
      <c r="U1340" t="s">
        <v>475</v>
      </c>
      <c r="W1340" t="s">
        <v>386</v>
      </c>
    </row>
    <row r="1341" spans="1:23" x14ac:dyDescent="0.25">
      <c r="A1341" t="s">
        <v>6451</v>
      </c>
      <c r="B1341" s="1">
        <v>44824</v>
      </c>
      <c r="C1341">
        <v>-17.14</v>
      </c>
      <c r="D1341" t="s">
        <v>495</v>
      </c>
      <c r="E1341" t="s">
        <v>495</v>
      </c>
      <c r="F1341" t="s">
        <v>496</v>
      </c>
      <c r="G1341" t="s">
        <v>104</v>
      </c>
      <c r="H1341" t="s">
        <v>16</v>
      </c>
      <c r="I1341" t="s">
        <v>16</v>
      </c>
      <c r="J1341" t="s">
        <v>9</v>
      </c>
      <c r="O1341" t="s">
        <v>104</v>
      </c>
      <c r="P1341" t="s">
        <v>9</v>
      </c>
      <c r="Q1341" t="s">
        <v>9</v>
      </c>
      <c r="R1341" t="s">
        <v>122</v>
      </c>
      <c r="S1341" t="s">
        <v>127</v>
      </c>
      <c r="T1341">
        <v>12</v>
      </c>
      <c r="U1341" t="s">
        <v>475</v>
      </c>
      <c r="W1341" t="s">
        <v>386</v>
      </c>
    </row>
    <row r="1342" spans="1:23" x14ac:dyDescent="0.25">
      <c r="A1342" t="s">
        <v>19</v>
      </c>
      <c r="B1342" s="1">
        <v>44823</v>
      </c>
      <c r="C1342">
        <v>-501.39</v>
      </c>
      <c r="D1342" t="s">
        <v>17</v>
      </c>
      <c r="E1342" t="s">
        <v>17</v>
      </c>
      <c r="F1342" t="s">
        <v>778</v>
      </c>
      <c r="G1342" t="s">
        <v>55</v>
      </c>
      <c r="H1342" t="s">
        <v>18</v>
      </c>
      <c r="I1342" t="s">
        <v>18</v>
      </c>
      <c r="J1342" t="s">
        <v>9</v>
      </c>
      <c r="O1342" t="s">
        <v>55</v>
      </c>
      <c r="P1342" t="s">
        <v>9</v>
      </c>
      <c r="Q1342" t="s">
        <v>9</v>
      </c>
      <c r="R1342" t="s">
        <v>224</v>
      </c>
      <c r="S1342" t="s">
        <v>126</v>
      </c>
      <c r="T1342">
        <v>12</v>
      </c>
      <c r="U1342" t="s">
        <v>475</v>
      </c>
      <c r="W1342" t="s">
        <v>386</v>
      </c>
    </row>
    <row r="1343" spans="1:23" x14ac:dyDescent="0.25">
      <c r="A1343" t="s">
        <v>19</v>
      </c>
      <c r="B1343" s="1">
        <v>44823</v>
      </c>
      <c r="C1343">
        <v>-88.65</v>
      </c>
      <c r="D1343" t="s">
        <v>6599</v>
      </c>
      <c r="E1343" t="s">
        <v>6599</v>
      </c>
      <c r="F1343" t="s">
        <v>653</v>
      </c>
      <c r="G1343" t="s">
        <v>55</v>
      </c>
      <c r="H1343" t="s">
        <v>18</v>
      </c>
      <c r="I1343" t="s">
        <v>18</v>
      </c>
      <c r="J1343" t="s">
        <v>9</v>
      </c>
      <c r="O1343" t="s">
        <v>55</v>
      </c>
      <c r="P1343" t="s">
        <v>9</v>
      </c>
      <c r="Q1343" t="s">
        <v>9</v>
      </c>
      <c r="R1343" t="s">
        <v>224</v>
      </c>
      <c r="S1343" t="s">
        <v>126</v>
      </c>
      <c r="T1343">
        <v>12</v>
      </c>
      <c r="U1343" t="s">
        <v>475</v>
      </c>
      <c r="W1343" t="s">
        <v>386</v>
      </c>
    </row>
    <row r="1344" spans="1:23" x14ac:dyDescent="0.25">
      <c r="A1344" t="s">
        <v>6451</v>
      </c>
      <c r="B1344" s="1">
        <v>44823</v>
      </c>
      <c r="C1344">
        <v>-39.04</v>
      </c>
      <c r="D1344" t="s">
        <v>938</v>
      </c>
      <c r="E1344" t="s">
        <v>938</v>
      </c>
      <c r="F1344" t="s">
        <v>7134</v>
      </c>
      <c r="G1344" t="s">
        <v>104</v>
      </c>
      <c r="H1344" t="s">
        <v>7</v>
      </c>
      <c r="I1344" t="s">
        <v>7</v>
      </c>
      <c r="J1344" t="s">
        <v>9</v>
      </c>
      <c r="O1344" t="s">
        <v>104</v>
      </c>
      <c r="P1344" t="s">
        <v>9</v>
      </c>
      <c r="Q1344" t="s">
        <v>9</v>
      </c>
      <c r="R1344" t="s">
        <v>122</v>
      </c>
      <c r="S1344" t="s">
        <v>127</v>
      </c>
      <c r="T1344">
        <v>12</v>
      </c>
      <c r="U1344" t="s">
        <v>475</v>
      </c>
      <c r="W1344" t="s">
        <v>386</v>
      </c>
    </row>
    <row r="1345" spans="1:23" x14ac:dyDescent="0.25">
      <c r="A1345" t="s">
        <v>6408</v>
      </c>
      <c r="B1345" s="1">
        <v>44822</v>
      </c>
      <c r="C1345">
        <v>-53.77</v>
      </c>
      <c r="D1345" t="s">
        <v>6409</v>
      </c>
      <c r="E1345" t="s">
        <v>6409</v>
      </c>
      <c r="F1345" t="s">
        <v>6410</v>
      </c>
      <c r="G1345" t="s">
        <v>55</v>
      </c>
      <c r="H1345" t="s">
        <v>55</v>
      </c>
      <c r="I1345" t="s">
        <v>55</v>
      </c>
      <c r="J1345" t="s">
        <v>9</v>
      </c>
      <c r="O1345" t="s">
        <v>55</v>
      </c>
      <c r="P1345" t="s">
        <v>9</v>
      </c>
      <c r="Q1345" t="s">
        <v>9</v>
      </c>
      <c r="R1345" t="s">
        <v>116</v>
      </c>
      <c r="S1345" t="s">
        <v>126</v>
      </c>
      <c r="T1345">
        <v>0</v>
      </c>
      <c r="U1345" t="s">
        <v>475</v>
      </c>
      <c r="W1345" t="s">
        <v>386</v>
      </c>
    </row>
    <row r="1346" spans="1:23" x14ac:dyDescent="0.25">
      <c r="A1346" t="s">
        <v>6411</v>
      </c>
      <c r="B1346" s="1">
        <v>44822</v>
      </c>
      <c r="C1346">
        <v>-52.35</v>
      </c>
      <c r="D1346" t="s">
        <v>6409</v>
      </c>
      <c r="E1346" t="s">
        <v>6409</v>
      </c>
      <c r="F1346" t="s">
        <v>6410</v>
      </c>
      <c r="G1346" t="s">
        <v>55</v>
      </c>
      <c r="H1346" t="s">
        <v>55</v>
      </c>
      <c r="I1346" t="s">
        <v>55</v>
      </c>
      <c r="J1346" t="s">
        <v>9</v>
      </c>
      <c r="O1346" t="s">
        <v>55</v>
      </c>
      <c r="P1346" t="s">
        <v>9</v>
      </c>
      <c r="Q1346" t="s">
        <v>9</v>
      </c>
      <c r="R1346" t="s">
        <v>116</v>
      </c>
      <c r="S1346" t="s">
        <v>126</v>
      </c>
      <c r="T1346">
        <v>0</v>
      </c>
      <c r="U1346" t="s">
        <v>475</v>
      </c>
      <c r="W1346" t="s">
        <v>386</v>
      </c>
    </row>
    <row r="1347" spans="1:23" x14ac:dyDescent="0.25">
      <c r="A1347" t="s">
        <v>533</v>
      </c>
      <c r="B1347" s="1">
        <v>44822</v>
      </c>
      <c r="C1347">
        <v>4.6500000000000004</v>
      </c>
      <c r="D1347" t="s">
        <v>1632</v>
      </c>
      <c r="E1347" t="s">
        <v>1632</v>
      </c>
      <c r="F1347" t="s">
        <v>535</v>
      </c>
      <c r="G1347" t="s">
        <v>92</v>
      </c>
      <c r="H1347" t="s">
        <v>49</v>
      </c>
      <c r="I1347" t="s">
        <v>49</v>
      </c>
      <c r="J1347" t="s">
        <v>9</v>
      </c>
      <c r="O1347" t="s">
        <v>92</v>
      </c>
      <c r="P1347" t="s">
        <v>9</v>
      </c>
      <c r="Q1347" t="s">
        <v>9</v>
      </c>
      <c r="R1347" t="s">
        <v>92</v>
      </c>
      <c r="S1347" t="s">
        <v>127</v>
      </c>
      <c r="T1347">
        <v>12</v>
      </c>
      <c r="U1347" t="s">
        <v>475</v>
      </c>
      <c r="W1347" t="s">
        <v>386</v>
      </c>
    </row>
    <row r="1348" spans="1:23" x14ac:dyDescent="0.25">
      <c r="A1348" t="s">
        <v>6451</v>
      </c>
      <c r="B1348" s="1">
        <v>44822</v>
      </c>
      <c r="C1348">
        <v>-32.53</v>
      </c>
      <c r="D1348" t="s">
        <v>7136</v>
      </c>
      <c r="E1348" t="s">
        <v>7136</v>
      </c>
      <c r="F1348" t="s">
        <v>7137</v>
      </c>
      <c r="G1348" t="s">
        <v>104</v>
      </c>
      <c r="H1348" t="s">
        <v>7</v>
      </c>
      <c r="I1348" t="s">
        <v>7</v>
      </c>
      <c r="J1348" t="s">
        <v>9</v>
      </c>
      <c r="O1348" t="s">
        <v>104</v>
      </c>
      <c r="P1348" t="s">
        <v>9</v>
      </c>
      <c r="Q1348" t="s">
        <v>9</v>
      </c>
      <c r="R1348" t="s">
        <v>122</v>
      </c>
      <c r="S1348" t="s">
        <v>127</v>
      </c>
      <c r="T1348">
        <v>12</v>
      </c>
      <c r="U1348" t="s">
        <v>475</v>
      </c>
      <c r="W1348" t="s">
        <v>386</v>
      </c>
    </row>
    <row r="1349" spans="1:23" x14ac:dyDescent="0.25">
      <c r="A1349" t="s">
        <v>6451</v>
      </c>
      <c r="B1349" s="1">
        <v>44822</v>
      </c>
      <c r="C1349">
        <v>-198.8</v>
      </c>
      <c r="D1349" t="s">
        <v>495</v>
      </c>
      <c r="E1349" t="s">
        <v>495</v>
      </c>
      <c r="F1349" t="s">
        <v>496</v>
      </c>
      <c r="G1349" t="s">
        <v>104</v>
      </c>
      <c r="H1349" t="s">
        <v>16</v>
      </c>
      <c r="I1349" t="s">
        <v>16</v>
      </c>
      <c r="J1349" t="s">
        <v>9</v>
      </c>
      <c r="O1349" t="s">
        <v>104</v>
      </c>
      <c r="P1349" t="s">
        <v>9</v>
      </c>
      <c r="Q1349" t="s">
        <v>9</v>
      </c>
      <c r="R1349" t="s">
        <v>122</v>
      </c>
      <c r="S1349" t="s">
        <v>127</v>
      </c>
      <c r="T1349">
        <v>12</v>
      </c>
      <c r="U1349" t="s">
        <v>475</v>
      </c>
      <c r="W1349" t="s">
        <v>386</v>
      </c>
    </row>
    <row r="1350" spans="1:23" x14ac:dyDescent="0.25">
      <c r="A1350" t="s">
        <v>492</v>
      </c>
      <c r="B1350" s="1">
        <v>44821</v>
      </c>
      <c r="C1350">
        <v>-0.5</v>
      </c>
      <c r="D1350" t="s">
        <v>7048</v>
      </c>
      <c r="E1350" t="s">
        <v>7048</v>
      </c>
      <c r="F1350" t="s">
        <v>893</v>
      </c>
      <c r="G1350" t="s">
        <v>10</v>
      </c>
      <c r="H1350" t="s">
        <v>39</v>
      </c>
      <c r="I1350" t="s">
        <v>39</v>
      </c>
      <c r="J1350" t="s">
        <v>9</v>
      </c>
      <c r="O1350" t="s">
        <v>10</v>
      </c>
      <c r="P1350" t="s">
        <v>9</v>
      </c>
      <c r="Q1350" t="s">
        <v>9</v>
      </c>
      <c r="R1350" t="s">
        <v>122</v>
      </c>
      <c r="S1350" t="s">
        <v>127</v>
      </c>
      <c r="T1350">
        <v>12</v>
      </c>
      <c r="U1350" t="s">
        <v>475</v>
      </c>
      <c r="W1350" t="s">
        <v>386</v>
      </c>
    </row>
    <row r="1351" spans="1:23" x14ac:dyDescent="0.25">
      <c r="A1351" t="s">
        <v>492</v>
      </c>
      <c r="B1351" s="1">
        <v>44821</v>
      </c>
      <c r="C1351">
        <v>-5.5</v>
      </c>
      <c r="D1351" t="s">
        <v>5059</v>
      </c>
      <c r="E1351" t="s">
        <v>5059</v>
      </c>
      <c r="F1351" t="s">
        <v>615</v>
      </c>
      <c r="G1351" t="s">
        <v>13</v>
      </c>
      <c r="H1351" t="s">
        <v>11</v>
      </c>
      <c r="I1351" t="s">
        <v>11</v>
      </c>
      <c r="J1351" t="s">
        <v>9</v>
      </c>
      <c r="O1351" t="s">
        <v>13</v>
      </c>
      <c r="P1351" t="s">
        <v>9</v>
      </c>
      <c r="Q1351" t="s">
        <v>9</v>
      </c>
      <c r="R1351" t="s">
        <v>122</v>
      </c>
      <c r="S1351" t="s">
        <v>127</v>
      </c>
      <c r="T1351">
        <v>12</v>
      </c>
      <c r="U1351" t="s">
        <v>475</v>
      </c>
      <c r="W1351" t="s">
        <v>386</v>
      </c>
    </row>
    <row r="1352" spans="1:23" x14ac:dyDescent="0.25">
      <c r="A1352" t="s">
        <v>533</v>
      </c>
      <c r="B1352" s="1">
        <v>44821</v>
      </c>
      <c r="C1352">
        <v>88.65</v>
      </c>
      <c r="D1352" t="s">
        <v>6251</v>
      </c>
      <c r="E1352" t="s">
        <v>6251</v>
      </c>
      <c r="F1352" t="s">
        <v>675</v>
      </c>
      <c r="G1352" t="s">
        <v>55</v>
      </c>
      <c r="H1352" t="s">
        <v>18</v>
      </c>
      <c r="I1352" t="s">
        <v>18</v>
      </c>
      <c r="J1352" t="s">
        <v>9</v>
      </c>
      <c r="O1352" t="s">
        <v>55</v>
      </c>
      <c r="P1352" t="s">
        <v>9</v>
      </c>
      <c r="Q1352" t="s">
        <v>9</v>
      </c>
      <c r="R1352" t="s">
        <v>224</v>
      </c>
      <c r="S1352" t="s">
        <v>126</v>
      </c>
      <c r="T1352">
        <v>12</v>
      </c>
      <c r="U1352" t="s">
        <v>475</v>
      </c>
      <c r="W1352" t="s">
        <v>386</v>
      </c>
    </row>
    <row r="1353" spans="1:23" x14ac:dyDescent="0.25">
      <c r="A1353" t="s">
        <v>492</v>
      </c>
      <c r="B1353" s="1">
        <v>44821</v>
      </c>
      <c r="C1353">
        <v>-0.66</v>
      </c>
      <c r="D1353" t="s">
        <v>7048</v>
      </c>
      <c r="E1353" t="s">
        <v>7048</v>
      </c>
      <c r="F1353" t="s">
        <v>893</v>
      </c>
      <c r="G1353" t="s">
        <v>10</v>
      </c>
      <c r="H1353" t="s">
        <v>39</v>
      </c>
      <c r="I1353" t="s">
        <v>39</v>
      </c>
      <c r="J1353" t="s">
        <v>9</v>
      </c>
      <c r="O1353" t="s">
        <v>10</v>
      </c>
      <c r="P1353" t="s">
        <v>9</v>
      </c>
      <c r="Q1353" t="s">
        <v>9</v>
      </c>
      <c r="R1353" t="s">
        <v>122</v>
      </c>
      <c r="S1353" t="s">
        <v>127</v>
      </c>
      <c r="T1353">
        <v>12</v>
      </c>
      <c r="U1353" t="s">
        <v>475</v>
      </c>
      <c r="W1353" t="s">
        <v>386</v>
      </c>
    </row>
    <row r="1354" spans="1:23" x14ac:dyDescent="0.25">
      <c r="A1354" t="s">
        <v>486</v>
      </c>
      <c r="B1354" s="1">
        <v>44820</v>
      </c>
      <c r="C1354">
        <v>21.78</v>
      </c>
      <c r="D1354" t="s">
        <v>1626</v>
      </c>
      <c r="E1354" t="s">
        <v>1626</v>
      </c>
      <c r="F1354" t="s">
        <v>519</v>
      </c>
      <c r="G1354" t="s">
        <v>92</v>
      </c>
      <c r="H1354" t="s">
        <v>71</v>
      </c>
      <c r="I1354" t="s">
        <v>71</v>
      </c>
      <c r="J1354" t="s">
        <v>9</v>
      </c>
      <c r="O1354" t="s">
        <v>92</v>
      </c>
      <c r="P1354" t="s">
        <v>9</v>
      </c>
      <c r="Q1354" t="s">
        <v>9</v>
      </c>
      <c r="R1354" t="s">
        <v>92</v>
      </c>
      <c r="S1354" t="s">
        <v>127</v>
      </c>
      <c r="T1354">
        <v>12</v>
      </c>
      <c r="U1354" t="s">
        <v>475</v>
      </c>
      <c r="W1354" t="s">
        <v>386</v>
      </c>
    </row>
    <row r="1355" spans="1:23" x14ac:dyDescent="0.25">
      <c r="A1355" t="s">
        <v>5030</v>
      </c>
      <c r="B1355" s="1">
        <v>44820</v>
      </c>
      <c r="C1355">
        <v>46.03</v>
      </c>
      <c r="D1355" t="s">
        <v>1626</v>
      </c>
      <c r="E1355" t="s">
        <v>1626</v>
      </c>
      <c r="F1355" t="s">
        <v>519</v>
      </c>
      <c r="G1355" t="s">
        <v>92</v>
      </c>
      <c r="H1355" t="s">
        <v>71</v>
      </c>
      <c r="I1355" t="s">
        <v>71</v>
      </c>
      <c r="J1355" t="s">
        <v>9</v>
      </c>
      <c r="O1355" t="s">
        <v>92</v>
      </c>
      <c r="P1355" t="s">
        <v>9</v>
      </c>
      <c r="Q1355" t="s">
        <v>9</v>
      </c>
      <c r="R1355" t="s">
        <v>92</v>
      </c>
      <c r="S1355" t="s">
        <v>127</v>
      </c>
      <c r="T1355">
        <v>12</v>
      </c>
      <c r="U1355" t="s">
        <v>475</v>
      </c>
      <c r="W1355" t="s">
        <v>386</v>
      </c>
    </row>
    <row r="1356" spans="1:23" x14ac:dyDescent="0.25">
      <c r="A1356" t="s">
        <v>487</v>
      </c>
      <c r="B1356" s="1">
        <v>44820</v>
      </c>
      <c r="C1356">
        <v>-28</v>
      </c>
      <c r="D1356" t="s">
        <v>6653</v>
      </c>
      <c r="E1356" t="s">
        <v>6653</v>
      </c>
      <c r="F1356" t="s">
        <v>531</v>
      </c>
      <c r="G1356" t="s">
        <v>104</v>
      </c>
      <c r="H1356" t="s">
        <v>12</v>
      </c>
      <c r="I1356" t="s">
        <v>12</v>
      </c>
      <c r="J1356" t="s">
        <v>9</v>
      </c>
      <c r="O1356" t="s">
        <v>104</v>
      </c>
      <c r="P1356" t="s">
        <v>9</v>
      </c>
      <c r="Q1356" t="s">
        <v>7138</v>
      </c>
      <c r="R1356" t="s">
        <v>122</v>
      </c>
      <c r="S1356" t="s">
        <v>127</v>
      </c>
      <c r="T1356">
        <v>12</v>
      </c>
      <c r="U1356" t="s">
        <v>475</v>
      </c>
      <c r="W1356" t="s">
        <v>386</v>
      </c>
    </row>
    <row r="1357" spans="1:23" x14ac:dyDescent="0.25">
      <c r="A1357" t="s">
        <v>19</v>
      </c>
      <c r="B1357" s="1">
        <v>44820</v>
      </c>
      <c r="C1357">
        <v>-774.45</v>
      </c>
      <c r="D1357" t="s">
        <v>6622</v>
      </c>
      <c r="E1357" t="s">
        <v>6622</v>
      </c>
      <c r="F1357" t="s">
        <v>695</v>
      </c>
      <c r="G1357" t="s">
        <v>55</v>
      </c>
      <c r="H1357" t="s">
        <v>18</v>
      </c>
      <c r="I1357" t="s">
        <v>18</v>
      </c>
      <c r="J1357" t="s">
        <v>9</v>
      </c>
      <c r="O1357" t="s">
        <v>55</v>
      </c>
      <c r="P1357" t="s">
        <v>9</v>
      </c>
      <c r="Q1357" t="s">
        <v>9</v>
      </c>
      <c r="R1357" t="s">
        <v>224</v>
      </c>
      <c r="S1357" t="s">
        <v>126</v>
      </c>
      <c r="T1357">
        <v>12</v>
      </c>
      <c r="U1357" t="s">
        <v>475</v>
      </c>
      <c r="W1357" t="s">
        <v>386</v>
      </c>
    </row>
    <row r="1358" spans="1:23" x14ac:dyDescent="0.25">
      <c r="A1358" t="s">
        <v>356</v>
      </c>
      <c r="B1358" s="1">
        <v>44820</v>
      </c>
      <c r="C1358">
        <v>9.7899999999999991</v>
      </c>
      <c r="D1358" t="s">
        <v>6486</v>
      </c>
      <c r="E1358" t="s">
        <v>6486</v>
      </c>
      <c r="F1358" t="s">
        <v>7139</v>
      </c>
      <c r="G1358" t="s">
        <v>89</v>
      </c>
      <c r="H1358" t="s">
        <v>89</v>
      </c>
      <c r="I1358" t="s">
        <v>89</v>
      </c>
      <c r="J1358" t="s">
        <v>9</v>
      </c>
      <c r="O1358" t="s">
        <v>89</v>
      </c>
      <c r="P1358" t="s">
        <v>9</v>
      </c>
      <c r="Q1358" t="s">
        <v>9</v>
      </c>
      <c r="R1358" t="s">
        <v>116</v>
      </c>
      <c r="S1358" t="s">
        <v>126</v>
      </c>
      <c r="T1358">
        <v>0</v>
      </c>
      <c r="U1358" t="s">
        <v>475</v>
      </c>
      <c r="W1358" t="s">
        <v>386</v>
      </c>
    </row>
    <row r="1359" spans="1:23" x14ac:dyDescent="0.25">
      <c r="A1359" t="s">
        <v>356</v>
      </c>
      <c r="B1359" s="1">
        <v>44820</v>
      </c>
      <c r="C1359">
        <v>9.7899999999999991</v>
      </c>
      <c r="D1359" t="s">
        <v>6486</v>
      </c>
      <c r="E1359" t="s">
        <v>6486</v>
      </c>
      <c r="F1359" t="s">
        <v>7139</v>
      </c>
      <c r="G1359" t="s">
        <v>89</v>
      </c>
      <c r="H1359" t="s">
        <v>89</v>
      </c>
      <c r="I1359" t="s">
        <v>89</v>
      </c>
      <c r="J1359" t="s">
        <v>9</v>
      </c>
      <c r="O1359" t="s">
        <v>89</v>
      </c>
      <c r="P1359" t="s">
        <v>9</v>
      </c>
      <c r="Q1359" t="s">
        <v>9</v>
      </c>
      <c r="R1359" t="s">
        <v>116</v>
      </c>
      <c r="S1359" t="s">
        <v>126</v>
      </c>
      <c r="T1359">
        <v>0</v>
      </c>
      <c r="U1359" t="s">
        <v>475</v>
      </c>
      <c r="W1359" t="s">
        <v>386</v>
      </c>
    </row>
    <row r="1360" spans="1:23" x14ac:dyDescent="0.25">
      <c r="A1360" t="s">
        <v>34</v>
      </c>
      <c r="B1360" s="1">
        <v>44820</v>
      </c>
      <c r="C1360">
        <v>-4.4000000000000004</v>
      </c>
      <c r="D1360" t="s">
        <v>7141</v>
      </c>
      <c r="E1360" t="s">
        <v>7141</v>
      </c>
      <c r="F1360" t="s">
        <v>7142</v>
      </c>
      <c r="G1360" t="s">
        <v>13</v>
      </c>
      <c r="H1360" t="s">
        <v>11</v>
      </c>
      <c r="I1360" t="s">
        <v>11</v>
      </c>
      <c r="J1360" t="s">
        <v>9</v>
      </c>
      <c r="O1360" t="s">
        <v>13</v>
      </c>
      <c r="P1360" t="s">
        <v>9</v>
      </c>
      <c r="Q1360" t="s">
        <v>9</v>
      </c>
      <c r="R1360" t="s">
        <v>122</v>
      </c>
      <c r="S1360" t="s">
        <v>127</v>
      </c>
      <c r="T1360">
        <v>12</v>
      </c>
      <c r="U1360" t="s">
        <v>475</v>
      </c>
      <c r="W1360" t="s">
        <v>386</v>
      </c>
    </row>
    <row r="1361" spans="1:23" x14ac:dyDescent="0.25">
      <c r="A1361" t="s">
        <v>526</v>
      </c>
      <c r="B1361" s="1">
        <v>44820</v>
      </c>
      <c r="C1361">
        <v>146.55000000000001</v>
      </c>
      <c r="D1361" t="s">
        <v>1626</v>
      </c>
      <c r="E1361" t="s">
        <v>1626</v>
      </c>
      <c r="F1361" t="s">
        <v>519</v>
      </c>
      <c r="G1361" t="s">
        <v>92</v>
      </c>
      <c r="H1361" t="s">
        <v>71</v>
      </c>
      <c r="I1361" t="s">
        <v>71</v>
      </c>
      <c r="J1361" t="s">
        <v>9</v>
      </c>
      <c r="O1361" t="s">
        <v>92</v>
      </c>
      <c r="P1361" t="s">
        <v>9</v>
      </c>
      <c r="Q1361" t="s">
        <v>9</v>
      </c>
      <c r="R1361" t="s">
        <v>92</v>
      </c>
      <c r="S1361" t="s">
        <v>127</v>
      </c>
      <c r="T1361">
        <v>12</v>
      </c>
      <c r="U1361" t="s">
        <v>475</v>
      </c>
      <c r="W1361" t="s">
        <v>386</v>
      </c>
    </row>
    <row r="1362" spans="1:23" x14ac:dyDescent="0.25">
      <c r="A1362" t="s">
        <v>6451</v>
      </c>
      <c r="B1362" s="1">
        <v>44820</v>
      </c>
      <c r="C1362">
        <v>-10.19</v>
      </c>
      <c r="D1362" t="s">
        <v>495</v>
      </c>
      <c r="E1362" t="s">
        <v>495</v>
      </c>
      <c r="F1362" t="s">
        <v>496</v>
      </c>
      <c r="G1362" t="s">
        <v>104</v>
      </c>
      <c r="H1362" t="s">
        <v>16</v>
      </c>
      <c r="I1362" t="s">
        <v>16</v>
      </c>
      <c r="J1362" t="s">
        <v>9</v>
      </c>
      <c r="O1362" t="s">
        <v>104</v>
      </c>
      <c r="P1362" t="s">
        <v>9</v>
      </c>
      <c r="Q1362" t="s">
        <v>9</v>
      </c>
      <c r="R1362" t="s">
        <v>122</v>
      </c>
      <c r="S1362" t="s">
        <v>127</v>
      </c>
      <c r="T1362">
        <v>12</v>
      </c>
      <c r="U1362" t="s">
        <v>475</v>
      </c>
      <c r="W1362" t="s">
        <v>386</v>
      </c>
    </row>
    <row r="1363" spans="1:23" x14ac:dyDescent="0.25">
      <c r="A1363" t="s">
        <v>6451</v>
      </c>
      <c r="B1363" s="1">
        <v>44820</v>
      </c>
      <c r="C1363">
        <v>-2</v>
      </c>
      <c r="D1363" t="s">
        <v>7143</v>
      </c>
      <c r="E1363" t="s">
        <v>7143</v>
      </c>
      <c r="F1363" t="s">
        <v>7144</v>
      </c>
      <c r="G1363" t="s">
        <v>10</v>
      </c>
      <c r="H1363" t="s">
        <v>39</v>
      </c>
      <c r="I1363" t="s">
        <v>39</v>
      </c>
      <c r="J1363" t="s">
        <v>9</v>
      </c>
      <c r="O1363" t="s">
        <v>10</v>
      </c>
      <c r="P1363" t="s">
        <v>9</v>
      </c>
      <c r="Q1363" t="s">
        <v>9</v>
      </c>
      <c r="R1363" t="s">
        <v>122</v>
      </c>
      <c r="S1363" t="s">
        <v>127</v>
      </c>
      <c r="T1363">
        <v>12</v>
      </c>
      <c r="U1363" t="s">
        <v>475</v>
      </c>
      <c r="W1363" t="s">
        <v>386</v>
      </c>
    </row>
    <row r="1364" spans="1:23" x14ac:dyDescent="0.25">
      <c r="A1364" t="s">
        <v>6451</v>
      </c>
      <c r="B1364" s="1">
        <v>44820</v>
      </c>
      <c r="C1364">
        <v>-120.98</v>
      </c>
      <c r="D1364" t="s">
        <v>495</v>
      </c>
      <c r="E1364" t="s">
        <v>495</v>
      </c>
      <c r="F1364" t="s">
        <v>496</v>
      </c>
      <c r="G1364" t="s">
        <v>104</v>
      </c>
      <c r="H1364" t="s">
        <v>16</v>
      </c>
      <c r="I1364" t="s">
        <v>16</v>
      </c>
      <c r="J1364" t="s">
        <v>9</v>
      </c>
      <c r="O1364" t="s">
        <v>104</v>
      </c>
      <c r="P1364" t="s">
        <v>9</v>
      </c>
      <c r="Q1364" t="s">
        <v>9</v>
      </c>
      <c r="R1364" t="s">
        <v>122</v>
      </c>
      <c r="S1364" t="s">
        <v>127</v>
      </c>
      <c r="T1364">
        <v>12</v>
      </c>
      <c r="U1364" t="s">
        <v>475</v>
      </c>
      <c r="W1364" t="s">
        <v>386</v>
      </c>
    </row>
    <row r="1365" spans="1:23" x14ac:dyDescent="0.25">
      <c r="A1365" t="s">
        <v>544</v>
      </c>
      <c r="B1365" s="1">
        <v>44820</v>
      </c>
      <c r="C1365">
        <v>501.39</v>
      </c>
      <c r="D1365" t="s">
        <v>17</v>
      </c>
      <c r="E1365" t="s">
        <v>17</v>
      </c>
      <c r="F1365" t="s">
        <v>867</v>
      </c>
      <c r="G1365" t="s">
        <v>55</v>
      </c>
      <c r="H1365" t="s">
        <v>18</v>
      </c>
      <c r="I1365" t="s">
        <v>18</v>
      </c>
      <c r="J1365" t="s">
        <v>9</v>
      </c>
      <c r="O1365" t="s">
        <v>55</v>
      </c>
      <c r="P1365" t="s">
        <v>9</v>
      </c>
      <c r="Q1365" t="s">
        <v>9</v>
      </c>
      <c r="R1365" t="s">
        <v>224</v>
      </c>
      <c r="S1365" t="s">
        <v>126</v>
      </c>
      <c r="T1365">
        <v>12</v>
      </c>
      <c r="U1365" t="s">
        <v>475</v>
      </c>
      <c r="W1365" t="s">
        <v>386</v>
      </c>
    </row>
    <row r="1366" spans="1:23" x14ac:dyDescent="0.25">
      <c r="A1366" t="s">
        <v>2543</v>
      </c>
      <c r="B1366" s="1">
        <v>44820</v>
      </c>
      <c r="C1366">
        <v>151.99</v>
      </c>
      <c r="D1366" t="s">
        <v>1626</v>
      </c>
      <c r="E1366" t="s">
        <v>1626</v>
      </c>
      <c r="F1366" t="s">
        <v>519</v>
      </c>
      <c r="G1366" t="s">
        <v>92</v>
      </c>
      <c r="H1366" t="s">
        <v>71</v>
      </c>
      <c r="I1366" t="s">
        <v>71</v>
      </c>
      <c r="J1366" t="s">
        <v>9</v>
      </c>
      <c r="O1366" t="s">
        <v>92</v>
      </c>
      <c r="P1366" t="s">
        <v>9</v>
      </c>
      <c r="Q1366" t="s">
        <v>9</v>
      </c>
      <c r="R1366" t="s">
        <v>92</v>
      </c>
      <c r="S1366" t="s">
        <v>127</v>
      </c>
      <c r="T1366">
        <v>12</v>
      </c>
      <c r="U1366" t="s">
        <v>475</v>
      </c>
      <c r="W1366" t="s">
        <v>386</v>
      </c>
    </row>
    <row r="1367" spans="1:23" x14ac:dyDescent="0.25">
      <c r="A1367" t="s">
        <v>492</v>
      </c>
      <c r="B1367" s="1">
        <v>44820</v>
      </c>
      <c r="C1367">
        <v>-2.35</v>
      </c>
      <c r="D1367" t="s">
        <v>689</v>
      </c>
      <c r="E1367" t="s">
        <v>689</v>
      </c>
      <c r="F1367" t="s">
        <v>690</v>
      </c>
      <c r="G1367" t="s">
        <v>100</v>
      </c>
      <c r="H1367" t="s">
        <v>41</v>
      </c>
      <c r="I1367" t="s">
        <v>41</v>
      </c>
      <c r="J1367" t="s">
        <v>9</v>
      </c>
      <c r="O1367" t="s">
        <v>100</v>
      </c>
      <c r="P1367" t="s">
        <v>9</v>
      </c>
      <c r="Q1367" t="s">
        <v>9</v>
      </c>
      <c r="R1367" t="s">
        <v>122</v>
      </c>
      <c r="S1367" t="s">
        <v>127</v>
      </c>
      <c r="T1367">
        <v>12</v>
      </c>
      <c r="U1367" t="s">
        <v>475</v>
      </c>
      <c r="V1367" t="s">
        <v>280</v>
      </c>
      <c r="W1367" t="s">
        <v>386</v>
      </c>
    </row>
    <row r="1368" spans="1:23" x14ac:dyDescent="0.25">
      <c r="A1368" t="s">
        <v>512</v>
      </c>
      <c r="B1368" s="1">
        <v>44820</v>
      </c>
      <c r="C1368">
        <v>-10.210000000000001</v>
      </c>
      <c r="D1368" t="s">
        <v>497</v>
      </c>
      <c r="E1368" t="s">
        <v>497</v>
      </c>
      <c r="F1368" t="s">
        <v>6204</v>
      </c>
      <c r="G1368" t="s">
        <v>104</v>
      </c>
      <c r="H1368" t="s">
        <v>16</v>
      </c>
      <c r="I1368" t="s">
        <v>16</v>
      </c>
      <c r="J1368" t="s">
        <v>9</v>
      </c>
      <c r="O1368" t="s">
        <v>104</v>
      </c>
      <c r="P1368" t="s">
        <v>9</v>
      </c>
      <c r="Q1368" t="s">
        <v>9</v>
      </c>
      <c r="R1368" t="s">
        <v>122</v>
      </c>
      <c r="S1368" t="s">
        <v>127</v>
      </c>
      <c r="T1368">
        <v>12</v>
      </c>
      <c r="U1368" t="s">
        <v>475</v>
      </c>
      <c r="W1368" t="s">
        <v>386</v>
      </c>
    </row>
    <row r="1369" spans="1:23" x14ac:dyDescent="0.25">
      <c r="A1369" t="s">
        <v>34</v>
      </c>
      <c r="B1369" s="1">
        <v>44819</v>
      </c>
      <c r="C1369">
        <v>774.45</v>
      </c>
      <c r="D1369" t="s">
        <v>6264</v>
      </c>
      <c r="E1369" t="s">
        <v>6264</v>
      </c>
      <c r="F1369" t="s">
        <v>703</v>
      </c>
      <c r="G1369" t="s">
        <v>55</v>
      </c>
      <c r="H1369" t="s">
        <v>18</v>
      </c>
      <c r="I1369" t="s">
        <v>18</v>
      </c>
      <c r="J1369" t="s">
        <v>9</v>
      </c>
      <c r="O1369" t="s">
        <v>55</v>
      </c>
      <c r="P1369" t="s">
        <v>9</v>
      </c>
      <c r="Q1369" t="s">
        <v>9</v>
      </c>
      <c r="R1369" t="s">
        <v>224</v>
      </c>
      <c r="S1369" t="s">
        <v>126</v>
      </c>
      <c r="T1369">
        <v>12</v>
      </c>
      <c r="U1369" t="s">
        <v>475</v>
      </c>
      <c r="W1369" t="s">
        <v>386</v>
      </c>
    </row>
    <row r="1370" spans="1:23" x14ac:dyDescent="0.25">
      <c r="A1370" t="s">
        <v>487</v>
      </c>
      <c r="B1370" s="1">
        <v>44819</v>
      </c>
      <c r="C1370">
        <v>2500</v>
      </c>
      <c r="D1370" t="s">
        <v>5353</v>
      </c>
      <c r="E1370" t="s">
        <v>5353</v>
      </c>
      <c r="F1370" t="s">
        <v>501</v>
      </c>
      <c r="G1370" t="s">
        <v>92</v>
      </c>
      <c r="H1370" t="s">
        <v>62</v>
      </c>
      <c r="I1370" t="s">
        <v>62</v>
      </c>
      <c r="J1370" t="s">
        <v>9</v>
      </c>
      <c r="O1370" t="s">
        <v>92</v>
      </c>
      <c r="P1370" t="s">
        <v>9</v>
      </c>
      <c r="Q1370" t="s">
        <v>9</v>
      </c>
      <c r="R1370" t="s">
        <v>92</v>
      </c>
      <c r="S1370" t="s">
        <v>127</v>
      </c>
      <c r="T1370">
        <v>12</v>
      </c>
      <c r="U1370" t="s">
        <v>475</v>
      </c>
      <c r="V1370" t="s">
        <v>62</v>
      </c>
      <c r="W1370" t="s">
        <v>386</v>
      </c>
    </row>
    <row r="1371" spans="1:23" x14ac:dyDescent="0.25">
      <c r="A1371" t="s">
        <v>605</v>
      </c>
      <c r="B1371" s="1">
        <v>44819</v>
      </c>
      <c r="C1371">
        <v>-14.92</v>
      </c>
      <c r="D1371" t="s">
        <v>491</v>
      </c>
      <c r="E1371" t="s">
        <v>491</v>
      </c>
      <c r="F1371" t="s">
        <v>7145</v>
      </c>
      <c r="G1371" t="s">
        <v>88</v>
      </c>
      <c r="H1371" t="s">
        <v>50</v>
      </c>
      <c r="I1371" t="s">
        <v>50</v>
      </c>
      <c r="J1371" t="s">
        <v>9</v>
      </c>
      <c r="O1371" t="s">
        <v>88</v>
      </c>
      <c r="P1371" t="s">
        <v>9</v>
      </c>
      <c r="Q1371" t="s">
        <v>7146</v>
      </c>
      <c r="R1371" t="s">
        <v>122</v>
      </c>
      <c r="S1371" t="s">
        <v>124</v>
      </c>
      <c r="T1371">
        <v>1</v>
      </c>
      <c r="U1371" t="s">
        <v>475</v>
      </c>
      <c r="W1371" t="s">
        <v>386</v>
      </c>
    </row>
    <row r="1372" spans="1:23" x14ac:dyDescent="0.25">
      <c r="A1372" t="s">
        <v>6411</v>
      </c>
      <c r="B1372" s="1">
        <v>44819</v>
      </c>
      <c r="C1372">
        <v>52.35</v>
      </c>
      <c r="D1372" t="s">
        <v>6409</v>
      </c>
      <c r="E1372" t="s">
        <v>6409</v>
      </c>
      <c r="F1372" t="s">
        <v>6410</v>
      </c>
      <c r="G1372" t="s">
        <v>55</v>
      </c>
      <c r="H1372" t="s">
        <v>55</v>
      </c>
      <c r="I1372" t="s">
        <v>55</v>
      </c>
      <c r="J1372" t="s">
        <v>9</v>
      </c>
      <c r="O1372" t="s">
        <v>55</v>
      </c>
      <c r="P1372" t="s">
        <v>9</v>
      </c>
      <c r="Q1372" t="s">
        <v>9</v>
      </c>
      <c r="R1372" t="s">
        <v>116</v>
      </c>
      <c r="S1372" t="s">
        <v>126</v>
      </c>
      <c r="T1372">
        <v>0</v>
      </c>
      <c r="U1372" t="s">
        <v>475</v>
      </c>
      <c r="W1372" t="s">
        <v>386</v>
      </c>
    </row>
    <row r="1373" spans="1:23" x14ac:dyDescent="0.25">
      <c r="A1373" t="s">
        <v>6408</v>
      </c>
      <c r="B1373" s="1">
        <v>44819</v>
      </c>
      <c r="C1373">
        <v>53.77</v>
      </c>
      <c r="D1373" t="s">
        <v>6409</v>
      </c>
      <c r="E1373" t="s">
        <v>6409</v>
      </c>
      <c r="F1373" t="s">
        <v>6410</v>
      </c>
      <c r="G1373" t="s">
        <v>55</v>
      </c>
      <c r="H1373" t="s">
        <v>55</v>
      </c>
      <c r="I1373" t="s">
        <v>55</v>
      </c>
      <c r="J1373" t="s">
        <v>9</v>
      </c>
      <c r="O1373" t="s">
        <v>55</v>
      </c>
      <c r="P1373" t="s">
        <v>9</v>
      </c>
      <c r="Q1373" t="s">
        <v>9</v>
      </c>
      <c r="R1373" t="s">
        <v>116</v>
      </c>
      <c r="S1373" t="s">
        <v>126</v>
      </c>
      <c r="T1373">
        <v>0</v>
      </c>
      <c r="U1373" t="s">
        <v>475</v>
      </c>
      <c r="W1373" t="s">
        <v>386</v>
      </c>
    </row>
    <row r="1374" spans="1:23" x14ac:dyDescent="0.25">
      <c r="A1374" t="s">
        <v>6408</v>
      </c>
      <c r="B1374" s="1">
        <v>44819</v>
      </c>
      <c r="C1374">
        <v>-31.96</v>
      </c>
      <c r="D1374" t="s">
        <v>6436</v>
      </c>
      <c r="E1374" t="s">
        <v>6436</v>
      </c>
      <c r="F1374" t="s">
        <v>7147</v>
      </c>
      <c r="G1374" t="s">
        <v>89</v>
      </c>
      <c r="H1374" t="s">
        <v>229</v>
      </c>
      <c r="I1374" t="s">
        <v>229</v>
      </c>
      <c r="J1374" t="s">
        <v>9</v>
      </c>
      <c r="O1374" t="s">
        <v>89</v>
      </c>
      <c r="P1374" t="s">
        <v>9</v>
      </c>
      <c r="Q1374" t="s">
        <v>9</v>
      </c>
      <c r="R1374" t="s">
        <v>224</v>
      </c>
      <c r="S1374" t="s">
        <v>127</v>
      </c>
      <c r="T1374">
        <v>1</v>
      </c>
      <c r="U1374" t="s">
        <v>475</v>
      </c>
      <c r="W1374" t="s">
        <v>386</v>
      </c>
    </row>
    <row r="1375" spans="1:23" x14ac:dyDescent="0.25">
      <c r="A1375" t="s">
        <v>6451</v>
      </c>
      <c r="B1375" s="1">
        <v>44819</v>
      </c>
      <c r="C1375">
        <v>-22.04</v>
      </c>
      <c r="D1375" t="s">
        <v>6617</v>
      </c>
      <c r="E1375" t="s">
        <v>6617</v>
      </c>
      <c r="F1375" t="s">
        <v>740</v>
      </c>
      <c r="G1375" t="s">
        <v>473</v>
      </c>
      <c r="H1375" t="s">
        <v>466</v>
      </c>
      <c r="I1375" t="s">
        <v>466</v>
      </c>
      <c r="J1375" t="s">
        <v>9</v>
      </c>
      <c r="O1375" t="s">
        <v>473</v>
      </c>
      <c r="P1375" t="s">
        <v>9</v>
      </c>
      <c r="Q1375" t="s">
        <v>9</v>
      </c>
      <c r="R1375" t="s">
        <v>122</v>
      </c>
      <c r="S1375" t="s">
        <v>127</v>
      </c>
      <c r="T1375">
        <v>12</v>
      </c>
      <c r="U1375" t="s">
        <v>475</v>
      </c>
      <c r="W1375" t="s">
        <v>386</v>
      </c>
    </row>
    <row r="1376" spans="1:23" x14ac:dyDescent="0.25">
      <c r="A1376" t="s">
        <v>6451</v>
      </c>
      <c r="B1376" s="1">
        <v>44819</v>
      </c>
      <c r="C1376">
        <v>-86.25</v>
      </c>
      <c r="D1376" t="s">
        <v>3447</v>
      </c>
      <c r="E1376" t="s">
        <v>3447</v>
      </c>
      <c r="F1376" t="s">
        <v>3448</v>
      </c>
      <c r="G1376" t="s">
        <v>13</v>
      </c>
      <c r="H1376" t="s">
        <v>38</v>
      </c>
      <c r="I1376" t="s">
        <v>38</v>
      </c>
      <c r="J1376" t="s">
        <v>9</v>
      </c>
      <c r="O1376" t="s">
        <v>13</v>
      </c>
      <c r="P1376" t="s">
        <v>9</v>
      </c>
      <c r="Q1376" t="s">
        <v>9</v>
      </c>
      <c r="R1376" t="s">
        <v>122</v>
      </c>
      <c r="S1376" t="s">
        <v>127</v>
      </c>
      <c r="T1376">
        <v>12</v>
      </c>
      <c r="U1376" t="s">
        <v>475</v>
      </c>
      <c r="W1376" t="s">
        <v>386</v>
      </c>
    </row>
    <row r="1377" spans="1:23" x14ac:dyDescent="0.25">
      <c r="A1377" t="s">
        <v>6451</v>
      </c>
      <c r="B1377" s="1">
        <v>44819</v>
      </c>
      <c r="C1377">
        <v>-86.25</v>
      </c>
      <c r="D1377" t="s">
        <v>3447</v>
      </c>
      <c r="E1377" t="s">
        <v>3447</v>
      </c>
      <c r="F1377" t="s">
        <v>3448</v>
      </c>
      <c r="G1377" t="s">
        <v>55</v>
      </c>
      <c r="H1377" t="s">
        <v>76</v>
      </c>
      <c r="I1377" t="s">
        <v>76</v>
      </c>
      <c r="J1377" t="s">
        <v>9</v>
      </c>
      <c r="O1377" t="s">
        <v>55</v>
      </c>
      <c r="P1377" t="s">
        <v>9</v>
      </c>
      <c r="Q1377" t="s">
        <v>9</v>
      </c>
      <c r="R1377" t="s">
        <v>224</v>
      </c>
      <c r="S1377" t="s">
        <v>126</v>
      </c>
      <c r="T1377">
        <v>12</v>
      </c>
      <c r="U1377" t="s">
        <v>475</v>
      </c>
      <c r="V1377" t="s">
        <v>6075</v>
      </c>
      <c r="W1377" t="s">
        <v>386</v>
      </c>
    </row>
    <row r="1378" spans="1:23" x14ac:dyDescent="0.25">
      <c r="A1378" t="s">
        <v>544</v>
      </c>
      <c r="B1378" s="1">
        <v>44819</v>
      </c>
      <c r="C1378">
        <v>-347.19</v>
      </c>
      <c r="D1378" t="s">
        <v>560</v>
      </c>
      <c r="E1378" t="s">
        <v>560</v>
      </c>
      <c r="F1378" t="s">
        <v>561</v>
      </c>
      <c r="G1378" t="s">
        <v>55</v>
      </c>
      <c r="H1378" t="s">
        <v>76</v>
      </c>
      <c r="I1378" t="s">
        <v>76</v>
      </c>
      <c r="J1378" t="s">
        <v>9</v>
      </c>
      <c r="O1378" t="s">
        <v>55</v>
      </c>
      <c r="P1378" t="s">
        <v>9</v>
      </c>
      <c r="Q1378" t="s">
        <v>7148</v>
      </c>
      <c r="R1378" t="s">
        <v>224</v>
      </c>
      <c r="S1378" t="s">
        <v>126</v>
      </c>
      <c r="T1378">
        <v>12</v>
      </c>
      <c r="U1378" t="s">
        <v>475</v>
      </c>
      <c r="V1378" t="s">
        <v>6075</v>
      </c>
      <c r="W1378" t="s">
        <v>386</v>
      </c>
    </row>
    <row r="1379" spans="1:23" x14ac:dyDescent="0.25">
      <c r="A1379" t="s">
        <v>544</v>
      </c>
      <c r="B1379" s="1">
        <v>44819</v>
      </c>
      <c r="C1379">
        <v>-11.39</v>
      </c>
      <c r="D1379" t="s">
        <v>560</v>
      </c>
      <c r="E1379" t="s">
        <v>560</v>
      </c>
      <c r="F1379" t="s">
        <v>561</v>
      </c>
      <c r="G1379" t="s">
        <v>104</v>
      </c>
      <c r="H1379" t="s">
        <v>16</v>
      </c>
      <c r="I1379" t="s">
        <v>16</v>
      </c>
      <c r="J1379" t="s">
        <v>9</v>
      </c>
      <c r="O1379" t="s">
        <v>104</v>
      </c>
      <c r="P1379" t="s">
        <v>9</v>
      </c>
      <c r="Q1379" t="s">
        <v>9</v>
      </c>
      <c r="R1379" t="s">
        <v>122</v>
      </c>
      <c r="S1379" t="s">
        <v>127</v>
      </c>
      <c r="T1379">
        <v>12</v>
      </c>
      <c r="U1379" t="s">
        <v>475</v>
      </c>
      <c r="W1379" t="s">
        <v>386</v>
      </c>
    </row>
    <row r="1380" spans="1:23" x14ac:dyDescent="0.25">
      <c r="A1380" t="s">
        <v>6451</v>
      </c>
      <c r="B1380" s="1">
        <v>44819</v>
      </c>
      <c r="C1380">
        <v>-11.02</v>
      </c>
      <c r="D1380" t="s">
        <v>495</v>
      </c>
      <c r="E1380" t="s">
        <v>495</v>
      </c>
      <c r="F1380" t="s">
        <v>496</v>
      </c>
      <c r="G1380" t="s">
        <v>104</v>
      </c>
      <c r="H1380" t="s">
        <v>16</v>
      </c>
      <c r="I1380" t="s">
        <v>16</v>
      </c>
      <c r="J1380" t="s">
        <v>9</v>
      </c>
      <c r="O1380" t="s">
        <v>104</v>
      </c>
      <c r="P1380" t="s">
        <v>9</v>
      </c>
      <c r="Q1380" t="s">
        <v>9</v>
      </c>
      <c r="R1380" t="s">
        <v>122</v>
      </c>
      <c r="S1380" t="s">
        <v>127</v>
      </c>
      <c r="T1380">
        <v>12</v>
      </c>
      <c r="U1380" t="s">
        <v>475</v>
      </c>
      <c r="W1380" t="s">
        <v>386</v>
      </c>
    </row>
    <row r="1381" spans="1:23" x14ac:dyDescent="0.25">
      <c r="A1381" t="s">
        <v>356</v>
      </c>
      <c r="B1381" s="1">
        <v>44818</v>
      </c>
      <c r="C1381">
        <v>21.63</v>
      </c>
      <c r="D1381" t="s">
        <v>6486</v>
      </c>
      <c r="E1381" t="s">
        <v>6486</v>
      </c>
      <c r="F1381" t="s">
        <v>7149</v>
      </c>
      <c r="G1381" t="s">
        <v>89</v>
      </c>
      <c r="H1381" t="s">
        <v>89</v>
      </c>
      <c r="I1381" t="s">
        <v>89</v>
      </c>
      <c r="J1381" t="s">
        <v>9</v>
      </c>
      <c r="O1381" t="s">
        <v>89</v>
      </c>
      <c r="P1381" t="s">
        <v>9</v>
      </c>
      <c r="Q1381" t="s">
        <v>9</v>
      </c>
      <c r="R1381" t="s">
        <v>116</v>
      </c>
      <c r="S1381" t="s">
        <v>126</v>
      </c>
      <c r="T1381">
        <v>0</v>
      </c>
      <c r="U1381" t="s">
        <v>475</v>
      </c>
      <c r="W1381" t="s">
        <v>386</v>
      </c>
    </row>
    <row r="1382" spans="1:23" x14ac:dyDescent="0.25">
      <c r="A1382" t="s">
        <v>6408</v>
      </c>
      <c r="B1382" s="1">
        <v>44818</v>
      </c>
      <c r="C1382">
        <v>31.96</v>
      </c>
      <c r="D1382" t="s">
        <v>6436</v>
      </c>
      <c r="E1382" t="s">
        <v>6436</v>
      </c>
      <c r="F1382" t="s">
        <v>7147</v>
      </c>
      <c r="G1382" t="s">
        <v>89</v>
      </c>
      <c r="H1382" t="s">
        <v>69</v>
      </c>
      <c r="I1382" t="s">
        <v>69</v>
      </c>
      <c r="J1382" t="s">
        <v>9</v>
      </c>
      <c r="O1382" t="s">
        <v>89</v>
      </c>
      <c r="P1382" t="s">
        <v>9</v>
      </c>
      <c r="Q1382" t="s">
        <v>9</v>
      </c>
      <c r="R1382" t="s">
        <v>224</v>
      </c>
      <c r="S1382" t="s">
        <v>127</v>
      </c>
      <c r="T1382">
        <v>1</v>
      </c>
      <c r="U1382" t="s">
        <v>475</v>
      </c>
      <c r="W1382" t="s">
        <v>386</v>
      </c>
    </row>
    <row r="1383" spans="1:23" x14ac:dyDescent="0.25">
      <c r="A1383" t="s">
        <v>6408</v>
      </c>
      <c r="B1383" s="1">
        <v>44818</v>
      </c>
      <c r="C1383">
        <v>7.0000000000000007E-2</v>
      </c>
      <c r="D1383" t="s">
        <v>556</v>
      </c>
      <c r="E1383" t="s">
        <v>556</v>
      </c>
      <c r="F1383" t="s">
        <v>6643</v>
      </c>
      <c r="G1383" t="s">
        <v>92</v>
      </c>
      <c r="H1383" t="s">
        <v>71</v>
      </c>
      <c r="I1383" t="s">
        <v>71</v>
      </c>
      <c r="J1383" t="s">
        <v>9</v>
      </c>
      <c r="O1383" t="s">
        <v>92</v>
      </c>
      <c r="P1383" t="s">
        <v>9</v>
      </c>
      <c r="Q1383" t="s">
        <v>9</v>
      </c>
      <c r="R1383" t="s">
        <v>92</v>
      </c>
      <c r="S1383" t="s">
        <v>127</v>
      </c>
      <c r="T1383">
        <v>12</v>
      </c>
      <c r="U1383" t="s">
        <v>475</v>
      </c>
      <c r="W1383" t="s">
        <v>386</v>
      </c>
    </row>
    <row r="1384" spans="1:23" x14ac:dyDescent="0.25">
      <c r="A1384" t="s">
        <v>356</v>
      </c>
      <c r="B1384" s="1">
        <v>44818</v>
      </c>
      <c r="C1384">
        <v>77.849999999999994</v>
      </c>
      <c r="D1384" t="s">
        <v>6486</v>
      </c>
      <c r="E1384" t="s">
        <v>6486</v>
      </c>
      <c r="F1384" t="s">
        <v>7150</v>
      </c>
      <c r="G1384" t="s">
        <v>89</v>
      </c>
      <c r="H1384" t="s">
        <v>89</v>
      </c>
      <c r="I1384" t="s">
        <v>89</v>
      </c>
      <c r="J1384" t="s">
        <v>9</v>
      </c>
      <c r="O1384" t="s">
        <v>89</v>
      </c>
      <c r="P1384" t="s">
        <v>9</v>
      </c>
      <c r="Q1384" t="s">
        <v>9</v>
      </c>
      <c r="R1384" t="s">
        <v>116</v>
      </c>
      <c r="S1384" t="s">
        <v>126</v>
      </c>
      <c r="T1384">
        <v>0</v>
      </c>
      <c r="U1384" t="s">
        <v>475</v>
      </c>
      <c r="W1384" t="s">
        <v>386</v>
      </c>
    </row>
    <row r="1385" spans="1:23" x14ac:dyDescent="0.25">
      <c r="A1385" t="s">
        <v>356</v>
      </c>
      <c r="B1385" s="1">
        <v>44818</v>
      </c>
      <c r="C1385">
        <v>21.63</v>
      </c>
      <c r="D1385" t="s">
        <v>6486</v>
      </c>
      <c r="E1385" t="s">
        <v>6486</v>
      </c>
      <c r="F1385" t="s">
        <v>7149</v>
      </c>
      <c r="G1385" t="s">
        <v>89</v>
      </c>
      <c r="H1385" t="s">
        <v>89</v>
      </c>
      <c r="I1385" t="s">
        <v>89</v>
      </c>
      <c r="J1385" t="s">
        <v>9</v>
      </c>
      <c r="O1385" t="s">
        <v>89</v>
      </c>
      <c r="P1385" t="s">
        <v>9</v>
      </c>
      <c r="Q1385" t="s">
        <v>9</v>
      </c>
      <c r="R1385" t="s">
        <v>116</v>
      </c>
      <c r="S1385" t="s">
        <v>126</v>
      </c>
      <c r="T1385">
        <v>0</v>
      </c>
      <c r="U1385" t="s">
        <v>475</v>
      </c>
      <c r="W1385" t="s">
        <v>386</v>
      </c>
    </row>
    <row r="1386" spans="1:23" x14ac:dyDescent="0.25">
      <c r="A1386" t="s">
        <v>356</v>
      </c>
      <c r="B1386" s="1">
        <v>44818</v>
      </c>
      <c r="C1386">
        <v>77.849999999999994</v>
      </c>
      <c r="D1386" t="s">
        <v>6486</v>
      </c>
      <c r="E1386" t="s">
        <v>6486</v>
      </c>
      <c r="F1386" t="s">
        <v>7150</v>
      </c>
      <c r="G1386" t="s">
        <v>89</v>
      </c>
      <c r="H1386" t="s">
        <v>89</v>
      </c>
      <c r="I1386" t="s">
        <v>89</v>
      </c>
      <c r="J1386" t="s">
        <v>9</v>
      </c>
      <c r="O1386" t="s">
        <v>89</v>
      </c>
      <c r="P1386" t="s">
        <v>9</v>
      </c>
      <c r="Q1386" t="s">
        <v>9</v>
      </c>
      <c r="R1386" t="s">
        <v>116</v>
      </c>
      <c r="S1386" t="s">
        <v>126</v>
      </c>
      <c r="T1386">
        <v>0</v>
      </c>
      <c r="U1386" t="s">
        <v>475</v>
      </c>
      <c r="W1386" t="s">
        <v>386</v>
      </c>
    </row>
    <row r="1387" spans="1:23" x14ac:dyDescent="0.25">
      <c r="A1387" t="s">
        <v>19</v>
      </c>
      <c r="B1387" s="1">
        <v>44818</v>
      </c>
      <c r="C1387">
        <v>-49.13</v>
      </c>
      <c r="D1387" t="s">
        <v>6636</v>
      </c>
      <c r="E1387" t="s">
        <v>6636</v>
      </c>
      <c r="F1387" t="s">
        <v>702</v>
      </c>
      <c r="G1387" t="s">
        <v>94</v>
      </c>
      <c r="H1387" t="s">
        <v>24</v>
      </c>
      <c r="I1387" t="s">
        <v>24</v>
      </c>
      <c r="J1387" t="s">
        <v>9</v>
      </c>
      <c r="O1387" t="s">
        <v>94</v>
      </c>
      <c r="P1387" t="s">
        <v>9</v>
      </c>
      <c r="Q1387" t="s">
        <v>9</v>
      </c>
      <c r="R1387" t="s">
        <v>122</v>
      </c>
      <c r="S1387" t="s">
        <v>127</v>
      </c>
      <c r="T1387">
        <v>12</v>
      </c>
      <c r="U1387" t="s">
        <v>475</v>
      </c>
      <c r="V1387" t="s">
        <v>265</v>
      </c>
      <c r="W1387" t="s">
        <v>386</v>
      </c>
    </row>
    <row r="1388" spans="1:23" x14ac:dyDescent="0.25">
      <c r="A1388" t="s">
        <v>6451</v>
      </c>
      <c r="B1388" s="1">
        <v>44818</v>
      </c>
      <c r="C1388">
        <v>-43.61</v>
      </c>
      <c r="D1388" t="s">
        <v>2303</v>
      </c>
      <c r="E1388" t="s">
        <v>2303</v>
      </c>
      <c r="F1388" t="s">
        <v>7151</v>
      </c>
      <c r="G1388" t="s">
        <v>13</v>
      </c>
      <c r="H1388" t="s">
        <v>148</v>
      </c>
      <c r="I1388" t="s">
        <v>148</v>
      </c>
      <c r="J1388" t="s">
        <v>9</v>
      </c>
      <c r="O1388" t="s">
        <v>13</v>
      </c>
      <c r="P1388" t="s">
        <v>9</v>
      </c>
      <c r="Q1388" t="s">
        <v>9</v>
      </c>
      <c r="R1388" t="s">
        <v>122</v>
      </c>
      <c r="S1388" t="s">
        <v>127</v>
      </c>
      <c r="T1388">
        <v>12</v>
      </c>
      <c r="U1388" t="s">
        <v>475</v>
      </c>
      <c r="W1388" t="s">
        <v>386</v>
      </c>
    </row>
    <row r="1389" spans="1:23" x14ac:dyDescent="0.25">
      <c r="A1389" t="s">
        <v>19</v>
      </c>
      <c r="B1389" s="1">
        <v>44818</v>
      </c>
      <c r="C1389">
        <v>31328.93</v>
      </c>
      <c r="D1389" t="s">
        <v>719</v>
      </c>
      <c r="E1389" t="s">
        <v>719</v>
      </c>
      <c r="F1389" t="s">
        <v>565</v>
      </c>
      <c r="G1389" t="s">
        <v>92</v>
      </c>
      <c r="H1389" t="s">
        <v>361</v>
      </c>
      <c r="I1389" t="s">
        <v>361</v>
      </c>
      <c r="J1389" t="s">
        <v>9</v>
      </c>
      <c r="O1389" t="s">
        <v>92</v>
      </c>
      <c r="P1389" t="s">
        <v>9</v>
      </c>
      <c r="Q1389" t="s">
        <v>9</v>
      </c>
      <c r="R1389" t="s">
        <v>92</v>
      </c>
      <c r="S1389" t="s">
        <v>125</v>
      </c>
      <c r="T1389">
        <v>1</v>
      </c>
      <c r="U1389" t="s">
        <v>475</v>
      </c>
      <c r="W1389" t="s">
        <v>386</v>
      </c>
    </row>
    <row r="1390" spans="1:23" x14ac:dyDescent="0.25">
      <c r="A1390" t="s">
        <v>19</v>
      </c>
      <c r="B1390" s="1">
        <v>44818</v>
      </c>
      <c r="C1390">
        <v>4783.88</v>
      </c>
      <c r="D1390" t="s">
        <v>719</v>
      </c>
      <c r="E1390" t="s">
        <v>719</v>
      </c>
      <c r="F1390" t="s">
        <v>565</v>
      </c>
      <c r="G1390" t="s">
        <v>92</v>
      </c>
      <c r="H1390" t="s">
        <v>30</v>
      </c>
      <c r="I1390" t="s">
        <v>30</v>
      </c>
      <c r="J1390" t="s">
        <v>9</v>
      </c>
      <c r="O1390" t="s">
        <v>92</v>
      </c>
      <c r="P1390" t="s">
        <v>9</v>
      </c>
      <c r="Q1390" t="s">
        <v>9</v>
      </c>
      <c r="R1390" t="s">
        <v>92</v>
      </c>
      <c r="S1390" t="s">
        <v>127</v>
      </c>
      <c r="T1390">
        <v>12</v>
      </c>
      <c r="U1390" t="s">
        <v>475</v>
      </c>
      <c r="W1390" t="s">
        <v>386</v>
      </c>
    </row>
    <row r="1391" spans="1:23" x14ac:dyDescent="0.25">
      <c r="A1391" t="s">
        <v>19</v>
      </c>
      <c r="B1391" s="1">
        <v>44818</v>
      </c>
      <c r="C1391">
        <v>17915</v>
      </c>
      <c r="D1391" t="s">
        <v>7152</v>
      </c>
      <c r="E1391" t="s">
        <v>7152</v>
      </c>
      <c r="F1391" t="s">
        <v>7153</v>
      </c>
      <c r="G1391" t="s">
        <v>55</v>
      </c>
      <c r="H1391" t="s">
        <v>55</v>
      </c>
      <c r="I1391" t="s">
        <v>55</v>
      </c>
      <c r="J1391" t="s">
        <v>9</v>
      </c>
      <c r="O1391" t="s">
        <v>55</v>
      </c>
      <c r="P1391" t="s">
        <v>9</v>
      </c>
      <c r="Q1391" t="s">
        <v>9</v>
      </c>
      <c r="R1391" t="s">
        <v>116</v>
      </c>
      <c r="S1391" t="s">
        <v>126</v>
      </c>
      <c r="T1391">
        <v>0</v>
      </c>
      <c r="U1391" t="s">
        <v>475</v>
      </c>
      <c r="W1391" t="s">
        <v>386</v>
      </c>
    </row>
    <row r="1392" spans="1:23" x14ac:dyDescent="0.25">
      <c r="A1392" t="s">
        <v>420</v>
      </c>
      <c r="B1392" s="1">
        <v>44818</v>
      </c>
      <c r="C1392">
        <v>-17915</v>
      </c>
      <c r="D1392" t="s">
        <v>7154</v>
      </c>
      <c r="E1392" t="s">
        <v>7154</v>
      </c>
      <c r="F1392" t="s">
        <v>622</v>
      </c>
      <c r="G1392" t="s">
        <v>55</v>
      </c>
      <c r="H1392" t="s">
        <v>55</v>
      </c>
      <c r="I1392" t="s">
        <v>55</v>
      </c>
      <c r="J1392" t="s">
        <v>9</v>
      </c>
      <c r="O1392" t="s">
        <v>55</v>
      </c>
      <c r="P1392" t="s">
        <v>9</v>
      </c>
      <c r="Q1392" t="s">
        <v>9</v>
      </c>
      <c r="R1392" t="s">
        <v>116</v>
      </c>
      <c r="S1392" t="s">
        <v>126</v>
      </c>
      <c r="T1392">
        <v>0</v>
      </c>
      <c r="U1392" t="s">
        <v>475</v>
      </c>
      <c r="W1392" t="s">
        <v>386</v>
      </c>
    </row>
    <row r="1393" spans="1:23" x14ac:dyDescent="0.25">
      <c r="A1393" t="s">
        <v>6451</v>
      </c>
      <c r="B1393" s="1">
        <v>44818</v>
      </c>
      <c r="C1393">
        <v>-3.99</v>
      </c>
      <c r="D1393" t="s">
        <v>493</v>
      </c>
      <c r="E1393" t="s">
        <v>493</v>
      </c>
      <c r="F1393" t="s">
        <v>494</v>
      </c>
      <c r="G1393" t="s">
        <v>104</v>
      </c>
      <c r="H1393" t="s">
        <v>16</v>
      </c>
      <c r="I1393" t="s">
        <v>16</v>
      </c>
      <c r="J1393" t="s">
        <v>9</v>
      </c>
      <c r="O1393" t="s">
        <v>104</v>
      </c>
      <c r="P1393" t="s">
        <v>9</v>
      </c>
      <c r="Q1393" t="s">
        <v>9</v>
      </c>
      <c r="R1393" t="s">
        <v>122</v>
      </c>
      <c r="S1393" t="s">
        <v>127</v>
      </c>
      <c r="T1393">
        <v>12</v>
      </c>
      <c r="U1393" t="s">
        <v>475</v>
      </c>
      <c r="W1393" t="s">
        <v>386</v>
      </c>
    </row>
    <row r="1394" spans="1:23" x14ac:dyDescent="0.25">
      <c r="A1394" t="s">
        <v>6451</v>
      </c>
      <c r="B1394" s="1">
        <v>44817</v>
      </c>
      <c r="C1394">
        <v>-6</v>
      </c>
      <c r="D1394" t="s">
        <v>7156</v>
      </c>
      <c r="E1394" t="s">
        <v>7156</v>
      </c>
      <c r="F1394" t="s">
        <v>7157</v>
      </c>
      <c r="G1394" t="s">
        <v>104</v>
      </c>
      <c r="H1394" t="s">
        <v>7</v>
      </c>
      <c r="I1394" t="s">
        <v>7</v>
      </c>
      <c r="J1394" t="s">
        <v>9</v>
      </c>
      <c r="O1394" t="s">
        <v>104</v>
      </c>
      <c r="P1394" t="s">
        <v>9</v>
      </c>
      <c r="Q1394" t="s">
        <v>9</v>
      </c>
      <c r="R1394" t="s">
        <v>122</v>
      </c>
      <c r="S1394" t="s">
        <v>127</v>
      </c>
      <c r="T1394">
        <v>12</v>
      </c>
      <c r="U1394" t="s">
        <v>475</v>
      </c>
      <c r="W1394" t="s">
        <v>386</v>
      </c>
    </row>
    <row r="1395" spans="1:23" x14ac:dyDescent="0.25">
      <c r="A1395" t="s">
        <v>492</v>
      </c>
      <c r="B1395" s="1">
        <v>44817</v>
      </c>
      <c r="C1395">
        <v>-177.25</v>
      </c>
      <c r="D1395" t="s">
        <v>6804</v>
      </c>
      <c r="E1395" t="s">
        <v>6804</v>
      </c>
      <c r="F1395" t="s">
        <v>5063</v>
      </c>
      <c r="G1395" t="s">
        <v>473</v>
      </c>
      <c r="H1395" t="s">
        <v>466</v>
      </c>
      <c r="I1395" t="s">
        <v>466</v>
      </c>
      <c r="J1395" t="s">
        <v>9</v>
      </c>
      <c r="O1395" t="s">
        <v>473</v>
      </c>
      <c r="P1395" t="s">
        <v>9</v>
      </c>
      <c r="Q1395" t="s">
        <v>9</v>
      </c>
      <c r="R1395" t="s">
        <v>122</v>
      </c>
      <c r="S1395" t="s">
        <v>127</v>
      </c>
      <c r="T1395">
        <v>12</v>
      </c>
      <c r="U1395" t="s">
        <v>475</v>
      </c>
      <c r="W1395" t="s">
        <v>386</v>
      </c>
    </row>
    <row r="1396" spans="1:23" x14ac:dyDescent="0.25">
      <c r="A1396" t="s">
        <v>6451</v>
      </c>
      <c r="B1396" s="1">
        <v>44817</v>
      </c>
      <c r="C1396">
        <v>-6.98</v>
      </c>
      <c r="D1396" t="s">
        <v>495</v>
      </c>
      <c r="E1396" t="s">
        <v>495</v>
      </c>
      <c r="F1396" t="s">
        <v>496</v>
      </c>
      <c r="G1396" t="s">
        <v>104</v>
      </c>
      <c r="H1396" t="s">
        <v>16</v>
      </c>
      <c r="I1396" t="s">
        <v>16</v>
      </c>
      <c r="J1396" t="s">
        <v>9</v>
      </c>
      <c r="O1396" t="s">
        <v>104</v>
      </c>
      <c r="P1396" t="s">
        <v>9</v>
      </c>
      <c r="Q1396" t="s">
        <v>9</v>
      </c>
      <c r="R1396" t="s">
        <v>122</v>
      </c>
      <c r="S1396" t="s">
        <v>127</v>
      </c>
      <c r="T1396">
        <v>12</v>
      </c>
      <c r="U1396" t="s">
        <v>475</v>
      </c>
      <c r="W1396" t="s">
        <v>386</v>
      </c>
    </row>
    <row r="1397" spans="1:23" x14ac:dyDescent="0.25">
      <c r="A1397" t="s">
        <v>6451</v>
      </c>
      <c r="B1397" s="1">
        <v>44817</v>
      </c>
      <c r="C1397">
        <v>-130</v>
      </c>
      <c r="D1397" t="s">
        <v>7158</v>
      </c>
      <c r="E1397" t="s">
        <v>7158</v>
      </c>
      <c r="F1397" t="s">
        <v>3357</v>
      </c>
      <c r="G1397" t="s">
        <v>117</v>
      </c>
      <c r="H1397" t="s">
        <v>45</v>
      </c>
      <c r="I1397" t="s">
        <v>45</v>
      </c>
      <c r="J1397" t="s">
        <v>9</v>
      </c>
      <c r="O1397" t="s">
        <v>117</v>
      </c>
      <c r="P1397" t="s">
        <v>9</v>
      </c>
      <c r="Q1397" t="s">
        <v>9</v>
      </c>
      <c r="R1397" t="s">
        <v>122</v>
      </c>
      <c r="S1397" t="s">
        <v>127</v>
      </c>
      <c r="T1397">
        <v>12</v>
      </c>
      <c r="U1397" t="s">
        <v>475</v>
      </c>
      <c r="W1397" t="s">
        <v>386</v>
      </c>
    </row>
    <row r="1398" spans="1:23" x14ac:dyDescent="0.25">
      <c r="A1398" t="s">
        <v>6451</v>
      </c>
      <c r="B1398" s="1">
        <v>44817</v>
      </c>
      <c r="C1398">
        <v>-12</v>
      </c>
      <c r="D1398" t="s">
        <v>7160</v>
      </c>
      <c r="E1398" t="s">
        <v>7160</v>
      </c>
      <c r="F1398" t="s">
        <v>7161</v>
      </c>
      <c r="G1398" t="s">
        <v>117</v>
      </c>
      <c r="H1398" t="s">
        <v>45</v>
      </c>
      <c r="I1398" t="s">
        <v>45</v>
      </c>
      <c r="J1398" t="s">
        <v>9</v>
      </c>
      <c r="O1398" t="s">
        <v>117</v>
      </c>
      <c r="P1398" t="s">
        <v>9</v>
      </c>
      <c r="Q1398" t="s">
        <v>9</v>
      </c>
      <c r="R1398" t="s">
        <v>122</v>
      </c>
      <c r="S1398" t="s">
        <v>127</v>
      </c>
      <c r="T1398">
        <v>12</v>
      </c>
      <c r="U1398" t="s">
        <v>475</v>
      </c>
      <c r="W1398" t="s">
        <v>386</v>
      </c>
    </row>
    <row r="1399" spans="1:23" x14ac:dyDescent="0.25">
      <c r="A1399" t="s">
        <v>356</v>
      </c>
      <c r="B1399" s="1">
        <v>44816</v>
      </c>
      <c r="C1399">
        <v>24.94</v>
      </c>
      <c r="D1399" t="s">
        <v>7163</v>
      </c>
      <c r="E1399" t="s">
        <v>7163</v>
      </c>
      <c r="F1399" t="s">
        <v>7164</v>
      </c>
      <c r="G1399" t="s">
        <v>89</v>
      </c>
      <c r="H1399" t="s">
        <v>89</v>
      </c>
      <c r="I1399" t="s">
        <v>89</v>
      </c>
      <c r="J1399" t="s">
        <v>9</v>
      </c>
      <c r="O1399" t="s">
        <v>89</v>
      </c>
      <c r="P1399" t="s">
        <v>9</v>
      </c>
      <c r="Q1399" t="s">
        <v>9</v>
      </c>
      <c r="R1399" t="s">
        <v>116</v>
      </c>
      <c r="S1399" t="s">
        <v>126</v>
      </c>
      <c r="T1399">
        <v>0</v>
      </c>
      <c r="U1399" t="s">
        <v>475</v>
      </c>
      <c r="W1399" t="s">
        <v>386</v>
      </c>
    </row>
    <row r="1400" spans="1:23" x14ac:dyDescent="0.25">
      <c r="A1400" t="s">
        <v>356</v>
      </c>
      <c r="B1400" s="1">
        <v>44816</v>
      </c>
      <c r="C1400">
        <v>89.41</v>
      </c>
      <c r="D1400" t="s">
        <v>7166</v>
      </c>
      <c r="E1400" t="s">
        <v>7166</v>
      </c>
      <c r="F1400" t="s">
        <v>7167</v>
      </c>
      <c r="G1400" t="s">
        <v>89</v>
      </c>
      <c r="H1400" t="s">
        <v>89</v>
      </c>
      <c r="I1400" t="s">
        <v>89</v>
      </c>
      <c r="J1400" t="s">
        <v>9</v>
      </c>
      <c r="O1400" t="s">
        <v>89</v>
      </c>
      <c r="P1400" t="s">
        <v>9</v>
      </c>
      <c r="Q1400" t="s">
        <v>9</v>
      </c>
      <c r="R1400" t="s">
        <v>116</v>
      </c>
      <c r="S1400" t="s">
        <v>126</v>
      </c>
      <c r="T1400">
        <v>0</v>
      </c>
      <c r="U1400" t="s">
        <v>475</v>
      </c>
      <c r="W1400" t="s">
        <v>386</v>
      </c>
    </row>
    <row r="1401" spans="1:23" x14ac:dyDescent="0.25">
      <c r="A1401" t="s">
        <v>356</v>
      </c>
      <c r="B1401" s="1">
        <v>44816</v>
      </c>
      <c r="C1401">
        <v>31.99</v>
      </c>
      <c r="D1401" t="s">
        <v>7169</v>
      </c>
      <c r="E1401" t="s">
        <v>7169</v>
      </c>
      <c r="F1401" t="s">
        <v>7170</v>
      </c>
      <c r="G1401" t="s">
        <v>89</v>
      </c>
      <c r="H1401" t="s">
        <v>89</v>
      </c>
      <c r="I1401" t="s">
        <v>89</v>
      </c>
      <c r="J1401" t="s">
        <v>9</v>
      </c>
      <c r="O1401" t="s">
        <v>89</v>
      </c>
      <c r="P1401" t="s">
        <v>9</v>
      </c>
      <c r="Q1401" t="s">
        <v>9</v>
      </c>
      <c r="R1401" t="s">
        <v>116</v>
      </c>
      <c r="S1401" t="s">
        <v>126</v>
      </c>
      <c r="T1401">
        <v>0</v>
      </c>
      <c r="U1401" t="s">
        <v>475</v>
      </c>
      <c r="W1401" t="s">
        <v>386</v>
      </c>
    </row>
    <row r="1402" spans="1:23" x14ac:dyDescent="0.25">
      <c r="A1402" t="s">
        <v>34</v>
      </c>
      <c r="B1402" s="1">
        <v>44816</v>
      </c>
      <c r="C1402">
        <v>-46.29</v>
      </c>
      <c r="D1402" t="s">
        <v>491</v>
      </c>
      <c r="E1402" t="s">
        <v>491</v>
      </c>
      <c r="F1402" t="s">
        <v>7171</v>
      </c>
      <c r="G1402" t="s">
        <v>120</v>
      </c>
      <c r="H1402" t="s">
        <v>67</v>
      </c>
      <c r="I1402" t="s">
        <v>67</v>
      </c>
      <c r="J1402" t="s">
        <v>9</v>
      </c>
      <c r="O1402" t="s">
        <v>120</v>
      </c>
      <c r="P1402" t="s">
        <v>9</v>
      </c>
      <c r="Q1402" t="s">
        <v>7172</v>
      </c>
      <c r="R1402" t="s">
        <v>122</v>
      </c>
      <c r="S1402" t="s">
        <v>127</v>
      </c>
      <c r="T1402">
        <v>12</v>
      </c>
      <c r="U1402" t="s">
        <v>475</v>
      </c>
      <c r="W1402" t="s">
        <v>386</v>
      </c>
    </row>
    <row r="1403" spans="1:23" x14ac:dyDescent="0.25">
      <c r="A1403" t="s">
        <v>356</v>
      </c>
      <c r="B1403" s="1">
        <v>44816</v>
      </c>
      <c r="C1403">
        <v>85.35</v>
      </c>
      <c r="D1403" t="s">
        <v>7174</v>
      </c>
      <c r="E1403" t="s">
        <v>7174</v>
      </c>
      <c r="F1403" t="s">
        <v>7175</v>
      </c>
      <c r="G1403" t="s">
        <v>89</v>
      </c>
      <c r="H1403" t="s">
        <v>89</v>
      </c>
      <c r="I1403" t="s">
        <v>89</v>
      </c>
      <c r="J1403" t="s">
        <v>9</v>
      </c>
      <c r="O1403" t="s">
        <v>89</v>
      </c>
      <c r="P1403" t="s">
        <v>9</v>
      </c>
      <c r="Q1403" t="s">
        <v>9</v>
      </c>
      <c r="R1403" t="s">
        <v>116</v>
      </c>
      <c r="S1403" t="s">
        <v>126</v>
      </c>
      <c r="T1403">
        <v>0</v>
      </c>
      <c r="U1403" t="s">
        <v>475</v>
      </c>
      <c r="W1403" t="s">
        <v>386</v>
      </c>
    </row>
    <row r="1404" spans="1:23" x14ac:dyDescent="0.25">
      <c r="A1404" t="s">
        <v>356</v>
      </c>
      <c r="B1404" s="1">
        <v>44816</v>
      </c>
      <c r="C1404">
        <v>24.94</v>
      </c>
      <c r="D1404" t="s">
        <v>7163</v>
      </c>
      <c r="E1404" t="s">
        <v>7163</v>
      </c>
      <c r="F1404" t="s">
        <v>7164</v>
      </c>
      <c r="G1404" t="s">
        <v>89</v>
      </c>
      <c r="H1404" t="s">
        <v>89</v>
      </c>
      <c r="I1404" t="s">
        <v>89</v>
      </c>
      <c r="J1404" t="s">
        <v>9</v>
      </c>
      <c r="O1404" t="s">
        <v>89</v>
      </c>
      <c r="P1404" t="s">
        <v>9</v>
      </c>
      <c r="Q1404" t="s">
        <v>9</v>
      </c>
      <c r="R1404" t="s">
        <v>116</v>
      </c>
      <c r="S1404" t="s">
        <v>126</v>
      </c>
      <c r="T1404">
        <v>0</v>
      </c>
      <c r="U1404" t="s">
        <v>475</v>
      </c>
      <c r="W1404" t="s">
        <v>386</v>
      </c>
    </row>
    <row r="1405" spans="1:23" x14ac:dyDescent="0.25">
      <c r="A1405" t="s">
        <v>6408</v>
      </c>
      <c r="B1405" s="1">
        <v>44816</v>
      </c>
      <c r="C1405">
        <v>-624.41999999999996</v>
      </c>
      <c r="D1405" t="s">
        <v>6656</v>
      </c>
      <c r="E1405" t="s">
        <v>6656</v>
      </c>
      <c r="F1405" t="s">
        <v>6657</v>
      </c>
      <c r="G1405" t="s">
        <v>55</v>
      </c>
      <c r="H1405" t="s">
        <v>55</v>
      </c>
      <c r="I1405" t="s">
        <v>55</v>
      </c>
      <c r="J1405" t="s">
        <v>9</v>
      </c>
      <c r="O1405" t="s">
        <v>55</v>
      </c>
      <c r="P1405" t="s">
        <v>9</v>
      </c>
      <c r="Q1405" t="s">
        <v>9</v>
      </c>
      <c r="R1405" t="s">
        <v>116</v>
      </c>
      <c r="S1405" t="s">
        <v>126</v>
      </c>
      <c r="T1405">
        <v>0</v>
      </c>
      <c r="U1405" t="s">
        <v>475</v>
      </c>
      <c r="W1405" t="s">
        <v>386</v>
      </c>
    </row>
    <row r="1406" spans="1:23" x14ac:dyDescent="0.25">
      <c r="A1406" t="s">
        <v>356</v>
      </c>
      <c r="B1406" s="1">
        <v>44816</v>
      </c>
      <c r="C1406">
        <v>31.99</v>
      </c>
      <c r="D1406" t="s">
        <v>7177</v>
      </c>
      <c r="E1406" t="s">
        <v>7177</v>
      </c>
      <c r="F1406" t="s">
        <v>7170</v>
      </c>
      <c r="G1406" t="s">
        <v>89</v>
      </c>
      <c r="H1406" t="s">
        <v>89</v>
      </c>
      <c r="I1406" t="s">
        <v>89</v>
      </c>
      <c r="J1406" t="s">
        <v>9</v>
      </c>
      <c r="O1406" t="s">
        <v>89</v>
      </c>
      <c r="P1406" t="s">
        <v>9</v>
      </c>
      <c r="Q1406" t="s">
        <v>9</v>
      </c>
      <c r="R1406" t="s">
        <v>116</v>
      </c>
      <c r="S1406" t="s">
        <v>126</v>
      </c>
      <c r="T1406">
        <v>0</v>
      </c>
      <c r="U1406" t="s">
        <v>475</v>
      </c>
      <c r="W1406" t="s">
        <v>386</v>
      </c>
    </row>
    <row r="1407" spans="1:23" x14ac:dyDescent="0.25">
      <c r="A1407" t="s">
        <v>356</v>
      </c>
      <c r="B1407" s="1">
        <v>44816</v>
      </c>
      <c r="C1407">
        <v>89.41</v>
      </c>
      <c r="D1407" t="s">
        <v>7166</v>
      </c>
      <c r="E1407" t="s">
        <v>7166</v>
      </c>
      <c r="F1407" t="s">
        <v>7167</v>
      </c>
      <c r="G1407" t="s">
        <v>89</v>
      </c>
      <c r="H1407" t="s">
        <v>89</v>
      </c>
      <c r="I1407" t="s">
        <v>89</v>
      </c>
      <c r="J1407" t="s">
        <v>9</v>
      </c>
      <c r="O1407" t="s">
        <v>89</v>
      </c>
      <c r="P1407" t="s">
        <v>9</v>
      </c>
      <c r="Q1407" t="s">
        <v>9</v>
      </c>
      <c r="R1407" t="s">
        <v>116</v>
      </c>
      <c r="S1407" t="s">
        <v>126</v>
      </c>
      <c r="T1407">
        <v>0</v>
      </c>
      <c r="U1407" t="s">
        <v>475</v>
      </c>
      <c r="W1407" t="s">
        <v>386</v>
      </c>
    </row>
    <row r="1408" spans="1:23" x14ac:dyDescent="0.25">
      <c r="A1408" t="s">
        <v>356</v>
      </c>
      <c r="B1408" s="1">
        <v>44816</v>
      </c>
      <c r="C1408">
        <v>85.35</v>
      </c>
      <c r="D1408" t="s">
        <v>7174</v>
      </c>
      <c r="E1408" t="s">
        <v>7174</v>
      </c>
      <c r="F1408" t="s">
        <v>7175</v>
      </c>
      <c r="G1408" t="s">
        <v>89</v>
      </c>
      <c r="H1408" t="s">
        <v>89</v>
      </c>
      <c r="I1408" t="s">
        <v>89</v>
      </c>
      <c r="J1408" t="s">
        <v>9</v>
      </c>
      <c r="O1408" t="s">
        <v>89</v>
      </c>
      <c r="P1408" t="s">
        <v>9</v>
      </c>
      <c r="Q1408" t="s">
        <v>9</v>
      </c>
      <c r="R1408" t="s">
        <v>116</v>
      </c>
      <c r="S1408" t="s">
        <v>126</v>
      </c>
      <c r="T1408">
        <v>0</v>
      </c>
      <c r="U1408" t="s">
        <v>475</v>
      </c>
      <c r="W1408" t="s">
        <v>386</v>
      </c>
    </row>
    <row r="1409" spans="1:23" x14ac:dyDescent="0.25">
      <c r="A1409" t="s">
        <v>6451</v>
      </c>
      <c r="B1409" s="1">
        <v>44816</v>
      </c>
      <c r="C1409">
        <v>-34.4</v>
      </c>
      <c r="D1409" t="s">
        <v>7179</v>
      </c>
      <c r="E1409" t="s">
        <v>7179</v>
      </c>
      <c r="F1409" t="s">
        <v>7180</v>
      </c>
      <c r="G1409" t="s">
        <v>104</v>
      </c>
      <c r="H1409" t="s">
        <v>7</v>
      </c>
      <c r="I1409" t="s">
        <v>7</v>
      </c>
      <c r="J1409" t="s">
        <v>9</v>
      </c>
      <c r="O1409" t="s">
        <v>104</v>
      </c>
      <c r="P1409" t="s">
        <v>9</v>
      </c>
      <c r="Q1409" t="s">
        <v>9</v>
      </c>
      <c r="R1409" t="s">
        <v>122</v>
      </c>
      <c r="S1409" t="s">
        <v>127</v>
      </c>
      <c r="T1409">
        <v>12</v>
      </c>
      <c r="U1409" t="s">
        <v>475</v>
      </c>
      <c r="W1409" t="s">
        <v>386</v>
      </c>
    </row>
    <row r="1410" spans="1:23" x14ac:dyDescent="0.25">
      <c r="A1410" t="s">
        <v>6451</v>
      </c>
      <c r="B1410" s="1">
        <v>44816</v>
      </c>
      <c r="C1410">
        <v>-137.97</v>
      </c>
      <c r="D1410" t="s">
        <v>6659</v>
      </c>
      <c r="E1410" t="s">
        <v>6659</v>
      </c>
      <c r="F1410" t="s">
        <v>6660</v>
      </c>
      <c r="G1410" t="s">
        <v>104</v>
      </c>
      <c r="H1410" t="s">
        <v>12</v>
      </c>
      <c r="I1410" t="s">
        <v>12</v>
      </c>
      <c r="J1410" t="s">
        <v>9</v>
      </c>
      <c r="O1410" t="s">
        <v>104</v>
      </c>
      <c r="P1410" t="s">
        <v>9</v>
      </c>
      <c r="Q1410" t="s">
        <v>9</v>
      </c>
      <c r="R1410" t="s">
        <v>122</v>
      </c>
      <c r="S1410" t="s">
        <v>127</v>
      </c>
      <c r="T1410">
        <v>12</v>
      </c>
      <c r="U1410" t="s">
        <v>475</v>
      </c>
      <c r="W1410" t="s">
        <v>386</v>
      </c>
    </row>
    <row r="1411" spans="1:23" x14ac:dyDescent="0.25">
      <c r="A1411" t="s">
        <v>6451</v>
      </c>
      <c r="B1411" s="1">
        <v>44816</v>
      </c>
      <c r="C1411">
        <v>-18</v>
      </c>
      <c r="D1411" t="s">
        <v>7182</v>
      </c>
      <c r="E1411" t="s">
        <v>7182</v>
      </c>
      <c r="F1411" t="s">
        <v>7183</v>
      </c>
      <c r="G1411" t="s">
        <v>13</v>
      </c>
      <c r="H1411" t="s">
        <v>15</v>
      </c>
      <c r="I1411" t="s">
        <v>15</v>
      </c>
      <c r="J1411" t="s">
        <v>9</v>
      </c>
      <c r="O1411" t="s">
        <v>13</v>
      </c>
      <c r="P1411" t="s">
        <v>9</v>
      </c>
      <c r="Q1411" t="s">
        <v>9</v>
      </c>
      <c r="R1411" t="s">
        <v>122</v>
      </c>
      <c r="S1411" t="s">
        <v>127</v>
      </c>
      <c r="T1411">
        <v>12</v>
      </c>
      <c r="U1411" t="s">
        <v>475</v>
      </c>
      <c r="W1411" t="s">
        <v>386</v>
      </c>
    </row>
    <row r="1412" spans="1:23" x14ac:dyDescent="0.25">
      <c r="A1412" t="s">
        <v>6451</v>
      </c>
      <c r="B1412" s="1">
        <v>44816</v>
      </c>
      <c r="C1412">
        <v>-9</v>
      </c>
      <c r="D1412" t="s">
        <v>7185</v>
      </c>
      <c r="E1412" t="s">
        <v>7185</v>
      </c>
      <c r="F1412" t="s">
        <v>7186</v>
      </c>
      <c r="G1412" t="s">
        <v>104</v>
      </c>
      <c r="H1412" t="s">
        <v>7</v>
      </c>
      <c r="I1412" t="s">
        <v>7</v>
      </c>
      <c r="J1412" t="s">
        <v>9</v>
      </c>
      <c r="O1412" t="s">
        <v>104</v>
      </c>
      <c r="P1412" t="s">
        <v>9</v>
      </c>
      <c r="Q1412" t="s">
        <v>9</v>
      </c>
      <c r="R1412" t="s">
        <v>122</v>
      </c>
      <c r="S1412" t="s">
        <v>127</v>
      </c>
      <c r="T1412">
        <v>12</v>
      </c>
      <c r="U1412" t="s">
        <v>475</v>
      </c>
      <c r="W1412" t="s">
        <v>386</v>
      </c>
    </row>
    <row r="1413" spans="1:23" x14ac:dyDescent="0.25">
      <c r="A1413" t="s">
        <v>6451</v>
      </c>
      <c r="B1413" s="1">
        <v>44816</v>
      </c>
      <c r="C1413">
        <v>-17.82</v>
      </c>
      <c r="D1413" t="s">
        <v>7188</v>
      </c>
      <c r="E1413" t="s">
        <v>7188</v>
      </c>
      <c r="F1413" t="s">
        <v>7189</v>
      </c>
      <c r="G1413" t="s">
        <v>104</v>
      </c>
      <c r="H1413" t="s">
        <v>7</v>
      </c>
      <c r="I1413" t="s">
        <v>7</v>
      </c>
      <c r="J1413" t="s">
        <v>9</v>
      </c>
      <c r="O1413" t="s">
        <v>104</v>
      </c>
      <c r="P1413" t="s">
        <v>9</v>
      </c>
      <c r="Q1413" t="s">
        <v>9</v>
      </c>
      <c r="R1413" t="s">
        <v>122</v>
      </c>
      <c r="S1413" t="s">
        <v>127</v>
      </c>
      <c r="T1413">
        <v>12</v>
      </c>
      <c r="U1413" t="s">
        <v>475</v>
      </c>
      <c r="W1413" t="s">
        <v>386</v>
      </c>
    </row>
    <row r="1414" spans="1:23" x14ac:dyDescent="0.25">
      <c r="A1414" t="s">
        <v>6451</v>
      </c>
      <c r="B1414" s="1">
        <v>44816</v>
      </c>
      <c r="C1414">
        <v>-21</v>
      </c>
      <c r="D1414" t="s">
        <v>7191</v>
      </c>
      <c r="E1414" t="s">
        <v>7191</v>
      </c>
      <c r="F1414" t="s">
        <v>7192</v>
      </c>
      <c r="G1414" t="s">
        <v>13</v>
      </c>
      <c r="H1414" t="s">
        <v>15</v>
      </c>
      <c r="I1414" t="s">
        <v>15</v>
      </c>
      <c r="J1414" t="s">
        <v>9</v>
      </c>
      <c r="O1414" t="s">
        <v>13</v>
      </c>
      <c r="P1414" t="s">
        <v>9</v>
      </c>
      <c r="Q1414" t="s">
        <v>7193</v>
      </c>
      <c r="R1414" t="s">
        <v>122</v>
      </c>
      <c r="S1414" t="s">
        <v>127</v>
      </c>
      <c r="T1414">
        <v>12</v>
      </c>
      <c r="U1414" t="s">
        <v>475</v>
      </c>
      <c r="W1414" t="s">
        <v>386</v>
      </c>
    </row>
    <row r="1415" spans="1:23" x14ac:dyDescent="0.25">
      <c r="A1415" t="s">
        <v>492</v>
      </c>
      <c r="B1415" s="1">
        <v>44816</v>
      </c>
      <c r="C1415">
        <v>-172.77</v>
      </c>
      <c r="D1415" t="s">
        <v>1168</v>
      </c>
      <c r="E1415" t="s">
        <v>1168</v>
      </c>
      <c r="F1415" t="s">
        <v>771</v>
      </c>
      <c r="G1415" t="s">
        <v>55</v>
      </c>
      <c r="H1415" t="s">
        <v>76</v>
      </c>
      <c r="I1415" t="s">
        <v>76</v>
      </c>
      <c r="J1415" t="s">
        <v>9</v>
      </c>
      <c r="O1415" t="s">
        <v>55</v>
      </c>
      <c r="P1415" t="s">
        <v>9</v>
      </c>
      <c r="Q1415" t="s">
        <v>9</v>
      </c>
      <c r="R1415" t="s">
        <v>224</v>
      </c>
      <c r="S1415" t="s">
        <v>126</v>
      </c>
      <c r="T1415">
        <v>12</v>
      </c>
      <c r="U1415" t="s">
        <v>475</v>
      </c>
      <c r="V1415" t="s">
        <v>6075</v>
      </c>
      <c r="W1415" t="s">
        <v>386</v>
      </c>
    </row>
    <row r="1416" spans="1:23" x14ac:dyDescent="0.25">
      <c r="A1416" t="s">
        <v>6451</v>
      </c>
      <c r="B1416" s="1">
        <v>44816</v>
      </c>
      <c r="C1416">
        <v>-50.15</v>
      </c>
      <c r="D1416" t="s">
        <v>7158</v>
      </c>
      <c r="E1416" t="s">
        <v>7158</v>
      </c>
      <c r="F1416" t="s">
        <v>3357</v>
      </c>
      <c r="G1416" t="s">
        <v>13</v>
      </c>
      <c r="H1416" t="s">
        <v>15</v>
      </c>
      <c r="I1416" t="s">
        <v>15</v>
      </c>
      <c r="J1416" t="s">
        <v>9</v>
      </c>
      <c r="O1416" t="s">
        <v>13</v>
      </c>
      <c r="P1416" t="s">
        <v>9</v>
      </c>
      <c r="Q1416" t="s">
        <v>9</v>
      </c>
      <c r="R1416" t="s">
        <v>122</v>
      </c>
      <c r="S1416" t="s">
        <v>127</v>
      </c>
      <c r="T1416">
        <v>12</v>
      </c>
      <c r="U1416" t="s">
        <v>475</v>
      </c>
      <c r="W1416" t="s">
        <v>386</v>
      </c>
    </row>
    <row r="1417" spans="1:23" x14ac:dyDescent="0.25">
      <c r="A1417" t="s">
        <v>6451</v>
      </c>
      <c r="B1417" s="1">
        <v>44816</v>
      </c>
      <c r="C1417">
        <v>-12</v>
      </c>
      <c r="D1417" t="s">
        <v>7195</v>
      </c>
      <c r="E1417" t="s">
        <v>7195</v>
      </c>
      <c r="F1417" t="s">
        <v>7196</v>
      </c>
      <c r="G1417" t="s">
        <v>104</v>
      </c>
      <c r="H1417" t="s">
        <v>7</v>
      </c>
      <c r="I1417" t="s">
        <v>7</v>
      </c>
      <c r="J1417" t="s">
        <v>9</v>
      </c>
      <c r="O1417" t="s">
        <v>104</v>
      </c>
      <c r="P1417" t="s">
        <v>9</v>
      </c>
      <c r="Q1417" t="s">
        <v>9</v>
      </c>
      <c r="R1417" t="s">
        <v>122</v>
      </c>
      <c r="S1417" t="s">
        <v>127</v>
      </c>
      <c r="T1417">
        <v>12</v>
      </c>
      <c r="U1417" t="s">
        <v>475</v>
      </c>
      <c r="W1417" t="s">
        <v>386</v>
      </c>
    </row>
    <row r="1418" spans="1:23" x14ac:dyDescent="0.25">
      <c r="A1418" t="s">
        <v>6451</v>
      </c>
      <c r="B1418" s="1">
        <v>44816</v>
      </c>
      <c r="C1418">
        <v>-14.06</v>
      </c>
      <c r="D1418" t="s">
        <v>744</v>
      </c>
      <c r="E1418" t="s">
        <v>744</v>
      </c>
      <c r="F1418" t="s">
        <v>4447</v>
      </c>
      <c r="G1418" t="s">
        <v>104</v>
      </c>
      <c r="H1418" t="s">
        <v>7</v>
      </c>
      <c r="I1418" t="s">
        <v>7</v>
      </c>
      <c r="J1418" t="s">
        <v>9</v>
      </c>
      <c r="O1418" t="s">
        <v>104</v>
      </c>
      <c r="P1418" t="s">
        <v>9</v>
      </c>
      <c r="Q1418" t="s">
        <v>9</v>
      </c>
      <c r="R1418" t="s">
        <v>122</v>
      </c>
      <c r="S1418" t="s">
        <v>127</v>
      </c>
      <c r="T1418">
        <v>12</v>
      </c>
      <c r="U1418" t="s">
        <v>475</v>
      </c>
      <c r="W1418" t="s">
        <v>386</v>
      </c>
    </row>
    <row r="1419" spans="1:23" x14ac:dyDescent="0.25">
      <c r="A1419" t="s">
        <v>6451</v>
      </c>
      <c r="B1419" s="1">
        <v>44815</v>
      </c>
      <c r="C1419">
        <v>-144.96</v>
      </c>
      <c r="D1419" t="s">
        <v>495</v>
      </c>
      <c r="E1419" t="s">
        <v>495</v>
      </c>
      <c r="F1419" t="s">
        <v>496</v>
      </c>
      <c r="G1419" t="s">
        <v>104</v>
      </c>
      <c r="H1419" t="s">
        <v>16</v>
      </c>
      <c r="I1419" t="s">
        <v>16</v>
      </c>
      <c r="J1419" t="s">
        <v>9</v>
      </c>
      <c r="O1419" t="s">
        <v>104</v>
      </c>
      <c r="P1419" t="s">
        <v>9</v>
      </c>
      <c r="Q1419" t="s">
        <v>9</v>
      </c>
      <c r="R1419" t="s">
        <v>122</v>
      </c>
      <c r="S1419" t="s">
        <v>127</v>
      </c>
      <c r="T1419">
        <v>12</v>
      </c>
      <c r="U1419" t="s">
        <v>475</v>
      </c>
      <c r="W1419" t="s">
        <v>386</v>
      </c>
    </row>
    <row r="1420" spans="1:23" x14ac:dyDescent="0.25">
      <c r="A1420" t="s">
        <v>6408</v>
      </c>
      <c r="B1420" s="1">
        <v>44815</v>
      </c>
      <c r="C1420">
        <v>624.41999999999996</v>
      </c>
      <c r="D1420" t="s">
        <v>6656</v>
      </c>
      <c r="E1420" t="s">
        <v>6656</v>
      </c>
      <c r="F1420" t="s">
        <v>6657</v>
      </c>
      <c r="G1420" t="s">
        <v>55</v>
      </c>
      <c r="H1420" t="s">
        <v>55</v>
      </c>
      <c r="I1420" t="s">
        <v>55</v>
      </c>
      <c r="J1420" t="s">
        <v>9</v>
      </c>
      <c r="O1420" t="s">
        <v>55</v>
      </c>
      <c r="P1420" t="s">
        <v>9</v>
      </c>
      <c r="Q1420" t="s">
        <v>9</v>
      </c>
      <c r="R1420" t="s">
        <v>116</v>
      </c>
      <c r="S1420" t="s">
        <v>126</v>
      </c>
      <c r="T1420">
        <v>0</v>
      </c>
      <c r="U1420" t="s">
        <v>475</v>
      </c>
      <c r="W1420" t="s">
        <v>386</v>
      </c>
    </row>
    <row r="1421" spans="1:23" x14ac:dyDescent="0.25">
      <c r="A1421" t="s">
        <v>6411</v>
      </c>
      <c r="B1421" s="1">
        <v>44815</v>
      </c>
      <c r="C1421">
        <v>28.4</v>
      </c>
      <c r="D1421" t="s">
        <v>6670</v>
      </c>
      <c r="E1421" t="s">
        <v>6670</v>
      </c>
      <c r="F1421" t="s">
        <v>6671</v>
      </c>
      <c r="G1421" t="s">
        <v>89</v>
      </c>
      <c r="H1421" t="s">
        <v>69</v>
      </c>
      <c r="I1421" t="s">
        <v>69</v>
      </c>
      <c r="J1421" t="s">
        <v>9</v>
      </c>
      <c r="O1421" t="s">
        <v>89</v>
      </c>
      <c r="P1421" t="s">
        <v>9</v>
      </c>
      <c r="Q1421" t="s">
        <v>9</v>
      </c>
      <c r="R1421" t="s">
        <v>224</v>
      </c>
      <c r="S1421" t="s">
        <v>127</v>
      </c>
      <c r="T1421">
        <v>1</v>
      </c>
      <c r="U1421" t="s">
        <v>475</v>
      </c>
      <c r="W1421" t="s">
        <v>386</v>
      </c>
    </row>
    <row r="1422" spans="1:23" x14ac:dyDescent="0.25">
      <c r="A1422" t="s">
        <v>6451</v>
      </c>
      <c r="B1422" s="1">
        <v>44815</v>
      </c>
      <c r="C1422">
        <v>-2.4900000000000002</v>
      </c>
      <c r="D1422" t="s">
        <v>495</v>
      </c>
      <c r="E1422" t="s">
        <v>495</v>
      </c>
      <c r="F1422" t="s">
        <v>496</v>
      </c>
      <c r="G1422" t="s">
        <v>104</v>
      </c>
      <c r="H1422" t="s">
        <v>16</v>
      </c>
      <c r="I1422" t="s">
        <v>16</v>
      </c>
      <c r="J1422" t="s">
        <v>9</v>
      </c>
      <c r="O1422" t="s">
        <v>104</v>
      </c>
      <c r="P1422" t="s">
        <v>9</v>
      </c>
      <c r="Q1422" t="s">
        <v>9</v>
      </c>
      <c r="R1422" t="s">
        <v>122</v>
      </c>
      <c r="S1422" t="s">
        <v>127</v>
      </c>
      <c r="T1422">
        <v>12</v>
      </c>
      <c r="U1422" t="s">
        <v>475</v>
      </c>
      <c r="W1422" t="s">
        <v>386</v>
      </c>
    </row>
    <row r="1423" spans="1:23" x14ac:dyDescent="0.25">
      <c r="A1423" t="s">
        <v>6451</v>
      </c>
      <c r="B1423" s="1">
        <v>44815</v>
      </c>
      <c r="C1423">
        <v>-55</v>
      </c>
      <c r="D1423" t="s">
        <v>7158</v>
      </c>
      <c r="E1423" t="s">
        <v>7158</v>
      </c>
      <c r="F1423" t="s">
        <v>3357</v>
      </c>
      <c r="G1423" t="s">
        <v>13</v>
      </c>
      <c r="H1423" t="s">
        <v>15</v>
      </c>
      <c r="I1423" t="s">
        <v>15</v>
      </c>
      <c r="J1423" t="s">
        <v>9</v>
      </c>
      <c r="O1423" t="s">
        <v>13</v>
      </c>
      <c r="P1423" t="s">
        <v>9</v>
      </c>
      <c r="Q1423" t="s">
        <v>9</v>
      </c>
      <c r="R1423" t="s">
        <v>122</v>
      </c>
      <c r="S1423" t="s">
        <v>127</v>
      </c>
      <c r="T1423">
        <v>12</v>
      </c>
      <c r="U1423" t="s">
        <v>475</v>
      </c>
      <c r="W1423" t="s">
        <v>386</v>
      </c>
    </row>
    <row r="1424" spans="1:23" x14ac:dyDescent="0.25">
      <c r="A1424" t="s">
        <v>6451</v>
      </c>
      <c r="B1424" s="1">
        <v>44815</v>
      </c>
      <c r="C1424">
        <v>-24.64</v>
      </c>
      <c r="D1424" t="s">
        <v>493</v>
      </c>
      <c r="E1424" t="s">
        <v>493</v>
      </c>
      <c r="F1424" t="s">
        <v>494</v>
      </c>
      <c r="G1424" t="s">
        <v>104</v>
      </c>
      <c r="H1424" t="s">
        <v>16</v>
      </c>
      <c r="I1424" t="s">
        <v>16</v>
      </c>
      <c r="J1424" t="s">
        <v>9</v>
      </c>
      <c r="O1424" t="s">
        <v>104</v>
      </c>
      <c r="P1424" t="s">
        <v>9</v>
      </c>
      <c r="Q1424" t="s">
        <v>9</v>
      </c>
      <c r="R1424" t="s">
        <v>122</v>
      </c>
      <c r="S1424" t="s">
        <v>127</v>
      </c>
      <c r="T1424">
        <v>12</v>
      </c>
      <c r="U1424" t="s">
        <v>475</v>
      </c>
      <c r="W1424" t="s">
        <v>386</v>
      </c>
    </row>
    <row r="1425" spans="1:23" x14ac:dyDescent="0.25">
      <c r="A1425" t="s">
        <v>544</v>
      </c>
      <c r="B1425" s="1">
        <v>44814</v>
      </c>
      <c r="C1425">
        <v>-16.48</v>
      </c>
      <c r="D1425" t="s">
        <v>495</v>
      </c>
      <c r="E1425" t="s">
        <v>495</v>
      </c>
      <c r="F1425" t="s">
        <v>601</v>
      </c>
      <c r="G1425" t="s">
        <v>120</v>
      </c>
      <c r="H1425" t="s">
        <v>67</v>
      </c>
      <c r="I1425" t="s">
        <v>67</v>
      </c>
      <c r="J1425" t="s">
        <v>9</v>
      </c>
      <c r="O1425" t="s">
        <v>120</v>
      </c>
      <c r="P1425" t="s">
        <v>9</v>
      </c>
      <c r="Q1425" t="s">
        <v>9</v>
      </c>
      <c r="R1425" t="s">
        <v>122</v>
      </c>
      <c r="S1425" t="s">
        <v>127</v>
      </c>
      <c r="T1425">
        <v>12</v>
      </c>
      <c r="U1425" t="s">
        <v>475</v>
      </c>
      <c r="W1425" t="s">
        <v>386</v>
      </c>
    </row>
    <row r="1426" spans="1:23" x14ac:dyDescent="0.25">
      <c r="A1426" t="s">
        <v>6451</v>
      </c>
      <c r="B1426" s="1">
        <v>44813</v>
      </c>
      <c r="C1426">
        <v>-7</v>
      </c>
      <c r="D1426" t="s">
        <v>7198</v>
      </c>
      <c r="E1426" t="s">
        <v>7198</v>
      </c>
      <c r="F1426" t="s">
        <v>7199</v>
      </c>
      <c r="G1426" t="s">
        <v>104</v>
      </c>
      <c r="H1426" t="s">
        <v>7</v>
      </c>
      <c r="I1426" t="s">
        <v>7</v>
      </c>
      <c r="J1426" t="s">
        <v>9</v>
      </c>
      <c r="O1426" t="s">
        <v>104</v>
      </c>
      <c r="P1426" t="s">
        <v>9</v>
      </c>
      <c r="Q1426" t="s">
        <v>9</v>
      </c>
      <c r="R1426" t="s">
        <v>122</v>
      </c>
      <c r="S1426" t="s">
        <v>127</v>
      </c>
      <c r="T1426">
        <v>12</v>
      </c>
      <c r="U1426" t="s">
        <v>475</v>
      </c>
      <c r="W1426" t="s">
        <v>386</v>
      </c>
    </row>
    <row r="1427" spans="1:23" x14ac:dyDescent="0.25">
      <c r="A1427" t="s">
        <v>6451</v>
      </c>
      <c r="B1427" s="1">
        <v>44813</v>
      </c>
      <c r="C1427">
        <v>-28.15</v>
      </c>
      <c r="D1427" t="s">
        <v>7158</v>
      </c>
      <c r="E1427" t="s">
        <v>7158</v>
      </c>
      <c r="F1427" t="s">
        <v>3357</v>
      </c>
      <c r="G1427" t="s">
        <v>13</v>
      </c>
      <c r="H1427" t="s">
        <v>15</v>
      </c>
      <c r="I1427" t="s">
        <v>15</v>
      </c>
      <c r="J1427" t="s">
        <v>9</v>
      </c>
      <c r="O1427" t="s">
        <v>13</v>
      </c>
      <c r="P1427" t="s">
        <v>9</v>
      </c>
      <c r="Q1427" t="s">
        <v>9</v>
      </c>
      <c r="R1427" t="s">
        <v>122</v>
      </c>
      <c r="S1427" t="s">
        <v>127</v>
      </c>
      <c r="T1427">
        <v>12</v>
      </c>
      <c r="U1427" t="s">
        <v>475</v>
      </c>
      <c r="W1427" t="s">
        <v>386</v>
      </c>
    </row>
    <row r="1428" spans="1:23" x14ac:dyDescent="0.25">
      <c r="A1428" t="s">
        <v>6451</v>
      </c>
      <c r="B1428" s="1">
        <v>44813</v>
      </c>
      <c r="C1428">
        <v>-57.15</v>
      </c>
      <c r="D1428" t="s">
        <v>7158</v>
      </c>
      <c r="E1428" t="s">
        <v>7158</v>
      </c>
      <c r="F1428" t="s">
        <v>3357</v>
      </c>
      <c r="G1428" t="s">
        <v>13</v>
      </c>
      <c r="H1428" t="s">
        <v>15</v>
      </c>
      <c r="I1428" t="s">
        <v>15</v>
      </c>
      <c r="J1428" t="s">
        <v>9</v>
      </c>
      <c r="O1428" t="s">
        <v>13</v>
      </c>
      <c r="P1428" t="s">
        <v>9</v>
      </c>
      <c r="Q1428" t="s">
        <v>9</v>
      </c>
      <c r="R1428" t="s">
        <v>122</v>
      </c>
      <c r="S1428" t="s">
        <v>127</v>
      </c>
      <c r="T1428">
        <v>12</v>
      </c>
      <c r="U1428" t="s">
        <v>475</v>
      </c>
      <c r="W1428" t="s">
        <v>386</v>
      </c>
    </row>
    <row r="1429" spans="1:23" x14ac:dyDescent="0.25">
      <c r="A1429" t="s">
        <v>19</v>
      </c>
      <c r="B1429" s="1">
        <v>44813</v>
      </c>
      <c r="C1429">
        <v>86.45</v>
      </c>
      <c r="D1429" t="s">
        <v>1242</v>
      </c>
      <c r="E1429" t="s">
        <v>1242</v>
      </c>
      <c r="F1429" t="s">
        <v>598</v>
      </c>
      <c r="G1429" t="s">
        <v>92</v>
      </c>
      <c r="H1429" t="s">
        <v>107</v>
      </c>
      <c r="I1429" t="s">
        <v>107</v>
      </c>
      <c r="J1429" t="s">
        <v>9</v>
      </c>
      <c r="O1429" t="s">
        <v>92</v>
      </c>
      <c r="P1429" t="s">
        <v>9</v>
      </c>
      <c r="Q1429" t="s">
        <v>9</v>
      </c>
      <c r="R1429" t="s">
        <v>92</v>
      </c>
      <c r="S1429" t="s">
        <v>127</v>
      </c>
      <c r="T1429">
        <v>1</v>
      </c>
      <c r="U1429" t="s">
        <v>475</v>
      </c>
      <c r="V1429" t="s">
        <v>6075</v>
      </c>
      <c r="W1429" t="s">
        <v>386</v>
      </c>
    </row>
    <row r="1430" spans="1:23" x14ac:dyDescent="0.25">
      <c r="A1430" t="s">
        <v>6451</v>
      </c>
      <c r="B1430" s="1">
        <v>44813</v>
      </c>
      <c r="C1430">
        <v>-8.98</v>
      </c>
      <c r="D1430" t="s">
        <v>493</v>
      </c>
      <c r="E1430" t="s">
        <v>493</v>
      </c>
      <c r="F1430" t="s">
        <v>494</v>
      </c>
      <c r="G1430" t="s">
        <v>104</v>
      </c>
      <c r="H1430" t="s">
        <v>16</v>
      </c>
      <c r="I1430" t="s">
        <v>16</v>
      </c>
      <c r="J1430" t="s">
        <v>9</v>
      </c>
      <c r="O1430" t="s">
        <v>104</v>
      </c>
      <c r="P1430" t="s">
        <v>9</v>
      </c>
      <c r="Q1430" t="s">
        <v>9</v>
      </c>
      <c r="R1430" t="s">
        <v>122</v>
      </c>
      <c r="S1430" t="s">
        <v>127</v>
      </c>
      <c r="T1430">
        <v>12</v>
      </c>
      <c r="U1430" t="s">
        <v>475</v>
      </c>
      <c r="W1430" t="s">
        <v>386</v>
      </c>
    </row>
    <row r="1431" spans="1:23" x14ac:dyDescent="0.25">
      <c r="A1431" t="s">
        <v>6451</v>
      </c>
      <c r="B1431" s="1">
        <v>44813</v>
      </c>
      <c r="C1431">
        <v>-19</v>
      </c>
      <c r="D1431" t="s">
        <v>7182</v>
      </c>
      <c r="E1431" t="s">
        <v>7182</v>
      </c>
      <c r="F1431" t="s">
        <v>7183</v>
      </c>
      <c r="G1431" t="s">
        <v>13</v>
      </c>
      <c r="H1431" t="s">
        <v>15</v>
      </c>
      <c r="I1431" t="s">
        <v>15</v>
      </c>
      <c r="J1431" t="s">
        <v>9</v>
      </c>
      <c r="O1431" t="s">
        <v>13</v>
      </c>
      <c r="P1431" t="s">
        <v>9</v>
      </c>
      <c r="Q1431" t="s">
        <v>9</v>
      </c>
      <c r="R1431" t="s">
        <v>122</v>
      </c>
      <c r="S1431" t="s">
        <v>127</v>
      </c>
      <c r="T1431">
        <v>12</v>
      </c>
      <c r="U1431" t="s">
        <v>475</v>
      </c>
      <c r="W1431" t="s">
        <v>386</v>
      </c>
    </row>
    <row r="1432" spans="1:23" x14ac:dyDescent="0.25">
      <c r="A1432" t="s">
        <v>6451</v>
      </c>
      <c r="B1432" s="1">
        <v>44813</v>
      </c>
      <c r="C1432">
        <v>-6</v>
      </c>
      <c r="D1432" t="s">
        <v>7195</v>
      </c>
      <c r="E1432" t="s">
        <v>7195</v>
      </c>
      <c r="F1432" t="s">
        <v>7196</v>
      </c>
      <c r="G1432" t="s">
        <v>104</v>
      </c>
      <c r="H1432" t="s">
        <v>7</v>
      </c>
      <c r="I1432" t="s">
        <v>7</v>
      </c>
      <c r="J1432" t="s">
        <v>9</v>
      </c>
      <c r="O1432" t="s">
        <v>104</v>
      </c>
      <c r="P1432" t="s">
        <v>9</v>
      </c>
      <c r="Q1432" t="s">
        <v>9</v>
      </c>
      <c r="R1432" t="s">
        <v>122</v>
      </c>
      <c r="S1432" t="s">
        <v>127</v>
      </c>
      <c r="T1432">
        <v>12</v>
      </c>
      <c r="U1432" t="s">
        <v>475</v>
      </c>
      <c r="W1432" t="s">
        <v>386</v>
      </c>
    </row>
    <row r="1433" spans="1:23" x14ac:dyDescent="0.25">
      <c r="A1433" t="s">
        <v>6451</v>
      </c>
      <c r="B1433" s="1">
        <v>44813</v>
      </c>
      <c r="C1433">
        <v>-6</v>
      </c>
      <c r="D1433" t="s">
        <v>7156</v>
      </c>
      <c r="E1433" t="s">
        <v>7156</v>
      </c>
      <c r="F1433" t="s">
        <v>7157</v>
      </c>
      <c r="G1433" t="s">
        <v>104</v>
      </c>
      <c r="H1433" t="s">
        <v>7</v>
      </c>
      <c r="I1433" t="s">
        <v>7</v>
      </c>
      <c r="J1433" t="s">
        <v>9</v>
      </c>
      <c r="O1433" t="s">
        <v>104</v>
      </c>
      <c r="P1433" t="s">
        <v>9</v>
      </c>
      <c r="Q1433" t="s">
        <v>9</v>
      </c>
      <c r="R1433" t="s">
        <v>122</v>
      </c>
      <c r="S1433" t="s">
        <v>127</v>
      </c>
      <c r="T1433">
        <v>12</v>
      </c>
      <c r="U1433" t="s">
        <v>475</v>
      </c>
      <c r="W1433" t="s">
        <v>386</v>
      </c>
    </row>
    <row r="1434" spans="1:23" x14ac:dyDescent="0.25">
      <c r="A1434" t="s">
        <v>6451</v>
      </c>
      <c r="B1434" s="1">
        <v>44813</v>
      </c>
      <c r="C1434">
        <v>-12</v>
      </c>
      <c r="D1434" t="s">
        <v>7201</v>
      </c>
      <c r="E1434" t="s">
        <v>7201</v>
      </c>
      <c r="F1434" t="s">
        <v>7202</v>
      </c>
      <c r="G1434" t="s">
        <v>104</v>
      </c>
      <c r="H1434" t="s">
        <v>7</v>
      </c>
      <c r="I1434" t="s">
        <v>7</v>
      </c>
      <c r="J1434" t="s">
        <v>9</v>
      </c>
      <c r="O1434" t="s">
        <v>104</v>
      </c>
      <c r="P1434" t="s">
        <v>9</v>
      </c>
      <c r="Q1434" t="s">
        <v>9</v>
      </c>
      <c r="R1434" t="s">
        <v>122</v>
      </c>
      <c r="S1434" t="s">
        <v>127</v>
      </c>
      <c r="T1434">
        <v>12</v>
      </c>
      <c r="U1434" t="s">
        <v>475</v>
      </c>
      <c r="W1434" t="s">
        <v>386</v>
      </c>
    </row>
    <row r="1435" spans="1:23" x14ac:dyDescent="0.25">
      <c r="A1435" t="s">
        <v>6451</v>
      </c>
      <c r="B1435" s="1">
        <v>44813</v>
      </c>
      <c r="C1435">
        <v>-42.91</v>
      </c>
      <c r="D1435" t="s">
        <v>2303</v>
      </c>
      <c r="E1435" t="s">
        <v>2303</v>
      </c>
      <c r="F1435" t="s">
        <v>7203</v>
      </c>
      <c r="G1435" t="s">
        <v>104</v>
      </c>
      <c r="H1435" t="s">
        <v>12</v>
      </c>
      <c r="I1435" t="s">
        <v>12</v>
      </c>
      <c r="J1435" t="s">
        <v>9</v>
      </c>
      <c r="O1435" t="s">
        <v>104</v>
      </c>
      <c r="P1435" t="s">
        <v>9</v>
      </c>
      <c r="Q1435" t="s">
        <v>9</v>
      </c>
      <c r="R1435" t="s">
        <v>122</v>
      </c>
      <c r="S1435" t="s">
        <v>127</v>
      </c>
      <c r="T1435">
        <v>12</v>
      </c>
      <c r="U1435" t="s">
        <v>475</v>
      </c>
      <c r="W1435" t="s">
        <v>386</v>
      </c>
    </row>
    <row r="1436" spans="1:23" x14ac:dyDescent="0.25">
      <c r="A1436" t="s">
        <v>19</v>
      </c>
      <c r="B1436" s="1">
        <v>44812</v>
      </c>
      <c r="C1436">
        <v>-301.39</v>
      </c>
      <c r="D1436" t="s">
        <v>609</v>
      </c>
      <c r="E1436" t="s">
        <v>609</v>
      </c>
      <c r="F1436" t="s">
        <v>610</v>
      </c>
      <c r="G1436" t="s">
        <v>10</v>
      </c>
      <c r="H1436" t="s">
        <v>20</v>
      </c>
      <c r="I1436" t="s">
        <v>20</v>
      </c>
      <c r="J1436" t="s">
        <v>9</v>
      </c>
      <c r="O1436" t="s">
        <v>10</v>
      </c>
      <c r="P1436" t="s">
        <v>9</v>
      </c>
      <c r="Q1436" t="s">
        <v>9</v>
      </c>
      <c r="R1436" t="s">
        <v>122</v>
      </c>
      <c r="S1436" t="s">
        <v>127</v>
      </c>
      <c r="T1436">
        <v>12</v>
      </c>
      <c r="U1436" t="s">
        <v>475</v>
      </c>
      <c r="W1436" t="s">
        <v>386</v>
      </c>
    </row>
    <row r="1437" spans="1:23" x14ac:dyDescent="0.25">
      <c r="A1437" t="s">
        <v>19</v>
      </c>
      <c r="B1437" s="1">
        <v>44812</v>
      </c>
      <c r="C1437">
        <v>-73.81</v>
      </c>
      <c r="D1437" t="s">
        <v>497</v>
      </c>
      <c r="E1437" t="s">
        <v>497</v>
      </c>
      <c r="F1437" t="s">
        <v>498</v>
      </c>
      <c r="G1437" t="s">
        <v>55</v>
      </c>
      <c r="H1437" t="s">
        <v>18</v>
      </c>
      <c r="I1437" t="s">
        <v>18</v>
      </c>
      <c r="J1437" t="s">
        <v>9</v>
      </c>
      <c r="O1437" t="s">
        <v>55</v>
      </c>
      <c r="P1437" t="s">
        <v>9</v>
      </c>
      <c r="Q1437" t="s">
        <v>9</v>
      </c>
      <c r="R1437" t="s">
        <v>224</v>
      </c>
      <c r="S1437" t="s">
        <v>126</v>
      </c>
      <c r="T1437">
        <v>12</v>
      </c>
      <c r="U1437" t="s">
        <v>475</v>
      </c>
      <c r="W1437" t="s">
        <v>386</v>
      </c>
    </row>
    <row r="1438" spans="1:23" x14ac:dyDescent="0.25">
      <c r="A1438" t="s">
        <v>605</v>
      </c>
      <c r="B1438" s="1">
        <v>44812</v>
      </c>
      <c r="C1438">
        <v>-43</v>
      </c>
      <c r="D1438" t="s">
        <v>1207</v>
      </c>
      <c r="E1438" t="s">
        <v>1207</v>
      </c>
      <c r="F1438" t="s">
        <v>7204</v>
      </c>
      <c r="G1438" t="s">
        <v>88</v>
      </c>
      <c r="H1438" t="s">
        <v>223</v>
      </c>
      <c r="I1438" t="s">
        <v>223</v>
      </c>
      <c r="J1438" t="s">
        <v>9</v>
      </c>
      <c r="O1438" t="s">
        <v>88</v>
      </c>
      <c r="P1438" t="s">
        <v>9</v>
      </c>
      <c r="Q1438" t="s">
        <v>9</v>
      </c>
      <c r="R1438" t="s">
        <v>122</v>
      </c>
      <c r="S1438" t="s">
        <v>127</v>
      </c>
      <c r="T1438">
        <v>1</v>
      </c>
      <c r="U1438" t="s">
        <v>475</v>
      </c>
      <c r="W1438" t="s">
        <v>386</v>
      </c>
    </row>
    <row r="1439" spans="1:23" x14ac:dyDescent="0.25">
      <c r="A1439" t="s">
        <v>6451</v>
      </c>
      <c r="B1439" s="1">
        <v>44812</v>
      </c>
      <c r="C1439">
        <v>-4.3899999999999997</v>
      </c>
      <c r="D1439" t="s">
        <v>7206</v>
      </c>
      <c r="E1439" t="s">
        <v>7206</v>
      </c>
      <c r="F1439" t="s">
        <v>7207</v>
      </c>
      <c r="G1439" t="s">
        <v>104</v>
      </c>
      <c r="H1439" t="s">
        <v>7</v>
      </c>
      <c r="I1439" t="s">
        <v>7</v>
      </c>
      <c r="J1439" t="s">
        <v>9</v>
      </c>
      <c r="O1439" t="s">
        <v>104</v>
      </c>
      <c r="P1439" t="s">
        <v>9</v>
      </c>
      <c r="Q1439" t="s">
        <v>9</v>
      </c>
      <c r="R1439" t="s">
        <v>122</v>
      </c>
      <c r="S1439" t="s">
        <v>127</v>
      </c>
      <c r="T1439">
        <v>12</v>
      </c>
      <c r="U1439" t="s">
        <v>475</v>
      </c>
      <c r="W1439" t="s">
        <v>386</v>
      </c>
    </row>
    <row r="1440" spans="1:23" x14ac:dyDescent="0.25">
      <c r="A1440" t="s">
        <v>6451</v>
      </c>
      <c r="B1440" s="1">
        <v>44812</v>
      </c>
      <c r="C1440">
        <v>-34.57</v>
      </c>
      <c r="D1440" t="s">
        <v>7074</v>
      </c>
      <c r="E1440" t="s">
        <v>7074</v>
      </c>
      <c r="F1440" t="s">
        <v>7075</v>
      </c>
      <c r="G1440" t="s">
        <v>13</v>
      </c>
      <c r="H1440" t="s">
        <v>91</v>
      </c>
      <c r="I1440" t="s">
        <v>91</v>
      </c>
      <c r="J1440" t="s">
        <v>9</v>
      </c>
      <c r="O1440" t="s">
        <v>13</v>
      </c>
      <c r="P1440" t="s">
        <v>9</v>
      </c>
      <c r="Q1440" t="s">
        <v>9</v>
      </c>
      <c r="R1440" t="s">
        <v>122</v>
      </c>
      <c r="S1440" t="s">
        <v>127</v>
      </c>
      <c r="T1440">
        <v>12</v>
      </c>
      <c r="U1440" t="s">
        <v>475</v>
      </c>
      <c r="W1440" t="s">
        <v>386</v>
      </c>
    </row>
    <row r="1441" spans="1:23" x14ac:dyDescent="0.25">
      <c r="A1441" t="s">
        <v>19</v>
      </c>
      <c r="B1441" s="1">
        <v>44811</v>
      </c>
      <c r="C1441">
        <v>-4424.99</v>
      </c>
      <c r="D1441" t="s">
        <v>6717</v>
      </c>
      <c r="E1441" t="s">
        <v>6717</v>
      </c>
      <c r="F1441" t="s">
        <v>517</v>
      </c>
      <c r="G1441" t="s">
        <v>94</v>
      </c>
      <c r="H1441" t="s">
        <v>61</v>
      </c>
      <c r="I1441" t="s">
        <v>61</v>
      </c>
      <c r="J1441" t="s">
        <v>9</v>
      </c>
      <c r="O1441" t="s">
        <v>94</v>
      </c>
      <c r="P1441" t="s">
        <v>9</v>
      </c>
      <c r="Q1441" t="s">
        <v>9</v>
      </c>
      <c r="R1441" t="s">
        <v>122</v>
      </c>
      <c r="S1441" t="s">
        <v>127</v>
      </c>
      <c r="T1441">
        <v>12</v>
      </c>
      <c r="U1441" t="s">
        <v>475</v>
      </c>
      <c r="W1441" t="s">
        <v>386</v>
      </c>
    </row>
    <row r="1442" spans="1:23" x14ac:dyDescent="0.25">
      <c r="A1442" t="s">
        <v>19</v>
      </c>
      <c r="B1442" s="1">
        <v>44811</v>
      </c>
      <c r="C1442">
        <v>8957.5</v>
      </c>
      <c r="D1442" t="s">
        <v>7209</v>
      </c>
      <c r="E1442" t="s">
        <v>7209</v>
      </c>
      <c r="F1442" t="s">
        <v>7210</v>
      </c>
      <c r="G1442" t="s">
        <v>121</v>
      </c>
      <c r="H1442" t="s">
        <v>48</v>
      </c>
      <c r="I1442" t="s">
        <v>48</v>
      </c>
      <c r="J1442" t="s">
        <v>9</v>
      </c>
      <c r="O1442" t="s">
        <v>121</v>
      </c>
      <c r="P1442" t="s">
        <v>9</v>
      </c>
      <c r="Q1442" t="s">
        <v>9</v>
      </c>
      <c r="R1442" t="s">
        <v>122</v>
      </c>
      <c r="S1442" t="s">
        <v>127</v>
      </c>
      <c r="T1442">
        <v>1</v>
      </c>
      <c r="U1442" t="s">
        <v>475</v>
      </c>
      <c r="W1442" t="s">
        <v>386</v>
      </c>
    </row>
    <row r="1443" spans="1:23" x14ac:dyDescent="0.25">
      <c r="A1443" t="s">
        <v>6451</v>
      </c>
      <c r="B1443" s="1">
        <v>44811</v>
      </c>
      <c r="C1443">
        <v>-3.12</v>
      </c>
      <c r="D1443" t="s">
        <v>493</v>
      </c>
      <c r="E1443" t="s">
        <v>493</v>
      </c>
      <c r="F1443" t="s">
        <v>494</v>
      </c>
      <c r="G1443" t="s">
        <v>104</v>
      </c>
      <c r="H1443" t="s">
        <v>16</v>
      </c>
      <c r="I1443" t="s">
        <v>16</v>
      </c>
      <c r="J1443" t="s">
        <v>9</v>
      </c>
      <c r="O1443" t="s">
        <v>104</v>
      </c>
      <c r="P1443" t="s">
        <v>9</v>
      </c>
      <c r="Q1443" t="s">
        <v>9</v>
      </c>
      <c r="R1443" t="s">
        <v>122</v>
      </c>
      <c r="S1443" t="s">
        <v>127</v>
      </c>
      <c r="T1443">
        <v>12</v>
      </c>
      <c r="U1443" t="s">
        <v>475</v>
      </c>
      <c r="W1443" t="s">
        <v>386</v>
      </c>
    </row>
    <row r="1444" spans="1:23" x14ac:dyDescent="0.25">
      <c r="A1444" t="s">
        <v>19</v>
      </c>
      <c r="B1444" s="1">
        <v>44811</v>
      </c>
      <c r="C1444">
        <v>-200.44</v>
      </c>
      <c r="D1444" t="s">
        <v>6522</v>
      </c>
      <c r="E1444" t="s">
        <v>6522</v>
      </c>
      <c r="F1444" t="s">
        <v>505</v>
      </c>
      <c r="G1444" t="s">
        <v>94</v>
      </c>
      <c r="H1444" t="s">
        <v>24</v>
      </c>
      <c r="I1444" t="s">
        <v>24</v>
      </c>
      <c r="J1444" t="s">
        <v>9</v>
      </c>
      <c r="O1444" t="s">
        <v>94</v>
      </c>
      <c r="P1444" t="s">
        <v>9</v>
      </c>
      <c r="Q1444" t="s">
        <v>9</v>
      </c>
      <c r="R1444" t="s">
        <v>122</v>
      </c>
      <c r="S1444" t="s">
        <v>127</v>
      </c>
      <c r="T1444">
        <v>12</v>
      </c>
      <c r="U1444" t="s">
        <v>475</v>
      </c>
      <c r="V1444" t="s">
        <v>265</v>
      </c>
      <c r="W1444" t="s">
        <v>386</v>
      </c>
    </row>
    <row r="1445" spans="1:23" x14ac:dyDescent="0.25">
      <c r="A1445" t="s">
        <v>492</v>
      </c>
      <c r="B1445" s="1">
        <v>44810</v>
      </c>
      <c r="C1445">
        <v>-22.04</v>
      </c>
      <c r="D1445" t="s">
        <v>5428</v>
      </c>
      <c r="E1445" t="s">
        <v>5428</v>
      </c>
      <c r="F1445" t="s">
        <v>5429</v>
      </c>
      <c r="G1445" t="s">
        <v>117</v>
      </c>
      <c r="H1445" t="s">
        <v>44</v>
      </c>
      <c r="I1445" t="s">
        <v>44</v>
      </c>
      <c r="J1445" t="s">
        <v>9</v>
      </c>
      <c r="O1445" t="s">
        <v>117</v>
      </c>
      <c r="P1445" t="s">
        <v>9</v>
      </c>
      <c r="Q1445" t="s">
        <v>9</v>
      </c>
      <c r="R1445" t="s">
        <v>122</v>
      </c>
      <c r="S1445" t="s">
        <v>127</v>
      </c>
      <c r="T1445">
        <v>12</v>
      </c>
      <c r="U1445" t="s">
        <v>475</v>
      </c>
      <c r="W1445" t="s">
        <v>386</v>
      </c>
    </row>
    <row r="1446" spans="1:23" x14ac:dyDescent="0.25">
      <c r="A1446" t="s">
        <v>512</v>
      </c>
      <c r="B1446" s="1">
        <v>44810</v>
      </c>
      <c r="C1446">
        <v>73.81</v>
      </c>
      <c r="D1446" t="s">
        <v>6711</v>
      </c>
      <c r="E1446" t="s">
        <v>6711</v>
      </c>
      <c r="F1446" t="s">
        <v>513</v>
      </c>
      <c r="G1446" t="s">
        <v>55</v>
      </c>
      <c r="H1446" t="s">
        <v>18</v>
      </c>
      <c r="I1446" t="s">
        <v>18</v>
      </c>
      <c r="J1446" t="s">
        <v>9</v>
      </c>
      <c r="O1446" t="s">
        <v>55</v>
      </c>
      <c r="P1446" t="s">
        <v>9</v>
      </c>
      <c r="Q1446" t="s">
        <v>9</v>
      </c>
      <c r="R1446" t="s">
        <v>224</v>
      </c>
      <c r="S1446" t="s">
        <v>126</v>
      </c>
      <c r="T1446">
        <v>12</v>
      </c>
      <c r="U1446" t="s">
        <v>475</v>
      </c>
      <c r="W1446" t="s">
        <v>386</v>
      </c>
    </row>
    <row r="1447" spans="1:23" x14ac:dyDescent="0.25">
      <c r="A1447" t="s">
        <v>34</v>
      </c>
      <c r="B1447" s="1">
        <v>44810</v>
      </c>
      <c r="C1447">
        <v>121.26</v>
      </c>
      <c r="D1447" t="s">
        <v>491</v>
      </c>
      <c r="E1447" t="s">
        <v>491</v>
      </c>
      <c r="F1447" t="s">
        <v>1216</v>
      </c>
      <c r="G1447" t="s">
        <v>88</v>
      </c>
      <c r="H1447" t="s">
        <v>33</v>
      </c>
      <c r="I1447" t="s">
        <v>33</v>
      </c>
      <c r="J1447" t="s">
        <v>9</v>
      </c>
      <c r="O1447" t="s">
        <v>88</v>
      </c>
      <c r="P1447" t="s">
        <v>9</v>
      </c>
      <c r="Q1447" t="s">
        <v>9</v>
      </c>
      <c r="R1447" t="s">
        <v>122</v>
      </c>
      <c r="S1447" t="s">
        <v>127</v>
      </c>
      <c r="T1447">
        <v>1</v>
      </c>
      <c r="U1447" t="s">
        <v>475</v>
      </c>
      <c r="W1447" t="s">
        <v>386</v>
      </c>
    </row>
    <row r="1448" spans="1:23" x14ac:dyDescent="0.25">
      <c r="A1448" t="s">
        <v>6411</v>
      </c>
      <c r="B1448" s="1">
        <v>44810</v>
      </c>
      <c r="C1448">
        <v>0</v>
      </c>
      <c r="D1448" t="s">
        <v>6689</v>
      </c>
      <c r="E1448" t="s">
        <v>6689</v>
      </c>
      <c r="F1448" t="s">
        <v>6690</v>
      </c>
      <c r="G1448" t="s">
        <v>55</v>
      </c>
      <c r="H1448" t="s">
        <v>55</v>
      </c>
      <c r="I1448" t="s">
        <v>55</v>
      </c>
      <c r="J1448" t="s">
        <v>9</v>
      </c>
      <c r="O1448" t="s">
        <v>55</v>
      </c>
      <c r="P1448" t="s">
        <v>9</v>
      </c>
      <c r="Q1448" t="s">
        <v>9</v>
      </c>
      <c r="R1448" t="s">
        <v>116</v>
      </c>
      <c r="S1448" t="s">
        <v>126</v>
      </c>
      <c r="T1448">
        <v>0</v>
      </c>
      <c r="U1448" t="s">
        <v>475</v>
      </c>
      <c r="W1448" t="s">
        <v>386</v>
      </c>
    </row>
    <row r="1449" spans="1:23" x14ac:dyDescent="0.25">
      <c r="A1449" t="s">
        <v>6411</v>
      </c>
      <c r="B1449" s="1">
        <v>44810</v>
      </c>
      <c r="C1449">
        <v>0</v>
      </c>
      <c r="D1449" t="s">
        <v>6689</v>
      </c>
      <c r="E1449" t="s">
        <v>6689</v>
      </c>
      <c r="F1449" t="s">
        <v>6690</v>
      </c>
      <c r="G1449" t="s">
        <v>55</v>
      </c>
      <c r="H1449" t="s">
        <v>55</v>
      </c>
      <c r="I1449" t="s">
        <v>55</v>
      </c>
      <c r="J1449" t="s">
        <v>9</v>
      </c>
      <c r="O1449" t="s">
        <v>55</v>
      </c>
      <c r="P1449" t="s">
        <v>9</v>
      </c>
      <c r="Q1449" t="s">
        <v>9</v>
      </c>
      <c r="R1449" t="s">
        <v>116</v>
      </c>
      <c r="S1449" t="s">
        <v>126</v>
      </c>
      <c r="T1449">
        <v>0</v>
      </c>
      <c r="U1449" t="s">
        <v>475</v>
      </c>
      <c r="W1449" t="s">
        <v>386</v>
      </c>
    </row>
    <row r="1450" spans="1:23" x14ac:dyDescent="0.25">
      <c r="A1450" t="s">
        <v>6451</v>
      </c>
      <c r="B1450" s="1">
        <v>44810</v>
      </c>
      <c r="C1450">
        <v>-50.75</v>
      </c>
      <c r="D1450" t="s">
        <v>6584</v>
      </c>
      <c r="E1450" t="s">
        <v>6584</v>
      </c>
      <c r="F1450" t="s">
        <v>6585</v>
      </c>
      <c r="G1450" t="s">
        <v>110</v>
      </c>
      <c r="H1450" t="s">
        <v>149</v>
      </c>
      <c r="I1450" t="s">
        <v>149</v>
      </c>
      <c r="J1450" t="s">
        <v>9</v>
      </c>
      <c r="O1450" t="s">
        <v>110</v>
      </c>
      <c r="P1450" t="s">
        <v>9</v>
      </c>
      <c r="Q1450" t="s">
        <v>7211</v>
      </c>
      <c r="R1450" t="s">
        <v>122</v>
      </c>
      <c r="S1450" t="s">
        <v>125</v>
      </c>
      <c r="T1450">
        <v>1</v>
      </c>
      <c r="U1450" t="s">
        <v>475</v>
      </c>
      <c r="W1450" t="s">
        <v>386</v>
      </c>
    </row>
    <row r="1451" spans="1:23" x14ac:dyDescent="0.25">
      <c r="A1451" t="s">
        <v>6451</v>
      </c>
      <c r="B1451" s="1">
        <v>44810</v>
      </c>
      <c r="C1451">
        <v>-6.3</v>
      </c>
      <c r="D1451" t="s">
        <v>634</v>
      </c>
      <c r="E1451" t="s">
        <v>634</v>
      </c>
      <c r="F1451" t="s">
        <v>5038</v>
      </c>
      <c r="G1451" t="s">
        <v>117</v>
      </c>
      <c r="H1451" t="s">
        <v>44</v>
      </c>
      <c r="I1451" t="s">
        <v>44</v>
      </c>
      <c r="J1451" t="s">
        <v>9</v>
      </c>
      <c r="O1451" t="s">
        <v>117</v>
      </c>
      <c r="P1451" t="s">
        <v>9</v>
      </c>
      <c r="Q1451" t="s">
        <v>9</v>
      </c>
      <c r="R1451" t="s">
        <v>122</v>
      </c>
      <c r="S1451" t="s">
        <v>127</v>
      </c>
      <c r="T1451">
        <v>12</v>
      </c>
      <c r="U1451" t="s">
        <v>475</v>
      </c>
      <c r="W1451" t="s">
        <v>386</v>
      </c>
    </row>
    <row r="1452" spans="1:23" x14ac:dyDescent="0.25">
      <c r="A1452" t="s">
        <v>6451</v>
      </c>
      <c r="B1452" s="1">
        <v>44810</v>
      </c>
      <c r="C1452">
        <v>-18.22</v>
      </c>
      <c r="D1452" t="s">
        <v>634</v>
      </c>
      <c r="E1452" t="s">
        <v>634</v>
      </c>
      <c r="F1452" t="s">
        <v>5038</v>
      </c>
      <c r="G1452" t="s">
        <v>104</v>
      </c>
      <c r="H1452" t="s">
        <v>16</v>
      </c>
      <c r="I1452" t="s">
        <v>16</v>
      </c>
      <c r="J1452" t="s">
        <v>9</v>
      </c>
      <c r="O1452" t="s">
        <v>104</v>
      </c>
      <c r="P1452" t="s">
        <v>9</v>
      </c>
      <c r="Q1452" t="s">
        <v>9</v>
      </c>
      <c r="R1452" t="s">
        <v>122</v>
      </c>
      <c r="S1452" t="s">
        <v>127</v>
      </c>
      <c r="T1452">
        <v>12</v>
      </c>
      <c r="U1452" t="s">
        <v>475</v>
      </c>
      <c r="W1452" t="s">
        <v>386</v>
      </c>
    </row>
    <row r="1453" spans="1:23" x14ac:dyDescent="0.25">
      <c r="A1453" t="s">
        <v>6451</v>
      </c>
      <c r="B1453" s="1">
        <v>44810</v>
      </c>
      <c r="C1453">
        <v>-2.5</v>
      </c>
      <c r="D1453" t="s">
        <v>634</v>
      </c>
      <c r="E1453" t="s">
        <v>634</v>
      </c>
      <c r="F1453" t="s">
        <v>5038</v>
      </c>
      <c r="G1453" t="s">
        <v>104</v>
      </c>
      <c r="H1453" t="s">
        <v>16</v>
      </c>
      <c r="I1453" t="s">
        <v>16</v>
      </c>
      <c r="J1453" t="s">
        <v>9</v>
      </c>
      <c r="O1453" t="s">
        <v>104</v>
      </c>
      <c r="P1453" t="s">
        <v>9</v>
      </c>
      <c r="Q1453" t="s">
        <v>9</v>
      </c>
      <c r="R1453" t="s">
        <v>122</v>
      </c>
      <c r="S1453" t="s">
        <v>127</v>
      </c>
      <c r="T1453">
        <v>12</v>
      </c>
      <c r="U1453" t="s">
        <v>475</v>
      </c>
      <c r="W1453" t="s">
        <v>386</v>
      </c>
    </row>
    <row r="1454" spans="1:23" x14ac:dyDescent="0.25">
      <c r="A1454" t="s">
        <v>6451</v>
      </c>
      <c r="B1454" s="1">
        <v>44810</v>
      </c>
      <c r="C1454">
        <v>-9.9</v>
      </c>
      <c r="D1454" t="s">
        <v>864</v>
      </c>
      <c r="E1454" t="s">
        <v>864</v>
      </c>
      <c r="F1454" t="s">
        <v>865</v>
      </c>
      <c r="G1454" t="s">
        <v>120</v>
      </c>
      <c r="H1454" t="s">
        <v>86</v>
      </c>
      <c r="I1454" t="s">
        <v>86</v>
      </c>
      <c r="J1454" t="s">
        <v>9</v>
      </c>
      <c r="O1454" t="s">
        <v>120</v>
      </c>
      <c r="P1454" t="s">
        <v>9</v>
      </c>
      <c r="Q1454" t="s">
        <v>9</v>
      </c>
      <c r="R1454" t="s">
        <v>122</v>
      </c>
      <c r="S1454" t="s">
        <v>125</v>
      </c>
      <c r="T1454">
        <v>1</v>
      </c>
      <c r="U1454" t="s">
        <v>475</v>
      </c>
      <c r="W1454" t="s">
        <v>386</v>
      </c>
    </row>
    <row r="1455" spans="1:23" x14ac:dyDescent="0.25">
      <c r="A1455" t="s">
        <v>6451</v>
      </c>
      <c r="B1455" s="1">
        <v>44810</v>
      </c>
      <c r="C1455">
        <v>-59.65</v>
      </c>
      <c r="D1455" t="s">
        <v>716</v>
      </c>
      <c r="E1455" t="s">
        <v>716</v>
      </c>
      <c r="F1455" t="s">
        <v>7212</v>
      </c>
      <c r="G1455" t="s">
        <v>10</v>
      </c>
      <c r="H1455" t="s">
        <v>35</v>
      </c>
      <c r="I1455" t="s">
        <v>35</v>
      </c>
      <c r="J1455" t="s">
        <v>9</v>
      </c>
      <c r="O1455" t="s">
        <v>10</v>
      </c>
      <c r="P1455" t="s">
        <v>9</v>
      </c>
      <c r="Q1455" t="s">
        <v>9</v>
      </c>
      <c r="R1455" t="s">
        <v>122</v>
      </c>
      <c r="S1455" t="s">
        <v>127</v>
      </c>
      <c r="T1455">
        <v>12</v>
      </c>
      <c r="U1455" t="s">
        <v>475</v>
      </c>
      <c r="W1455" t="s">
        <v>386</v>
      </c>
    </row>
    <row r="1456" spans="1:23" x14ac:dyDescent="0.25">
      <c r="A1456" t="s">
        <v>492</v>
      </c>
      <c r="B1456" s="1">
        <v>44809</v>
      </c>
      <c r="C1456">
        <v>-9.58</v>
      </c>
      <c r="D1456" t="s">
        <v>5463</v>
      </c>
      <c r="E1456" t="s">
        <v>5463</v>
      </c>
      <c r="F1456" t="s">
        <v>679</v>
      </c>
      <c r="G1456" t="s">
        <v>119</v>
      </c>
      <c r="H1456" t="s">
        <v>119</v>
      </c>
      <c r="I1456" t="s">
        <v>119</v>
      </c>
      <c r="J1456" t="s">
        <v>9</v>
      </c>
      <c r="O1456" t="s">
        <v>119</v>
      </c>
      <c r="P1456" t="s">
        <v>9</v>
      </c>
      <c r="Q1456" t="s">
        <v>9</v>
      </c>
      <c r="R1456" t="s">
        <v>116</v>
      </c>
      <c r="S1456" t="s">
        <v>126</v>
      </c>
      <c r="T1456">
        <v>0</v>
      </c>
      <c r="U1456" t="s">
        <v>475</v>
      </c>
      <c r="W1456" t="s">
        <v>386</v>
      </c>
    </row>
    <row r="1457" spans="1:23" x14ac:dyDescent="0.25">
      <c r="A1457" t="s">
        <v>492</v>
      </c>
      <c r="B1457" s="1">
        <v>44809</v>
      </c>
      <c r="C1457">
        <v>-17.079999999999998</v>
      </c>
      <c r="D1457" t="s">
        <v>529</v>
      </c>
      <c r="E1457" t="s">
        <v>529</v>
      </c>
      <c r="F1457" t="s">
        <v>1076</v>
      </c>
      <c r="G1457" t="s">
        <v>13</v>
      </c>
      <c r="H1457" t="s">
        <v>11</v>
      </c>
      <c r="I1457" t="s">
        <v>11</v>
      </c>
      <c r="J1457" t="s">
        <v>9</v>
      </c>
      <c r="O1457" t="s">
        <v>13</v>
      </c>
      <c r="P1457" t="s">
        <v>9</v>
      </c>
      <c r="Q1457" t="s">
        <v>9</v>
      </c>
      <c r="R1457" t="s">
        <v>122</v>
      </c>
      <c r="S1457" t="s">
        <v>127</v>
      </c>
      <c r="T1457">
        <v>12</v>
      </c>
      <c r="U1457" t="s">
        <v>475</v>
      </c>
      <c r="W1457" t="s">
        <v>386</v>
      </c>
    </row>
    <row r="1458" spans="1:23" x14ac:dyDescent="0.25">
      <c r="A1458" t="s">
        <v>492</v>
      </c>
      <c r="B1458" s="1">
        <v>44809</v>
      </c>
      <c r="C1458">
        <v>-65</v>
      </c>
      <c r="D1458" t="s">
        <v>6896</v>
      </c>
      <c r="E1458" t="s">
        <v>6896</v>
      </c>
      <c r="F1458" t="s">
        <v>528</v>
      </c>
      <c r="G1458" t="s">
        <v>94</v>
      </c>
      <c r="H1458" t="s">
        <v>32</v>
      </c>
      <c r="I1458" t="s">
        <v>32</v>
      </c>
      <c r="J1458" t="s">
        <v>9</v>
      </c>
      <c r="O1458" t="s">
        <v>94</v>
      </c>
      <c r="P1458" t="s">
        <v>9</v>
      </c>
      <c r="Q1458" t="s">
        <v>9</v>
      </c>
      <c r="R1458" t="s">
        <v>122</v>
      </c>
      <c r="S1458" t="s">
        <v>127</v>
      </c>
      <c r="T1458">
        <v>12</v>
      </c>
      <c r="U1458" t="s">
        <v>475</v>
      </c>
      <c r="V1458" t="s">
        <v>276</v>
      </c>
      <c r="W1458" t="s">
        <v>386</v>
      </c>
    </row>
    <row r="1459" spans="1:23" x14ac:dyDescent="0.25">
      <c r="A1459" t="s">
        <v>6451</v>
      </c>
      <c r="B1459" s="1">
        <v>44809</v>
      </c>
      <c r="C1459">
        <v>-92.59</v>
      </c>
      <c r="D1459" t="s">
        <v>6898</v>
      </c>
      <c r="E1459" t="s">
        <v>6898</v>
      </c>
      <c r="F1459" t="s">
        <v>6899</v>
      </c>
      <c r="G1459" t="s">
        <v>104</v>
      </c>
      <c r="H1459" t="s">
        <v>12</v>
      </c>
      <c r="I1459" t="s">
        <v>12</v>
      </c>
      <c r="J1459" t="s">
        <v>9</v>
      </c>
      <c r="O1459" t="s">
        <v>104</v>
      </c>
      <c r="P1459" t="s">
        <v>9</v>
      </c>
      <c r="Q1459" t="s">
        <v>9</v>
      </c>
      <c r="R1459" t="s">
        <v>122</v>
      </c>
      <c r="S1459" t="s">
        <v>127</v>
      </c>
      <c r="T1459">
        <v>12</v>
      </c>
      <c r="U1459" t="s">
        <v>475</v>
      </c>
      <c r="W1459" t="s">
        <v>386</v>
      </c>
    </row>
    <row r="1460" spans="1:23" x14ac:dyDescent="0.25">
      <c r="A1460" t="s">
        <v>34</v>
      </c>
      <c r="B1460" s="1">
        <v>44809</v>
      </c>
      <c r="C1460">
        <v>-7.66</v>
      </c>
      <c r="D1460" t="s">
        <v>491</v>
      </c>
      <c r="E1460" t="s">
        <v>491</v>
      </c>
      <c r="F1460" t="s">
        <v>7213</v>
      </c>
      <c r="G1460" t="s">
        <v>88</v>
      </c>
      <c r="H1460" t="s">
        <v>33</v>
      </c>
      <c r="I1460" t="s">
        <v>33</v>
      </c>
      <c r="J1460" t="s">
        <v>9</v>
      </c>
      <c r="O1460" t="s">
        <v>88</v>
      </c>
      <c r="P1460" t="s">
        <v>9</v>
      </c>
      <c r="Q1460" t="s">
        <v>7214</v>
      </c>
      <c r="R1460" t="s">
        <v>122</v>
      </c>
      <c r="S1460" t="s">
        <v>127</v>
      </c>
      <c r="T1460">
        <v>1</v>
      </c>
      <c r="U1460" t="s">
        <v>475</v>
      </c>
      <c r="W1460" t="s">
        <v>386</v>
      </c>
    </row>
    <row r="1461" spans="1:23" x14ac:dyDescent="0.25">
      <c r="A1461" t="s">
        <v>34</v>
      </c>
      <c r="B1461" s="1">
        <v>44808</v>
      </c>
      <c r="C1461">
        <v>-4.4000000000000004</v>
      </c>
      <c r="D1461" t="s">
        <v>491</v>
      </c>
      <c r="E1461" t="s">
        <v>491</v>
      </c>
      <c r="F1461" t="s">
        <v>7215</v>
      </c>
      <c r="G1461" t="s">
        <v>88</v>
      </c>
      <c r="H1461" t="s">
        <v>33</v>
      </c>
      <c r="I1461" t="s">
        <v>33</v>
      </c>
      <c r="J1461" t="s">
        <v>9</v>
      </c>
      <c r="O1461" t="s">
        <v>88</v>
      </c>
      <c r="P1461" t="s">
        <v>9</v>
      </c>
      <c r="Q1461" t="s">
        <v>7216</v>
      </c>
      <c r="R1461" t="s">
        <v>122</v>
      </c>
      <c r="S1461" t="s">
        <v>127</v>
      </c>
      <c r="T1461">
        <v>1</v>
      </c>
      <c r="U1461" t="s">
        <v>475</v>
      </c>
      <c r="W1461" t="s">
        <v>386</v>
      </c>
    </row>
    <row r="1462" spans="1:23" x14ac:dyDescent="0.25">
      <c r="A1462" t="s">
        <v>512</v>
      </c>
      <c r="B1462" s="1">
        <v>44808</v>
      </c>
      <c r="C1462">
        <v>3.44</v>
      </c>
      <c r="D1462" t="s">
        <v>497</v>
      </c>
      <c r="E1462" t="s">
        <v>497</v>
      </c>
      <c r="F1462" t="s">
        <v>6204</v>
      </c>
      <c r="G1462" t="s">
        <v>121</v>
      </c>
      <c r="H1462" t="s">
        <v>483</v>
      </c>
      <c r="I1462" t="s">
        <v>483</v>
      </c>
      <c r="J1462" t="s">
        <v>9</v>
      </c>
      <c r="O1462" t="s">
        <v>121</v>
      </c>
      <c r="P1462" t="s">
        <v>9</v>
      </c>
      <c r="Q1462" t="s">
        <v>9</v>
      </c>
      <c r="R1462" t="s">
        <v>122</v>
      </c>
      <c r="S1462" t="s">
        <v>127</v>
      </c>
      <c r="T1462">
        <v>12</v>
      </c>
      <c r="U1462" t="s">
        <v>475</v>
      </c>
      <c r="W1462" t="s">
        <v>386</v>
      </c>
    </row>
    <row r="1463" spans="1:23" x14ac:dyDescent="0.25">
      <c r="A1463" t="s">
        <v>512</v>
      </c>
      <c r="B1463" s="1">
        <v>44808</v>
      </c>
      <c r="C1463">
        <v>2.67</v>
      </c>
      <c r="D1463" t="s">
        <v>497</v>
      </c>
      <c r="E1463" t="s">
        <v>497</v>
      </c>
      <c r="F1463" t="s">
        <v>6204</v>
      </c>
      <c r="G1463" t="s">
        <v>121</v>
      </c>
      <c r="H1463" t="s">
        <v>483</v>
      </c>
      <c r="I1463" t="s">
        <v>483</v>
      </c>
      <c r="J1463" t="s">
        <v>9</v>
      </c>
      <c r="O1463" t="s">
        <v>121</v>
      </c>
      <c r="P1463" t="s">
        <v>9</v>
      </c>
      <c r="Q1463" t="s">
        <v>9</v>
      </c>
      <c r="R1463" t="s">
        <v>122</v>
      </c>
      <c r="S1463" t="s">
        <v>127</v>
      </c>
      <c r="T1463">
        <v>12</v>
      </c>
      <c r="U1463" t="s">
        <v>475</v>
      </c>
      <c r="W1463" t="s">
        <v>386</v>
      </c>
    </row>
    <row r="1464" spans="1:23" x14ac:dyDescent="0.25">
      <c r="A1464" t="s">
        <v>34</v>
      </c>
      <c r="B1464" s="1">
        <v>44808</v>
      </c>
      <c r="C1464">
        <v>-6.56</v>
      </c>
      <c r="D1464" t="s">
        <v>491</v>
      </c>
      <c r="E1464" t="s">
        <v>491</v>
      </c>
      <c r="F1464" t="s">
        <v>7217</v>
      </c>
      <c r="G1464" t="s">
        <v>88</v>
      </c>
      <c r="H1464" t="s">
        <v>50</v>
      </c>
      <c r="I1464" t="s">
        <v>50</v>
      </c>
      <c r="J1464" t="s">
        <v>9</v>
      </c>
      <c r="O1464" t="s">
        <v>88</v>
      </c>
      <c r="P1464" t="s">
        <v>9</v>
      </c>
      <c r="Q1464" t="s">
        <v>7218</v>
      </c>
      <c r="R1464" t="s">
        <v>122</v>
      </c>
      <c r="S1464" t="s">
        <v>124</v>
      </c>
      <c r="T1464">
        <v>1</v>
      </c>
      <c r="U1464" t="s">
        <v>475</v>
      </c>
      <c r="W1464" t="s">
        <v>386</v>
      </c>
    </row>
    <row r="1465" spans="1:23" x14ac:dyDescent="0.25">
      <c r="A1465" t="s">
        <v>34</v>
      </c>
      <c r="B1465" s="1">
        <v>44808</v>
      </c>
      <c r="C1465">
        <v>-33.06</v>
      </c>
      <c r="D1465" t="s">
        <v>491</v>
      </c>
      <c r="E1465" t="s">
        <v>491</v>
      </c>
      <c r="F1465" t="s">
        <v>7219</v>
      </c>
      <c r="G1465" t="s">
        <v>88</v>
      </c>
      <c r="H1465" t="s">
        <v>33</v>
      </c>
      <c r="I1465" t="s">
        <v>33</v>
      </c>
      <c r="J1465" t="s">
        <v>9</v>
      </c>
      <c r="O1465" t="s">
        <v>88</v>
      </c>
      <c r="P1465" t="s">
        <v>9</v>
      </c>
      <c r="Q1465" t="s">
        <v>7220</v>
      </c>
      <c r="R1465" t="s">
        <v>122</v>
      </c>
      <c r="S1465" t="s">
        <v>127</v>
      </c>
      <c r="T1465">
        <v>1</v>
      </c>
      <c r="U1465" t="s">
        <v>475</v>
      </c>
      <c r="W1465" t="s">
        <v>386</v>
      </c>
    </row>
    <row r="1466" spans="1:23" x14ac:dyDescent="0.25">
      <c r="A1466" t="s">
        <v>34</v>
      </c>
      <c r="B1466" s="1">
        <v>44808</v>
      </c>
      <c r="C1466">
        <v>-12.12</v>
      </c>
      <c r="D1466" t="s">
        <v>491</v>
      </c>
      <c r="E1466" t="s">
        <v>491</v>
      </c>
      <c r="F1466" t="s">
        <v>7221</v>
      </c>
      <c r="G1466" t="s">
        <v>13</v>
      </c>
      <c r="H1466" t="s">
        <v>148</v>
      </c>
      <c r="I1466" t="s">
        <v>148</v>
      </c>
      <c r="J1466" t="s">
        <v>9</v>
      </c>
      <c r="O1466" t="s">
        <v>13</v>
      </c>
      <c r="P1466" t="s">
        <v>9</v>
      </c>
      <c r="Q1466" t="s">
        <v>7222</v>
      </c>
      <c r="R1466" t="s">
        <v>122</v>
      </c>
      <c r="S1466" t="s">
        <v>127</v>
      </c>
      <c r="T1466">
        <v>12</v>
      </c>
      <c r="U1466" t="s">
        <v>475</v>
      </c>
      <c r="W1466" t="s">
        <v>386</v>
      </c>
    </row>
    <row r="1467" spans="1:23" x14ac:dyDescent="0.25">
      <c r="A1467" t="s">
        <v>6451</v>
      </c>
      <c r="B1467" s="1">
        <v>44808</v>
      </c>
      <c r="C1467">
        <v>-192.58</v>
      </c>
      <c r="D1467" t="s">
        <v>495</v>
      </c>
      <c r="E1467" t="s">
        <v>495</v>
      </c>
      <c r="F1467" t="s">
        <v>496</v>
      </c>
      <c r="G1467" t="s">
        <v>104</v>
      </c>
      <c r="H1467" t="s">
        <v>16</v>
      </c>
      <c r="I1467" t="s">
        <v>16</v>
      </c>
      <c r="J1467" t="s">
        <v>9</v>
      </c>
      <c r="O1467" t="s">
        <v>104</v>
      </c>
      <c r="P1467" t="s">
        <v>9</v>
      </c>
      <c r="Q1467" t="s">
        <v>9</v>
      </c>
      <c r="R1467" t="s">
        <v>122</v>
      </c>
      <c r="S1467" t="s">
        <v>127</v>
      </c>
      <c r="T1467">
        <v>12</v>
      </c>
      <c r="U1467" t="s">
        <v>475</v>
      </c>
      <c r="W1467" t="s">
        <v>386</v>
      </c>
    </row>
    <row r="1468" spans="1:23" x14ac:dyDescent="0.25">
      <c r="A1468" t="s">
        <v>6451</v>
      </c>
      <c r="B1468" s="1">
        <v>44808</v>
      </c>
      <c r="C1468">
        <v>-11</v>
      </c>
      <c r="D1468" t="s">
        <v>495</v>
      </c>
      <c r="E1468" t="s">
        <v>495</v>
      </c>
      <c r="F1468" t="s">
        <v>496</v>
      </c>
      <c r="G1468" t="s">
        <v>78</v>
      </c>
      <c r="H1468" t="s">
        <v>27</v>
      </c>
      <c r="I1468" t="s">
        <v>27</v>
      </c>
      <c r="J1468" t="s">
        <v>9</v>
      </c>
      <c r="O1468" t="s">
        <v>78</v>
      </c>
      <c r="P1468" t="s">
        <v>9</v>
      </c>
      <c r="Q1468" t="s">
        <v>9</v>
      </c>
      <c r="R1468" t="s">
        <v>122</v>
      </c>
      <c r="S1468" t="s">
        <v>127</v>
      </c>
      <c r="T1468">
        <v>1</v>
      </c>
      <c r="U1468" t="s">
        <v>475</v>
      </c>
      <c r="W1468" t="s">
        <v>386</v>
      </c>
    </row>
    <row r="1469" spans="1:23" x14ac:dyDescent="0.25">
      <c r="A1469" t="s">
        <v>6451</v>
      </c>
      <c r="B1469" s="1">
        <v>44808</v>
      </c>
      <c r="C1469">
        <v>-7.99</v>
      </c>
      <c r="D1469" t="s">
        <v>495</v>
      </c>
      <c r="E1469" t="s">
        <v>495</v>
      </c>
      <c r="F1469" t="s">
        <v>496</v>
      </c>
      <c r="G1469" t="s">
        <v>104</v>
      </c>
      <c r="H1469" t="s">
        <v>16</v>
      </c>
      <c r="I1469" t="s">
        <v>16</v>
      </c>
      <c r="J1469" t="s">
        <v>9</v>
      </c>
      <c r="O1469" t="s">
        <v>104</v>
      </c>
      <c r="P1469" t="s">
        <v>9</v>
      </c>
      <c r="Q1469" t="s">
        <v>9</v>
      </c>
      <c r="R1469" t="s">
        <v>122</v>
      </c>
      <c r="S1469" t="s">
        <v>127</v>
      </c>
      <c r="T1469">
        <v>12</v>
      </c>
      <c r="U1469" t="s">
        <v>475</v>
      </c>
      <c r="W1469" t="s">
        <v>386</v>
      </c>
    </row>
    <row r="1470" spans="1:23" x14ac:dyDescent="0.25">
      <c r="A1470" t="s">
        <v>512</v>
      </c>
      <c r="B1470" s="1">
        <v>44808</v>
      </c>
      <c r="C1470">
        <v>-3.79</v>
      </c>
      <c r="D1470" t="s">
        <v>497</v>
      </c>
      <c r="E1470" t="s">
        <v>497</v>
      </c>
      <c r="F1470" t="s">
        <v>6204</v>
      </c>
      <c r="G1470" t="s">
        <v>117</v>
      </c>
      <c r="H1470" t="s">
        <v>44</v>
      </c>
      <c r="I1470" t="s">
        <v>44</v>
      </c>
      <c r="J1470" t="s">
        <v>9</v>
      </c>
      <c r="O1470" t="s">
        <v>117</v>
      </c>
      <c r="P1470" t="s">
        <v>9</v>
      </c>
      <c r="Q1470" t="s">
        <v>9</v>
      </c>
      <c r="R1470" t="s">
        <v>122</v>
      </c>
      <c r="S1470" t="s">
        <v>127</v>
      </c>
      <c r="T1470">
        <v>12</v>
      </c>
      <c r="U1470" t="s">
        <v>475</v>
      </c>
      <c r="W1470" t="s">
        <v>386</v>
      </c>
    </row>
    <row r="1471" spans="1:23" x14ac:dyDescent="0.25">
      <c r="A1471" t="s">
        <v>512</v>
      </c>
      <c r="B1471" s="1">
        <v>44808</v>
      </c>
      <c r="C1471">
        <v>-12.98</v>
      </c>
      <c r="D1471" t="s">
        <v>497</v>
      </c>
      <c r="E1471" t="s">
        <v>497</v>
      </c>
      <c r="F1471" t="s">
        <v>6204</v>
      </c>
      <c r="G1471" t="s">
        <v>121</v>
      </c>
      <c r="H1471" t="s">
        <v>483</v>
      </c>
      <c r="I1471" t="s">
        <v>483</v>
      </c>
      <c r="J1471" t="s">
        <v>9</v>
      </c>
      <c r="O1471" t="s">
        <v>121</v>
      </c>
      <c r="P1471" t="s">
        <v>9</v>
      </c>
      <c r="Q1471" t="s">
        <v>9</v>
      </c>
      <c r="R1471" t="s">
        <v>122</v>
      </c>
      <c r="S1471" t="s">
        <v>127</v>
      </c>
      <c r="T1471">
        <v>12</v>
      </c>
      <c r="U1471" t="s">
        <v>475</v>
      </c>
      <c r="W1471" t="s">
        <v>386</v>
      </c>
    </row>
    <row r="1472" spans="1:23" x14ac:dyDescent="0.25">
      <c r="A1472" t="s">
        <v>6451</v>
      </c>
      <c r="B1472" s="1">
        <v>44808</v>
      </c>
      <c r="C1472">
        <v>-9.5</v>
      </c>
      <c r="D1472" t="s">
        <v>495</v>
      </c>
      <c r="E1472" t="s">
        <v>495</v>
      </c>
      <c r="F1472" t="s">
        <v>496</v>
      </c>
      <c r="G1472" t="s">
        <v>121</v>
      </c>
      <c r="H1472" t="s">
        <v>483</v>
      </c>
      <c r="I1472" t="s">
        <v>483</v>
      </c>
      <c r="J1472" t="s">
        <v>9</v>
      </c>
      <c r="O1472" t="s">
        <v>121</v>
      </c>
      <c r="P1472" t="s">
        <v>9</v>
      </c>
      <c r="Q1472" t="s">
        <v>9</v>
      </c>
      <c r="R1472" t="s">
        <v>122</v>
      </c>
      <c r="S1472" t="s">
        <v>127</v>
      </c>
      <c r="T1472">
        <v>12</v>
      </c>
      <c r="U1472" t="s">
        <v>475</v>
      </c>
      <c r="W1472" t="s">
        <v>386</v>
      </c>
    </row>
    <row r="1473" spans="1:23" x14ac:dyDescent="0.25">
      <c r="A1473" t="s">
        <v>492</v>
      </c>
      <c r="B1473" s="1">
        <v>44807</v>
      </c>
      <c r="C1473">
        <v>-1.1000000000000001</v>
      </c>
      <c r="D1473" t="s">
        <v>6174</v>
      </c>
      <c r="E1473" t="s">
        <v>6174</v>
      </c>
      <c r="F1473" t="s">
        <v>2551</v>
      </c>
      <c r="G1473" t="s">
        <v>78</v>
      </c>
      <c r="H1473" t="s">
        <v>471</v>
      </c>
      <c r="I1473" t="s">
        <v>471</v>
      </c>
      <c r="J1473" t="s">
        <v>9</v>
      </c>
      <c r="O1473" t="s">
        <v>78</v>
      </c>
      <c r="P1473" t="s">
        <v>9</v>
      </c>
      <c r="Q1473" t="s">
        <v>9</v>
      </c>
      <c r="R1473" t="s">
        <v>122</v>
      </c>
      <c r="S1473" t="s">
        <v>124</v>
      </c>
      <c r="T1473">
        <v>1</v>
      </c>
      <c r="U1473" t="s">
        <v>475</v>
      </c>
      <c r="W1473" t="s">
        <v>386</v>
      </c>
    </row>
    <row r="1474" spans="1:23" x14ac:dyDescent="0.25">
      <c r="A1474" t="s">
        <v>544</v>
      </c>
      <c r="B1474" s="1">
        <v>44807</v>
      </c>
      <c r="C1474">
        <v>-142.82</v>
      </c>
      <c r="D1474" t="s">
        <v>560</v>
      </c>
      <c r="E1474" t="s">
        <v>560</v>
      </c>
      <c r="F1474" t="s">
        <v>561</v>
      </c>
      <c r="G1474" t="s">
        <v>104</v>
      </c>
      <c r="H1474" t="s">
        <v>16</v>
      </c>
      <c r="I1474" t="s">
        <v>16</v>
      </c>
      <c r="J1474" t="s">
        <v>9</v>
      </c>
      <c r="O1474" t="s">
        <v>104</v>
      </c>
      <c r="P1474" t="s">
        <v>9</v>
      </c>
      <c r="Q1474" t="s">
        <v>9</v>
      </c>
      <c r="R1474" t="s">
        <v>122</v>
      </c>
      <c r="S1474" t="s">
        <v>127</v>
      </c>
      <c r="T1474">
        <v>12</v>
      </c>
      <c r="U1474" t="s">
        <v>475</v>
      </c>
      <c r="W1474" t="s">
        <v>386</v>
      </c>
    </row>
    <row r="1475" spans="1:23" x14ac:dyDescent="0.25">
      <c r="A1475" t="s">
        <v>19</v>
      </c>
      <c r="B1475" s="1">
        <v>44806</v>
      </c>
      <c r="C1475">
        <v>-109.23</v>
      </c>
      <c r="D1475" t="s">
        <v>5235</v>
      </c>
      <c r="E1475" t="s">
        <v>5235</v>
      </c>
      <c r="F1475" t="s">
        <v>5110</v>
      </c>
      <c r="G1475" t="s">
        <v>111</v>
      </c>
      <c r="H1475" t="s">
        <v>75</v>
      </c>
      <c r="I1475" t="s">
        <v>75</v>
      </c>
      <c r="J1475" t="s">
        <v>9</v>
      </c>
      <c r="O1475" t="s">
        <v>111</v>
      </c>
      <c r="P1475" t="s">
        <v>9</v>
      </c>
      <c r="Q1475" t="s">
        <v>9</v>
      </c>
      <c r="R1475" t="s">
        <v>122</v>
      </c>
      <c r="S1475" t="s">
        <v>127</v>
      </c>
      <c r="T1475">
        <v>1</v>
      </c>
      <c r="U1475" t="s">
        <v>475</v>
      </c>
      <c r="W1475" t="s">
        <v>386</v>
      </c>
    </row>
    <row r="1476" spans="1:23" x14ac:dyDescent="0.25">
      <c r="A1476" t="s">
        <v>19</v>
      </c>
      <c r="B1476" s="1">
        <v>44806</v>
      </c>
      <c r="C1476">
        <v>-1596.76</v>
      </c>
      <c r="D1476" t="s">
        <v>6760</v>
      </c>
      <c r="E1476" t="s">
        <v>6760</v>
      </c>
      <c r="F1476" t="s">
        <v>532</v>
      </c>
      <c r="G1476" t="s">
        <v>55</v>
      </c>
      <c r="H1476" t="s">
        <v>18</v>
      </c>
      <c r="I1476" t="s">
        <v>18</v>
      </c>
      <c r="J1476" t="s">
        <v>9</v>
      </c>
      <c r="O1476" t="s">
        <v>55</v>
      </c>
      <c r="P1476" t="s">
        <v>9</v>
      </c>
      <c r="Q1476" t="s">
        <v>9</v>
      </c>
      <c r="R1476" t="s">
        <v>224</v>
      </c>
      <c r="S1476" t="s">
        <v>126</v>
      </c>
      <c r="T1476">
        <v>12</v>
      </c>
      <c r="U1476" t="s">
        <v>475</v>
      </c>
      <c r="W1476" t="s">
        <v>386</v>
      </c>
    </row>
    <row r="1477" spans="1:23" x14ac:dyDescent="0.25">
      <c r="A1477" t="s">
        <v>2543</v>
      </c>
      <c r="B1477" s="1">
        <v>44806</v>
      </c>
      <c r="C1477">
        <v>282.8</v>
      </c>
      <c r="D1477" t="s">
        <v>1626</v>
      </c>
      <c r="E1477" t="s">
        <v>1626</v>
      </c>
      <c r="F1477" t="s">
        <v>519</v>
      </c>
      <c r="G1477" t="s">
        <v>92</v>
      </c>
      <c r="H1477" t="s">
        <v>71</v>
      </c>
      <c r="I1477" t="s">
        <v>71</v>
      </c>
      <c r="J1477" t="s">
        <v>9</v>
      </c>
      <c r="O1477" t="s">
        <v>92</v>
      </c>
      <c r="P1477" t="s">
        <v>9</v>
      </c>
      <c r="Q1477" t="s">
        <v>9</v>
      </c>
      <c r="R1477" t="s">
        <v>92</v>
      </c>
      <c r="S1477" t="s">
        <v>127</v>
      </c>
      <c r="T1477">
        <v>12</v>
      </c>
      <c r="U1477" t="s">
        <v>475</v>
      </c>
      <c r="W1477" t="s">
        <v>386</v>
      </c>
    </row>
    <row r="1478" spans="1:23" x14ac:dyDescent="0.25">
      <c r="A1478" t="s">
        <v>486</v>
      </c>
      <c r="B1478" s="1">
        <v>44806</v>
      </c>
      <c r="C1478">
        <v>40.53</v>
      </c>
      <c r="D1478" t="s">
        <v>1626</v>
      </c>
      <c r="E1478" t="s">
        <v>1626</v>
      </c>
      <c r="F1478" t="s">
        <v>519</v>
      </c>
      <c r="G1478" t="s">
        <v>92</v>
      </c>
      <c r="H1478" t="s">
        <v>71</v>
      </c>
      <c r="I1478" t="s">
        <v>71</v>
      </c>
      <c r="J1478" t="s">
        <v>9</v>
      </c>
      <c r="O1478" t="s">
        <v>92</v>
      </c>
      <c r="P1478" t="s">
        <v>9</v>
      </c>
      <c r="Q1478" t="s">
        <v>9</v>
      </c>
      <c r="R1478" t="s">
        <v>92</v>
      </c>
      <c r="S1478" t="s">
        <v>127</v>
      </c>
      <c r="T1478">
        <v>12</v>
      </c>
      <c r="U1478" t="s">
        <v>475</v>
      </c>
      <c r="W1478" t="s">
        <v>386</v>
      </c>
    </row>
    <row r="1479" spans="1:23" x14ac:dyDescent="0.25">
      <c r="A1479" t="s">
        <v>34</v>
      </c>
      <c r="B1479" s="1">
        <v>44806</v>
      </c>
      <c r="C1479">
        <v>-13.89</v>
      </c>
      <c r="D1479" t="s">
        <v>491</v>
      </c>
      <c r="E1479" t="s">
        <v>491</v>
      </c>
      <c r="F1479" t="s">
        <v>7223</v>
      </c>
      <c r="G1479" t="s">
        <v>88</v>
      </c>
      <c r="H1479" t="s">
        <v>33</v>
      </c>
      <c r="I1479" t="s">
        <v>33</v>
      </c>
      <c r="J1479" t="s">
        <v>9</v>
      </c>
      <c r="O1479" t="s">
        <v>88</v>
      </c>
      <c r="P1479" t="s">
        <v>9</v>
      </c>
      <c r="Q1479" t="s">
        <v>7224</v>
      </c>
      <c r="R1479" t="s">
        <v>122</v>
      </c>
      <c r="S1479" t="s">
        <v>127</v>
      </c>
      <c r="T1479">
        <v>1</v>
      </c>
      <c r="U1479" t="s">
        <v>475</v>
      </c>
      <c r="W1479" t="s">
        <v>386</v>
      </c>
    </row>
    <row r="1480" spans="1:23" x14ac:dyDescent="0.25">
      <c r="A1480" t="s">
        <v>34</v>
      </c>
      <c r="B1480" s="1">
        <v>44806</v>
      </c>
      <c r="C1480">
        <v>-25.34</v>
      </c>
      <c r="D1480" t="s">
        <v>491</v>
      </c>
      <c r="E1480" t="s">
        <v>491</v>
      </c>
      <c r="F1480" t="s">
        <v>7225</v>
      </c>
      <c r="G1480" t="s">
        <v>88</v>
      </c>
      <c r="H1480" t="s">
        <v>50</v>
      </c>
      <c r="I1480" t="s">
        <v>50</v>
      </c>
      <c r="J1480" t="s">
        <v>9</v>
      </c>
      <c r="O1480" t="s">
        <v>88</v>
      </c>
      <c r="P1480" t="s">
        <v>9</v>
      </c>
      <c r="Q1480" t="s">
        <v>7226</v>
      </c>
      <c r="R1480" t="s">
        <v>122</v>
      </c>
      <c r="S1480" t="s">
        <v>124</v>
      </c>
      <c r="T1480">
        <v>1</v>
      </c>
      <c r="U1480" t="s">
        <v>475</v>
      </c>
      <c r="W1480" t="s">
        <v>386</v>
      </c>
    </row>
    <row r="1481" spans="1:23" x14ac:dyDescent="0.25">
      <c r="A1481" t="s">
        <v>19</v>
      </c>
      <c r="B1481" s="1">
        <v>44806</v>
      </c>
      <c r="C1481">
        <v>-1960.7</v>
      </c>
      <c r="D1481" t="s">
        <v>6762</v>
      </c>
      <c r="E1481" t="s">
        <v>6762</v>
      </c>
      <c r="F1481" t="s">
        <v>6468</v>
      </c>
      <c r="G1481" t="s">
        <v>55</v>
      </c>
      <c r="H1481" t="s">
        <v>18</v>
      </c>
      <c r="I1481" t="s">
        <v>18</v>
      </c>
      <c r="J1481" t="s">
        <v>9</v>
      </c>
      <c r="O1481" t="s">
        <v>55</v>
      </c>
      <c r="P1481" t="s">
        <v>9</v>
      </c>
      <c r="Q1481" t="s">
        <v>9</v>
      </c>
      <c r="R1481" t="s">
        <v>224</v>
      </c>
      <c r="S1481" t="s">
        <v>126</v>
      </c>
      <c r="T1481">
        <v>12</v>
      </c>
      <c r="U1481" t="s">
        <v>475</v>
      </c>
      <c r="W1481" t="s">
        <v>386</v>
      </c>
    </row>
    <row r="1482" spans="1:23" x14ac:dyDescent="0.25">
      <c r="A1482" t="s">
        <v>19</v>
      </c>
      <c r="B1482" s="1">
        <v>44806</v>
      </c>
      <c r="C1482">
        <v>-2336.2800000000002</v>
      </c>
      <c r="D1482" t="s">
        <v>6295</v>
      </c>
      <c r="E1482" t="s">
        <v>6295</v>
      </c>
      <c r="F1482" t="s">
        <v>521</v>
      </c>
      <c r="G1482" t="s">
        <v>100</v>
      </c>
      <c r="H1482" t="s">
        <v>389</v>
      </c>
      <c r="I1482" t="s">
        <v>389</v>
      </c>
      <c r="J1482" t="s">
        <v>9</v>
      </c>
      <c r="O1482" t="s">
        <v>100</v>
      </c>
      <c r="P1482" t="s">
        <v>9</v>
      </c>
      <c r="Q1482" t="s">
        <v>9</v>
      </c>
      <c r="R1482" t="s">
        <v>122</v>
      </c>
      <c r="S1482" t="s">
        <v>127</v>
      </c>
      <c r="T1482">
        <v>12</v>
      </c>
      <c r="U1482" t="s">
        <v>475</v>
      </c>
      <c r="W1482" t="s">
        <v>386</v>
      </c>
    </row>
    <row r="1483" spans="1:23" x14ac:dyDescent="0.25">
      <c r="A1483" t="s">
        <v>492</v>
      </c>
      <c r="B1483" s="1">
        <v>44806</v>
      </c>
      <c r="C1483">
        <v>-25.51</v>
      </c>
      <c r="D1483" t="s">
        <v>6174</v>
      </c>
      <c r="E1483" t="s">
        <v>6174</v>
      </c>
      <c r="F1483" t="s">
        <v>2551</v>
      </c>
      <c r="G1483" t="s">
        <v>78</v>
      </c>
      <c r="H1483" t="s">
        <v>471</v>
      </c>
      <c r="I1483" t="s">
        <v>471</v>
      </c>
      <c r="J1483" t="s">
        <v>9</v>
      </c>
      <c r="O1483" t="s">
        <v>78</v>
      </c>
      <c r="P1483" t="s">
        <v>9</v>
      </c>
      <c r="Q1483" t="s">
        <v>9</v>
      </c>
      <c r="R1483" t="s">
        <v>122</v>
      </c>
      <c r="S1483" t="s">
        <v>124</v>
      </c>
      <c r="T1483">
        <v>1</v>
      </c>
      <c r="U1483" t="s">
        <v>475</v>
      </c>
      <c r="W1483" t="s">
        <v>386</v>
      </c>
    </row>
    <row r="1484" spans="1:23" x14ac:dyDescent="0.25">
      <c r="A1484" t="s">
        <v>492</v>
      </c>
      <c r="B1484" s="1">
        <v>44806</v>
      </c>
      <c r="C1484">
        <v>-8.0299999999999994</v>
      </c>
      <c r="D1484" t="s">
        <v>7048</v>
      </c>
      <c r="E1484" t="s">
        <v>7048</v>
      </c>
      <c r="F1484" t="s">
        <v>893</v>
      </c>
      <c r="G1484" t="s">
        <v>10</v>
      </c>
      <c r="H1484" t="s">
        <v>39</v>
      </c>
      <c r="I1484" t="s">
        <v>39</v>
      </c>
      <c r="J1484" t="s">
        <v>9</v>
      </c>
      <c r="O1484" t="s">
        <v>10</v>
      </c>
      <c r="P1484" t="s">
        <v>9</v>
      </c>
      <c r="Q1484" t="s">
        <v>9</v>
      </c>
      <c r="R1484" t="s">
        <v>122</v>
      </c>
      <c r="S1484" t="s">
        <v>127</v>
      </c>
      <c r="T1484">
        <v>12</v>
      </c>
      <c r="U1484" t="s">
        <v>475</v>
      </c>
      <c r="W1484" t="s">
        <v>386</v>
      </c>
    </row>
    <row r="1485" spans="1:23" x14ac:dyDescent="0.25">
      <c r="A1485" t="s">
        <v>6451</v>
      </c>
      <c r="B1485" s="1">
        <v>44806</v>
      </c>
      <c r="C1485">
        <v>-6.27</v>
      </c>
      <c r="D1485" t="s">
        <v>495</v>
      </c>
      <c r="E1485" t="s">
        <v>495</v>
      </c>
      <c r="F1485" t="s">
        <v>496</v>
      </c>
      <c r="G1485" t="s">
        <v>104</v>
      </c>
      <c r="H1485" t="s">
        <v>16</v>
      </c>
      <c r="I1485" t="s">
        <v>16</v>
      </c>
      <c r="J1485" t="s">
        <v>9</v>
      </c>
      <c r="O1485" t="s">
        <v>104</v>
      </c>
      <c r="P1485" t="s">
        <v>9</v>
      </c>
      <c r="Q1485" t="s">
        <v>9</v>
      </c>
      <c r="R1485" t="s">
        <v>122</v>
      </c>
      <c r="S1485" t="s">
        <v>127</v>
      </c>
      <c r="T1485">
        <v>12</v>
      </c>
      <c r="U1485" t="s">
        <v>475</v>
      </c>
      <c r="W1485" t="s">
        <v>386</v>
      </c>
    </row>
    <row r="1486" spans="1:23" x14ac:dyDescent="0.25">
      <c r="A1486" t="s">
        <v>6451</v>
      </c>
      <c r="B1486" s="1">
        <v>44806</v>
      </c>
      <c r="C1486">
        <v>-7.28</v>
      </c>
      <c r="D1486" t="s">
        <v>495</v>
      </c>
      <c r="E1486" t="s">
        <v>495</v>
      </c>
      <c r="F1486" t="s">
        <v>496</v>
      </c>
      <c r="G1486" t="s">
        <v>104</v>
      </c>
      <c r="H1486" t="s">
        <v>16</v>
      </c>
      <c r="I1486" t="s">
        <v>16</v>
      </c>
      <c r="J1486" t="s">
        <v>9</v>
      </c>
      <c r="O1486" t="s">
        <v>104</v>
      </c>
      <c r="P1486" t="s">
        <v>9</v>
      </c>
      <c r="Q1486" t="s">
        <v>9</v>
      </c>
      <c r="R1486" t="s">
        <v>122</v>
      </c>
      <c r="S1486" t="s">
        <v>127</v>
      </c>
      <c r="T1486">
        <v>12</v>
      </c>
      <c r="U1486" t="s">
        <v>475</v>
      </c>
      <c r="W1486" t="s">
        <v>386</v>
      </c>
    </row>
    <row r="1487" spans="1:23" x14ac:dyDescent="0.25">
      <c r="A1487" t="s">
        <v>526</v>
      </c>
      <c r="B1487" s="1">
        <v>44806</v>
      </c>
      <c r="C1487">
        <v>263.87</v>
      </c>
      <c r="D1487" t="s">
        <v>1626</v>
      </c>
      <c r="E1487" t="s">
        <v>1626</v>
      </c>
      <c r="F1487" t="s">
        <v>519</v>
      </c>
      <c r="G1487" t="s">
        <v>92</v>
      </c>
      <c r="H1487" t="s">
        <v>71</v>
      </c>
      <c r="I1487" t="s">
        <v>71</v>
      </c>
      <c r="J1487" t="s">
        <v>9</v>
      </c>
      <c r="O1487" t="s">
        <v>92</v>
      </c>
      <c r="P1487" t="s">
        <v>9</v>
      </c>
      <c r="Q1487" t="s">
        <v>9</v>
      </c>
      <c r="R1487" t="s">
        <v>92</v>
      </c>
      <c r="S1487" t="s">
        <v>127</v>
      </c>
      <c r="T1487">
        <v>12</v>
      </c>
      <c r="U1487" t="s">
        <v>475</v>
      </c>
      <c r="W1487" t="s">
        <v>386</v>
      </c>
    </row>
    <row r="1488" spans="1:23" x14ac:dyDescent="0.25">
      <c r="A1488" t="s">
        <v>5030</v>
      </c>
      <c r="B1488" s="1">
        <v>44806</v>
      </c>
      <c r="C1488">
        <v>85.65</v>
      </c>
      <c r="D1488" t="s">
        <v>1626</v>
      </c>
      <c r="E1488" t="s">
        <v>1626</v>
      </c>
      <c r="F1488" t="s">
        <v>519</v>
      </c>
      <c r="G1488" t="s">
        <v>92</v>
      </c>
      <c r="H1488" t="s">
        <v>71</v>
      </c>
      <c r="I1488" t="s">
        <v>71</v>
      </c>
      <c r="J1488" t="s">
        <v>9</v>
      </c>
      <c r="O1488" t="s">
        <v>92</v>
      </c>
      <c r="P1488" t="s">
        <v>9</v>
      </c>
      <c r="Q1488" t="s">
        <v>9</v>
      </c>
      <c r="R1488" t="s">
        <v>92</v>
      </c>
      <c r="S1488" t="s">
        <v>127</v>
      </c>
      <c r="T1488">
        <v>12</v>
      </c>
      <c r="U1488" t="s">
        <v>475</v>
      </c>
      <c r="W1488" t="s">
        <v>386</v>
      </c>
    </row>
    <row r="1489" spans="1:23" x14ac:dyDescent="0.25">
      <c r="A1489" t="s">
        <v>492</v>
      </c>
      <c r="B1489" s="1">
        <v>44806</v>
      </c>
      <c r="C1489">
        <v>-16.52</v>
      </c>
      <c r="D1489" t="s">
        <v>844</v>
      </c>
      <c r="E1489" t="s">
        <v>844</v>
      </c>
      <c r="F1489" t="s">
        <v>7070</v>
      </c>
      <c r="G1489" t="s">
        <v>117</v>
      </c>
      <c r="H1489" t="s">
        <v>44</v>
      </c>
      <c r="I1489" t="s">
        <v>44</v>
      </c>
      <c r="J1489" t="s">
        <v>9</v>
      </c>
      <c r="O1489" t="s">
        <v>117</v>
      </c>
      <c r="P1489" t="s">
        <v>9</v>
      </c>
      <c r="Q1489" t="s">
        <v>9</v>
      </c>
      <c r="R1489" t="s">
        <v>122</v>
      </c>
      <c r="S1489" t="s">
        <v>127</v>
      </c>
      <c r="T1489">
        <v>12</v>
      </c>
      <c r="U1489" t="s">
        <v>475</v>
      </c>
      <c r="W1489" t="s">
        <v>386</v>
      </c>
    </row>
    <row r="1490" spans="1:23" x14ac:dyDescent="0.25">
      <c r="A1490" t="s">
        <v>487</v>
      </c>
      <c r="B1490" s="1">
        <v>44806</v>
      </c>
      <c r="C1490">
        <v>-39</v>
      </c>
      <c r="D1490" t="s">
        <v>6653</v>
      </c>
      <c r="E1490" t="s">
        <v>6653</v>
      </c>
      <c r="F1490" t="s">
        <v>531</v>
      </c>
      <c r="G1490" t="s">
        <v>105</v>
      </c>
      <c r="H1490" t="s">
        <v>28</v>
      </c>
      <c r="I1490" t="s">
        <v>28</v>
      </c>
      <c r="J1490" t="s">
        <v>9</v>
      </c>
      <c r="O1490" t="s">
        <v>105</v>
      </c>
      <c r="P1490" t="s">
        <v>9</v>
      </c>
      <c r="Q1490" t="s">
        <v>9</v>
      </c>
      <c r="R1490" t="s">
        <v>122</v>
      </c>
      <c r="S1490" t="s">
        <v>124</v>
      </c>
      <c r="T1490">
        <v>1</v>
      </c>
      <c r="U1490" t="s">
        <v>475</v>
      </c>
      <c r="W1490" t="s">
        <v>386</v>
      </c>
    </row>
    <row r="1491" spans="1:23" x14ac:dyDescent="0.25">
      <c r="A1491" t="s">
        <v>6451</v>
      </c>
      <c r="B1491" s="1">
        <v>44805</v>
      </c>
      <c r="C1491">
        <v>1960.7</v>
      </c>
      <c r="D1491" t="s">
        <v>6767</v>
      </c>
      <c r="E1491" t="s">
        <v>6767</v>
      </c>
      <c r="F1491" t="s">
        <v>6475</v>
      </c>
      <c r="G1491" t="s">
        <v>55</v>
      </c>
      <c r="H1491" t="s">
        <v>18</v>
      </c>
      <c r="I1491" t="s">
        <v>18</v>
      </c>
      <c r="J1491" t="s">
        <v>9</v>
      </c>
      <c r="O1491" t="s">
        <v>55</v>
      </c>
      <c r="P1491" t="s">
        <v>9</v>
      </c>
      <c r="Q1491" t="s">
        <v>9</v>
      </c>
      <c r="R1491" t="s">
        <v>224</v>
      </c>
      <c r="S1491" t="s">
        <v>126</v>
      </c>
      <c r="T1491">
        <v>12</v>
      </c>
      <c r="U1491" t="s">
        <v>475</v>
      </c>
      <c r="W1491" t="s">
        <v>386</v>
      </c>
    </row>
    <row r="1492" spans="1:23" x14ac:dyDescent="0.25">
      <c r="A1492" t="s">
        <v>6451</v>
      </c>
      <c r="B1492" s="1">
        <v>44805</v>
      </c>
      <c r="C1492">
        <v>-14</v>
      </c>
      <c r="D1492" t="s">
        <v>7083</v>
      </c>
      <c r="E1492" t="s">
        <v>7083</v>
      </c>
      <c r="F1492" t="s">
        <v>7084</v>
      </c>
      <c r="G1492" t="s">
        <v>104</v>
      </c>
      <c r="H1492" t="s">
        <v>7</v>
      </c>
      <c r="I1492" t="s">
        <v>7</v>
      </c>
      <c r="J1492" t="s">
        <v>9</v>
      </c>
      <c r="O1492" t="s">
        <v>104</v>
      </c>
      <c r="P1492" t="s">
        <v>9</v>
      </c>
      <c r="Q1492" t="s">
        <v>9</v>
      </c>
      <c r="R1492" t="s">
        <v>122</v>
      </c>
      <c r="S1492" t="s">
        <v>127</v>
      </c>
      <c r="T1492">
        <v>12</v>
      </c>
      <c r="U1492" t="s">
        <v>475</v>
      </c>
      <c r="W1492" t="s">
        <v>386</v>
      </c>
    </row>
    <row r="1493" spans="1:23" x14ac:dyDescent="0.25">
      <c r="A1493" t="s">
        <v>34</v>
      </c>
      <c r="B1493" s="1">
        <v>44805</v>
      </c>
      <c r="C1493">
        <v>30.86</v>
      </c>
      <c r="D1493" t="s">
        <v>491</v>
      </c>
      <c r="E1493" t="s">
        <v>491</v>
      </c>
      <c r="F1493" t="s">
        <v>1216</v>
      </c>
      <c r="G1493" t="s">
        <v>10</v>
      </c>
      <c r="H1493" t="s">
        <v>98</v>
      </c>
      <c r="I1493" t="s">
        <v>98</v>
      </c>
      <c r="J1493" t="s">
        <v>9</v>
      </c>
      <c r="O1493" t="s">
        <v>10</v>
      </c>
      <c r="P1493" t="s">
        <v>9</v>
      </c>
      <c r="Q1493" t="s">
        <v>7227</v>
      </c>
      <c r="R1493" t="s">
        <v>122</v>
      </c>
      <c r="S1493" t="s">
        <v>125</v>
      </c>
      <c r="T1493">
        <v>1</v>
      </c>
      <c r="U1493" t="s">
        <v>475</v>
      </c>
      <c r="W1493" t="s">
        <v>386</v>
      </c>
    </row>
    <row r="1494" spans="1:23" x14ac:dyDescent="0.25">
      <c r="A1494" t="s">
        <v>413</v>
      </c>
      <c r="B1494" s="1">
        <v>44805</v>
      </c>
      <c r="C1494">
        <v>0.01</v>
      </c>
      <c r="D1494" t="s">
        <v>6482</v>
      </c>
      <c r="E1494" t="s">
        <v>6482</v>
      </c>
      <c r="F1494" t="s">
        <v>546</v>
      </c>
      <c r="G1494" t="s">
        <v>92</v>
      </c>
      <c r="H1494" t="s">
        <v>71</v>
      </c>
      <c r="I1494" t="s">
        <v>71</v>
      </c>
      <c r="J1494" t="s">
        <v>9</v>
      </c>
      <c r="O1494" t="s">
        <v>92</v>
      </c>
      <c r="P1494" t="s">
        <v>9</v>
      </c>
      <c r="Q1494" t="s">
        <v>9</v>
      </c>
      <c r="R1494" t="s">
        <v>92</v>
      </c>
      <c r="S1494" t="s">
        <v>127</v>
      </c>
      <c r="T1494">
        <v>12</v>
      </c>
      <c r="U1494" t="s">
        <v>475</v>
      </c>
      <c r="W1494" t="s">
        <v>386</v>
      </c>
    </row>
    <row r="1495" spans="1:23" x14ac:dyDescent="0.25">
      <c r="A1495" t="s">
        <v>34</v>
      </c>
      <c r="B1495" s="1">
        <v>44805</v>
      </c>
      <c r="C1495">
        <v>-121.26</v>
      </c>
      <c r="D1495" t="s">
        <v>491</v>
      </c>
      <c r="E1495" t="s">
        <v>491</v>
      </c>
      <c r="F1495" t="s">
        <v>7228</v>
      </c>
      <c r="G1495" t="s">
        <v>88</v>
      </c>
      <c r="H1495" t="s">
        <v>33</v>
      </c>
      <c r="I1495" t="s">
        <v>33</v>
      </c>
      <c r="J1495" t="s">
        <v>9</v>
      </c>
      <c r="O1495" t="s">
        <v>88</v>
      </c>
      <c r="P1495" t="s">
        <v>9</v>
      </c>
      <c r="Q1495" t="s">
        <v>7229</v>
      </c>
      <c r="R1495" t="s">
        <v>122</v>
      </c>
      <c r="S1495" t="s">
        <v>127</v>
      </c>
      <c r="T1495">
        <v>1</v>
      </c>
      <c r="U1495" t="s">
        <v>475</v>
      </c>
      <c r="W1495" t="s">
        <v>386</v>
      </c>
    </row>
    <row r="1496" spans="1:23" x14ac:dyDescent="0.25">
      <c r="A1496" t="s">
        <v>492</v>
      </c>
      <c r="B1496" s="1">
        <v>44805</v>
      </c>
      <c r="C1496">
        <v>1596.76</v>
      </c>
      <c r="D1496" t="s">
        <v>7231</v>
      </c>
      <c r="E1496" t="s">
        <v>7231</v>
      </c>
      <c r="F1496" t="s">
        <v>5474</v>
      </c>
      <c r="G1496" t="s">
        <v>55</v>
      </c>
      <c r="H1496" t="s">
        <v>18</v>
      </c>
      <c r="I1496" t="s">
        <v>18</v>
      </c>
      <c r="J1496" t="s">
        <v>9</v>
      </c>
      <c r="O1496" t="s">
        <v>55</v>
      </c>
      <c r="P1496" t="s">
        <v>9</v>
      </c>
      <c r="Q1496" t="s">
        <v>9</v>
      </c>
      <c r="R1496" t="s">
        <v>224</v>
      </c>
      <c r="S1496" t="s">
        <v>126</v>
      </c>
      <c r="T1496">
        <v>12</v>
      </c>
      <c r="U1496" t="s">
        <v>475</v>
      </c>
      <c r="W1496" t="s">
        <v>386</v>
      </c>
    </row>
    <row r="1497" spans="1:23" x14ac:dyDescent="0.25">
      <c r="A1497" t="s">
        <v>492</v>
      </c>
      <c r="B1497" s="1">
        <v>44805</v>
      </c>
      <c r="C1497">
        <v>-181.01</v>
      </c>
      <c r="D1497" t="s">
        <v>6804</v>
      </c>
      <c r="E1497" t="s">
        <v>6804</v>
      </c>
      <c r="F1497" t="s">
        <v>5063</v>
      </c>
      <c r="G1497" t="s">
        <v>473</v>
      </c>
      <c r="H1497" t="s">
        <v>466</v>
      </c>
      <c r="I1497" t="s">
        <v>466</v>
      </c>
      <c r="J1497" t="s">
        <v>9</v>
      </c>
      <c r="O1497" t="s">
        <v>473</v>
      </c>
      <c r="P1497" t="s">
        <v>9</v>
      </c>
      <c r="Q1497" t="s">
        <v>9</v>
      </c>
      <c r="R1497" t="s">
        <v>122</v>
      </c>
      <c r="S1497" t="s">
        <v>127</v>
      </c>
      <c r="T1497">
        <v>12</v>
      </c>
      <c r="U1497" t="s">
        <v>475</v>
      </c>
      <c r="W1497" t="s">
        <v>386</v>
      </c>
    </row>
    <row r="1498" spans="1:23" x14ac:dyDescent="0.25">
      <c r="A1498" t="s">
        <v>19</v>
      </c>
      <c r="B1498" s="1">
        <v>44805</v>
      </c>
      <c r="C1498">
        <v>27</v>
      </c>
      <c r="D1498" t="s">
        <v>6114</v>
      </c>
      <c r="E1498" t="s">
        <v>6114</v>
      </c>
      <c r="F1498" t="s">
        <v>598</v>
      </c>
      <c r="G1498" t="s">
        <v>55</v>
      </c>
      <c r="H1498" t="s">
        <v>76</v>
      </c>
      <c r="I1498" t="s">
        <v>76</v>
      </c>
      <c r="J1498" t="s">
        <v>9</v>
      </c>
      <c r="O1498" t="s">
        <v>55</v>
      </c>
      <c r="P1498" t="s">
        <v>9</v>
      </c>
      <c r="Q1498" t="s">
        <v>7232</v>
      </c>
      <c r="R1498" t="s">
        <v>224</v>
      </c>
      <c r="S1498" t="s">
        <v>126</v>
      </c>
      <c r="T1498">
        <v>12</v>
      </c>
      <c r="U1498" t="s">
        <v>475</v>
      </c>
      <c r="V1498" t="s">
        <v>6075</v>
      </c>
      <c r="W1498" t="s">
        <v>386</v>
      </c>
    </row>
    <row r="1499" spans="1:23" x14ac:dyDescent="0.25">
      <c r="A1499" t="s">
        <v>6451</v>
      </c>
      <c r="B1499" s="1">
        <v>44805</v>
      </c>
      <c r="C1499">
        <v>-367.05</v>
      </c>
      <c r="D1499" t="s">
        <v>7234</v>
      </c>
      <c r="E1499" t="s">
        <v>7234</v>
      </c>
      <c r="F1499" t="s">
        <v>7235</v>
      </c>
      <c r="G1499" t="s">
        <v>104</v>
      </c>
      <c r="H1499" t="s">
        <v>12</v>
      </c>
      <c r="I1499" t="s">
        <v>12</v>
      </c>
      <c r="J1499" t="s">
        <v>9</v>
      </c>
      <c r="O1499" t="s">
        <v>104</v>
      </c>
      <c r="P1499" t="s">
        <v>9</v>
      </c>
      <c r="Q1499" t="s">
        <v>9</v>
      </c>
      <c r="R1499" t="s">
        <v>122</v>
      </c>
      <c r="S1499" t="s">
        <v>127</v>
      </c>
      <c r="T1499">
        <v>12</v>
      </c>
      <c r="U1499" t="s">
        <v>475</v>
      </c>
      <c r="W1499" t="s">
        <v>386</v>
      </c>
    </row>
    <row r="1500" spans="1:23" x14ac:dyDescent="0.25">
      <c r="A1500" t="s">
        <v>533</v>
      </c>
      <c r="B1500" s="1">
        <v>44805</v>
      </c>
      <c r="C1500">
        <v>-93</v>
      </c>
      <c r="D1500" t="s">
        <v>547</v>
      </c>
      <c r="E1500" t="s">
        <v>547</v>
      </c>
      <c r="F1500" t="s">
        <v>548</v>
      </c>
      <c r="G1500" t="s">
        <v>94</v>
      </c>
      <c r="H1500" t="s">
        <v>291</v>
      </c>
      <c r="I1500" t="s">
        <v>291</v>
      </c>
      <c r="J1500" t="s">
        <v>9</v>
      </c>
      <c r="O1500" t="s">
        <v>94</v>
      </c>
      <c r="P1500" t="s">
        <v>9</v>
      </c>
      <c r="Q1500" t="s">
        <v>9</v>
      </c>
      <c r="R1500" t="s">
        <v>122</v>
      </c>
      <c r="S1500" t="s">
        <v>127</v>
      </c>
      <c r="T1500">
        <v>12</v>
      </c>
      <c r="U1500" t="s">
        <v>475</v>
      </c>
      <c r="V1500" t="s">
        <v>282</v>
      </c>
      <c r="W1500" t="s">
        <v>386</v>
      </c>
    </row>
    <row r="1501" spans="1:23" x14ac:dyDescent="0.25">
      <c r="A1501" t="s">
        <v>356</v>
      </c>
      <c r="B1501" s="1">
        <v>44804</v>
      </c>
      <c r="C1501">
        <v>14.39</v>
      </c>
      <c r="D1501" t="s">
        <v>6486</v>
      </c>
      <c r="E1501" t="s">
        <v>6486</v>
      </c>
      <c r="F1501" t="s">
        <v>6487</v>
      </c>
      <c r="G1501" t="s">
        <v>89</v>
      </c>
      <c r="H1501" t="s">
        <v>89</v>
      </c>
      <c r="I1501" t="s">
        <v>89</v>
      </c>
      <c r="J1501" t="s">
        <v>9</v>
      </c>
      <c r="O1501" t="s">
        <v>89</v>
      </c>
      <c r="P1501" t="s">
        <v>9</v>
      </c>
      <c r="Q1501" t="s">
        <v>9</v>
      </c>
      <c r="R1501" t="s">
        <v>116</v>
      </c>
      <c r="S1501" t="s">
        <v>126</v>
      </c>
      <c r="T1501">
        <v>0</v>
      </c>
      <c r="U1501" t="s">
        <v>475</v>
      </c>
      <c r="W1501" t="s">
        <v>386</v>
      </c>
    </row>
    <row r="1502" spans="1:23" x14ac:dyDescent="0.25">
      <c r="A1502" t="s">
        <v>966</v>
      </c>
      <c r="B1502" s="1">
        <v>44804</v>
      </c>
      <c r="C1502">
        <v>0.01</v>
      </c>
      <c r="D1502" t="s">
        <v>6482</v>
      </c>
      <c r="E1502" t="s">
        <v>6482</v>
      </c>
      <c r="F1502" t="s">
        <v>546</v>
      </c>
      <c r="G1502" t="s">
        <v>92</v>
      </c>
      <c r="H1502" t="s">
        <v>71</v>
      </c>
      <c r="I1502" t="s">
        <v>71</v>
      </c>
      <c r="J1502" t="s">
        <v>9</v>
      </c>
      <c r="O1502" t="s">
        <v>92</v>
      </c>
      <c r="P1502" t="s">
        <v>9</v>
      </c>
      <c r="Q1502" t="s">
        <v>9</v>
      </c>
      <c r="R1502" t="s">
        <v>92</v>
      </c>
      <c r="S1502" t="s">
        <v>127</v>
      </c>
      <c r="T1502">
        <v>12</v>
      </c>
      <c r="U1502" t="s">
        <v>475</v>
      </c>
      <c r="W1502" t="s">
        <v>386</v>
      </c>
    </row>
    <row r="1503" spans="1:23" x14ac:dyDescent="0.25">
      <c r="A1503" t="s">
        <v>356</v>
      </c>
      <c r="B1503" s="1">
        <v>44804</v>
      </c>
      <c r="C1503">
        <v>7.66</v>
      </c>
      <c r="D1503" t="s">
        <v>6486</v>
      </c>
      <c r="E1503" t="s">
        <v>6486</v>
      </c>
      <c r="F1503" t="s">
        <v>6487</v>
      </c>
      <c r="G1503" t="s">
        <v>89</v>
      </c>
      <c r="H1503" t="s">
        <v>89</v>
      </c>
      <c r="I1503" t="s">
        <v>89</v>
      </c>
      <c r="J1503" t="s">
        <v>9</v>
      </c>
      <c r="O1503" t="s">
        <v>89</v>
      </c>
      <c r="P1503" t="s">
        <v>9</v>
      </c>
      <c r="Q1503" t="s">
        <v>9</v>
      </c>
      <c r="R1503" t="s">
        <v>116</v>
      </c>
      <c r="S1503" t="s">
        <v>126</v>
      </c>
      <c r="T1503">
        <v>0</v>
      </c>
      <c r="U1503" t="s">
        <v>475</v>
      </c>
      <c r="W1503" t="s">
        <v>386</v>
      </c>
    </row>
    <row r="1504" spans="1:23" x14ac:dyDescent="0.25">
      <c r="A1504" t="s">
        <v>356</v>
      </c>
      <c r="B1504" s="1">
        <v>44804</v>
      </c>
      <c r="C1504">
        <v>14.39</v>
      </c>
      <c r="D1504" t="s">
        <v>6486</v>
      </c>
      <c r="E1504" t="s">
        <v>6486</v>
      </c>
      <c r="F1504" t="s">
        <v>6487</v>
      </c>
      <c r="G1504" t="s">
        <v>89</v>
      </c>
      <c r="H1504" t="s">
        <v>89</v>
      </c>
      <c r="I1504" t="s">
        <v>89</v>
      </c>
      <c r="J1504" t="s">
        <v>9</v>
      </c>
      <c r="O1504" t="s">
        <v>89</v>
      </c>
      <c r="P1504" t="s">
        <v>9</v>
      </c>
      <c r="Q1504" t="s">
        <v>9</v>
      </c>
      <c r="R1504" t="s">
        <v>116</v>
      </c>
      <c r="S1504" t="s">
        <v>126</v>
      </c>
      <c r="T1504">
        <v>0</v>
      </c>
      <c r="U1504" t="s">
        <v>475</v>
      </c>
      <c r="W1504" t="s">
        <v>386</v>
      </c>
    </row>
    <row r="1505" spans="1:23" x14ac:dyDescent="0.25">
      <c r="A1505" t="s">
        <v>356</v>
      </c>
      <c r="B1505" s="1">
        <v>44804</v>
      </c>
      <c r="C1505">
        <v>7.66</v>
      </c>
      <c r="D1505" t="s">
        <v>6486</v>
      </c>
      <c r="E1505" t="s">
        <v>6486</v>
      </c>
      <c r="F1505" t="s">
        <v>6487</v>
      </c>
      <c r="G1505" t="s">
        <v>89</v>
      </c>
      <c r="H1505" t="s">
        <v>89</v>
      </c>
      <c r="I1505" t="s">
        <v>89</v>
      </c>
      <c r="J1505" t="s">
        <v>9</v>
      </c>
      <c r="O1505" t="s">
        <v>89</v>
      </c>
      <c r="P1505" t="s">
        <v>9</v>
      </c>
      <c r="Q1505" t="s">
        <v>9</v>
      </c>
      <c r="R1505" t="s">
        <v>116</v>
      </c>
      <c r="S1505" t="s">
        <v>126</v>
      </c>
      <c r="T1505">
        <v>0</v>
      </c>
      <c r="U1505" t="s">
        <v>475</v>
      </c>
      <c r="W1505" t="s">
        <v>386</v>
      </c>
    </row>
    <row r="1506" spans="1:23" x14ac:dyDescent="0.25">
      <c r="A1506" t="s">
        <v>420</v>
      </c>
      <c r="B1506" s="1">
        <v>44804</v>
      </c>
      <c r="C1506">
        <v>1.1299999999999999</v>
      </c>
      <c r="D1506" t="s">
        <v>554</v>
      </c>
      <c r="E1506" t="s">
        <v>554</v>
      </c>
      <c r="F1506" t="s">
        <v>555</v>
      </c>
      <c r="G1506" t="s">
        <v>92</v>
      </c>
      <c r="H1506" t="s">
        <v>71</v>
      </c>
      <c r="I1506" t="s">
        <v>71</v>
      </c>
      <c r="J1506" t="s">
        <v>9</v>
      </c>
      <c r="O1506" t="s">
        <v>92</v>
      </c>
      <c r="P1506" t="s">
        <v>9</v>
      </c>
      <c r="Q1506" t="s">
        <v>9</v>
      </c>
      <c r="R1506" t="s">
        <v>92</v>
      </c>
      <c r="S1506" t="s">
        <v>127</v>
      </c>
      <c r="T1506">
        <v>12</v>
      </c>
      <c r="U1506" t="s">
        <v>475</v>
      </c>
      <c r="W1506" t="s">
        <v>386</v>
      </c>
    </row>
    <row r="1507" spans="1:23" x14ac:dyDescent="0.25">
      <c r="A1507" t="s">
        <v>544</v>
      </c>
      <c r="B1507" s="1">
        <v>44804</v>
      </c>
      <c r="C1507">
        <v>-25.38</v>
      </c>
      <c r="D1507" t="s">
        <v>744</v>
      </c>
      <c r="E1507" t="s">
        <v>744</v>
      </c>
      <c r="F1507" t="s">
        <v>745</v>
      </c>
      <c r="G1507" t="s">
        <v>104</v>
      </c>
      <c r="H1507" t="s">
        <v>7</v>
      </c>
      <c r="I1507" t="s">
        <v>7</v>
      </c>
      <c r="J1507" t="s">
        <v>9</v>
      </c>
      <c r="O1507" t="s">
        <v>104</v>
      </c>
      <c r="P1507" t="s">
        <v>9</v>
      </c>
      <c r="Q1507" t="s">
        <v>9</v>
      </c>
      <c r="R1507" t="s">
        <v>122</v>
      </c>
      <c r="S1507" t="s">
        <v>127</v>
      </c>
      <c r="T1507">
        <v>12</v>
      </c>
      <c r="U1507" t="s">
        <v>475</v>
      </c>
      <c r="W1507" t="s">
        <v>386</v>
      </c>
    </row>
    <row r="1508" spans="1:23" x14ac:dyDescent="0.25">
      <c r="A1508" t="s">
        <v>19</v>
      </c>
      <c r="B1508" s="1">
        <v>44804</v>
      </c>
      <c r="C1508">
        <v>0.5</v>
      </c>
      <c r="D1508" t="s">
        <v>554</v>
      </c>
      <c r="E1508" t="s">
        <v>554</v>
      </c>
      <c r="F1508" t="s">
        <v>555</v>
      </c>
      <c r="G1508" t="s">
        <v>92</v>
      </c>
      <c r="H1508" t="s">
        <v>71</v>
      </c>
      <c r="I1508" t="s">
        <v>71</v>
      </c>
      <c r="J1508" t="s">
        <v>9</v>
      </c>
      <c r="O1508" t="s">
        <v>92</v>
      </c>
      <c r="P1508" t="s">
        <v>9</v>
      </c>
      <c r="Q1508" t="s">
        <v>9</v>
      </c>
      <c r="R1508" t="s">
        <v>92</v>
      </c>
      <c r="S1508" t="s">
        <v>127</v>
      </c>
      <c r="T1508">
        <v>12</v>
      </c>
      <c r="U1508" t="s">
        <v>475</v>
      </c>
      <c r="W1508" t="s">
        <v>386</v>
      </c>
    </row>
    <row r="1509" spans="1:23" x14ac:dyDescent="0.25">
      <c r="A1509" t="s">
        <v>492</v>
      </c>
      <c r="B1509" s="1">
        <v>44804</v>
      </c>
      <c r="C1509">
        <v>-144</v>
      </c>
      <c r="D1509" t="s">
        <v>7236</v>
      </c>
      <c r="E1509" t="s">
        <v>7236</v>
      </c>
      <c r="F1509" t="s">
        <v>1651</v>
      </c>
      <c r="G1509" t="s">
        <v>94</v>
      </c>
      <c r="H1509" t="s">
        <v>24</v>
      </c>
      <c r="I1509" t="s">
        <v>24</v>
      </c>
      <c r="J1509" t="s">
        <v>9</v>
      </c>
      <c r="O1509" t="s">
        <v>94</v>
      </c>
      <c r="P1509" t="s">
        <v>9</v>
      </c>
      <c r="Q1509" t="s">
        <v>9</v>
      </c>
      <c r="R1509" t="s">
        <v>122</v>
      </c>
      <c r="S1509" t="s">
        <v>127</v>
      </c>
      <c r="T1509">
        <v>12</v>
      </c>
      <c r="U1509" t="s">
        <v>475</v>
      </c>
      <c r="V1509" t="s">
        <v>265</v>
      </c>
      <c r="W1509" t="s">
        <v>386</v>
      </c>
    </row>
    <row r="1510" spans="1:23" x14ac:dyDescent="0.25">
      <c r="A1510" t="s">
        <v>487</v>
      </c>
      <c r="B1510" s="1">
        <v>44804</v>
      </c>
      <c r="C1510">
        <v>105</v>
      </c>
      <c r="D1510" t="s">
        <v>5353</v>
      </c>
      <c r="E1510" t="s">
        <v>5353</v>
      </c>
      <c r="F1510" t="s">
        <v>501</v>
      </c>
      <c r="G1510" t="s">
        <v>105</v>
      </c>
      <c r="H1510" t="s">
        <v>28</v>
      </c>
      <c r="I1510" t="s">
        <v>28</v>
      </c>
      <c r="J1510" t="s">
        <v>9</v>
      </c>
      <c r="O1510" t="s">
        <v>105</v>
      </c>
      <c r="P1510" t="s">
        <v>9</v>
      </c>
      <c r="Q1510" t="s">
        <v>7237</v>
      </c>
      <c r="R1510" t="s">
        <v>122</v>
      </c>
      <c r="S1510" t="s">
        <v>124</v>
      </c>
      <c r="T1510">
        <v>1</v>
      </c>
      <c r="U1510" t="s">
        <v>475</v>
      </c>
      <c r="W1510" t="s">
        <v>386</v>
      </c>
    </row>
    <row r="1511" spans="1:23" x14ac:dyDescent="0.25">
      <c r="A1511" t="s">
        <v>492</v>
      </c>
      <c r="B1511" s="1">
        <v>44803</v>
      </c>
      <c r="C1511">
        <v>-22.04</v>
      </c>
      <c r="D1511" t="s">
        <v>5428</v>
      </c>
      <c r="E1511" t="s">
        <v>5428</v>
      </c>
      <c r="F1511" t="s">
        <v>5429</v>
      </c>
      <c r="G1511" t="s">
        <v>117</v>
      </c>
      <c r="H1511" t="s">
        <v>44</v>
      </c>
      <c r="I1511" t="s">
        <v>44</v>
      </c>
      <c r="J1511" t="s">
        <v>9</v>
      </c>
      <c r="O1511" t="s">
        <v>117</v>
      </c>
      <c r="P1511" t="s">
        <v>9</v>
      </c>
      <c r="Q1511" t="s">
        <v>9</v>
      </c>
      <c r="R1511" t="s">
        <v>122</v>
      </c>
      <c r="S1511" t="s">
        <v>127</v>
      </c>
      <c r="T1511">
        <v>12</v>
      </c>
      <c r="U1511" t="s">
        <v>475</v>
      </c>
      <c r="W1511" t="s">
        <v>386</v>
      </c>
    </row>
    <row r="1512" spans="1:23" x14ac:dyDescent="0.25">
      <c r="A1512" t="s">
        <v>336</v>
      </c>
      <c r="B1512" s="1">
        <v>44803</v>
      </c>
      <c r="C1512">
        <v>0.57999999999999996</v>
      </c>
      <c r="D1512" t="s">
        <v>6482</v>
      </c>
      <c r="E1512" t="s">
        <v>6482</v>
      </c>
      <c r="F1512" t="s">
        <v>546</v>
      </c>
      <c r="G1512" t="s">
        <v>92</v>
      </c>
      <c r="H1512" t="s">
        <v>71</v>
      </c>
      <c r="I1512" t="s">
        <v>71</v>
      </c>
      <c r="J1512" t="s">
        <v>9</v>
      </c>
      <c r="O1512" t="s">
        <v>92</v>
      </c>
      <c r="P1512" t="s">
        <v>9</v>
      </c>
      <c r="Q1512" t="s">
        <v>9</v>
      </c>
      <c r="R1512" t="s">
        <v>92</v>
      </c>
      <c r="S1512" t="s">
        <v>127</v>
      </c>
      <c r="T1512">
        <v>12</v>
      </c>
      <c r="U1512" t="s">
        <v>475</v>
      </c>
      <c r="W1512" t="s">
        <v>386</v>
      </c>
    </row>
    <row r="1513" spans="1:23" x14ac:dyDescent="0.25">
      <c r="A1513" t="s">
        <v>6451</v>
      </c>
      <c r="B1513" s="1">
        <v>44803</v>
      </c>
      <c r="C1513">
        <v>-37.4</v>
      </c>
      <c r="D1513" t="s">
        <v>632</v>
      </c>
      <c r="E1513" t="s">
        <v>632</v>
      </c>
      <c r="F1513" t="s">
        <v>633</v>
      </c>
      <c r="G1513" t="s">
        <v>473</v>
      </c>
      <c r="H1513" t="s">
        <v>472</v>
      </c>
      <c r="I1513" t="s">
        <v>472</v>
      </c>
      <c r="J1513" t="s">
        <v>9</v>
      </c>
      <c r="O1513" t="s">
        <v>473</v>
      </c>
      <c r="P1513" t="s">
        <v>9</v>
      </c>
      <c r="Q1513" t="s">
        <v>9</v>
      </c>
      <c r="R1513" t="s">
        <v>122</v>
      </c>
      <c r="S1513" t="s">
        <v>124</v>
      </c>
      <c r="T1513">
        <v>12</v>
      </c>
      <c r="U1513" t="s">
        <v>475</v>
      </c>
      <c r="W1513" t="s">
        <v>386</v>
      </c>
    </row>
    <row r="1514" spans="1:23" x14ac:dyDescent="0.25">
      <c r="A1514" t="s">
        <v>19</v>
      </c>
      <c r="B1514" s="1">
        <v>44803</v>
      </c>
      <c r="C1514">
        <v>4783.88</v>
      </c>
      <c r="D1514" t="s">
        <v>719</v>
      </c>
      <c r="E1514" t="s">
        <v>719</v>
      </c>
      <c r="F1514" t="s">
        <v>565</v>
      </c>
      <c r="G1514" t="s">
        <v>92</v>
      </c>
      <c r="H1514" t="s">
        <v>30</v>
      </c>
      <c r="I1514" t="s">
        <v>30</v>
      </c>
      <c r="J1514" t="s">
        <v>9</v>
      </c>
      <c r="O1514" t="s">
        <v>92</v>
      </c>
      <c r="P1514" t="s">
        <v>9</v>
      </c>
      <c r="Q1514" t="s">
        <v>9</v>
      </c>
      <c r="R1514" t="s">
        <v>92</v>
      </c>
      <c r="S1514" t="s">
        <v>127</v>
      </c>
      <c r="T1514">
        <v>12</v>
      </c>
      <c r="U1514" t="s">
        <v>475</v>
      </c>
      <c r="W1514" t="s">
        <v>386</v>
      </c>
    </row>
    <row r="1515" spans="1:23" x14ac:dyDescent="0.25">
      <c r="A1515" t="s">
        <v>19</v>
      </c>
      <c r="B1515" s="1">
        <v>44803</v>
      </c>
      <c r="C1515">
        <v>6449.05</v>
      </c>
      <c r="D1515" t="s">
        <v>6118</v>
      </c>
      <c r="E1515" t="s">
        <v>6118</v>
      </c>
      <c r="F1515" t="s">
        <v>563</v>
      </c>
      <c r="G1515" t="s">
        <v>92</v>
      </c>
      <c r="H1515" t="s">
        <v>30</v>
      </c>
      <c r="I1515" t="s">
        <v>30</v>
      </c>
      <c r="J1515" t="s">
        <v>9</v>
      </c>
      <c r="O1515" t="s">
        <v>92</v>
      </c>
      <c r="P1515" t="s">
        <v>9</v>
      </c>
      <c r="Q1515" t="s">
        <v>9</v>
      </c>
      <c r="R1515" t="s">
        <v>92</v>
      </c>
      <c r="S1515" t="s">
        <v>127</v>
      </c>
      <c r="T1515">
        <v>12</v>
      </c>
      <c r="U1515" t="s">
        <v>475</v>
      </c>
      <c r="W1515" t="s">
        <v>386</v>
      </c>
    </row>
    <row r="1516" spans="1:23" x14ac:dyDescent="0.25">
      <c r="A1516" t="s">
        <v>492</v>
      </c>
      <c r="B1516" s="1">
        <v>44803</v>
      </c>
      <c r="C1516">
        <v>-13.62</v>
      </c>
      <c r="D1516" t="s">
        <v>493</v>
      </c>
      <c r="E1516" t="s">
        <v>493</v>
      </c>
      <c r="F1516" t="s">
        <v>494</v>
      </c>
      <c r="G1516" t="s">
        <v>104</v>
      </c>
      <c r="H1516" t="s">
        <v>16</v>
      </c>
      <c r="I1516" t="s">
        <v>16</v>
      </c>
      <c r="J1516" t="s">
        <v>9</v>
      </c>
      <c r="O1516" t="s">
        <v>104</v>
      </c>
      <c r="P1516" t="s">
        <v>9</v>
      </c>
      <c r="Q1516" t="s">
        <v>9</v>
      </c>
      <c r="R1516" t="s">
        <v>122</v>
      </c>
      <c r="S1516" t="s">
        <v>127</v>
      </c>
      <c r="T1516">
        <v>12</v>
      </c>
      <c r="U1516" t="s">
        <v>475</v>
      </c>
      <c r="W1516" t="s">
        <v>386</v>
      </c>
    </row>
    <row r="1517" spans="1:23" x14ac:dyDescent="0.25">
      <c r="A1517" t="s">
        <v>19</v>
      </c>
      <c r="B1517" s="1">
        <v>44802</v>
      </c>
      <c r="C1517">
        <v>1476.69</v>
      </c>
      <c r="D1517" t="s">
        <v>6118</v>
      </c>
      <c r="E1517" t="s">
        <v>6118</v>
      </c>
      <c r="F1517" t="s">
        <v>563</v>
      </c>
      <c r="G1517" t="s">
        <v>92</v>
      </c>
      <c r="H1517" t="s">
        <v>30</v>
      </c>
      <c r="I1517" t="s">
        <v>30</v>
      </c>
      <c r="J1517" t="s">
        <v>9</v>
      </c>
      <c r="O1517" t="s">
        <v>92</v>
      </c>
      <c r="P1517" t="s">
        <v>9</v>
      </c>
      <c r="Q1517" t="s">
        <v>9</v>
      </c>
      <c r="R1517" t="s">
        <v>92</v>
      </c>
      <c r="S1517" t="s">
        <v>127</v>
      </c>
      <c r="T1517">
        <v>12</v>
      </c>
      <c r="U1517" t="s">
        <v>475</v>
      </c>
      <c r="W1517" t="s">
        <v>386</v>
      </c>
    </row>
    <row r="1518" spans="1:23" x14ac:dyDescent="0.25">
      <c r="A1518" t="s">
        <v>6411</v>
      </c>
      <c r="B1518" s="1">
        <v>44802</v>
      </c>
      <c r="C1518">
        <v>2.12</v>
      </c>
      <c r="D1518" t="s">
        <v>556</v>
      </c>
      <c r="E1518" t="s">
        <v>556</v>
      </c>
      <c r="F1518" t="s">
        <v>7238</v>
      </c>
      <c r="G1518" t="s">
        <v>92</v>
      </c>
      <c r="H1518" t="s">
        <v>71</v>
      </c>
      <c r="I1518" t="s">
        <v>71</v>
      </c>
      <c r="J1518" t="s">
        <v>9</v>
      </c>
      <c r="O1518" t="s">
        <v>92</v>
      </c>
      <c r="P1518" t="s">
        <v>9</v>
      </c>
      <c r="Q1518" t="s">
        <v>9</v>
      </c>
      <c r="R1518" t="s">
        <v>92</v>
      </c>
      <c r="S1518" t="s">
        <v>127</v>
      </c>
      <c r="T1518">
        <v>12</v>
      </c>
      <c r="U1518" t="s">
        <v>475</v>
      </c>
      <c r="W1518" t="s">
        <v>386</v>
      </c>
    </row>
    <row r="1519" spans="1:23" x14ac:dyDescent="0.25">
      <c r="A1519" t="s">
        <v>492</v>
      </c>
      <c r="B1519" s="1">
        <v>44802</v>
      </c>
      <c r="C1519">
        <v>-11.01</v>
      </c>
      <c r="D1519" t="s">
        <v>588</v>
      </c>
      <c r="E1519" t="s">
        <v>588</v>
      </c>
      <c r="F1519" t="s">
        <v>589</v>
      </c>
      <c r="G1519" t="s">
        <v>13</v>
      </c>
      <c r="H1519" t="s">
        <v>37</v>
      </c>
      <c r="I1519" t="s">
        <v>37</v>
      </c>
      <c r="J1519" t="s">
        <v>9</v>
      </c>
      <c r="O1519" t="s">
        <v>13</v>
      </c>
      <c r="P1519" t="s">
        <v>9</v>
      </c>
      <c r="Q1519" t="s">
        <v>9</v>
      </c>
      <c r="R1519" t="s">
        <v>122</v>
      </c>
      <c r="S1519" t="s">
        <v>127</v>
      </c>
      <c r="T1519">
        <v>12</v>
      </c>
      <c r="U1519" t="s">
        <v>475</v>
      </c>
      <c r="W1519" t="s">
        <v>386</v>
      </c>
    </row>
    <row r="1520" spans="1:23" x14ac:dyDescent="0.25">
      <c r="A1520" t="s">
        <v>492</v>
      </c>
      <c r="B1520" s="1">
        <v>44802</v>
      </c>
      <c r="C1520">
        <v>-6.58</v>
      </c>
      <c r="D1520" t="s">
        <v>7240</v>
      </c>
      <c r="E1520" t="s">
        <v>7240</v>
      </c>
      <c r="F1520" t="s">
        <v>4710</v>
      </c>
      <c r="G1520" t="s">
        <v>104</v>
      </c>
      <c r="H1520" t="s">
        <v>16</v>
      </c>
      <c r="I1520" t="s">
        <v>16</v>
      </c>
      <c r="J1520" t="s">
        <v>9</v>
      </c>
      <c r="O1520" t="s">
        <v>104</v>
      </c>
      <c r="P1520" t="s">
        <v>9</v>
      </c>
      <c r="Q1520" t="s">
        <v>9</v>
      </c>
      <c r="R1520" t="s">
        <v>122</v>
      </c>
      <c r="S1520" t="s">
        <v>127</v>
      </c>
      <c r="T1520">
        <v>12</v>
      </c>
      <c r="U1520" t="s">
        <v>475</v>
      </c>
      <c r="W1520" t="s">
        <v>386</v>
      </c>
    </row>
    <row r="1521" spans="1:23" x14ac:dyDescent="0.25">
      <c r="A1521" t="s">
        <v>6451</v>
      </c>
      <c r="B1521" s="1">
        <v>44801</v>
      </c>
      <c r="C1521">
        <v>-56</v>
      </c>
      <c r="D1521" t="s">
        <v>650</v>
      </c>
      <c r="E1521" t="s">
        <v>650</v>
      </c>
      <c r="F1521" t="s">
        <v>651</v>
      </c>
      <c r="G1521" t="s">
        <v>118</v>
      </c>
      <c r="H1521" t="s">
        <v>52</v>
      </c>
      <c r="I1521" t="s">
        <v>52</v>
      </c>
      <c r="J1521" t="s">
        <v>9</v>
      </c>
      <c r="O1521" t="s">
        <v>118</v>
      </c>
      <c r="P1521" t="s">
        <v>9</v>
      </c>
      <c r="Q1521" t="s">
        <v>9</v>
      </c>
      <c r="R1521" t="s">
        <v>122</v>
      </c>
      <c r="S1521" t="s">
        <v>127</v>
      </c>
      <c r="T1521">
        <v>12</v>
      </c>
      <c r="U1521" t="s">
        <v>475</v>
      </c>
      <c r="W1521" t="s">
        <v>386</v>
      </c>
    </row>
    <row r="1522" spans="1:23" x14ac:dyDescent="0.25">
      <c r="A1522" t="s">
        <v>6451</v>
      </c>
      <c r="B1522" s="1">
        <v>44801</v>
      </c>
      <c r="C1522">
        <v>-495.02</v>
      </c>
      <c r="D1522" t="s">
        <v>6891</v>
      </c>
      <c r="E1522" t="s">
        <v>6891</v>
      </c>
      <c r="F1522" t="s">
        <v>7096</v>
      </c>
      <c r="G1522" t="s">
        <v>88</v>
      </c>
      <c r="H1522" t="s">
        <v>50</v>
      </c>
      <c r="I1522" t="s">
        <v>50</v>
      </c>
      <c r="J1522" t="s">
        <v>9</v>
      </c>
      <c r="O1522" t="s">
        <v>88</v>
      </c>
      <c r="P1522" t="s">
        <v>9</v>
      </c>
      <c r="Q1522" t="s">
        <v>9</v>
      </c>
      <c r="R1522" t="s">
        <v>122</v>
      </c>
      <c r="S1522" t="s">
        <v>124</v>
      </c>
      <c r="T1522">
        <v>1</v>
      </c>
      <c r="U1522" t="s">
        <v>475</v>
      </c>
      <c r="W1522" t="s">
        <v>386</v>
      </c>
    </row>
    <row r="1523" spans="1:23" x14ac:dyDescent="0.25">
      <c r="A1523" t="s">
        <v>492</v>
      </c>
      <c r="B1523" s="1">
        <v>44800</v>
      </c>
      <c r="C1523">
        <v>-99.45</v>
      </c>
      <c r="D1523" t="s">
        <v>4451</v>
      </c>
      <c r="E1523" t="s">
        <v>4451</v>
      </c>
      <c r="F1523" t="s">
        <v>4535</v>
      </c>
      <c r="G1523" t="s">
        <v>55</v>
      </c>
      <c r="H1523" t="s">
        <v>76</v>
      </c>
      <c r="I1523" t="s">
        <v>76</v>
      </c>
      <c r="J1523" t="s">
        <v>9</v>
      </c>
      <c r="O1523" t="s">
        <v>55</v>
      </c>
      <c r="P1523" t="s">
        <v>9</v>
      </c>
      <c r="Q1523" t="s">
        <v>9</v>
      </c>
      <c r="R1523" t="s">
        <v>224</v>
      </c>
      <c r="S1523" t="s">
        <v>126</v>
      </c>
      <c r="T1523">
        <v>12</v>
      </c>
      <c r="U1523" t="s">
        <v>475</v>
      </c>
      <c r="V1523" t="s">
        <v>6075</v>
      </c>
      <c r="W1523" t="s">
        <v>386</v>
      </c>
    </row>
    <row r="1524" spans="1:23" x14ac:dyDescent="0.25">
      <c r="A1524" t="s">
        <v>492</v>
      </c>
      <c r="B1524" s="1">
        <v>44800</v>
      </c>
      <c r="C1524">
        <v>-34</v>
      </c>
      <c r="D1524" t="s">
        <v>650</v>
      </c>
      <c r="E1524" t="s">
        <v>650</v>
      </c>
      <c r="F1524" t="s">
        <v>651</v>
      </c>
      <c r="G1524" t="s">
        <v>118</v>
      </c>
      <c r="H1524" t="s">
        <v>52</v>
      </c>
      <c r="I1524" t="s">
        <v>52</v>
      </c>
      <c r="J1524" t="s">
        <v>9</v>
      </c>
      <c r="O1524" t="s">
        <v>118</v>
      </c>
      <c r="P1524" t="s">
        <v>9</v>
      </c>
      <c r="Q1524" t="s">
        <v>9</v>
      </c>
      <c r="R1524" t="s">
        <v>122</v>
      </c>
      <c r="S1524" t="s">
        <v>127</v>
      </c>
      <c r="T1524">
        <v>12</v>
      </c>
      <c r="U1524" t="s">
        <v>475</v>
      </c>
      <c r="W1524" t="s">
        <v>386</v>
      </c>
    </row>
    <row r="1525" spans="1:23" x14ac:dyDescent="0.25">
      <c r="A1525" t="s">
        <v>6451</v>
      </c>
      <c r="B1525" s="1">
        <v>44799</v>
      </c>
      <c r="C1525">
        <v>495.02</v>
      </c>
      <c r="D1525" t="s">
        <v>6891</v>
      </c>
      <c r="E1525" t="s">
        <v>6891</v>
      </c>
      <c r="F1525" t="s">
        <v>7096</v>
      </c>
      <c r="G1525" t="s">
        <v>88</v>
      </c>
      <c r="H1525" t="s">
        <v>50</v>
      </c>
      <c r="I1525" t="s">
        <v>50</v>
      </c>
      <c r="J1525" t="s">
        <v>9</v>
      </c>
      <c r="O1525" t="s">
        <v>88</v>
      </c>
      <c r="P1525" t="s">
        <v>9</v>
      </c>
      <c r="Q1525" t="s">
        <v>9</v>
      </c>
      <c r="R1525" t="s">
        <v>122</v>
      </c>
      <c r="S1525" t="s">
        <v>124</v>
      </c>
      <c r="T1525">
        <v>1</v>
      </c>
      <c r="U1525" t="s">
        <v>475</v>
      </c>
      <c r="W1525" t="s">
        <v>386</v>
      </c>
    </row>
    <row r="1526" spans="1:23" x14ac:dyDescent="0.25">
      <c r="A1526" t="s">
        <v>6451</v>
      </c>
      <c r="B1526" s="1">
        <v>44799</v>
      </c>
      <c r="C1526">
        <v>-27.92</v>
      </c>
      <c r="D1526" t="s">
        <v>7242</v>
      </c>
      <c r="E1526" t="s">
        <v>7242</v>
      </c>
      <c r="F1526" t="s">
        <v>542</v>
      </c>
      <c r="G1526" t="s">
        <v>104</v>
      </c>
      <c r="H1526" t="s">
        <v>16</v>
      </c>
      <c r="I1526" t="s">
        <v>16</v>
      </c>
      <c r="J1526" t="s">
        <v>9</v>
      </c>
      <c r="O1526" t="s">
        <v>104</v>
      </c>
      <c r="P1526" t="s">
        <v>9</v>
      </c>
      <c r="Q1526" t="s">
        <v>9</v>
      </c>
      <c r="R1526" t="s">
        <v>122</v>
      </c>
      <c r="S1526" t="s">
        <v>127</v>
      </c>
      <c r="T1526">
        <v>12</v>
      </c>
      <c r="U1526" t="s">
        <v>475</v>
      </c>
      <c r="W1526" t="s">
        <v>386</v>
      </c>
    </row>
    <row r="1527" spans="1:23" x14ac:dyDescent="0.25">
      <c r="A1527" t="s">
        <v>34</v>
      </c>
      <c r="B1527" s="1">
        <v>44799</v>
      </c>
      <c r="C1527">
        <v>50.68</v>
      </c>
      <c r="D1527" t="s">
        <v>491</v>
      </c>
      <c r="E1527" t="s">
        <v>491</v>
      </c>
      <c r="F1527" t="s">
        <v>1216</v>
      </c>
      <c r="G1527" t="s">
        <v>120</v>
      </c>
      <c r="H1527" t="s">
        <v>67</v>
      </c>
      <c r="I1527" t="s">
        <v>67</v>
      </c>
      <c r="J1527" t="s">
        <v>9</v>
      </c>
      <c r="O1527" t="s">
        <v>120</v>
      </c>
      <c r="P1527" t="s">
        <v>9</v>
      </c>
      <c r="Q1527" t="s">
        <v>9</v>
      </c>
      <c r="R1527" t="s">
        <v>122</v>
      </c>
      <c r="S1527" t="s">
        <v>127</v>
      </c>
      <c r="T1527">
        <v>12</v>
      </c>
      <c r="U1527" t="s">
        <v>475</v>
      </c>
      <c r="W1527" t="s">
        <v>386</v>
      </c>
    </row>
    <row r="1528" spans="1:23" x14ac:dyDescent="0.25">
      <c r="A1528" t="s">
        <v>492</v>
      </c>
      <c r="B1528" s="1">
        <v>44799</v>
      </c>
      <c r="C1528">
        <v>-45.79</v>
      </c>
      <c r="D1528" t="s">
        <v>495</v>
      </c>
      <c r="E1528" t="s">
        <v>495</v>
      </c>
      <c r="F1528" t="s">
        <v>496</v>
      </c>
      <c r="G1528" t="s">
        <v>121</v>
      </c>
      <c r="H1528" t="s">
        <v>483</v>
      </c>
      <c r="I1528" t="s">
        <v>483</v>
      </c>
      <c r="J1528" t="s">
        <v>9</v>
      </c>
      <c r="O1528" t="s">
        <v>121</v>
      </c>
      <c r="P1528" t="s">
        <v>9</v>
      </c>
      <c r="Q1528" t="s">
        <v>9</v>
      </c>
      <c r="R1528" t="s">
        <v>122</v>
      </c>
      <c r="S1528" t="s">
        <v>127</v>
      </c>
      <c r="T1528">
        <v>12</v>
      </c>
      <c r="U1528" t="s">
        <v>475</v>
      </c>
      <c r="W1528" t="s">
        <v>386</v>
      </c>
    </row>
    <row r="1529" spans="1:23" x14ac:dyDescent="0.25">
      <c r="A1529" t="s">
        <v>6451</v>
      </c>
      <c r="B1529" s="1">
        <v>44799</v>
      </c>
      <c r="C1529">
        <v>-148.1</v>
      </c>
      <c r="D1529" t="s">
        <v>495</v>
      </c>
      <c r="E1529" t="s">
        <v>495</v>
      </c>
      <c r="F1529" t="s">
        <v>496</v>
      </c>
      <c r="G1529" t="s">
        <v>104</v>
      </c>
      <c r="H1529" t="s">
        <v>16</v>
      </c>
      <c r="I1529" t="s">
        <v>16</v>
      </c>
      <c r="J1529" t="s">
        <v>9</v>
      </c>
      <c r="O1529" t="s">
        <v>104</v>
      </c>
      <c r="P1529" t="s">
        <v>9</v>
      </c>
      <c r="Q1529" t="s">
        <v>9</v>
      </c>
      <c r="R1529" t="s">
        <v>122</v>
      </c>
      <c r="S1529" t="s">
        <v>127</v>
      </c>
      <c r="T1529">
        <v>12</v>
      </c>
      <c r="U1529" t="s">
        <v>475</v>
      </c>
      <c r="W1529" t="s">
        <v>386</v>
      </c>
    </row>
    <row r="1530" spans="1:23" x14ac:dyDescent="0.25">
      <c r="A1530" t="s">
        <v>544</v>
      </c>
      <c r="B1530" s="1">
        <v>44799</v>
      </c>
      <c r="C1530">
        <v>-66</v>
      </c>
      <c r="D1530" t="s">
        <v>560</v>
      </c>
      <c r="E1530" t="s">
        <v>560</v>
      </c>
      <c r="F1530" t="s">
        <v>561</v>
      </c>
      <c r="G1530" t="s">
        <v>88</v>
      </c>
      <c r="H1530" t="s">
        <v>50</v>
      </c>
      <c r="I1530" t="s">
        <v>50</v>
      </c>
      <c r="J1530" t="s">
        <v>9</v>
      </c>
      <c r="O1530" t="s">
        <v>88</v>
      </c>
      <c r="P1530" t="s">
        <v>9</v>
      </c>
      <c r="Q1530" t="s">
        <v>7243</v>
      </c>
      <c r="R1530" t="s">
        <v>122</v>
      </c>
      <c r="S1530" t="s">
        <v>124</v>
      </c>
      <c r="T1530">
        <v>1</v>
      </c>
      <c r="U1530" t="s">
        <v>475</v>
      </c>
      <c r="W1530" t="s">
        <v>386</v>
      </c>
    </row>
    <row r="1531" spans="1:23" x14ac:dyDescent="0.25">
      <c r="A1531" t="s">
        <v>544</v>
      </c>
      <c r="B1531" s="1">
        <v>44799</v>
      </c>
      <c r="C1531">
        <v>-56.49</v>
      </c>
      <c r="D1531" t="s">
        <v>560</v>
      </c>
      <c r="E1531" t="s">
        <v>560</v>
      </c>
      <c r="F1531" t="s">
        <v>561</v>
      </c>
      <c r="G1531" t="s">
        <v>104</v>
      </c>
      <c r="H1531" t="s">
        <v>16</v>
      </c>
      <c r="I1531" t="s">
        <v>16</v>
      </c>
      <c r="J1531" t="s">
        <v>9</v>
      </c>
      <c r="O1531" t="s">
        <v>104</v>
      </c>
      <c r="P1531" t="s">
        <v>9</v>
      </c>
      <c r="Q1531" t="s">
        <v>9</v>
      </c>
      <c r="R1531" t="s">
        <v>122</v>
      </c>
      <c r="S1531" t="s">
        <v>127</v>
      </c>
      <c r="T1531">
        <v>12</v>
      </c>
      <c r="U1531" t="s">
        <v>475</v>
      </c>
      <c r="W1531" t="s">
        <v>386</v>
      </c>
    </row>
    <row r="1532" spans="1:23" x14ac:dyDescent="0.25">
      <c r="A1532" t="s">
        <v>605</v>
      </c>
      <c r="B1532" s="1">
        <v>44799</v>
      </c>
      <c r="C1532">
        <v>-14.32</v>
      </c>
      <c r="D1532" t="s">
        <v>606</v>
      </c>
      <c r="E1532" t="s">
        <v>606</v>
      </c>
      <c r="F1532" t="s">
        <v>7244</v>
      </c>
      <c r="G1532" t="s">
        <v>13</v>
      </c>
      <c r="H1532" t="s">
        <v>11</v>
      </c>
      <c r="I1532" t="s">
        <v>11</v>
      </c>
      <c r="J1532" t="s">
        <v>9</v>
      </c>
      <c r="O1532" t="s">
        <v>13</v>
      </c>
      <c r="P1532" t="s">
        <v>9</v>
      </c>
      <c r="Q1532" t="s">
        <v>9</v>
      </c>
      <c r="R1532" t="s">
        <v>122</v>
      </c>
      <c r="S1532" t="s">
        <v>127</v>
      </c>
      <c r="T1532">
        <v>12</v>
      </c>
      <c r="U1532" t="s">
        <v>475</v>
      </c>
      <c r="W1532" t="s">
        <v>386</v>
      </c>
    </row>
    <row r="1533" spans="1:23" x14ac:dyDescent="0.25">
      <c r="A1533" t="s">
        <v>544</v>
      </c>
      <c r="B1533" s="1">
        <v>44799</v>
      </c>
      <c r="C1533">
        <v>-60.17</v>
      </c>
      <c r="D1533" t="s">
        <v>6144</v>
      </c>
      <c r="E1533" t="s">
        <v>6144</v>
      </c>
      <c r="F1533" t="s">
        <v>1384</v>
      </c>
      <c r="G1533" t="s">
        <v>10</v>
      </c>
      <c r="H1533" t="s">
        <v>35</v>
      </c>
      <c r="I1533" t="s">
        <v>35</v>
      </c>
      <c r="J1533" t="s">
        <v>9</v>
      </c>
      <c r="O1533" t="s">
        <v>10</v>
      </c>
      <c r="P1533" t="s">
        <v>9</v>
      </c>
      <c r="Q1533" t="s">
        <v>9</v>
      </c>
      <c r="R1533" t="s">
        <v>122</v>
      </c>
      <c r="S1533" t="s">
        <v>127</v>
      </c>
      <c r="T1533">
        <v>12</v>
      </c>
      <c r="U1533" t="s">
        <v>475</v>
      </c>
      <c r="W1533" t="s">
        <v>386</v>
      </c>
    </row>
    <row r="1534" spans="1:23" x14ac:dyDescent="0.25">
      <c r="A1534" t="s">
        <v>6451</v>
      </c>
      <c r="B1534" s="1">
        <v>44798</v>
      </c>
      <c r="C1534">
        <v>-34</v>
      </c>
      <c r="D1534" t="s">
        <v>495</v>
      </c>
      <c r="E1534" t="s">
        <v>495</v>
      </c>
      <c r="F1534" t="s">
        <v>496</v>
      </c>
      <c r="G1534" t="s">
        <v>121</v>
      </c>
      <c r="H1534" t="s">
        <v>483</v>
      </c>
      <c r="I1534" t="s">
        <v>483</v>
      </c>
      <c r="J1534" t="s">
        <v>9</v>
      </c>
      <c r="O1534" t="s">
        <v>121</v>
      </c>
      <c r="P1534" t="s">
        <v>9</v>
      </c>
      <c r="Q1534" t="s">
        <v>9</v>
      </c>
      <c r="R1534" t="s">
        <v>122</v>
      </c>
      <c r="S1534" t="s">
        <v>127</v>
      </c>
      <c r="T1534">
        <v>12</v>
      </c>
      <c r="U1534" t="s">
        <v>475</v>
      </c>
      <c r="W1534" t="s">
        <v>386</v>
      </c>
    </row>
    <row r="1535" spans="1:23" x14ac:dyDescent="0.25">
      <c r="A1535" t="s">
        <v>6451</v>
      </c>
      <c r="B1535" s="1">
        <v>44798</v>
      </c>
      <c r="C1535">
        <v>-78.7</v>
      </c>
      <c r="D1535" t="s">
        <v>495</v>
      </c>
      <c r="E1535" t="s">
        <v>495</v>
      </c>
      <c r="F1535" t="s">
        <v>496</v>
      </c>
      <c r="G1535" t="s">
        <v>104</v>
      </c>
      <c r="H1535" t="s">
        <v>16</v>
      </c>
      <c r="I1535" t="s">
        <v>16</v>
      </c>
      <c r="J1535" t="s">
        <v>9</v>
      </c>
      <c r="O1535" t="s">
        <v>104</v>
      </c>
      <c r="P1535" t="s">
        <v>9</v>
      </c>
      <c r="Q1535" t="s">
        <v>9</v>
      </c>
      <c r="R1535" t="s">
        <v>122</v>
      </c>
      <c r="S1535" t="s">
        <v>127</v>
      </c>
      <c r="T1535">
        <v>12</v>
      </c>
      <c r="U1535" t="s">
        <v>475</v>
      </c>
      <c r="W1535" t="s">
        <v>386</v>
      </c>
    </row>
    <row r="1536" spans="1:23" x14ac:dyDescent="0.25">
      <c r="A1536" t="s">
        <v>19</v>
      </c>
      <c r="B1536" s="1">
        <v>44798</v>
      </c>
      <c r="C1536">
        <v>-366.31</v>
      </c>
      <c r="D1536" t="s">
        <v>576</v>
      </c>
      <c r="E1536" t="s">
        <v>576</v>
      </c>
      <c r="F1536" t="s">
        <v>505</v>
      </c>
      <c r="G1536" t="s">
        <v>94</v>
      </c>
      <c r="H1536" t="s">
        <v>24</v>
      </c>
      <c r="I1536" t="s">
        <v>24</v>
      </c>
      <c r="J1536" t="s">
        <v>9</v>
      </c>
      <c r="O1536" t="s">
        <v>94</v>
      </c>
      <c r="P1536" t="s">
        <v>9</v>
      </c>
      <c r="Q1536" t="s">
        <v>9</v>
      </c>
      <c r="R1536" t="s">
        <v>122</v>
      </c>
      <c r="S1536" t="s">
        <v>127</v>
      </c>
      <c r="T1536">
        <v>12</v>
      </c>
      <c r="U1536" t="s">
        <v>475</v>
      </c>
      <c r="V1536" t="s">
        <v>265</v>
      </c>
      <c r="W1536" t="s">
        <v>386</v>
      </c>
    </row>
    <row r="1537" spans="1:23" x14ac:dyDescent="0.25">
      <c r="A1537" t="s">
        <v>492</v>
      </c>
      <c r="B1537" s="1">
        <v>44798</v>
      </c>
      <c r="C1537">
        <v>-17.63</v>
      </c>
      <c r="D1537" t="s">
        <v>495</v>
      </c>
      <c r="E1537" t="s">
        <v>495</v>
      </c>
      <c r="F1537" t="s">
        <v>496</v>
      </c>
      <c r="G1537" t="s">
        <v>120</v>
      </c>
      <c r="H1537" t="s">
        <v>83</v>
      </c>
      <c r="I1537" t="s">
        <v>83</v>
      </c>
      <c r="J1537" t="s">
        <v>9</v>
      </c>
      <c r="O1537" t="s">
        <v>120</v>
      </c>
      <c r="P1537" t="s">
        <v>9</v>
      </c>
      <c r="Q1537" t="s">
        <v>7245</v>
      </c>
      <c r="R1537" t="s">
        <v>122</v>
      </c>
      <c r="S1537" t="s">
        <v>127</v>
      </c>
      <c r="T1537">
        <v>12</v>
      </c>
      <c r="U1537" t="s">
        <v>475</v>
      </c>
      <c r="W1537" t="s">
        <v>386</v>
      </c>
    </row>
    <row r="1538" spans="1:23" x14ac:dyDescent="0.25">
      <c r="A1538" t="s">
        <v>6451</v>
      </c>
      <c r="B1538" s="1">
        <v>44798</v>
      </c>
      <c r="C1538">
        <v>-50</v>
      </c>
      <c r="D1538" t="s">
        <v>7247</v>
      </c>
      <c r="E1538" t="s">
        <v>7247</v>
      </c>
      <c r="F1538" t="s">
        <v>7248</v>
      </c>
      <c r="G1538" t="s">
        <v>117</v>
      </c>
      <c r="H1538" t="s">
        <v>45</v>
      </c>
      <c r="I1538" t="s">
        <v>45</v>
      </c>
      <c r="J1538" t="s">
        <v>9</v>
      </c>
      <c r="O1538" t="s">
        <v>117</v>
      </c>
      <c r="P1538" t="s">
        <v>9</v>
      </c>
      <c r="Q1538" t="s">
        <v>9</v>
      </c>
      <c r="R1538" t="s">
        <v>122</v>
      </c>
      <c r="S1538" t="s">
        <v>127</v>
      </c>
      <c r="T1538">
        <v>12</v>
      </c>
      <c r="U1538" t="s">
        <v>475</v>
      </c>
      <c r="W1538" t="s">
        <v>386</v>
      </c>
    </row>
    <row r="1539" spans="1:23" x14ac:dyDescent="0.25">
      <c r="A1539" t="s">
        <v>512</v>
      </c>
      <c r="B1539" s="1">
        <v>44798</v>
      </c>
      <c r="C1539">
        <v>-16.2</v>
      </c>
      <c r="D1539" t="s">
        <v>497</v>
      </c>
      <c r="E1539" t="s">
        <v>497</v>
      </c>
      <c r="F1539" t="s">
        <v>6204</v>
      </c>
      <c r="G1539" t="s">
        <v>121</v>
      </c>
      <c r="H1539" t="s">
        <v>483</v>
      </c>
      <c r="I1539" t="s">
        <v>483</v>
      </c>
      <c r="J1539" t="s">
        <v>9</v>
      </c>
      <c r="O1539" t="s">
        <v>121</v>
      </c>
      <c r="P1539" t="s">
        <v>9</v>
      </c>
      <c r="Q1539" t="s">
        <v>9</v>
      </c>
      <c r="R1539" t="s">
        <v>122</v>
      </c>
      <c r="S1539" t="s">
        <v>127</v>
      </c>
      <c r="T1539">
        <v>12</v>
      </c>
      <c r="U1539" t="s">
        <v>475</v>
      </c>
      <c r="W1539" t="s">
        <v>386</v>
      </c>
    </row>
    <row r="1540" spans="1:23" x14ac:dyDescent="0.25">
      <c r="A1540" t="s">
        <v>512</v>
      </c>
      <c r="B1540" s="1">
        <v>44798</v>
      </c>
      <c r="C1540">
        <v>-67.489999999999995</v>
      </c>
      <c r="D1540" t="s">
        <v>497</v>
      </c>
      <c r="E1540" t="s">
        <v>497</v>
      </c>
      <c r="F1540" t="s">
        <v>6204</v>
      </c>
      <c r="G1540" t="s">
        <v>88</v>
      </c>
      <c r="H1540" t="s">
        <v>59</v>
      </c>
      <c r="I1540" t="s">
        <v>59</v>
      </c>
      <c r="J1540" t="s">
        <v>9</v>
      </c>
      <c r="O1540" t="s">
        <v>88</v>
      </c>
      <c r="P1540" t="s">
        <v>9</v>
      </c>
      <c r="Q1540" t="s">
        <v>9</v>
      </c>
      <c r="R1540" t="s">
        <v>122</v>
      </c>
      <c r="S1540" t="s">
        <v>127</v>
      </c>
      <c r="T1540">
        <v>1</v>
      </c>
      <c r="U1540" t="s">
        <v>475</v>
      </c>
      <c r="W1540" t="s">
        <v>386</v>
      </c>
    </row>
    <row r="1541" spans="1:23" x14ac:dyDescent="0.25">
      <c r="A1541" t="s">
        <v>6451</v>
      </c>
      <c r="B1541" s="1">
        <v>44798</v>
      </c>
      <c r="C1541">
        <v>-35.4</v>
      </c>
      <c r="D1541" t="s">
        <v>7247</v>
      </c>
      <c r="E1541" t="s">
        <v>7247</v>
      </c>
      <c r="F1541" t="s">
        <v>7248</v>
      </c>
      <c r="G1541" t="s">
        <v>117</v>
      </c>
      <c r="H1541" t="s">
        <v>45</v>
      </c>
      <c r="I1541" t="s">
        <v>45</v>
      </c>
      <c r="J1541" t="s">
        <v>9</v>
      </c>
      <c r="O1541" t="s">
        <v>117</v>
      </c>
      <c r="P1541" t="s">
        <v>9</v>
      </c>
      <c r="Q1541" t="s">
        <v>9</v>
      </c>
      <c r="R1541" t="s">
        <v>122</v>
      </c>
      <c r="S1541" t="s">
        <v>127</v>
      </c>
      <c r="T1541">
        <v>12</v>
      </c>
      <c r="U1541" t="s">
        <v>475</v>
      </c>
      <c r="W1541" t="s">
        <v>386</v>
      </c>
    </row>
    <row r="1542" spans="1:23" x14ac:dyDescent="0.25">
      <c r="A1542" t="s">
        <v>6451</v>
      </c>
      <c r="B1542" s="1">
        <v>44798</v>
      </c>
      <c r="C1542">
        <v>-13.22</v>
      </c>
      <c r="D1542" t="s">
        <v>634</v>
      </c>
      <c r="E1542" t="s">
        <v>634</v>
      </c>
      <c r="F1542" t="s">
        <v>7249</v>
      </c>
      <c r="G1542" t="s">
        <v>104</v>
      </c>
      <c r="H1542" t="s">
        <v>16</v>
      </c>
      <c r="I1542" t="s">
        <v>16</v>
      </c>
      <c r="J1542" t="s">
        <v>9</v>
      </c>
      <c r="O1542" t="s">
        <v>104</v>
      </c>
      <c r="P1542" t="s">
        <v>9</v>
      </c>
      <c r="Q1542" t="s">
        <v>9</v>
      </c>
      <c r="R1542" t="s">
        <v>122</v>
      </c>
      <c r="S1542" t="s">
        <v>127</v>
      </c>
      <c r="T1542">
        <v>12</v>
      </c>
      <c r="U1542" t="s">
        <v>475</v>
      </c>
      <c r="W1542" t="s">
        <v>386</v>
      </c>
    </row>
    <row r="1543" spans="1:23" x14ac:dyDescent="0.25">
      <c r="A1543" t="s">
        <v>6451</v>
      </c>
      <c r="B1543" s="1">
        <v>44797</v>
      </c>
      <c r="C1543">
        <v>-4.9800000000000004</v>
      </c>
      <c r="D1543" t="s">
        <v>495</v>
      </c>
      <c r="E1543" t="s">
        <v>495</v>
      </c>
      <c r="F1543" t="s">
        <v>496</v>
      </c>
      <c r="G1543" t="s">
        <v>104</v>
      </c>
      <c r="H1543" t="s">
        <v>16</v>
      </c>
      <c r="I1543" s="41" t="s">
        <v>16</v>
      </c>
      <c r="J1543" t="s">
        <v>9</v>
      </c>
      <c r="O1543" t="s">
        <v>104</v>
      </c>
      <c r="P1543" t="s">
        <v>9</v>
      </c>
      <c r="Q1543" t="s">
        <v>9</v>
      </c>
      <c r="R1543" t="s">
        <v>122</v>
      </c>
      <c r="S1543" t="s">
        <v>127</v>
      </c>
      <c r="T1543">
        <v>12</v>
      </c>
      <c r="U1543" t="s">
        <v>475</v>
      </c>
      <c r="W1543" t="s">
        <v>386</v>
      </c>
    </row>
    <row r="1544" spans="1:23" x14ac:dyDescent="0.25">
      <c r="A1544" t="s">
        <v>492</v>
      </c>
      <c r="B1544" s="1">
        <v>44797</v>
      </c>
      <c r="C1544">
        <v>-15.95</v>
      </c>
      <c r="D1544" t="s">
        <v>642</v>
      </c>
      <c r="E1544" t="s">
        <v>642</v>
      </c>
      <c r="F1544" t="s">
        <v>5043</v>
      </c>
      <c r="G1544" t="s">
        <v>117</v>
      </c>
      <c r="H1544" t="s">
        <v>45</v>
      </c>
      <c r="I1544" t="s">
        <v>45</v>
      </c>
      <c r="J1544" t="s">
        <v>9</v>
      </c>
      <c r="O1544" t="s">
        <v>117</v>
      </c>
      <c r="P1544" t="s">
        <v>9</v>
      </c>
      <c r="Q1544" t="s">
        <v>9</v>
      </c>
      <c r="R1544" t="s">
        <v>122</v>
      </c>
      <c r="S1544" t="s">
        <v>127</v>
      </c>
      <c r="T1544">
        <v>12</v>
      </c>
      <c r="U1544" t="s">
        <v>475</v>
      </c>
      <c r="W1544" t="s">
        <v>386</v>
      </c>
    </row>
    <row r="1545" spans="1:23" x14ac:dyDescent="0.25">
      <c r="A1545" t="s">
        <v>19</v>
      </c>
      <c r="B1545" s="1">
        <v>44797</v>
      </c>
      <c r="C1545">
        <v>-143.94</v>
      </c>
      <c r="D1545" t="s">
        <v>6523</v>
      </c>
      <c r="E1545" t="s">
        <v>6523</v>
      </c>
      <c r="F1545" t="s">
        <v>611</v>
      </c>
      <c r="G1545" t="s">
        <v>55</v>
      </c>
      <c r="H1545" t="s">
        <v>18</v>
      </c>
      <c r="I1545" t="s">
        <v>18</v>
      </c>
      <c r="J1545" t="s">
        <v>9</v>
      </c>
      <c r="O1545" t="s">
        <v>55</v>
      </c>
      <c r="P1545" t="s">
        <v>9</v>
      </c>
      <c r="Q1545" t="s">
        <v>9</v>
      </c>
      <c r="R1545" t="s">
        <v>224</v>
      </c>
      <c r="S1545" t="s">
        <v>126</v>
      </c>
      <c r="T1545">
        <v>12</v>
      </c>
      <c r="U1545" t="s">
        <v>475</v>
      </c>
      <c r="W1545" t="s">
        <v>386</v>
      </c>
    </row>
    <row r="1546" spans="1:23" x14ac:dyDescent="0.25">
      <c r="A1546" t="s">
        <v>512</v>
      </c>
      <c r="B1546" s="1">
        <v>44797</v>
      </c>
      <c r="C1546">
        <v>-71.84</v>
      </c>
      <c r="D1546" t="s">
        <v>497</v>
      </c>
      <c r="E1546" t="s">
        <v>497</v>
      </c>
      <c r="F1546" t="s">
        <v>6204</v>
      </c>
      <c r="G1546" t="s">
        <v>121</v>
      </c>
      <c r="H1546" t="s">
        <v>483</v>
      </c>
      <c r="I1546" t="s">
        <v>483</v>
      </c>
      <c r="J1546" t="s">
        <v>9</v>
      </c>
      <c r="O1546" t="s">
        <v>121</v>
      </c>
      <c r="P1546" t="s">
        <v>9</v>
      </c>
      <c r="Q1546" t="s">
        <v>9</v>
      </c>
      <c r="R1546" t="s">
        <v>122</v>
      </c>
      <c r="S1546" t="s">
        <v>127</v>
      </c>
      <c r="T1546">
        <v>12</v>
      </c>
      <c r="U1546" t="s">
        <v>475</v>
      </c>
      <c r="W1546" t="s">
        <v>386</v>
      </c>
    </row>
    <row r="1547" spans="1:23" x14ac:dyDescent="0.25">
      <c r="A1547" t="s">
        <v>512</v>
      </c>
      <c r="B1547" s="1">
        <v>44797</v>
      </c>
      <c r="C1547">
        <v>-11</v>
      </c>
      <c r="D1547" t="s">
        <v>497</v>
      </c>
      <c r="E1547" t="s">
        <v>497</v>
      </c>
      <c r="F1547" t="s">
        <v>6204</v>
      </c>
      <c r="G1547" t="s">
        <v>88</v>
      </c>
      <c r="H1547" t="s">
        <v>59</v>
      </c>
      <c r="I1547" t="s">
        <v>59</v>
      </c>
      <c r="J1547" t="s">
        <v>9</v>
      </c>
      <c r="O1547" t="s">
        <v>88</v>
      </c>
      <c r="P1547" t="s">
        <v>9</v>
      </c>
      <c r="Q1547" t="s">
        <v>9</v>
      </c>
      <c r="R1547" t="s">
        <v>122</v>
      </c>
      <c r="S1547" t="s">
        <v>127</v>
      </c>
      <c r="T1547">
        <v>1</v>
      </c>
      <c r="U1547" t="s">
        <v>475</v>
      </c>
      <c r="W1547" t="s">
        <v>386</v>
      </c>
    </row>
    <row r="1548" spans="1:23" x14ac:dyDescent="0.25">
      <c r="A1548" t="s">
        <v>6451</v>
      </c>
      <c r="B1548" s="1">
        <v>44797</v>
      </c>
      <c r="C1548">
        <v>-56.15</v>
      </c>
      <c r="D1548" t="s">
        <v>938</v>
      </c>
      <c r="E1548" t="s">
        <v>938</v>
      </c>
      <c r="F1548" t="s">
        <v>7250</v>
      </c>
      <c r="G1548" t="s">
        <v>104</v>
      </c>
      <c r="H1548" t="s">
        <v>7</v>
      </c>
      <c r="I1548" t="s">
        <v>7</v>
      </c>
      <c r="J1548" t="s">
        <v>9</v>
      </c>
      <c r="O1548" t="s">
        <v>104</v>
      </c>
      <c r="P1548" t="s">
        <v>9</v>
      </c>
      <c r="Q1548" t="s">
        <v>9</v>
      </c>
      <c r="R1548" t="s">
        <v>122</v>
      </c>
      <c r="S1548" t="s">
        <v>127</v>
      </c>
      <c r="T1548">
        <v>12</v>
      </c>
      <c r="U1548" t="s">
        <v>475</v>
      </c>
      <c r="W1548" t="s">
        <v>386</v>
      </c>
    </row>
    <row r="1549" spans="1:23" x14ac:dyDescent="0.25">
      <c r="A1549" t="s">
        <v>605</v>
      </c>
      <c r="B1549" s="1">
        <v>44796</v>
      </c>
      <c r="C1549">
        <v>143.94</v>
      </c>
      <c r="D1549" t="s">
        <v>6549</v>
      </c>
      <c r="E1549" t="s">
        <v>6549</v>
      </c>
      <c r="F1549" t="s">
        <v>627</v>
      </c>
      <c r="G1549" t="s">
        <v>55</v>
      </c>
      <c r="H1549" t="s">
        <v>18</v>
      </c>
      <c r="I1549" t="s">
        <v>18</v>
      </c>
      <c r="J1549" t="s">
        <v>9</v>
      </c>
      <c r="O1549" t="s">
        <v>55</v>
      </c>
      <c r="P1549" t="s">
        <v>9</v>
      </c>
      <c r="Q1549" t="s">
        <v>9</v>
      </c>
      <c r="R1549" t="s">
        <v>224</v>
      </c>
      <c r="S1549" t="s">
        <v>126</v>
      </c>
      <c r="T1549">
        <v>12</v>
      </c>
      <c r="U1549" t="s">
        <v>475</v>
      </c>
      <c r="W1549" t="s">
        <v>386</v>
      </c>
    </row>
    <row r="1550" spans="1:23" x14ac:dyDescent="0.25">
      <c r="A1550" t="s">
        <v>6451</v>
      </c>
      <c r="B1550" s="1">
        <v>44796</v>
      </c>
      <c r="C1550">
        <v>-94.74</v>
      </c>
      <c r="D1550" t="s">
        <v>7252</v>
      </c>
      <c r="E1550" t="s">
        <v>7252</v>
      </c>
      <c r="F1550" t="s">
        <v>7253</v>
      </c>
      <c r="G1550" t="s">
        <v>104</v>
      </c>
      <c r="H1550" t="s">
        <v>12</v>
      </c>
      <c r="I1550" t="s">
        <v>12</v>
      </c>
      <c r="J1550" t="s">
        <v>9</v>
      </c>
      <c r="O1550" t="s">
        <v>104</v>
      </c>
      <c r="P1550" t="s">
        <v>9</v>
      </c>
      <c r="Q1550" t="s">
        <v>9</v>
      </c>
      <c r="R1550" t="s">
        <v>122</v>
      </c>
      <c r="S1550" t="s">
        <v>127</v>
      </c>
      <c r="T1550">
        <v>12</v>
      </c>
      <c r="U1550" t="s">
        <v>475</v>
      </c>
      <c r="W1550" t="s">
        <v>386</v>
      </c>
    </row>
    <row r="1551" spans="1:23" x14ac:dyDescent="0.25">
      <c r="A1551" t="s">
        <v>487</v>
      </c>
      <c r="B1551" s="1">
        <v>44795</v>
      </c>
      <c r="C1551">
        <v>-105</v>
      </c>
      <c r="D1551" t="s">
        <v>6653</v>
      </c>
      <c r="E1551" t="s">
        <v>6653</v>
      </c>
      <c r="F1551" t="s">
        <v>531</v>
      </c>
      <c r="G1551" t="s">
        <v>105</v>
      </c>
      <c r="H1551" t="s">
        <v>28</v>
      </c>
      <c r="I1551" t="s">
        <v>28</v>
      </c>
      <c r="J1551" t="s">
        <v>9</v>
      </c>
      <c r="O1551" t="s">
        <v>105</v>
      </c>
      <c r="P1551" t="s">
        <v>9</v>
      </c>
      <c r="Q1551" t="s">
        <v>9</v>
      </c>
      <c r="R1551" t="s">
        <v>122</v>
      </c>
      <c r="S1551" t="s">
        <v>124</v>
      </c>
      <c r="T1551">
        <v>1</v>
      </c>
      <c r="U1551" t="s">
        <v>475</v>
      </c>
      <c r="W1551" t="s">
        <v>386</v>
      </c>
    </row>
    <row r="1552" spans="1:23" x14ac:dyDescent="0.25">
      <c r="A1552" t="s">
        <v>6451</v>
      </c>
      <c r="B1552" s="1">
        <v>44795</v>
      </c>
      <c r="C1552">
        <v>-100.12</v>
      </c>
      <c r="D1552" t="s">
        <v>7255</v>
      </c>
      <c r="E1552" t="s">
        <v>7255</v>
      </c>
      <c r="F1552" t="s">
        <v>7256</v>
      </c>
      <c r="G1552" t="s">
        <v>10</v>
      </c>
      <c r="H1552" t="s">
        <v>35</v>
      </c>
      <c r="I1552" t="s">
        <v>35</v>
      </c>
      <c r="J1552" t="s">
        <v>9</v>
      </c>
      <c r="O1552" t="s">
        <v>10</v>
      </c>
      <c r="P1552" t="s">
        <v>9</v>
      </c>
      <c r="Q1552" t="s">
        <v>9</v>
      </c>
      <c r="R1552" t="s">
        <v>122</v>
      </c>
      <c r="S1552" t="s">
        <v>127</v>
      </c>
      <c r="T1552">
        <v>12</v>
      </c>
      <c r="U1552" t="s">
        <v>475</v>
      </c>
      <c r="W1552" t="s">
        <v>386</v>
      </c>
    </row>
    <row r="1553" spans="1:23" x14ac:dyDescent="0.25">
      <c r="A1553" t="s">
        <v>6411</v>
      </c>
      <c r="B1553" s="1">
        <v>44794</v>
      </c>
      <c r="C1553">
        <v>0</v>
      </c>
      <c r="D1553" t="s">
        <v>6689</v>
      </c>
      <c r="E1553" t="s">
        <v>6689</v>
      </c>
      <c r="F1553" t="s">
        <v>6690</v>
      </c>
      <c r="G1553" t="s">
        <v>55</v>
      </c>
      <c r="H1553" t="s">
        <v>55</v>
      </c>
      <c r="I1553" t="s">
        <v>55</v>
      </c>
      <c r="J1553" t="s">
        <v>9</v>
      </c>
      <c r="O1553" t="s">
        <v>55</v>
      </c>
      <c r="P1553" t="s">
        <v>9</v>
      </c>
      <c r="Q1553" t="s">
        <v>9</v>
      </c>
      <c r="R1553" t="s">
        <v>116</v>
      </c>
      <c r="S1553" t="s">
        <v>126</v>
      </c>
      <c r="T1553">
        <v>0</v>
      </c>
      <c r="U1553" t="s">
        <v>475</v>
      </c>
      <c r="W1553" t="s">
        <v>386</v>
      </c>
    </row>
    <row r="1554" spans="1:23" x14ac:dyDescent="0.25">
      <c r="A1554" t="s">
        <v>6411</v>
      </c>
      <c r="B1554" s="1">
        <v>44794</v>
      </c>
      <c r="C1554">
        <v>0</v>
      </c>
      <c r="D1554" t="s">
        <v>6689</v>
      </c>
      <c r="E1554" t="s">
        <v>6689</v>
      </c>
      <c r="F1554" t="s">
        <v>6690</v>
      </c>
      <c r="G1554" t="s">
        <v>55</v>
      </c>
      <c r="H1554" t="s">
        <v>55</v>
      </c>
      <c r="I1554" t="s">
        <v>55</v>
      </c>
      <c r="J1554" t="s">
        <v>9</v>
      </c>
      <c r="O1554" t="s">
        <v>55</v>
      </c>
      <c r="P1554" t="s">
        <v>9</v>
      </c>
      <c r="Q1554" t="s">
        <v>9</v>
      </c>
      <c r="R1554" t="s">
        <v>116</v>
      </c>
      <c r="S1554" t="s">
        <v>126</v>
      </c>
      <c r="T1554">
        <v>0</v>
      </c>
      <c r="U1554" t="s">
        <v>475</v>
      </c>
      <c r="W1554" t="s">
        <v>386</v>
      </c>
    </row>
    <row r="1555" spans="1:23" x14ac:dyDescent="0.25">
      <c r="A1555" t="s">
        <v>6451</v>
      </c>
      <c r="B1555" s="1">
        <v>44794</v>
      </c>
      <c r="C1555">
        <v>-78.19</v>
      </c>
      <c r="D1555" t="s">
        <v>7258</v>
      </c>
      <c r="E1555" t="s">
        <v>7258</v>
      </c>
      <c r="F1555" t="s">
        <v>7259</v>
      </c>
      <c r="G1555" t="s">
        <v>105</v>
      </c>
      <c r="H1555" t="s">
        <v>28</v>
      </c>
      <c r="I1555" t="s">
        <v>28</v>
      </c>
      <c r="J1555" t="s">
        <v>9</v>
      </c>
      <c r="O1555" t="s">
        <v>105</v>
      </c>
      <c r="P1555" t="s">
        <v>9</v>
      </c>
      <c r="Q1555" t="s">
        <v>9</v>
      </c>
      <c r="R1555" t="s">
        <v>122</v>
      </c>
      <c r="S1555" t="s">
        <v>124</v>
      </c>
      <c r="T1555">
        <v>1</v>
      </c>
      <c r="U1555" t="s">
        <v>475</v>
      </c>
      <c r="W1555" t="s">
        <v>386</v>
      </c>
    </row>
    <row r="1556" spans="1:23" x14ac:dyDescent="0.25">
      <c r="A1556" t="s">
        <v>6451</v>
      </c>
      <c r="B1556" s="1">
        <v>44794</v>
      </c>
      <c r="C1556">
        <v>-52.41</v>
      </c>
      <c r="D1556" t="s">
        <v>7258</v>
      </c>
      <c r="E1556" t="s">
        <v>7258</v>
      </c>
      <c r="F1556" t="s">
        <v>7259</v>
      </c>
      <c r="G1556" t="s">
        <v>105</v>
      </c>
      <c r="H1556" t="s">
        <v>28</v>
      </c>
      <c r="I1556" t="s">
        <v>28</v>
      </c>
      <c r="J1556" t="s">
        <v>9</v>
      </c>
      <c r="O1556" t="s">
        <v>105</v>
      </c>
      <c r="P1556" t="s">
        <v>9</v>
      </c>
      <c r="Q1556" t="s">
        <v>9</v>
      </c>
      <c r="R1556" t="s">
        <v>122</v>
      </c>
      <c r="S1556" t="s">
        <v>124</v>
      </c>
      <c r="T1556">
        <v>1</v>
      </c>
      <c r="U1556" t="s">
        <v>475</v>
      </c>
      <c r="W1556" t="s">
        <v>386</v>
      </c>
    </row>
    <row r="1557" spans="1:23" x14ac:dyDescent="0.25">
      <c r="A1557" t="s">
        <v>6451</v>
      </c>
      <c r="B1557" s="1">
        <v>44794</v>
      </c>
      <c r="C1557">
        <v>-30</v>
      </c>
      <c r="D1557" t="s">
        <v>7261</v>
      </c>
      <c r="E1557" t="s">
        <v>7261</v>
      </c>
      <c r="F1557" t="s">
        <v>7262</v>
      </c>
      <c r="G1557" t="s">
        <v>105</v>
      </c>
      <c r="H1557" t="s">
        <v>28</v>
      </c>
      <c r="I1557" t="s">
        <v>28</v>
      </c>
      <c r="J1557" t="s">
        <v>9</v>
      </c>
      <c r="O1557" t="s">
        <v>105</v>
      </c>
      <c r="P1557" t="s">
        <v>9</v>
      </c>
      <c r="Q1557" t="s">
        <v>9</v>
      </c>
      <c r="R1557" t="s">
        <v>122</v>
      </c>
      <c r="S1557" t="s">
        <v>124</v>
      </c>
      <c r="T1557">
        <v>1</v>
      </c>
      <c r="U1557" t="s">
        <v>475</v>
      </c>
      <c r="W1557" t="s">
        <v>386</v>
      </c>
    </row>
    <row r="1558" spans="1:23" x14ac:dyDescent="0.25">
      <c r="A1558" t="s">
        <v>6451</v>
      </c>
      <c r="B1558" s="1">
        <v>44792</v>
      </c>
      <c r="C1558">
        <v>-20.9</v>
      </c>
      <c r="D1558" t="s">
        <v>7264</v>
      </c>
      <c r="E1558" t="s">
        <v>7264</v>
      </c>
      <c r="F1558" t="s">
        <v>7265</v>
      </c>
      <c r="G1558" t="s">
        <v>104</v>
      </c>
      <c r="H1558" t="s">
        <v>7</v>
      </c>
      <c r="I1558" t="s">
        <v>7</v>
      </c>
      <c r="J1558" t="s">
        <v>9</v>
      </c>
      <c r="O1558" t="s">
        <v>104</v>
      </c>
      <c r="P1558" t="s">
        <v>9</v>
      </c>
      <c r="Q1558" t="s">
        <v>9</v>
      </c>
      <c r="R1558" t="s">
        <v>122</v>
      </c>
      <c r="S1558" t="s">
        <v>127</v>
      </c>
      <c r="T1558">
        <v>12</v>
      </c>
      <c r="U1558" t="s">
        <v>475</v>
      </c>
      <c r="W1558" t="s">
        <v>386</v>
      </c>
    </row>
    <row r="1559" spans="1:23" x14ac:dyDescent="0.25">
      <c r="A1559" t="s">
        <v>19</v>
      </c>
      <c r="B1559" s="1">
        <v>44792</v>
      </c>
      <c r="C1559">
        <v>-82.84</v>
      </c>
      <c r="D1559" t="s">
        <v>6599</v>
      </c>
      <c r="E1559" t="s">
        <v>6599</v>
      </c>
      <c r="F1559" t="s">
        <v>653</v>
      </c>
      <c r="G1559" t="s">
        <v>55</v>
      </c>
      <c r="H1559" t="s">
        <v>18</v>
      </c>
      <c r="I1559" t="s">
        <v>18</v>
      </c>
      <c r="J1559" t="s">
        <v>9</v>
      </c>
      <c r="O1559" t="s">
        <v>55</v>
      </c>
      <c r="P1559" t="s">
        <v>9</v>
      </c>
      <c r="Q1559" t="s">
        <v>9</v>
      </c>
      <c r="R1559" t="s">
        <v>224</v>
      </c>
      <c r="S1559" t="s">
        <v>126</v>
      </c>
      <c r="T1559">
        <v>12</v>
      </c>
      <c r="U1559" t="s">
        <v>475</v>
      </c>
      <c r="W1559" t="s">
        <v>386</v>
      </c>
    </row>
    <row r="1560" spans="1:23" x14ac:dyDescent="0.25">
      <c r="A1560" t="s">
        <v>533</v>
      </c>
      <c r="B1560" s="1">
        <v>44792</v>
      </c>
      <c r="C1560">
        <v>4.3499999999999996</v>
      </c>
      <c r="D1560" t="s">
        <v>1632</v>
      </c>
      <c r="E1560" t="s">
        <v>1632</v>
      </c>
      <c r="F1560" t="s">
        <v>535</v>
      </c>
      <c r="G1560" t="s">
        <v>92</v>
      </c>
      <c r="H1560" t="s">
        <v>49</v>
      </c>
      <c r="I1560" t="s">
        <v>49</v>
      </c>
      <c r="J1560" t="s">
        <v>9</v>
      </c>
      <c r="O1560" t="s">
        <v>92</v>
      </c>
      <c r="P1560" t="s">
        <v>9</v>
      </c>
      <c r="Q1560" t="s">
        <v>9</v>
      </c>
      <c r="R1560" t="s">
        <v>92</v>
      </c>
      <c r="S1560" t="s">
        <v>127</v>
      </c>
      <c r="T1560">
        <v>12</v>
      </c>
      <c r="U1560" t="s">
        <v>475</v>
      </c>
      <c r="W1560" t="s">
        <v>386</v>
      </c>
    </row>
    <row r="1561" spans="1:23" x14ac:dyDescent="0.25">
      <c r="A1561" t="s">
        <v>6451</v>
      </c>
      <c r="B1561" s="1">
        <v>44792</v>
      </c>
      <c r="C1561">
        <v>-138.54</v>
      </c>
      <c r="D1561" t="s">
        <v>495</v>
      </c>
      <c r="E1561" t="s">
        <v>495</v>
      </c>
      <c r="F1561" t="s">
        <v>496</v>
      </c>
      <c r="G1561" t="s">
        <v>104</v>
      </c>
      <c r="H1561" t="s">
        <v>16</v>
      </c>
      <c r="I1561" t="s">
        <v>16</v>
      </c>
      <c r="J1561" t="s">
        <v>9</v>
      </c>
      <c r="O1561" t="s">
        <v>104</v>
      </c>
      <c r="P1561" t="s">
        <v>9</v>
      </c>
      <c r="Q1561" t="s">
        <v>9</v>
      </c>
      <c r="R1561" t="s">
        <v>122</v>
      </c>
      <c r="S1561" t="s">
        <v>127</v>
      </c>
      <c r="T1561">
        <v>12</v>
      </c>
      <c r="U1561" t="s">
        <v>475</v>
      </c>
      <c r="W1561" t="s">
        <v>386</v>
      </c>
    </row>
    <row r="1562" spans="1:23" x14ac:dyDescent="0.25">
      <c r="A1562" t="s">
        <v>6451</v>
      </c>
      <c r="B1562" s="1">
        <v>44791</v>
      </c>
      <c r="C1562">
        <v>-4</v>
      </c>
      <c r="D1562" t="s">
        <v>7267</v>
      </c>
      <c r="E1562" t="s">
        <v>7267</v>
      </c>
      <c r="F1562" t="s">
        <v>7268</v>
      </c>
      <c r="G1562" t="s">
        <v>104</v>
      </c>
      <c r="H1562" t="s">
        <v>7</v>
      </c>
      <c r="I1562" t="s">
        <v>7</v>
      </c>
      <c r="J1562" t="s">
        <v>9</v>
      </c>
      <c r="O1562" t="s">
        <v>104</v>
      </c>
      <c r="P1562" t="s">
        <v>9</v>
      </c>
      <c r="Q1562" t="s">
        <v>9</v>
      </c>
      <c r="R1562" t="s">
        <v>122</v>
      </c>
      <c r="S1562" t="s">
        <v>127</v>
      </c>
      <c r="T1562">
        <v>12</v>
      </c>
      <c r="U1562" t="s">
        <v>475</v>
      </c>
      <c r="W1562" t="s">
        <v>386</v>
      </c>
    </row>
    <row r="1563" spans="1:23" x14ac:dyDescent="0.25">
      <c r="A1563" t="s">
        <v>6451</v>
      </c>
      <c r="B1563" s="1">
        <v>44791</v>
      </c>
      <c r="C1563">
        <v>-23.68</v>
      </c>
      <c r="D1563" t="s">
        <v>6898</v>
      </c>
      <c r="E1563" t="s">
        <v>6898</v>
      </c>
      <c r="F1563" t="s">
        <v>6899</v>
      </c>
      <c r="G1563" t="s">
        <v>104</v>
      </c>
      <c r="H1563" t="s">
        <v>12</v>
      </c>
      <c r="I1563" t="s">
        <v>12</v>
      </c>
      <c r="J1563" t="s">
        <v>9</v>
      </c>
      <c r="O1563" t="s">
        <v>104</v>
      </c>
      <c r="P1563" t="s">
        <v>9</v>
      </c>
      <c r="Q1563" t="s">
        <v>9</v>
      </c>
      <c r="R1563" t="s">
        <v>122</v>
      </c>
      <c r="S1563" t="s">
        <v>127</v>
      </c>
      <c r="T1563">
        <v>12</v>
      </c>
      <c r="U1563" t="s">
        <v>475</v>
      </c>
      <c r="W1563" t="s">
        <v>386</v>
      </c>
    </row>
    <row r="1564" spans="1:23" x14ac:dyDescent="0.25">
      <c r="A1564" t="s">
        <v>487</v>
      </c>
      <c r="B1564" s="1">
        <v>44791</v>
      </c>
      <c r="C1564">
        <v>-1047.3800000000001</v>
      </c>
      <c r="D1564" t="s">
        <v>7269</v>
      </c>
      <c r="E1564" t="s">
        <v>7269</v>
      </c>
      <c r="F1564" t="s">
        <v>2647</v>
      </c>
      <c r="G1564" t="s">
        <v>55</v>
      </c>
      <c r="H1564" t="s">
        <v>55</v>
      </c>
      <c r="I1564" t="s">
        <v>55</v>
      </c>
      <c r="J1564" t="s">
        <v>9</v>
      </c>
      <c r="O1564" t="s">
        <v>55</v>
      </c>
      <c r="P1564" t="s">
        <v>9</v>
      </c>
      <c r="Q1564" t="s">
        <v>9</v>
      </c>
      <c r="R1564" t="s">
        <v>116</v>
      </c>
      <c r="S1564" t="s">
        <v>126</v>
      </c>
      <c r="T1564">
        <v>0</v>
      </c>
      <c r="U1564" t="s">
        <v>475</v>
      </c>
      <c r="W1564" t="s">
        <v>386</v>
      </c>
    </row>
    <row r="1565" spans="1:23" x14ac:dyDescent="0.25">
      <c r="A1565" t="s">
        <v>19</v>
      </c>
      <c r="B1565" s="1">
        <v>44791</v>
      </c>
      <c r="C1565">
        <v>210</v>
      </c>
      <c r="D1565" t="s">
        <v>7270</v>
      </c>
      <c r="E1565" t="s">
        <v>7270</v>
      </c>
      <c r="F1565" t="s">
        <v>598</v>
      </c>
      <c r="G1565" t="s">
        <v>110</v>
      </c>
      <c r="H1565" t="s">
        <v>79</v>
      </c>
      <c r="I1565" t="s">
        <v>79</v>
      </c>
      <c r="J1565" t="s">
        <v>9</v>
      </c>
      <c r="O1565" t="s">
        <v>110</v>
      </c>
      <c r="P1565" t="s">
        <v>9</v>
      </c>
      <c r="Q1565" t="s">
        <v>7271</v>
      </c>
      <c r="R1565" t="s">
        <v>122</v>
      </c>
      <c r="S1565" t="s">
        <v>127</v>
      </c>
      <c r="T1565">
        <v>12</v>
      </c>
      <c r="U1565" t="s">
        <v>475</v>
      </c>
      <c r="V1565" t="s">
        <v>283</v>
      </c>
      <c r="W1565" t="s">
        <v>386</v>
      </c>
    </row>
    <row r="1566" spans="1:23" x14ac:dyDescent="0.25">
      <c r="A1566" t="s">
        <v>34</v>
      </c>
      <c r="B1566" s="1">
        <v>44791</v>
      </c>
      <c r="C1566">
        <v>-14.97</v>
      </c>
      <c r="D1566" t="s">
        <v>491</v>
      </c>
      <c r="E1566" t="s">
        <v>491</v>
      </c>
      <c r="F1566" t="s">
        <v>7272</v>
      </c>
      <c r="G1566" t="s">
        <v>473</v>
      </c>
      <c r="H1566" t="s">
        <v>466</v>
      </c>
      <c r="I1566" t="s">
        <v>466</v>
      </c>
      <c r="J1566" t="s">
        <v>9</v>
      </c>
      <c r="O1566" t="s">
        <v>473</v>
      </c>
      <c r="P1566" t="s">
        <v>9</v>
      </c>
      <c r="Q1566" t="s">
        <v>7273</v>
      </c>
      <c r="R1566" t="s">
        <v>122</v>
      </c>
      <c r="S1566" t="s">
        <v>127</v>
      </c>
      <c r="T1566">
        <v>12</v>
      </c>
      <c r="U1566" t="s">
        <v>475</v>
      </c>
      <c r="W1566" t="s">
        <v>386</v>
      </c>
    </row>
    <row r="1567" spans="1:23" x14ac:dyDescent="0.25">
      <c r="A1567" t="s">
        <v>6451</v>
      </c>
      <c r="B1567" s="1">
        <v>44791</v>
      </c>
      <c r="C1567">
        <v>-8</v>
      </c>
      <c r="D1567" t="s">
        <v>7275</v>
      </c>
      <c r="E1567" t="s">
        <v>7275</v>
      </c>
      <c r="F1567" t="s">
        <v>7276</v>
      </c>
      <c r="G1567" t="s">
        <v>104</v>
      </c>
      <c r="H1567" t="s">
        <v>7</v>
      </c>
      <c r="I1567" t="s">
        <v>7</v>
      </c>
      <c r="J1567" t="s">
        <v>9</v>
      </c>
      <c r="O1567" t="s">
        <v>104</v>
      </c>
      <c r="P1567" t="s">
        <v>9</v>
      </c>
      <c r="Q1567" t="s">
        <v>9</v>
      </c>
      <c r="R1567" t="s">
        <v>122</v>
      </c>
      <c r="S1567" t="s">
        <v>127</v>
      </c>
      <c r="T1567">
        <v>12</v>
      </c>
      <c r="U1567" t="s">
        <v>475</v>
      </c>
      <c r="W1567" t="s">
        <v>386</v>
      </c>
    </row>
    <row r="1568" spans="1:23" x14ac:dyDescent="0.25">
      <c r="A1568" t="s">
        <v>533</v>
      </c>
      <c r="B1568" s="1">
        <v>44791</v>
      </c>
      <c r="C1568">
        <v>82.84</v>
      </c>
      <c r="D1568" t="s">
        <v>6251</v>
      </c>
      <c r="E1568" t="s">
        <v>6251</v>
      </c>
      <c r="F1568" t="s">
        <v>675</v>
      </c>
      <c r="G1568" t="s">
        <v>55</v>
      </c>
      <c r="H1568" t="s">
        <v>18</v>
      </c>
      <c r="I1568" t="s">
        <v>18</v>
      </c>
      <c r="J1568" t="s">
        <v>9</v>
      </c>
      <c r="O1568" t="s">
        <v>55</v>
      </c>
      <c r="P1568" t="s">
        <v>9</v>
      </c>
      <c r="Q1568" t="s">
        <v>9</v>
      </c>
      <c r="R1568" t="s">
        <v>224</v>
      </c>
      <c r="S1568" t="s">
        <v>126</v>
      </c>
      <c r="T1568">
        <v>12</v>
      </c>
      <c r="U1568" t="s">
        <v>475</v>
      </c>
      <c r="W1568" t="s">
        <v>386</v>
      </c>
    </row>
    <row r="1569" spans="1:23" x14ac:dyDescent="0.25">
      <c r="A1569" t="s">
        <v>6451</v>
      </c>
      <c r="B1569" s="1">
        <v>44791</v>
      </c>
      <c r="C1569">
        <v>-4.95</v>
      </c>
      <c r="D1569" t="s">
        <v>495</v>
      </c>
      <c r="E1569" t="s">
        <v>495</v>
      </c>
      <c r="F1569" t="s">
        <v>496</v>
      </c>
      <c r="G1569" t="s">
        <v>104</v>
      </c>
      <c r="H1569" t="s">
        <v>16</v>
      </c>
      <c r="I1569" t="s">
        <v>16</v>
      </c>
      <c r="J1569" t="s">
        <v>9</v>
      </c>
      <c r="O1569" t="s">
        <v>104</v>
      </c>
      <c r="P1569" t="s">
        <v>9</v>
      </c>
      <c r="Q1569" t="s">
        <v>9</v>
      </c>
      <c r="R1569" t="s">
        <v>122</v>
      </c>
      <c r="S1569" t="s">
        <v>127</v>
      </c>
      <c r="T1569">
        <v>12</v>
      </c>
      <c r="U1569" t="s">
        <v>475</v>
      </c>
      <c r="W1569" t="s">
        <v>386</v>
      </c>
    </row>
    <row r="1570" spans="1:23" x14ac:dyDescent="0.25">
      <c r="A1570" t="s">
        <v>6451</v>
      </c>
      <c r="B1570" s="1">
        <v>44791</v>
      </c>
      <c r="C1570">
        <v>-5</v>
      </c>
      <c r="D1570" t="s">
        <v>7278</v>
      </c>
      <c r="E1570" t="s">
        <v>7278</v>
      </c>
      <c r="F1570" t="s">
        <v>7279</v>
      </c>
      <c r="G1570" t="s">
        <v>104</v>
      </c>
      <c r="H1570" t="s">
        <v>7</v>
      </c>
      <c r="I1570" t="s">
        <v>7</v>
      </c>
      <c r="J1570" t="s">
        <v>9</v>
      </c>
      <c r="O1570" t="s">
        <v>104</v>
      </c>
      <c r="P1570" t="s">
        <v>9</v>
      </c>
      <c r="Q1570" t="s">
        <v>9</v>
      </c>
      <c r="R1570" t="s">
        <v>122</v>
      </c>
      <c r="S1570" t="s">
        <v>127</v>
      </c>
      <c r="T1570">
        <v>12</v>
      </c>
      <c r="U1570" t="s">
        <v>475</v>
      </c>
      <c r="W1570" t="s">
        <v>386</v>
      </c>
    </row>
    <row r="1571" spans="1:23" x14ac:dyDescent="0.25">
      <c r="A1571" t="s">
        <v>6451</v>
      </c>
      <c r="B1571" s="1">
        <v>44791</v>
      </c>
      <c r="C1571">
        <v>-5</v>
      </c>
      <c r="D1571" t="s">
        <v>7278</v>
      </c>
      <c r="E1571" t="s">
        <v>7278</v>
      </c>
      <c r="F1571" t="s">
        <v>7279</v>
      </c>
      <c r="G1571" t="s">
        <v>104</v>
      </c>
      <c r="H1571" t="s">
        <v>7</v>
      </c>
      <c r="I1571" t="s">
        <v>7</v>
      </c>
      <c r="J1571" t="s">
        <v>9</v>
      </c>
      <c r="O1571" t="s">
        <v>104</v>
      </c>
      <c r="P1571" t="s">
        <v>9</v>
      </c>
      <c r="Q1571" t="s">
        <v>9</v>
      </c>
      <c r="R1571" t="s">
        <v>122</v>
      </c>
      <c r="S1571" t="s">
        <v>127</v>
      </c>
      <c r="T1571">
        <v>12</v>
      </c>
      <c r="U1571" t="s">
        <v>475</v>
      </c>
      <c r="W1571" t="s">
        <v>386</v>
      </c>
    </row>
    <row r="1572" spans="1:23" x14ac:dyDescent="0.25">
      <c r="A1572" t="s">
        <v>492</v>
      </c>
      <c r="B1572" s="1">
        <v>44790</v>
      </c>
      <c r="C1572">
        <v>130</v>
      </c>
      <c r="D1572" t="s">
        <v>6742</v>
      </c>
      <c r="E1572" t="s">
        <v>6742</v>
      </c>
      <c r="F1572" t="s">
        <v>6743</v>
      </c>
      <c r="G1572" t="s">
        <v>13</v>
      </c>
      <c r="H1572" t="s">
        <v>38</v>
      </c>
      <c r="I1572" t="s">
        <v>38</v>
      </c>
      <c r="J1572" t="s">
        <v>9</v>
      </c>
      <c r="O1572" t="s">
        <v>13</v>
      </c>
      <c r="P1572" t="s">
        <v>9</v>
      </c>
      <c r="Q1572" t="s">
        <v>9</v>
      </c>
      <c r="R1572" t="s">
        <v>122</v>
      </c>
      <c r="S1572" t="s">
        <v>127</v>
      </c>
      <c r="T1572">
        <v>12</v>
      </c>
      <c r="U1572" t="s">
        <v>475</v>
      </c>
      <c r="W1572" t="s">
        <v>386</v>
      </c>
    </row>
    <row r="1573" spans="1:23" x14ac:dyDescent="0.25">
      <c r="A1573" t="s">
        <v>492</v>
      </c>
      <c r="B1573" s="1">
        <v>44790</v>
      </c>
      <c r="C1573">
        <v>-2.35</v>
      </c>
      <c r="D1573" t="s">
        <v>689</v>
      </c>
      <c r="E1573" t="s">
        <v>689</v>
      </c>
      <c r="F1573" t="s">
        <v>690</v>
      </c>
      <c r="G1573" t="s">
        <v>100</v>
      </c>
      <c r="H1573" t="s">
        <v>41</v>
      </c>
      <c r="I1573" t="s">
        <v>41</v>
      </c>
      <c r="J1573" t="s">
        <v>9</v>
      </c>
      <c r="O1573" t="s">
        <v>100</v>
      </c>
      <c r="P1573" t="s">
        <v>9</v>
      </c>
      <c r="Q1573" t="s">
        <v>9</v>
      </c>
      <c r="R1573" t="s">
        <v>122</v>
      </c>
      <c r="S1573" t="s">
        <v>127</v>
      </c>
      <c r="T1573">
        <v>12</v>
      </c>
      <c r="U1573" t="s">
        <v>475</v>
      </c>
      <c r="V1573" t="s">
        <v>280</v>
      </c>
      <c r="W1573" t="s">
        <v>386</v>
      </c>
    </row>
    <row r="1574" spans="1:23" x14ac:dyDescent="0.25">
      <c r="A1574" t="s">
        <v>492</v>
      </c>
      <c r="B1574" s="1">
        <v>44790</v>
      </c>
      <c r="C1574">
        <v>-50</v>
      </c>
      <c r="D1574" t="s">
        <v>7059</v>
      </c>
      <c r="E1574" t="s">
        <v>7059</v>
      </c>
      <c r="F1574" t="s">
        <v>6236</v>
      </c>
      <c r="G1574" t="s">
        <v>10</v>
      </c>
      <c r="H1574" t="s">
        <v>57</v>
      </c>
      <c r="I1574" t="s">
        <v>57</v>
      </c>
      <c r="J1574" t="s">
        <v>9</v>
      </c>
      <c r="O1574" t="s">
        <v>10</v>
      </c>
      <c r="P1574" t="s">
        <v>9</v>
      </c>
      <c r="Q1574" t="s">
        <v>9</v>
      </c>
      <c r="R1574" t="s">
        <v>122</v>
      </c>
      <c r="S1574" t="s">
        <v>127</v>
      </c>
      <c r="T1574">
        <v>12</v>
      </c>
      <c r="U1574" t="s">
        <v>475</v>
      </c>
      <c r="W1574" t="s">
        <v>386</v>
      </c>
    </row>
    <row r="1575" spans="1:23" x14ac:dyDescent="0.25">
      <c r="A1575" t="s">
        <v>492</v>
      </c>
      <c r="B1575" s="1">
        <v>44790</v>
      </c>
      <c r="C1575">
        <v>-5.5</v>
      </c>
      <c r="D1575" t="s">
        <v>5059</v>
      </c>
      <c r="E1575" t="s">
        <v>5059</v>
      </c>
      <c r="F1575" t="s">
        <v>615</v>
      </c>
      <c r="G1575" t="s">
        <v>13</v>
      </c>
      <c r="H1575" t="s">
        <v>11</v>
      </c>
      <c r="I1575" t="s">
        <v>11</v>
      </c>
      <c r="J1575" t="s">
        <v>9</v>
      </c>
      <c r="O1575" t="s">
        <v>13</v>
      </c>
      <c r="P1575" t="s">
        <v>9</v>
      </c>
      <c r="Q1575" t="s">
        <v>9</v>
      </c>
      <c r="R1575" t="s">
        <v>122</v>
      </c>
      <c r="S1575" t="s">
        <v>127</v>
      </c>
      <c r="T1575">
        <v>12</v>
      </c>
      <c r="U1575" t="s">
        <v>475</v>
      </c>
      <c r="W1575" t="s">
        <v>386</v>
      </c>
    </row>
    <row r="1576" spans="1:23" x14ac:dyDescent="0.25">
      <c r="A1576" t="s">
        <v>34</v>
      </c>
      <c r="B1576" s="1">
        <v>44790</v>
      </c>
      <c r="C1576">
        <v>-30.86</v>
      </c>
      <c r="D1576" t="s">
        <v>491</v>
      </c>
      <c r="E1576" t="s">
        <v>491</v>
      </c>
      <c r="F1576" t="s">
        <v>7280</v>
      </c>
      <c r="G1576" t="s">
        <v>10</v>
      </c>
      <c r="H1576" t="s">
        <v>98</v>
      </c>
      <c r="I1576" t="s">
        <v>98</v>
      </c>
      <c r="J1576" t="s">
        <v>9</v>
      </c>
      <c r="O1576" t="s">
        <v>10</v>
      </c>
      <c r="P1576" t="s">
        <v>9</v>
      </c>
      <c r="Q1576" t="s">
        <v>7281</v>
      </c>
      <c r="R1576" t="s">
        <v>122</v>
      </c>
      <c r="S1576" t="s">
        <v>125</v>
      </c>
      <c r="T1576">
        <v>1</v>
      </c>
      <c r="U1576" t="s">
        <v>475</v>
      </c>
      <c r="W1576" t="s">
        <v>386</v>
      </c>
    </row>
    <row r="1577" spans="1:23" x14ac:dyDescent="0.25">
      <c r="A1577" t="s">
        <v>6451</v>
      </c>
      <c r="B1577" s="1">
        <v>44790</v>
      </c>
      <c r="C1577">
        <v>-14.85</v>
      </c>
      <c r="D1577" t="s">
        <v>6848</v>
      </c>
      <c r="E1577" t="s">
        <v>6848</v>
      </c>
      <c r="F1577" t="s">
        <v>6849</v>
      </c>
      <c r="G1577" t="s">
        <v>104</v>
      </c>
      <c r="H1577" t="s">
        <v>16</v>
      </c>
      <c r="I1577" t="s">
        <v>16</v>
      </c>
      <c r="J1577" t="s">
        <v>9</v>
      </c>
      <c r="O1577" t="s">
        <v>104</v>
      </c>
      <c r="P1577" t="s">
        <v>9</v>
      </c>
      <c r="Q1577" t="s">
        <v>9</v>
      </c>
      <c r="R1577" t="s">
        <v>122</v>
      </c>
      <c r="S1577" t="s">
        <v>127</v>
      </c>
      <c r="T1577">
        <v>12</v>
      </c>
      <c r="U1577" t="s">
        <v>475</v>
      </c>
      <c r="W1577" t="s">
        <v>386</v>
      </c>
    </row>
    <row r="1578" spans="1:23" x14ac:dyDescent="0.25">
      <c r="A1578" t="s">
        <v>19</v>
      </c>
      <c r="B1578" s="1">
        <v>44790</v>
      </c>
      <c r="C1578">
        <v>-1443.92</v>
      </c>
      <c r="D1578" t="s">
        <v>17</v>
      </c>
      <c r="E1578" t="s">
        <v>17</v>
      </c>
      <c r="F1578" t="s">
        <v>778</v>
      </c>
      <c r="G1578" t="s">
        <v>55</v>
      </c>
      <c r="H1578" t="s">
        <v>18</v>
      </c>
      <c r="I1578" t="s">
        <v>18</v>
      </c>
      <c r="J1578" t="s">
        <v>9</v>
      </c>
      <c r="O1578" t="s">
        <v>55</v>
      </c>
      <c r="P1578" t="s">
        <v>9</v>
      </c>
      <c r="Q1578" t="s">
        <v>9</v>
      </c>
      <c r="R1578" t="s">
        <v>224</v>
      </c>
      <c r="S1578" t="s">
        <v>126</v>
      </c>
      <c r="T1578">
        <v>12</v>
      </c>
      <c r="U1578" t="s">
        <v>475</v>
      </c>
      <c r="W1578" t="s">
        <v>386</v>
      </c>
    </row>
    <row r="1579" spans="1:23" x14ac:dyDescent="0.25">
      <c r="A1579" t="s">
        <v>336</v>
      </c>
      <c r="B1579" s="1">
        <v>44790</v>
      </c>
      <c r="C1579">
        <v>-1047.3800000000001</v>
      </c>
      <c r="D1579" t="s">
        <v>7283</v>
      </c>
      <c r="E1579" t="s">
        <v>7283</v>
      </c>
      <c r="F1579" t="s">
        <v>7284</v>
      </c>
      <c r="G1579" t="s">
        <v>100</v>
      </c>
      <c r="H1579" t="s">
        <v>97</v>
      </c>
      <c r="I1579" t="s">
        <v>97</v>
      </c>
      <c r="J1579" t="s">
        <v>9</v>
      </c>
      <c r="O1579" t="s">
        <v>100</v>
      </c>
      <c r="P1579" t="s">
        <v>9</v>
      </c>
      <c r="Q1579" t="s">
        <v>9</v>
      </c>
      <c r="R1579" t="s">
        <v>122</v>
      </c>
      <c r="S1579" t="s">
        <v>125</v>
      </c>
      <c r="T1579">
        <v>1</v>
      </c>
      <c r="U1579" t="s">
        <v>475</v>
      </c>
      <c r="V1579" t="s">
        <v>270</v>
      </c>
      <c r="W1579" t="s">
        <v>386</v>
      </c>
    </row>
    <row r="1580" spans="1:23" x14ac:dyDescent="0.25">
      <c r="A1580" t="s">
        <v>6451</v>
      </c>
      <c r="B1580" s="1">
        <v>44790</v>
      </c>
      <c r="C1580">
        <v>-15.85</v>
      </c>
      <c r="D1580" t="s">
        <v>495</v>
      </c>
      <c r="E1580" t="s">
        <v>495</v>
      </c>
      <c r="F1580" t="s">
        <v>496</v>
      </c>
      <c r="G1580" t="s">
        <v>104</v>
      </c>
      <c r="H1580" t="s">
        <v>16</v>
      </c>
      <c r="I1580" t="s">
        <v>16</v>
      </c>
      <c r="J1580" t="s">
        <v>9</v>
      </c>
      <c r="O1580" t="s">
        <v>104</v>
      </c>
      <c r="P1580" t="s">
        <v>9</v>
      </c>
      <c r="Q1580" t="s">
        <v>9</v>
      </c>
      <c r="R1580" t="s">
        <v>122</v>
      </c>
      <c r="S1580" t="s">
        <v>127</v>
      </c>
      <c r="T1580">
        <v>12</v>
      </c>
      <c r="U1580" t="s">
        <v>475</v>
      </c>
      <c r="W1580" t="s">
        <v>386</v>
      </c>
    </row>
    <row r="1581" spans="1:23" x14ac:dyDescent="0.25">
      <c r="A1581" t="s">
        <v>336</v>
      </c>
      <c r="B1581" s="1">
        <v>44789</v>
      </c>
      <c r="C1581">
        <v>1047.3800000000001</v>
      </c>
      <c r="D1581" t="s">
        <v>7285</v>
      </c>
      <c r="E1581" t="s">
        <v>7285</v>
      </c>
      <c r="F1581" t="s">
        <v>1921</v>
      </c>
      <c r="G1581" t="s">
        <v>55</v>
      </c>
      <c r="H1581" t="s">
        <v>225</v>
      </c>
      <c r="I1581" t="s">
        <v>225</v>
      </c>
      <c r="J1581" t="s">
        <v>9</v>
      </c>
      <c r="O1581" t="s">
        <v>55</v>
      </c>
      <c r="P1581" t="s">
        <v>9</v>
      </c>
      <c r="Q1581" t="s">
        <v>9</v>
      </c>
      <c r="R1581" t="s">
        <v>224</v>
      </c>
      <c r="S1581" t="s">
        <v>126</v>
      </c>
      <c r="T1581">
        <v>0</v>
      </c>
      <c r="U1581" t="s">
        <v>475</v>
      </c>
      <c r="V1581" t="s">
        <v>6075</v>
      </c>
      <c r="W1581" t="s">
        <v>386</v>
      </c>
    </row>
    <row r="1582" spans="1:23" x14ac:dyDescent="0.25">
      <c r="A1582" t="s">
        <v>487</v>
      </c>
      <c r="B1582" s="1">
        <v>44789</v>
      </c>
      <c r="C1582">
        <v>-28890.85</v>
      </c>
      <c r="D1582" t="s">
        <v>7286</v>
      </c>
      <c r="E1582" t="s">
        <v>7286</v>
      </c>
      <c r="F1582" t="s">
        <v>7287</v>
      </c>
      <c r="G1582" t="s">
        <v>55</v>
      </c>
      <c r="H1582" t="s">
        <v>55</v>
      </c>
      <c r="I1582" t="s">
        <v>55</v>
      </c>
      <c r="J1582" t="s">
        <v>9</v>
      </c>
      <c r="O1582" t="s">
        <v>55</v>
      </c>
      <c r="P1582" t="s">
        <v>9</v>
      </c>
      <c r="Q1582" t="s">
        <v>9</v>
      </c>
      <c r="R1582" t="s">
        <v>116</v>
      </c>
      <c r="S1582" t="s">
        <v>126</v>
      </c>
      <c r="T1582">
        <v>0</v>
      </c>
      <c r="U1582" t="s">
        <v>475</v>
      </c>
      <c r="W1582" t="s">
        <v>386</v>
      </c>
    </row>
    <row r="1583" spans="1:23" x14ac:dyDescent="0.25">
      <c r="A1583" t="s">
        <v>19</v>
      </c>
      <c r="B1583" s="1">
        <v>44789</v>
      </c>
      <c r="C1583">
        <v>-166.36</v>
      </c>
      <c r="D1583" t="s">
        <v>6622</v>
      </c>
      <c r="E1583" t="s">
        <v>6622</v>
      </c>
      <c r="F1583" t="s">
        <v>695</v>
      </c>
      <c r="G1583" t="s">
        <v>55</v>
      </c>
      <c r="H1583" t="s">
        <v>18</v>
      </c>
      <c r="I1583" t="s">
        <v>18</v>
      </c>
      <c r="J1583" t="s">
        <v>9</v>
      </c>
      <c r="O1583" t="s">
        <v>55</v>
      </c>
      <c r="P1583" t="s">
        <v>9</v>
      </c>
      <c r="Q1583" t="s">
        <v>9</v>
      </c>
      <c r="R1583" t="s">
        <v>224</v>
      </c>
      <c r="S1583" t="s">
        <v>126</v>
      </c>
      <c r="T1583">
        <v>12</v>
      </c>
      <c r="U1583" t="s">
        <v>475</v>
      </c>
      <c r="W1583" t="s">
        <v>386</v>
      </c>
    </row>
    <row r="1584" spans="1:23" x14ac:dyDescent="0.25">
      <c r="A1584" t="s">
        <v>544</v>
      </c>
      <c r="B1584" s="1">
        <v>44789</v>
      </c>
      <c r="C1584">
        <v>1443.92</v>
      </c>
      <c r="D1584" t="s">
        <v>17</v>
      </c>
      <c r="E1584" t="s">
        <v>17</v>
      </c>
      <c r="F1584" t="s">
        <v>867</v>
      </c>
      <c r="G1584" t="s">
        <v>55</v>
      </c>
      <c r="H1584" t="s">
        <v>18</v>
      </c>
      <c r="I1584" t="s">
        <v>18</v>
      </c>
      <c r="J1584" t="s">
        <v>9</v>
      </c>
      <c r="O1584" t="s">
        <v>55</v>
      </c>
      <c r="P1584" t="s">
        <v>9</v>
      </c>
      <c r="Q1584" t="s">
        <v>9</v>
      </c>
      <c r="R1584" t="s">
        <v>224</v>
      </c>
      <c r="S1584" t="s">
        <v>126</v>
      </c>
      <c r="T1584">
        <v>12</v>
      </c>
      <c r="U1584" t="s">
        <v>475</v>
      </c>
      <c r="W1584" t="s">
        <v>386</v>
      </c>
    </row>
    <row r="1585" spans="1:23" x14ac:dyDescent="0.25">
      <c r="A1585" t="s">
        <v>526</v>
      </c>
      <c r="B1585" s="1">
        <v>44789</v>
      </c>
      <c r="C1585">
        <v>28890.85</v>
      </c>
      <c r="D1585" t="s">
        <v>7289</v>
      </c>
      <c r="E1585" t="s">
        <v>7289</v>
      </c>
      <c r="F1585" t="s">
        <v>7290</v>
      </c>
      <c r="G1585" t="s">
        <v>55</v>
      </c>
      <c r="H1585" t="s">
        <v>55</v>
      </c>
      <c r="I1585" t="s">
        <v>55</v>
      </c>
      <c r="J1585" t="s">
        <v>9</v>
      </c>
      <c r="O1585" t="s">
        <v>55</v>
      </c>
      <c r="P1585" t="s">
        <v>9</v>
      </c>
      <c r="Q1585" t="s">
        <v>9</v>
      </c>
      <c r="R1585" t="s">
        <v>116</v>
      </c>
      <c r="S1585" t="s">
        <v>126</v>
      </c>
      <c r="T1585">
        <v>0</v>
      </c>
      <c r="U1585" t="s">
        <v>475</v>
      </c>
      <c r="W1585" t="s">
        <v>386</v>
      </c>
    </row>
    <row r="1586" spans="1:23" x14ac:dyDescent="0.25">
      <c r="A1586" t="s">
        <v>6451</v>
      </c>
      <c r="B1586" s="1">
        <v>44789</v>
      </c>
      <c r="C1586">
        <v>-109.15</v>
      </c>
      <c r="D1586" t="s">
        <v>636</v>
      </c>
      <c r="E1586" t="s">
        <v>636</v>
      </c>
      <c r="F1586" t="s">
        <v>3019</v>
      </c>
      <c r="G1586" t="s">
        <v>100</v>
      </c>
      <c r="H1586" t="s">
        <v>97</v>
      </c>
      <c r="I1586" t="s">
        <v>97</v>
      </c>
      <c r="J1586" t="s">
        <v>9</v>
      </c>
      <c r="O1586" t="s">
        <v>100</v>
      </c>
      <c r="P1586" t="s">
        <v>9</v>
      </c>
      <c r="Q1586" t="s">
        <v>9</v>
      </c>
      <c r="R1586" t="s">
        <v>122</v>
      </c>
      <c r="S1586" t="s">
        <v>125</v>
      </c>
      <c r="T1586">
        <v>1</v>
      </c>
      <c r="U1586" t="s">
        <v>475</v>
      </c>
      <c r="V1586" t="s">
        <v>270</v>
      </c>
      <c r="W1586" t="s">
        <v>386</v>
      </c>
    </row>
    <row r="1587" spans="1:23" x14ac:dyDescent="0.25">
      <c r="A1587" t="s">
        <v>6451</v>
      </c>
      <c r="B1587" s="1">
        <v>44789</v>
      </c>
      <c r="C1587">
        <v>-27.58</v>
      </c>
      <c r="D1587" t="s">
        <v>6838</v>
      </c>
      <c r="E1587" t="s">
        <v>6838</v>
      </c>
      <c r="F1587" t="s">
        <v>6839</v>
      </c>
      <c r="G1587" t="s">
        <v>104</v>
      </c>
      <c r="H1587" t="s">
        <v>16</v>
      </c>
      <c r="I1587" t="s">
        <v>16</v>
      </c>
      <c r="J1587" t="s">
        <v>9</v>
      </c>
      <c r="O1587" t="s">
        <v>104</v>
      </c>
      <c r="P1587" t="s">
        <v>9</v>
      </c>
      <c r="Q1587" t="s">
        <v>9</v>
      </c>
      <c r="R1587" t="s">
        <v>122</v>
      </c>
      <c r="S1587" t="s">
        <v>127</v>
      </c>
      <c r="T1587">
        <v>12</v>
      </c>
      <c r="U1587" t="s">
        <v>475</v>
      </c>
      <c r="W1587" t="s">
        <v>386</v>
      </c>
    </row>
    <row r="1588" spans="1:23" x14ac:dyDescent="0.25">
      <c r="A1588" t="s">
        <v>34</v>
      </c>
      <c r="B1588" s="1">
        <v>44789</v>
      </c>
      <c r="C1588">
        <v>-171.46</v>
      </c>
      <c r="D1588" t="s">
        <v>491</v>
      </c>
      <c r="E1588" t="s">
        <v>491</v>
      </c>
      <c r="F1588" t="s">
        <v>7291</v>
      </c>
      <c r="G1588" t="s">
        <v>88</v>
      </c>
      <c r="H1588" t="s">
        <v>33</v>
      </c>
      <c r="I1588" t="s">
        <v>33</v>
      </c>
      <c r="J1588" t="s">
        <v>9</v>
      </c>
      <c r="O1588" t="s">
        <v>88</v>
      </c>
      <c r="P1588" t="s">
        <v>9</v>
      </c>
      <c r="Q1588" t="s">
        <v>7292</v>
      </c>
      <c r="R1588" t="s">
        <v>122</v>
      </c>
      <c r="S1588" t="s">
        <v>127</v>
      </c>
      <c r="T1588">
        <v>1</v>
      </c>
      <c r="U1588" t="s">
        <v>475</v>
      </c>
      <c r="W1588" t="s">
        <v>386</v>
      </c>
    </row>
    <row r="1589" spans="1:23" x14ac:dyDescent="0.25">
      <c r="A1589" t="s">
        <v>34</v>
      </c>
      <c r="B1589" s="1">
        <v>44789</v>
      </c>
      <c r="C1589">
        <v>-16.53</v>
      </c>
      <c r="D1589" t="s">
        <v>491</v>
      </c>
      <c r="E1589" t="s">
        <v>491</v>
      </c>
      <c r="F1589" t="s">
        <v>7293</v>
      </c>
      <c r="G1589" t="s">
        <v>88</v>
      </c>
      <c r="H1589" t="s">
        <v>33</v>
      </c>
      <c r="I1589" t="s">
        <v>33</v>
      </c>
      <c r="J1589" t="s">
        <v>9</v>
      </c>
      <c r="O1589" t="s">
        <v>88</v>
      </c>
      <c r="P1589" t="s">
        <v>9</v>
      </c>
      <c r="Q1589" t="s">
        <v>7294</v>
      </c>
      <c r="R1589" t="s">
        <v>122</v>
      </c>
      <c r="S1589" t="s">
        <v>127</v>
      </c>
      <c r="T1589">
        <v>1</v>
      </c>
      <c r="U1589" t="s">
        <v>475</v>
      </c>
      <c r="W1589" t="s">
        <v>386</v>
      </c>
    </row>
    <row r="1590" spans="1:23" x14ac:dyDescent="0.25">
      <c r="A1590" t="s">
        <v>6411</v>
      </c>
      <c r="B1590" s="1">
        <v>44788</v>
      </c>
      <c r="C1590">
        <v>-53.14</v>
      </c>
      <c r="D1590" t="s">
        <v>6409</v>
      </c>
      <c r="E1590" t="s">
        <v>6409</v>
      </c>
      <c r="F1590" t="s">
        <v>6410</v>
      </c>
      <c r="G1590" t="s">
        <v>55</v>
      </c>
      <c r="H1590" t="s">
        <v>55</v>
      </c>
      <c r="I1590" t="s">
        <v>55</v>
      </c>
      <c r="J1590" t="s">
        <v>9</v>
      </c>
      <c r="O1590" t="s">
        <v>55</v>
      </c>
      <c r="P1590" t="s">
        <v>9</v>
      </c>
      <c r="Q1590" t="s">
        <v>9</v>
      </c>
      <c r="R1590" t="s">
        <v>116</v>
      </c>
      <c r="S1590" t="s">
        <v>126</v>
      </c>
      <c r="T1590">
        <v>0</v>
      </c>
      <c r="U1590" t="s">
        <v>475</v>
      </c>
      <c r="W1590" t="s">
        <v>386</v>
      </c>
    </row>
    <row r="1591" spans="1:23" x14ac:dyDescent="0.25">
      <c r="A1591" t="s">
        <v>6411</v>
      </c>
      <c r="B1591" s="1">
        <v>44788</v>
      </c>
      <c r="C1591">
        <v>-81.89</v>
      </c>
      <c r="D1591" t="s">
        <v>6828</v>
      </c>
      <c r="E1591" t="s">
        <v>6828</v>
      </c>
      <c r="F1591" t="s">
        <v>6829</v>
      </c>
      <c r="G1591" t="s">
        <v>89</v>
      </c>
      <c r="H1591" t="s">
        <v>229</v>
      </c>
      <c r="I1591" t="s">
        <v>229</v>
      </c>
      <c r="J1591" t="s">
        <v>9</v>
      </c>
      <c r="O1591" t="s">
        <v>89</v>
      </c>
      <c r="P1591" t="s">
        <v>9</v>
      </c>
      <c r="Q1591" t="s">
        <v>9</v>
      </c>
      <c r="R1591" t="s">
        <v>224</v>
      </c>
      <c r="S1591" t="s">
        <v>127</v>
      </c>
      <c r="T1591">
        <v>1</v>
      </c>
      <c r="U1591" t="s">
        <v>475</v>
      </c>
      <c r="W1591" t="s">
        <v>386</v>
      </c>
    </row>
    <row r="1592" spans="1:23" x14ac:dyDescent="0.25">
      <c r="A1592" t="s">
        <v>34</v>
      </c>
      <c r="B1592" s="1">
        <v>44788</v>
      </c>
      <c r="C1592">
        <v>166.36</v>
      </c>
      <c r="D1592" t="s">
        <v>6264</v>
      </c>
      <c r="E1592" t="s">
        <v>6264</v>
      </c>
      <c r="F1592" t="s">
        <v>703</v>
      </c>
      <c r="G1592" t="s">
        <v>55</v>
      </c>
      <c r="H1592" t="s">
        <v>18</v>
      </c>
      <c r="I1592" t="s">
        <v>18</v>
      </c>
      <c r="J1592" t="s">
        <v>9</v>
      </c>
      <c r="O1592" t="s">
        <v>55</v>
      </c>
      <c r="P1592" t="s">
        <v>9</v>
      </c>
      <c r="Q1592" t="s">
        <v>9</v>
      </c>
      <c r="R1592" t="s">
        <v>224</v>
      </c>
      <c r="S1592" t="s">
        <v>126</v>
      </c>
      <c r="T1592">
        <v>12</v>
      </c>
      <c r="U1592" t="s">
        <v>475</v>
      </c>
      <c r="W1592" t="s">
        <v>386</v>
      </c>
    </row>
    <row r="1593" spans="1:23" x14ac:dyDescent="0.25">
      <c r="A1593" t="s">
        <v>6408</v>
      </c>
      <c r="B1593" s="1">
        <v>44788</v>
      </c>
      <c r="C1593">
        <v>-474.1</v>
      </c>
      <c r="D1593" t="s">
        <v>6826</v>
      </c>
      <c r="E1593" t="s">
        <v>6826</v>
      </c>
      <c r="F1593" t="s">
        <v>6827</v>
      </c>
      <c r="G1593" t="s">
        <v>89</v>
      </c>
      <c r="H1593" t="s">
        <v>229</v>
      </c>
      <c r="I1593" t="s">
        <v>229</v>
      </c>
      <c r="J1593" t="s">
        <v>9</v>
      </c>
      <c r="O1593" t="s">
        <v>89</v>
      </c>
      <c r="P1593" t="s">
        <v>9</v>
      </c>
      <c r="Q1593" t="s">
        <v>9</v>
      </c>
      <c r="R1593" t="s">
        <v>224</v>
      </c>
      <c r="S1593" t="s">
        <v>127</v>
      </c>
      <c r="T1593">
        <v>1</v>
      </c>
      <c r="U1593" t="s">
        <v>475</v>
      </c>
      <c r="W1593" t="s">
        <v>386</v>
      </c>
    </row>
    <row r="1594" spans="1:23" x14ac:dyDescent="0.25">
      <c r="A1594" t="s">
        <v>6408</v>
      </c>
      <c r="B1594" s="1">
        <v>44788</v>
      </c>
      <c r="C1594">
        <v>-31.85</v>
      </c>
      <c r="D1594" t="s">
        <v>6436</v>
      </c>
      <c r="E1594" t="s">
        <v>6436</v>
      </c>
      <c r="F1594" t="s">
        <v>7147</v>
      </c>
      <c r="G1594" t="s">
        <v>89</v>
      </c>
      <c r="H1594" t="s">
        <v>229</v>
      </c>
      <c r="I1594" t="s">
        <v>229</v>
      </c>
      <c r="J1594" t="s">
        <v>9</v>
      </c>
      <c r="O1594" t="s">
        <v>89</v>
      </c>
      <c r="P1594" t="s">
        <v>9</v>
      </c>
      <c r="Q1594" t="s">
        <v>9</v>
      </c>
      <c r="R1594" t="s">
        <v>224</v>
      </c>
      <c r="S1594" t="s">
        <v>127</v>
      </c>
      <c r="T1594">
        <v>1</v>
      </c>
      <c r="U1594" t="s">
        <v>475</v>
      </c>
      <c r="W1594" t="s">
        <v>386</v>
      </c>
    </row>
    <row r="1595" spans="1:23" x14ac:dyDescent="0.25">
      <c r="A1595" t="s">
        <v>6408</v>
      </c>
      <c r="B1595" s="1">
        <v>44788</v>
      </c>
      <c r="C1595">
        <v>-54.58</v>
      </c>
      <c r="D1595" t="s">
        <v>6409</v>
      </c>
      <c r="E1595" t="s">
        <v>6409</v>
      </c>
      <c r="F1595" t="s">
        <v>6410</v>
      </c>
      <c r="G1595" t="s">
        <v>55</v>
      </c>
      <c r="H1595" t="s">
        <v>55</v>
      </c>
      <c r="I1595" t="s">
        <v>55</v>
      </c>
      <c r="J1595" t="s">
        <v>9</v>
      </c>
      <c r="O1595" t="s">
        <v>55</v>
      </c>
      <c r="P1595" t="s">
        <v>9</v>
      </c>
      <c r="Q1595" t="s">
        <v>9</v>
      </c>
      <c r="R1595" t="s">
        <v>116</v>
      </c>
      <c r="S1595" t="s">
        <v>126</v>
      </c>
      <c r="T1595">
        <v>0</v>
      </c>
      <c r="U1595" t="s">
        <v>475</v>
      </c>
      <c r="W1595" t="s">
        <v>386</v>
      </c>
    </row>
    <row r="1596" spans="1:23" x14ac:dyDescent="0.25">
      <c r="A1596" t="s">
        <v>6451</v>
      </c>
      <c r="B1596" s="1">
        <v>44788</v>
      </c>
      <c r="C1596">
        <v>-27.56</v>
      </c>
      <c r="D1596" t="s">
        <v>7296</v>
      </c>
      <c r="E1596" t="s">
        <v>7296</v>
      </c>
      <c r="F1596" t="s">
        <v>7297</v>
      </c>
      <c r="G1596" t="s">
        <v>104</v>
      </c>
      <c r="H1596" t="s">
        <v>7</v>
      </c>
      <c r="I1596" t="s">
        <v>7</v>
      </c>
      <c r="J1596" t="s">
        <v>9</v>
      </c>
      <c r="O1596" t="s">
        <v>104</v>
      </c>
      <c r="P1596" t="s">
        <v>9</v>
      </c>
      <c r="Q1596" t="s">
        <v>9</v>
      </c>
      <c r="R1596" t="s">
        <v>122</v>
      </c>
      <c r="S1596" t="s">
        <v>127</v>
      </c>
      <c r="T1596">
        <v>12</v>
      </c>
      <c r="U1596" t="s">
        <v>475</v>
      </c>
      <c r="W1596" t="s">
        <v>386</v>
      </c>
    </row>
    <row r="1597" spans="1:23" x14ac:dyDescent="0.25">
      <c r="A1597" t="s">
        <v>6451</v>
      </c>
      <c r="B1597" s="1">
        <v>44788</v>
      </c>
      <c r="C1597">
        <v>-4.96</v>
      </c>
      <c r="D1597" t="s">
        <v>7296</v>
      </c>
      <c r="E1597" t="s">
        <v>7296</v>
      </c>
      <c r="F1597" t="s">
        <v>7297</v>
      </c>
      <c r="G1597" t="s">
        <v>104</v>
      </c>
      <c r="H1597" t="s">
        <v>7</v>
      </c>
      <c r="I1597" t="s">
        <v>7</v>
      </c>
      <c r="J1597" t="s">
        <v>9</v>
      </c>
      <c r="O1597" t="s">
        <v>104</v>
      </c>
      <c r="P1597" t="s">
        <v>9</v>
      </c>
      <c r="Q1597" t="s">
        <v>9</v>
      </c>
      <c r="R1597" t="s">
        <v>122</v>
      </c>
      <c r="S1597" t="s">
        <v>127</v>
      </c>
      <c r="T1597">
        <v>12</v>
      </c>
      <c r="U1597" t="s">
        <v>475</v>
      </c>
      <c r="W1597" t="s">
        <v>386</v>
      </c>
    </row>
    <row r="1598" spans="1:23" x14ac:dyDescent="0.25">
      <c r="A1598" t="s">
        <v>6451</v>
      </c>
      <c r="B1598" s="1">
        <v>44788</v>
      </c>
      <c r="C1598">
        <v>-20.98</v>
      </c>
      <c r="D1598" t="s">
        <v>7299</v>
      </c>
      <c r="E1598" t="s">
        <v>7299</v>
      </c>
      <c r="F1598" t="s">
        <v>7300</v>
      </c>
      <c r="G1598" t="s">
        <v>104</v>
      </c>
      <c r="H1598" t="s">
        <v>7</v>
      </c>
      <c r="I1598" t="s">
        <v>7</v>
      </c>
      <c r="J1598" t="s">
        <v>9</v>
      </c>
      <c r="O1598" t="s">
        <v>104</v>
      </c>
      <c r="P1598" t="s">
        <v>9</v>
      </c>
      <c r="Q1598" t="s">
        <v>9</v>
      </c>
      <c r="R1598" t="s">
        <v>122</v>
      </c>
      <c r="S1598" t="s">
        <v>127</v>
      </c>
      <c r="T1598">
        <v>12</v>
      </c>
      <c r="U1598" t="s">
        <v>475</v>
      </c>
      <c r="W1598" t="s">
        <v>386</v>
      </c>
    </row>
    <row r="1599" spans="1:23" x14ac:dyDescent="0.25">
      <c r="A1599" t="s">
        <v>487</v>
      </c>
      <c r="B1599" s="1">
        <v>44788</v>
      </c>
      <c r="C1599">
        <v>-17</v>
      </c>
      <c r="D1599" t="s">
        <v>6653</v>
      </c>
      <c r="E1599" t="s">
        <v>6653</v>
      </c>
      <c r="F1599" t="s">
        <v>531</v>
      </c>
      <c r="G1599" t="s">
        <v>120</v>
      </c>
      <c r="H1599" t="s">
        <v>83</v>
      </c>
      <c r="I1599" t="s">
        <v>83</v>
      </c>
      <c r="J1599" t="s">
        <v>9</v>
      </c>
      <c r="O1599" t="s">
        <v>120</v>
      </c>
      <c r="P1599" t="s">
        <v>9</v>
      </c>
      <c r="Q1599" t="s">
        <v>7301</v>
      </c>
      <c r="R1599" t="s">
        <v>122</v>
      </c>
      <c r="S1599" t="s">
        <v>127</v>
      </c>
      <c r="T1599">
        <v>12</v>
      </c>
      <c r="U1599" t="s">
        <v>475</v>
      </c>
      <c r="W1599" t="s">
        <v>386</v>
      </c>
    </row>
    <row r="1600" spans="1:23" x14ac:dyDescent="0.25">
      <c r="A1600" t="s">
        <v>6451</v>
      </c>
      <c r="B1600" s="1">
        <v>44788</v>
      </c>
      <c r="C1600">
        <v>-21.95</v>
      </c>
      <c r="D1600" t="s">
        <v>7303</v>
      </c>
      <c r="E1600" t="s">
        <v>7303</v>
      </c>
      <c r="F1600" t="s">
        <v>7304</v>
      </c>
      <c r="G1600" t="s">
        <v>110</v>
      </c>
      <c r="H1600" t="s">
        <v>108</v>
      </c>
      <c r="I1600" t="s">
        <v>108</v>
      </c>
      <c r="J1600" t="s">
        <v>9</v>
      </c>
      <c r="O1600" t="s">
        <v>110</v>
      </c>
      <c r="P1600" t="s">
        <v>9</v>
      </c>
      <c r="Q1600" t="s">
        <v>7305</v>
      </c>
      <c r="R1600" t="s">
        <v>122</v>
      </c>
      <c r="S1600" t="s">
        <v>125</v>
      </c>
      <c r="T1600">
        <v>1</v>
      </c>
      <c r="U1600" t="s">
        <v>475</v>
      </c>
      <c r="W1600" t="s">
        <v>386</v>
      </c>
    </row>
    <row r="1601" spans="1:23" x14ac:dyDescent="0.25">
      <c r="A1601" t="s">
        <v>6451</v>
      </c>
      <c r="B1601" s="1">
        <v>44788</v>
      </c>
      <c r="C1601">
        <v>-3.86</v>
      </c>
      <c r="D1601" t="s">
        <v>7296</v>
      </c>
      <c r="E1601" t="s">
        <v>7296</v>
      </c>
      <c r="F1601" t="s">
        <v>7297</v>
      </c>
      <c r="G1601" t="s">
        <v>104</v>
      </c>
      <c r="H1601" t="s">
        <v>7</v>
      </c>
      <c r="I1601" t="s">
        <v>7</v>
      </c>
      <c r="J1601" t="s">
        <v>9</v>
      </c>
      <c r="O1601" t="s">
        <v>104</v>
      </c>
      <c r="P1601" t="s">
        <v>9</v>
      </c>
      <c r="Q1601" t="s">
        <v>9</v>
      </c>
      <c r="R1601" t="s">
        <v>122</v>
      </c>
      <c r="S1601" t="s">
        <v>127</v>
      </c>
      <c r="T1601">
        <v>12</v>
      </c>
      <c r="U1601" t="s">
        <v>475</v>
      </c>
      <c r="W1601" t="s">
        <v>386</v>
      </c>
    </row>
    <row r="1602" spans="1:23" x14ac:dyDescent="0.25">
      <c r="A1602" t="s">
        <v>6408</v>
      </c>
      <c r="B1602" s="1">
        <v>44787</v>
      </c>
      <c r="C1602">
        <v>474.1</v>
      </c>
      <c r="D1602" t="s">
        <v>6826</v>
      </c>
      <c r="E1602" t="s">
        <v>6826</v>
      </c>
      <c r="F1602" t="s">
        <v>6827</v>
      </c>
      <c r="G1602" t="s">
        <v>89</v>
      </c>
      <c r="H1602" t="s">
        <v>69</v>
      </c>
      <c r="I1602" t="s">
        <v>69</v>
      </c>
      <c r="J1602" t="s">
        <v>9</v>
      </c>
      <c r="O1602" t="s">
        <v>89</v>
      </c>
      <c r="P1602" t="s">
        <v>9</v>
      </c>
      <c r="Q1602" t="s">
        <v>9</v>
      </c>
      <c r="R1602" t="s">
        <v>224</v>
      </c>
      <c r="S1602" t="s">
        <v>127</v>
      </c>
      <c r="T1602">
        <v>1</v>
      </c>
      <c r="U1602" t="s">
        <v>475</v>
      </c>
      <c r="W1602" t="s">
        <v>386</v>
      </c>
    </row>
    <row r="1603" spans="1:23" x14ac:dyDescent="0.25">
      <c r="A1603" t="s">
        <v>6408</v>
      </c>
      <c r="B1603" s="1">
        <v>44787</v>
      </c>
      <c r="C1603">
        <v>31.85</v>
      </c>
      <c r="D1603" t="s">
        <v>6436</v>
      </c>
      <c r="E1603" t="s">
        <v>6436</v>
      </c>
      <c r="F1603" t="s">
        <v>7147</v>
      </c>
      <c r="G1603" t="s">
        <v>89</v>
      </c>
      <c r="H1603" t="s">
        <v>69</v>
      </c>
      <c r="I1603" t="s">
        <v>69</v>
      </c>
      <c r="J1603" t="s">
        <v>9</v>
      </c>
      <c r="O1603" t="s">
        <v>89</v>
      </c>
      <c r="P1603" t="s">
        <v>9</v>
      </c>
      <c r="Q1603" t="s">
        <v>9</v>
      </c>
      <c r="R1603" t="s">
        <v>224</v>
      </c>
      <c r="S1603" t="s">
        <v>127</v>
      </c>
      <c r="T1603">
        <v>1</v>
      </c>
      <c r="U1603" t="s">
        <v>475</v>
      </c>
      <c r="W1603" t="s">
        <v>386</v>
      </c>
    </row>
    <row r="1604" spans="1:23" x14ac:dyDescent="0.25">
      <c r="A1604" t="s">
        <v>19</v>
      </c>
      <c r="B1604" s="1">
        <v>44787</v>
      </c>
      <c r="C1604">
        <v>4783.87</v>
      </c>
      <c r="D1604" t="s">
        <v>719</v>
      </c>
      <c r="E1604" t="s">
        <v>719</v>
      </c>
      <c r="F1604" t="s">
        <v>565</v>
      </c>
      <c r="G1604" t="s">
        <v>92</v>
      </c>
      <c r="H1604" t="s">
        <v>30</v>
      </c>
      <c r="I1604" t="s">
        <v>30</v>
      </c>
      <c r="J1604" t="s">
        <v>9</v>
      </c>
      <c r="O1604" t="s">
        <v>92</v>
      </c>
      <c r="P1604" t="s">
        <v>9</v>
      </c>
      <c r="Q1604" t="s">
        <v>9</v>
      </c>
      <c r="R1604" t="s">
        <v>92</v>
      </c>
      <c r="S1604" t="s">
        <v>127</v>
      </c>
      <c r="T1604">
        <v>12</v>
      </c>
      <c r="U1604" t="s">
        <v>475</v>
      </c>
      <c r="W1604" t="s">
        <v>386</v>
      </c>
    </row>
    <row r="1605" spans="1:23" x14ac:dyDescent="0.25">
      <c r="A1605" t="s">
        <v>6408</v>
      </c>
      <c r="B1605" s="1">
        <v>44787</v>
      </c>
      <c r="C1605">
        <v>0.06</v>
      </c>
      <c r="D1605" t="s">
        <v>556</v>
      </c>
      <c r="E1605" t="s">
        <v>556</v>
      </c>
      <c r="F1605" t="s">
        <v>6643</v>
      </c>
      <c r="G1605" t="s">
        <v>92</v>
      </c>
      <c r="H1605" t="s">
        <v>71</v>
      </c>
      <c r="I1605" t="s">
        <v>71</v>
      </c>
      <c r="J1605" t="s">
        <v>9</v>
      </c>
      <c r="O1605" t="s">
        <v>92</v>
      </c>
      <c r="P1605" t="s">
        <v>9</v>
      </c>
      <c r="Q1605" t="s">
        <v>9</v>
      </c>
      <c r="R1605" t="s">
        <v>92</v>
      </c>
      <c r="S1605" t="s">
        <v>127</v>
      </c>
      <c r="T1605">
        <v>12</v>
      </c>
      <c r="U1605" t="s">
        <v>475</v>
      </c>
      <c r="W1605" t="s">
        <v>386</v>
      </c>
    </row>
    <row r="1606" spans="1:23" x14ac:dyDescent="0.25">
      <c r="A1606" t="s">
        <v>6411</v>
      </c>
      <c r="B1606" s="1">
        <v>44787</v>
      </c>
      <c r="C1606">
        <v>81.89</v>
      </c>
      <c r="D1606" t="s">
        <v>6828</v>
      </c>
      <c r="E1606" t="s">
        <v>6828</v>
      </c>
      <c r="F1606" t="s">
        <v>6829</v>
      </c>
      <c r="G1606" t="s">
        <v>89</v>
      </c>
      <c r="H1606" t="s">
        <v>69</v>
      </c>
      <c r="I1606" t="s">
        <v>69</v>
      </c>
      <c r="J1606" t="s">
        <v>9</v>
      </c>
      <c r="O1606" t="s">
        <v>89</v>
      </c>
      <c r="P1606" t="s">
        <v>9</v>
      </c>
      <c r="Q1606" t="s">
        <v>9</v>
      </c>
      <c r="R1606" t="s">
        <v>224</v>
      </c>
      <c r="S1606" t="s">
        <v>127</v>
      </c>
      <c r="T1606">
        <v>1</v>
      </c>
      <c r="U1606" t="s">
        <v>475</v>
      </c>
      <c r="W1606" t="s">
        <v>386</v>
      </c>
    </row>
    <row r="1607" spans="1:23" x14ac:dyDescent="0.25">
      <c r="A1607" t="s">
        <v>6411</v>
      </c>
      <c r="B1607" s="1">
        <v>44787</v>
      </c>
      <c r="C1607">
        <v>53.14</v>
      </c>
      <c r="D1607" t="s">
        <v>6409</v>
      </c>
      <c r="E1607" t="s">
        <v>6409</v>
      </c>
      <c r="F1607" t="s">
        <v>6410</v>
      </c>
      <c r="G1607" t="s">
        <v>55</v>
      </c>
      <c r="H1607" t="s">
        <v>55</v>
      </c>
      <c r="I1607" t="s">
        <v>55</v>
      </c>
      <c r="J1607" t="s">
        <v>9</v>
      </c>
      <c r="O1607" t="s">
        <v>55</v>
      </c>
      <c r="P1607" t="s">
        <v>9</v>
      </c>
      <c r="Q1607" t="s">
        <v>9</v>
      </c>
      <c r="R1607" t="s">
        <v>116</v>
      </c>
      <c r="S1607" t="s">
        <v>126</v>
      </c>
      <c r="T1607">
        <v>0</v>
      </c>
      <c r="U1607" t="s">
        <v>475</v>
      </c>
      <c r="W1607" t="s">
        <v>386</v>
      </c>
    </row>
    <row r="1608" spans="1:23" x14ac:dyDescent="0.25">
      <c r="A1608" t="s">
        <v>6408</v>
      </c>
      <c r="B1608" s="1">
        <v>44787</v>
      </c>
      <c r="C1608">
        <v>54.58</v>
      </c>
      <c r="D1608" t="s">
        <v>6409</v>
      </c>
      <c r="E1608" t="s">
        <v>6409</v>
      </c>
      <c r="F1608" t="s">
        <v>6410</v>
      </c>
      <c r="G1608" t="s">
        <v>55</v>
      </c>
      <c r="H1608" t="s">
        <v>55</v>
      </c>
      <c r="I1608" t="s">
        <v>55</v>
      </c>
      <c r="J1608" t="s">
        <v>9</v>
      </c>
      <c r="O1608" t="s">
        <v>55</v>
      </c>
      <c r="P1608" t="s">
        <v>9</v>
      </c>
      <c r="Q1608" t="s">
        <v>9</v>
      </c>
      <c r="R1608" t="s">
        <v>116</v>
      </c>
      <c r="S1608" t="s">
        <v>126</v>
      </c>
      <c r="T1608">
        <v>0</v>
      </c>
      <c r="U1608" t="s">
        <v>475</v>
      </c>
      <c r="W1608" t="s">
        <v>386</v>
      </c>
    </row>
    <row r="1609" spans="1:23" x14ac:dyDescent="0.25">
      <c r="A1609" t="s">
        <v>6411</v>
      </c>
      <c r="B1609" s="1">
        <v>44787</v>
      </c>
      <c r="C1609">
        <v>-28.25</v>
      </c>
      <c r="D1609" t="s">
        <v>560</v>
      </c>
      <c r="E1609" t="s">
        <v>560</v>
      </c>
      <c r="F1609" t="s">
        <v>6871</v>
      </c>
      <c r="G1609" t="s">
        <v>104</v>
      </c>
      <c r="H1609" t="s">
        <v>16</v>
      </c>
      <c r="I1609" t="s">
        <v>16</v>
      </c>
      <c r="J1609" t="s">
        <v>9</v>
      </c>
      <c r="O1609" t="s">
        <v>104</v>
      </c>
      <c r="P1609" t="s">
        <v>9</v>
      </c>
      <c r="Q1609" t="s">
        <v>9</v>
      </c>
      <c r="R1609" t="s">
        <v>122</v>
      </c>
      <c r="S1609" t="s">
        <v>127</v>
      </c>
      <c r="T1609">
        <v>12</v>
      </c>
      <c r="U1609" t="s">
        <v>475</v>
      </c>
      <c r="W1609" t="s">
        <v>386</v>
      </c>
    </row>
    <row r="1610" spans="1:23" x14ac:dyDescent="0.25">
      <c r="A1610" t="s">
        <v>34</v>
      </c>
      <c r="B1610" s="1">
        <v>44787</v>
      </c>
      <c r="C1610">
        <v>-14.05</v>
      </c>
      <c r="D1610" t="s">
        <v>491</v>
      </c>
      <c r="E1610" t="s">
        <v>491</v>
      </c>
      <c r="F1610" t="s">
        <v>7306</v>
      </c>
      <c r="G1610" t="s">
        <v>473</v>
      </c>
      <c r="H1610" t="s">
        <v>466</v>
      </c>
      <c r="I1610" t="s">
        <v>466</v>
      </c>
      <c r="J1610" t="s">
        <v>9</v>
      </c>
      <c r="O1610" t="s">
        <v>473</v>
      </c>
      <c r="P1610" t="s">
        <v>9</v>
      </c>
      <c r="Q1610" t="s">
        <v>7307</v>
      </c>
      <c r="R1610" t="s">
        <v>122</v>
      </c>
      <c r="S1610" t="s">
        <v>127</v>
      </c>
      <c r="T1610">
        <v>12</v>
      </c>
      <c r="U1610" t="s">
        <v>475</v>
      </c>
      <c r="W1610" t="s">
        <v>386</v>
      </c>
    </row>
    <row r="1611" spans="1:23" x14ac:dyDescent="0.25">
      <c r="A1611" t="s">
        <v>6451</v>
      </c>
      <c r="B1611" s="1">
        <v>44787</v>
      </c>
      <c r="C1611">
        <v>-136.93</v>
      </c>
      <c r="D1611" t="s">
        <v>7308</v>
      </c>
      <c r="E1611" t="s">
        <v>7308</v>
      </c>
      <c r="F1611" t="s">
        <v>3858</v>
      </c>
      <c r="G1611" t="s">
        <v>117</v>
      </c>
      <c r="H1611" t="s">
        <v>45</v>
      </c>
      <c r="I1611" t="s">
        <v>45</v>
      </c>
      <c r="J1611" t="s">
        <v>9</v>
      </c>
      <c r="O1611" t="s">
        <v>117</v>
      </c>
      <c r="P1611" t="s">
        <v>9</v>
      </c>
      <c r="Q1611" t="s">
        <v>9</v>
      </c>
      <c r="R1611" t="s">
        <v>122</v>
      </c>
      <c r="S1611" t="s">
        <v>127</v>
      </c>
      <c r="T1611">
        <v>12</v>
      </c>
      <c r="U1611" t="s">
        <v>475</v>
      </c>
      <c r="W1611" t="s">
        <v>386</v>
      </c>
    </row>
    <row r="1612" spans="1:23" x14ac:dyDescent="0.25">
      <c r="A1612" t="s">
        <v>6451</v>
      </c>
      <c r="B1612" s="1">
        <v>44787</v>
      </c>
      <c r="C1612">
        <v>-73.900000000000006</v>
      </c>
      <c r="D1612" t="s">
        <v>7310</v>
      </c>
      <c r="E1612" t="s">
        <v>7310</v>
      </c>
      <c r="F1612" t="s">
        <v>7311</v>
      </c>
      <c r="G1612" t="s">
        <v>104</v>
      </c>
      <c r="H1612" t="s">
        <v>12</v>
      </c>
      <c r="I1612" t="s">
        <v>12</v>
      </c>
      <c r="J1612" t="s">
        <v>9</v>
      </c>
      <c r="O1612" t="s">
        <v>104</v>
      </c>
      <c r="P1612" t="s">
        <v>9</v>
      </c>
      <c r="Q1612" t="s">
        <v>9</v>
      </c>
      <c r="R1612" t="s">
        <v>122</v>
      </c>
      <c r="S1612" t="s">
        <v>127</v>
      </c>
      <c r="T1612">
        <v>12</v>
      </c>
      <c r="U1612" t="s">
        <v>475</v>
      </c>
      <c r="W1612" t="s">
        <v>386</v>
      </c>
    </row>
    <row r="1613" spans="1:23" x14ac:dyDescent="0.25">
      <c r="A1613" t="s">
        <v>6451</v>
      </c>
      <c r="B1613" s="1">
        <v>44787</v>
      </c>
      <c r="C1613">
        <v>-37.67</v>
      </c>
      <c r="D1613" t="s">
        <v>634</v>
      </c>
      <c r="E1613" t="s">
        <v>634</v>
      </c>
      <c r="F1613" t="s">
        <v>5205</v>
      </c>
      <c r="G1613" t="s">
        <v>104</v>
      </c>
      <c r="H1613" t="s">
        <v>16</v>
      </c>
      <c r="I1613" t="s">
        <v>16</v>
      </c>
      <c r="J1613" t="s">
        <v>9</v>
      </c>
      <c r="O1613" t="s">
        <v>104</v>
      </c>
      <c r="P1613" t="s">
        <v>9</v>
      </c>
      <c r="Q1613" t="s">
        <v>9</v>
      </c>
      <c r="R1613" t="s">
        <v>122</v>
      </c>
      <c r="S1613" t="s">
        <v>127</v>
      </c>
      <c r="T1613">
        <v>12</v>
      </c>
      <c r="U1613" t="s">
        <v>475</v>
      </c>
      <c r="W1613" t="s">
        <v>386</v>
      </c>
    </row>
    <row r="1614" spans="1:23" x14ac:dyDescent="0.25">
      <c r="A1614" t="s">
        <v>6451</v>
      </c>
      <c r="B1614" s="1">
        <v>44787</v>
      </c>
      <c r="C1614">
        <v>-39.590000000000003</v>
      </c>
      <c r="D1614" t="s">
        <v>7308</v>
      </c>
      <c r="E1614" t="s">
        <v>7308</v>
      </c>
      <c r="F1614" t="s">
        <v>3858</v>
      </c>
      <c r="G1614" t="s">
        <v>117</v>
      </c>
      <c r="H1614" t="s">
        <v>45</v>
      </c>
      <c r="I1614" t="s">
        <v>45</v>
      </c>
      <c r="J1614" t="s">
        <v>9</v>
      </c>
      <c r="O1614" t="s">
        <v>117</v>
      </c>
      <c r="P1614" t="s">
        <v>9</v>
      </c>
      <c r="Q1614" t="s">
        <v>9</v>
      </c>
      <c r="R1614" t="s">
        <v>122</v>
      </c>
      <c r="S1614" t="s">
        <v>127</v>
      </c>
      <c r="T1614">
        <v>12</v>
      </c>
      <c r="U1614" t="s">
        <v>475</v>
      </c>
      <c r="W1614" t="s">
        <v>386</v>
      </c>
    </row>
    <row r="1615" spans="1:23" x14ac:dyDescent="0.25">
      <c r="A1615" t="s">
        <v>6451</v>
      </c>
      <c r="B1615" s="1">
        <v>44787</v>
      </c>
      <c r="C1615">
        <v>-495.02</v>
      </c>
      <c r="D1615" t="s">
        <v>6891</v>
      </c>
      <c r="E1615" t="s">
        <v>6891</v>
      </c>
      <c r="F1615" t="s">
        <v>7096</v>
      </c>
      <c r="G1615" t="s">
        <v>88</v>
      </c>
      <c r="H1615" t="s">
        <v>50</v>
      </c>
      <c r="I1615" t="s">
        <v>50</v>
      </c>
      <c r="J1615" t="s">
        <v>9</v>
      </c>
      <c r="O1615" t="s">
        <v>88</v>
      </c>
      <c r="P1615" t="s">
        <v>9</v>
      </c>
      <c r="Q1615" t="s">
        <v>9</v>
      </c>
      <c r="R1615" t="s">
        <v>122</v>
      </c>
      <c r="S1615" t="s">
        <v>124</v>
      </c>
      <c r="T1615">
        <v>1</v>
      </c>
      <c r="U1615" t="s">
        <v>475</v>
      </c>
      <c r="W1615" t="s">
        <v>386</v>
      </c>
    </row>
    <row r="1616" spans="1:23" x14ac:dyDescent="0.25">
      <c r="A1616" t="s">
        <v>34</v>
      </c>
      <c r="B1616" s="1">
        <v>44787</v>
      </c>
      <c r="C1616">
        <v>-50.68</v>
      </c>
      <c r="D1616" t="s">
        <v>491</v>
      </c>
      <c r="E1616" t="s">
        <v>491</v>
      </c>
      <c r="F1616" t="s">
        <v>7312</v>
      </c>
      <c r="G1616" t="s">
        <v>88</v>
      </c>
      <c r="H1616" t="s">
        <v>59</v>
      </c>
      <c r="I1616" t="s">
        <v>59</v>
      </c>
      <c r="J1616" t="s">
        <v>9</v>
      </c>
      <c r="O1616" t="s">
        <v>88</v>
      </c>
      <c r="P1616" t="s">
        <v>9</v>
      </c>
      <c r="Q1616" t="s">
        <v>9</v>
      </c>
      <c r="R1616" t="s">
        <v>122</v>
      </c>
      <c r="S1616" t="s">
        <v>127</v>
      </c>
      <c r="T1616">
        <v>1</v>
      </c>
      <c r="U1616" t="s">
        <v>475</v>
      </c>
      <c r="W1616" t="s">
        <v>386</v>
      </c>
    </row>
    <row r="1617" spans="1:23" x14ac:dyDescent="0.25">
      <c r="A1617" t="s">
        <v>6451</v>
      </c>
      <c r="B1617" s="1">
        <v>44787</v>
      </c>
      <c r="C1617">
        <v>-186.86</v>
      </c>
      <c r="D1617" t="s">
        <v>495</v>
      </c>
      <c r="E1617" t="s">
        <v>495</v>
      </c>
      <c r="F1617" t="s">
        <v>496</v>
      </c>
      <c r="G1617" t="s">
        <v>104</v>
      </c>
      <c r="H1617" t="s">
        <v>16</v>
      </c>
      <c r="I1617" t="s">
        <v>16</v>
      </c>
      <c r="J1617" t="s">
        <v>9</v>
      </c>
      <c r="O1617" t="s">
        <v>104</v>
      </c>
      <c r="P1617" t="s">
        <v>9</v>
      </c>
      <c r="Q1617" t="s">
        <v>9</v>
      </c>
      <c r="R1617" t="s">
        <v>122</v>
      </c>
      <c r="S1617" t="s">
        <v>127</v>
      </c>
      <c r="T1617">
        <v>12</v>
      </c>
      <c r="U1617" t="s">
        <v>475</v>
      </c>
      <c r="W1617" t="s">
        <v>386</v>
      </c>
    </row>
    <row r="1618" spans="1:23" x14ac:dyDescent="0.25">
      <c r="A1618" t="s">
        <v>6451</v>
      </c>
      <c r="B1618" s="1">
        <v>44787</v>
      </c>
      <c r="C1618">
        <v>-15</v>
      </c>
      <c r="D1618" t="s">
        <v>7308</v>
      </c>
      <c r="E1618" t="s">
        <v>7308</v>
      </c>
      <c r="F1618" t="s">
        <v>3858</v>
      </c>
      <c r="G1618" t="s">
        <v>117</v>
      </c>
      <c r="H1618" t="s">
        <v>45</v>
      </c>
      <c r="I1618" t="s">
        <v>45</v>
      </c>
      <c r="J1618" t="s">
        <v>9</v>
      </c>
      <c r="O1618" t="s">
        <v>117</v>
      </c>
      <c r="P1618" t="s">
        <v>9</v>
      </c>
      <c r="Q1618" t="s">
        <v>9</v>
      </c>
      <c r="R1618" t="s">
        <v>122</v>
      </c>
      <c r="S1618" t="s">
        <v>127</v>
      </c>
      <c r="T1618">
        <v>12</v>
      </c>
      <c r="U1618" t="s">
        <v>475</v>
      </c>
      <c r="W1618" t="s">
        <v>386</v>
      </c>
    </row>
    <row r="1619" spans="1:23" x14ac:dyDescent="0.25">
      <c r="A1619" t="s">
        <v>492</v>
      </c>
      <c r="B1619" s="1">
        <v>44785</v>
      </c>
      <c r="C1619">
        <v>-218.56</v>
      </c>
      <c r="D1619" t="s">
        <v>7314</v>
      </c>
      <c r="E1619" t="s">
        <v>7314</v>
      </c>
      <c r="F1619" t="s">
        <v>7315</v>
      </c>
      <c r="G1619" t="s">
        <v>13</v>
      </c>
      <c r="H1619" t="s">
        <v>15</v>
      </c>
      <c r="I1619" t="s">
        <v>15</v>
      </c>
      <c r="J1619" t="s">
        <v>9</v>
      </c>
      <c r="O1619" t="s">
        <v>13</v>
      </c>
      <c r="P1619" t="s">
        <v>9</v>
      </c>
      <c r="Q1619" t="s">
        <v>9</v>
      </c>
      <c r="R1619" t="s">
        <v>122</v>
      </c>
      <c r="S1619" t="s">
        <v>127</v>
      </c>
      <c r="T1619">
        <v>12</v>
      </c>
      <c r="U1619" t="s">
        <v>475</v>
      </c>
      <c r="W1619" t="s">
        <v>386</v>
      </c>
    </row>
    <row r="1620" spans="1:23" x14ac:dyDescent="0.25">
      <c r="A1620" t="s">
        <v>492</v>
      </c>
      <c r="B1620" s="1">
        <v>44785</v>
      </c>
      <c r="C1620">
        <v>25</v>
      </c>
      <c r="D1620" t="s">
        <v>536</v>
      </c>
      <c r="E1620" t="s">
        <v>536</v>
      </c>
      <c r="F1620" t="s">
        <v>537</v>
      </c>
      <c r="G1620" t="s">
        <v>92</v>
      </c>
      <c r="H1620" t="s">
        <v>49</v>
      </c>
      <c r="I1620" t="s">
        <v>49</v>
      </c>
      <c r="J1620" t="s">
        <v>9</v>
      </c>
      <c r="O1620" t="s">
        <v>92</v>
      </c>
      <c r="P1620" t="s">
        <v>9</v>
      </c>
      <c r="Q1620" t="s">
        <v>9</v>
      </c>
      <c r="R1620" t="s">
        <v>92</v>
      </c>
      <c r="S1620" t="s">
        <v>127</v>
      </c>
      <c r="T1620">
        <v>12</v>
      </c>
      <c r="U1620" t="s">
        <v>475</v>
      </c>
      <c r="W1620" t="s">
        <v>386</v>
      </c>
    </row>
    <row r="1621" spans="1:23" x14ac:dyDescent="0.25">
      <c r="A1621" t="s">
        <v>19</v>
      </c>
      <c r="B1621" s="1">
        <v>44785</v>
      </c>
      <c r="C1621">
        <v>-48.17</v>
      </c>
      <c r="D1621" t="s">
        <v>6636</v>
      </c>
      <c r="E1621" t="s">
        <v>6636</v>
      </c>
      <c r="F1621" t="s">
        <v>702</v>
      </c>
      <c r="G1621" t="s">
        <v>94</v>
      </c>
      <c r="H1621" t="s">
        <v>24</v>
      </c>
      <c r="I1621" t="s">
        <v>24</v>
      </c>
      <c r="J1621" t="s">
        <v>9</v>
      </c>
      <c r="O1621" t="s">
        <v>94</v>
      </c>
      <c r="P1621" t="s">
        <v>9</v>
      </c>
      <c r="Q1621" t="s">
        <v>9</v>
      </c>
      <c r="R1621" t="s">
        <v>122</v>
      </c>
      <c r="S1621" t="s">
        <v>127</v>
      </c>
      <c r="T1621">
        <v>12</v>
      </c>
      <c r="U1621" t="s">
        <v>475</v>
      </c>
      <c r="V1621" t="s">
        <v>265</v>
      </c>
      <c r="W1621" t="s">
        <v>386</v>
      </c>
    </row>
    <row r="1622" spans="1:23" x14ac:dyDescent="0.25">
      <c r="A1622" t="s">
        <v>487</v>
      </c>
      <c r="B1622" s="1">
        <v>44785</v>
      </c>
      <c r="C1622">
        <v>2500</v>
      </c>
      <c r="D1622" t="s">
        <v>5353</v>
      </c>
      <c r="E1622" t="s">
        <v>5353</v>
      </c>
      <c r="F1622" t="s">
        <v>501</v>
      </c>
      <c r="G1622" t="s">
        <v>92</v>
      </c>
      <c r="H1622" t="s">
        <v>62</v>
      </c>
      <c r="I1622" t="s">
        <v>62</v>
      </c>
      <c r="J1622" t="s">
        <v>9</v>
      </c>
      <c r="O1622" t="s">
        <v>92</v>
      </c>
      <c r="P1622" t="s">
        <v>9</v>
      </c>
      <c r="Q1622" t="s">
        <v>9</v>
      </c>
      <c r="R1622" t="s">
        <v>92</v>
      </c>
      <c r="S1622" t="s">
        <v>127</v>
      </c>
      <c r="T1622">
        <v>12</v>
      </c>
      <c r="U1622" t="s">
        <v>475</v>
      </c>
      <c r="V1622" t="s">
        <v>62</v>
      </c>
      <c r="W1622" t="s">
        <v>386</v>
      </c>
    </row>
    <row r="1623" spans="1:23" x14ac:dyDescent="0.25">
      <c r="A1623" t="s">
        <v>6451</v>
      </c>
      <c r="B1623" s="1">
        <v>44785</v>
      </c>
      <c r="C1623">
        <v>-4.24</v>
      </c>
      <c r="D1623" t="s">
        <v>495</v>
      </c>
      <c r="E1623" t="s">
        <v>495</v>
      </c>
      <c r="F1623" t="s">
        <v>496</v>
      </c>
      <c r="G1623" t="s">
        <v>104</v>
      </c>
      <c r="H1623" t="s">
        <v>16</v>
      </c>
      <c r="I1623" t="s">
        <v>16</v>
      </c>
      <c r="J1623" t="s">
        <v>9</v>
      </c>
      <c r="O1623" t="s">
        <v>104</v>
      </c>
      <c r="P1623" t="s">
        <v>9</v>
      </c>
      <c r="Q1623" t="s">
        <v>9</v>
      </c>
      <c r="R1623" t="s">
        <v>122</v>
      </c>
      <c r="S1623" t="s">
        <v>127</v>
      </c>
      <c r="T1623">
        <v>12</v>
      </c>
      <c r="U1623" t="s">
        <v>475</v>
      </c>
      <c r="W1623" t="s">
        <v>386</v>
      </c>
    </row>
    <row r="1624" spans="1:23" x14ac:dyDescent="0.25">
      <c r="A1624" t="s">
        <v>6451</v>
      </c>
      <c r="B1624" s="1">
        <v>44785</v>
      </c>
      <c r="C1624">
        <v>-2.79</v>
      </c>
      <c r="D1624" t="s">
        <v>495</v>
      </c>
      <c r="E1624" t="s">
        <v>495</v>
      </c>
      <c r="F1624" t="s">
        <v>496</v>
      </c>
      <c r="G1624" t="s">
        <v>104</v>
      </c>
      <c r="H1624" t="s">
        <v>16</v>
      </c>
      <c r="I1624" t="s">
        <v>16</v>
      </c>
      <c r="J1624" t="s">
        <v>9</v>
      </c>
      <c r="O1624" t="s">
        <v>104</v>
      </c>
      <c r="P1624" t="s">
        <v>9</v>
      </c>
      <c r="Q1624" t="s">
        <v>9</v>
      </c>
      <c r="R1624" t="s">
        <v>122</v>
      </c>
      <c r="S1624" t="s">
        <v>127</v>
      </c>
      <c r="T1624">
        <v>12</v>
      </c>
      <c r="U1624" t="s">
        <v>475</v>
      </c>
      <c r="W1624" t="s">
        <v>386</v>
      </c>
    </row>
    <row r="1625" spans="1:23" x14ac:dyDescent="0.25">
      <c r="A1625" t="s">
        <v>544</v>
      </c>
      <c r="B1625" s="1">
        <v>44785</v>
      </c>
      <c r="C1625">
        <v>-47.61</v>
      </c>
      <c r="D1625" t="s">
        <v>7317</v>
      </c>
      <c r="E1625" t="s">
        <v>7317</v>
      </c>
      <c r="F1625" t="s">
        <v>7318</v>
      </c>
      <c r="G1625" t="s">
        <v>104</v>
      </c>
      <c r="H1625" t="s">
        <v>7</v>
      </c>
      <c r="I1625" t="s">
        <v>7</v>
      </c>
      <c r="J1625" t="s">
        <v>9</v>
      </c>
      <c r="O1625" t="s">
        <v>104</v>
      </c>
      <c r="P1625" t="s">
        <v>9</v>
      </c>
      <c r="Q1625" t="s">
        <v>9</v>
      </c>
      <c r="R1625" t="s">
        <v>122</v>
      </c>
      <c r="S1625" t="s">
        <v>127</v>
      </c>
      <c r="T1625">
        <v>12</v>
      </c>
      <c r="U1625" t="s">
        <v>475</v>
      </c>
      <c r="W1625" t="s">
        <v>386</v>
      </c>
    </row>
    <row r="1626" spans="1:23" x14ac:dyDescent="0.25">
      <c r="A1626" t="s">
        <v>6451</v>
      </c>
      <c r="B1626" s="1">
        <v>44785</v>
      </c>
      <c r="C1626">
        <v>-317.2</v>
      </c>
      <c r="D1626" t="s">
        <v>2140</v>
      </c>
      <c r="E1626" t="s">
        <v>2140</v>
      </c>
      <c r="F1626" t="s">
        <v>7319</v>
      </c>
      <c r="G1626" t="s">
        <v>105</v>
      </c>
      <c r="H1626" t="s">
        <v>28</v>
      </c>
      <c r="I1626" t="s">
        <v>28</v>
      </c>
      <c r="J1626" t="s">
        <v>9</v>
      </c>
      <c r="O1626" t="s">
        <v>105</v>
      </c>
      <c r="P1626" t="s">
        <v>9</v>
      </c>
      <c r="Q1626" t="s">
        <v>9</v>
      </c>
      <c r="R1626" t="s">
        <v>122</v>
      </c>
      <c r="S1626" t="s">
        <v>124</v>
      </c>
      <c r="T1626">
        <v>1</v>
      </c>
      <c r="U1626" t="s">
        <v>475</v>
      </c>
      <c r="W1626" t="s">
        <v>386</v>
      </c>
    </row>
    <row r="1627" spans="1:23" x14ac:dyDescent="0.25">
      <c r="A1627" t="s">
        <v>6451</v>
      </c>
      <c r="B1627" s="1">
        <v>44785</v>
      </c>
      <c r="C1627">
        <v>-65.08</v>
      </c>
      <c r="D1627" t="s">
        <v>7321</v>
      </c>
      <c r="E1627" t="s">
        <v>7321</v>
      </c>
      <c r="F1627" t="s">
        <v>7322</v>
      </c>
      <c r="G1627" t="s">
        <v>78</v>
      </c>
      <c r="H1627" t="s">
        <v>27</v>
      </c>
      <c r="I1627" t="s">
        <v>27</v>
      </c>
      <c r="J1627" t="s">
        <v>9</v>
      </c>
      <c r="O1627" t="s">
        <v>78</v>
      </c>
      <c r="P1627" t="s">
        <v>9</v>
      </c>
      <c r="Q1627" t="s">
        <v>9</v>
      </c>
      <c r="R1627" t="s">
        <v>122</v>
      </c>
      <c r="S1627" t="s">
        <v>127</v>
      </c>
      <c r="T1627">
        <v>1</v>
      </c>
      <c r="U1627" t="s">
        <v>475</v>
      </c>
      <c r="W1627" t="s">
        <v>386</v>
      </c>
    </row>
    <row r="1628" spans="1:23" x14ac:dyDescent="0.25">
      <c r="A1628" t="s">
        <v>19</v>
      </c>
      <c r="B1628" s="1">
        <v>44784</v>
      </c>
      <c r="C1628">
        <v>-394.25</v>
      </c>
      <c r="D1628" t="s">
        <v>6285</v>
      </c>
      <c r="E1628" t="s">
        <v>6285</v>
      </c>
      <c r="F1628" t="s">
        <v>1158</v>
      </c>
      <c r="G1628" t="s">
        <v>10</v>
      </c>
      <c r="H1628" t="s">
        <v>64</v>
      </c>
      <c r="I1628" t="s">
        <v>64</v>
      </c>
      <c r="J1628" t="s">
        <v>9</v>
      </c>
      <c r="O1628" t="s">
        <v>10</v>
      </c>
      <c r="P1628" t="s">
        <v>9</v>
      </c>
      <c r="Q1628" t="s">
        <v>9</v>
      </c>
      <c r="R1628" t="s">
        <v>122</v>
      </c>
      <c r="S1628" t="s">
        <v>127</v>
      </c>
      <c r="T1628">
        <v>1</v>
      </c>
      <c r="U1628" t="s">
        <v>475</v>
      </c>
      <c r="W1628" t="s">
        <v>386</v>
      </c>
    </row>
    <row r="1629" spans="1:23" x14ac:dyDescent="0.25">
      <c r="A1629" t="s">
        <v>6411</v>
      </c>
      <c r="B1629" s="1">
        <v>44784</v>
      </c>
      <c r="C1629">
        <v>-167.66</v>
      </c>
      <c r="D1629" t="s">
        <v>8182</v>
      </c>
      <c r="E1629" t="s">
        <v>8182</v>
      </c>
      <c r="F1629" t="s">
        <v>6459</v>
      </c>
      <c r="G1629" t="s">
        <v>89</v>
      </c>
      <c r="H1629" t="s">
        <v>229</v>
      </c>
      <c r="I1629" t="s">
        <v>229</v>
      </c>
      <c r="J1629" t="s">
        <v>9</v>
      </c>
      <c r="O1629" t="s">
        <v>89</v>
      </c>
      <c r="P1629" t="s">
        <v>9</v>
      </c>
      <c r="Q1629" t="s">
        <v>9</v>
      </c>
      <c r="R1629" t="s">
        <v>224</v>
      </c>
      <c r="S1629" t="s">
        <v>127</v>
      </c>
      <c r="T1629">
        <v>1</v>
      </c>
      <c r="U1629" t="s">
        <v>475</v>
      </c>
      <c r="W1629" t="s">
        <v>386</v>
      </c>
    </row>
    <row r="1630" spans="1:23" x14ac:dyDescent="0.25">
      <c r="A1630" t="s">
        <v>6411</v>
      </c>
      <c r="B1630" s="1">
        <v>44784</v>
      </c>
      <c r="C1630">
        <v>28.25</v>
      </c>
      <c r="D1630" t="s">
        <v>6880</v>
      </c>
      <c r="E1630" t="s">
        <v>6880</v>
      </c>
      <c r="F1630" t="s">
        <v>6871</v>
      </c>
      <c r="G1630" t="s">
        <v>92</v>
      </c>
      <c r="H1630" t="s">
        <v>92</v>
      </c>
      <c r="I1630" t="s">
        <v>92</v>
      </c>
      <c r="J1630" t="s">
        <v>9</v>
      </c>
      <c r="O1630" t="s">
        <v>92</v>
      </c>
      <c r="P1630" t="s">
        <v>9</v>
      </c>
      <c r="Q1630" t="s">
        <v>9</v>
      </c>
      <c r="R1630" t="s">
        <v>116</v>
      </c>
      <c r="S1630" t="s">
        <v>126</v>
      </c>
      <c r="T1630">
        <v>0</v>
      </c>
      <c r="U1630" t="s">
        <v>475</v>
      </c>
      <c r="W1630" t="s">
        <v>386</v>
      </c>
    </row>
    <row r="1631" spans="1:23" x14ac:dyDescent="0.25">
      <c r="A1631" t="s">
        <v>544</v>
      </c>
      <c r="B1631" s="1">
        <v>44784</v>
      </c>
      <c r="C1631">
        <v>-134.85</v>
      </c>
      <c r="D1631" t="s">
        <v>560</v>
      </c>
      <c r="E1631" t="s">
        <v>560</v>
      </c>
      <c r="F1631" t="s">
        <v>561</v>
      </c>
      <c r="G1631" t="s">
        <v>104</v>
      </c>
      <c r="H1631" t="s">
        <v>16</v>
      </c>
      <c r="I1631" t="s">
        <v>16</v>
      </c>
      <c r="J1631" t="s">
        <v>9</v>
      </c>
      <c r="O1631" t="s">
        <v>104</v>
      </c>
      <c r="P1631" t="s">
        <v>9</v>
      </c>
      <c r="Q1631" t="s">
        <v>9</v>
      </c>
      <c r="R1631" t="s">
        <v>122</v>
      </c>
      <c r="S1631" t="s">
        <v>127</v>
      </c>
      <c r="T1631">
        <v>12</v>
      </c>
      <c r="U1631" t="s">
        <v>475</v>
      </c>
      <c r="W1631" t="s">
        <v>386</v>
      </c>
    </row>
    <row r="1632" spans="1:23" x14ac:dyDescent="0.25">
      <c r="A1632" t="s">
        <v>6451</v>
      </c>
      <c r="B1632" s="1">
        <v>44784</v>
      </c>
      <c r="C1632">
        <v>-102.54</v>
      </c>
      <c r="D1632" t="s">
        <v>7324</v>
      </c>
      <c r="E1632" t="s">
        <v>7324</v>
      </c>
      <c r="F1632" t="s">
        <v>7325</v>
      </c>
      <c r="G1632" t="s">
        <v>104</v>
      </c>
      <c r="H1632" t="s">
        <v>12</v>
      </c>
      <c r="I1632" t="s">
        <v>12</v>
      </c>
      <c r="J1632" t="s">
        <v>9</v>
      </c>
      <c r="O1632" t="s">
        <v>104</v>
      </c>
      <c r="P1632" t="s">
        <v>9</v>
      </c>
      <c r="Q1632" t="s">
        <v>9</v>
      </c>
      <c r="R1632" t="s">
        <v>122</v>
      </c>
      <c r="S1632" t="s">
        <v>127</v>
      </c>
      <c r="T1632">
        <v>12</v>
      </c>
      <c r="U1632" t="s">
        <v>475</v>
      </c>
      <c r="W1632" t="s">
        <v>386</v>
      </c>
    </row>
    <row r="1633" spans="1:23" x14ac:dyDescent="0.25">
      <c r="A1633" t="s">
        <v>492</v>
      </c>
      <c r="B1633" s="1">
        <v>44784</v>
      </c>
      <c r="C1633">
        <v>-172.75</v>
      </c>
      <c r="D1633" t="s">
        <v>1168</v>
      </c>
      <c r="E1633" t="s">
        <v>1168</v>
      </c>
      <c r="F1633" t="s">
        <v>771</v>
      </c>
      <c r="G1633" t="s">
        <v>55</v>
      </c>
      <c r="H1633" t="s">
        <v>76</v>
      </c>
      <c r="I1633" t="s">
        <v>76</v>
      </c>
      <c r="J1633" t="s">
        <v>9</v>
      </c>
      <c r="O1633" t="s">
        <v>55</v>
      </c>
      <c r="P1633" t="s">
        <v>9</v>
      </c>
      <c r="Q1633" t="s">
        <v>9</v>
      </c>
      <c r="R1633" t="s">
        <v>224</v>
      </c>
      <c r="S1633" t="s">
        <v>126</v>
      </c>
      <c r="T1633">
        <v>12</v>
      </c>
      <c r="U1633" t="s">
        <v>475</v>
      </c>
      <c r="V1633" t="s">
        <v>6075</v>
      </c>
      <c r="W1633" t="s">
        <v>386</v>
      </c>
    </row>
    <row r="1634" spans="1:23" x14ac:dyDescent="0.25">
      <c r="A1634" t="s">
        <v>6411</v>
      </c>
      <c r="B1634" s="1">
        <v>44783</v>
      </c>
      <c r="C1634">
        <v>167.66</v>
      </c>
      <c r="D1634" t="s">
        <v>8182</v>
      </c>
      <c r="E1634" t="s">
        <v>8182</v>
      </c>
      <c r="F1634" t="s">
        <v>6459</v>
      </c>
      <c r="G1634" t="s">
        <v>89</v>
      </c>
      <c r="H1634" t="s">
        <v>69</v>
      </c>
      <c r="I1634" t="s">
        <v>69</v>
      </c>
      <c r="J1634" t="s">
        <v>9</v>
      </c>
      <c r="O1634" t="s">
        <v>89</v>
      </c>
      <c r="P1634" t="s">
        <v>9</v>
      </c>
      <c r="Q1634" t="s">
        <v>9</v>
      </c>
      <c r="R1634" t="s">
        <v>224</v>
      </c>
      <c r="S1634" t="s">
        <v>127</v>
      </c>
      <c r="T1634">
        <v>1</v>
      </c>
      <c r="U1634" t="s">
        <v>475</v>
      </c>
      <c r="W1634" t="s">
        <v>386</v>
      </c>
    </row>
    <row r="1635" spans="1:23" x14ac:dyDescent="0.25">
      <c r="A1635" t="s">
        <v>19</v>
      </c>
      <c r="B1635" s="1">
        <v>44783</v>
      </c>
      <c r="C1635">
        <v>-60</v>
      </c>
      <c r="D1635" t="s">
        <v>8595</v>
      </c>
      <c r="E1635" t="s">
        <v>8595</v>
      </c>
      <c r="F1635" t="s">
        <v>778</v>
      </c>
      <c r="G1635" t="s">
        <v>55</v>
      </c>
      <c r="H1635" t="s">
        <v>76</v>
      </c>
      <c r="I1635" t="s">
        <v>76</v>
      </c>
      <c r="J1635" t="s">
        <v>9</v>
      </c>
      <c r="O1635" t="s">
        <v>55</v>
      </c>
      <c r="P1635" t="s">
        <v>9</v>
      </c>
      <c r="Q1635" t="s">
        <v>9</v>
      </c>
      <c r="R1635" t="s">
        <v>224</v>
      </c>
      <c r="S1635" t="s">
        <v>126</v>
      </c>
      <c r="T1635">
        <v>12</v>
      </c>
      <c r="U1635" t="s">
        <v>475</v>
      </c>
      <c r="V1635" t="s">
        <v>6075</v>
      </c>
      <c r="W1635" t="s">
        <v>386</v>
      </c>
    </row>
    <row r="1636" spans="1:23" x14ac:dyDescent="0.25">
      <c r="A1636" t="s">
        <v>34</v>
      </c>
      <c r="B1636" s="1">
        <v>44783</v>
      </c>
      <c r="C1636">
        <v>-72.290000000000006</v>
      </c>
      <c r="D1636" t="s">
        <v>491</v>
      </c>
      <c r="E1636" t="s">
        <v>491</v>
      </c>
      <c r="F1636" t="s">
        <v>7326</v>
      </c>
      <c r="G1636" t="s">
        <v>88</v>
      </c>
      <c r="H1636" t="s">
        <v>59</v>
      </c>
      <c r="I1636" t="s">
        <v>59</v>
      </c>
      <c r="J1636" t="s">
        <v>9</v>
      </c>
      <c r="O1636" t="s">
        <v>88</v>
      </c>
      <c r="P1636" t="s">
        <v>9</v>
      </c>
      <c r="Q1636" t="s">
        <v>9</v>
      </c>
      <c r="R1636" t="s">
        <v>122</v>
      </c>
      <c r="S1636" t="s">
        <v>127</v>
      </c>
      <c r="T1636">
        <v>1</v>
      </c>
      <c r="U1636" t="s">
        <v>475</v>
      </c>
      <c r="W1636" t="s">
        <v>386</v>
      </c>
    </row>
    <row r="1637" spans="1:23" x14ac:dyDescent="0.25">
      <c r="A1637" t="s">
        <v>492</v>
      </c>
      <c r="B1637" s="1">
        <v>44782</v>
      </c>
      <c r="C1637">
        <v>-7.54</v>
      </c>
      <c r="D1637" t="s">
        <v>7016</v>
      </c>
      <c r="E1637" t="s">
        <v>7016</v>
      </c>
      <c r="F1637" t="s">
        <v>1258</v>
      </c>
      <c r="G1637" t="s">
        <v>110</v>
      </c>
      <c r="H1637" t="s">
        <v>79</v>
      </c>
      <c r="I1637" t="s">
        <v>79</v>
      </c>
      <c r="J1637" t="s">
        <v>9</v>
      </c>
      <c r="O1637" t="s">
        <v>110</v>
      </c>
      <c r="P1637" t="s">
        <v>9</v>
      </c>
      <c r="Q1637" t="s">
        <v>9</v>
      </c>
      <c r="R1637" t="s">
        <v>122</v>
      </c>
      <c r="S1637" t="s">
        <v>127</v>
      </c>
      <c r="T1637">
        <v>12</v>
      </c>
      <c r="U1637" t="s">
        <v>475</v>
      </c>
      <c r="V1637" t="s">
        <v>283</v>
      </c>
      <c r="W1637" t="s">
        <v>386</v>
      </c>
    </row>
    <row r="1638" spans="1:23" x14ac:dyDescent="0.25">
      <c r="A1638" t="s">
        <v>6451</v>
      </c>
      <c r="B1638" s="1">
        <v>44782</v>
      </c>
      <c r="C1638">
        <v>-9.2899999999999991</v>
      </c>
      <c r="D1638" t="s">
        <v>603</v>
      </c>
      <c r="E1638" t="s">
        <v>603</v>
      </c>
      <c r="F1638" t="s">
        <v>2688</v>
      </c>
      <c r="G1638" t="s">
        <v>104</v>
      </c>
      <c r="H1638" t="s">
        <v>16</v>
      </c>
      <c r="I1638" t="s">
        <v>16</v>
      </c>
      <c r="J1638" t="s">
        <v>9</v>
      </c>
      <c r="O1638" t="s">
        <v>104</v>
      </c>
      <c r="P1638" t="s">
        <v>9</v>
      </c>
      <c r="Q1638" t="s">
        <v>9</v>
      </c>
      <c r="R1638" t="s">
        <v>122</v>
      </c>
      <c r="S1638" t="s">
        <v>127</v>
      </c>
      <c r="T1638">
        <v>12</v>
      </c>
      <c r="U1638" t="s">
        <v>475</v>
      </c>
      <c r="W1638" t="s">
        <v>386</v>
      </c>
    </row>
    <row r="1639" spans="1:23" x14ac:dyDescent="0.25">
      <c r="A1639" t="s">
        <v>6451</v>
      </c>
      <c r="B1639" s="1">
        <v>44782</v>
      </c>
      <c r="C1639">
        <v>-7.27</v>
      </c>
      <c r="D1639" t="s">
        <v>1366</v>
      </c>
      <c r="E1639" t="s">
        <v>1366</v>
      </c>
      <c r="F1639" t="s">
        <v>1367</v>
      </c>
      <c r="G1639" t="s">
        <v>117</v>
      </c>
      <c r="H1639" t="s">
        <v>44</v>
      </c>
      <c r="I1639" t="s">
        <v>44</v>
      </c>
      <c r="J1639" t="s">
        <v>9</v>
      </c>
      <c r="O1639" t="s">
        <v>117</v>
      </c>
      <c r="P1639" t="s">
        <v>9</v>
      </c>
      <c r="Q1639" t="s">
        <v>9</v>
      </c>
      <c r="R1639" t="s">
        <v>122</v>
      </c>
      <c r="S1639" t="s">
        <v>127</v>
      </c>
      <c r="T1639">
        <v>12</v>
      </c>
      <c r="U1639" t="s">
        <v>475</v>
      </c>
      <c r="W1639" t="s">
        <v>386</v>
      </c>
    </row>
    <row r="1640" spans="1:23" x14ac:dyDescent="0.25">
      <c r="A1640" t="s">
        <v>19</v>
      </c>
      <c r="B1640" s="1">
        <v>44781</v>
      </c>
      <c r="C1640">
        <v>-8957.5</v>
      </c>
      <c r="D1640" t="s">
        <v>7122</v>
      </c>
      <c r="E1640" t="s">
        <v>7122</v>
      </c>
      <c r="F1640" t="s">
        <v>7123</v>
      </c>
      <c r="G1640" t="s">
        <v>121</v>
      </c>
      <c r="H1640" t="s">
        <v>48</v>
      </c>
      <c r="I1640" t="s">
        <v>48</v>
      </c>
      <c r="J1640" t="s">
        <v>9</v>
      </c>
      <c r="O1640" t="s">
        <v>121</v>
      </c>
      <c r="P1640" t="s">
        <v>9</v>
      </c>
      <c r="Q1640" t="s">
        <v>9</v>
      </c>
      <c r="R1640" t="s">
        <v>122</v>
      </c>
      <c r="S1640" t="s">
        <v>127</v>
      </c>
      <c r="T1640">
        <v>1</v>
      </c>
      <c r="U1640" t="s">
        <v>475</v>
      </c>
      <c r="W1640" t="s">
        <v>386</v>
      </c>
    </row>
    <row r="1641" spans="1:23" x14ac:dyDescent="0.25">
      <c r="A1641" t="s">
        <v>19</v>
      </c>
      <c r="B1641" s="1">
        <v>44781</v>
      </c>
      <c r="C1641">
        <v>172.06</v>
      </c>
      <c r="D1641" t="s">
        <v>597</v>
      </c>
      <c r="E1641" t="s">
        <v>597</v>
      </c>
      <c r="F1641" t="s">
        <v>598</v>
      </c>
      <c r="G1641" t="s">
        <v>55</v>
      </c>
      <c r="H1641" t="s">
        <v>76</v>
      </c>
      <c r="I1641" t="s">
        <v>76</v>
      </c>
      <c r="J1641" t="s">
        <v>9</v>
      </c>
      <c r="O1641" t="s">
        <v>55</v>
      </c>
      <c r="P1641" t="s">
        <v>9</v>
      </c>
      <c r="Q1641" t="s">
        <v>7327</v>
      </c>
      <c r="R1641" t="s">
        <v>224</v>
      </c>
      <c r="S1641" t="s">
        <v>126</v>
      </c>
      <c r="T1641">
        <v>12</v>
      </c>
      <c r="U1641" t="s">
        <v>475</v>
      </c>
      <c r="V1641" t="s">
        <v>6075</v>
      </c>
      <c r="W1641" t="s">
        <v>386</v>
      </c>
    </row>
    <row r="1642" spans="1:23" x14ac:dyDescent="0.25">
      <c r="A1642" t="s">
        <v>19</v>
      </c>
      <c r="B1642" s="1">
        <v>44781</v>
      </c>
      <c r="C1642">
        <v>809.55</v>
      </c>
      <c r="D1642" t="s">
        <v>6114</v>
      </c>
      <c r="E1642" t="s">
        <v>6114</v>
      </c>
      <c r="F1642" t="s">
        <v>598</v>
      </c>
      <c r="G1642" t="s">
        <v>55</v>
      </c>
      <c r="H1642" t="s">
        <v>76</v>
      </c>
      <c r="I1642" t="s">
        <v>76</v>
      </c>
      <c r="J1642" t="s">
        <v>9</v>
      </c>
      <c r="O1642" t="s">
        <v>55</v>
      </c>
      <c r="P1642" t="s">
        <v>9</v>
      </c>
      <c r="Q1642" t="s">
        <v>9</v>
      </c>
      <c r="R1642" t="s">
        <v>224</v>
      </c>
      <c r="S1642" t="s">
        <v>126</v>
      </c>
      <c r="T1642">
        <v>12</v>
      </c>
      <c r="U1642" t="s">
        <v>475</v>
      </c>
      <c r="V1642" t="s">
        <v>6075</v>
      </c>
      <c r="W1642" t="s">
        <v>386</v>
      </c>
    </row>
    <row r="1643" spans="1:23" x14ac:dyDescent="0.25">
      <c r="A1643" t="s">
        <v>19</v>
      </c>
      <c r="B1643" s="1">
        <v>44781</v>
      </c>
      <c r="C1643">
        <v>-133.74</v>
      </c>
      <c r="D1643" t="s">
        <v>497</v>
      </c>
      <c r="E1643" t="s">
        <v>497</v>
      </c>
      <c r="F1643" t="s">
        <v>498</v>
      </c>
      <c r="G1643" t="s">
        <v>55</v>
      </c>
      <c r="H1643" t="s">
        <v>18</v>
      </c>
      <c r="I1643" t="s">
        <v>18</v>
      </c>
      <c r="J1643" t="s">
        <v>9</v>
      </c>
      <c r="O1643" t="s">
        <v>55</v>
      </c>
      <c r="P1643" t="s">
        <v>9</v>
      </c>
      <c r="Q1643" t="s">
        <v>9</v>
      </c>
      <c r="R1643" t="s">
        <v>224</v>
      </c>
      <c r="S1643" t="s">
        <v>126</v>
      </c>
      <c r="T1643">
        <v>12</v>
      </c>
      <c r="U1643" t="s">
        <v>475</v>
      </c>
      <c r="W1643" t="s">
        <v>386</v>
      </c>
    </row>
    <row r="1644" spans="1:23" x14ac:dyDescent="0.25">
      <c r="A1644" t="s">
        <v>19</v>
      </c>
      <c r="B1644" s="1">
        <v>44781</v>
      </c>
      <c r="C1644">
        <v>172.34</v>
      </c>
      <c r="D1644" t="s">
        <v>597</v>
      </c>
      <c r="E1644" t="s">
        <v>597</v>
      </c>
      <c r="F1644" t="s">
        <v>598</v>
      </c>
      <c r="G1644" t="s">
        <v>55</v>
      </c>
      <c r="H1644" t="s">
        <v>76</v>
      </c>
      <c r="I1644" t="s">
        <v>76</v>
      </c>
      <c r="J1644" t="s">
        <v>9</v>
      </c>
      <c r="O1644" t="s">
        <v>55</v>
      </c>
      <c r="P1644" t="s">
        <v>9</v>
      </c>
      <c r="Q1644" t="s">
        <v>7328</v>
      </c>
      <c r="R1644" t="s">
        <v>224</v>
      </c>
      <c r="S1644" t="s">
        <v>126</v>
      </c>
      <c r="T1644">
        <v>12</v>
      </c>
      <c r="U1644" t="s">
        <v>475</v>
      </c>
      <c r="V1644" t="s">
        <v>6075</v>
      </c>
      <c r="W1644" t="s">
        <v>386</v>
      </c>
    </row>
    <row r="1645" spans="1:23" x14ac:dyDescent="0.25">
      <c r="A1645" t="s">
        <v>420</v>
      </c>
      <c r="B1645" s="1">
        <v>44781</v>
      </c>
      <c r="C1645">
        <v>-8957.5</v>
      </c>
      <c r="D1645" t="s">
        <v>7154</v>
      </c>
      <c r="E1645" t="s">
        <v>7154</v>
      </c>
      <c r="F1645" t="s">
        <v>622</v>
      </c>
      <c r="G1645" t="s">
        <v>55</v>
      </c>
      <c r="H1645" t="s">
        <v>55</v>
      </c>
      <c r="I1645" t="s">
        <v>55</v>
      </c>
      <c r="J1645" t="s">
        <v>9</v>
      </c>
      <c r="O1645" t="s">
        <v>55</v>
      </c>
      <c r="P1645" t="s">
        <v>9</v>
      </c>
      <c r="Q1645" t="s">
        <v>9</v>
      </c>
      <c r="R1645" t="s">
        <v>116</v>
      </c>
      <c r="S1645" t="s">
        <v>126</v>
      </c>
      <c r="T1645">
        <v>0</v>
      </c>
      <c r="U1645" t="s">
        <v>475</v>
      </c>
      <c r="W1645" t="s">
        <v>386</v>
      </c>
    </row>
    <row r="1646" spans="1:23" x14ac:dyDescent="0.25">
      <c r="A1646" t="s">
        <v>420</v>
      </c>
      <c r="B1646" s="1">
        <v>44781</v>
      </c>
      <c r="C1646">
        <v>-3900</v>
      </c>
      <c r="D1646" t="s">
        <v>7329</v>
      </c>
      <c r="E1646" t="s">
        <v>7329</v>
      </c>
      <c r="F1646" t="s">
        <v>7330</v>
      </c>
      <c r="G1646" t="s">
        <v>55</v>
      </c>
      <c r="H1646" t="s">
        <v>55</v>
      </c>
      <c r="I1646" t="s">
        <v>55</v>
      </c>
      <c r="J1646" t="s">
        <v>9</v>
      </c>
      <c r="O1646" t="s">
        <v>55</v>
      </c>
      <c r="P1646" t="s">
        <v>9</v>
      </c>
      <c r="Q1646" t="s">
        <v>9</v>
      </c>
      <c r="R1646" t="s">
        <v>116</v>
      </c>
      <c r="S1646" t="s">
        <v>126</v>
      </c>
      <c r="T1646">
        <v>0</v>
      </c>
      <c r="U1646" t="s">
        <v>475</v>
      </c>
      <c r="W1646" t="s">
        <v>386</v>
      </c>
    </row>
    <row r="1647" spans="1:23" x14ac:dyDescent="0.25">
      <c r="A1647" t="s">
        <v>19</v>
      </c>
      <c r="B1647" s="1">
        <v>44781</v>
      </c>
      <c r="C1647">
        <v>3900</v>
      </c>
      <c r="D1647" t="s">
        <v>7329</v>
      </c>
      <c r="E1647" t="s">
        <v>7329</v>
      </c>
      <c r="F1647" t="s">
        <v>7330</v>
      </c>
      <c r="G1647" t="s">
        <v>55</v>
      </c>
      <c r="H1647" t="s">
        <v>55</v>
      </c>
      <c r="I1647" t="s">
        <v>55</v>
      </c>
      <c r="J1647" t="s">
        <v>9</v>
      </c>
      <c r="O1647" t="s">
        <v>55</v>
      </c>
      <c r="P1647" t="s">
        <v>9</v>
      </c>
      <c r="Q1647" t="s">
        <v>9</v>
      </c>
      <c r="R1647" t="s">
        <v>116</v>
      </c>
      <c r="S1647" t="s">
        <v>126</v>
      </c>
      <c r="T1647">
        <v>0</v>
      </c>
      <c r="U1647" t="s">
        <v>475</v>
      </c>
      <c r="W1647" t="s">
        <v>386</v>
      </c>
    </row>
    <row r="1648" spans="1:23" x14ac:dyDescent="0.25">
      <c r="A1648" t="s">
        <v>19</v>
      </c>
      <c r="B1648" s="1">
        <v>44781</v>
      </c>
      <c r="C1648">
        <v>-301.39</v>
      </c>
      <c r="D1648" t="s">
        <v>609</v>
      </c>
      <c r="E1648" t="s">
        <v>609</v>
      </c>
      <c r="F1648" t="s">
        <v>610</v>
      </c>
      <c r="G1648" t="s">
        <v>10</v>
      </c>
      <c r="H1648" t="s">
        <v>20</v>
      </c>
      <c r="I1648" t="s">
        <v>20</v>
      </c>
      <c r="J1648" t="s">
        <v>9</v>
      </c>
      <c r="O1648" t="s">
        <v>10</v>
      </c>
      <c r="P1648" t="s">
        <v>9</v>
      </c>
      <c r="Q1648" t="s">
        <v>9</v>
      </c>
      <c r="R1648" t="s">
        <v>122</v>
      </c>
      <c r="S1648" t="s">
        <v>127</v>
      </c>
      <c r="T1648">
        <v>12</v>
      </c>
      <c r="U1648" t="s">
        <v>475</v>
      </c>
      <c r="W1648" t="s">
        <v>386</v>
      </c>
    </row>
    <row r="1649" spans="1:23" x14ac:dyDescent="0.25">
      <c r="A1649" t="s">
        <v>6451</v>
      </c>
      <c r="B1649" s="1">
        <v>44781</v>
      </c>
      <c r="C1649">
        <v>-213.6</v>
      </c>
      <c r="D1649" t="s">
        <v>7332</v>
      </c>
      <c r="E1649" t="s">
        <v>7332</v>
      </c>
      <c r="F1649" t="s">
        <v>7333</v>
      </c>
      <c r="G1649" t="s">
        <v>105</v>
      </c>
      <c r="H1649" t="s">
        <v>28</v>
      </c>
      <c r="I1649" t="s">
        <v>28</v>
      </c>
      <c r="J1649" t="s">
        <v>9</v>
      </c>
      <c r="O1649" t="s">
        <v>105</v>
      </c>
      <c r="P1649" t="s">
        <v>9</v>
      </c>
      <c r="Q1649" t="s">
        <v>9</v>
      </c>
      <c r="R1649" t="s">
        <v>122</v>
      </c>
      <c r="S1649" t="s">
        <v>124</v>
      </c>
      <c r="T1649">
        <v>1</v>
      </c>
      <c r="U1649" t="s">
        <v>475</v>
      </c>
      <c r="W1649" t="s">
        <v>386</v>
      </c>
    </row>
    <row r="1650" spans="1:23" x14ac:dyDescent="0.25">
      <c r="A1650" t="s">
        <v>6451</v>
      </c>
      <c r="B1650" s="1">
        <v>44781</v>
      </c>
      <c r="C1650">
        <v>-198.6</v>
      </c>
      <c r="D1650" t="s">
        <v>2140</v>
      </c>
      <c r="E1650" t="s">
        <v>2140</v>
      </c>
      <c r="F1650" t="s">
        <v>7334</v>
      </c>
      <c r="G1650" t="s">
        <v>105</v>
      </c>
      <c r="H1650" t="s">
        <v>28</v>
      </c>
      <c r="I1650" t="s">
        <v>28</v>
      </c>
      <c r="J1650" t="s">
        <v>9</v>
      </c>
      <c r="O1650" t="s">
        <v>105</v>
      </c>
      <c r="P1650" t="s">
        <v>9</v>
      </c>
      <c r="Q1650" t="s">
        <v>9</v>
      </c>
      <c r="R1650" t="s">
        <v>122</v>
      </c>
      <c r="S1650" t="s">
        <v>124</v>
      </c>
      <c r="T1650">
        <v>1</v>
      </c>
      <c r="U1650" t="s">
        <v>475</v>
      </c>
      <c r="W1650" t="s">
        <v>386</v>
      </c>
    </row>
    <row r="1651" spans="1:23" x14ac:dyDescent="0.25">
      <c r="A1651" t="s">
        <v>544</v>
      </c>
      <c r="B1651" s="1">
        <v>44781</v>
      </c>
      <c r="C1651">
        <v>-66.78</v>
      </c>
      <c r="D1651" t="s">
        <v>716</v>
      </c>
      <c r="E1651" t="s">
        <v>716</v>
      </c>
      <c r="F1651" t="s">
        <v>3667</v>
      </c>
      <c r="G1651" t="s">
        <v>10</v>
      </c>
      <c r="H1651" t="s">
        <v>35</v>
      </c>
      <c r="I1651" t="s">
        <v>35</v>
      </c>
      <c r="J1651" t="s">
        <v>9</v>
      </c>
      <c r="O1651" t="s">
        <v>10</v>
      </c>
      <c r="P1651" t="s">
        <v>9</v>
      </c>
      <c r="Q1651" t="s">
        <v>9</v>
      </c>
      <c r="R1651" t="s">
        <v>122</v>
      </c>
      <c r="S1651" t="s">
        <v>127</v>
      </c>
      <c r="T1651">
        <v>12</v>
      </c>
      <c r="U1651" t="s">
        <v>475</v>
      </c>
      <c r="W1651" t="s">
        <v>386</v>
      </c>
    </row>
    <row r="1652" spans="1:23" x14ac:dyDescent="0.25">
      <c r="A1652" t="s">
        <v>6451</v>
      </c>
      <c r="B1652" s="1">
        <v>44781</v>
      </c>
      <c r="C1652">
        <v>-135.72999999999999</v>
      </c>
      <c r="D1652" t="s">
        <v>495</v>
      </c>
      <c r="E1652" t="s">
        <v>495</v>
      </c>
      <c r="F1652" t="s">
        <v>496</v>
      </c>
      <c r="G1652" t="s">
        <v>104</v>
      </c>
      <c r="H1652" t="s">
        <v>16</v>
      </c>
      <c r="I1652" t="s">
        <v>16</v>
      </c>
      <c r="J1652" t="s">
        <v>9</v>
      </c>
      <c r="O1652" t="s">
        <v>104</v>
      </c>
      <c r="P1652" t="s">
        <v>9</v>
      </c>
      <c r="Q1652" t="s">
        <v>9</v>
      </c>
      <c r="R1652" t="s">
        <v>122</v>
      </c>
      <c r="S1652" t="s">
        <v>127</v>
      </c>
      <c r="T1652">
        <v>12</v>
      </c>
      <c r="U1652" t="s">
        <v>475</v>
      </c>
      <c r="W1652" t="s">
        <v>386</v>
      </c>
    </row>
    <row r="1653" spans="1:23" x14ac:dyDescent="0.25">
      <c r="A1653" t="s">
        <v>6451</v>
      </c>
      <c r="B1653" s="1">
        <v>44781</v>
      </c>
      <c r="C1653">
        <v>-198.6</v>
      </c>
      <c r="D1653" t="s">
        <v>2140</v>
      </c>
      <c r="E1653" t="s">
        <v>2140</v>
      </c>
      <c r="F1653" t="s">
        <v>7335</v>
      </c>
      <c r="G1653" t="s">
        <v>105</v>
      </c>
      <c r="H1653" t="s">
        <v>28</v>
      </c>
      <c r="I1653" t="s">
        <v>28</v>
      </c>
      <c r="J1653" t="s">
        <v>9</v>
      </c>
      <c r="O1653" t="s">
        <v>105</v>
      </c>
      <c r="P1653" t="s">
        <v>9</v>
      </c>
      <c r="Q1653" t="s">
        <v>9</v>
      </c>
      <c r="R1653" t="s">
        <v>122</v>
      </c>
      <c r="S1653" t="s">
        <v>124</v>
      </c>
      <c r="T1653">
        <v>1</v>
      </c>
      <c r="U1653" t="s">
        <v>475</v>
      </c>
      <c r="W1653" t="s">
        <v>386</v>
      </c>
    </row>
    <row r="1654" spans="1:23" x14ac:dyDescent="0.25">
      <c r="A1654" t="s">
        <v>6451</v>
      </c>
      <c r="B1654" s="1">
        <v>44781</v>
      </c>
      <c r="C1654">
        <v>-213.6</v>
      </c>
      <c r="D1654" t="s">
        <v>7337</v>
      </c>
      <c r="E1654" t="s">
        <v>7337</v>
      </c>
      <c r="F1654" t="s">
        <v>7338</v>
      </c>
      <c r="G1654" t="s">
        <v>105</v>
      </c>
      <c r="H1654" t="s">
        <v>28</v>
      </c>
      <c r="I1654" t="s">
        <v>28</v>
      </c>
      <c r="J1654" t="s">
        <v>9</v>
      </c>
      <c r="O1654" t="s">
        <v>105</v>
      </c>
      <c r="P1654" t="s">
        <v>9</v>
      </c>
      <c r="Q1654" t="s">
        <v>9</v>
      </c>
      <c r="R1654" t="s">
        <v>122</v>
      </c>
      <c r="S1654" t="s">
        <v>124</v>
      </c>
      <c r="T1654">
        <v>1</v>
      </c>
      <c r="U1654" t="s">
        <v>475</v>
      </c>
      <c r="W1654" t="s">
        <v>386</v>
      </c>
    </row>
    <row r="1655" spans="1:23" x14ac:dyDescent="0.25">
      <c r="A1655" t="s">
        <v>19</v>
      </c>
      <c r="B1655" s="1">
        <v>44781</v>
      </c>
      <c r="C1655">
        <v>8957.5</v>
      </c>
      <c r="D1655" t="s">
        <v>7339</v>
      </c>
      <c r="E1655" t="s">
        <v>7339</v>
      </c>
      <c r="F1655" t="s">
        <v>7340</v>
      </c>
      <c r="G1655" t="s">
        <v>55</v>
      </c>
      <c r="H1655" t="s">
        <v>55</v>
      </c>
      <c r="I1655" t="s">
        <v>55</v>
      </c>
      <c r="J1655" t="s">
        <v>9</v>
      </c>
      <c r="O1655" t="s">
        <v>55</v>
      </c>
      <c r="P1655" t="s">
        <v>9</v>
      </c>
      <c r="Q1655" t="s">
        <v>9</v>
      </c>
      <c r="R1655" t="s">
        <v>116</v>
      </c>
      <c r="S1655" t="s">
        <v>126</v>
      </c>
      <c r="T1655">
        <v>0</v>
      </c>
      <c r="U1655" t="s">
        <v>475</v>
      </c>
      <c r="W1655" t="s">
        <v>386</v>
      </c>
    </row>
    <row r="1656" spans="1:23" x14ac:dyDescent="0.25">
      <c r="A1656" t="s">
        <v>6451</v>
      </c>
      <c r="B1656" s="1">
        <v>44781</v>
      </c>
      <c r="C1656">
        <v>-198.6</v>
      </c>
      <c r="D1656" t="s">
        <v>2140</v>
      </c>
      <c r="E1656" t="s">
        <v>2140</v>
      </c>
      <c r="F1656" t="s">
        <v>7341</v>
      </c>
      <c r="G1656" t="s">
        <v>105</v>
      </c>
      <c r="H1656" t="s">
        <v>28</v>
      </c>
      <c r="I1656" t="s">
        <v>28</v>
      </c>
      <c r="J1656" t="s">
        <v>9</v>
      </c>
      <c r="O1656" t="s">
        <v>105</v>
      </c>
      <c r="P1656" t="s">
        <v>9</v>
      </c>
      <c r="Q1656" t="s">
        <v>9</v>
      </c>
      <c r="R1656" t="s">
        <v>122</v>
      </c>
      <c r="S1656" t="s">
        <v>124</v>
      </c>
      <c r="T1656">
        <v>1</v>
      </c>
      <c r="U1656" t="s">
        <v>475</v>
      </c>
      <c r="W1656" t="s">
        <v>386</v>
      </c>
    </row>
    <row r="1657" spans="1:23" x14ac:dyDescent="0.25">
      <c r="A1657" t="s">
        <v>6451</v>
      </c>
      <c r="B1657" s="1">
        <v>44781</v>
      </c>
      <c r="C1657">
        <v>-213.6</v>
      </c>
      <c r="D1657" t="s">
        <v>7343</v>
      </c>
      <c r="E1657" t="s">
        <v>7343</v>
      </c>
      <c r="F1657" t="s">
        <v>7344</v>
      </c>
      <c r="G1657" t="s">
        <v>105</v>
      </c>
      <c r="H1657" t="s">
        <v>28</v>
      </c>
      <c r="I1657" t="s">
        <v>28</v>
      </c>
      <c r="J1657" t="s">
        <v>9</v>
      </c>
      <c r="O1657" t="s">
        <v>105</v>
      </c>
      <c r="P1657" t="s">
        <v>9</v>
      </c>
      <c r="Q1657" t="s">
        <v>9</v>
      </c>
      <c r="R1657" t="s">
        <v>122</v>
      </c>
      <c r="S1657" t="s">
        <v>124</v>
      </c>
      <c r="T1657">
        <v>1</v>
      </c>
      <c r="U1657" t="s">
        <v>475</v>
      </c>
      <c r="W1657" t="s">
        <v>386</v>
      </c>
    </row>
    <row r="1658" spans="1:23" x14ac:dyDescent="0.25">
      <c r="A1658" t="s">
        <v>6451</v>
      </c>
      <c r="B1658" s="1">
        <v>44780</v>
      </c>
      <c r="C1658">
        <v>-18.55</v>
      </c>
      <c r="D1658" t="s">
        <v>7346</v>
      </c>
      <c r="E1658" t="s">
        <v>7346</v>
      </c>
      <c r="F1658" t="s">
        <v>7347</v>
      </c>
      <c r="G1658" t="s">
        <v>104</v>
      </c>
      <c r="H1658" t="s">
        <v>7</v>
      </c>
      <c r="I1658" t="s">
        <v>7</v>
      </c>
      <c r="J1658" t="s">
        <v>9</v>
      </c>
      <c r="O1658" t="s">
        <v>104</v>
      </c>
      <c r="P1658" t="s">
        <v>9</v>
      </c>
      <c r="Q1658" t="s">
        <v>9</v>
      </c>
      <c r="R1658" t="s">
        <v>122</v>
      </c>
      <c r="S1658" t="s">
        <v>127</v>
      </c>
      <c r="T1658">
        <v>12</v>
      </c>
      <c r="U1658" t="s">
        <v>475</v>
      </c>
      <c r="W1658" t="s">
        <v>386</v>
      </c>
    </row>
    <row r="1659" spans="1:23" x14ac:dyDescent="0.25">
      <c r="A1659" t="s">
        <v>544</v>
      </c>
      <c r="B1659" s="1">
        <v>44780</v>
      </c>
      <c r="C1659">
        <v>-65.81</v>
      </c>
      <c r="D1659" t="s">
        <v>3247</v>
      </c>
      <c r="E1659" t="s">
        <v>3247</v>
      </c>
      <c r="F1659" t="s">
        <v>7348</v>
      </c>
      <c r="G1659" t="s">
        <v>105</v>
      </c>
      <c r="H1659" t="s">
        <v>28</v>
      </c>
      <c r="I1659" t="s">
        <v>28</v>
      </c>
      <c r="J1659" t="s">
        <v>9</v>
      </c>
      <c r="O1659" t="s">
        <v>105</v>
      </c>
      <c r="P1659" t="s">
        <v>9</v>
      </c>
      <c r="Q1659" t="s">
        <v>9</v>
      </c>
      <c r="R1659" t="s">
        <v>122</v>
      </c>
      <c r="S1659" t="s">
        <v>124</v>
      </c>
      <c r="T1659">
        <v>1</v>
      </c>
      <c r="U1659" t="s">
        <v>475</v>
      </c>
      <c r="W1659" t="s">
        <v>386</v>
      </c>
    </row>
    <row r="1660" spans="1:23" x14ac:dyDescent="0.25">
      <c r="A1660" t="s">
        <v>6411</v>
      </c>
      <c r="B1660" s="1">
        <v>44780</v>
      </c>
      <c r="C1660">
        <v>11.3</v>
      </c>
      <c r="D1660" t="s">
        <v>6885</v>
      </c>
      <c r="E1660" t="s">
        <v>6885</v>
      </c>
      <c r="F1660" t="s">
        <v>6886</v>
      </c>
      <c r="G1660" t="s">
        <v>89</v>
      </c>
      <c r="H1660" t="s">
        <v>69</v>
      </c>
      <c r="I1660" t="s">
        <v>69</v>
      </c>
      <c r="J1660" t="s">
        <v>9</v>
      </c>
      <c r="O1660" t="s">
        <v>89</v>
      </c>
      <c r="P1660" t="s">
        <v>9</v>
      </c>
      <c r="Q1660" t="s">
        <v>9</v>
      </c>
      <c r="R1660" t="s">
        <v>224</v>
      </c>
      <c r="S1660" t="s">
        <v>127</v>
      </c>
      <c r="T1660">
        <v>1</v>
      </c>
      <c r="U1660" t="s">
        <v>475</v>
      </c>
      <c r="W1660" t="s">
        <v>386</v>
      </c>
    </row>
    <row r="1661" spans="1:23" x14ac:dyDescent="0.25">
      <c r="A1661" t="s">
        <v>6451</v>
      </c>
      <c r="B1661" s="1">
        <v>44780</v>
      </c>
      <c r="C1661">
        <v>-40</v>
      </c>
      <c r="D1661" t="s">
        <v>7350</v>
      </c>
      <c r="E1661" t="s">
        <v>7350</v>
      </c>
      <c r="F1661" t="s">
        <v>7351</v>
      </c>
      <c r="G1661" t="s">
        <v>13</v>
      </c>
      <c r="H1661" t="s">
        <v>15</v>
      </c>
      <c r="I1661" t="s">
        <v>15</v>
      </c>
      <c r="J1661" t="s">
        <v>9</v>
      </c>
      <c r="O1661" t="s">
        <v>13</v>
      </c>
      <c r="P1661" t="s">
        <v>9</v>
      </c>
      <c r="Q1661" t="s">
        <v>9</v>
      </c>
      <c r="R1661" t="s">
        <v>122</v>
      </c>
      <c r="S1661" t="s">
        <v>127</v>
      </c>
      <c r="T1661">
        <v>12</v>
      </c>
      <c r="U1661" t="s">
        <v>475</v>
      </c>
      <c r="W1661" t="s">
        <v>386</v>
      </c>
    </row>
    <row r="1662" spans="1:23" x14ac:dyDescent="0.25">
      <c r="A1662" t="s">
        <v>6451</v>
      </c>
      <c r="B1662" s="1">
        <v>44780</v>
      </c>
      <c r="C1662">
        <v>-10.4</v>
      </c>
      <c r="D1662" t="s">
        <v>7346</v>
      </c>
      <c r="E1662" t="s">
        <v>7346</v>
      </c>
      <c r="F1662" t="s">
        <v>7347</v>
      </c>
      <c r="G1662" t="s">
        <v>104</v>
      </c>
      <c r="H1662" t="s">
        <v>7</v>
      </c>
      <c r="I1662" t="s">
        <v>7</v>
      </c>
      <c r="J1662" t="s">
        <v>9</v>
      </c>
      <c r="O1662" t="s">
        <v>104</v>
      </c>
      <c r="P1662" t="s">
        <v>9</v>
      </c>
      <c r="Q1662" t="s">
        <v>9</v>
      </c>
      <c r="R1662" t="s">
        <v>122</v>
      </c>
      <c r="S1662" t="s">
        <v>127</v>
      </c>
      <c r="T1662">
        <v>12</v>
      </c>
      <c r="U1662" t="s">
        <v>475</v>
      </c>
      <c r="W1662" t="s">
        <v>386</v>
      </c>
    </row>
    <row r="1663" spans="1:23" x14ac:dyDescent="0.25">
      <c r="A1663" t="s">
        <v>6451</v>
      </c>
      <c r="B1663" s="1">
        <v>44780</v>
      </c>
      <c r="C1663">
        <v>-6.52</v>
      </c>
      <c r="D1663" t="s">
        <v>7353</v>
      </c>
      <c r="E1663" t="s">
        <v>7353</v>
      </c>
      <c r="F1663" t="s">
        <v>7354</v>
      </c>
      <c r="G1663" t="s">
        <v>104</v>
      </c>
      <c r="H1663" t="s">
        <v>7</v>
      </c>
      <c r="I1663" t="s">
        <v>7</v>
      </c>
      <c r="J1663" t="s">
        <v>9</v>
      </c>
      <c r="O1663" t="s">
        <v>104</v>
      </c>
      <c r="P1663" t="s">
        <v>9</v>
      </c>
      <c r="Q1663" t="s">
        <v>9</v>
      </c>
      <c r="R1663" t="s">
        <v>122</v>
      </c>
      <c r="S1663" t="s">
        <v>127</v>
      </c>
      <c r="T1663">
        <v>12</v>
      </c>
      <c r="U1663" t="s">
        <v>475</v>
      </c>
      <c r="W1663" t="s">
        <v>386</v>
      </c>
    </row>
    <row r="1664" spans="1:23" x14ac:dyDescent="0.25">
      <c r="A1664" t="s">
        <v>6451</v>
      </c>
      <c r="B1664" s="1">
        <v>44780</v>
      </c>
      <c r="C1664">
        <v>-10.16</v>
      </c>
      <c r="D1664" t="s">
        <v>603</v>
      </c>
      <c r="E1664" t="s">
        <v>603</v>
      </c>
      <c r="F1664" t="s">
        <v>2532</v>
      </c>
      <c r="G1664" t="s">
        <v>104</v>
      </c>
      <c r="H1664" t="s">
        <v>16</v>
      </c>
      <c r="I1664" t="s">
        <v>16</v>
      </c>
      <c r="J1664" t="s">
        <v>9</v>
      </c>
      <c r="O1664" t="s">
        <v>104</v>
      </c>
      <c r="P1664" t="s">
        <v>9</v>
      </c>
      <c r="Q1664" t="s">
        <v>9</v>
      </c>
      <c r="R1664" t="s">
        <v>122</v>
      </c>
      <c r="S1664" t="s">
        <v>127</v>
      </c>
      <c r="T1664">
        <v>12</v>
      </c>
      <c r="U1664" t="s">
        <v>475</v>
      </c>
      <c r="W1664" t="s">
        <v>386</v>
      </c>
    </row>
    <row r="1665" spans="1:23" x14ac:dyDescent="0.25">
      <c r="A1665" t="s">
        <v>512</v>
      </c>
      <c r="B1665" s="1">
        <v>44779</v>
      </c>
      <c r="C1665">
        <v>133.74</v>
      </c>
      <c r="D1665" t="s">
        <v>6711</v>
      </c>
      <c r="E1665" t="s">
        <v>6711</v>
      </c>
      <c r="F1665" t="s">
        <v>513</v>
      </c>
      <c r="G1665" t="s">
        <v>55</v>
      </c>
      <c r="H1665" t="s">
        <v>18</v>
      </c>
      <c r="I1665" t="s">
        <v>18</v>
      </c>
      <c r="J1665" t="s">
        <v>9</v>
      </c>
      <c r="O1665" t="s">
        <v>55</v>
      </c>
      <c r="P1665" t="s">
        <v>9</v>
      </c>
      <c r="Q1665" t="s">
        <v>9</v>
      </c>
      <c r="R1665" t="s">
        <v>224</v>
      </c>
      <c r="S1665" t="s">
        <v>126</v>
      </c>
      <c r="T1665">
        <v>12</v>
      </c>
      <c r="U1665" t="s">
        <v>475</v>
      </c>
      <c r="W1665" t="s">
        <v>386</v>
      </c>
    </row>
    <row r="1666" spans="1:23" x14ac:dyDescent="0.25">
      <c r="A1666" t="s">
        <v>2543</v>
      </c>
      <c r="B1666" s="1">
        <v>44778</v>
      </c>
      <c r="C1666">
        <v>235.8</v>
      </c>
      <c r="D1666" t="s">
        <v>1626</v>
      </c>
      <c r="E1666" t="s">
        <v>1626</v>
      </c>
      <c r="F1666" t="s">
        <v>519</v>
      </c>
      <c r="G1666" t="s">
        <v>92</v>
      </c>
      <c r="H1666" t="s">
        <v>71</v>
      </c>
      <c r="I1666" t="s">
        <v>71</v>
      </c>
      <c r="J1666" t="s">
        <v>9</v>
      </c>
      <c r="O1666" t="s">
        <v>92</v>
      </c>
      <c r="P1666" t="s">
        <v>9</v>
      </c>
      <c r="Q1666" t="s">
        <v>9</v>
      </c>
      <c r="R1666" t="s">
        <v>92</v>
      </c>
      <c r="S1666" t="s">
        <v>127</v>
      </c>
      <c r="T1666">
        <v>12</v>
      </c>
      <c r="U1666" t="s">
        <v>475</v>
      </c>
      <c r="W1666" t="s">
        <v>386</v>
      </c>
    </row>
    <row r="1667" spans="1:23" x14ac:dyDescent="0.25">
      <c r="A1667" t="s">
        <v>486</v>
      </c>
      <c r="B1667" s="1">
        <v>44778</v>
      </c>
      <c r="C1667">
        <v>33.79</v>
      </c>
      <c r="D1667" t="s">
        <v>1626</v>
      </c>
      <c r="E1667" t="s">
        <v>1626</v>
      </c>
      <c r="F1667" t="s">
        <v>519</v>
      </c>
      <c r="G1667" t="s">
        <v>92</v>
      </c>
      <c r="H1667" t="s">
        <v>71</v>
      </c>
      <c r="I1667" t="s">
        <v>71</v>
      </c>
      <c r="J1667" t="s">
        <v>9</v>
      </c>
      <c r="O1667" t="s">
        <v>92</v>
      </c>
      <c r="P1667" t="s">
        <v>9</v>
      </c>
      <c r="Q1667" t="s">
        <v>9</v>
      </c>
      <c r="R1667" t="s">
        <v>92</v>
      </c>
      <c r="S1667" t="s">
        <v>127</v>
      </c>
      <c r="T1667">
        <v>12</v>
      </c>
      <c r="U1667" t="s">
        <v>475</v>
      </c>
      <c r="W1667" t="s">
        <v>386</v>
      </c>
    </row>
    <row r="1668" spans="1:23" x14ac:dyDescent="0.25">
      <c r="A1668" t="s">
        <v>19</v>
      </c>
      <c r="B1668" s="1">
        <v>44778</v>
      </c>
      <c r="C1668">
        <v>-4424.99</v>
      </c>
      <c r="D1668" t="s">
        <v>6717</v>
      </c>
      <c r="E1668" t="s">
        <v>6717</v>
      </c>
      <c r="F1668" t="s">
        <v>517</v>
      </c>
      <c r="G1668" t="s">
        <v>94</v>
      </c>
      <c r="H1668" t="s">
        <v>61</v>
      </c>
      <c r="I1668" t="s">
        <v>61</v>
      </c>
      <c r="J1668" t="s">
        <v>9</v>
      </c>
      <c r="O1668" t="s">
        <v>94</v>
      </c>
      <c r="P1668" t="s">
        <v>9</v>
      </c>
      <c r="Q1668" t="s">
        <v>9</v>
      </c>
      <c r="R1668" t="s">
        <v>122</v>
      </c>
      <c r="S1668" t="s">
        <v>127</v>
      </c>
      <c r="T1668">
        <v>12</v>
      </c>
      <c r="U1668" t="s">
        <v>475</v>
      </c>
      <c r="W1668" t="s">
        <v>386</v>
      </c>
    </row>
    <row r="1669" spans="1:23" x14ac:dyDescent="0.25">
      <c r="A1669" t="s">
        <v>526</v>
      </c>
      <c r="B1669" s="1">
        <v>44778</v>
      </c>
      <c r="C1669">
        <v>195.7</v>
      </c>
      <c r="D1669" t="s">
        <v>1626</v>
      </c>
      <c r="E1669" t="s">
        <v>1626</v>
      </c>
      <c r="F1669" t="s">
        <v>519</v>
      </c>
      <c r="G1669" t="s">
        <v>92</v>
      </c>
      <c r="H1669" t="s">
        <v>71</v>
      </c>
      <c r="I1669" t="s">
        <v>71</v>
      </c>
      <c r="J1669" t="s">
        <v>9</v>
      </c>
      <c r="O1669" t="s">
        <v>92</v>
      </c>
      <c r="P1669" t="s">
        <v>9</v>
      </c>
      <c r="Q1669" t="s">
        <v>9</v>
      </c>
      <c r="R1669" t="s">
        <v>92</v>
      </c>
      <c r="S1669" t="s">
        <v>127</v>
      </c>
      <c r="T1669">
        <v>12</v>
      </c>
      <c r="U1669" t="s">
        <v>475</v>
      </c>
      <c r="W1669" t="s">
        <v>386</v>
      </c>
    </row>
    <row r="1670" spans="1:23" x14ac:dyDescent="0.25">
      <c r="A1670" t="s">
        <v>6451</v>
      </c>
      <c r="B1670" s="1">
        <v>44778</v>
      </c>
      <c r="C1670">
        <v>-8.5</v>
      </c>
      <c r="D1670" t="s">
        <v>7356</v>
      </c>
      <c r="E1670" t="s">
        <v>7356</v>
      </c>
      <c r="F1670" t="s">
        <v>7357</v>
      </c>
      <c r="G1670" t="s">
        <v>117</v>
      </c>
      <c r="H1670" t="s">
        <v>45</v>
      </c>
      <c r="I1670" t="s">
        <v>45</v>
      </c>
      <c r="J1670" t="s">
        <v>9</v>
      </c>
      <c r="O1670" t="s">
        <v>117</v>
      </c>
      <c r="P1670" t="s">
        <v>9</v>
      </c>
      <c r="Q1670" t="s">
        <v>9</v>
      </c>
      <c r="R1670" t="s">
        <v>122</v>
      </c>
      <c r="S1670" t="s">
        <v>127</v>
      </c>
      <c r="T1670">
        <v>12</v>
      </c>
      <c r="U1670" t="s">
        <v>475</v>
      </c>
      <c r="W1670" t="s">
        <v>386</v>
      </c>
    </row>
    <row r="1671" spans="1:23" x14ac:dyDescent="0.25">
      <c r="A1671" t="s">
        <v>6451</v>
      </c>
      <c r="B1671" s="1">
        <v>44778</v>
      </c>
      <c r="C1671">
        <v>-84</v>
      </c>
      <c r="D1671" t="s">
        <v>6548</v>
      </c>
      <c r="E1671" t="s">
        <v>6548</v>
      </c>
      <c r="F1671" t="s">
        <v>3759</v>
      </c>
      <c r="G1671" t="s">
        <v>117</v>
      </c>
      <c r="H1671" t="s">
        <v>45</v>
      </c>
      <c r="I1671" t="s">
        <v>45</v>
      </c>
      <c r="J1671" t="s">
        <v>9</v>
      </c>
      <c r="O1671" t="s">
        <v>117</v>
      </c>
      <c r="P1671" t="s">
        <v>9</v>
      </c>
      <c r="Q1671" t="s">
        <v>9</v>
      </c>
      <c r="R1671" t="s">
        <v>122</v>
      </c>
      <c r="S1671" t="s">
        <v>127</v>
      </c>
      <c r="T1671">
        <v>12</v>
      </c>
      <c r="U1671" t="s">
        <v>475</v>
      </c>
      <c r="W1671" t="s">
        <v>386</v>
      </c>
    </row>
    <row r="1672" spans="1:23" x14ac:dyDescent="0.25">
      <c r="A1672" t="s">
        <v>5030</v>
      </c>
      <c r="B1672" s="1">
        <v>44778</v>
      </c>
      <c r="C1672">
        <v>74.61</v>
      </c>
      <c r="D1672" t="s">
        <v>1626</v>
      </c>
      <c r="E1672" t="s">
        <v>1626</v>
      </c>
      <c r="F1672" t="s">
        <v>519</v>
      </c>
      <c r="G1672" t="s">
        <v>92</v>
      </c>
      <c r="H1672" t="s">
        <v>71</v>
      </c>
      <c r="I1672" t="s">
        <v>71</v>
      </c>
      <c r="J1672" t="s">
        <v>9</v>
      </c>
      <c r="O1672" t="s">
        <v>92</v>
      </c>
      <c r="P1672" t="s">
        <v>9</v>
      </c>
      <c r="Q1672" t="s">
        <v>9</v>
      </c>
      <c r="R1672" t="s">
        <v>92</v>
      </c>
      <c r="S1672" t="s">
        <v>127</v>
      </c>
      <c r="T1672">
        <v>12</v>
      </c>
      <c r="U1672" t="s">
        <v>475</v>
      </c>
      <c r="W1672" t="s">
        <v>386</v>
      </c>
    </row>
    <row r="1673" spans="1:23" x14ac:dyDescent="0.25">
      <c r="A1673" t="s">
        <v>487</v>
      </c>
      <c r="B1673" s="1">
        <v>44778</v>
      </c>
      <c r="C1673">
        <v>-10000</v>
      </c>
      <c r="D1673" t="s">
        <v>5074</v>
      </c>
      <c r="E1673" t="s">
        <v>5074</v>
      </c>
      <c r="F1673" t="s">
        <v>707</v>
      </c>
      <c r="G1673" t="s">
        <v>55</v>
      </c>
      <c r="H1673" t="s">
        <v>55</v>
      </c>
      <c r="I1673" t="s">
        <v>55</v>
      </c>
      <c r="J1673" t="s">
        <v>9</v>
      </c>
      <c r="O1673" t="s">
        <v>55</v>
      </c>
      <c r="P1673" t="s">
        <v>9</v>
      </c>
      <c r="Q1673" t="s">
        <v>9</v>
      </c>
      <c r="R1673" t="s">
        <v>116</v>
      </c>
      <c r="S1673" t="s">
        <v>126</v>
      </c>
      <c r="T1673">
        <v>0</v>
      </c>
      <c r="U1673" t="s">
        <v>475</v>
      </c>
      <c r="W1673" t="s">
        <v>386</v>
      </c>
    </row>
    <row r="1674" spans="1:23" x14ac:dyDescent="0.25">
      <c r="A1674" t="s">
        <v>492</v>
      </c>
      <c r="B1674" s="1">
        <v>44777</v>
      </c>
      <c r="C1674">
        <v>-33.07</v>
      </c>
      <c r="D1674" t="s">
        <v>1391</v>
      </c>
      <c r="E1674" t="s">
        <v>1391</v>
      </c>
      <c r="F1674" t="s">
        <v>1392</v>
      </c>
      <c r="G1674" t="s">
        <v>88</v>
      </c>
      <c r="H1674" t="s">
        <v>33</v>
      </c>
      <c r="I1674" t="s">
        <v>33</v>
      </c>
      <c r="J1674" t="s">
        <v>9</v>
      </c>
      <c r="O1674" t="s">
        <v>88</v>
      </c>
      <c r="P1674" t="s">
        <v>9</v>
      </c>
      <c r="Q1674" t="s">
        <v>9</v>
      </c>
      <c r="R1674" t="s">
        <v>122</v>
      </c>
      <c r="S1674" t="s">
        <v>127</v>
      </c>
      <c r="T1674">
        <v>1</v>
      </c>
      <c r="U1674" t="s">
        <v>475</v>
      </c>
      <c r="W1674" t="s">
        <v>386</v>
      </c>
    </row>
    <row r="1675" spans="1:23" x14ac:dyDescent="0.25">
      <c r="A1675" t="s">
        <v>6411</v>
      </c>
      <c r="B1675" s="1">
        <v>44777</v>
      </c>
      <c r="C1675">
        <v>10000</v>
      </c>
      <c r="D1675" t="s">
        <v>691</v>
      </c>
      <c r="E1675" t="s">
        <v>691</v>
      </c>
      <c r="F1675" t="s">
        <v>7358</v>
      </c>
      <c r="G1675" t="s">
        <v>55</v>
      </c>
      <c r="H1675" t="s">
        <v>225</v>
      </c>
      <c r="I1675" t="s">
        <v>225</v>
      </c>
      <c r="J1675" t="s">
        <v>9</v>
      </c>
      <c r="O1675" t="s">
        <v>55</v>
      </c>
      <c r="P1675" t="s">
        <v>9</v>
      </c>
      <c r="Q1675" t="s">
        <v>9</v>
      </c>
      <c r="R1675" t="s">
        <v>224</v>
      </c>
      <c r="S1675" t="s">
        <v>126</v>
      </c>
      <c r="T1675">
        <v>0</v>
      </c>
      <c r="U1675" t="s">
        <v>475</v>
      </c>
      <c r="V1675" t="s">
        <v>6075</v>
      </c>
      <c r="W1675" t="s">
        <v>386</v>
      </c>
    </row>
    <row r="1676" spans="1:23" x14ac:dyDescent="0.25">
      <c r="A1676" t="s">
        <v>6411</v>
      </c>
      <c r="B1676" s="1">
        <v>44777</v>
      </c>
      <c r="C1676">
        <v>-10000</v>
      </c>
      <c r="D1676" t="s">
        <v>6689</v>
      </c>
      <c r="E1676" t="s">
        <v>6689</v>
      </c>
      <c r="F1676" t="s">
        <v>6690</v>
      </c>
      <c r="G1676" t="s">
        <v>55</v>
      </c>
      <c r="H1676" t="s">
        <v>55</v>
      </c>
      <c r="I1676" t="s">
        <v>55</v>
      </c>
      <c r="J1676" t="s">
        <v>9</v>
      </c>
      <c r="O1676" t="s">
        <v>55</v>
      </c>
      <c r="P1676" t="s">
        <v>9</v>
      </c>
      <c r="Q1676" t="s">
        <v>9</v>
      </c>
      <c r="R1676" t="s">
        <v>116</v>
      </c>
      <c r="S1676" t="s">
        <v>126</v>
      </c>
      <c r="T1676">
        <v>0</v>
      </c>
      <c r="U1676" t="s">
        <v>475</v>
      </c>
      <c r="W1676" t="s">
        <v>386</v>
      </c>
    </row>
    <row r="1677" spans="1:23" x14ac:dyDescent="0.25">
      <c r="A1677" t="s">
        <v>492</v>
      </c>
      <c r="B1677" s="1">
        <v>44777</v>
      </c>
      <c r="C1677">
        <v>-65</v>
      </c>
      <c r="D1677" t="s">
        <v>6896</v>
      </c>
      <c r="E1677" t="s">
        <v>6896</v>
      </c>
      <c r="F1677" t="s">
        <v>528</v>
      </c>
      <c r="G1677" t="s">
        <v>94</v>
      </c>
      <c r="H1677" t="s">
        <v>32</v>
      </c>
      <c r="I1677" t="s">
        <v>32</v>
      </c>
      <c r="J1677" t="s">
        <v>9</v>
      </c>
      <c r="O1677" t="s">
        <v>94</v>
      </c>
      <c r="P1677" t="s">
        <v>9</v>
      </c>
      <c r="Q1677" t="s">
        <v>9</v>
      </c>
      <c r="R1677" t="s">
        <v>122</v>
      </c>
      <c r="S1677" t="s">
        <v>127</v>
      </c>
      <c r="T1677">
        <v>12</v>
      </c>
      <c r="U1677" t="s">
        <v>475</v>
      </c>
      <c r="V1677" t="s">
        <v>276</v>
      </c>
      <c r="W1677" t="s">
        <v>386</v>
      </c>
    </row>
    <row r="1678" spans="1:23" x14ac:dyDescent="0.25">
      <c r="A1678" t="s">
        <v>6451</v>
      </c>
      <c r="B1678" s="1">
        <v>44777</v>
      </c>
      <c r="C1678">
        <v>-28.23</v>
      </c>
      <c r="D1678" t="s">
        <v>946</v>
      </c>
      <c r="E1678" t="s">
        <v>946</v>
      </c>
      <c r="F1678" t="s">
        <v>7359</v>
      </c>
      <c r="G1678" t="s">
        <v>117</v>
      </c>
      <c r="H1678" t="s">
        <v>44</v>
      </c>
      <c r="I1678" t="s">
        <v>44</v>
      </c>
      <c r="J1678" t="s">
        <v>9</v>
      </c>
      <c r="O1678" t="s">
        <v>117</v>
      </c>
      <c r="P1678" t="s">
        <v>9</v>
      </c>
      <c r="Q1678" t="s">
        <v>9</v>
      </c>
      <c r="R1678" t="s">
        <v>122</v>
      </c>
      <c r="S1678" t="s">
        <v>127</v>
      </c>
      <c r="T1678">
        <v>12</v>
      </c>
      <c r="U1678" t="s">
        <v>475</v>
      </c>
      <c r="W1678" t="s">
        <v>386</v>
      </c>
    </row>
    <row r="1679" spans="1:23" x14ac:dyDescent="0.25">
      <c r="A1679" t="s">
        <v>487</v>
      </c>
      <c r="B1679" s="1">
        <v>44777</v>
      </c>
      <c r="C1679">
        <v>28890.85</v>
      </c>
      <c r="D1679" t="s">
        <v>3386</v>
      </c>
      <c r="E1679" t="s">
        <v>3386</v>
      </c>
      <c r="F1679" t="s">
        <v>501</v>
      </c>
      <c r="G1679" t="s">
        <v>92</v>
      </c>
      <c r="H1679" t="s">
        <v>380</v>
      </c>
      <c r="I1679" t="s">
        <v>380</v>
      </c>
      <c r="J1679" t="s">
        <v>9</v>
      </c>
      <c r="O1679" t="s">
        <v>92</v>
      </c>
      <c r="P1679" t="s">
        <v>9</v>
      </c>
      <c r="Q1679" t="s">
        <v>9</v>
      </c>
      <c r="R1679" t="s">
        <v>92</v>
      </c>
      <c r="S1679" t="s">
        <v>125</v>
      </c>
      <c r="T1679">
        <v>1</v>
      </c>
      <c r="U1679" t="s">
        <v>475</v>
      </c>
      <c r="W1679" t="s">
        <v>386</v>
      </c>
    </row>
    <row r="1680" spans="1:23" x14ac:dyDescent="0.25">
      <c r="A1680" t="s">
        <v>492</v>
      </c>
      <c r="B1680" s="1">
        <v>44777</v>
      </c>
      <c r="C1680">
        <v>-17.079999999999998</v>
      </c>
      <c r="D1680" t="s">
        <v>529</v>
      </c>
      <c r="E1680" t="s">
        <v>529</v>
      </c>
      <c r="F1680" t="s">
        <v>1076</v>
      </c>
      <c r="G1680" t="s">
        <v>13</v>
      </c>
      <c r="H1680" t="s">
        <v>11</v>
      </c>
      <c r="I1680" t="s">
        <v>11</v>
      </c>
      <c r="J1680" t="s">
        <v>9</v>
      </c>
      <c r="O1680" t="s">
        <v>13</v>
      </c>
      <c r="P1680" t="s">
        <v>9</v>
      </c>
      <c r="Q1680" t="s">
        <v>9</v>
      </c>
      <c r="R1680" t="s">
        <v>122</v>
      </c>
      <c r="S1680" t="s">
        <v>127</v>
      </c>
      <c r="T1680">
        <v>12</v>
      </c>
      <c r="U1680" t="s">
        <v>475</v>
      </c>
      <c r="W1680" t="s">
        <v>386</v>
      </c>
    </row>
    <row r="1681" spans="1:23" x14ac:dyDescent="0.25">
      <c r="A1681" t="s">
        <v>544</v>
      </c>
      <c r="B1681" s="1">
        <v>44776</v>
      </c>
      <c r="C1681">
        <v>-38.020000000000003</v>
      </c>
      <c r="D1681" t="s">
        <v>6144</v>
      </c>
      <c r="E1681" t="s">
        <v>6144</v>
      </c>
      <c r="F1681" t="s">
        <v>7360</v>
      </c>
      <c r="G1681" t="s">
        <v>105</v>
      </c>
      <c r="H1681" t="s">
        <v>28</v>
      </c>
      <c r="I1681" t="s">
        <v>28</v>
      </c>
      <c r="J1681" t="s">
        <v>9</v>
      </c>
      <c r="O1681" t="s">
        <v>105</v>
      </c>
      <c r="P1681" t="s">
        <v>9</v>
      </c>
      <c r="Q1681" t="s">
        <v>9</v>
      </c>
      <c r="R1681" t="s">
        <v>122</v>
      </c>
      <c r="S1681" t="s">
        <v>124</v>
      </c>
      <c r="T1681">
        <v>1</v>
      </c>
      <c r="U1681" t="s">
        <v>475</v>
      </c>
      <c r="W1681" t="s">
        <v>386</v>
      </c>
    </row>
    <row r="1682" spans="1:23" x14ac:dyDescent="0.25">
      <c r="A1682" t="s">
        <v>492</v>
      </c>
      <c r="B1682" s="1">
        <v>44776</v>
      </c>
      <c r="C1682">
        <v>-5.5</v>
      </c>
      <c r="D1682" t="s">
        <v>5042</v>
      </c>
      <c r="E1682" t="s">
        <v>5042</v>
      </c>
      <c r="F1682" t="s">
        <v>615</v>
      </c>
      <c r="G1682" t="s">
        <v>117</v>
      </c>
      <c r="H1682" t="s">
        <v>44</v>
      </c>
      <c r="I1682" t="s">
        <v>44</v>
      </c>
      <c r="J1682" t="s">
        <v>9</v>
      </c>
      <c r="O1682" t="s">
        <v>117</v>
      </c>
      <c r="P1682" t="s">
        <v>9</v>
      </c>
      <c r="Q1682" t="s">
        <v>9</v>
      </c>
      <c r="R1682" t="s">
        <v>122</v>
      </c>
      <c r="S1682" t="s">
        <v>127</v>
      </c>
      <c r="T1682">
        <v>12</v>
      </c>
      <c r="U1682" t="s">
        <v>475</v>
      </c>
      <c r="W1682" t="s">
        <v>386</v>
      </c>
    </row>
    <row r="1683" spans="1:23" x14ac:dyDescent="0.25">
      <c r="A1683" t="s">
        <v>19</v>
      </c>
      <c r="B1683" s="1">
        <v>44775</v>
      </c>
      <c r="C1683">
        <v>-3737.63</v>
      </c>
      <c r="D1683" t="s">
        <v>6760</v>
      </c>
      <c r="E1683" t="s">
        <v>6760</v>
      </c>
      <c r="F1683" t="s">
        <v>532</v>
      </c>
      <c r="G1683" t="s">
        <v>55</v>
      </c>
      <c r="H1683" t="s">
        <v>18</v>
      </c>
      <c r="I1683" t="s">
        <v>18</v>
      </c>
      <c r="J1683" t="s">
        <v>9</v>
      </c>
      <c r="O1683" t="s">
        <v>55</v>
      </c>
      <c r="P1683" t="s">
        <v>9</v>
      </c>
      <c r="Q1683" t="s">
        <v>9</v>
      </c>
      <c r="R1683" t="s">
        <v>224</v>
      </c>
      <c r="S1683" t="s">
        <v>126</v>
      </c>
      <c r="T1683">
        <v>12</v>
      </c>
      <c r="U1683" t="s">
        <v>475</v>
      </c>
      <c r="W1683" t="s">
        <v>386</v>
      </c>
    </row>
    <row r="1684" spans="1:23" x14ac:dyDescent="0.25">
      <c r="A1684" t="s">
        <v>492</v>
      </c>
      <c r="B1684" s="1">
        <v>44775</v>
      </c>
      <c r="C1684">
        <v>-25.51</v>
      </c>
      <c r="D1684" t="s">
        <v>6174</v>
      </c>
      <c r="E1684" t="s">
        <v>6174</v>
      </c>
      <c r="F1684" t="s">
        <v>2551</v>
      </c>
      <c r="G1684" t="s">
        <v>78</v>
      </c>
      <c r="H1684" t="s">
        <v>471</v>
      </c>
      <c r="I1684" t="s">
        <v>471</v>
      </c>
      <c r="J1684" t="s">
        <v>9</v>
      </c>
      <c r="O1684" t="s">
        <v>78</v>
      </c>
      <c r="P1684" t="s">
        <v>9</v>
      </c>
      <c r="Q1684" t="s">
        <v>9</v>
      </c>
      <c r="R1684" t="s">
        <v>122</v>
      </c>
      <c r="S1684" t="s">
        <v>124</v>
      </c>
      <c r="T1684">
        <v>1</v>
      </c>
      <c r="U1684" t="s">
        <v>475</v>
      </c>
      <c r="W1684" t="s">
        <v>386</v>
      </c>
    </row>
    <row r="1685" spans="1:23" x14ac:dyDescent="0.25">
      <c r="A1685" t="s">
        <v>492</v>
      </c>
      <c r="B1685" s="1">
        <v>44775</v>
      </c>
      <c r="C1685">
        <v>-1.1000000000000001</v>
      </c>
      <c r="D1685" t="s">
        <v>6174</v>
      </c>
      <c r="E1685" t="s">
        <v>6174</v>
      </c>
      <c r="F1685" t="s">
        <v>2551</v>
      </c>
      <c r="G1685" t="s">
        <v>78</v>
      </c>
      <c r="H1685" t="s">
        <v>471</v>
      </c>
      <c r="I1685" t="s">
        <v>471</v>
      </c>
      <c r="J1685" t="s">
        <v>9</v>
      </c>
      <c r="O1685" t="s">
        <v>78</v>
      </c>
      <c r="P1685" t="s">
        <v>9</v>
      </c>
      <c r="Q1685" t="s">
        <v>9</v>
      </c>
      <c r="R1685" t="s">
        <v>122</v>
      </c>
      <c r="S1685" t="s">
        <v>124</v>
      </c>
      <c r="T1685">
        <v>1</v>
      </c>
      <c r="U1685" t="s">
        <v>475</v>
      </c>
      <c r="W1685" t="s">
        <v>386</v>
      </c>
    </row>
    <row r="1686" spans="1:23" x14ac:dyDescent="0.25">
      <c r="A1686" t="s">
        <v>6451</v>
      </c>
      <c r="B1686" s="1">
        <v>44775</v>
      </c>
      <c r="C1686">
        <v>-9.7100000000000009</v>
      </c>
      <c r="D1686" t="s">
        <v>612</v>
      </c>
      <c r="E1686" t="s">
        <v>612</v>
      </c>
      <c r="F1686" t="s">
        <v>7361</v>
      </c>
      <c r="G1686" t="s">
        <v>110</v>
      </c>
      <c r="H1686" t="s">
        <v>79</v>
      </c>
      <c r="I1686" t="s">
        <v>79</v>
      </c>
      <c r="J1686" t="s">
        <v>9</v>
      </c>
      <c r="O1686" t="s">
        <v>110</v>
      </c>
      <c r="P1686" t="s">
        <v>9</v>
      </c>
      <c r="Q1686" t="s">
        <v>9</v>
      </c>
      <c r="R1686" t="s">
        <v>122</v>
      </c>
      <c r="S1686" t="s">
        <v>127</v>
      </c>
      <c r="T1686">
        <v>12</v>
      </c>
      <c r="U1686" t="s">
        <v>475</v>
      </c>
      <c r="V1686" t="s">
        <v>283</v>
      </c>
      <c r="W1686" t="s">
        <v>386</v>
      </c>
    </row>
    <row r="1687" spans="1:23" x14ac:dyDescent="0.25">
      <c r="A1687" t="s">
        <v>6451</v>
      </c>
      <c r="B1687" s="1">
        <v>44775</v>
      </c>
      <c r="C1687">
        <v>-50</v>
      </c>
      <c r="D1687" t="s">
        <v>8598</v>
      </c>
      <c r="E1687" t="s">
        <v>8598</v>
      </c>
      <c r="F1687" t="s">
        <v>4801</v>
      </c>
      <c r="G1687" t="s">
        <v>78</v>
      </c>
      <c r="H1687" t="s">
        <v>60</v>
      </c>
      <c r="I1687" t="s">
        <v>60</v>
      </c>
      <c r="J1687" t="s">
        <v>9</v>
      </c>
      <c r="O1687" t="s">
        <v>78</v>
      </c>
      <c r="P1687" t="s">
        <v>9</v>
      </c>
      <c r="Q1687" t="s">
        <v>9</v>
      </c>
      <c r="R1687" t="s">
        <v>122</v>
      </c>
      <c r="S1687" t="s">
        <v>124</v>
      </c>
      <c r="T1687">
        <v>1</v>
      </c>
      <c r="U1687" t="s">
        <v>475</v>
      </c>
      <c r="V1687" t="s">
        <v>289</v>
      </c>
      <c r="W1687" t="s">
        <v>1640</v>
      </c>
    </row>
    <row r="1688" spans="1:23" x14ac:dyDescent="0.25">
      <c r="A1688" t="s">
        <v>19</v>
      </c>
      <c r="B1688" s="1">
        <v>44775</v>
      </c>
      <c r="C1688">
        <v>-2336.2800000000002</v>
      </c>
      <c r="D1688" t="s">
        <v>6295</v>
      </c>
      <c r="E1688" t="s">
        <v>6295</v>
      </c>
      <c r="F1688" t="s">
        <v>521</v>
      </c>
      <c r="G1688" t="s">
        <v>100</v>
      </c>
      <c r="H1688" t="s">
        <v>389</v>
      </c>
      <c r="I1688" t="s">
        <v>389</v>
      </c>
      <c r="J1688" t="s">
        <v>9</v>
      </c>
      <c r="O1688" t="s">
        <v>100</v>
      </c>
      <c r="P1688" t="s">
        <v>9</v>
      </c>
      <c r="Q1688" t="s">
        <v>9</v>
      </c>
      <c r="R1688" t="s">
        <v>122</v>
      </c>
      <c r="S1688" t="s">
        <v>127</v>
      </c>
      <c r="T1688">
        <v>12</v>
      </c>
      <c r="U1688" t="s">
        <v>475</v>
      </c>
      <c r="W1688" t="s">
        <v>386</v>
      </c>
    </row>
    <row r="1689" spans="1:23" x14ac:dyDescent="0.25">
      <c r="A1689" t="s">
        <v>533</v>
      </c>
      <c r="B1689" s="1">
        <v>44774</v>
      </c>
      <c r="C1689">
        <v>-86.9</v>
      </c>
      <c r="D1689" t="s">
        <v>547</v>
      </c>
      <c r="E1689" t="s">
        <v>547</v>
      </c>
      <c r="F1689" t="s">
        <v>548</v>
      </c>
      <c r="G1689" t="s">
        <v>94</v>
      </c>
      <c r="H1689" t="s">
        <v>291</v>
      </c>
      <c r="I1689" t="s">
        <v>291</v>
      </c>
      <c r="J1689" t="s">
        <v>9</v>
      </c>
      <c r="O1689" t="s">
        <v>94</v>
      </c>
      <c r="P1689" t="s">
        <v>9</v>
      </c>
      <c r="Q1689" t="s">
        <v>9</v>
      </c>
      <c r="R1689" t="s">
        <v>122</v>
      </c>
      <c r="S1689" t="s">
        <v>127</v>
      </c>
      <c r="T1689">
        <v>12</v>
      </c>
      <c r="U1689" t="s">
        <v>475</v>
      </c>
      <c r="V1689" t="s">
        <v>282</v>
      </c>
      <c r="W1689" t="s">
        <v>386</v>
      </c>
    </row>
    <row r="1690" spans="1:23" x14ac:dyDescent="0.25">
      <c r="A1690" t="s">
        <v>492</v>
      </c>
      <c r="B1690" s="1">
        <v>44774</v>
      </c>
      <c r="C1690">
        <v>-809.55</v>
      </c>
      <c r="D1690" t="s">
        <v>1058</v>
      </c>
      <c r="E1690" t="s">
        <v>1058</v>
      </c>
      <c r="F1690" t="s">
        <v>1059</v>
      </c>
      <c r="G1690" t="s">
        <v>55</v>
      </c>
      <c r="H1690" t="s">
        <v>76</v>
      </c>
      <c r="I1690" t="s">
        <v>76</v>
      </c>
      <c r="J1690" t="s">
        <v>9</v>
      </c>
      <c r="O1690" t="s">
        <v>55</v>
      </c>
      <c r="P1690" t="s">
        <v>9</v>
      </c>
      <c r="Q1690" t="s">
        <v>9</v>
      </c>
      <c r="R1690" t="s">
        <v>224</v>
      </c>
      <c r="S1690" t="s">
        <v>126</v>
      </c>
      <c r="T1690">
        <v>12</v>
      </c>
      <c r="U1690" t="s">
        <v>475</v>
      </c>
      <c r="V1690" t="s">
        <v>6075</v>
      </c>
      <c r="W1690" t="s">
        <v>386</v>
      </c>
    </row>
    <row r="1691" spans="1:23" x14ac:dyDescent="0.25">
      <c r="A1691" t="s">
        <v>6408</v>
      </c>
      <c r="B1691" s="1">
        <v>44774</v>
      </c>
      <c r="C1691">
        <v>-167.38</v>
      </c>
      <c r="D1691" t="s">
        <v>5362</v>
      </c>
      <c r="E1691" t="s">
        <v>5362</v>
      </c>
      <c r="F1691" t="s">
        <v>6907</v>
      </c>
      <c r="H1691" t="s">
        <v>6394</v>
      </c>
      <c r="J1691" t="s">
        <v>9</v>
      </c>
      <c r="P1691" t="s">
        <v>9</v>
      </c>
      <c r="Q1691" t="s">
        <v>9</v>
      </c>
      <c r="U1691" t="s">
        <v>475</v>
      </c>
      <c r="W1691" t="s">
        <v>386</v>
      </c>
    </row>
    <row r="1692" spans="1:23" x14ac:dyDescent="0.25">
      <c r="A1692" t="s">
        <v>539</v>
      </c>
      <c r="B1692" s="1">
        <v>44774</v>
      </c>
      <c r="C1692">
        <v>146.63999999999999</v>
      </c>
      <c r="D1692" t="s">
        <v>7362</v>
      </c>
      <c r="E1692" t="s">
        <v>7362</v>
      </c>
      <c r="F1692" t="s">
        <v>540</v>
      </c>
      <c r="G1692" t="s">
        <v>55</v>
      </c>
      <c r="H1692" t="s">
        <v>18</v>
      </c>
      <c r="I1692" t="s">
        <v>18</v>
      </c>
      <c r="J1692" t="s">
        <v>9</v>
      </c>
      <c r="O1692" t="s">
        <v>55</v>
      </c>
      <c r="P1692" t="s">
        <v>9</v>
      </c>
      <c r="Q1692" t="s">
        <v>9</v>
      </c>
      <c r="R1692" t="s">
        <v>224</v>
      </c>
      <c r="S1692" t="s">
        <v>126</v>
      </c>
      <c r="T1692">
        <v>12</v>
      </c>
      <c r="U1692" t="s">
        <v>475</v>
      </c>
      <c r="W1692" t="s">
        <v>386</v>
      </c>
    </row>
    <row r="1693" spans="1:23" x14ac:dyDescent="0.25">
      <c r="A1693" t="s">
        <v>492</v>
      </c>
      <c r="B1693" s="1">
        <v>44774</v>
      </c>
      <c r="C1693">
        <v>3737.63</v>
      </c>
      <c r="D1693" t="s">
        <v>7364</v>
      </c>
      <c r="E1693" t="s">
        <v>7364</v>
      </c>
      <c r="F1693" t="s">
        <v>4633</v>
      </c>
      <c r="G1693" t="s">
        <v>55</v>
      </c>
      <c r="H1693" t="s">
        <v>18</v>
      </c>
      <c r="I1693" t="s">
        <v>18</v>
      </c>
      <c r="J1693" t="s">
        <v>9</v>
      </c>
      <c r="O1693" t="s">
        <v>55</v>
      </c>
      <c r="P1693" t="s">
        <v>9</v>
      </c>
      <c r="Q1693" t="s">
        <v>9</v>
      </c>
      <c r="R1693" t="s">
        <v>224</v>
      </c>
      <c r="S1693" t="s">
        <v>126</v>
      </c>
      <c r="T1693">
        <v>12</v>
      </c>
      <c r="U1693" t="s">
        <v>475</v>
      </c>
      <c r="W1693" t="s">
        <v>386</v>
      </c>
    </row>
    <row r="1694" spans="1:23" x14ac:dyDescent="0.25">
      <c r="A1694" t="s">
        <v>19</v>
      </c>
      <c r="B1694" s="1">
        <v>44774</v>
      </c>
      <c r="C1694">
        <v>-146.63999999999999</v>
      </c>
      <c r="D1694" t="s">
        <v>7366</v>
      </c>
      <c r="E1694" t="s">
        <v>7366</v>
      </c>
      <c r="F1694" t="s">
        <v>538</v>
      </c>
      <c r="G1694" t="s">
        <v>55</v>
      </c>
      <c r="H1694" t="s">
        <v>18</v>
      </c>
      <c r="I1694" t="s">
        <v>18</v>
      </c>
      <c r="J1694" t="s">
        <v>9</v>
      </c>
      <c r="O1694" t="s">
        <v>55</v>
      </c>
      <c r="P1694" t="s">
        <v>9</v>
      </c>
      <c r="Q1694" t="s">
        <v>9</v>
      </c>
      <c r="R1694" t="s">
        <v>224</v>
      </c>
      <c r="S1694" t="s">
        <v>126</v>
      </c>
      <c r="T1694">
        <v>12</v>
      </c>
      <c r="U1694" t="s">
        <v>475</v>
      </c>
      <c r="W1694" t="s">
        <v>386</v>
      </c>
    </row>
    <row r="1695" spans="1:23" x14ac:dyDescent="0.25">
      <c r="A1695" t="s">
        <v>6451</v>
      </c>
      <c r="B1695" s="1">
        <v>44774</v>
      </c>
      <c r="C1695">
        <v>-29</v>
      </c>
      <c r="D1695" t="s">
        <v>603</v>
      </c>
      <c r="E1695" t="s">
        <v>603</v>
      </c>
      <c r="F1695" t="s">
        <v>2532</v>
      </c>
      <c r="G1695" t="s">
        <v>104</v>
      </c>
      <c r="H1695" t="s">
        <v>16</v>
      </c>
      <c r="I1695" t="s">
        <v>16</v>
      </c>
      <c r="J1695" t="s">
        <v>9</v>
      </c>
      <c r="O1695" t="s">
        <v>104</v>
      </c>
      <c r="P1695" t="s">
        <v>9</v>
      </c>
      <c r="Q1695" t="s">
        <v>9</v>
      </c>
      <c r="R1695" t="s">
        <v>122</v>
      </c>
      <c r="S1695" t="s">
        <v>127</v>
      </c>
      <c r="T1695">
        <v>12</v>
      </c>
      <c r="U1695" t="s">
        <v>475</v>
      </c>
      <c r="W1695" t="s">
        <v>386</v>
      </c>
    </row>
    <row r="1696" spans="1:23" x14ac:dyDescent="0.25">
      <c r="A1696" t="s">
        <v>492</v>
      </c>
      <c r="B1696" s="1">
        <v>44774</v>
      </c>
      <c r="C1696">
        <v>-16.52</v>
      </c>
      <c r="D1696" t="s">
        <v>844</v>
      </c>
      <c r="E1696" t="s">
        <v>844</v>
      </c>
      <c r="F1696" t="s">
        <v>7070</v>
      </c>
      <c r="G1696" t="s">
        <v>117</v>
      </c>
      <c r="H1696" t="s">
        <v>44</v>
      </c>
      <c r="I1696" t="s">
        <v>44</v>
      </c>
      <c r="J1696" t="s">
        <v>9</v>
      </c>
      <c r="O1696" t="s">
        <v>117</v>
      </c>
      <c r="P1696" t="s">
        <v>9</v>
      </c>
      <c r="Q1696" t="s">
        <v>9</v>
      </c>
      <c r="R1696" t="s">
        <v>122</v>
      </c>
      <c r="S1696" t="s">
        <v>127</v>
      </c>
      <c r="T1696">
        <v>12</v>
      </c>
      <c r="U1696" t="s">
        <v>475</v>
      </c>
      <c r="W1696" t="s">
        <v>386</v>
      </c>
    </row>
    <row r="1697" spans="1:23" x14ac:dyDescent="0.25">
      <c r="A1697" t="s">
        <v>19</v>
      </c>
      <c r="B1697" s="1">
        <v>44774</v>
      </c>
      <c r="C1697">
        <v>-109.23</v>
      </c>
      <c r="D1697" t="s">
        <v>5235</v>
      </c>
      <c r="E1697" t="s">
        <v>5235</v>
      </c>
      <c r="F1697" t="s">
        <v>5110</v>
      </c>
      <c r="G1697" t="s">
        <v>111</v>
      </c>
      <c r="H1697" t="s">
        <v>75</v>
      </c>
      <c r="I1697" t="s">
        <v>75</v>
      </c>
      <c r="J1697" t="s">
        <v>9</v>
      </c>
      <c r="O1697" t="s">
        <v>111</v>
      </c>
      <c r="P1697" t="s">
        <v>9</v>
      </c>
      <c r="Q1697" t="s">
        <v>9</v>
      </c>
      <c r="R1697" t="s">
        <v>122</v>
      </c>
      <c r="S1697" t="s">
        <v>127</v>
      </c>
      <c r="T1697">
        <v>1</v>
      </c>
      <c r="U1697" t="s">
        <v>475</v>
      </c>
      <c r="W1697" t="s">
        <v>386</v>
      </c>
    </row>
    <row r="1698" spans="1:23" x14ac:dyDescent="0.25">
      <c r="A1698" t="s">
        <v>34</v>
      </c>
      <c r="B1698" s="1">
        <v>44773</v>
      </c>
      <c r="C1698">
        <v>-153.25</v>
      </c>
      <c r="D1698" t="s">
        <v>491</v>
      </c>
      <c r="E1698" t="s">
        <v>491</v>
      </c>
      <c r="F1698" t="s">
        <v>7367</v>
      </c>
      <c r="G1698" t="s">
        <v>88</v>
      </c>
      <c r="H1698" t="s">
        <v>223</v>
      </c>
      <c r="I1698" t="s">
        <v>223</v>
      </c>
      <c r="J1698" t="s">
        <v>9</v>
      </c>
      <c r="O1698" t="s">
        <v>88</v>
      </c>
      <c r="P1698" t="s">
        <v>9</v>
      </c>
      <c r="Q1698" t="s">
        <v>9</v>
      </c>
      <c r="R1698" t="s">
        <v>122</v>
      </c>
      <c r="S1698" t="s">
        <v>127</v>
      </c>
      <c r="T1698">
        <v>1</v>
      </c>
      <c r="U1698" t="s">
        <v>475</v>
      </c>
      <c r="W1698" t="s">
        <v>386</v>
      </c>
    </row>
    <row r="1699" spans="1:23" x14ac:dyDescent="0.25">
      <c r="A1699" t="s">
        <v>512</v>
      </c>
      <c r="B1699" s="1">
        <v>44773</v>
      </c>
      <c r="C1699">
        <v>-4.0999999999999996</v>
      </c>
      <c r="D1699" t="s">
        <v>497</v>
      </c>
      <c r="E1699" t="s">
        <v>497</v>
      </c>
      <c r="F1699" t="s">
        <v>6204</v>
      </c>
      <c r="G1699" t="s">
        <v>104</v>
      </c>
      <c r="H1699" t="s">
        <v>16</v>
      </c>
      <c r="I1699" t="s">
        <v>16</v>
      </c>
      <c r="J1699" t="s">
        <v>9</v>
      </c>
      <c r="O1699" t="s">
        <v>104</v>
      </c>
      <c r="P1699" t="s">
        <v>9</v>
      </c>
      <c r="Q1699" t="s">
        <v>9</v>
      </c>
      <c r="R1699" t="s">
        <v>122</v>
      </c>
      <c r="S1699" t="s">
        <v>127</v>
      </c>
      <c r="T1699">
        <v>12</v>
      </c>
      <c r="U1699" t="s">
        <v>475</v>
      </c>
      <c r="W1699" t="s">
        <v>386</v>
      </c>
    </row>
    <row r="1700" spans="1:23" x14ac:dyDescent="0.25">
      <c r="A1700" t="s">
        <v>414</v>
      </c>
      <c r="B1700" s="1">
        <v>44773</v>
      </c>
      <c r="C1700">
        <v>0.01</v>
      </c>
      <c r="D1700" t="s">
        <v>6482</v>
      </c>
      <c r="E1700" t="s">
        <v>6482</v>
      </c>
      <c r="F1700" t="s">
        <v>546</v>
      </c>
      <c r="G1700" t="s">
        <v>92</v>
      </c>
      <c r="H1700" t="s">
        <v>71</v>
      </c>
      <c r="I1700" t="s">
        <v>71</v>
      </c>
      <c r="J1700" t="s">
        <v>9</v>
      </c>
      <c r="O1700" t="s">
        <v>92</v>
      </c>
      <c r="P1700" t="s">
        <v>9</v>
      </c>
      <c r="Q1700" t="s">
        <v>9</v>
      </c>
      <c r="R1700" t="s">
        <v>92</v>
      </c>
      <c r="S1700" t="s">
        <v>127</v>
      </c>
      <c r="T1700">
        <v>12</v>
      </c>
      <c r="U1700" t="s">
        <v>475</v>
      </c>
      <c r="W1700" t="s">
        <v>386</v>
      </c>
    </row>
    <row r="1701" spans="1:23" x14ac:dyDescent="0.25">
      <c r="A1701" t="s">
        <v>420</v>
      </c>
      <c r="B1701" s="1">
        <v>44773</v>
      </c>
      <c r="C1701">
        <v>1.25</v>
      </c>
      <c r="D1701" t="s">
        <v>554</v>
      </c>
      <c r="E1701" t="s">
        <v>554</v>
      </c>
      <c r="F1701" t="s">
        <v>555</v>
      </c>
      <c r="G1701" t="s">
        <v>92</v>
      </c>
      <c r="H1701" t="s">
        <v>71</v>
      </c>
      <c r="I1701" t="s">
        <v>71</v>
      </c>
      <c r="J1701" t="s">
        <v>9</v>
      </c>
      <c r="O1701" t="s">
        <v>92</v>
      </c>
      <c r="P1701" t="s">
        <v>9</v>
      </c>
      <c r="Q1701" t="s">
        <v>9</v>
      </c>
      <c r="R1701" t="s">
        <v>92</v>
      </c>
      <c r="S1701" t="s">
        <v>127</v>
      </c>
      <c r="T1701">
        <v>12</v>
      </c>
      <c r="U1701" t="s">
        <v>475</v>
      </c>
      <c r="W1701" t="s">
        <v>386</v>
      </c>
    </row>
    <row r="1702" spans="1:23" x14ac:dyDescent="0.25">
      <c r="A1702" t="s">
        <v>6411</v>
      </c>
      <c r="B1702" s="1">
        <v>44773</v>
      </c>
      <c r="C1702">
        <v>-16.16</v>
      </c>
      <c r="D1702" t="s">
        <v>6913</v>
      </c>
      <c r="E1702" t="s">
        <v>6913</v>
      </c>
      <c r="F1702" t="s">
        <v>6914</v>
      </c>
      <c r="G1702" t="s">
        <v>89</v>
      </c>
      <c r="H1702" t="s">
        <v>229</v>
      </c>
      <c r="I1702" t="s">
        <v>229</v>
      </c>
      <c r="J1702" t="s">
        <v>9</v>
      </c>
      <c r="O1702" t="s">
        <v>89</v>
      </c>
      <c r="P1702" t="s">
        <v>9</v>
      </c>
      <c r="Q1702" t="s">
        <v>9</v>
      </c>
      <c r="R1702" t="s">
        <v>224</v>
      </c>
      <c r="S1702" t="s">
        <v>127</v>
      </c>
      <c r="T1702">
        <v>1</v>
      </c>
      <c r="U1702" t="s">
        <v>475</v>
      </c>
      <c r="W1702" t="s">
        <v>386</v>
      </c>
    </row>
    <row r="1703" spans="1:23" x14ac:dyDescent="0.25">
      <c r="A1703" t="s">
        <v>6408</v>
      </c>
      <c r="B1703" s="1">
        <v>44773</v>
      </c>
      <c r="C1703">
        <v>167.38</v>
      </c>
      <c r="D1703" t="s">
        <v>6915</v>
      </c>
      <c r="E1703" t="s">
        <v>6915</v>
      </c>
      <c r="F1703" t="s">
        <v>6907</v>
      </c>
      <c r="G1703" t="s">
        <v>89</v>
      </c>
      <c r="H1703" t="s">
        <v>69</v>
      </c>
      <c r="I1703" t="s">
        <v>69</v>
      </c>
      <c r="J1703" t="s">
        <v>9</v>
      </c>
      <c r="O1703" t="s">
        <v>89</v>
      </c>
      <c r="P1703" t="s">
        <v>9</v>
      </c>
      <c r="Q1703" t="s">
        <v>9</v>
      </c>
      <c r="R1703" t="s">
        <v>224</v>
      </c>
      <c r="S1703" t="s">
        <v>127</v>
      </c>
      <c r="T1703">
        <v>1</v>
      </c>
      <c r="U1703" t="s">
        <v>475</v>
      </c>
      <c r="W1703" t="s">
        <v>386</v>
      </c>
    </row>
    <row r="1704" spans="1:23" x14ac:dyDescent="0.25">
      <c r="A1704" t="s">
        <v>19</v>
      </c>
      <c r="B1704" s="1">
        <v>44773</v>
      </c>
      <c r="C1704">
        <v>0.28000000000000003</v>
      </c>
      <c r="D1704" t="s">
        <v>554</v>
      </c>
      <c r="E1704" t="s">
        <v>554</v>
      </c>
      <c r="F1704" t="s">
        <v>555</v>
      </c>
      <c r="G1704" t="s">
        <v>92</v>
      </c>
      <c r="H1704" t="s">
        <v>71</v>
      </c>
      <c r="I1704" t="s">
        <v>71</v>
      </c>
      <c r="J1704" t="s">
        <v>9</v>
      </c>
      <c r="O1704" t="s">
        <v>92</v>
      </c>
      <c r="P1704" t="s">
        <v>9</v>
      </c>
      <c r="Q1704" t="s">
        <v>9</v>
      </c>
      <c r="R1704" t="s">
        <v>92</v>
      </c>
      <c r="S1704" t="s">
        <v>127</v>
      </c>
      <c r="T1704">
        <v>12</v>
      </c>
      <c r="U1704" t="s">
        <v>475</v>
      </c>
      <c r="W1704" t="s">
        <v>386</v>
      </c>
    </row>
    <row r="1705" spans="1:23" x14ac:dyDescent="0.25">
      <c r="A1705" t="s">
        <v>6451</v>
      </c>
      <c r="B1705" s="1">
        <v>44773</v>
      </c>
      <c r="C1705">
        <v>-22</v>
      </c>
      <c r="D1705" t="s">
        <v>7369</v>
      </c>
      <c r="E1705" t="s">
        <v>7369</v>
      </c>
      <c r="F1705" t="s">
        <v>7370</v>
      </c>
      <c r="G1705" t="s">
        <v>117</v>
      </c>
      <c r="H1705" t="s">
        <v>45</v>
      </c>
      <c r="I1705" t="s">
        <v>45</v>
      </c>
      <c r="J1705" t="s">
        <v>9</v>
      </c>
      <c r="O1705" t="s">
        <v>117</v>
      </c>
      <c r="P1705" t="s">
        <v>9</v>
      </c>
      <c r="Q1705" t="s">
        <v>9</v>
      </c>
      <c r="R1705" t="s">
        <v>122</v>
      </c>
      <c r="S1705" t="s">
        <v>127</v>
      </c>
      <c r="T1705">
        <v>12</v>
      </c>
      <c r="U1705" t="s">
        <v>475</v>
      </c>
      <c r="W1705" t="s">
        <v>386</v>
      </c>
    </row>
    <row r="1706" spans="1:23" x14ac:dyDescent="0.25">
      <c r="A1706" t="s">
        <v>6451</v>
      </c>
      <c r="B1706" s="1">
        <v>44773</v>
      </c>
      <c r="C1706">
        <v>-20</v>
      </c>
      <c r="D1706" t="s">
        <v>6195</v>
      </c>
      <c r="E1706" t="s">
        <v>6195</v>
      </c>
      <c r="F1706" t="s">
        <v>6196</v>
      </c>
      <c r="G1706" t="s">
        <v>117</v>
      </c>
      <c r="H1706" t="s">
        <v>44</v>
      </c>
      <c r="I1706" t="s">
        <v>44</v>
      </c>
      <c r="J1706" t="s">
        <v>9</v>
      </c>
      <c r="O1706" t="s">
        <v>117</v>
      </c>
      <c r="P1706" t="s">
        <v>9</v>
      </c>
      <c r="Q1706" t="s">
        <v>9</v>
      </c>
      <c r="R1706" t="s">
        <v>122</v>
      </c>
      <c r="S1706" t="s">
        <v>127</v>
      </c>
      <c r="T1706">
        <v>12</v>
      </c>
      <c r="U1706" t="s">
        <v>475</v>
      </c>
      <c r="W1706" t="s">
        <v>386</v>
      </c>
    </row>
    <row r="1707" spans="1:23" x14ac:dyDescent="0.25">
      <c r="A1707" t="s">
        <v>512</v>
      </c>
      <c r="B1707" s="1">
        <v>44773</v>
      </c>
      <c r="C1707">
        <v>-13</v>
      </c>
      <c r="D1707" t="s">
        <v>497</v>
      </c>
      <c r="E1707" t="s">
        <v>497</v>
      </c>
      <c r="F1707" t="s">
        <v>6204</v>
      </c>
      <c r="G1707" t="s">
        <v>117</v>
      </c>
      <c r="H1707" t="s">
        <v>44</v>
      </c>
      <c r="I1707" t="s">
        <v>44</v>
      </c>
      <c r="J1707" t="s">
        <v>9</v>
      </c>
      <c r="O1707" t="s">
        <v>117</v>
      </c>
      <c r="P1707" t="s">
        <v>9</v>
      </c>
      <c r="Q1707" t="s">
        <v>9</v>
      </c>
      <c r="R1707" t="s">
        <v>122</v>
      </c>
      <c r="S1707" t="s">
        <v>127</v>
      </c>
      <c r="T1707">
        <v>12</v>
      </c>
      <c r="U1707" t="s">
        <v>475</v>
      </c>
      <c r="W1707" t="s">
        <v>386</v>
      </c>
    </row>
    <row r="1708" spans="1:23" x14ac:dyDescent="0.25">
      <c r="A1708" t="s">
        <v>512</v>
      </c>
      <c r="B1708" s="1">
        <v>44773</v>
      </c>
      <c r="C1708">
        <v>-40.200000000000003</v>
      </c>
      <c r="D1708" t="s">
        <v>497</v>
      </c>
      <c r="E1708" t="s">
        <v>497</v>
      </c>
      <c r="F1708" t="s">
        <v>6204</v>
      </c>
      <c r="G1708" t="s">
        <v>104</v>
      </c>
      <c r="H1708" t="s">
        <v>16</v>
      </c>
      <c r="I1708" t="s">
        <v>16</v>
      </c>
      <c r="J1708" t="s">
        <v>9</v>
      </c>
      <c r="O1708" t="s">
        <v>104</v>
      </c>
      <c r="P1708" t="s">
        <v>9</v>
      </c>
      <c r="Q1708" t="s">
        <v>9</v>
      </c>
      <c r="R1708" t="s">
        <v>122</v>
      </c>
      <c r="S1708" t="s">
        <v>127</v>
      </c>
      <c r="T1708">
        <v>12</v>
      </c>
      <c r="U1708" t="s">
        <v>475</v>
      </c>
      <c r="W1708" t="s">
        <v>386</v>
      </c>
    </row>
    <row r="1709" spans="1:23" x14ac:dyDescent="0.25">
      <c r="A1709" t="s">
        <v>6451</v>
      </c>
      <c r="B1709" s="1">
        <v>44773</v>
      </c>
      <c r="C1709">
        <v>-15.37</v>
      </c>
      <c r="D1709" t="s">
        <v>6195</v>
      </c>
      <c r="E1709" t="s">
        <v>6195</v>
      </c>
      <c r="F1709" t="s">
        <v>6196</v>
      </c>
      <c r="G1709" t="s">
        <v>104</v>
      </c>
      <c r="H1709" t="s">
        <v>7</v>
      </c>
      <c r="I1709" t="s">
        <v>7</v>
      </c>
      <c r="J1709" t="s">
        <v>9</v>
      </c>
      <c r="O1709" t="s">
        <v>104</v>
      </c>
      <c r="P1709" t="s">
        <v>9</v>
      </c>
      <c r="Q1709" t="s">
        <v>9</v>
      </c>
      <c r="R1709" t="s">
        <v>122</v>
      </c>
      <c r="S1709" t="s">
        <v>127</v>
      </c>
      <c r="T1709">
        <v>12</v>
      </c>
      <c r="U1709" t="s">
        <v>475</v>
      </c>
      <c r="W1709" t="s">
        <v>386</v>
      </c>
    </row>
    <row r="1710" spans="1:23" x14ac:dyDescent="0.25">
      <c r="A1710" t="s">
        <v>6451</v>
      </c>
      <c r="B1710" s="1">
        <v>44773</v>
      </c>
      <c r="C1710">
        <v>-104</v>
      </c>
      <c r="D1710" t="s">
        <v>7369</v>
      </c>
      <c r="E1710" t="s">
        <v>7369</v>
      </c>
      <c r="F1710" t="s">
        <v>7370</v>
      </c>
      <c r="G1710" t="s">
        <v>117</v>
      </c>
      <c r="H1710" t="s">
        <v>45</v>
      </c>
      <c r="I1710" t="s">
        <v>45</v>
      </c>
      <c r="J1710" t="s">
        <v>9</v>
      </c>
      <c r="O1710" t="s">
        <v>117</v>
      </c>
      <c r="P1710" t="s">
        <v>9</v>
      </c>
      <c r="Q1710" t="s">
        <v>9</v>
      </c>
      <c r="R1710" t="s">
        <v>122</v>
      </c>
      <c r="S1710" t="s">
        <v>127</v>
      </c>
      <c r="T1710">
        <v>12</v>
      </c>
      <c r="U1710" t="s">
        <v>475</v>
      </c>
      <c r="W1710" t="s">
        <v>386</v>
      </c>
    </row>
    <row r="1711" spans="1:23" x14ac:dyDescent="0.25">
      <c r="A1711" t="s">
        <v>6451</v>
      </c>
      <c r="B1711" s="1">
        <v>44773</v>
      </c>
      <c r="C1711">
        <v>-52.45</v>
      </c>
      <c r="D1711" t="s">
        <v>7371</v>
      </c>
      <c r="E1711" t="s">
        <v>7371</v>
      </c>
      <c r="F1711" t="s">
        <v>2158</v>
      </c>
      <c r="G1711" t="s">
        <v>13</v>
      </c>
      <c r="H1711" t="s">
        <v>11</v>
      </c>
      <c r="I1711" t="s">
        <v>11</v>
      </c>
      <c r="J1711" t="s">
        <v>9</v>
      </c>
      <c r="O1711" t="s">
        <v>13</v>
      </c>
      <c r="P1711" t="s">
        <v>9</v>
      </c>
      <c r="Q1711" t="s">
        <v>9</v>
      </c>
      <c r="R1711" t="s">
        <v>122</v>
      </c>
      <c r="S1711" t="s">
        <v>127</v>
      </c>
      <c r="T1711">
        <v>12</v>
      </c>
      <c r="U1711" t="s">
        <v>475</v>
      </c>
      <c r="W1711" t="s">
        <v>386</v>
      </c>
    </row>
    <row r="1712" spans="1:23" x14ac:dyDescent="0.25">
      <c r="A1712" t="s">
        <v>6451</v>
      </c>
      <c r="B1712" s="1">
        <v>44773</v>
      </c>
      <c r="C1712">
        <v>-62.3</v>
      </c>
      <c r="D1712" t="s">
        <v>7373</v>
      </c>
      <c r="E1712" t="s">
        <v>7373</v>
      </c>
      <c r="F1712" t="s">
        <v>7374</v>
      </c>
      <c r="G1712" t="s">
        <v>120</v>
      </c>
      <c r="H1712" t="s">
        <v>83</v>
      </c>
      <c r="I1712" t="s">
        <v>83</v>
      </c>
      <c r="J1712" t="s">
        <v>9</v>
      </c>
      <c r="O1712" t="s">
        <v>120</v>
      </c>
      <c r="P1712" t="s">
        <v>9</v>
      </c>
      <c r="Q1712" t="s">
        <v>9</v>
      </c>
      <c r="R1712" t="s">
        <v>122</v>
      </c>
      <c r="S1712" t="s">
        <v>127</v>
      </c>
      <c r="T1712">
        <v>12</v>
      </c>
      <c r="U1712" t="s">
        <v>475</v>
      </c>
      <c r="W1712" t="s">
        <v>386</v>
      </c>
    </row>
    <row r="1713" spans="1:23" x14ac:dyDescent="0.25">
      <c r="A1713" t="s">
        <v>356</v>
      </c>
      <c r="B1713" s="1">
        <v>44771</v>
      </c>
      <c r="C1713">
        <v>14.26</v>
      </c>
      <c r="D1713" t="s">
        <v>6486</v>
      </c>
      <c r="E1713" t="s">
        <v>6486</v>
      </c>
      <c r="F1713" t="s">
        <v>6487</v>
      </c>
      <c r="G1713" t="s">
        <v>89</v>
      </c>
      <c r="H1713" t="s">
        <v>89</v>
      </c>
      <c r="I1713" t="s">
        <v>89</v>
      </c>
      <c r="J1713" t="s">
        <v>9</v>
      </c>
      <c r="O1713" t="s">
        <v>89</v>
      </c>
      <c r="P1713" t="s">
        <v>9</v>
      </c>
      <c r="Q1713" t="s">
        <v>9</v>
      </c>
      <c r="R1713" t="s">
        <v>116</v>
      </c>
      <c r="S1713" t="s">
        <v>126</v>
      </c>
      <c r="T1713">
        <v>0</v>
      </c>
      <c r="U1713" t="s">
        <v>475</v>
      </c>
      <c r="W1713" t="s">
        <v>386</v>
      </c>
    </row>
    <row r="1714" spans="1:23" x14ac:dyDescent="0.25">
      <c r="A1714" t="s">
        <v>356</v>
      </c>
      <c r="B1714" s="1">
        <v>44771</v>
      </c>
      <c r="C1714">
        <v>14.26</v>
      </c>
      <c r="D1714" t="s">
        <v>6486</v>
      </c>
      <c r="E1714" t="s">
        <v>6486</v>
      </c>
      <c r="F1714" t="s">
        <v>6487</v>
      </c>
      <c r="G1714" t="s">
        <v>89</v>
      </c>
      <c r="H1714" t="s">
        <v>89</v>
      </c>
      <c r="I1714" t="s">
        <v>89</v>
      </c>
      <c r="J1714" t="s">
        <v>9</v>
      </c>
      <c r="O1714" t="s">
        <v>89</v>
      </c>
      <c r="P1714" t="s">
        <v>9</v>
      </c>
      <c r="Q1714" t="s">
        <v>9</v>
      </c>
      <c r="R1714" t="s">
        <v>116</v>
      </c>
      <c r="S1714" t="s">
        <v>126</v>
      </c>
      <c r="T1714">
        <v>0</v>
      </c>
      <c r="U1714" t="s">
        <v>475</v>
      </c>
      <c r="W1714" t="s">
        <v>386</v>
      </c>
    </row>
    <row r="1715" spans="1:23" x14ac:dyDescent="0.25">
      <c r="A1715" t="s">
        <v>356</v>
      </c>
      <c r="B1715" s="1">
        <v>44771</v>
      </c>
      <c r="C1715">
        <v>6.27</v>
      </c>
      <c r="D1715" t="s">
        <v>6486</v>
      </c>
      <c r="E1715" t="s">
        <v>6486</v>
      </c>
      <c r="F1715" t="s">
        <v>6487</v>
      </c>
      <c r="G1715" t="s">
        <v>89</v>
      </c>
      <c r="H1715" t="s">
        <v>89</v>
      </c>
      <c r="I1715" t="s">
        <v>89</v>
      </c>
      <c r="J1715" t="s">
        <v>9</v>
      </c>
      <c r="O1715" t="s">
        <v>89</v>
      </c>
      <c r="P1715" t="s">
        <v>9</v>
      </c>
      <c r="Q1715" t="s">
        <v>9</v>
      </c>
      <c r="R1715" t="s">
        <v>116</v>
      </c>
      <c r="S1715" t="s">
        <v>126</v>
      </c>
      <c r="T1715">
        <v>0</v>
      </c>
      <c r="U1715" t="s">
        <v>475</v>
      </c>
      <c r="W1715" t="s">
        <v>386</v>
      </c>
    </row>
    <row r="1716" spans="1:23" x14ac:dyDescent="0.25">
      <c r="A1716" t="s">
        <v>356</v>
      </c>
      <c r="B1716" s="1">
        <v>44771</v>
      </c>
      <c r="C1716">
        <v>6.27</v>
      </c>
      <c r="D1716" t="s">
        <v>6486</v>
      </c>
      <c r="E1716" t="s">
        <v>6486</v>
      </c>
      <c r="F1716" t="s">
        <v>6487</v>
      </c>
      <c r="G1716" t="s">
        <v>89</v>
      </c>
      <c r="H1716" t="s">
        <v>89</v>
      </c>
      <c r="I1716" t="s">
        <v>89</v>
      </c>
      <c r="J1716" t="s">
        <v>9</v>
      </c>
      <c r="O1716" t="s">
        <v>89</v>
      </c>
      <c r="P1716" t="s">
        <v>9</v>
      </c>
      <c r="Q1716" t="s">
        <v>9</v>
      </c>
      <c r="R1716" t="s">
        <v>116</v>
      </c>
      <c r="S1716" t="s">
        <v>126</v>
      </c>
      <c r="T1716">
        <v>0</v>
      </c>
      <c r="U1716" t="s">
        <v>475</v>
      </c>
      <c r="W1716" t="s">
        <v>386</v>
      </c>
    </row>
    <row r="1717" spans="1:23" x14ac:dyDescent="0.25">
      <c r="A1717" t="s">
        <v>512</v>
      </c>
      <c r="B1717" s="1">
        <v>44771</v>
      </c>
      <c r="C1717">
        <v>-16.510000000000002</v>
      </c>
      <c r="D1717" t="s">
        <v>497</v>
      </c>
      <c r="E1717" t="s">
        <v>497</v>
      </c>
      <c r="F1717" t="s">
        <v>6204</v>
      </c>
      <c r="G1717" t="s">
        <v>117</v>
      </c>
      <c r="H1717" t="s">
        <v>42</v>
      </c>
      <c r="I1717" t="s">
        <v>42</v>
      </c>
      <c r="J1717" t="s">
        <v>9</v>
      </c>
      <c r="O1717" t="s">
        <v>117</v>
      </c>
      <c r="P1717" t="s">
        <v>9</v>
      </c>
      <c r="Q1717" t="s">
        <v>7375</v>
      </c>
      <c r="R1717" t="s">
        <v>122</v>
      </c>
      <c r="S1717" t="s">
        <v>127</v>
      </c>
      <c r="T1717">
        <v>12</v>
      </c>
      <c r="U1717" t="s">
        <v>475</v>
      </c>
      <c r="W1717" t="s">
        <v>386</v>
      </c>
    </row>
    <row r="1718" spans="1:23" x14ac:dyDescent="0.25">
      <c r="A1718" t="s">
        <v>34</v>
      </c>
      <c r="B1718" s="1">
        <v>44771</v>
      </c>
      <c r="C1718">
        <v>-11.87</v>
      </c>
      <c r="D1718" t="s">
        <v>491</v>
      </c>
      <c r="E1718" t="s">
        <v>491</v>
      </c>
      <c r="F1718" t="s">
        <v>7376</v>
      </c>
      <c r="G1718" t="s">
        <v>88</v>
      </c>
      <c r="H1718" t="s">
        <v>50</v>
      </c>
      <c r="I1718" t="s">
        <v>50</v>
      </c>
      <c r="J1718" t="s">
        <v>9</v>
      </c>
      <c r="O1718" t="s">
        <v>88</v>
      </c>
      <c r="P1718" t="s">
        <v>9</v>
      </c>
      <c r="Q1718" t="s">
        <v>7377</v>
      </c>
      <c r="R1718" t="s">
        <v>122</v>
      </c>
      <c r="S1718" t="s">
        <v>124</v>
      </c>
      <c r="T1718">
        <v>1</v>
      </c>
      <c r="U1718" t="s">
        <v>475</v>
      </c>
      <c r="W1718" t="s">
        <v>386</v>
      </c>
    </row>
    <row r="1719" spans="1:23" x14ac:dyDescent="0.25">
      <c r="A1719" t="s">
        <v>492</v>
      </c>
      <c r="B1719" s="1">
        <v>44771</v>
      </c>
      <c r="C1719">
        <v>-2.19</v>
      </c>
      <c r="D1719" t="s">
        <v>614</v>
      </c>
      <c r="E1719" t="s">
        <v>614</v>
      </c>
      <c r="F1719" t="s">
        <v>615</v>
      </c>
      <c r="G1719" t="s">
        <v>117</v>
      </c>
      <c r="H1719" t="s">
        <v>44</v>
      </c>
      <c r="I1719" t="s">
        <v>44</v>
      </c>
      <c r="J1719" t="s">
        <v>9</v>
      </c>
      <c r="O1719" t="s">
        <v>117</v>
      </c>
      <c r="P1719" t="s">
        <v>9</v>
      </c>
      <c r="Q1719" t="s">
        <v>9</v>
      </c>
      <c r="R1719" t="s">
        <v>122</v>
      </c>
      <c r="S1719" t="s">
        <v>127</v>
      </c>
      <c r="T1719">
        <v>12</v>
      </c>
      <c r="U1719" t="s">
        <v>475</v>
      </c>
      <c r="W1719" t="s">
        <v>386</v>
      </c>
    </row>
    <row r="1720" spans="1:23" x14ac:dyDescent="0.25">
      <c r="A1720" t="s">
        <v>19</v>
      </c>
      <c r="B1720" s="1">
        <v>44770</v>
      </c>
      <c r="C1720">
        <v>5839.3</v>
      </c>
      <c r="D1720" t="s">
        <v>6118</v>
      </c>
      <c r="E1720" t="s">
        <v>6118</v>
      </c>
      <c r="F1720" t="s">
        <v>563</v>
      </c>
      <c r="G1720" t="s">
        <v>92</v>
      </c>
      <c r="H1720" t="s">
        <v>30</v>
      </c>
      <c r="I1720" t="s">
        <v>30</v>
      </c>
      <c r="J1720" t="s">
        <v>9</v>
      </c>
      <c r="O1720" t="s">
        <v>92</v>
      </c>
      <c r="P1720" t="s">
        <v>9</v>
      </c>
      <c r="Q1720" t="s">
        <v>9</v>
      </c>
      <c r="R1720" t="s">
        <v>92</v>
      </c>
      <c r="S1720" t="s">
        <v>127</v>
      </c>
      <c r="T1720">
        <v>12</v>
      </c>
      <c r="U1720" t="s">
        <v>475</v>
      </c>
      <c r="W1720" t="s">
        <v>386</v>
      </c>
    </row>
    <row r="1721" spans="1:23" x14ac:dyDescent="0.25">
      <c r="A1721" t="s">
        <v>34</v>
      </c>
      <c r="B1721" s="1">
        <v>44770</v>
      </c>
      <c r="C1721">
        <v>33.06</v>
      </c>
      <c r="D1721" t="s">
        <v>491</v>
      </c>
      <c r="E1721" t="s">
        <v>491</v>
      </c>
      <c r="F1721" t="s">
        <v>1216</v>
      </c>
      <c r="G1721" t="s">
        <v>78</v>
      </c>
      <c r="H1721" t="s">
        <v>27</v>
      </c>
      <c r="I1721" t="s">
        <v>27</v>
      </c>
      <c r="J1721" t="s">
        <v>9</v>
      </c>
      <c r="O1721" t="s">
        <v>78</v>
      </c>
      <c r="P1721" t="s">
        <v>9</v>
      </c>
      <c r="Q1721" t="s">
        <v>7378</v>
      </c>
      <c r="R1721" t="s">
        <v>122</v>
      </c>
      <c r="S1721" t="s">
        <v>127</v>
      </c>
      <c r="T1721">
        <v>1</v>
      </c>
      <c r="U1721" t="s">
        <v>475</v>
      </c>
      <c r="W1721" t="s">
        <v>386</v>
      </c>
    </row>
    <row r="1722" spans="1:23" x14ac:dyDescent="0.25">
      <c r="A1722" t="s">
        <v>6411</v>
      </c>
      <c r="B1722" s="1">
        <v>44770</v>
      </c>
      <c r="C1722">
        <v>16.16</v>
      </c>
      <c r="D1722" t="s">
        <v>6913</v>
      </c>
      <c r="E1722" t="s">
        <v>6913</v>
      </c>
      <c r="F1722" t="s">
        <v>6914</v>
      </c>
      <c r="G1722" t="s">
        <v>89</v>
      </c>
      <c r="H1722" t="s">
        <v>69</v>
      </c>
      <c r="I1722" t="s">
        <v>69</v>
      </c>
      <c r="J1722" t="s">
        <v>9</v>
      </c>
      <c r="O1722" t="s">
        <v>89</v>
      </c>
      <c r="P1722" t="s">
        <v>9</v>
      </c>
      <c r="Q1722" t="s">
        <v>9</v>
      </c>
      <c r="R1722" t="s">
        <v>224</v>
      </c>
      <c r="S1722" t="s">
        <v>127</v>
      </c>
      <c r="T1722">
        <v>1</v>
      </c>
      <c r="U1722" t="s">
        <v>475</v>
      </c>
      <c r="W1722" t="s">
        <v>386</v>
      </c>
    </row>
    <row r="1723" spans="1:23" x14ac:dyDescent="0.25">
      <c r="A1723" t="s">
        <v>19</v>
      </c>
      <c r="B1723" s="1">
        <v>44770</v>
      </c>
      <c r="C1723">
        <v>4783.87</v>
      </c>
      <c r="D1723" t="s">
        <v>719</v>
      </c>
      <c r="E1723" t="s">
        <v>719</v>
      </c>
      <c r="F1723" t="s">
        <v>565</v>
      </c>
      <c r="G1723" t="s">
        <v>92</v>
      </c>
      <c r="H1723" t="s">
        <v>30</v>
      </c>
      <c r="I1723" t="s">
        <v>30</v>
      </c>
      <c r="J1723" t="s">
        <v>9</v>
      </c>
      <c r="O1723" t="s">
        <v>92</v>
      </c>
      <c r="P1723" t="s">
        <v>9</v>
      </c>
      <c r="Q1723" t="s">
        <v>9</v>
      </c>
      <c r="R1723" t="s">
        <v>92</v>
      </c>
      <c r="S1723" t="s">
        <v>127</v>
      </c>
      <c r="T1723">
        <v>12</v>
      </c>
      <c r="U1723" t="s">
        <v>475</v>
      </c>
      <c r="W1723" t="s">
        <v>386</v>
      </c>
    </row>
    <row r="1724" spans="1:23" x14ac:dyDescent="0.25">
      <c r="A1724" t="s">
        <v>336</v>
      </c>
      <c r="B1724" s="1">
        <v>44770</v>
      </c>
      <c r="C1724">
        <v>0.33</v>
      </c>
      <c r="D1724" t="s">
        <v>6482</v>
      </c>
      <c r="E1724" t="s">
        <v>6482</v>
      </c>
      <c r="F1724" t="s">
        <v>546</v>
      </c>
      <c r="G1724" t="s">
        <v>92</v>
      </c>
      <c r="H1724" t="s">
        <v>71</v>
      </c>
      <c r="I1724" t="s">
        <v>71</v>
      </c>
      <c r="J1724" t="s">
        <v>9</v>
      </c>
      <c r="O1724" t="s">
        <v>92</v>
      </c>
      <c r="P1724" t="s">
        <v>9</v>
      </c>
      <c r="Q1724" t="s">
        <v>9</v>
      </c>
      <c r="R1724" t="s">
        <v>92</v>
      </c>
      <c r="S1724" t="s">
        <v>127</v>
      </c>
      <c r="T1724">
        <v>12</v>
      </c>
      <c r="U1724" t="s">
        <v>475</v>
      </c>
      <c r="W1724" t="s">
        <v>386</v>
      </c>
    </row>
    <row r="1725" spans="1:23" x14ac:dyDescent="0.25">
      <c r="A1725" t="s">
        <v>492</v>
      </c>
      <c r="B1725" s="1">
        <v>44770</v>
      </c>
      <c r="C1725">
        <v>-11.01</v>
      </c>
      <c r="D1725" t="s">
        <v>588</v>
      </c>
      <c r="E1725" t="s">
        <v>588</v>
      </c>
      <c r="F1725" t="s">
        <v>589</v>
      </c>
      <c r="G1725" t="s">
        <v>13</v>
      </c>
      <c r="H1725" t="s">
        <v>37</v>
      </c>
      <c r="I1725" t="s">
        <v>37</v>
      </c>
      <c r="J1725" t="s">
        <v>9</v>
      </c>
      <c r="O1725" t="s">
        <v>13</v>
      </c>
      <c r="P1725" t="s">
        <v>9</v>
      </c>
      <c r="Q1725" t="s">
        <v>9</v>
      </c>
      <c r="R1725" t="s">
        <v>122</v>
      </c>
      <c r="S1725" t="s">
        <v>127</v>
      </c>
      <c r="T1725">
        <v>12</v>
      </c>
      <c r="U1725" t="s">
        <v>475</v>
      </c>
      <c r="W1725" t="s">
        <v>386</v>
      </c>
    </row>
    <row r="1726" spans="1:23" x14ac:dyDescent="0.25">
      <c r="A1726" t="s">
        <v>6451</v>
      </c>
      <c r="B1726" s="1">
        <v>44770</v>
      </c>
      <c r="C1726">
        <v>-26.45</v>
      </c>
      <c r="D1726" t="s">
        <v>7380</v>
      </c>
      <c r="E1726" t="s">
        <v>7380</v>
      </c>
      <c r="F1726" t="s">
        <v>7381</v>
      </c>
      <c r="G1726" t="s">
        <v>104</v>
      </c>
      <c r="H1726" t="s">
        <v>7</v>
      </c>
      <c r="I1726" t="s">
        <v>7</v>
      </c>
      <c r="J1726" t="s">
        <v>9</v>
      </c>
      <c r="O1726" t="s">
        <v>104</v>
      </c>
      <c r="P1726" t="s">
        <v>9</v>
      </c>
      <c r="Q1726" t="s">
        <v>9</v>
      </c>
      <c r="R1726" t="s">
        <v>122</v>
      </c>
      <c r="S1726" t="s">
        <v>127</v>
      </c>
      <c r="T1726">
        <v>12</v>
      </c>
      <c r="U1726" t="s">
        <v>475</v>
      </c>
      <c r="W1726" t="s">
        <v>386</v>
      </c>
    </row>
    <row r="1727" spans="1:23" x14ac:dyDescent="0.25">
      <c r="A1727" t="s">
        <v>336</v>
      </c>
      <c r="B1727" s="1">
        <v>44770</v>
      </c>
      <c r="C1727">
        <v>7</v>
      </c>
      <c r="D1727" t="s">
        <v>1259</v>
      </c>
      <c r="E1727" t="s">
        <v>1259</v>
      </c>
      <c r="F1727" t="s">
        <v>853</v>
      </c>
      <c r="G1727" t="s">
        <v>101</v>
      </c>
      <c r="H1727" t="s">
        <v>23</v>
      </c>
      <c r="I1727" t="s">
        <v>23</v>
      </c>
      <c r="J1727" t="s">
        <v>9</v>
      </c>
      <c r="O1727" t="s">
        <v>101</v>
      </c>
      <c r="P1727" t="s">
        <v>9</v>
      </c>
      <c r="Q1727" t="s">
        <v>9</v>
      </c>
      <c r="R1727" t="s">
        <v>122</v>
      </c>
      <c r="S1727" t="s">
        <v>127</v>
      </c>
      <c r="T1727">
        <v>12</v>
      </c>
      <c r="U1727" t="s">
        <v>475</v>
      </c>
      <c r="W1727" t="s">
        <v>386</v>
      </c>
    </row>
    <row r="1728" spans="1:23" x14ac:dyDescent="0.25">
      <c r="A1728" t="s">
        <v>492</v>
      </c>
      <c r="B1728" s="1">
        <v>44770</v>
      </c>
      <c r="C1728">
        <v>-66.14</v>
      </c>
      <c r="D1728" t="s">
        <v>497</v>
      </c>
      <c r="E1728" t="s">
        <v>497</v>
      </c>
      <c r="F1728" t="s">
        <v>1252</v>
      </c>
      <c r="G1728" t="s">
        <v>105</v>
      </c>
      <c r="H1728" t="s">
        <v>28</v>
      </c>
      <c r="I1728" t="s">
        <v>28</v>
      </c>
      <c r="J1728" t="s">
        <v>9</v>
      </c>
      <c r="O1728" t="s">
        <v>105</v>
      </c>
      <c r="P1728" t="s">
        <v>9</v>
      </c>
      <c r="Q1728" t="s">
        <v>7382</v>
      </c>
      <c r="R1728" t="s">
        <v>122</v>
      </c>
      <c r="S1728" t="s">
        <v>124</v>
      </c>
      <c r="T1728">
        <v>1</v>
      </c>
      <c r="U1728" t="s">
        <v>475</v>
      </c>
      <c r="W1728" t="s">
        <v>386</v>
      </c>
    </row>
    <row r="1729" spans="1:23" x14ac:dyDescent="0.25">
      <c r="A1729" t="s">
        <v>6411</v>
      </c>
      <c r="B1729" s="1">
        <v>44769</v>
      </c>
      <c r="C1729">
        <v>1.62</v>
      </c>
      <c r="D1729" t="s">
        <v>556</v>
      </c>
      <c r="E1729" t="s">
        <v>556</v>
      </c>
      <c r="F1729" t="s">
        <v>7383</v>
      </c>
      <c r="G1729" t="s">
        <v>92</v>
      </c>
      <c r="H1729" t="s">
        <v>71</v>
      </c>
      <c r="I1729" t="s">
        <v>71</v>
      </c>
      <c r="J1729" t="s">
        <v>9</v>
      </c>
      <c r="O1729" t="s">
        <v>92</v>
      </c>
      <c r="P1729" t="s">
        <v>9</v>
      </c>
      <c r="Q1729" t="s">
        <v>9</v>
      </c>
      <c r="R1729" t="s">
        <v>92</v>
      </c>
      <c r="S1729" t="s">
        <v>127</v>
      </c>
      <c r="T1729">
        <v>12</v>
      </c>
      <c r="U1729" t="s">
        <v>475</v>
      </c>
      <c r="W1729" t="s">
        <v>386</v>
      </c>
    </row>
    <row r="1730" spans="1:23" x14ac:dyDescent="0.25">
      <c r="A1730" t="s">
        <v>492</v>
      </c>
      <c r="B1730" s="1">
        <v>44769</v>
      </c>
      <c r="C1730">
        <v>-3.3</v>
      </c>
      <c r="D1730" t="s">
        <v>6484</v>
      </c>
      <c r="E1730" t="s">
        <v>6484</v>
      </c>
      <c r="F1730" t="s">
        <v>629</v>
      </c>
      <c r="G1730" t="s">
        <v>13</v>
      </c>
      <c r="H1730" t="s">
        <v>11</v>
      </c>
      <c r="I1730" t="s">
        <v>11</v>
      </c>
      <c r="J1730" t="s">
        <v>9</v>
      </c>
      <c r="O1730" t="s">
        <v>13</v>
      </c>
      <c r="P1730" t="s">
        <v>9</v>
      </c>
      <c r="Q1730" t="s">
        <v>9</v>
      </c>
      <c r="R1730" t="s">
        <v>122</v>
      </c>
      <c r="S1730" t="s">
        <v>127</v>
      </c>
      <c r="T1730">
        <v>12</v>
      </c>
      <c r="U1730" t="s">
        <v>475</v>
      </c>
      <c r="W1730" t="s">
        <v>386</v>
      </c>
    </row>
    <row r="1731" spans="1:23" x14ac:dyDescent="0.25">
      <c r="A1731" t="s">
        <v>492</v>
      </c>
      <c r="B1731" s="1">
        <v>44769</v>
      </c>
      <c r="C1731">
        <v>-99.45</v>
      </c>
      <c r="D1731" t="s">
        <v>4451</v>
      </c>
      <c r="E1731" t="s">
        <v>4451</v>
      </c>
      <c r="F1731" t="s">
        <v>4535</v>
      </c>
      <c r="G1731" t="s">
        <v>55</v>
      </c>
      <c r="H1731" t="s">
        <v>76</v>
      </c>
      <c r="I1731" t="s">
        <v>76</v>
      </c>
      <c r="J1731" t="s">
        <v>9</v>
      </c>
      <c r="O1731" t="s">
        <v>55</v>
      </c>
      <c r="P1731" t="s">
        <v>9</v>
      </c>
      <c r="Q1731" t="s">
        <v>9</v>
      </c>
      <c r="R1731" t="s">
        <v>224</v>
      </c>
      <c r="S1731" t="s">
        <v>126</v>
      </c>
      <c r="T1731">
        <v>12</v>
      </c>
      <c r="U1731" t="s">
        <v>475</v>
      </c>
      <c r="V1731" t="s">
        <v>6075</v>
      </c>
      <c r="W1731" t="s">
        <v>386</v>
      </c>
    </row>
    <row r="1732" spans="1:23" x14ac:dyDescent="0.25">
      <c r="A1732" t="s">
        <v>487</v>
      </c>
      <c r="B1732" s="1">
        <v>44768</v>
      </c>
      <c r="C1732">
        <v>589</v>
      </c>
      <c r="D1732" t="s">
        <v>5353</v>
      </c>
      <c r="E1732" t="s">
        <v>5353</v>
      </c>
      <c r="F1732" t="s">
        <v>501</v>
      </c>
      <c r="G1732" t="s">
        <v>105</v>
      </c>
      <c r="H1732" t="s">
        <v>28</v>
      </c>
      <c r="I1732" t="s">
        <v>28</v>
      </c>
      <c r="J1732" t="s">
        <v>9</v>
      </c>
      <c r="O1732" t="s">
        <v>105</v>
      </c>
      <c r="P1732" t="s">
        <v>9</v>
      </c>
      <c r="Q1732" t="s">
        <v>7384</v>
      </c>
      <c r="R1732" t="s">
        <v>122</v>
      </c>
      <c r="S1732" t="s">
        <v>124</v>
      </c>
      <c r="T1732">
        <v>1</v>
      </c>
      <c r="U1732" t="s">
        <v>475</v>
      </c>
      <c r="W1732" t="s">
        <v>386</v>
      </c>
    </row>
    <row r="1733" spans="1:23" x14ac:dyDescent="0.25">
      <c r="A1733" t="s">
        <v>34</v>
      </c>
      <c r="B1733" s="1">
        <v>44768</v>
      </c>
      <c r="C1733">
        <v>-25.47</v>
      </c>
      <c r="D1733" t="s">
        <v>491</v>
      </c>
      <c r="E1733" t="s">
        <v>491</v>
      </c>
      <c r="F1733" t="s">
        <v>7385</v>
      </c>
      <c r="G1733" t="s">
        <v>88</v>
      </c>
      <c r="H1733" t="s">
        <v>59</v>
      </c>
      <c r="I1733" t="s">
        <v>59</v>
      </c>
      <c r="J1733" t="s">
        <v>9</v>
      </c>
      <c r="O1733" t="s">
        <v>88</v>
      </c>
      <c r="P1733" t="s">
        <v>9</v>
      </c>
      <c r="Q1733" t="s">
        <v>7386</v>
      </c>
      <c r="R1733" t="s">
        <v>122</v>
      </c>
      <c r="S1733" t="s">
        <v>127</v>
      </c>
      <c r="T1733">
        <v>1</v>
      </c>
      <c r="U1733" t="s">
        <v>475</v>
      </c>
      <c r="W1733" t="s">
        <v>386</v>
      </c>
    </row>
    <row r="1734" spans="1:23" x14ac:dyDescent="0.25">
      <c r="A1734" t="s">
        <v>605</v>
      </c>
      <c r="B1734" s="1">
        <v>44768</v>
      </c>
      <c r="C1734">
        <v>-14.32</v>
      </c>
      <c r="D1734" t="s">
        <v>606</v>
      </c>
      <c r="E1734" t="s">
        <v>606</v>
      </c>
      <c r="F1734" t="s">
        <v>7387</v>
      </c>
      <c r="G1734" t="s">
        <v>13</v>
      </c>
      <c r="H1734" t="s">
        <v>11</v>
      </c>
      <c r="I1734" t="s">
        <v>11</v>
      </c>
      <c r="J1734" t="s">
        <v>9</v>
      </c>
      <c r="O1734" t="s">
        <v>13</v>
      </c>
      <c r="P1734" t="s">
        <v>9</v>
      </c>
      <c r="Q1734" t="s">
        <v>9</v>
      </c>
      <c r="R1734" t="s">
        <v>122</v>
      </c>
      <c r="S1734" t="s">
        <v>127</v>
      </c>
      <c r="T1734">
        <v>12</v>
      </c>
      <c r="U1734" t="s">
        <v>475</v>
      </c>
      <c r="W1734" t="s">
        <v>386</v>
      </c>
    </row>
    <row r="1735" spans="1:23" x14ac:dyDescent="0.25">
      <c r="A1735" t="s">
        <v>6451</v>
      </c>
      <c r="B1735" s="1">
        <v>44768</v>
      </c>
      <c r="C1735">
        <v>-20.9</v>
      </c>
      <c r="D1735" t="s">
        <v>632</v>
      </c>
      <c r="E1735" t="s">
        <v>632</v>
      </c>
      <c r="F1735" t="s">
        <v>633</v>
      </c>
      <c r="G1735" t="s">
        <v>473</v>
      </c>
      <c r="H1735" t="s">
        <v>472</v>
      </c>
      <c r="I1735" t="s">
        <v>472</v>
      </c>
      <c r="J1735" t="s">
        <v>9</v>
      </c>
      <c r="O1735" t="s">
        <v>473</v>
      </c>
      <c r="P1735" t="s">
        <v>9</v>
      </c>
      <c r="Q1735" t="s">
        <v>9</v>
      </c>
      <c r="R1735" t="s">
        <v>122</v>
      </c>
      <c r="S1735" t="s">
        <v>124</v>
      </c>
      <c r="T1735">
        <v>12</v>
      </c>
      <c r="U1735" t="s">
        <v>475</v>
      </c>
      <c r="W1735" t="s">
        <v>386</v>
      </c>
    </row>
    <row r="1736" spans="1:23" x14ac:dyDescent="0.25">
      <c r="A1736" t="s">
        <v>544</v>
      </c>
      <c r="B1736" s="1">
        <v>44768</v>
      </c>
      <c r="C1736">
        <v>302</v>
      </c>
      <c r="D1736" t="s">
        <v>6239</v>
      </c>
      <c r="E1736" t="s">
        <v>6239</v>
      </c>
      <c r="F1736" t="s">
        <v>1998</v>
      </c>
      <c r="G1736" t="s">
        <v>105</v>
      </c>
      <c r="H1736" t="s">
        <v>28</v>
      </c>
      <c r="I1736" t="s">
        <v>28</v>
      </c>
      <c r="J1736" t="s">
        <v>9</v>
      </c>
      <c r="O1736" t="s">
        <v>105</v>
      </c>
      <c r="P1736" t="s">
        <v>9</v>
      </c>
      <c r="Q1736" t="s">
        <v>9</v>
      </c>
      <c r="R1736" t="s">
        <v>122</v>
      </c>
      <c r="S1736" t="s">
        <v>124</v>
      </c>
      <c r="T1736">
        <v>1</v>
      </c>
      <c r="U1736" t="s">
        <v>475</v>
      </c>
      <c r="W1736" t="s">
        <v>386</v>
      </c>
    </row>
    <row r="1737" spans="1:23" x14ac:dyDescent="0.25">
      <c r="A1737" t="s">
        <v>34</v>
      </c>
      <c r="B1737" s="1">
        <v>44767</v>
      </c>
      <c r="C1737">
        <v>-37.47</v>
      </c>
      <c r="D1737" t="s">
        <v>491</v>
      </c>
      <c r="E1737" t="s">
        <v>491</v>
      </c>
      <c r="F1737" t="s">
        <v>7388</v>
      </c>
      <c r="G1737" t="s">
        <v>88</v>
      </c>
      <c r="H1737" t="s">
        <v>59</v>
      </c>
      <c r="I1737" t="s">
        <v>59</v>
      </c>
      <c r="J1737" t="s">
        <v>9</v>
      </c>
      <c r="O1737" t="s">
        <v>88</v>
      </c>
      <c r="P1737" t="s">
        <v>9</v>
      </c>
      <c r="Q1737" t="s">
        <v>7389</v>
      </c>
      <c r="R1737" t="s">
        <v>122</v>
      </c>
      <c r="S1737" t="s">
        <v>127</v>
      </c>
      <c r="T1737">
        <v>1</v>
      </c>
      <c r="U1737" t="s">
        <v>475</v>
      </c>
      <c r="W1737" t="s">
        <v>386</v>
      </c>
    </row>
    <row r="1738" spans="1:23" x14ac:dyDescent="0.25">
      <c r="A1738" t="s">
        <v>492</v>
      </c>
      <c r="B1738" s="1">
        <v>44767</v>
      </c>
      <c r="C1738">
        <v>-15.95</v>
      </c>
      <c r="D1738" t="s">
        <v>642</v>
      </c>
      <c r="E1738" t="s">
        <v>642</v>
      </c>
      <c r="F1738" t="s">
        <v>5043</v>
      </c>
      <c r="G1738" t="s">
        <v>117</v>
      </c>
      <c r="H1738" t="s">
        <v>45</v>
      </c>
      <c r="I1738" t="s">
        <v>45</v>
      </c>
      <c r="J1738" t="s">
        <v>9</v>
      </c>
      <c r="O1738" t="s">
        <v>117</v>
      </c>
      <c r="P1738" t="s">
        <v>9</v>
      </c>
      <c r="Q1738" t="s">
        <v>9</v>
      </c>
      <c r="R1738" t="s">
        <v>122</v>
      </c>
      <c r="S1738" t="s">
        <v>127</v>
      </c>
      <c r="T1738">
        <v>12</v>
      </c>
      <c r="U1738" t="s">
        <v>475</v>
      </c>
      <c r="W1738" t="s">
        <v>386</v>
      </c>
    </row>
    <row r="1739" spans="1:23" x14ac:dyDescent="0.25">
      <c r="A1739" t="s">
        <v>19</v>
      </c>
      <c r="B1739" s="1">
        <v>44767</v>
      </c>
      <c r="C1739">
        <v>-14.32</v>
      </c>
      <c r="D1739" t="s">
        <v>6523</v>
      </c>
      <c r="E1739" t="s">
        <v>6523</v>
      </c>
      <c r="F1739" t="s">
        <v>611</v>
      </c>
      <c r="G1739" t="s">
        <v>55</v>
      </c>
      <c r="H1739" t="s">
        <v>18</v>
      </c>
      <c r="I1739" t="s">
        <v>18</v>
      </c>
      <c r="J1739" t="s">
        <v>9</v>
      </c>
      <c r="O1739" t="s">
        <v>55</v>
      </c>
      <c r="P1739" t="s">
        <v>9</v>
      </c>
      <c r="Q1739" t="s">
        <v>9</v>
      </c>
      <c r="R1739" t="s">
        <v>224</v>
      </c>
      <c r="S1739" t="s">
        <v>126</v>
      </c>
      <c r="T1739">
        <v>12</v>
      </c>
      <c r="U1739" t="s">
        <v>475</v>
      </c>
      <c r="W1739" t="s">
        <v>386</v>
      </c>
    </row>
    <row r="1740" spans="1:23" x14ac:dyDescent="0.25">
      <c r="A1740" t="s">
        <v>6451</v>
      </c>
      <c r="B1740" s="1">
        <v>44767</v>
      </c>
      <c r="C1740">
        <v>-72.19</v>
      </c>
      <c r="D1740" t="s">
        <v>7391</v>
      </c>
      <c r="E1740" t="s">
        <v>7391</v>
      </c>
      <c r="F1740" t="s">
        <v>7392</v>
      </c>
      <c r="G1740" t="s">
        <v>104</v>
      </c>
      <c r="H1740" t="s">
        <v>12</v>
      </c>
      <c r="I1740" t="s">
        <v>12</v>
      </c>
      <c r="J1740" t="s">
        <v>9</v>
      </c>
      <c r="O1740" t="s">
        <v>104</v>
      </c>
      <c r="P1740" t="s">
        <v>9</v>
      </c>
      <c r="Q1740" t="s">
        <v>9</v>
      </c>
      <c r="R1740" t="s">
        <v>122</v>
      </c>
      <c r="S1740" t="s">
        <v>127</v>
      </c>
      <c r="T1740">
        <v>12</v>
      </c>
      <c r="U1740" t="s">
        <v>475</v>
      </c>
      <c r="W1740" t="s">
        <v>386</v>
      </c>
    </row>
    <row r="1741" spans="1:23" x14ac:dyDescent="0.25">
      <c r="A1741" t="s">
        <v>6451</v>
      </c>
      <c r="B1741" s="1">
        <v>44767</v>
      </c>
      <c r="C1741">
        <v>-117.61</v>
      </c>
      <c r="D1741" t="s">
        <v>495</v>
      </c>
      <c r="E1741" t="s">
        <v>495</v>
      </c>
      <c r="F1741" t="s">
        <v>496</v>
      </c>
      <c r="G1741" t="s">
        <v>104</v>
      </c>
      <c r="H1741" t="s">
        <v>16</v>
      </c>
      <c r="I1741" t="s">
        <v>16</v>
      </c>
      <c r="J1741" t="s">
        <v>9</v>
      </c>
      <c r="O1741" t="s">
        <v>104</v>
      </c>
      <c r="P1741" t="s">
        <v>9</v>
      </c>
      <c r="Q1741" t="s">
        <v>9</v>
      </c>
      <c r="R1741" t="s">
        <v>122</v>
      </c>
      <c r="S1741" t="s">
        <v>127</v>
      </c>
      <c r="T1741">
        <v>12</v>
      </c>
      <c r="U1741" t="s">
        <v>475</v>
      </c>
      <c r="W1741" t="s">
        <v>386</v>
      </c>
    </row>
    <row r="1742" spans="1:23" x14ac:dyDescent="0.25">
      <c r="A1742" t="s">
        <v>6451</v>
      </c>
      <c r="B1742" s="1">
        <v>44767</v>
      </c>
      <c r="C1742">
        <v>-88</v>
      </c>
      <c r="D1742" t="s">
        <v>6617</v>
      </c>
      <c r="E1742" t="s">
        <v>6617</v>
      </c>
      <c r="F1742" t="s">
        <v>740</v>
      </c>
      <c r="G1742" t="s">
        <v>473</v>
      </c>
      <c r="H1742" t="s">
        <v>466</v>
      </c>
      <c r="I1742" t="s">
        <v>466</v>
      </c>
      <c r="J1742" t="s">
        <v>9</v>
      </c>
      <c r="O1742" t="s">
        <v>473</v>
      </c>
      <c r="P1742" t="s">
        <v>9</v>
      </c>
      <c r="Q1742" t="s">
        <v>9</v>
      </c>
      <c r="R1742" t="s">
        <v>122</v>
      </c>
      <c r="S1742" t="s">
        <v>127</v>
      </c>
      <c r="T1742">
        <v>12</v>
      </c>
      <c r="U1742" t="s">
        <v>475</v>
      </c>
      <c r="W1742" t="s">
        <v>386</v>
      </c>
    </row>
    <row r="1743" spans="1:23" x14ac:dyDescent="0.25">
      <c r="A1743" t="s">
        <v>6451</v>
      </c>
      <c r="B1743" s="1">
        <v>44767</v>
      </c>
      <c r="C1743">
        <v>-93.6</v>
      </c>
      <c r="D1743" t="s">
        <v>7394</v>
      </c>
      <c r="E1743" t="s">
        <v>7394</v>
      </c>
      <c r="F1743" t="s">
        <v>7395</v>
      </c>
      <c r="G1743" t="s">
        <v>110</v>
      </c>
      <c r="H1743" t="s">
        <v>81</v>
      </c>
      <c r="I1743" t="s">
        <v>81</v>
      </c>
      <c r="J1743" t="s">
        <v>9</v>
      </c>
      <c r="O1743" t="s">
        <v>110</v>
      </c>
      <c r="P1743" t="s">
        <v>9</v>
      </c>
      <c r="Q1743" t="s">
        <v>9</v>
      </c>
      <c r="R1743" t="s">
        <v>122</v>
      </c>
      <c r="S1743" t="s">
        <v>127</v>
      </c>
      <c r="T1743">
        <v>1</v>
      </c>
      <c r="U1743" t="s">
        <v>475</v>
      </c>
      <c r="V1743" t="s">
        <v>283</v>
      </c>
      <c r="W1743" t="s">
        <v>386</v>
      </c>
    </row>
    <row r="1744" spans="1:23" x14ac:dyDescent="0.25">
      <c r="A1744" t="s">
        <v>6451</v>
      </c>
      <c r="B1744" s="1">
        <v>44766</v>
      </c>
      <c r="C1744">
        <v>-5.41</v>
      </c>
      <c r="D1744" t="s">
        <v>7240</v>
      </c>
      <c r="E1744" t="s">
        <v>7240</v>
      </c>
      <c r="F1744" t="s">
        <v>4710</v>
      </c>
      <c r="G1744" t="s">
        <v>104</v>
      </c>
      <c r="H1744" t="s">
        <v>16</v>
      </c>
      <c r="I1744" t="s">
        <v>16</v>
      </c>
      <c r="J1744" t="s">
        <v>9</v>
      </c>
      <c r="O1744" t="s">
        <v>104</v>
      </c>
      <c r="P1744" t="s">
        <v>9</v>
      </c>
      <c r="Q1744" t="s">
        <v>9</v>
      </c>
      <c r="R1744" t="s">
        <v>122</v>
      </c>
      <c r="S1744" t="s">
        <v>127</v>
      </c>
      <c r="T1744">
        <v>12</v>
      </c>
      <c r="U1744" t="s">
        <v>475</v>
      </c>
      <c r="W1744" t="s">
        <v>386</v>
      </c>
    </row>
    <row r="1745" spans="1:23" x14ac:dyDescent="0.25">
      <c r="A1745" t="s">
        <v>34</v>
      </c>
      <c r="B1745" s="1">
        <v>44766</v>
      </c>
      <c r="C1745">
        <v>-33.06</v>
      </c>
      <c r="D1745" t="s">
        <v>491</v>
      </c>
      <c r="E1745" t="s">
        <v>491</v>
      </c>
      <c r="F1745" t="s">
        <v>7396</v>
      </c>
      <c r="G1745" t="s">
        <v>78</v>
      </c>
      <c r="H1745" t="s">
        <v>27</v>
      </c>
      <c r="I1745" t="s">
        <v>27</v>
      </c>
      <c r="J1745" t="s">
        <v>9</v>
      </c>
      <c r="O1745" t="s">
        <v>78</v>
      </c>
      <c r="P1745" t="s">
        <v>9</v>
      </c>
      <c r="Q1745" t="s">
        <v>7397</v>
      </c>
      <c r="R1745" t="s">
        <v>122</v>
      </c>
      <c r="S1745" t="s">
        <v>127</v>
      </c>
      <c r="T1745">
        <v>1</v>
      </c>
      <c r="U1745" t="s">
        <v>475</v>
      </c>
      <c r="W1745" t="s">
        <v>386</v>
      </c>
    </row>
    <row r="1746" spans="1:23" x14ac:dyDescent="0.25">
      <c r="A1746" t="s">
        <v>6451</v>
      </c>
      <c r="B1746" s="1">
        <v>44766</v>
      </c>
      <c r="C1746">
        <v>-15.71</v>
      </c>
      <c r="D1746" t="s">
        <v>7240</v>
      </c>
      <c r="E1746" t="s">
        <v>7240</v>
      </c>
      <c r="F1746" t="s">
        <v>4710</v>
      </c>
      <c r="G1746" t="s">
        <v>105</v>
      </c>
      <c r="H1746" t="s">
        <v>28</v>
      </c>
      <c r="I1746" t="s">
        <v>28</v>
      </c>
      <c r="J1746" t="s">
        <v>9</v>
      </c>
      <c r="O1746" t="s">
        <v>105</v>
      </c>
      <c r="P1746" t="s">
        <v>9</v>
      </c>
      <c r="Q1746" t="s">
        <v>7398</v>
      </c>
      <c r="R1746" t="s">
        <v>122</v>
      </c>
      <c r="S1746" t="s">
        <v>124</v>
      </c>
      <c r="T1746">
        <v>1</v>
      </c>
      <c r="U1746" t="s">
        <v>475</v>
      </c>
      <c r="W1746" t="s">
        <v>386</v>
      </c>
    </row>
    <row r="1747" spans="1:23" x14ac:dyDescent="0.25">
      <c r="A1747" t="s">
        <v>6451</v>
      </c>
      <c r="B1747" s="1">
        <v>44766</v>
      </c>
      <c r="C1747">
        <v>-9.5</v>
      </c>
      <c r="D1747" t="s">
        <v>7400</v>
      </c>
      <c r="E1747" t="s">
        <v>7400</v>
      </c>
      <c r="F1747" t="s">
        <v>7401</v>
      </c>
      <c r="G1747" t="s">
        <v>104</v>
      </c>
      <c r="H1747" t="s">
        <v>7</v>
      </c>
      <c r="I1747" t="s">
        <v>7</v>
      </c>
      <c r="J1747" t="s">
        <v>9</v>
      </c>
      <c r="O1747" t="s">
        <v>104</v>
      </c>
      <c r="P1747" t="s">
        <v>9</v>
      </c>
      <c r="Q1747" t="s">
        <v>9</v>
      </c>
      <c r="R1747" t="s">
        <v>122</v>
      </c>
      <c r="S1747" t="s">
        <v>127</v>
      </c>
      <c r="T1747">
        <v>12</v>
      </c>
      <c r="U1747" t="s">
        <v>475</v>
      </c>
      <c r="W1747" t="s">
        <v>386</v>
      </c>
    </row>
    <row r="1748" spans="1:23" x14ac:dyDescent="0.25">
      <c r="A1748" t="s">
        <v>605</v>
      </c>
      <c r="B1748" s="1">
        <v>44765</v>
      </c>
      <c r="C1748">
        <v>14.32</v>
      </c>
      <c r="D1748" t="s">
        <v>6549</v>
      </c>
      <c r="E1748" t="s">
        <v>6549</v>
      </c>
      <c r="F1748" t="s">
        <v>627</v>
      </c>
      <c r="G1748" t="s">
        <v>55</v>
      </c>
      <c r="H1748" t="s">
        <v>18</v>
      </c>
      <c r="I1748" t="s">
        <v>18</v>
      </c>
      <c r="J1748" t="s">
        <v>9</v>
      </c>
      <c r="O1748" t="s">
        <v>55</v>
      </c>
      <c r="P1748" t="s">
        <v>9</v>
      </c>
      <c r="Q1748" t="s">
        <v>9</v>
      </c>
      <c r="R1748" t="s">
        <v>224</v>
      </c>
      <c r="S1748" t="s">
        <v>126</v>
      </c>
      <c r="T1748">
        <v>12</v>
      </c>
      <c r="U1748" t="s">
        <v>475</v>
      </c>
      <c r="W1748" t="s">
        <v>386</v>
      </c>
    </row>
    <row r="1749" spans="1:23" x14ac:dyDescent="0.25">
      <c r="A1749" t="s">
        <v>34</v>
      </c>
      <c r="B1749" s="1">
        <v>44764</v>
      </c>
      <c r="C1749">
        <v>-248.05</v>
      </c>
      <c r="D1749" t="s">
        <v>491</v>
      </c>
      <c r="E1749" t="s">
        <v>491</v>
      </c>
      <c r="F1749" t="s">
        <v>7402</v>
      </c>
      <c r="G1749" t="s">
        <v>121</v>
      </c>
      <c r="H1749" t="s">
        <v>483</v>
      </c>
      <c r="I1749" t="s">
        <v>483</v>
      </c>
      <c r="J1749" t="s">
        <v>9</v>
      </c>
      <c r="O1749" t="s">
        <v>121</v>
      </c>
      <c r="P1749" t="s">
        <v>9</v>
      </c>
      <c r="Q1749" t="s">
        <v>7403</v>
      </c>
      <c r="R1749" t="s">
        <v>122</v>
      </c>
      <c r="S1749" t="s">
        <v>127</v>
      </c>
      <c r="T1749">
        <v>12</v>
      </c>
      <c r="U1749" t="s">
        <v>475</v>
      </c>
      <c r="W1749" t="s">
        <v>386</v>
      </c>
    </row>
    <row r="1750" spans="1:23" x14ac:dyDescent="0.25">
      <c r="A1750" t="s">
        <v>34</v>
      </c>
      <c r="B1750" s="1">
        <v>44764</v>
      </c>
      <c r="C1750">
        <v>-97.24</v>
      </c>
      <c r="D1750" t="s">
        <v>491</v>
      </c>
      <c r="E1750" t="s">
        <v>491</v>
      </c>
      <c r="F1750" t="s">
        <v>7404</v>
      </c>
      <c r="G1750" t="s">
        <v>88</v>
      </c>
      <c r="H1750" t="s">
        <v>33</v>
      </c>
      <c r="I1750" t="s">
        <v>33</v>
      </c>
      <c r="J1750" t="s">
        <v>9</v>
      </c>
      <c r="O1750" t="s">
        <v>88</v>
      </c>
      <c r="P1750" t="s">
        <v>9</v>
      </c>
      <c r="Q1750" t="s">
        <v>7405</v>
      </c>
      <c r="R1750" t="s">
        <v>122</v>
      </c>
      <c r="S1750" t="s">
        <v>127</v>
      </c>
      <c r="T1750">
        <v>1</v>
      </c>
      <c r="U1750" t="s">
        <v>475</v>
      </c>
      <c r="W1750" t="s">
        <v>386</v>
      </c>
    </row>
    <row r="1751" spans="1:23" x14ac:dyDescent="0.25">
      <c r="A1751" t="s">
        <v>544</v>
      </c>
      <c r="B1751" s="1">
        <v>44763</v>
      </c>
      <c r="C1751">
        <v>-69.69</v>
      </c>
      <c r="D1751" t="s">
        <v>6144</v>
      </c>
      <c r="E1751" t="s">
        <v>6144</v>
      </c>
      <c r="F1751" t="s">
        <v>1384</v>
      </c>
      <c r="G1751" t="s">
        <v>10</v>
      </c>
      <c r="H1751" t="s">
        <v>35</v>
      </c>
      <c r="I1751" t="s">
        <v>35</v>
      </c>
      <c r="J1751" t="s">
        <v>9</v>
      </c>
      <c r="O1751" t="s">
        <v>10</v>
      </c>
      <c r="P1751" t="s">
        <v>9</v>
      </c>
      <c r="Q1751" t="s">
        <v>9</v>
      </c>
      <c r="R1751" t="s">
        <v>122</v>
      </c>
      <c r="S1751" t="s">
        <v>127</v>
      </c>
      <c r="T1751">
        <v>12</v>
      </c>
      <c r="U1751" t="s">
        <v>475</v>
      </c>
      <c r="W1751" t="s">
        <v>386</v>
      </c>
    </row>
    <row r="1752" spans="1:23" x14ac:dyDescent="0.25">
      <c r="A1752" t="s">
        <v>544</v>
      </c>
      <c r="B1752" s="1">
        <v>44763</v>
      </c>
      <c r="C1752">
        <v>12.49</v>
      </c>
      <c r="D1752" t="s">
        <v>560</v>
      </c>
      <c r="E1752" t="s">
        <v>560</v>
      </c>
      <c r="F1752" t="s">
        <v>561</v>
      </c>
      <c r="G1752" t="s">
        <v>104</v>
      </c>
      <c r="H1752" t="s">
        <v>16</v>
      </c>
      <c r="I1752" t="s">
        <v>16</v>
      </c>
      <c r="J1752" t="s">
        <v>9</v>
      </c>
      <c r="O1752" t="s">
        <v>104</v>
      </c>
      <c r="P1752" t="s">
        <v>9</v>
      </c>
      <c r="Q1752" t="s">
        <v>7406</v>
      </c>
      <c r="R1752" t="s">
        <v>122</v>
      </c>
      <c r="S1752" t="s">
        <v>127</v>
      </c>
      <c r="T1752">
        <v>12</v>
      </c>
      <c r="U1752" t="s">
        <v>475</v>
      </c>
      <c r="W1752" t="s">
        <v>386</v>
      </c>
    </row>
    <row r="1753" spans="1:23" x14ac:dyDescent="0.25">
      <c r="A1753" t="s">
        <v>420</v>
      </c>
      <c r="B1753" s="1">
        <v>44763</v>
      </c>
      <c r="C1753">
        <v>8957.5</v>
      </c>
      <c r="D1753" t="s">
        <v>7408</v>
      </c>
      <c r="E1753" t="s">
        <v>7408</v>
      </c>
      <c r="F1753" t="s">
        <v>624</v>
      </c>
      <c r="G1753" t="s">
        <v>55</v>
      </c>
      <c r="H1753" t="s">
        <v>55</v>
      </c>
      <c r="I1753" t="s">
        <v>55</v>
      </c>
      <c r="J1753" t="s">
        <v>9</v>
      </c>
      <c r="O1753" t="s">
        <v>55</v>
      </c>
      <c r="P1753" t="s">
        <v>9</v>
      </c>
      <c r="Q1753" t="s">
        <v>9</v>
      </c>
      <c r="R1753" t="s">
        <v>116</v>
      </c>
      <c r="S1753" t="s">
        <v>126</v>
      </c>
      <c r="T1753">
        <v>0</v>
      </c>
      <c r="U1753" t="s">
        <v>475</v>
      </c>
      <c r="W1753" t="s">
        <v>386</v>
      </c>
    </row>
    <row r="1754" spans="1:23" x14ac:dyDescent="0.25">
      <c r="A1754" t="s">
        <v>544</v>
      </c>
      <c r="B1754" s="1">
        <v>44763</v>
      </c>
      <c r="C1754">
        <v>-55.95</v>
      </c>
      <c r="D1754" t="s">
        <v>560</v>
      </c>
      <c r="E1754" t="s">
        <v>560</v>
      </c>
      <c r="F1754" t="s">
        <v>561</v>
      </c>
      <c r="G1754" t="s">
        <v>104</v>
      </c>
      <c r="H1754" t="s">
        <v>16</v>
      </c>
      <c r="I1754" t="s">
        <v>16</v>
      </c>
      <c r="J1754" t="s">
        <v>9</v>
      </c>
      <c r="O1754" t="s">
        <v>104</v>
      </c>
      <c r="P1754" t="s">
        <v>9</v>
      </c>
      <c r="Q1754" t="s">
        <v>9</v>
      </c>
      <c r="R1754" t="s">
        <v>122</v>
      </c>
      <c r="S1754" t="s">
        <v>127</v>
      </c>
      <c r="T1754">
        <v>12</v>
      </c>
      <c r="U1754" t="s">
        <v>475</v>
      </c>
      <c r="W1754" t="s">
        <v>386</v>
      </c>
    </row>
    <row r="1755" spans="1:23" x14ac:dyDescent="0.25">
      <c r="A1755" t="s">
        <v>6451</v>
      </c>
      <c r="B1755" s="1">
        <v>44763</v>
      </c>
      <c r="C1755">
        <v>-39.36</v>
      </c>
      <c r="D1755" t="s">
        <v>979</v>
      </c>
      <c r="E1755" t="s">
        <v>979</v>
      </c>
      <c r="F1755" t="s">
        <v>7030</v>
      </c>
      <c r="G1755" t="s">
        <v>104</v>
      </c>
      <c r="H1755" t="s">
        <v>7</v>
      </c>
      <c r="I1755" t="s">
        <v>7</v>
      </c>
      <c r="J1755" t="s">
        <v>9</v>
      </c>
      <c r="O1755" t="s">
        <v>104</v>
      </c>
      <c r="P1755" t="s">
        <v>9</v>
      </c>
      <c r="Q1755" t="s">
        <v>9</v>
      </c>
      <c r="R1755" t="s">
        <v>122</v>
      </c>
      <c r="S1755" t="s">
        <v>127</v>
      </c>
      <c r="T1755">
        <v>12</v>
      </c>
      <c r="U1755" t="s">
        <v>475</v>
      </c>
      <c r="W1755" t="s">
        <v>386</v>
      </c>
    </row>
    <row r="1756" spans="1:23" x14ac:dyDescent="0.25">
      <c r="A1756" t="s">
        <v>6451</v>
      </c>
      <c r="B1756" s="1">
        <v>44763</v>
      </c>
      <c r="C1756">
        <v>-101.12</v>
      </c>
      <c r="D1756" t="s">
        <v>495</v>
      </c>
      <c r="E1756" t="s">
        <v>495</v>
      </c>
      <c r="F1756" t="s">
        <v>496</v>
      </c>
      <c r="G1756" t="s">
        <v>104</v>
      </c>
      <c r="H1756" t="s">
        <v>16</v>
      </c>
      <c r="I1756" t="s">
        <v>16</v>
      </c>
      <c r="J1756" t="s">
        <v>9</v>
      </c>
      <c r="O1756" t="s">
        <v>104</v>
      </c>
      <c r="P1756" t="s">
        <v>9</v>
      </c>
      <c r="Q1756" t="s">
        <v>9</v>
      </c>
      <c r="R1756" t="s">
        <v>122</v>
      </c>
      <c r="S1756" t="s">
        <v>127</v>
      </c>
      <c r="T1756">
        <v>12</v>
      </c>
      <c r="U1756" t="s">
        <v>475</v>
      </c>
      <c r="W1756" t="s">
        <v>386</v>
      </c>
    </row>
    <row r="1757" spans="1:23" x14ac:dyDescent="0.25">
      <c r="A1757" t="s">
        <v>544</v>
      </c>
      <c r="B1757" s="1">
        <v>44763</v>
      </c>
      <c r="C1757">
        <v>-22.68</v>
      </c>
      <c r="D1757" t="s">
        <v>7409</v>
      </c>
      <c r="E1757" t="s">
        <v>7409</v>
      </c>
      <c r="F1757" t="s">
        <v>4471</v>
      </c>
      <c r="G1757" t="s">
        <v>104</v>
      </c>
      <c r="H1757" t="s">
        <v>7</v>
      </c>
      <c r="I1757" t="s">
        <v>7</v>
      </c>
      <c r="J1757" t="s">
        <v>9</v>
      </c>
      <c r="O1757" t="s">
        <v>104</v>
      </c>
      <c r="P1757" t="s">
        <v>9</v>
      </c>
      <c r="Q1757" t="s">
        <v>9</v>
      </c>
      <c r="R1757" t="s">
        <v>122</v>
      </c>
      <c r="S1757" t="s">
        <v>127</v>
      </c>
      <c r="T1757">
        <v>12</v>
      </c>
      <c r="U1757" t="s">
        <v>475</v>
      </c>
      <c r="W1757" t="s">
        <v>386</v>
      </c>
    </row>
    <row r="1758" spans="1:23" x14ac:dyDescent="0.25">
      <c r="A1758" t="s">
        <v>6451</v>
      </c>
      <c r="B1758" s="1">
        <v>44762</v>
      </c>
      <c r="C1758">
        <v>-60</v>
      </c>
      <c r="D1758" t="s">
        <v>5402</v>
      </c>
      <c r="E1758" t="s">
        <v>5402</v>
      </c>
      <c r="F1758" t="s">
        <v>507</v>
      </c>
      <c r="G1758" t="s">
        <v>118</v>
      </c>
      <c r="H1758" t="s">
        <v>52</v>
      </c>
      <c r="I1758" t="s">
        <v>52</v>
      </c>
      <c r="J1758" t="s">
        <v>9</v>
      </c>
      <c r="O1758" t="s">
        <v>118</v>
      </c>
      <c r="P1758" t="s">
        <v>9</v>
      </c>
      <c r="Q1758" t="s">
        <v>9</v>
      </c>
      <c r="R1758" t="s">
        <v>122</v>
      </c>
      <c r="S1758" t="s">
        <v>127</v>
      </c>
      <c r="T1758">
        <v>12</v>
      </c>
      <c r="U1758" t="s">
        <v>475</v>
      </c>
      <c r="W1758" t="s">
        <v>386</v>
      </c>
    </row>
    <row r="1759" spans="1:23" x14ac:dyDescent="0.25">
      <c r="A1759" t="s">
        <v>336</v>
      </c>
      <c r="B1759" s="1">
        <v>44762</v>
      </c>
      <c r="C1759">
        <v>-3.5</v>
      </c>
      <c r="D1759" t="s">
        <v>887</v>
      </c>
      <c r="E1759" t="s">
        <v>887</v>
      </c>
      <c r="F1759" t="s">
        <v>888</v>
      </c>
      <c r="G1759" t="s">
        <v>101</v>
      </c>
      <c r="H1759" t="s">
        <v>23</v>
      </c>
      <c r="I1759" t="s">
        <v>23</v>
      </c>
      <c r="J1759" t="s">
        <v>9</v>
      </c>
      <c r="O1759" t="s">
        <v>101</v>
      </c>
      <c r="P1759" t="s">
        <v>9</v>
      </c>
      <c r="Q1759" t="s">
        <v>9</v>
      </c>
      <c r="R1759" t="s">
        <v>122</v>
      </c>
      <c r="S1759" t="s">
        <v>127</v>
      </c>
      <c r="T1759">
        <v>12</v>
      </c>
      <c r="U1759" t="s">
        <v>475</v>
      </c>
      <c r="W1759" t="s">
        <v>386</v>
      </c>
    </row>
    <row r="1760" spans="1:23" x14ac:dyDescent="0.25">
      <c r="A1760" t="s">
        <v>492</v>
      </c>
      <c r="B1760" s="1">
        <v>44762</v>
      </c>
      <c r="C1760">
        <v>-3.71</v>
      </c>
      <c r="D1760" t="s">
        <v>6280</v>
      </c>
      <c r="E1760" t="s">
        <v>6280</v>
      </c>
      <c r="F1760" t="s">
        <v>6172</v>
      </c>
      <c r="G1760" t="s">
        <v>10</v>
      </c>
      <c r="H1760" t="s">
        <v>39</v>
      </c>
      <c r="I1760" t="s">
        <v>39</v>
      </c>
      <c r="J1760" t="s">
        <v>9</v>
      </c>
      <c r="O1760" t="s">
        <v>10</v>
      </c>
      <c r="P1760" t="s">
        <v>9</v>
      </c>
      <c r="Q1760" t="s">
        <v>9</v>
      </c>
      <c r="R1760" t="s">
        <v>122</v>
      </c>
      <c r="S1760" t="s">
        <v>127</v>
      </c>
      <c r="T1760">
        <v>12</v>
      </c>
      <c r="U1760" t="s">
        <v>475</v>
      </c>
      <c r="W1760" t="s">
        <v>386</v>
      </c>
    </row>
    <row r="1761" spans="1:23" x14ac:dyDescent="0.25">
      <c r="A1761" t="s">
        <v>34</v>
      </c>
      <c r="B1761" s="1">
        <v>44762</v>
      </c>
      <c r="C1761">
        <v>22.04</v>
      </c>
      <c r="D1761" t="s">
        <v>491</v>
      </c>
      <c r="E1761" t="s">
        <v>491</v>
      </c>
      <c r="F1761" t="s">
        <v>997</v>
      </c>
      <c r="G1761" t="s">
        <v>88</v>
      </c>
      <c r="H1761" t="s">
        <v>50</v>
      </c>
      <c r="I1761" t="s">
        <v>50</v>
      </c>
      <c r="J1761" t="s">
        <v>9</v>
      </c>
      <c r="O1761" t="s">
        <v>88</v>
      </c>
      <c r="P1761" t="s">
        <v>9</v>
      </c>
      <c r="Q1761" t="s">
        <v>7410</v>
      </c>
      <c r="R1761" t="s">
        <v>122</v>
      </c>
      <c r="S1761" t="s">
        <v>124</v>
      </c>
      <c r="T1761">
        <v>1</v>
      </c>
      <c r="U1761" t="s">
        <v>475</v>
      </c>
      <c r="W1761" t="s">
        <v>386</v>
      </c>
    </row>
    <row r="1762" spans="1:23" x14ac:dyDescent="0.25">
      <c r="A1762" t="s">
        <v>336</v>
      </c>
      <c r="B1762" s="1">
        <v>44762</v>
      </c>
      <c r="C1762">
        <v>-60</v>
      </c>
      <c r="D1762" t="s">
        <v>887</v>
      </c>
      <c r="E1762" t="s">
        <v>887</v>
      </c>
      <c r="F1762" t="s">
        <v>888</v>
      </c>
      <c r="G1762" t="s">
        <v>88</v>
      </c>
      <c r="H1762" t="s">
        <v>59</v>
      </c>
      <c r="I1762" t="s">
        <v>59</v>
      </c>
      <c r="J1762" t="s">
        <v>9</v>
      </c>
      <c r="O1762" t="s">
        <v>88</v>
      </c>
      <c r="P1762" t="s">
        <v>9</v>
      </c>
      <c r="Q1762" t="s">
        <v>9</v>
      </c>
      <c r="R1762" t="s">
        <v>122</v>
      </c>
      <c r="S1762" t="s">
        <v>127</v>
      </c>
      <c r="T1762">
        <v>1</v>
      </c>
      <c r="U1762" t="s">
        <v>475</v>
      </c>
      <c r="W1762" t="s">
        <v>386</v>
      </c>
    </row>
    <row r="1763" spans="1:23" x14ac:dyDescent="0.25">
      <c r="A1763" t="s">
        <v>336</v>
      </c>
      <c r="B1763" s="1">
        <v>44762</v>
      </c>
      <c r="C1763">
        <v>-25</v>
      </c>
      <c r="D1763" t="s">
        <v>887</v>
      </c>
      <c r="E1763" t="s">
        <v>887</v>
      </c>
      <c r="F1763" t="s">
        <v>888</v>
      </c>
      <c r="G1763" t="s">
        <v>104</v>
      </c>
      <c r="H1763" t="s">
        <v>7</v>
      </c>
      <c r="I1763" t="s">
        <v>7</v>
      </c>
      <c r="J1763" t="s">
        <v>9</v>
      </c>
      <c r="O1763" t="s">
        <v>104</v>
      </c>
      <c r="P1763" t="s">
        <v>9</v>
      </c>
      <c r="Q1763" t="s">
        <v>9</v>
      </c>
      <c r="R1763" t="s">
        <v>122</v>
      </c>
      <c r="S1763" t="s">
        <v>127</v>
      </c>
      <c r="T1763">
        <v>12</v>
      </c>
      <c r="U1763" t="s">
        <v>475</v>
      </c>
      <c r="W1763" t="s">
        <v>386</v>
      </c>
    </row>
    <row r="1764" spans="1:23" x14ac:dyDescent="0.25">
      <c r="A1764" t="s">
        <v>336</v>
      </c>
      <c r="B1764" s="1">
        <v>44762</v>
      </c>
      <c r="C1764">
        <v>-200</v>
      </c>
      <c r="D1764" t="s">
        <v>887</v>
      </c>
      <c r="E1764" t="s">
        <v>887</v>
      </c>
      <c r="F1764" t="s">
        <v>888</v>
      </c>
      <c r="G1764" t="s">
        <v>80</v>
      </c>
      <c r="H1764" t="s">
        <v>80</v>
      </c>
      <c r="I1764" t="s">
        <v>80</v>
      </c>
      <c r="J1764" t="s">
        <v>9</v>
      </c>
      <c r="O1764" t="s">
        <v>80</v>
      </c>
      <c r="P1764" t="s">
        <v>9</v>
      </c>
      <c r="Q1764" t="s">
        <v>7411</v>
      </c>
      <c r="R1764" t="s">
        <v>116</v>
      </c>
      <c r="S1764" t="s">
        <v>126</v>
      </c>
      <c r="T1764">
        <v>0</v>
      </c>
      <c r="U1764" t="s">
        <v>475</v>
      </c>
      <c r="W1764" t="s">
        <v>386</v>
      </c>
    </row>
    <row r="1765" spans="1:23" x14ac:dyDescent="0.25">
      <c r="A1765" t="s">
        <v>336</v>
      </c>
      <c r="B1765" s="1">
        <v>44762</v>
      </c>
      <c r="C1765">
        <v>-3.5</v>
      </c>
      <c r="D1765" t="s">
        <v>887</v>
      </c>
      <c r="E1765" t="s">
        <v>887</v>
      </c>
      <c r="F1765" t="s">
        <v>888</v>
      </c>
      <c r="G1765" t="s">
        <v>101</v>
      </c>
      <c r="H1765" t="s">
        <v>23</v>
      </c>
      <c r="I1765" t="s">
        <v>23</v>
      </c>
      <c r="J1765" t="s">
        <v>9</v>
      </c>
      <c r="O1765" t="s">
        <v>101</v>
      </c>
      <c r="P1765" t="s">
        <v>9</v>
      </c>
      <c r="Q1765" t="s">
        <v>9</v>
      </c>
      <c r="R1765" t="s">
        <v>122</v>
      </c>
      <c r="S1765" t="s">
        <v>127</v>
      </c>
      <c r="T1765">
        <v>12</v>
      </c>
      <c r="U1765" t="s">
        <v>475</v>
      </c>
      <c r="W1765" t="s">
        <v>386</v>
      </c>
    </row>
    <row r="1766" spans="1:23" x14ac:dyDescent="0.25">
      <c r="A1766" t="s">
        <v>336</v>
      </c>
      <c r="B1766" s="1">
        <v>44762</v>
      </c>
      <c r="C1766">
        <v>-50</v>
      </c>
      <c r="D1766" t="s">
        <v>887</v>
      </c>
      <c r="E1766" t="s">
        <v>887</v>
      </c>
      <c r="F1766" t="s">
        <v>888</v>
      </c>
      <c r="G1766" t="s">
        <v>105</v>
      </c>
      <c r="H1766" t="s">
        <v>28</v>
      </c>
      <c r="I1766" t="s">
        <v>28</v>
      </c>
      <c r="J1766" t="s">
        <v>9</v>
      </c>
      <c r="O1766" t="s">
        <v>105</v>
      </c>
      <c r="P1766" t="s">
        <v>9</v>
      </c>
      <c r="Q1766" t="s">
        <v>7412</v>
      </c>
      <c r="R1766" t="s">
        <v>122</v>
      </c>
      <c r="S1766" t="s">
        <v>124</v>
      </c>
      <c r="T1766">
        <v>1</v>
      </c>
      <c r="U1766" t="s">
        <v>475</v>
      </c>
      <c r="W1766" t="s">
        <v>386</v>
      </c>
    </row>
    <row r="1767" spans="1:23" x14ac:dyDescent="0.25">
      <c r="A1767" t="s">
        <v>34</v>
      </c>
      <c r="B1767" s="1">
        <v>44761</v>
      </c>
      <c r="C1767">
        <v>7.61</v>
      </c>
      <c r="D1767" t="s">
        <v>491</v>
      </c>
      <c r="E1767" t="s">
        <v>491</v>
      </c>
      <c r="F1767" t="s">
        <v>1216</v>
      </c>
      <c r="G1767" t="s">
        <v>88</v>
      </c>
      <c r="H1767" t="s">
        <v>59</v>
      </c>
      <c r="I1767" t="s">
        <v>59</v>
      </c>
      <c r="J1767" t="s">
        <v>9</v>
      </c>
      <c r="O1767" t="s">
        <v>88</v>
      </c>
      <c r="P1767" t="s">
        <v>9</v>
      </c>
      <c r="Q1767" t="s">
        <v>7413</v>
      </c>
      <c r="R1767" t="s">
        <v>122</v>
      </c>
      <c r="S1767" t="s">
        <v>127</v>
      </c>
      <c r="T1767">
        <v>1</v>
      </c>
      <c r="U1767" t="s">
        <v>475</v>
      </c>
      <c r="W1767" t="s">
        <v>386</v>
      </c>
    </row>
    <row r="1768" spans="1:23" x14ac:dyDescent="0.25">
      <c r="A1768" t="s">
        <v>5030</v>
      </c>
      <c r="B1768" s="1">
        <v>44761</v>
      </c>
      <c r="C1768">
        <v>-8957.5</v>
      </c>
      <c r="D1768" t="s">
        <v>7415</v>
      </c>
      <c r="E1768" t="s">
        <v>7415</v>
      </c>
      <c r="F1768" t="s">
        <v>647</v>
      </c>
      <c r="G1768" t="s">
        <v>55</v>
      </c>
      <c r="H1768" t="s">
        <v>55</v>
      </c>
      <c r="I1768" t="s">
        <v>55</v>
      </c>
      <c r="J1768" t="s">
        <v>9</v>
      </c>
      <c r="O1768" t="s">
        <v>55</v>
      </c>
      <c r="P1768" t="s">
        <v>9</v>
      </c>
      <c r="Q1768" t="s">
        <v>9</v>
      </c>
      <c r="R1768" t="s">
        <v>116</v>
      </c>
      <c r="S1768" t="s">
        <v>126</v>
      </c>
      <c r="T1768">
        <v>0</v>
      </c>
      <c r="U1768" t="s">
        <v>475</v>
      </c>
      <c r="W1768" t="s">
        <v>386</v>
      </c>
    </row>
    <row r="1769" spans="1:23" x14ac:dyDescent="0.25">
      <c r="A1769" t="s">
        <v>19</v>
      </c>
      <c r="B1769" s="1">
        <v>44761</v>
      </c>
      <c r="C1769">
        <v>-832.42</v>
      </c>
      <c r="D1769" t="s">
        <v>17</v>
      </c>
      <c r="E1769" t="s">
        <v>17</v>
      </c>
      <c r="F1769" t="s">
        <v>778</v>
      </c>
      <c r="G1769" t="s">
        <v>55</v>
      </c>
      <c r="H1769" t="s">
        <v>18</v>
      </c>
      <c r="I1769" t="s">
        <v>18</v>
      </c>
      <c r="J1769" t="s">
        <v>9</v>
      </c>
      <c r="O1769" t="s">
        <v>55</v>
      </c>
      <c r="P1769" t="s">
        <v>9</v>
      </c>
      <c r="Q1769" t="s">
        <v>9</v>
      </c>
      <c r="R1769" t="s">
        <v>224</v>
      </c>
      <c r="S1769" t="s">
        <v>126</v>
      </c>
      <c r="T1769">
        <v>12</v>
      </c>
      <c r="U1769" t="s">
        <v>475</v>
      </c>
      <c r="W1769" t="s">
        <v>386</v>
      </c>
    </row>
    <row r="1770" spans="1:23" x14ac:dyDescent="0.25">
      <c r="A1770" t="s">
        <v>19</v>
      </c>
      <c r="B1770" s="1">
        <v>44761</v>
      </c>
      <c r="C1770">
        <v>-72.75</v>
      </c>
      <c r="D1770" t="s">
        <v>6599</v>
      </c>
      <c r="E1770" t="s">
        <v>6599</v>
      </c>
      <c r="F1770" t="s">
        <v>653</v>
      </c>
      <c r="G1770" t="s">
        <v>55</v>
      </c>
      <c r="H1770" t="s">
        <v>18</v>
      </c>
      <c r="I1770" t="s">
        <v>18</v>
      </c>
      <c r="J1770" t="s">
        <v>9</v>
      </c>
      <c r="O1770" t="s">
        <v>55</v>
      </c>
      <c r="P1770" t="s">
        <v>9</v>
      </c>
      <c r="Q1770" t="s">
        <v>9</v>
      </c>
      <c r="R1770" t="s">
        <v>224</v>
      </c>
      <c r="S1770" t="s">
        <v>126</v>
      </c>
      <c r="T1770">
        <v>12</v>
      </c>
      <c r="U1770" t="s">
        <v>475</v>
      </c>
      <c r="W1770" t="s">
        <v>386</v>
      </c>
    </row>
    <row r="1771" spans="1:23" x14ac:dyDescent="0.25">
      <c r="A1771" t="s">
        <v>605</v>
      </c>
      <c r="B1771" s="1">
        <v>44761</v>
      </c>
      <c r="C1771">
        <v>11.84</v>
      </c>
      <c r="D1771" t="s">
        <v>491</v>
      </c>
      <c r="E1771" t="s">
        <v>491</v>
      </c>
      <c r="F1771" t="s">
        <v>7416</v>
      </c>
      <c r="G1771" t="s">
        <v>120</v>
      </c>
      <c r="H1771" t="s">
        <v>67</v>
      </c>
      <c r="I1771" t="s">
        <v>67</v>
      </c>
      <c r="J1771" t="s">
        <v>9</v>
      </c>
      <c r="O1771" t="s">
        <v>120</v>
      </c>
      <c r="P1771" t="s">
        <v>9</v>
      </c>
      <c r="Q1771" t="s">
        <v>7417</v>
      </c>
      <c r="R1771" t="s">
        <v>122</v>
      </c>
      <c r="S1771" t="s">
        <v>127</v>
      </c>
      <c r="T1771">
        <v>12</v>
      </c>
      <c r="U1771" t="s">
        <v>475</v>
      </c>
      <c r="W1771" t="s">
        <v>386</v>
      </c>
    </row>
    <row r="1772" spans="1:23" x14ac:dyDescent="0.25">
      <c r="A1772" t="s">
        <v>6451</v>
      </c>
      <c r="B1772" s="1">
        <v>44761</v>
      </c>
      <c r="C1772">
        <v>-72.77</v>
      </c>
      <c r="D1772" t="s">
        <v>1290</v>
      </c>
      <c r="E1772" t="s">
        <v>1290</v>
      </c>
      <c r="F1772" t="s">
        <v>1291</v>
      </c>
      <c r="G1772" t="s">
        <v>78</v>
      </c>
      <c r="H1772" t="s">
        <v>60</v>
      </c>
      <c r="I1772" t="s">
        <v>60</v>
      </c>
      <c r="J1772" t="s">
        <v>9</v>
      </c>
      <c r="O1772" t="s">
        <v>78</v>
      </c>
      <c r="P1772" t="s">
        <v>9</v>
      </c>
      <c r="Q1772" t="s">
        <v>7418</v>
      </c>
      <c r="R1772" t="s">
        <v>122</v>
      </c>
      <c r="S1772" t="s">
        <v>124</v>
      </c>
      <c r="T1772">
        <v>1</v>
      </c>
      <c r="U1772" t="s">
        <v>475</v>
      </c>
      <c r="V1772" t="s">
        <v>289</v>
      </c>
      <c r="W1772" t="s">
        <v>1640</v>
      </c>
    </row>
    <row r="1773" spans="1:23" x14ac:dyDescent="0.25">
      <c r="A1773" t="s">
        <v>492</v>
      </c>
      <c r="B1773" s="1">
        <v>44761</v>
      </c>
      <c r="C1773">
        <v>-19.989999999999998</v>
      </c>
      <c r="D1773" t="s">
        <v>7420</v>
      </c>
      <c r="E1773" t="s">
        <v>7420</v>
      </c>
      <c r="F1773" t="s">
        <v>4680</v>
      </c>
      <c r="G1773" t="s">
        <v>473</v>
      </c>
      <c r="H1773" t="s">
        <v>466</v>
      </c>
      <c r="I1773" t="s">
        <v>466</v>
      </c>
      <c r="J1773" t="s">
        <v>9</v>
      </c>
      <c r="O1773" t="s">
        <v>473</v>
      </c>
      <c r="P1773" t="s">
        <v>9</v>
      </c>
      <c r="Q1773" t="s">
        <v>9</v>
      </c>
      <c r="R1773" t="s">
        <v>122</v>
      </c>
      <c r="S1773" t="s">
        <v>127</v>
      </c>
      <c r="T1773">
        <v>12</v>
      </c>
      <c r="U1773" t="s">
        <v>475</v>
      </c>
      <c r="W1773" t="s">
        <v>386</v>
      </c>
    </row>
    <row r="1774" spans="1:23" x14ac:dyDescent="0.25">
      <c r="A1774" t="s">
        <v>533</v>
      </c>
      <c r="B1774" s="1">
        <v>44761</v>
      </c>
      <c r="C1774">
        <v>4.0599999999999996</v>
      </c>
      <c r="D1774" t="s">
        <v>1632</v>
      </c>
      <c r="E1774" t="s">
        <v>1632</v>
      </c>
      <c r="F1774" t="s">
        <v>535</v>
      </c>
      <c r="G1774" t="s">
        <v>92</v>
      </c>
      <c r="H1774" t="s">
        <v>49</v>
      </c>
      <c r="I1774" t="s">
        <v>49</v>
      </c>
      <c r="J1774" t="s">
        <v>9</v>
      </c>
      <c r="O1774" t="s">
        <v>92</v>
      </c>
      <c r="P1774" t="s">
        <v>9</v>
      </c>
      <c r="Q1774" t="s">
        <v>9</v>
      </c>
      <c r="R1774" t="s">
        <v>92</v>
      </c>
      <c r="S1774" t="s">
        <v>127</v>
      </c>
      <c r="T1774">
        <v>12</v>
      </c>
      <c r="U1774" t="s">
        <v>475</v>
      </c>
      <c r="W1774" t="s">
        <v>386</v>
      </c>
    </row>
    <row r="1775" spans="1:23" x14ac:dyDescent="0.25">
      <c r="A1775" t="s">
        <v>34</v>
      </c>
      <c r="B1775" s="1">
        <v>44760</v>
      </c>
      <c r="C1775">
        <v>-22.04</v>
      </c>
      <c r="D1775" t="s">
        <v>491</v>
      </c>
      <c r="E1775" t="s">
        <v>491</v>
      </c>
      <c r="F1775" t="s">
        <v>7421</v>
      </c>
      <c r="G1775" t="s">
        <v>88</v>
      </c>
      <c r="H1775" t="s">
        <v>50</v>
      </c>
      <c r="I1775" t="s">
        <v>50</v>
      </c>
      <c r="J1775" t="s">
        <v>9</v>
      </c>
      <c r="O1775" t="s">
        <v>88</v>
      </c>
      <c r="P1775" t="s">
        <v>9</v>
      </c>
      <c r="Q1775" t="s">
        <v>7410</v>
      </c>
      <c r="R1775" t="s">
        <v>122</v>
      </c>
      <c r="S1775" t="s">
        <v>124</v>
      </c>
      <c r="T1775">
        <v>1</v>
      </c>
      <c r="U1775" t="s">
        <v>475</v>
      </c>
      <c r="W1775" t="s">
        <v>386</v>
      </c>
    </row>
    <row r="1776" spans="1:23" x14ac:dyDescent="0.25">
      <c r="A1776" t="s">
        <v>487</v>
      </c>
      <c r="B1776" s="1">
        <v>44760</v>
      </c>
      <c r="C1776">
        <v>1250</v>
      </c>
      <c r="D1776" t="s">
        <v>5353</v>
      </c>
      <c r="E1776" t="s">
        <v>5353</v>
      </c>
      <c r="F1776" t="s">
        <v>501</v>
      </c>
      <c r="G1776" t="s">
        <v>92</v>
      </c>
      <c r="H1776" t="s">
        <v>62</v>
      </c>
      <c r="I1776" t="s">
        <v>62</v>
      </c>
      <c r="J1776" t="s">
        <v>9</v>
      </c>
      <c r="O1776" t="s">
        <v>92</v>
      </c>
      <c r="P1776" t="s">
        <v>9</v>
      </c>
      <c r="Q1776" t="s">
        <v>9</v>
      </c>
      <c r="R1776" t="s">
        <v>92</v>
      </c>
      <c r="S1776" t="s">
        <v>127</v>
      </c>
      <c r="T1776">
        <v>12</v>
      </c>
      <c r="U1776" t="s">
        <v>475</v>
      </c>
      <c r="V1776" t="s">
        <v>62</v>
      </c>
      <c r="W1776" t="s">
        <v>386</v>
      </c>
    </row>
    <row r="1777" spans="1:23" x14ac:dyDescent="0.25">
      <c r="A1777" t="s">
        <v>487</v>
      </c>
      <c r="B1777" s="1">
        <v>44760</v>
      </c>
      <c r="C1777">
        <v>1250</v>
      </c>
      <c r="D1777" t="s">
        <v>5353</v>
      </c>
      <c r="E1777" t="s">
        <v>5353</v>
      </c>
      <c r="F1777" t="s">
        <v>501</v>
      </c>
      <c r="G1777" t="s">
        <v>92</v>
      </c>
      <c r="H1777" t="s">
        <v>62</v>
      </c>
      <c r="I1777" t="s">
        <v>62</v>
      </c>
      <c r="J1777" t="s">
        <v>9</v>
      </c>
      <c r="O1777" t="s">
        <v>92</v>
      </c>
      <c r="P1777" t="s">
        <v>9</v>
      </c>
      <c r="Q1777" t="s">
        <v>9</v>
      </c>
      <c r="R1777" t="s">
        <v>92</v>
      </c>
      <c r="S1777" t="s">
        <v>127</v>
      </c>
      <c r="T1777">
        <v>12</v>
      </c>
      <c r="U1777" t="s">
        <v>475</v>
      </c>
      <c r="V1777" t="s">
        <v>62</v>
      </c>
      <c r="W1777" t="s">
        <v>386</v>
      </c>
    </row>
    <row r="1778" spans="1:23" x14ac:dyDescent="0.25">
      <c r="A1778" t="s">
        <v>6408</v>
      </c>
      <c r="B1778" s="1">
        <v>44760</v>
      </c>
      <c r="C1778">
        <v>-51.24</v>
      </c>
      <c r="D1778" t="s">
        <v>6409</v>
      </c>
      <c r="E1778" t="s">
        <v>6409</v>
      </c>
      <c r="F1778" t="s">
        <v>6410</v>
      </c>
      <c r="G1778" t="s">
        <v>55</v>
      </c>
      <c r="H1778" t="s">
        <v>55</v>
      </c>
      <c r="I1778" t="s">
        <v>55</v>
      </c>
      <c r="J1778" t="s">
        <v>9</v>
      </c>
      <c r="O1778" t="s">
        <v>55</v>
      </c>
      <c r="P1778" t="s">
        <v>9</v>
      </c>
      <c r="Q1778" t="s">
        <v>9</v>
      </c>
      <c r="R1778" t="s">
        <v>116</v>
      </c>
      <c r="S1778" t="s">
        <v>126</v>
      </c>
      <c r="T1778">
        <v>0</v>
      </c>
      <c r="U1778" t="s">
        <v>475</v>
      </c>
      <c r="W1778" t="s">
        <v>386</v>
      </c>
    </row>
    <row r="1779" spans="1:23" x14ac:dyDescent="0.25">
      <c r="A1779" t="s">
        <v>6411</v>
      </c>
      <c r="B1779" s="1">
        <v>44760</v>
      </c>
      <c r="C1779">
        <v>-10000</v>
      </c>
      <c r="D1779" t="s">
        <v>6689</v>
      </c>
      <c r="E1779" t="s">
        <v>6689</v>
      </c>
      <c r="F1779" t="s">
        <v>6690</v>
      </c>
      <c r="G1779" t="s">
        <v>55</v>
      </c>
      <c r="H1779" t="s">
        <v>55</v>
      </c>
      <c r="I1779" t="s">
        <v>55</v>
      </c>
      <c r="J1779" t="s">
        <v>9</v>
      </c>
      <c r="O1779" t="s">
        <v>55</v>
      </c>
      <c r="P1779" t="s">
        <v>9</v>
      </c>
      <c r="Q1779" t="s">
        <v>9</v>
      </c>
      <c r="R1779" t="s">
        <v>116</v>
      </c>
      <c r="S1779" t="s">
        <v>126</v>
      </c>
      <c r="T1779">
        <v>0</v>
      </c>
      <c r="U1779" t="s">
        <v>475</v>
      </c>
      <c r="W1779" t="s">
        <v>386</v>
      </c>
    </row>
    <row r="1780" spans="1:23" x14ac:dyDescent="0.25">
      <c r="A1780" t="s">
        <v>6411</v>
      </c>
      <c r="B1780" s="1">
        <v>44760</v>
      </c>
      <c r="C1780">
        <v>-49.88</v>
      </c>
      <c r="D1780" t="s">
        <v>6409</v>
      </c>
      <c r="E1780" t="s">
        <v>6409</v>
      </c>
      <c r="F1780" t="s">
        <v>6410</v>
      </c>
      <c r="G1780" t="s">
        <v>55</v>
      </c>
      <c r="H1780" t="s">
        <v>55</v>
      </c>
      <c r="I1780" t="s">
        <v>55</v>
      </c>
      <c r="J1780" t="s">
        <v>9</v>
      </c>
      <c r="O1780" t="s">
        <v>55</v>
      </c>
      <c r="P1780" t="s">
        <v>9</v>
      </c>
      <c r="Q1780" t="s">
        <v>9</v>
      </c>
      <c r="R1780" t="s">
        <v>116</v>
      </c>
      <c r="S1780" t="s">
        <v>126</v>
      </c>
      <c r="T1780">
        <v>0</v>
      </c>
      <c r="U1780" t="s">
        <v>475</v>
      </c>
      <c r="W1780" t="s">
        <v>386</v>
      </c>
    </row>
    <row r="1781" spans="1:23" x14ac:dyDescent="0.25">
      <c r="A1781" t="s">
        <v>492</v>
      </c>
      <c r="B1781" s="1">
        <v>44760</v>
      </c>
      <c r="C1781">
        <v>-2.35</v>
      </c>
      <c r="D1781" t="s">
        <v>689</v>
      </c>
      <c r="E1781" t="s">
        <v>689</v>
      </c>
      <c r="F1781" t="s">
        <v>690</v>
      </c>
      <c r="G1781" t="s">
        <v>100</v>
      </c>
      <c r="H1781" t="s">
        <v>41</v>
      </c>
      <c r="I1781" t="s">
        <v>41</v>
      </c>
      <c r="J1781" t="s">
        <v>9</v>
      </c>
      <c r="O1781" t="s">
        <v>100</v>
      </c>
      <c r="P1781" t="s">
        <v>9</v>
      </c>
      <c r="Q1781" t="s">
        <v>9</v>
      </c>
      <c r="R1781" t="s">
        <v>122</v>
      </c>
      <c r="S1781" t="s">
        <v>127</v>
      </c>
      <c r="T1781">
        <v>12</v>
      </c>
      <c r="U1781" t="s">
        <v>475</v>
      </c>
      <c r="V1781" t="s">
        <v>280</v>
      </c>
      <c r="W1781" t="s">
        <v>386</v>
      </c>
    </row>
    <row r="1782" spans="1:23" x14ac:dyDescent="0.25">
      <c r="A1782" t="s">
        <v>492</v>
      </c>
      <c r="B1782" s="1">
        <v>44760</v>
      </c>
      <c r="C1782">
        <v>-5.5</v>
      </c>
      <c r="D1782" t="s">
        <v>5059</v>
      </c>
      <c r="E1782" t="s">
        <v>5059</v>
      </c>
      <c r="F1782" t="s">
        <v>615</v>
      </c>
      <c r="G1782" t="s">
        <v>117</v>
      </c>
      <c r="H1782" t="s">
        <v>44</v>
      </c>
      <c r="I1782" t="s">
        <v>44</v>
      </c>
      <c r="J1782" t="s">
        <v>9</v>
      </c>
      <c r="O1782" t="s">
        <v>117</v>
      </c>
      <c r="P1782" t="s">
        <v>9</v>
      </c>
      <c r="Q1782" t="s">
        <v>9</v>
      </c>
      <c r="R1782" t="s">
        <v>122</v>
      </c>
      <c r="S1782" t="s">
        <v>127</v>
      </c>
      <c r="T1782">
        <v>12</v>
      </c>
      <c r="U1782" t="s">
        <v>475</v>
      </c>
      <c r="W1782" t="s">
        <v>386</v>
      </c>
    </row>
    <row r="1783" spans="1:23" x14ac:dyDescent="0.25">
      <c r="A1783" t="s">
        <v>6451</v>
      </c>
      <c r="B1783" s="1">
        <v>44760</v>
      </c>
      <c r="C1783">
        <v>-50</v>
      </c>
      <c r="D1783" t="s">
        <v>7423</v>
      </c>
      <c r="E1783" t="s">
        <v>7423</v>
      </c>
      <c r="F1783" t="s">
        <v>7424</v>
      </c>
      <c r="G1783" t="s">
        <v>104</v>
      </c>
      <c r="H1783" t="s">
        <v>7</v>
      </c>
      <c r="I1783" t="s">
        <v>7</v>
      </c>
      <c r="J1783" t="s">
        <v>9</v>
      </c>
      <c r="O1783" t="s">
        <v>104</v>
      </c>
      <c r="P1783" t="s">
        <v>9</v>
      </c>
      <c r="Q1783" t="s">
        <v>9</v>
      </c>
      <c r="R1783" t="s">
        <v>122</v>
      </c>
      <c r="S1783" t="s">
        <v>127</v>
      </c>
      <c r="T1783">
        <v>12</v>
      </c>
      <c r="U1783" t="s">
        <v>475</v>
      </c>
      <c r="W1783" t="s">
        <v>386</v>
      </c>
    </row>
    <row r="1784" spans="1:23" x14ac:dyDescent="0.25">
      <c r="A1784" t="s">
        <v>533</v>
      </c>
      <c r="B1784" s="1">
        <v>44760</v>
      </c>
      <c r="C1784">
        <v>72.75</v>
      </c>
      <c r="D1784" t="s">
        <v>6251</v>
      </c>
      <c r="E1784" t="s">
        <v>6251</v>
      </c>
      <c r="F1784" t="s">
        <v>675</v>
      </c>
      <c r="G1784" t="s">
        <v>55</v>
      </c>
      <c r="H1784" t="s">
        <v>18</v>
      </c>
      <c r="I1784" t="s">
        <v>18</v>
      </c>
      <c r="J1784" t="s">
        <v>9</v>
      </c>
      <c r="O1784" t="s">
        <v>55</v>
      </c>
      <c r="P1784" t="s">
        <v>9</v>
      </c>
      <c r="Q1784" t="s">
        <v>9</v>
      </c>
      <c r="R1784" t="s">
        <v>224</v>
      </c>
      <c r="S1784" t="s">
        <v>126</v>
      </c>
      <c r="T1784">
        <v>12</v>
      </c>
      <c r="U1784" t="s">
        <v>475</v>
      </c>
      <c r="W1784" t="s">
        <v>386</v>
      </c>
    </row>
    <row r="1785" spans="1:23" x14ac:dyDescent="0.25">
      <c r="A1785" t="s">
        <v>19</v>
      </c>
      <c r="B1785" s="1">
        <v>44760</v>
      </c>
      <c r="C1785">
        <v>-7.66</v>
      </c>
      <c r="D1785" t="s">
        <v>6622</v>
      </c>
      <c r="E1785" t="s">
        <v>6622</v>
      </c>
      <c r="F1785" t="s">
        <v>695</v>
      </c>
      <c r="G1785" t="s">
        <v>55</v>
      </c>
      <c r="H1785" t="s">
        <v>18</v>
      </c>
      <c r="I1785" t="s">
        <v>18</v>
      </c>
      <c r="J1785" t="s">
        <v>9</v>
      </c>
      <c r="O1785" t="s">
        <v>55</v>
      </c>
      <c r="P1785" t="s">
        <v>9</v>
      </c>
      <c r="Q1785" t="s">
        <v>9</v>
      </c>
      <c r="R1785" t="s">
        <v>224</v>
      </c>
      <c r="S1785" t="s">
        <v>126</v>
      </c>
      <c r="T1785">
        <v>12</v>
      </c>
      <c r="U1785" t="s">
        <v>475</v>
      </c>
      <c r="W1785" t="s">
        <v>386</v>
      </c>
    </row>
    <row r="1786" spans="1:23" x14ac:dyDescent="0.25">
      <c r="A1786" t="s">
        <v>492</v>
      </c>
      <c r="B1786" s="1">
        <v>44760</v>
      </c>
      <c r="C1786">
        <v>-1</v>
      </c>
      <c r="D1786" t="s">
        <v>7048</v>
      </c>
      <c r="E1786" t="s">
        <v>7048</v>
      </c>
      <c r="F1786" t="s">
        <v>893</v>
      </c>
      <c r="G1786" t="s">
        <v>10</v>
      </c>
      <c r="H1786" t="s">
        <v>39</v>
      </c>
      <c r="I1786" t="s">
        <v>39</v>
      </c>
      <c r="J1786" t="s">
        <v>9</v>
      </c>
      <c r="O1786" t="s">
        <v>10</v>
      </c>
      <c r="P1786" t="s">
        <v>9</v>
      </c>
      <c r="Q1786" t="s">
        <v>9</v>
      </c>
      <c r="R1786" t="s">
        <v>122</v>
      </c>
      <c r="S1786" t="s">
        <v>127</v>
      </c>
      <c r="T1786">
        <v>12</v>
      </c>
      <c r="U1786" t="s">
        <v>475</v>
      </c>
      <c r="W1786" t="s">
        <v>386</v>
      </c>
    </row>
    <row r="1787" spans="1:23" x14ac:dyDescent="0.25">
      <c r="A1787" t="s">
        <v>6408</v>
      </c>
      <c r="B1787" s="1">
        <v>44759</v>
      </c>
      <c r="C1787">
        <v>51.24</v>
      </c>
      <c r="D1787" t="s">
        <v>6409</v>
      </c>
      <c r="E1787" t="s">
        <v>6409</v>
      </c>
      <c r="F1787" t="s">
        <v>6410</v>
      </c>
      <c r="G1787" t="s">
        <v>55</v>
      </c>
      <c r="H1787" t="s">
        <v>55</v>
      </c>
      <c r="I1787" t="s">
        <v>55</v>
      </c>
      <c r="J1787" t="s">
        <v>9</v>
      </c>
      <c r="O1787" t="s">
        <v>55</v>
      </c>
      <c r="P1787" t="s">
        <v>9</v>
      </c>
      <c r="Q1787" t="s">
        <v>9</v>
      </c>
      <c r="R1787" t="s">
        <v>116</v>
      </c>
      <c r="S1787" t="s">
        <v>126</v>
      </c>
      <c r="T1787">
        <v>0</v>
      </c>
      <c r="U1787" t="s">
        <v>475</v>
      </c>
      <c r="W1787" t="s">
        <v>386</v>
      </c>
    </row>
    <row r="1788" spans="1:23" x14ac:dyDescent="0.25">
      <c r="A1788" t="s">
        <v>34</v>
      </c>
      <c r="B1788" s="1">
        <v>44759</v>
      </c>
      <c r="C1788">
        <v>-5.5</v>
      </c>
      <c r="D1788" t="s">
        <v>491</v>
      </c>
      <c r="E1788" t="s">
        <v>491</v>
      </c>
      <c r="F1788" t="s">
        <v>7425</v>
      </c>
      <c r="G1788" t="s">
        <v>88</v>
      </c>
      <c r="H1788" t="s">
        <v>33</v>
      </c>
      <c r="I1788" t="s">
        <v>33</v>
      </c>
      <c r="J1788" t="s">
        <v>9</v>
      </c>
      <c r="O1788" t="s">
        <v>88</v>
      </c>
      <c r="P1788" t="s">
        <v>9</v>
      </c>
      <c r="Q1788" t="s">
        <v>7426</v>
      </c>
      <c r="R1788" t="s">
        <v>122</v>
      </c>
      <c r="S1788" t="s">
        <v>127</v>
      </c>
      <c r="T1788">
        <v>1</v>
      </c>
      <c r="U1788" t="s">
        <v>475</v>
      </c>
      <c r="W1788" t="s">
        <v>386</v>
      </c>
    </row>
    <row r="1789" spans="1:23" x14ac:dyDescent="0.25">
      <c r="A1789" t="s">
        <v>544</v>
      </c>
      <c r="B1789" s="1">
        <v>44759</v>
      </c>
      <c r="C1789">
        <v>29.84</v>
      </c>
      <c r="D1789" t="s">
        <v>6239</v>
      </c>
      <c r="E1789" t="s">
        <v>6239</v>
      </c>
      <c r="F1789" t="s">
        <v>1998</v>
      </c>
      <c r="G1789" t="s">
        <v>105</v>
      </c>
      <c r="H1789" t="s">
        <v>28</v>
      </c>
      <c r="I1789" t="s">
        <v>28</v>
      </c>
      <c r="J1789" t="s">
        <v>9</v>
      </c>
      <c r="O1789" t="s">
        <v>105</v>
      </c>
      <c r="P1789" t="s">
        <v>9</v>
      </c>
      <c r="Q1789" t="s">
        <v>9</v>
      </c>
      <c r="R1789" t="s">
        <v>122</v>
      </c>
      <c r="S1789" t="s">
        <v>124</v>
      </c>
      <c r="T1789">
        <v>1</v>
      </c>
      <c r="U1789" t="s">
        <v>475</v>
      </c>
      <c r="W1789" t="s">
        <v>386</v>
      </c>
    </row>
    <row r="1790" spans="1:23" x14ac:dyDescent="0.25">
      <c r="A1790" t="s">
        <v>6408</v>
      </c>
      <c r="B1790" s="1">
        <v>44759</v>
      </c>
      <c r="C1790">
        <v>-31.74</v>
      </c>
      <c r="D1790" t="s">
        <v>6436</v>
      </c>
      <c r="E1790" t="s">
        <v>6436</v>
      </c>
      <c r="F1790" t="s">
        <v>7147</v>
      </c>
      <c r="G1790" t="s">
        <v>89</v>
      </c>
      <c r="H1790" t="s">
        <v>229</v>
      </c>
      <c r="I1790" t="s">
        <v>229</v>
      </c>
      <c r="J1790" t="s">
        <v>9</v>
      </c>
      <c r="O1790" t="s">
        <v>89</v>
      </c>
      <c r="P1790" t="s">
        <v>9</v>
      </c>
      <c r="Q1790" t="s">
        <v>9</v>
      </c>
      <c r="R1790" t="s">
        <v>224</v>
      </c>
      <c r="S1790" t="s">
        <v>127</v>
      </c>
      <c r="T1790">
        <v>1</v>
      </c>
      <c r="U1790" t="s">
        <v>475</v>
      </c>
      <c r="W1790" t="s">
        <v>386</v>
      </c>
    </row>
    <row r="1791" spans="1:23" x14ac:dyDescent="0.25">
      <c r="A1791" t="s">
        <v>6411</v>
      </c>
      <c r="B1791" s="1">
        <v>44759</v>
      </c>
      <c r="C1791">
        <v>0</v>
      </c>
      <c r="D1791" t="s">
        <v>7428</v>
      </c>
      <c r="E1791" t="s">
        <v>7428</v>
      </c>
      <c r="F1791" t="s">
        <v>7429</v>
      </c>
      <c r="G1791" t="s">
        <v>89</v>
      </c>
      <c r="H1791" t="s">
        <v>89</v>
      </c>
      <c r="I1791" t="s">
        <v>89</v>
      </c>
      <c r="J1791" t="s">
        <v>9</v>
      </c>
      <c r="O1791" t="s">
        <v>89</v>
      </c>
      <c r="P1791" t="s">
        <v>9</v>
      </c>
      <c r="Q1791" t="s">
        <v>9</v>
      </c>
      <c r="R1791" t="s">
        <v>116</v>
      </c>
      <c r="S1791" t="s">
        <v>126</v>
      </c>
      <c r="T1791">
        <v>0</v>
      </c>
      <c r="U1791" t="s">
        <v>475</v>
      </c>
      <c r="W1791" t="s">
        <v>386</v>
      </c>
    </row>
    <row r="1792" spans="1:23" x14ac:dyDescent="0.25">
      <c r="A1792" t="s">
        <v>6411</v>
      </c>
      <c r="B1792" s="1">
        <v>44759</v>
      </c>
      <c r="C1792">
        <v>0</v>
      </c>
      <c r="D1792" t="s">
        <v>7428</v>
      </c>
      <c r="E1792" t="s">
        <v>7428</v>
      </c>
      <c r="F1792" t="s">
        <v>7430</v>
      </c>
      <c r="G1792" t="s">
        <v>89</v>
      </c>
      <c r="H1792" t="s">
        <v>89</v>
      </c>
      <c r="I1792" t="s">
        <v>89</v>
      </c>
      <c r="J1792" t="s">
        <v>9</v>
      </c>
      <c r="O1792" t="s">
        <v>89</v>
      </c>
      <c r="P1792" t="s">
        <v>9</v>
      </c>
      <c r="Q1792" t="s">
        <v>9</v>
      </c>
      <c r="R1792" t="s">
        <v>116</v>
      </c>
      <c r="S1792" t="s">
        <v>126</v>
      </c>
      <c r="T1792">
        <v>0</v>
      </c>
      <c r="U1792" t="s">
        <v>475</v>
      </c>
      <c r="W1792" t="s">
        <v>386</v>
      </c>
    </row>
    <row r="1793" spans="1:23" x14ac:dyDescent="0.25">
      <c r="A1793" t="s">
        <v>6411</v>
      </c>
      <c r="B1793" s="1">
        <v>44759</v>
      </c>
      <c r="C1793">
        <v>49.88</v>
      </c>
      <c r="D1793" t="s">
        <v>6409</v>
      </c>
      <c r="E1793" t="s">
        <v>6409</v>
      </c>
      <c r="F1793" t="s">
        <v>6410</v>
      </c>
      <c r="G1793" t="s">
        <v>55</v>
      </c>
      <c r="H1793" t="s">
        <v>55</v>
      </c>
      <c r="I1793" t="s">
        <v>55</v>
      </c>
      <c r="J1793" t="s">
        <v>9</v>
      </c>
      <c r="O1793" t="s">
        <v>55</v>
      </c>
      <c r="P1793" t="s">
        <v>9</v>
      </c>
      <c r="Q1793" t="s">
        <v>9</v>
      </c>
      <c r="R1793" t="s">
        <v>116</v>
      </c>
      <c r="S1793" t="s">
        <v>126</v>
      </c>
      <c r="T1793">
        <v>0</v>
      </c>
      <c r="U1793" t="s">
        <v>475</v>
      </c>
      <c r="W1793" t="s">
        <v>386</v>
      </c>
    </row>
    <row r="1794" spans="1:23" x14ac:dyDescent="0.25">
      <c r="A1794" t="s">
        <v>6451</v>
      </c>
      <c r="B1794" s="1">
        <v>44759</v>
      </c>
      <c r="C1794">
        <v>-100</v>
      </c>
      <c r="D1794" t="s">
        <v>7432</v>
      </c>
      <c r="E1794" t="s">
        <v>7432</v>
      </c>
      <c r="F1794" t="s">
        <v>7433</v>
      </c>
      <c r="G1794" t="s">
        <v>117</v>
      </c>
      <c r="H1794" t="s">
        <v>45</v>
      </c>
      <c r="I1794" t="s">
        <v>45</v>
      </c>
      <c r="J1794" t="s">
        <v>9</v>
      </c>
      <c r="O1794" t="s">
        <v>117</v>
      </c>
      <c r="P1794" t="s">
        <v>9</v>
      </c>
      <c r="Q1794" t="s">
        <v>7434</v>
      </c>
      <c r="R1794" t="s">
        <v>122</v>
      </c>
      <c r="S1794" t="s">
        <v>127</v>
      </c>
      <c r="T1794">
        <v>12</v>
      </c>
      <c r="U1794" t="s">
        <v>475</v>
      </c>
      <c r="W1794" t="s">
        <v>386</v>
      </c>
    </row>
    <row r="1795" spans="1:23" x14ac:dyDescent="0.25">
      <c r="A1795" t="s">
        <v>6451</v>
      </c>
      <c r="B1795" s="1">
        <v>44759</v>
      </c>
      <c r="C1795">
        <v>-36</v>
      </c>
      <c r="D1795" t="s">
        <v>7436</v>
      </c>
      <c r="E1795" t="s">
        <v>7436</v>
      </c>
      <c r="F1795" t="s">
        <v>7437</v>
      </c>
      <c r="G1795" t="s">
        <v>88</v>
      </c>
      <c r="H1795" t="s">
        <v>59</v>
      </c>
      <c r="I1795" t="s">
        <v>59</v>
      </c>
      <c r="J1795" t="s">
        <v>9</v>
      </c>
      <c r="O1795" t="s">
        <v>88</v>
      </c>
      <c r="P1795" t="s">
        <v>9</v>
      </c>
      <c r="Q1795" t="s">
        <v>9</v>
      </c>
      <c r="R1795" t="s">
        <v>122</v>
      </c>
      <c r="S1795" t="s">
        <v>127</v>
      </c>
      <c r="T1795">
        <v>1</v>
      </c>
      <c r="U1795" t="s">
        <v>475</v>
      </c>
      <c r="W1795" t="s">
        <v>386</v>
      </c>
    </row>
    <row r="1796" spans="1:23" x14ac:dyDescent="0.25">
      <c r="A1796" t="s">
        <v>6451</v>
      </c>
      <c r="B1796" s="1">
        <v>44759</v>
      </c>
      <c r="C1796">
        <v>-135.47</v>
      </c>
      <c r="D1796" t="s">
        <v>495</v>
      </c>
      <c r="E1796" t="s">
        <v>495</v>
      </c>
      <c r="F1796" t="s">
        <v>496</v>
      </c>
      <c r="G1796" t="s">
        <v>104</v>
      </c>
      <c r="H1796" t="s">
        <v>16</v>
      </c>
      <c r="I1796" t="s">
        <v>16</v>
      </c>
      <c r="J1796" t="s">
        <v>9</v>
      </c>
      <c r="O1796" t="s">
        <v>104</v>
      </c>
      <c r="P1796" t="s">
        <v>9</v>
      </c>
      <c r="Q1796" t="s">
        <v>9</v>
      </c>
      <c r="R1796" t="s">
        <v>122</v>
      </c>
      <c r="S1796" t="s">
        <v>127</v>
      </c>
      <c r="T1796">
        <v>12</v>
      </c>
      <c r="U1796" t="s">
        <v>475</v>
      </c>
      <c r="W1796" t="s">
        <v>386</v>
      </c>
    </row>
    <row r="1797" spans="1:23" x14ac:dyDescent="0.25">
      <c r="A1797" t="s">
        <v>6451</v>
      </c>
      <c r="B1797" s="1">
        <v>44759</v>
      </c>
      <c r="C1797">
        <v>-58.89</v>
      </c>
      <c r="D1797" t="s">
        <v>7439</v>
      </c>
      <c r="E1797" t="s">
        <v>7439</v>
      </c>
      <c r="F1797" t="s">
        <v>2277</v>
      </c>
      <c r="G1797" t="s">
        <v>88</v>
      </c>
      <c r="H1797" t="s">
        <v>59</v>
      </c>
      <c r="I1797" t="s">
        <v>59</v>
      </c>
      <c r="J1797" t="s">
        <v>9</v>
      </c>
      <c r="O1797" t="s">
        <v>88</v>
      </c>
      <c r="P1797" t="s">
        <v>9</v>
      </c>
      <c r="Q1797" t="s">
        <v>9</v>
      </c>
      <c r="R1797" t="s">
        <v>122</v>
      </c>
      <c r="S1797" t="s">
        <v>127</v>
      </c>
      <c r="T1797">
        <v>1</v>
      </c>
      <c r="U1797" t="s">
        <v>475</v>
      </c>
      <c r="W1797" t="s">
        <v>386</v>
      </c>
    </row>
    <row r="1798" spans="1:23" x14ac:dyDescent="0.25">
      <c r="A1798" t="s">
        <v>6451</v>
      </c>
      <c r="B1798" s="1">
        <v>44759</v>
      </c>
      <c r="C1798">
        <v>-24.67</v>
      </c>
      <c r="D1798" t="s">
        <v>6831</v>
      </c>
      <c r="E1798" t="s">
        <v>6831</v>
      </c>
      <c r="F1798" t="s">
        <v>6832</v>
      </c>
      <c r="G1798" t="s">
        <v>104</v>
      </c>
      <c r="H1798" t="s">
        <v>12</v>
      </c>
      <c r="I1798" t="s">
        <v>12</v>
      </c>
      <c r="J1798" t="s">
        <v>9</v>
      </c>
      <c r="O1798" t="s">
        <v>104</v>
      </c>
      <c r="P1798" t="s">
        <v>9</v>
      </c>
      <c r="Q1798" t="s">
        <v>9</v>
      </c>
      <c r="R1798" t="s">
        <v>122</v>
      </c>
      <c r="S1798" t="s">
        <v>127</v>
      </c>
      <c r="T1798">
        <v>12</v>
      </c>
      <c r="U1798" t="s">
        <v>475</v>
      </c>
      <c r="W1798" t="s">
        <v>386</v>
      </c>
    </row>
    <row r="1799" spans="1:23" x14ac:dyDescent="0.25">
      <c r="A1799" t="s">
        <v>6451</v>
      </c>
      <c r="B1799" s="1">
        <v>44759</v>
      </c>
      <c r="C1799">
        <v>-140</v>
      </c>
      <c r="D1799" t="s">
        <v>5374</v>
      </c>
      <c r="E1799" t="s">
        <v>5374</v>
      </c>
      <c r="F1799" t="s">
        <v>1733</v>
      </c>
      <c r="G1799" t="s">
        <v>118</v>
      </c>
      <c r="H1799" t="s">
        <v>74</v>
      </c>
      <c r="I1799" t="s">
        <v>74</v>
      </c>
      <c r="J1799" t="s">
        <v>9</v>
      </c>
      <c r="O1799" t="s">
        <v>118</v>
      </c>
      <c r="P1799" t="s">
        <v>9</v>
      </c>
      <c r="Q1799" t="s">
        <v>9</v>
      </c>
      <c r="R1799" t="s">
        <v>122</v>
      </c>
      <c r="S1799" t="s">
        <v>127</v>
      </c>
      <c r="T1799">
        <v>1</v>
      </c>
      <c r="U1799" t="s">
        <v>475</v>
      </c>
      <c r="W1799" t="s">
        <v>386</v>
      </c>
    </row>
    <row r="1800" spans="1:23" x14ac:dyDescent="0.25">
      <c r="A1800" t="s">
        <v>6451</v>
      </c>
      <c r="B1800" s="1">
        <v>44759</v>
      </c>
      <c r="C1800">
        <v>-134.46</v>
      </c>
      <c r="D1800" t="s">
        <v>7440</v>
      </c>
      <c r="E1800" t="s">
        <v>7440</v>
      </c>
      <c r="F1800" t="s">
        <v>7441</v>
      </c>
      <c r="G1800" t="s">
        <v>104</v>
      </c>
      <c r="H1800" t="s">
        <v>12</v>
      </c>
      <c r="I1800" t="s">
        <v>12</v>
      </c>
      <c r="J1800" t="s">
        <v>9</v>
      </c>
      <c r="O1800" t="s">
        <v>104</v>
      </c>
      <c r="P1800" t="s">
        <v>9</v>
      </c>
      <c r="Q1800" t="s">
        <v>9</v>
      </c>
      <c r="R1800" t="s">
        <v>122</v>
      </c>
      <c r="S1800" t="s">
        <v>127</v>
      </c>
      <c r="T1800">
        <v>12</v>
      </c>
      <c r="U1800" t="s">
        <v>475</v>
      </c>
      <c r="W1800" t="s">
        <v>386</v>
      </c>
    </row>
    <row r="1801" spans="1:23" x14ac:dyDescent="0.25">
      <c r="A1801" t="s">
        <v>492</v>
      </c>
      <c r="B1801" s="1">
        <v>44758</v>
      </c>
      <c r="C1801">
        <v>-57.35</v>
      </c>
      <c r="D1801" t="s">
        <v>2168</v>
      </c>
      <c r="E1801" t="s">
        <v>2168</v>
      </c>
      <c r="F1801" t="s">
        <v>2169</v>
      </c>
      <c r="G1801" t="s">
        <v>88</v>
      </c>
      <c r="H1801" t="s">
        <v>59</v>
      </c>
      <c r="I1801" t="s">
        <v>59</v>
      </c>
      <c r="J1801" t="s">
        <v>9</v>
      </c>
      <c r="O1801" t="s">
        <v>88</v>
      </c>
      <c r="P1801" t="s">
        <v>9</v>
      </c>
      <c r="Q1801" t="s">
        <v>9</v>
      </c>
      <c r="R1801" t="s">
        <v>122</v>
      </c>
      <c r="S1801" t="s">
        <v>127</v>
      </c>
      <c r="T1801">
        <v>1</v>
      </c>
      <c r="U1801" t="s">
        <v>475</v>
      </c>
      <c r="W1801" t="s">
        <v>386</v>
      </c>
    </row>
    <row r="1802" spans="1:23" x14ac:dyDescent="0.25">
      <c r="A1802" t="s">
        <v>544</v>
      </c>
      <c r="B1802" s="1">
        <v>44758</v>
      </c>
      <c r="C1802">
        <v>832.42</v>
      </c>
      <c r="D1802" t="s">
        <v>17</v>
      </c>
      <c r="E1802" t="s">
        <v>17</v>
      </c>
      <c r="F1802" t="s">
        <v>867</v>
      </c>
      <c r="G1802" t="s">
        <v>55</v>
      </c>
      <c r="H1802" t="s">
        <v>18</v>
      </c>
      <c r="I1802" t="s">
        <v>18</v>
      </c>
      <c r="J1802" t="s">
        <v>9</v>
      </c>
      <c r="O1802" t="s">
        <v>55</v>
      </c>
      <c r="P1802" t="s">
        <v>9</v>
      </c>
      <c r="Q1802" t="s">
        <v>9</v>
      </c>
      <c r="R1802" t="s">
        <v>224</v>
      </c>
      <c r="S1802" t="s">
        <v>126</v>
      </c>
      <c r="T1802">
        <v>12</v>
      </c>
      <c r="U1802" t="s">
        <v>475</v>
      </c>
      <c r="W1802" t="s">
        <v>386</v>
      </c>
    </row>
    <row r="1803" spans="1:23" x14ac:dyDescent="0.25">
      <c r="A1803" t="s">
        <v>492</v>
      </c>
      <c r="B1803" s="1">
        <v>44758</v>
      </c>
      <c r="C1803">
        <v>-7.7</v>
      </c>
      <c r="D1803" t="s">
        <v>603</v>
      </c>
      <c r="E1803" t="s">
        <v>603</v>
      </c>
      <c r="F1803" t="s">
        <v>2122</v>
      </c>
      <c r="G1803" t="s">
        <v>104</v>
      </c>
      <c r="H1803" t="s">
        <v>16</v>
      </c>
      <c r="I1803" t="s">
        <v>16</v>
      </c>
      <c r="J1803" t="s">
        <v>9</v>
      </c>
      <c r="O1803" t="s">
        <v>104</v>
      </c>
      <c r="P1803" t="s">
        <v>9</v>
      </c>
      <c r="Q1803" t="s">
        <v>9</v>
      </c>
      <c r="R1803" t="s">
        <v>122</v>
      </c>
      <c r="S1803" t="s">
        <v>127</v>
      </c>
      <c r="T1803">
        <v>12</v>
      </c>
      <c r="U1803" t="s">
        <v>475</v>
      </c>
      <c r="W1803" t="s">
        <v>386</v>
      </c>
    </row>
    <row r="1804" spans="1:23" x14ac:dyDescent="0.25">
      <c r="A1804" t="s">
        <v>492</v>
      </c>
      <c r="B1804" s="1">
        <v>44758</v>
      </c>
      <c r="C1804">
        <v>-33.020000000000003</v>
      </c>
      <c r="D1804" t="s">
        <v>2303</v>
      </c>
      <c r="E1804" t="s">
        <v>2303</v>
      </c>
      <c r="F1804" t="s">
        <v>2304</v>
      </c>
      <c r="G1804" t="s">
        <v>13</v>
      </c>
      <c r="H1804" t="s">
        <v>148</v>
      </c>
      <c r="I1804" t="s">
        <v>148</v>
      </c>
      <c r="J1804" t="s">
        <v>9</v>
      </c>
      <c r="O1804" t="s">
        <v>13</v>
      </c>
      <c r="P1804" t="s">
        <v>9</v>
      </c>
      <c r="Q1804" t="s">
        <v>9</v>
      </c>
      <c r="R1804" t="s">
        <v>122</v>
      </c>
      <c r="S1804" t="s">
        <v>127</v>
      </c>
      <c r="T1804">
        <v>12</v>
      </c>
      <c r="U1804" t="s">
        <v>475</v>
      </c>
      <c r="W1804" t="s">
        <v>386</v>
      </c>
    </row>
    <row r="1805" spans="1:23" x14ac:dyDescent="0.25">
      <c r="A1805" t="s">
        <v>544</v>
      </c>
      <c r="B1805" s="1">
        <v>44758</v>
      </c>
      <c r="C1805">
        <v>-50</v>
      </c>
      <c r="D1805" t="s">
        <v>2140</v>
      </c>
      <c r="E1805" t="s">
        <v>2140</v>
      </c>
      <c r="F1805" t="s">
        <v>7442</v>
      </c>
      <c r="G1805" t="s">
        <v>105</v>
      </c>
      <c r="H1805" t="s">
        <v>28</v>
      </c>
      <c r="I1805" t="s">
        <v>28</v>
      </c>
      <c r="J1805" t="s">
        <v>9</v>
      </c>
      <c r="O1805" t="s">
        <v>105</v>
      </c>
      <c r="P1805" t="s">
        <v>9</v>
      </c>
      <c r="Q1805" t="s">
        <v>9</v>
      </c>
      <c r="R1805" t="s">
        <v>122</v>
      </c>
      <c r="S1805" t="s">
        <v>124</v>
      </c>
      <c r="T1805">
        <v>1</v>
      </c>
      <c r="U1805" t="s">
        <v>475</v>
      </c>
      <c r="W1805" t="s">
        <v>386</v>
      </c>
    </row>
    <row r="1806" spans="1:23" x14ac:dyDescent="0.25">
      <c r="A1806" t="s">
        <v>544</v>
      </c>
      <c r="B1806" s="1">
        <v>44758</v>
      </c>
      <c r="C1806">
        <v>-50</v>
      </c>
      <c r="D1806" t="s">
        <v>2140</v>
      </c>
      <c r="E1806" t="s">
        <v>2140</v>
      </c>
      <c r="F1806" t="s">
        <v>7443</v>
      </c>
      <c r="G1806" t="s">
        <v>105</v>
      </c>
      <c r="H1806" t="s">
        <v>28</v>
      </c>
      <c r="I1806" t="s">
        <v>28</v>
      </c>
      <c r="J1806" t="s">
        <v>9</v>
      </c>
      <c r="O1806" t="s">
        <v>105</v>
      </c>
      <c r="P1806" t="s">
        <v>9</v>
      </c>
      <c r="Q1806" t="s">
        <v>9</v>
      </c>
      <c r="R1806" t="s">
        <v>122</v>
      </c>
      <c r="S1806" t="s">
        <v>124</v>
      </c>
      <c r="T1806">
        <v>1</v>
      </c>
      <c r="U1806" t="s">
        <v>475</v>
      </c>
      <c r="W1806" t="s">
        <v>386</v>
      </c>
    </row>
    <row r="1807" spans="1:23" x14ac:dyDescent="0.25">
      <c r="A1807" t="s">
        <v>544</v>
      </c>
      <c r="B1807" s="1">
        <v>44758</v>
      </c>
      <c r="C1807">
        <v>-50</v>
      </c>
      <c r="D1807" t="s">
        <v>2140</v>
      </c>
      <c r="E1807" t="s">
        <v>2140</v>
      </c>
      <c r="F1807" t="s">
        <v>7444</v>
      </c>
      <c r="G1807" t="s">
        <v>105</v>
      </c>
      <c r="H1807" t="s">
        <v>28</v>
      </c>
      <c r="I1807" t="s">
        <v>28</v>
      </c>
      <c r="J1807" t="s">
        <v>9</v>
      </c>
      <c r="O1807" t="s">
        <v>105</v>
      </c>
      <c r="P1807" t="s">
        <v>9</v>
      </c>
      <c r="Q1807" t="s">
        <v>9</v>
      </c>
      <c r="R1807" t="s">
        <v>122</v>
      </c>
      <c r="S1807" t="s">
        <v>124</v>
      </c>
      <c r="T1807">
        <v>1</v>
      </c>
      <c r="U1807" t="s">
        <v>475</v>
      </c>
      <c r="W1807" t="s">
        <v>386</v>
      </c>
    </row>
    <row r="1808" spans="1:23" x14ac:dyDescent="0.25">
      <c r="A1808" t="s">
        <v>544</v>
      </c>
      <c r="B1808" s="1">
        <v>44758</v>
      </c>
      <c r="C1808">
        <v>-50</v>
      </c>
      <c r="D1808" t="s">
        <v>2140</v>
      </c>
      <c r="E1808" t="s">
        <v>2140</v>
      </c>
      <c r="F1808" t="s">
        <v>7445</v>
      </c>
      <c r="G1808" t="s">
        <v>105</v>
      </c>
      <c r="H1808" t="s">
        <v>28</v>
      </c>
      <c r="I1808" t="s">
        <v>28</v>
      </c>
      <c r="J1808" t="s">
        <v>9</v>
      </c>
      <c r="O1808" t="s">
        <v>105</v>
      </c>
      <c r="P1808" t="s">
        <v>9</v>
      </c>
      <c r="Q1808" t="s">
        <v>9</v>
      </c>
      <c r="R1808" t="s">
        <v>122</v>
      </c>
      <c r="S1808" t="s">
        <v>124</v>
      </c>
      <c r="T1808">
        <v>1</v>
      </c>
      <c r="U1808" t="s">
        <v>475</v>
      </c>
      <c r="W1808" t="s">
        <v>386</v>
      </c>
    </row>
    <row r="1809" spans="1:23" x14ac:dyDescent="0.25">
      <c r="A1809" t="s">
        <v>492</v>
      </c>
      <c r="B1809" s="1">
        <v>44757</v>
      </c>
      <c r="C1809">
        <v>-5.89</v>
      </c>
      <c r="D1809" t="s">
        <v>7016</v>
      </c>
      <c r="E1809" t="s">
        <v>7016</v>
      </c>
      <c r="F1809" t="s">
        <v>1258</v>
      </c>
      <c r="G1809" t="s">
        <v>110</v>
      </c>
      <c r="H1809" t="s">
        <v>79</v>
      </c>
      <c r="I1809" t="s">
        <v>79</v>
      </c>
      <c r="J1809" t="s">
        <v>9</v>
      </c>
      <c r="O1809" t="s">
        <v>110</v>
      </c>
      <c r="P1809" t="s">
        <v>9</v>
      </c>
      <c r="Q1809" t="s">
        <v>9</v>
      </c>
      <c r="R1809" t="s">
        <v>122</v>
      </c>
      <c r="S1809" t="s">
        <v>127</v>
      </c>
      <c r="T1809">
        <v>12</v>
      </c>
      <c r="U1809" t="s">
        <v>475</v>
      </c>
      <c r="V1809" t="s">
        <v>283</v>
      </c>
      <c r="W1809" t="s">
        <v>386</v>
      </c>
    </row>
    <row r="1810" spans="1:23" x14ac:dyDescent="0.25">
      <c r="A1810" t="s">
        <v>492</v>
      </c>
      <c r="B1810" s="1">
        <v>44757</v>
      </c>
      <c r="C1810">
        <v>-7.7</v>
      </c>
      <c r="D1810" t="s">
        <v>7447</v>
      </c>
      <c r="E1810" t="s">
        <v>7447</v>
      </c>
      <c r="F1810" t="s">
        <v>3430</v>
      </c>
      <c r="G1810" t="s">
        <v>10</v>
      </c>
      <c r="H1810" t="s">
        <v>98</v>
      </c>
      <c r="I1810" t="s">
        <v>98</v>
      </c>
      <c r="J1810" t="s">
        <v>9</v>
      </c>
      <c r="O1810" t="s">
        <v>10</v>
      </c>
      <c r="P1810" t="s">
        <v>9</v>
      </c>
      <c r="Q1810" t="s">
        <v>9</v>
      </c>
      <c r="R1810" t="s">
        <v>122</v>
      </c>
      <c r="S1810" t="s">
        <v>125</v>
      </c>
      <c r="T1810">
        <v>1</v>
      </c>
      <c r="U1810" t="s">
        <v>475</v>
      </c>
      <c r="W1810" t="s">
        <v>386</v>
      </c>
    </row>
    <row r="1811" spans="1:23" x14ac:dyDescent="0.25">
      <c r="A1811" t="s">
        <v>34</v>
      </c>
      <c r="B1811" s="1">
        <v>44757</v>
      </c>
      <c r="C1811">
        <v>7.66</v>
      </c>
      <c r="D1811" t="s">
        <v>6264</v>
      </c>
      <c r="E1811" t="s">
        <v>6264</v>
      </c>
      <c r="F1811" t="s">
        <v>703</v>
      </c>
      <c r="G1811" t="s">
        <v>55</v>
      </c>
      <c r="H1811" t="s">
        <v>18</v>
      </c>
      <c r="I1811" t="s">
        <v>18</v>
      </c>
      <c r="J1811" t="s">
        <v>9</v>
      </c>
      <c r="O1811" t="s">
        <v>55</v>
      </c>
      <c r="P1811" t="s">
        <v>9</v>
      </c>
      <c r="Q1811" t="s">
        <v>9</v>
      </c>
      <c r="R1811" t="s">
        <v>224</v>
      </c>
      <c r="S1811" t="s">
        <v>126</v>
      </c>
      <c r="T1811">
        <v>12</v>
      </c>
      <c r="U1811" t="s">
        <v>475</v>
      </c>
      <c r="W1811" t="s">
        <v>386</v>
      </c>
    </row>
    <row r="1812" spans="1:23" x14ac:dyDescent="0.25">
      <c r="A1812" t="s">
        <v>605</v>
      </c>
      <c r="B1812" s="1">
        <v>44757</v>
      </c>
      <c r="C1812">
        <v>-10.15</v>
      </c>
      <c r="D1812" t="s">
        <v>491</v>
      </c>
      <c r="E1812" t="s">
        <v>491</v>
      </c>
      <c r="F1812" t="s">
        <v>7448</v>
      </c>
      <c r="G1812" t="s">
        <v>88</v>
      </c>
      <c r="H1812" t="s">
        <v>33</v>
      </c>
      <c r="I1812" t="s">
        <v>33</v>
      </c>
      <c r="J1812" t="s">
        <v>9</v>
      </c>
      <c r="O1812" t="s">
        <v>88</v>
      </c>
      <c r="P1812" t="s">
        <v>9</v>
      </c>
      <c r="Q1812" t="s">
        <v>7449</v>
      </c>
      <c r="R1812" t="s">
        <v>122</v>
      </c>
      <c r="S1812" t="s">
        <v>127</v>
      </c>
      <c r="T1812">
        <v>1</v>
      </c>
      <c r="U1812" t="s">
        <v>475</v>
      </c>
      <c r="W1812" t="s">
        <v>386</v>
      </c>
    </row>
    <row r="1813" spans="1:23" x14ac:dyDescent="0.25">
      <c r="A1813" t="s">
        <v>605</v>
      </c>
      <c r="B1813" s="1">
        <v>44757</v>
      </c>
      <c r="C1813">
        <v>-18.52</v>
      </c>
      <c r="D1813" t="s">
        <v>491</v>
      </c>
      <c r="E1813" t="s">
        <v>491</v>
      </c>
      <c r="F1813" t="s">
        <v>7450</v>
      </c>
      <c r="G1813" t="s">
        <v>88</v>
      </c>
      <c r="H1813" t="s">
        <v>50</v>
      </c>
      <c r="I1813" t="s">
        <v>50</v>
      </c>
      <c r="J1813" t="s">
        <v>9</v>
      </c>
      <c r="O1813" t="s">
        <v>88</v>
      </c>
      <c r="P1813" t="s">
        <v>9</v>
      </c>
      <c r="Q1813" t="s">
        <v>7451</v>
      </c>
      <c r="R1813" t="s">
        <v>122</v>
      </c>
      <c r="S1813" t="s">
        <v>124</v>
      </c>
      <c r="T1813">
        <v>1</v>
      </c>
      <c r="U1813" t="s">
        <v>475</v>
      </c>
      <c r="W1813" t="s">
        <v>386</v>
      </c>
    </row>
    <row r="1814" spans="1:23" x14ac:dyDescent="0.25">
      <c r="A1814" t="s">
        <v>492</v>
      </c>
      <c r="B1814" s="1">
        <v>44757</v>
      </c>
      <c r="C1814">
        <v>-9.11</v>
      </c>
      <c r="D1814" t="s">
        <v>7453</v>
      </c>
      <c r="E1814" t="s">
        <v>7453</v>
      </c>
      <c r="F1814" t="s">
        <v>7454</v>
      </c>
      <c r="G1814" t="s">
        <v>100</v>
      </c>
      <c r="H1814" t="s">
        <v>93</v>
      </c>
      <c r="I1814" t="s">
        <v>93</v>
      </c>
      <c r="J1814" t="s">
        <v>9</v>
      </c>
      <c r="O1814" t="s">
        <v>100</v>
      </c>
      <c r="P1814" t="s">
        <v>9</v>
      </c>
      <c r="Q1814" t="s">
        <v>7455</v>
      </c>
      <c r="R1814" t="s">
        <v>122</v>
      </c>
      <c r="S1814" t="s">
        <v>127</v>
      </c>
      <c r="T1814">
        <v>1</v>
      </c>
      <c r="U1814" t="s">
        <v>475</v>
      </c>
      <c r="W1814" t="s">
        <v>386</v>
      </c>
    </row>
    <row r="1815" spans="1:23" x14ac:dyDescent="0.25">
      <c r="A1815" t="s">
        <v>19</v>
      </c>
      <c r="B1815" s="1">
        <v>44756</v>
      </c>
      <c r="C1815">
        <v>-62.68</v>
      </c>
      <c r="D1815" t="s">
        <v>6636</v>
      </c>
      <c r="E1815" t="s">
        <v>6636</v>
      </c>
      <c r="F1815" t="s">
        <v>702</v>
      </c>
      <c r="G1815" t="s">
        <v>94</v>
      </c>
      <c r="H1815" t="s">
        <v>24</v>
      </c>
      <c r="I1815" t="s">
        <v>24</v>
      </c>
      <c r="J1815" t="s">
        <v>9</v>
      </c>
      <c r="O1815" t="s">
        <v>94</v>
      </c>
      <c r="P1815" t="s">
        <v>9</v>
      </c>
      <c r="Q1815" t="s">
        <v>9</v>
      </c>
      <c r="R1815" t="s">
        <v>122</v>
      </c>
      <c r="S1815" t="s">
        <v>127</v>
      </c>
      <c r="T1815">
        <v>12</v>
      </c>
      <c r="U1815" t="s">
        <v>475</v>
      </c>
      <c r="V1815" t="s">
        <v>265</v>
      </c>
      <c r="W1815" t="s">
        <v>386</v>
      </c>
    </row>
    <row r="1816" spans="1:23" x14ac:dyDescent="0.25">
      <c r="A1816" t="s">
        <v>19</v>
      </c>
      <c r="B1816" s="1">
        <v>44756</v>
      </c>
      <c r="C1816">
        <v>4783.88</v>
      </c>
      <c r="D1816" t="s">
        <v>719</v>
      </c>
      <c r="E1816" t="s">
        <v>719</v>
      </c>
      <c r="F1816" t="s">
        <v>565</v>
      </c>
      <c r="G1816" t="s">
        <v>92</v>
      </c>
      <c r="H1816" t="s">
        <v>30</v>
      </c>
      <c r="I1816" t="s">
        <v>30</v>
      </c>
      <c r="J1816" t="s">
        <v>9</v>
      </c>
      <c r="O1816" t="s">
        <v>92</v>
      </c>
      <c r="P1816" t="s">
        <v>9</v>
      </c>
      <c r="Q1816" t="s">
        <v>9</v>
      </c>
      <c r="R1816" t="s">
        <v>92</v>
      </c>
      <c r="S1816" t="s">
        <v>127</v>
      </c>
      <c r="T1816">
        <v>12</v>
      </c>
      <c r="U1816" t="s">
        <v>475</v>
      </c>
      <c r="W1816" t="s">
        <v>386</v>
      </c>
    </row>
    <row r="1817" spans="1:23" x14ac:dyDescent="0.25">
      <c r="A1817" t="s">
        <v>34</v>
      </c>
      <c r="B1817" s="1">
        <v>44756</v>
      </c>
      <c r="C1817">
        <v>-18.73</v>
      </c>
      <c r="D1817" t="s">
        <v>491</v>
      </c>
      <c r="E1817" t="s">
        <v>491</v>
      </c>
      <c r="F1817" t="s">
        <v>7456</v>
      </c>
      <c r="G1817" t="s">
        <v>88</v>
      </c>
      <c r="H1817" t="s">
        <v>50</v>
      </c>
      <c r="I1817" t="s">
        <v>50</v>
      </c>
      <c r="J1817" t="s">
        <v>9</v>
      </c>
      <c r="O1817" t="s">
        <v>88</v>
      </c>
      <c r="P1817" t="s">
        <v>9</v>
      </c>
      <c r="Q1817" t="s">
        <v>7457</v>
      </c>
      <c r="R1817" t="s">
        <v>122</v>
      </c>
      <c r="S1817" t="s">
        <v>124</v>
      </c>
      <c r="T1817">
        <v>1</v>
      </c>
      <c r="U1817" t="s">
        <v>475</v>
      </c>
      <c r="W1817" t="s">
        <v>386</v>
      </c>
    </row>
    <row r="1818" spans="1:23" x14ac:dyDescent="0.25">
      <c r="A1818" t="s">
        <v>19</v>
      </c>
      <c r="B1818" s="1">
        <v>44756</v>
      </c>
      <c r="C1818">
        <v>54.5</v>
      </c>
      <c r="D1818" t="s">
        <v>2055</v>
      </c>
      <c r="E1818" t="s">
        <v>2055</v>
      </c>
      <c r="F1818" t="s">
        <v>1266</v>
      </c>
      <c r="G1818" t="s">
        <v>80</v>
      </c>
      <c r="H1818" t="s">
        <v>21</v>
      </c>
      <c r="I1818" t="s">
        <v>21</v>
      </c>
      <c r="J1818" t="s">
        <v>9</v>
      </c>
      <c r="O1818" t="s">
        <v>80</v>
      </c>
      <c r="P1818" t="s">
        <v>9</v>
      </c>
      <c r="Q1818" t="s">
        <v>7458</v>
      </c>
      <c r="R1818" t="s">
        <v>122</v>
      </c>
      <c r="S1818" t="s">
        <v>127</v>
      </c>
      <c r="T1818">
        <v>12</v>
      </c>
      <c r="U1818" t="s">
        <v>475</v>
      </c>
      <c r="W1818" t="s">
        <v>386</v>
      </c>
    </row>
    <row r="1819" spans="1:23" x14ac:dyDescent="0.25">
      <c r="A1819" t="s">
        <v>6408</v>
      </c>
      <c r="B1819" s="1">
        <v>44756</v>
      </c>
      <c r="C1819">
        <v>31.74</v>
      </c>
      <c r="D1819" t="s">
        <v>6436</v>
      </c>
      <c r="E1819" t="s">
        <v>6436</v>
      </c>
      <c r="F1819" t="s">
        <v>7147</v>
      </c>
      <c r="G1819" t="s">
        <v>89</v>
      </c>
      <c r="H1819" t="s">
        <v>69</v>
      </c>
      <c r="I1819" t="s">
        <v>69</v>
      </c>
      <c r="J1819" t="s">
        <v>9</v>
      </c>
      <c r="O1819" t="s">
        <v>89</v>
      </c>
      <c r="P1819" t="s">
        <v>9</v>
      </c>
      <c r="Q1819" t="s">
        <v>9</v>
      </c>
      <c r="R1819" t="s">
        <v>224</v>
      </c>
      <c r="S1819" t="s">
        <v>127</v>
      </c>
      <c r="T1819">
        <v>1</v>
      </c>
      <c r="U1819" t="s">
        <v>475</v>
      </c>
      <c r="W1819" t="s">
        <v>386</v>
      </c>
    </row>
    <row r="1820" spans="1:23" x14ac:dyDescent="0.25">
      <c r="A1820" t="s">
        <v>6408</v>
      </c>
      <c r="B1820" s="1">
        <v>44756</v>
      </c>
      <c r="C1820">
        <v>1.2</v>
      </c>
      <c r="D1820" t="s">
        <v>6436</v>
      </c>
      <c r="E1820" t="s">
        <v>6436</v>
      </c>
      <c r="F1820" t="s">
        <v>6422</v>
      </c>
      <c r="G1820" t="s">
        <v>89</v>
      </c>
      <c r="H1820" t="s">
        <v>69</v>
      </c>
      <c r="I1820" t="s">
        <v>69</v>
      </c>
      <c r="J1820" t="s">
        <v>9</v>
      </c>
      <c r="O1820" t="s">
        <v>89</v>
      </c>
      <c r="P1820" t="s">
        <v>9</v>
      </c>
      <c r="Q1820" t="s">
        <v>9</v>
      </c>
      <c r="R1820" t="s">
        <v>224</v>
      </c>
      <c r="S1820" t="s">
        <v>127</v>
      </c>
      <c r="T1820">
        <v>1</v>
      </c>
      <c r="U1820" t="s">
        <v>475</v>
      </c>
      <c r="W1820" t="s">
        <v>386</v>
      </c>
    </row>
    <row r="1821" spans="1:23" x14ac:dyDescent="0.25">
      <c r="A1821" t="s">
        <v>6408</v>
      </c>
      <c r="B1821" s="1">
        <v>44756</v>
      </c>
      <c r="C1821">
        <v>0.03</v>
      </c>
      <c r="D1821" t="s">
        <v>556</v>
      </c>
      <c r="E1821" t="s">
        <v>556</v>
      </c>
      <c r="F1821" t="s">
        <v>6643</v>
      </c>
      <c r="G1821" t="s">
        <v>92</v>
      </c>
      <c r="H1821" t="s">
        <v>71</v>
      </c>
      <c r="I1821" t="s">
        <v>71</v>
      </c>
      <c r="J1821" t="s">
        <v>9</v>
      </c>
      <c r="O1821" t="s">
        <v>92</v>
      </c>
      <c r="P1821" t="s">
        <v>9</v>
      </c>
      <c r="Q1821" t="s">
        <v>9</v>
      </c>
      <c r="R1821" t="s">
        <v>92</v>
      </c>
      <c r="S1821" t="s">
        <v>127</v>
      </c>
      <c r="T1821">
        <v>12</v>
      </c>
      <c r="U1821" t="s">
        <v>475</v>
      </c>
      <c r="W1821" t="s">
        <v>386</v>
      </c>
    </row>
    <row r="1822" spans="1:23" x14ac:dyDescent="0.25">
      <c r="A1822" t="s">
        <v>492</v>
      </c>
      <c r="B1822" s="1">
        <v>44756</v>
      </c>
      <c r="C1822">
        <v>-8.8699999999999992</v>
      </c>
      <c r="D1822" t="s">
        <v>495</v>
      </c>
      <c r="E1822" t="s">
        <v>495</v>
      </c>
      <c r="F1822" t="s">
        <v>496</v>
      </c>
      <c r="G1822" t="s">
        <v>104</v>
      </c>
      <c r="H1822" t="s">
        <v>16</v>
      </c>
      <c r="I1822" t="s">
        <v>16</v>
      </c>
      <c r="J1822" t="s">
        <v>9</v>
      </c>
      <c r="O1822" t="s">
        <v>104</v>
      </c>
      <c r="P1822" t="s">
        <v>9</v>
      </c>
      <c r="Q1822" t="s">
        <v>9</v>
      </c>
      <c r="R1822" t="s">
        <v>122</v>
      </c>
      <c r="S1822" t="s">
        <v>127</v>
      </c>
      <c r="T1822">
        <v>12</v>
      </c>
      <c r="U1822" t="s">
        <v>475</v>
      </c>
      <c r="W1822" t="s">
        <v>386</v>
      </c>
    </row>
    <row r="1823" spans="1:23" x14ac:dyDescent="0.25">
      <c r="A1823" t="s">
        <v>492</v>
      </c>
      <c r="B1823" s="1">
        <v>44756</v>
      </c>
      <c r="C1823">
        <v>-37</v>
      </c>
      <c r="D1823" t="s">
        <v>1465</v>
      </c>
      <c r="E1823" t="s">
        <v>1465</v>
      </c>
      <c r="F1823" t="s">
        <v>1466</v>
      </c>
      <c r="G1823" t="s">
        <v>473</v>
      </c>
      <c r="H1823" t="s">
        <v>466</v>
      </c>
      <c r="I1823" t="s">
        <v>466</v>
      </c>
      <c r="J1823" t="s">
        <v>9</v>
      </c>
      <c r="O1823" t="s">
        <v>473</v>
      </c>
      <c r="P1823" t="s">
        <v>9</v>
      </c>
      <c r="Q1823" t="s">
        <v>7459</v>
      </c>
      <c r="R1823" t="s">
        <v>122</v>
      </c>
      <c r="S1823" t="s">
        <v>127</v>
      </c>
      <c r="T1823">
        <v>12</v>
      </c>
      <c r="U1823" t="s">
        <v>475</v>
      </c>
      <c r="W1823" t="s">
        <v>386</v>
      </c>
    </row>
    <row r="1824" spans="1:23" x14ac:dyDescent="0.25">
      <c r="A1824" t="s">
        <v>492</v>
      </c>
      <c r="B1824" s="1">
        <v>44756</v>
      </c>
      <c r="C1824">
        <v>-33.4</v>
      </c>
      <c r="D1824" t="s">
        <v>495</v>
      </c>
      <c r="E1824" t="s">
        <v>495</v>
      </c>
      <c r="F1824" t="s">
        <v>496</v>
      </c>
      <c r="G1824" t="s">
        <v>104</v>
      </c>
      <c r="H1824" t="s">
        <v>16</v>
      </c>
      <c r="I1824" t="s">
        <v>16</v>
      </c>
      <c r="J1824" t="s">
        <v>9</v>
      </c>
      <c r="O1824" t="s">
        <v>104</v>
      </c>
      <c r="P1824" t="s">
        <v>9</v>
      </c>
      <c r="Q1824" t="s">
        <v>9</v>
      </c>
      <c r="R1824" t="s">
        <v>122</v>
      </c>
      <c r="S1824" t="s">
        <v>127</v>
      </c>
      <c r="T1824">
        <v>12</v>
      </c>
      <c r="U1824" t="s">
        <v>475</v>
      </c>
      <c r="W1824" t="s">
        <v>386</v>
      </c>
    </row>
    <row r="1825" spans="1:23" x14ac:dyDescent="0.25">
      <c r="A1825" t="s">
        <v>605</v>
      </c>
      <c r="B1825" s="1">
        <v>44756</v>
      </c>
      <c r="C1825">
        <v>-73.569999999999993</v>
      </c>
      <c r="D1825" t="s">
        <v>491</v>
      </c>
      <c r="E1825" t="s">
        <v>491</v>
      </c>
      <c r="F1825" t="s">
        <v>7460</v>
      </c>
      <c r="G1825" t="s">
        <v>88</v>
      </c>
      <c r="H1825" t="s">
        <v>33</v>
      </c>
      <c r="I1825" t="s">
        <v>33</v>
      </c>
      <c r="J1825" t="s">
        <v>9</v>
      </c>
      <c r="O1825" t="s">
        <v>88</v>
      </c>
      <c r="P1825" t="s">
        <v>9</v>
      </c>
      <c r="Q1825" t="s">
        <v>7461</v>
      </c>
      <c r="R1825" t="s">
        <v>122</v>
      </c>
      <c r="S1825" t="s">
        <v>127</v>
      </c>
      <c r="T1825">
        <v>1</v>
      </c>
      <c r="U1825" t="s">
        <v>475</v>
      </c>
      <c r="W1825" t="s">
        <v>386</v>
      </c>
    </row>
    <row r="1826" spans="1:23" x14ac:dyDescent="0.25">
      <c r="A1826" t="s">
        <v>34</v>
      </c>
      <c r="B1826" s="1">
        <v>44756</v>
      </c>
      <c r="C1826">
        <v>-38.58</v>
      </c>
      <c r="D1826" t="s">
        <v>491</v>
      </c>
      <c r="E1826" t="s">
        <v>491</v>
      </c>
      <c r="F1826" t="s">
        <v>7462</v>
      </c>
      <c r="G1826" t="s">
        <v>88</v>
      </c>
      <c r="H1826" t="s">
        <v>50</v>
      </c>
      <c r="I1826" t="s">
        <v>50</v>
      </c>
      <c r="J1826" t="s">
        <v>9</v>
      </c>
      <c r="O1826" t="s">
        <v>88</v>
      </c>
      <c r="P1826" t="s">
        <v>9</v>
      </c>
      <c r="Q1826" t="s">
        <v>7463</v>
      </c>
      <c r="R1826" t="s">
        <v>122</v>
      </c>
      <c r="S1826" t="s">
        <v>124</v>
      </c>
      <c r="T1826">
        <v>1</v>
      </c>
      <c r="U1826" t="s">
        <v>475</v>
      </c>
      <c r="W1826" t="s">
        <v>386</v>
      </c>
    </row>
    <row r="1827" spans="1:23" x14ac:dyDescent="0.25">
      <c r="A1827" t="s">
        <v>34</v>
      </c>
      <c r="B1827" s="1">
        <v>44756</v>
      </c>
      <c r="C1827">
        <v>-7.61</v>
      </c>
      <c r="D1827" t="s">
        <v>491</v>
      </c>
      <c r="E1827" t="s">
        <v>491</v>
      </c>
      <c r="F1827" t="s">
        <v>7464</v>
      </c>
      <c r="G1827" t="s">
        <v>88</v>
      </c>
      <c r="H1827" t="s">
        <v>33</v>
      </c>
      <c r="I1827" t="s">
        <v>33</v>
      </c>
      <c r="J1827" t="s">
        <v>9</v>
      </c>
      <c r="O1827" t="s">
        <v>88</v>
      </c>
      <c r="P1827" t="s">
        <v>9</v>
      </c>
      <c r="Q1827" t="s">
        <v>7426</v>
      </c>
      <c r="R1827" t="s">
        <v>122</v>
      </c>
      <c r="S1827" t="s">
        <v>127</v>
      </c>
      <c r="T1827">
        <v>1</v>
      </c>
      <c r="U1827" t="s">
        <v>475</v>
      </c>
      <c r="W1827" t="s">
        <v>386</v>
      </c>
    </row>
    <row r="1828" spans="1:23" x14ac:dyDescent="0.25">
      <c r="A1828" t="s">
        <v>605</v>
      </c>
      <c r="B1828" s="1">
        <v>44756</v>
      </c>
      <c r="C1828">
        <v>-9.25</v>
      </c>
      <c r="D1828" t="s">
        <v>491</v>
      </c>
      <c r="E1828" t="s">
        <v>491</v>
      </c>
      <c r="F1828" t="s">
        <v>7465</v>
      </c>
      <c r="G1828" t="s">
        <v>88</v>
      </c>
      <c r="H1828" t="s">
        <v>50</v>
      </c>
      <c r="I1828" t="s">
        <v>50</v>
      </c>
      <c r="J1828" t="s">
        <v>9</v>
      </c>
      <c r="O1828" t="s">
        <v>88</v>
      </c>
      <c r="P1828" t="s">
        <v>9</v>
      </c>
      <c r="Q1828" t="s">
        <v>7466</v>
      </c>
      <c r="R1828" t="s">
        <v>122</v>
      </c>
      <c r="S1828" t="s">
        <v>124</v>
      </c>
      <c r="T1828">
        <v>1</v>
      </c>
      <c r="U1828" t="s">
        <v>475</v>
      </c>
      <c r="W1828" t="s">
        <v>386</v>
      </c>
    </row>
    <row r="1829" spans="1:23" x14ac:dyDescent="0.25">
      <c r="A1829" t="s">
        <v>605</v>
      </c>
      <c r="B1829" s="1">
        <v>44755</v>
      </c>
      <c r="C1829">
        <v>-11.84</v>
      </c>
      <c r="D1829" t="s">
        <v>491</v>
      </c>
      <c r="E1829" t="s">
        <v>491</v>
      </c>
      <c r="F1829" t="s">
        <v>7467</v>
      </c>
      <c r="G1829" t="s">
        <v>120</v>
      </c>
      <c r="H1829" t="s">
        <v>67</v>
      </c>
      <c r="I1829" t="s">
        <v>67</v>
      </c>
      <c r="J1829" t="s">
        <v>9</v>
      </c>
      <c r="O1829" t="s">
        <v>120</v>
      </c>
      <c r="P1829" t="s">
        <v>9</v>
      </c>
      <c r="Q1829" t="s">
        <v>7468</v>
      </c>
      <c r="R1829" t="s">
        <v>122</v>
      </c>
      <c r="S1829" t="s">
        <v>127</v>
      </c>
      <c r="T1829">
        <v>12</v>
      </c>
      <c r="U1829" t="s">
        <v>475</v>
      </c>
      <c r="W1829" t="s">
        <v>386</v>
      </c>
    </row>
    <row r="1830" spans="1:23" x14ac:dyDescent="0.25">
      <c r="A1830" t="s">
        <v>605</v>
      </c>
      <c r="B1830" s="1">
        <v>44755</v>
      </c>
      <c r="C1830">
        <v>-18.13</v>
      </c>
      <c r="D1830" t="s">
        <v>491</v>
      </c>
      <c r="E1830" t="s">
        <v>491</v>
      </c>
      <c r="F1830" t="s">
        <v>7469</v>
      </c>
      <c r="G1830" t="s">
        <v>120</v>
      </c>
      <c r="H1830" t="s">
        <v>67</v>
      </c>
      <c r="I1830" t="s">
        <v>67</v>
      </c>
      <c r="J1830" t="s">
        <v>9</v>
      </c>
      <c r="O1830" t="s">
        <v>120</v>
      </c>
      <c r="P1830" t="s">
        <v>9</v>
      </c>
      <c r="Q1830" t="s">
        <v>7417</v>
      </c>
      <c r="R1830" t="s">
        <v>122</v>
      </c>
      <c r="S1830" t="s">
        <v>127</v>
      </c>
      <c r="T1830">
        <v>12</v>
      </c>
      <c r="U1830" t="s">
        <v>475</v>
      </c>
      <c r="W1830" t="s">
        <v>386</v>
      </c>
    </row>
    <row r="1831" spans="1:23" x14ac:dyDescent="0.25">
      <c r="A1831" t="s">
        <v>544</v>
      </c>
      <c r="B1831" s="1">
        <v>44755</v>
      </c>
      <c r="C1831">
        <v>-36.450000000000003</v>
      </c>
      <c r="D1831" t="s">
        <v>4464</v>
      </c>
      <c r="E1831" t="s">
        <v>4464</v>
      </c>
      <c r="F1831" t="s">
        <v>4465</v>
      </c>
      <c r="G1831" t="s">
        <v>104</v>
      </c>
      <c r="H1831" t="s">
        <v>12</v>
      </c>
      <c r="I1831" t="s">
        <v>12</v>
      </c>
      <c r="J1831" t="s">
        <v>9</v>
      </c>
      <c r="O1831" t="s">
        <v>104</v>
      </c>
      <c r="P1831" t="s">
        <v>9</v>
      </c>
      <c r="Q1831" t="s">
        <v>9</v>
      </c>
      <c r="R1831" t="s">
        <v>122</v>
      </c>
      <c r="S1831" t="s">
        <v>127</v>
      </c>
      <c r="T1831">
        <v>12</v>
      </c>
      <c r="U1831" t="s">
        <v>475</v>
      </c>
      <c r="W1831" t="s">
        <v>386</v>
      </c>
    </row>
    <row r="1832" spans="1:23" x14ac:dyDescent="0.25">
      <c r="A1832" t="s">
        <v>492</v>
      </c>
      <c r="B1832" s="1">
        <v>44754</v>
      </c>
      <c r="C1832">
        <v>-16.54</v>
      </c>
      <c r="D1832" t="s">
        <v>7471</v>
      </c>
      <c r="E1832" t="s">
        <v>7471</v>
      </c>
      <c r="F1832" t="s">
        <v>7472</v>
      </c>
      <c r="G1832" t="s">
        <v>10</v>
      </c>
      <c r="H1832" t="s">
        <v>39</v>
      </c>
      <c r="I1832" t="s">
        <v>39</v>
      </c>
      <c r="J1832" t="s">
        <v>9</v>
      </c>
      <c r="O1832" t="s">
        <v>10</v>
      </c>
      <c r="P1832" t="s">
        <v>9</v>
      </c>
      <c r="Q1832" t="s">
        <v>9</v>
      </c>
      <c r="R1832" t="s">
        <v>122</v>
      </c>
      <c r="S1832" t="s">
        <v>127</v>
      </c>
      <c r="T1832">
        <v>12</v>
      </c>
      <c r="U1832" t="s">
        <v>475</v>
      </c>
      <c r="W1832" t="s">
        <v>386</v>
      </c>
    </row>
    <row r="1833" spans="1:23" x14ac:dyDescent="0.25">
      <c r="A1833" t="s">
        <v>492</v>
      </c>
      <c r="B1833" s="1">
        <v>44754</v>
      </c>
      <c r="C1833">
        <v>-4</v>
      </c>
      <c r="D1833" t="s">
        <v>4638</v>
      </c>
      <c r="E1833" t="s">
        <v>4638</v>
      </c>
      <c r="F1833" t="s">
        <v>2501</v>
      </c>
      <c r="G1833" t="s">
        <v>117</v>
      </c>
      <c r="H1833" t="s">
        <v>152</v>
      </c>
      <c r="I1833" t="s">
        <v>152</v>
      </c>
      <c r="J1833" t="s">
        <v>9</v>
      </c>
      <c r="O1833" t="s">
        <v>117</v>
      </c>
      <c r="P1833" t="s">
        <v>9</v>
      </c>
      <c r="Q1833" t="s">
        <v>9</v>
      </c>
      <c r="R1833" t="s">
        <v>122</v>
      </c>
      <c r="S1833" t="s">
        <v>127</v>
      </c>
      <c r="T1833">
        <v>1</v>
      </c>
      <c r="U1833" t="s">
        <v>475</v>
      </c>
      <c r="V1833" t="s">
        <v>284</v>
      </c>
      <c r="W1833" t="s">
        <v>386</v>
      </c>
    </row>
    <row r="1834" spans="1:23" x14ac:dyDescent="0.25">
      <c r="A1834" t="s">
        <v>544</v>
      </c>
      <c r="B1834" s="1">
        <v>44754</v>
      </c>
      <c r="C1834">
        <v>-50.45</v>
      </c>
      <c r="D1834" t="s">
        <v>908</v>
      </c>
      <c r="E1834" t="s">
        <v>908</v>
      </c>
      <c r="F1834" t="s">
        <v>7473</v>
      </c>
      <c r="G1834" t="s">
        <v>104</v>
      </c>
      <c r="H1834" t="s">
        <v>12</v>
      </c>
      <c r="I1834" t="s">
        <v>12</v>
      </c>
      <c r="J1834" t="s">
        <v>9</v>
      </c>
      <c r="O1834" t="s">
        <v>104</v>
      </c>
      <c r="P1834" t="s">
        <v>9</v>
      </c>
      <c r="Q1834" t="s">
        <v>9</v>
      </c>
      <c r="R1834" t="s">
        <v>122</v>
      </c>
      <c r="S1834" t="s">
        <v>127</v>
      </c>
      <c r="T1834">
        <v>12</v>
      </c>
      <c r="U1834" t="s">
        <v>475</v>
      </c>
      <c r="W1834" t="s">
        <v>386</v>
      </c>
    </row>
    <row r="1835" spans="1:23" x14ac:dyDescent="0.25">
      <c r="A1835" t="s">
        <v>492</v>
      </c>
      <c r="B1835" s="1">
        <v>44753</v>
      </c>
      <c r="C1835">
        <v>-172.26</v>
      </c>
      <c r="D1835" t="s">
        <v>1168</v>
      </c>
      <c r="E1835" t="s">
        <v>1168</v>
      </c>
      <c r="F1835" t="s">
        <v>771</v>
      </c>
      <c r="G1835" t="s">
        <v>55</v>
      </c>
      <c r="H1835" t="s">
        <v>76</v>
      </c>
      <c r="I1835" t="s">
        <v>76</v>
      </c>
      <c r="J1835" t="s">
        <v>9</v>
      </c>
      <c r="O1835" t="s">
        <v>55</v>
      </c>
      <c r="P1835" t="s">
        <v>9</v>
      </c>
      <c r="Q1835" t="s">
        <v>9</v>
      </c>
      <c r="R1835" t="s">
        <v>224</v>
      </c>
      <c r="S1835" t="s">
        <v>126</v>
      </c>
      <c r="T1835">
        <v>12</v>
      </c>
      <c r="U1835" t="s">
        <v>475</v>
      </c>
      <c r="V1835" t="s">
        <v>6075</v>
      </c>
      <c r="W1835" t="s">
        <v>386</v>
      </c>
    </row>
    <row r="1836" spans="1:23" x14ac:dyDescent="0.25">
      <c r="A1836" t="s">
        <v>544</v>
      </c>
      <c r="B1836" s="1">
        <v>44753</v>
      </c>
      <c r="C1836">
        <v>-60.28</v>
      </c>
      <c r="D1836" t="s">
        <v>699</v>
      </c>
      <c r="E1836" t="s">
        <v>699</v>
      </c>
      <c r="F1836" t="s">
        <v>700</v>
      </c>
      <c r="G1836" t="s">
        <v>104</v>
      </c>
      <c r="H1836" t="s">
        <v>12</v>
      </c>
      <c r="I1836" t="s">
        <v>12</v>
      </c>
      <c r="J1836" t="s">
        <v>9</v>
      </c>
      <c r="O1836" t="s">
        <v>104</v>
      </c>
      <c r="P1836" t="s">
        <v>9</v>
      </c>
      <c r="Q1836" t="s">
        <v>9</v>
      </c>
      <c r="R1836" t="s">
        <v>122</v>
      </c>
      <c r="S1836" t="s">
        <v>127</v>
      </c>
      <c r="T1836">
        <v>12</v>
      </c>
      <c r="U1836" t="s">
        <v>475</v>
      </c>
      <c r="W1836" t="s">
        <v>386</v>
      </c>
    </row>
    <row r="1837" spans="1:23" x14ac:dyDescent="0.25">
      <c r="A1837" t="s">
        <v>6451</v>
      </c>
      <c r="B1837" s="1">
        <v>44753</v>
      </c>
      <c r="C1837">
        <v>-16.53</v>
      </c>
      <c r="D1837" t="s">
        <v>497</v>
      </c>
      <c r="E1837" t="s">
        <v>497</v>
      </c>
      <c r="F1837" t="s">
        <v>1252</v>
      </c>
      <c r="G1837" t="s">
        <v>88</v>
      </c>
      <c r="H1837" t="s">
        <v>59</v>
      </c>
      <c r="I1837" t="s">
        <v>59</v>
      </c>
      <c r="J1837" t="s">
        <v>9</v>
      </c>
      <c r="O1837" t="s">
        <v>88</v>
      </c>
      <c r="P1837" t="s">
        <v>9</v>
      </c>
      <c r="Q1837" t="s">
        <v>9</v>
      </c>
      <c r="R1837" t="s">
        <v>122</v>
      </c>
      <c r="S1837" t="s">
        <v>127</v>
      </c>
      <c r="T1837">
        <v>1</v>
      </c>
      <c r="U1837" t="s">
        <v>475</v>
      </c>
      <c r="W1837" t="s">
        <v>386</v>
      </c>
    </row>
    <row r="1838" spans="1:23" x14ac:dyDescent="0.25">
      <c r="A1838" t="s">
        <v>544</v>
      </c>
      <c r="B1838" s="1">
        <v>44752</v>
      </c>
      <c r="C1838">
        <v>-49.07</v>
      </c>
      <c r="D1838" t="s">
        <v>1493</v>
      </c>
      <c r="E1838" t="s">
        <v>1493</v>
      </c>
      <c r="F1838" t="s">
        <v>4682</v>
      </c>
      <c r="G1838" t="s">
        <v>104</v>
      </c>
      <c r="H1838" t="s">
        <v>7</v>
      </c>
      <c r="I1838" t="s">
        <v>7</v>
      </c>
      <c r="J1838" t="s">
        <v>9</v>
      </c>
      <c r="O1838" t="s">
        <v>104</v>
      </c>
      <c r="P1838" t="s">
        <v>9</v>
      </c>
      <c r="Q1838" t="s">
        <v>9</v>
      </c>
      <c r="R1838" t="s">
        <v>122</v>
      </c>
      <c r="S1838" t="s">
        <v>127</v>
      </c>
      <c r="T1838">
        <v>12</v>
      </c>
      <c r="U1838" t="s">
        <v>475</v>
      </c>
      <c r="W1838" t="s">
        <v>386</v>
      </c>
    </row>
    <row r="1839" spans="1:23" x14ac:dyDescent="0.25">
      <c r="A1839" t="s">
        <v>544</v>
      </c>
      <c r="B1839" s="1">
        <v>44752</v>
      </c>
      <c r="C1839">
        <v>28</v>
      </c>
      <c r="D1839" t="s">
        <v>6239</v>
      </c>
      <c r="E1839" t="s">
        <v>6239</v>
      </c>
      <c r="F1839" t="s">
        <v>1998</v>
      </c>
      <c r="G1839" t="s">
        <v>105</v>
      </c>
      <c r="H1839" t="s">
        <v>28</v>
      </c>
      <c r="I1839" t="s">
        <v>28</v>
      </c>
      <c r="J1839" t="s">
        <v>9</v>
      </c>
      <c r="O1839" t="s">
        <v>105</v>
      </c>
      <c r="P1839" t="s">
        <v>9</v>
      </c>
      <c r="Q1839" t="s">
        <v>9</v>
      </c>
      <c r="R1839" t="s">
        <v>122</v>
      </c>
      <c r="S1839" t="s">
        <v>124</v>
      </c>
      <c r="T1839">
        <v>1</v>
      </c>
      <c r="U1839" t="s">
        <v>475</v>
      </c>
      <c r="W1839" t="s">
        <v>386</v>
      </c>
    </row>
    <row r="1840" spans="1:23" x14ac:dyDescent="0.25">
      <c r="A1840" t="s">
        <v>6451</v>
      </c>
      <c r="B1840" s="1">
        <v>44752</v>
      </c>
      <c r="C1840">
        <v>-23.5</v>
      </c>
      <c r="D1840" t="s">
        <v>1502</v>
      </c>
      <c r="E1840" t="s">
        <v>1502</v>
      </c>
      <c r="F1840" t="s">
        <v>7474</v>
      </c>
      <c r="G1840" t="s">
        <v>104</v>
      </c>
      <c r="H1840" t="s">
        <v>7</v>
      </c>
      <c r="I1840" t="s">
        <v>7</v>
      </c>
      <c r="J1840" t="s">
        <v>9</v>
      </c>
      <c r="O1840" t="s">
        <v>104</v>
      </c>
      <c r="P1840" t="s">
        <v>9</v>
      </c>
      <c r="Q1840" t="s">
        <v>9</v>
      </c>
      <c r="R1840" t="s">
        <v>122</v>
      </c>
      <c r="S1840" t="s">
        <v>127</v>
      </c>
      <c r="T1840">
        <v>12</v>
      </c>
      <c r="U1840" t="s">
        <v>475</v>
      </c>
      <c r="W1840" t="s">
        <v>386</v>
      </c>
    </row>
    <row r="1841" spans="1:23" x14ac:dyDescent="0.25">
      <c r="A1841" t="s">
        <v>19</v>
      </c>
      <c r="B1841" s="1">
        <v>44750</v>
      </c>
      <c r="C1841">
        <v>-301.39</v>
      </c>
      <c r="D1841" t="s">
        <v>609</v>
      </c>
      <c r="E1841" t="s">
        <v>609</v>
      </c>
      <c r="F1841" t="s">
        <v>610</v>
      </c>
      <c r="G1841" t="s">
        <v>10</v>
      </c>
      <c r="H1841" t="s">
        <v>20</v>
      </c>
      <c r="I1841" t="s">
        <v>20</v>
      </c>
      <c r="J1841" t="s">
        <v>9</v>
      </c>
      <c r="O1841" t="s">
        <v>10</v>
      </c>
      <c r="P1841" t="s">
        <v>9</v>
      </c>
      <c r="Q1841" t="s">
        <v>9</v>
      </c>
      <c r="R1841" t="s">
        <v>122</v>
      </c>
      <c r="S1841" t="s">
        <v>127</v>
      </c>
      <c r="T1841">
        <v>12</v>
      </c>
      <c r="U1841" t="s">
        <v>475</v>
      </c>
      <c r="W1841" t="s">
        <v>386</v>
      </c>
    </row>
    <row r="1842" spans="1:23" x14ac:dyDescent="0.25">
      <c r="A1842" t="s">
        <v>6451</v>
      </c>
      <c r="B1842" s="1">
        <v>44750</v>
      </c>
      <c r="C1842">
        <v>-33</v>
      </c>
      <c r="D1842" t="s">
        <v>650</v>
      </c>
      <c r="E1842" t="s">
        <v>650</v>
      </c>
      <c r="F1842" t="s">
        <v>651</v>
      </c>
      <c r="G1842" t="s">
        <v>118</v>
      </c>
      <c r="H1842" t="s">
        <v>52</v>
      </c>
      <c r="I1842" t="s">
        <v>52</v>
      </c>
      <c r="J1842" t="s">
        <v>9</v>
      </c>
      <c r="O1842" t="s">
        <v>118</v>
      </c>
      <c r="P1842" t="s">
        <v>9</v>
      </c>
      <c r="Q1842" t="s">
        <v>9</v>
      </c>
      <c r="R1842" t="s">
        <v>122</v>
      </c>
      <c r="S1842" t="s">
        <v>127</v>
      </c>
      <c r="T1842">
        <v>12</v>
      </c>
      <c r="U1842" t="s">
        <v>475</v>
      </c>
      <c r="W1842" t="s">
        <v>386</v>
      </c>
    </row>
    <row r="1843" spans="1:23" x14ac:dyDescent="0.25">
      <c r="A1843" t="s">
        <v>544</v>
      </c>
      <c r="B1843" s="1">
        <v>44750</v>
      </c>
      <c r="C1843">
        <v>-66.13</v>
      </c>
      <c r="D1843" t="s">
        <v>1495</v>
      </c>
      <c r="E1843" t="s">
        <v>1495</v>
      </c>
      <c r="F1843" t="s">
        <v>3663</v>
      </c>
      <c r="G1843" t="s">
        <v>10</v>
      </c>
      <c r="H1843" t="s">
        <v>35</v>
      </c>
      <c r="I1843" t="s">
        <v>35</v>
      </c>
      <c r="J1843" t="s">
        <v>9</v>
      </c>
      <c r="O1843" t="s">
        <v>10</v>
      </c>
      <c r="P1843" t="s">
        <v>9</v>
      </c>
      <c r="Q1843" t="s">
        <v>9</v>
      </c>
      <c r="R1843" t="s">
        <v>122</v>
      </c>
      <c r="S1843" t="s">
        <v>127</v>
      </c>
      <c r="T1843">
        <v>12</v>
      </c>
      <c r="U1843" t="s">
        <v>475</v>
      </c>
      <c r="W1843" t="s">
        <v>386</v>
      </c>
    </row>
    <row r="1844" spans="1:23" x14ac:dyDescent="0.25">
      <c r="A1844" t="s">
        <v>19</v>
      </c>
      <c r="B1844" s="1">
        <v>44749</v>
      </c>
      <c r="C1844">
        <v>-181.71</v>
      </c>
      <c r="D1844" t="s">
        <v>6522</v>
      </c>
      <c r="E1844" t="s">
        <v>6522</v>
      </c>
      <c r="F1844" t="s">
        <v>505</v>
      </c>
      <c r="G1844" t="s">
        <v>94</v>
      </c>
      <c r="H1844" t="s">
        <v>24</v>
      </c>
      <c r="I1844" t="s">
        <v>24</v>
      </c>
      <c r="J1844" t="s">
        <v>9</v>
      </c>
      <c r="O1844" t="s">
        <v>94</v>
      </c>
      <c r="P1844" t="s">
        <v>9</v>
      </c>
      <c r="Q1844" t="s">
        <v>9</v>
      </c>
      <c r="R1844" t="s">
        <v>122</v>
      </c>
      <c r="S1844" t="s">
        <v>127</v>
      </c>
      <c r="T1844">
        <v>12</v>
      </c>
      <c r="U1844" t="s">
        <v>475</v>
      </c>
      <c r="V1844" t="s">
        <v>265</v>
      </c>
      <c r="W1844" t="s">
        <v>386</v>
      </c>
    </row>
    <row r="1845" spans="1:23" x14ac:dyDescent="0.25">
      <c r="A1845" t="s">
        <v>19</v>
      </c>
      <c r="B1845" s="1">
        <v>44749</v>
      </c>
      <c r="C1845">
        <v>-279.37</v>
      </c>
      <c r="D1845" t="s">
        <v>6762</v>
      </c>
      <c r="E1845" t="s">
        <v>6762</v>
      </c>
      <c r="F1845" t="s">
        <v>6468</v>
      </c>
      <c r="G1845" t="s">
        <v>55</v>
      </c>
      <c r="H1845" t="s">
        <v>18</v>
      </c>
      <c r="I1845" t="s">
        <v>18</v>
      </c>
      <c r="J1845" t="s">
        <v>9</v>
      </c>
      <c r="O1845" t="s">
        <v>55</v>
      </c>
      <c r="P1845" t="s">
        <v>9</v>
      </c>
      <c r="Q1845" t="s">
        <v>9</v>
      </c>
      <c r="R1845" t="s">
        <v>224</v>
      </c>
      <c r="S1845" t="s">
        <v>126</v>
      </c>
      <c r="T1845">
        <v>12</v>
      </c>
      <c r="U1845" t="s">
        <v>475</v>
      </c>
      <c r="W1845" t="s">
        <v>386</v>
      </c>
    </row>
    <row r="1846" spans="1:23" x14ac:dyDescent="0.25">
      <c r="A1846" t="s">
        <v>19</v>
      </c>
      <c r="B1846" s="1">
        <v>44749</v>
      </c>
      <c r="C1846">
        <v>-156.6</v>
      </c>
      <c r="D1846" t="s">
        <v>497</v>
      </c>
      <c r="E1846" t="s">
        <v>497</v>
      </c>
      <c r="F1846" t="s">
        <v>498</v>
      </c>
      <c r="G1846" t="s">
        <v>55</v>
      </c>
      <c r="H1846" t="s">
        <v>18</v>
      </c>
      <c r="I1846" t="s">
        <v>18</v>
      </c>
      <c r="J1846" t="s">
        <v>9</v>
      </c>
      <c r="O1846" t="s">
        <v>55</v>
      </c>
      <c r="P1846" t="s">
        <v>9</v>
      </c>
      <c r="Q1846" t="s">
        <v>9</v>
      </c>
      <c r="R1846" t="s">
        <v>224</v>
      </c>
      <c r="S1846" t="s">
        <v>126</v>
      </c>
      <c r="T1846">
        <v>12</v>
      </c>
      <c r="U1846" t="s">
        <v>475</v>
      </c>
      <c r="W1846" t="s">
        <v>386</v>
      </c>
    </row>
    <row r="1847" spans="1:23" x14ac:dyDescent="0.25">
      <c r="A1847" t="s">
        <v>492</v>
      </c>
      <c r="B1847" s="1">
        <v>44749</v>
      </c>
      <c r="C1847">
        <v>25</v>
      </c>
      <c r="D1847" t="s">
        <v>536</v>
      </c>
      <c r="E1847" t="s">
        <v>536</v>
      </c>
      <c r="F1847" t="s">
        <v>537</v>
      </c>
      <c r="G1847" t="s">
        <v>92</v>
      </c>
      <c r="H1847" t="s">
        <v>49</v>
      </c>
      <c r="I1847" t="s">
        <v>49</v>
      </c>
      <c r="J1847" t="s">
        <v>9</v>
      </c>
      <c r="O1847" t="s">
        <v>92</v>
      </c>
      <c r="P1847" t="s">
        <v>9</v>
      </c>
      <c r="Q1847" t="s">
        <v>9</v>
      </c>
      <c r="R1847" t="s">
        <v>92</v>
      </c>
      <c r="S1847" t="s">
        <v>127</v>
      </c>
      <c r="T1847">
        <v>12</v>
      </c>
      <c r="U1847" t="s">
        <v>475</v>
      </c>
      <c r="W1847" t="s">
        <v>386</v>
      </c>
    </row>
    <row r="1848" spans="1:23" x14ac:dyDescent="0.25">
      <c r="A1848" t="s">
        <v>492</v>
      </c>
      <c r="B1848" s="1">
        <v>44749</v>
      </c>
      <c r="C1848">
        <v>-181.01</v>
      </c>
      <c r="D1848" t="s">
        <v>6804</v>
      </c>
      <c r="E1848" t="s">
        <v>6804</v>
      </c>
      <c r="F1848" t="s">
        <v>5063</v>
      </c>
      <c r="G1848" t="s">
        <v>473</v>
      </c>
      <c r="H1848" t="s">
        <v>466</v>
      </c>
      <c r="I1848" t="s">
        <v>466</v>
      </c>
      <c r="J1848" t="s">
        <v>9</v>
      </c>
      <c r="O1848" t="s">
        <v>473</v>
      </c>
      <c r="P1848" t="s">
        <v>9</v>
      </c>
      <c r="Q1848" t="s">
        <v>9</v>
      </c>
      <c r="R1848" t="s">
        <v>122</v>
      </c>
      <c r="S1848" t="s">
        <v>127</v>
      </c>
      <c r="T1848">
        <v>12</v>
      </c>
      <c r="U1848" t="s">
        <v>475</v>
      </c>
      <c r="W1848" t="s">
        <v>386</v>
      </c>
    </row>
    <row r="1849" spans="1:23" x14ac:dyDescent="0.25">
      <c r="A1849" t="s">
        <v>512</v>
      </c>
      <c r="B1849" s="1">
        <v>44748</v>
      </c>
      <c r="C1849">
        <v>156.6</v>
      </c>
      <c r="D1849" t="s">
        <v>6711</v>
      </c>
      <c r="E1849" t="s">
        <v>6711</v>
      </c>
      <c r="F1849" t="s">
        <v>513</v>
      </c>
      <c r="G1849" t="s">
        <v>55</v>
      </c>
      <c r="H1849" t="s">
        <v>18</v>
      </c>
      <c r="I1849" t="s">
        <v>18</v>
      </c>
      <c r="J1849" t="s">
        <v>9</v>
      </c>
      <c r="O1849" t="s">
        <v>55</v>
      </c>
      <c r="P1849" t="s">
        <v>9</v>
      </c>
      <c r="Q1849" t="s">
        <v>9</v>
      </c>
      <c r="R1849" t="s">
        <v>224</v>
      </c>
      <c r="S1849" t="s">
        <v>126</v>
      </c>
      <c r="T1849">
        <v>12</v>
      </c>
      <c r="U1849" t="s">
        <v>475</v>
      </c>
      <c r="W1849" t="s">
        <v>386</v>
      </c>
    </row>
    <row r="1850" spans="1:23" x14ac:dyDescent="0.25">
      <c r="A1850" t="s">
        <v>492</v>
      </c>
      <c r="B1850" s="1">
        <v>44748</v>
      </c>
      <c r="C1850">
        <v>-108.46</v>
      </c>
      <c r="D1850" t="s">
        <v>495</v>
      </c>
      <c r="E1850" t="s">
        <v>495</v>
      </c>
      <c r="F1850" t="s">
        <v>496</v>
      </c>
      <c r="G1850" t="s">
        <v>104</v>
      </c>
      <c r="H1850" t="s">
        <v>16</v>
      </c>
      <c r="I1850" t="s">
        <v>16</v>
      </c>
      <c r="J1850" t="s">
        <v>9</v>
      </c>
      <c r="O1850" t="s">
        <v>104</v>
      </c>
      <c r="P1850" t="s">
        <v>9</v>
      </c>
      <c r="Q1850" t="s">
        <v>9</v>
      </c>
      <c r="R1850" t="s">
        <v>122</v>
      </c>
      <c r="S1850" t="s">
        <v>127</v>
      </c>
      <c r="T1850">
        <v>12</v>
      </c>
      <c r="U1850" t="s">
        <v>475</v>
      </c>
      <c r="W1850" t="s">
        <v>386</v>
      </c>
    </row>
    <row r="1851" spans="1:23" x14ac:dyDescent="0.25">
      <c r="A1851" t="s">
        <v>19</v>
      </c>
      <c r="B1851" s="1">
        <v>44748</v>
      </c>
      <c r="C1851">
        <v>-4356.7700000000004</v>
      </c>
      <c r="D1851" t="s">
        <v>517</v>
      </c>
      <c r="E1851" t="s">
        <v>517</v>
      </c>
      <c r="F1851" t="s">
        <v>517</v>
      </c>
      <c r="G1851" t="s">
        <v>94</v>
      </c>
      <c r="H1851" t="s">
        <v>61</v>
      </c>
      <c r="I1851" t="s">
        <v>61</v>
      </c>
      <c r="J1851" t="s">
        <v>9</v>
      </c>
      <c r="O1851" t="s">
        <v>94</v>
      </c>
      <c r="P1851" t="s">
        <v>9</v>
      </c>
      <c r="Q1851" t="s">
        <v>9</v>
      </c>
      <c r="R1851" t="s">
        <v>122</v>
      </c>
      <c r="S1851" t="s">
        <v>127</v>
      </c>
      <c r="T1851">
        <v>12</v>
      </c>
      <c r="U1851" t="s">
        <v>2486</v>
      </c>
      <c r="W1851" t="s">
        <v>386</v>
      </c>
    </row>
    <row r="1852" spans="1:23" x14ac:dyDescent="0.25">
      <c r="A1852" t="s">
        <v>34</v>
      </c>
      <c r="B1852" s="1">
        <v>44748</v>
      </c>
      <c r="C1852">
        <v>-14.32</v>
      </c>
      <c r="D1852" t="s">
        <v>491</v>
      </c>
      <c r="E1852" t="s">
        <v>491</v>
      </c>
      <c r="F1852" t="s">
        <v>7475</v>
      </c>
      <c r="G1852" t="s">
        <v>88</v>
      </c>
      <c r="H1852" t="s">
        <v>33</v>
      </c>
      <c r="I1852" t="s">
        <v>33</v>
      </c>
      <c r="J1852" t="s">
        <v>9</v>
      </c>
      <c r="O1852" t="s">
        <v>88</v>
      </c>
      <c r="P1852" t="s">
        <v>9</v>
      </c>
      <c r="Q1852" t="s">
        <v>7476</v>
      </c>
      <c r="R1852" t="s">
        <v>122</v>
      </c>
      <c r="S1852" t="s">
        <v>127</v>
      </c>
      <c r="T1852">
        <v>1</v>
      </c>
      <c r="U1852" t="s">
        <v>475</v>
      </c>
      <c r="W1852" t="s">
        <v>386</v>
      </c>
    </row>
    <row r="1853" spans="1:23" x14ac:dyDescent="0.25">
      <c r="A1853" t="s">
        <v>492</v>
      </c>
      <c r="B1853" s="1">
        <v>44748</v>
      </c>
      <c r="C1853">
        <v>-25.34</v>
      </c>
      <c r="D1853" t="s">
        <v>636</v>
      </c>
      <c r="E1853" t="s">
        <v>636</v>
      </c>
      <c r="F1853" t="s">
        <v>637</v>
      </c>
      <c r="G1853" t="s">
        <v>88</v>
      </c>
      <c r="H1853" t="s">
        <v>33</v>
      </c>
      <c r="I1853" t="s">
        <v>33</v>
      </c>
      <c r="J1853" t="s">
        <v>9</v>
      </c>
      <c r="O1853" t="s">
        <v>88</v>
      </c>
      <c r="P1853" t="s">
        <v>9</v>
      </c>
      <c r="Q1853" t="s">
        <v>7477</v>
      </c>
      <c r="R1853" t="s">
        <v>122</v>
      </c>
      <c r="S1853" t="s">
        <v>127</v>
      </c>
      <c r="T1853">
        <v>1</v>
      </c>
      <c r="U1853" t="s">
        <v>475</v>
      </c>
      <c r="W1853" t="s">
        <v>386</v>
      </c>
    </row>
    <row r="1854" spans="1:23" x14ac:dyDescent="0.25">
      <c r="A1854" t="s">
        <v>6451</v>
      </c>
      <c r="B1854" s="1">
        <v>44748</v>
      </c>
      <c r="C1854">
        <v>279.37</v>
      </c>
      <c r="D1854" t="s">
        <v>7478</v>
      </c>
      <c r="E1854" t="s">
        <v>7478</v>
      </c>
      <c r="F1854" t="s">
        <v>6475</v>
      </c>
      <c r="G1854" t="s">
        <v>55</v>
      </c>
      <c r="H1854" t="s">
        <v>18</v>
      </c>
      <c r="I1854" t="s">
        <v>18</v>
      </c>
      <c r="J1854" t="s">
        <v>9</v>
      </c>
      <c r="O1854" t="s">
        <v>55</v>
      </c>
      <c r="P1854" t="s">
        <v>9</v>
      </c>
      <c r="Q1854" t="s">
        <v>9</v>
      </c>
      <c r="R1854" t="s">
        <v>224</v>
      </c>
      <c r="S1854" t="s">
        <v>126</v>
      </c>
      <c r="T1854">
        <v>12</v>
      </c>
      <c r="U1854" t="s">
        <v>475</v>
      </c>
      <c r="W1854" t="s">
        <v>386</v>
      </c>
    </row>
    <row r="1855" spans="1:23" x14ac:dyDescent="0.25">
      <c r="A1855" t="s">
        <v>492</v>
      </c>
      <c r="B1855" s="1">
        <v>44748</v>
      </c>
      <c r="C1855">
        <v>-26.46</v>
      </c>
      <c r="D1855" t="s">
        <v>1506</v>
      </c>
      <c r="E1855" t="s">
        <v>1506</v>
      </c>
      <c r="F1855" t="s">
        <v>4719</v>
      </c>
      <c r="G1855" t="s">
        <v>100</v>
      </c>
      <c r="H1855" t="s">
        <v>43</v>
      </c>
      <c r="I1855" t="s">
        <v>43</v>
      </c>
      <c r="J1855" t="s">
        <v>9</v>
      </c>
      <c r="O1855" t="s">
        <v>100</v>
      </c>
      <c r="P1855" t="s">
        <v>9</v>
      </c>
      <c r="Q1855" t="s">
        <v>9</v>
      </c>
      <c r="R1855" t="s">
        <v>122</v>
      </c>
      <c r="S1855" t="s">
        <v>127</v>
      </c>
      <c r="T1855">
        <v>1</v>
      </c>
      <c r="U1855" t="s">
        <v>475</v>
      </c>
      <c r="V1855" t="s">
        <v>272</v>
      </c>
      <c r="W1855" t="s">
        <v>386</v>
      </c>
    </row>
    <row r="1856" spans="1:23" x14ac:dyDescent="0.25">
      <c r="A1856" t="s">
        <v>492</v>
      </c>
      <c r="B1856" s="1">
        <v>44748</v>
      </c>
      <c r="C1856">
        <v>-370.5</v>
      </c>
      <c r="D1856" t="s">
        <v>1513</v>
      </c>
      <c r="E1856" t="s">
        <v>1513</v>
      </c>
      <c r="F1856" t="s">
        <v>1514</v>
      </c>
      <c r="G1856" t="s">
        <v>117</v>
      </c>
      <c r="H1856" t="s">
        <v>152</v>
      </c>
      <c r="I1856" t="s">
        <v>152</v>
      </c>
      <c r="J1856" t="s">
        <v>9</v>
      </c>
      <c r="O1856" t="s">
        <v>117</v>
      </c>
      <c r="P1856" t="s">
        <v>9</v>
      </c>
      <c r="Q1856" t="s">
        <v>9</v>
      </c>
      <c r="R1856" t="s">
        <v>122</v>
      </c>
      <c r="S1856" t="s">
        <v>127</v>
      </c>
      <c r="T1856">
        <v>1</v>
      </c>
      <c r="U1856" t="s">
        <v>475</v>
      </c>
      <c r="V1856" t="s">
        <v>284</v>
      </c>
      <c r="W1856" t="s">
        <v>386</v>
      </c>
    </row>
    <row r="1857" spans="1:23" x14ac:dyDescent="0.25">
      <c r="A1857" t="s">
        <v>487</v>
      </c>
      <c r="B1857" s="1">
        <v>44747</v>
      </c>
      <c r="C1857">
        <v>72</v>
      </c>
      <c r="D1857" t="s">
        <v>5353</v>
      </c>
      <c r="E1857" t="s">
        <v>5353</v>
      </c>
      <c r="F1857" t="s">
        <v>501</v>
      </c>
      <c r="G1857" t="s">
        <v>92</v>
      </c>
      <c r="H1857" t="s">
        <v>62</v>
      </c>
      <c r="I1857" t="s">
        <v>62</v>
      </c>
      <c r="J1857" t="s">
        <v>9</v>
      </c>
      <c r="O1857" t="s">
        <v>92</v>
      </c>
      <c r="P1857" t="s">
        <v>9</v>
      </c>
      <c r="Q1857" t="s">
        <v>7479</v>
      </c>
      <c r="R1857" t="s">
        <v>92</v>
      </c>
      <c r="S1857" t="s">
        <v>127</v>
      </c>
      <c r="T1857">
        <v>12</v>
      </c>
      <c r="U1857" t="s">
        <v>475</v>
      </c>
      <c r="V1857" t="s">
        <v>62</v>
      </c>
      <c r="W1857" t="s">
        <v>386</v>
      </c>
    </row>
    <row r="1858" spans="1:23" x14ac:dyDescent="0.25">
      <c r="A1858" t="s">
        <v>487</v>
      </c>
      <c r="B1858" s="1">
        <v>44747</v>
      </c>
      <c r="C1858">
        <v>-20000</v>
      </c>
      <c r="D1858" t="s">
        <v>7481</v>
      </c>
      <c r="E1858" t="s">
        <v>7481</v>
      </c>
      <c r="F1858" t="s">
        <v>707</v>
      </c>
      <c r="G1858" t="s">
        <v>55</v>
      </c>
      <c r="H1858" t="s">
        <v>55</v>
      </c>
      <c r="I1858" t="s">
        <v>55</v>
      </c>
      <c r="J1858" t="s">
        <v>9</v>
      </c>
      <c r="O1858" t="s">
        <v>55</v>
      </c>
      <c r="P1858" t="s">
        <v>9</v>
      </c>
      <c r="Q1858" t="s">
        <v>9</v>
      </c>
      <c r="R1858" t="s">
        <v>116</v>
      </c>
      <c r="S1858" t="s">
        <v>126</v>
      </c>
      <c r="T1858">
        <v>0</v>
      </c>
      <c r="U1858" t="s">
        <v>475</v>
      </c>
      <c r="W1858" t="s">
        <v>386</v>
      </c>
    </row>
    <row r="1859" spans="1:23" x14ac:dyDescent="0.25">
      <c r="A1859" t="s">
        <v>487</v>
      </c>
      <c r="B1859" s="1">
        <v>44747</v>
      </c>
      <c r="C1859">
        <v>72</v>
      </c>
      <c r="D1859" t="s">
        <v>5353</v>
      </c>
      <c r="E1859" t="s">
        <v>5353</v>
      </c>
      <c r="F1859" t="s">
        <v>501</v>
      </c>
      <c r="G1859" t="s">
        <v>105</v>
      </c>
      <c r="H1859" t="s">
        <v>28</v>
      </c>
      <c r="I1859" t="s">
        <v>28</v>
      </c>
      <c r="J1859" t="s">
        <v>9</v>
      </c>
      <c r="O1859" t="s">
        <v>105</v>
      </c>
      <c r="P1859" t="s">
        <v>9</v>
      </c>
      <c r="Q1859" t="s">
        <v>7479</v>
      </c>
      <c r="R1859" t="s">
        <v>122</v>
      </c>
      <c r="S1859" t="s">
        <v>124</v>
      </c>
      <c r="T1859">
        <v>1</v>
      </c>
      <c r="U1859" t="s">
        <v>475</v>
      </c>
      <c r="W1859" t="s">
        <v>386</v>
      </c>
    </row>
    <row r="1860" spans="1:23" x14ac:dyDescent="0.25">
      <c r="A1860" t="s">
        <v>420</v>
      </c>
      <c r="B1860" s="1">
        <v>44747</v>
      </c>
      <c r="C1860">
        <v>8957.5</v>
      </c>
      <c r="D1860" t="s">
        <v>7483</v>
      </c>
      <c r="E1860" t="s">
        <v>7483</v>
      </c>
      <c r="F1860" t="s">
        <v>7484</v>
      </c>
      <c r="G1860" t="s">
        <v>55</v>
      </c>
      <c r="H1860" t="s">
        <v>55</v>
      </c>
      <c r="I1860" t="s">
        <v>55</v>
      </c>
      <c r="J1860" t="s">
        <v>9</v>
      </c>
      <c r="O1860" t="s">
        <v>55</v>
      </c>
      <c r="P1860" t="s">
        <v>9</v>
      </c>
      <c r="Q1860" t="s">
        <v>9</v>
      </c>
      <c r="R1860" t="s">
        <v>116</v>
      </c>
      <c r="S1860" t="s">
        <v>126</v>
      </c>
      <c r="T1860">
        <v>0</v>
      </c>
      <c r="U1860" t="s">
        <v>475</v>
      </c>
      <c r="W1860" t="s">
        <v>386</v>
      </c>
    </row>
    <row r="1861" spans="1:23" x14ac:dyDescent="0.25">
      <c r="A1861" t="s">
        <v>19</v>
      </c>
      <c r="B1861" s="1">
        <v>44747</v>
      </c>
      <c r="C1861">
        <v>-2238.4699999999998</v>
      </c>
      <c r="D1861" t="s">
        <v>6295</v>
      </c>
      <c r="E1861" t="s">
        <v>6295</v>
      </c>
      <c r="F1861" t="s">
        <v>521</v>
      </c>
      <c r="G1861" t="s">
        <v>100</v>
      </c>
      <c r="H1861" t="s">
        <v>389</v>
      </c>
      <c r="I1861" t="s">
        <v>389</v>
      </c>
      <c r="J1861" t="s">
        <v>9</v>
      </c>
      <c r="O1861" t="s">
        <v>100</v>
      </c>
      <c r="P1861" t="s">
        <v>9</v>
      </c>
      <c r="Q1861" t="s">
        <v>9</v>
      </c>
      <c r="R1861" t="s">
        <v>122</v>
      </c>
      <c r="S1861" t="s">
        <v>127</v>
      </c>
      <c r="T1861">
        <v>12</v>
      </c>
      <c r="U1861" t="s">
        <v>475</v>
      </c>
      <c r="W1861" t="s">
        <v>386</v>
      </c>
    </row>
    <row r="1862" spans="1:23" x14ac:dyDescent="0.25">
      <c r="A1862" t="s">
        <v>19</v>
      </c>
      <c r="B1862" s="1">
        <v>44747</v>
      </c>
      <c r="C1862">
        <v>-3643.14</v>
      </c>
      <c r="D1862" t="s">
        <v>6760</v>
      </c>
      <c r="E1862" t="s">
        <v>6760</v>
      </c>
      <c r="F1862" t="s">
        <v>532</v>
      </c>
      <c r="G1862" t="s">
        <v>55</v>
      </c>
      <c r="H1862" t="s">
        <v>18</v>
      </c>
      <c r="I1862" t="s">
        <v>18</v>
      </c>
      <c r="J1862" t="s">
        <v>9</v>
      </c>
      <c r="O1862" t="s">
        <v>55</v>
      </c>
      <c r="P1862" t="s">
        <v>9</v>
      </c>
      <c r="Q1862" t="s">
        <v>9</v>
      </c>
      <c r="R1862" t="s">
        <v>224</v>
      </c>
      <c r="S1862" t="s">
        <v>126</v>
      </c>
      <c r="T1862">
        <v>12</v>
      </c>
      <c r="U1862" t="s">
        <v>475</v>
      </c>
      <c r="W1862" t="s">
        <v>386</v>
      </c>
    </row>
    <row r="1863" spans="1:23" x14ac:dyDescent="0.25">
      <c r="A1863" t="s">
        <v>5030</v>
      </c>
      <c r="B1863" s="1">
        <v>44747</v>
      </c>
      <c r="C1863">
        <v>61.09</v>
      </c>
      <c r="D1863" t="s">
        <v>1626</v>
      </c>
      <c r="E1863" t="s">
        <v>1626</v>
      </c>
      <c r="F1863" t="s">
        <v>519</v>
      </c>
      <c r="G1863" t="s">
        <v>92</v>
      </c>
      <c r="H1863" t="s">
        <v>71</v>
      </c>
      <c r="I1863" t="s">
        <v>71</v>
      </c>
      <c r="J1863" t="s">
        <v>9</v>
      </c>
      <c r="O1863" t="s">
        <v>92</v>
      </c>
      <c r="P1863" t="s">
        <v>9</v>
      </c>
      <c r="Q1863" t="s">
        <v>9</v>
      </c>
      <c r="R1863" t="s">
        <v>92</v>
      </c>
      <c r="S1863" t="s">
        <v>127</v>
      </c>
      <c r="T1863">
        <v>12</v>
      </c>
      <c r="U1863" t="s">
        <v>475</v>
      </c>
      <c r="W1863" t="s">
        <v>386</v>
      </c>
    </row>
    <row r="1864" spans="1:23" x14ac:dyDescent="0.25">
      <c r="A1864" t="s">
        <v>492</v>
      </c>
      <c r="B1864" s="1">
        <v>44747</v>
      </c>
      <c r="C1864">
        <v>-42.92</v>
      </c>
      <c r="D1864" t="s">
        <v>2166</v>
      </c>
      <c r="E1864" t="s">
        <v>2166</v>
      </c>
      <c r="F1864" t="s">
        <v>7485</v>
      </c>
      <c r="G1864" t="s">
        <v>13</v>
      </c>
      <c r="H1864" t="s">
        <v>13</v>
      </c>
      <c r="I1864" t="s">
        <v>13</v>
      </c>
      <c r="J1864" t="s">
        <v>9</v>
      </c>
      <c r="O1864" t="s">
        <v>13</v>
      </c>
      <c r="P1864" t="s">
        <v>9</v>
      </c>
      <c r="Q1864" t="s">
        <v>9</v>
      </c>
      <c r="R1864" t="s">
        <v>116</v>
      </c>
      <c r="S1864" t="s">
        <v>126</v>
      </c>
      <c r="T1864">
        <v>0</v>
      </c>
      <c r="U1864" t="s">
        <v>475</v>
      </c>
      <c r="W1864" t="s">
        <v>386</v>
      </c>
    </row>
    <row r="1865" spans="1:23" x14ac:dyDescent="0.25">
      <c r="A1865" t="s">
        <v>544</v>
      </c>
      <c r="B1865" s="1">
        <v>44747</v>
      </c>
      <c r="C1865">
        <v>-37.56</v>
      </c>
      <c r="D1865" t="s">
        <v>560</v>
      </c>
      <c r="E1865" t="s">
        <v>560</v>
      </c>
      <c r="F1865" t="s">
        <v>561</v>
      </c>
      <c r="G1865" t="s">
        <v>104</v>
      </c>
      <c r="H1865" t="s">
        <v>16</v>
      </c>
      <c r="I1865" t="s">
        <v>16</v>
      </c>
      <c r="J1865" t="s">
        <v>9</v>
      </c>
      <c r="O1865" t="s">
        <v>104</v>
      </c>
      <c r="P1865" t="s">
        <v>9</v>
      </c>
      <c r="Q1865" t="s">
        <v>9</v>
      </c>
      <c r="R1865" t="s">
        <v>122</v>
      </c>
      <c r="S1865" t="s">
        <v>127</v>
      </c>
      <c r="T1865">
        <v>12</v>
      </c>
      <c r="U1865" t="s">
        <v>475</v>
      </c>
      <c r="W1865" t="s">
        <v>386</v>
      </c>
    </row>
    <row r="1866" spans="1:23" x14ac:dyDescent="0.25">
      <c r="A1866" t="s">
        <v>526</v>
      </c>
      <c r="B1866" s="1">
        <v>44747</v>
      </c>
      <c r="C1866">
        <v>146.56</v>
      </c>
      <c r="D1866" t="s">
        <v>1626</v>
      </c>
      <c r="E1866" t="s">
        <v>1626</v>
      </c>
      <c r="F1866" t="s">
        <v>519</v>
      </c>
      <c r="G1866" t="s">
        <v>92</v>
      </c>
      <c r="H1866" t="s">
        <v>71</v>
      </c>
      <c r="I1866" t="s">
        <v>71</v>
      </c>
      <c r="J1866" t="s">
        <v>9</v>
      </c>
      <c r="O1866" t="s">
        <v>92</v>
      </c>
      <c r="P1866" t="s">
        <v>9</v>
      </c>
      <c r="Q1866" t="s">
        <v>9</v>
      </c>
      <c r="R1866" t="s">
        <v>92</v>
      </c>
      <c r="S1866" t="s">
        <v>127</v>
      </c>
      <c r="T1866">
        <v>12</v>
      </c>
      <c r="U1866" t="s">
        <v>475</v>
      </c>
      <c r="W1866" t="s">
        <v>386</v>
      </c>
    </row>
    <row r="1867" spans="1:23" x14ac:dyDescent="0.25">
      <c r="A1867" t="s">
        <v>486</v>
      </c>
      <c r="B1867" s="1">
        <v>44747</v>
      </c>
      <c r="C1867">
        <v>25.31</v>
      </c>
      <c r="D1867" t="s">
        <v>1626</v>
      </c>
      <c r="E1867" t="s">
        <v>1626</v>
      </c>
      <c r="F1867" t="s">
        <v>519</v>
      </c>
      <c r="G1867" t="s">
        <v>92</v>
      </c>
      <c r="H1867" t="s">
        <v>71</v>
      </c>
      <c r="I1867" t="s">
        <v>71</v>
      </c>
      <c r="J1867" t="s">
        <v>9</v>
      </c>
      <c r="O1867" t="s">
        <v>92</v>
      </c>
      <c r="P1867" t="s">
        <v>9</v>
      </c>
      <c r="Q1867" t="s">
        <v>9</v>
      </c>
      <c r="R1867" t="s">
        <v>92</v>
      </c>
      <c r="S1867" t="s">
        <v>127</v>
      </c>
      <c r="T1867">
        <v>12</v>
      </c>
      <c r="U1867" t="s">
        <v>475</v>
      </c>
      <c r="W1867" t="s">
        <v>386</v>
      </c>
    </row>
    <row r="1868" spans="1:23" x14ac:dyDescent="0.25">
      <c r="A1868" t="s">
        <v>2543</v>
      </c>
      <c r="B1868" s="1">
        <v>44747</v>
      </c>
      <c r="C1868">
        <v>176.59</v>
      </c>
      <c r="D1868" t="s">
        <v>1626</v>
      </c>
      <c r="E1868" t="s">
        <v>1626</v>
      </c>
      <c r="F1868" t="s">
        <v>519</v>
      </c>
      <c r="G1868" t="s">
        <v>92</v>
      </c>
      <c r="H1868" t="s">
        <v>71</v>
      </c>
      <c r="I1868" t="s">
        <v>71</v>
      </c>
      <c r="J1868" t="s">
        <v>9</v>
      </c>
      <c r="O1868" t="s">
        <v>92</v>
      </c>
      <c r="P1868" t="s">
        <v>9</v>
      </c>
      <c r="Q1868" t="s">
        <v>9</v>
      </c>
      <c r="R1868" t="s">
        <v>92</v>
      </c>
      <c r="S1868" t="s">
        <v>127</v>
      </c>
      <c r="T1868">
        <v>12</v>
      </c>
      <c r="U1868" t="s">
        <v>475</v>
      </c>
      <c r="W1868" t="s">
        <v>386</v>
      </c>
    </row>
    <row r="1869" spans="1:23" x14ac:dyDescent="0.25">
      <c r="A1869" t="s">
        <v>6411</v>
      </c>
      <c r="B1869" s="1">
        <v>44746</v>
      </c>
      <c r="C1869">
        <v>-57.7</v>
      </c>
      <c r="D1869" t="s">
        <v>6632</v>
      </c>
      <c r="E1869" t="s">
        <v>6632</v>
      </c>
      <c r="F1869" t="s">
        <v>6633</v>
      </c>
      <c r="G1869" t="s">
        <v>55</v>
      </c>
      <c r="H1869" t="s">
        <v>55</v>
      </c>
      <c r="I1869" t="s">
        <v>55</v>
      </c>
      <c r="J1869" t="s">
        <v>9</v>
      </c>
      <c r="O1869" t="s">
        <v>55</v>
      </c>
      <c r="P1869" t="s">
        <v>9</v>
      </c>
      <c r="Q1869" t="s">
        <v>9</v>
      </c>
      <c r="R1869" t="s">
        <v>116</v>
      </c>
      <c r="S1869" t="s">
        <v>126</v>
      </c>
      <c r="T1869">
        <v>0</v>
      </c>
      <c r="U1869" t="s">
        <v>475</v>
      </c>
      <c r="W1869" t="s">
        <v>386</v>
      </c>
    </row>
    <row r="1870" spans="1:23" x14ac:dyDescent="0.25">
      <c r="A1870" t="s">
        <v>492</v>
      </c>
      <c r="B1870" s="1">
        <v>44746</v>
      </c>
      <c r="C1870">
        <v>-9.23</v>
      </c>
      <c r="D1870" t="s">
        <v>495</v>
      </c>
      <c r="E1870" t="s">
        <v>495</v>
      </c>
      <c r="F1870" t="s">
        <v>496</v>
      </c>
      <c r="G1870" t="s">
        <v>104</v>
      </c>
      <c r="H1870" t="s">
        <v>16</v>
      </c>
      <c r="I1870" t="s">
        <v>16</v>
      </c>
      <c r="J1870" t="s">
        <v>9</v>
      </c>
      <c r="O1870" t="s">
        <v>104</v>
      </c>
      <c r="P1870" t="s">
        <v>9</v>
      </c>
      <c r="Q1870" t="s">
        <v>9</v>
      </c>
      <c r="R1870" t="s">
        <v>122</v>
      </c>
      <c r="S1870" t="s">
        <v>127</v>
      </c>
      <c r="T1870">
        <v>12</v>
      </c>
      <c r="U1870" t="s">
        <v>475</v>
      </c>
      <c r="W1870" t="s">
        <v>386</v>
      </c>
    </row>
    <row r="1871" spans="1:23" x14ac:dyDescent="0.25">
      <c r="A1871" t="s">
        <v>6411</v>
      </c>
      <c r="B1871" s="1">
        <v>44746</v>
      </c>
      <c r="C1871">
        <v>0</v>
      </c>
      <c r="D1871" t="s">
        <v>6689</v>
      </c>
      <c r="E1871" t="s">
        <v>6689</v>
      </c>
      <c r="F1871" t="s">
        <v>6690</v>
      </c>
      <c r="G1871" t="s">
        <v>55</v>
      </c>
      <c r="H1871" t="s">
        <v>55</v>
      </c>
      <c r="I1871" t="s">
        <v>55</v>
      </c>
      <c r="J1871" t="s">
        <v>9</v>
      </c>
      <c r="O1871" t="s">
        <v>55</v>
      </c>
      <c r="P1871" t="s">
        <v>9</v>
      </c>
      <c r="Q1871" t="s">
        <v>9</v>
      </c>
      <c r="R1871" t="s">
        <v>116</v>
      </c>
      <c r="S1871" t="s">
        <v>126</v>
      </c>
      <c r="T1871">
        <v>0</v>
      </c>
      <c r="U1871" t="s">
        <v>475</v>
      </c>
      <c r="W1871" t="s">
        <v>386</v>
      </c>
    </row>
    <row r="1872" spans="1:23" x14ac:dyDescent="0.25">
      <c r="A1872" t="s">
        <v>6411</v>
      </c>
      <c r="B1872" s="1">
        <v>44746</v>
      </c>
      <c r="C1872">
        <v>0</v>
      </c>
      <c r="D1872" t="s">
        <v>6689</v>
      </c>
      <c r="E1872" t="s">
        <v>6689</v>
      </c>
      <c r="F1872" t="s">
        <v>6690</v>
      </c>
      <c r="G1872" t="s">
        <v>55</v>
      </c>
      <c r="H1872" t="s">
        <v>55</v>
      </c>
      <c r="I1872" t="s">
        <v>55</v>
      </c>
      <c r="J1872" t="s">
        <v>9</v>
      </c>
      <c r="O1872" t="s">
        <v>55</v>
      </c>
      <c r="P1872" t="s">
        <v>9</v>
      </c>
      <c r="Q1872" t="s">
        <v>9</v>
      </c>
      <c r="R1872" t="s">
        <v>116</v>
      </c>
      <c r="S1872" t="s">
        <v>126</v>
      </c>
      <c r="T1872">
        <v>0</v>
      </c>
      <c r="U1872" t="s">
        <v>475</v>
      </c>
      <c r="W1872" t="s">
        <v>386</v>
      </c>
    </row>
    <row r="1873" spans="1:23" x14ac:dyDescent="0.25">
      <c r="A1873" t="s">
        <v>6411</v>
      </c>
      <c r="B1873" s="1">
        <v>44746</v>
      </c>
      <c r="C1873">
        <v>20000</v>
      </c>
      <c r="D1873" t="s">
        <v>691</v>
      </c>
      <c r="E1873" t="s">
        <v>691</v>
      </c>
      <c r="F1873" t="s">
        <v>7358</v>
      </c>
      <c r="G1873" t="s">
        <v>55</v>
      </c>
      <c r="H1873" t="s">
        <v>225</v>
      </c>
      <c r="I1873" t="s">
        <v>225</v>
      </c>
      <c r="J1873" t="s">
        <v>9</v>
      </c>
      <c r="O1873" t="s">
        <v>55</v>
      </c>
      <c r="P1873" t="s">
        <v>9</v>
      </c>
      <c r="Q1873" t="s">
        <v>9</v>
      </c>
      <c r="R1873" t="s">
        <v>224</v>
      </c>
      <c r="S1873" t="s">
        <v>126</v>
      </c>
      <c r="T1873">
        <v>0</v>
      </c>
      <c r="U1873" t="s">
        <v>475</v>
      </c>
      <c r="V1873" t="s">
        <v>6075</v>
      </c>
      <c r="W1873" t="s">
        <v>386</v>
      </c>
    </row>
    <row r="1874" spans="1:23" x14ac:dyDescent="0.25">
      <c r="A1874" t="s">
        <v>492</v>
      </c>
      <c r="B1874" s="1">
        <v>44746</v>
      </c>
      <c r="C1874">
        <v>-65</v>
      </c>
      <c r="D1874" t="s">
        <v>6896</v>
      </c>
      <c r="E1874" t="s">
        <v>6896</v>
      </c>
      <c r="F1874" t="s">
        <v>528</v>
      </c>
      <c r="G1874" t="s">
        <v>94</v>
      </c>
      <c r="H1874" t="s">
        <v>32</v>
      </c>
      <c r="I1874" t="s">
        <v>32</v>
      </c>
      <c r="J1874" t="s">
        <v>9</v>
      </c>
      <c r="O1874" t="s">
        <v>94</v>
      </c>
      <c r="P1874" t="s">
        <v>9</v>
      </c>
      <c r="Q1874" t="s">
        <v>9</v>
      </c>
      <c r="R1874" t="s">
        <v>122</v>
      </c>
      <c r="S1874" t="s">
        <v>127</v>
      </c>
      <c r="T1874">
        <v>12</v>
      </c>
      <c r="U1874" t="s">
        <v>475</v>
      </c>
      <c r="V1874" t="s">
        <v>276</v>
      </c>
      <c r="W1874" t="s">
        <v>386</v>
      </c>
    </row>
    <row r="1875" spans="1:23" x14ac:dyDescent="0.25">
      <c r="A1875" t="s">
        <v>544</v>
      </c>
      <c r="B1875" s="1">
        <v>44746</v>
      </c>
      <c r="C1875">
        <v>-44.04</v>
      </c>
      <c r="D1875" t="s">
        <v>3236</v>
      </c>
      <c r="E1875" t="s">
        <v>3236</v>
      </c>
      <c r="F1875" t="s">
        <v>6429</v>
      </c>
      <c r="G1875" t="s">
        <v>104</v>
      </c>
      <c r="H1875" t="s">
        <v>7</v>
      </c>
      <c r="I1875" t="s">
        <v>7</v>
      </c>
      <c r="J1875" t="s">
        <v>9</v>
      </c>
      <c r="O1875" t="s">
        <v>104</v>
      </c>
      <c r="P1875" t="s">
        <v>9</v>
      </c>
      <c r="Q1875" t="s">
        <v>9</v>
      </c>
      <c r="R1875" t="s">
        <v>122</v>
      </c>
      <c r="S1875" t="s">
        <v>127</v>
      </c>
      <c r="T1875">
        <v>12</v>
      </c>
      <c r="U1875" t="s">
        <v>475</v>
      </c>
      <c r="W1875" t="s">
        <v>386</v>
      </c>
    </row>
    <row r="1876" spans="1:23" x14ac:dyDescent="0.25">
      <c r="A1876" t="s">
        <v>544</v>
      </c>
      <c r="B1876" s="1">
        <v>44746</v>
      </c>
      <c r="C1876">
        <v>-67.38</v>
      </c>
      <c r="D1876" t="s">
        <v>716</v>
      </c>
      <c r="E1876" t="s">
        <v>716</v>
      </c>
      <c r="F1876" t="s">
        <v>717</v>
      </c>
      <c r="G1876" t="s">
        <v>10</v>
      </c>
      <c r="H1876" t="s">
        <v>35</v>
      </c>
      <c r="I1876" t="s">
        <v>35</v>
      </c>
      <c r="J1876" t="s">
        <v>9</v>
      </c>
      <c r="O1876" t="s">
        <v>10</v>
      </c>
      <c r="P1876" t="s">
        <v>9</v>
      </c>
      <c r="Q1876" t="s">
        <v>9</v>
      </c>
      <c r="R1876" t="s">
        <v>122</v>
      </c>
      <c r="S1876" t="s">
        <v>127</v>
      </c>
      <c r="T1876">
        <v>12</v>
      </c>
      <c r="U1876" t="s">
        <v>475</v>
      </c>
      <c r="W1876" t="s">
        <v>386</v>
      </c>
    </row>
    <row r="1877" spans="1:23" x14ac:dyDescent="0.25">
      <c r="A1877" t="s">
        <v>492</v>
      </c>
      <c r="B1877" s="1">
        <v>44746</v>
      </c>
      <c r="C1877">
        <v>-4.8600000000000003</v>
      </c>
      <c r="D1877" t="s">
        <v>7487</v>
      </c>
      <c r="E1877" t="s">
        <v>7487</v>
      </c>
      <c r="F1877" t="s">
        <v>7488</v>
      </c>
      <c r="G1877" t="s">
        <v>78</v>
      </c>
      <c r="H1877" t="s">
        <v>27</v>
      </c>
      <c r="I1877" t="s">
        <v>27</v>
      </c>
      <c r="J1877" t="s">
        <v>9</v>
      </c>
      <c r="O1877" t="s">
        <v>78</v>
      </c>
      <c r="P1877" t="s">
        <v>9</v>
      </c>
      <c r="Q1877" t="s">
        <v>9</v>
      </c>
      <c r="R1877" t="s">
        <v>122</v>
      </c>
      <c r="S1877" t="s">
        <v>127</v>
      </c>
      <c r="T1877">
        <v>1</v>
      </c>
      <c r="U1877" t="s">
        <v>475</v>
      </c>
      <c r="W1877" t="s">
        <v>386</v>
      </c>
    </row>
    <row r="1878" spans="1:23" x14ac:dyDescent="0.25">
      <c r="A1878" t="s">
        <v>492</v>
      </c>
      <c r="B1878" s="1">
        <v>44746</v>
      </c>
      <c r="C1878">
        <v>-6.86</v>
      </c>
      <c r="D1878" t="s">
        <v>7487</v>
      </c>
      <c r="E1878" t="s">
        <v>7487</v>
      </c>
      <c r="F1878" t="s">
        <v>7488</v>
      </c>
      <c r="G1878" t="s">
        <v>78</v>
      </c>
      <c r="H1878" t="s">
        <v>27</v>
      </c>
      <c r="I1878" t="s">
        <v>27</v>
      </c>
      <c r="J1878" t="s">
        <v>9</v>
      </c>
      <c r="O1878" t="s">
        <v>78</v>
      </c>
      <c r="P1878" t="s">
        <v>9</v>
      </c>
      <c r="Q1878" t="s">
        <v>9</v>
      </c>
      <c r="R1878" t="s">
        <v>122</v>
      </c>
      <c r="S1878" t="s">
        <v>127</v>
      </c>
      <c r="T1878">
        <v>1</v>
      </c>
      <c r="U1878" t="s">
        <v>475</v>
      </c>
      <c r="W1878" t="s">
        <v>386</v>
      </c>
    </row>
    <row r="1879" spans="1:23" x14ac:dyDescent="0.25">
      <c r="A1879" t="s">
        <v>492</v>
      </c>
      <c r="B1879" s="1">
        <v>44746</v>
      </c>
      <c r="C1879">
        <v>-17.079999999999998</v>
      </c>
      <c r="D1879" t="s">
        <v>529</v>
      </c>
      <c r="E1879" t="s">
        <v>529</v>
      </c>
      <c r="F1879" t="s">
        <v>1076</v>
      </c>
      <c r="G1879" t="s">
        <v>13</v>
      </c>
      <c r="H1879" t="s">
        <v>11</v>
      </c>
      <c r="I1879" t="s">
        <v>11</v>
      </c>
      <c r="J1879" t="s">
        <v>9</v>
      </c>
      <c r="O1879" t="s">
        <v>13</v>
      </c>
      <c r="P1879" t="s">
        <v>9</v>
      </c>
      <c r="Q1879" t="s">
        <v>9</v>
      </c>
      <c r="R1879" t="s">
        <v>122</v>
      </c>
      <c r="S1879" t="s">
        <v>127</v>
      </c>
      <c r="T1879">
        <v>12</v>
      </c>
      <c r="U1879" t="s">
        <v>475</v>
      </c>
      <c r="W1879" t="s">
        <v>386</v>
      </c>
    </row>
    <row r="1880" spans="1:23" x14ac:dyDescent="0.25">
      <c r="A1880" t="s">
        <v>34</v>
      </c>
      <c r="B1880" s="1">
        <v>44745</v>
      </c>
      <c r="C1880">
        <v>-30.84</v>
      </c>
      <c r="D1880" t="s">
        <v>491</v>
      </c>
      <c r="E1880" t="s">
        <v>491</v>
      </c>
      <c r="F1880" t="s">
        <v>7489</v>
      </c>
      <c r="G1880" t="s">
        <v>121</v>
      </c>
      <c r="H1880" t="s">
        <v>483</v>
      </c>
      <c r="I1880" t="s">
        <v>483</v>
      </c>
      <c r="J1880" t="s">
        <v>9</v>
      </c>
      <c r="O1880" t="s">
        <v>121</v>
      </c>
      <c r="P1880" t="s">
        <v>9</v>
      </c>
      <c r="Q1880" t="s">
        <v>7490</v>
      </c>
      <c r="R1880" t="s">
        <v>122</v>
      </c>
      <c r="S1880" t="s">
        <v>127</v>
      </c>
      <c r="T1880">
        <v>12</v>
      </c>
      <c r="U1880" t="s">
        <v>475</v>
      </c>
      <c r="W1880" t="s">
        <v>386</v>
      </c>
    </row>
    <row r="1881" spans="1:23" x14ac:dyDescent="0.25">
      <c r="A1881" t="s">
        <v>492</v>
      </c>
      <c r="B1881" s="1">
        <v>44744</v>
      </c>
      <c r="C1881">
        <v>-26.43</v>
      </c>
      <c r="D1881" t="s">
        <v>7492</v>
      </c>
      <c r="E1881" t="s">
        <v>7492</v>
      </c>
      <c r="F1881" t="s">
        <v>7493</v>
      </c>
      <c r="G1881" t="s">
        <v>88</v>
      </c>
      <c r="H1881" t="s">
        <v>33</v>
      </c>
      <c r="I1881" t="s">
        <v>33</v>
      </c>
      <c r="J1881" t="s">
        <v>9</v>
      </c>
      <c r="O1881" t="s">
        <v>88</v>
      </c>
      <c r="P1881" t="s">
        <v>9</v>
      </c>
      <c r="Q1881" t="s">
        <v>7494</v>
      </c>
      <c r="R1881" t="s">
        <v>122</v>
      </c>
      <c r="S1881" t="s">
        <v>127</v>
      </c>
      <c r="T1881">
        <v>1</v>
      </c>
      <c r="U1881" t="s">
        <v>475</v>
      </c>
      <c r="W1881" t="s">
        <v>386</v>
      </c>
    </row>
    <row r="1882" spans="1:23" x14ac:dyDescent="0.25">
      <c r="A1882" t="s">
        <v>492</v>
      </c>
      <c r="B1882" s="1">
        <v>44744</v>
      </c>
      <c r="C1882">
        <v>-1.35</v>
      </c>
      <c r="D1882" t="s">
        <v>493</v>
      </c>
      <c r="E1882" t="s">
        <v>493</v>
      </c>
      <c r="F1882" t="s">
        <v>494</v>
      </c>
      <c r="G1882" t="s">
        <v>104</v>
      </c>
      <c r="H1882" t="s">
        <v>16</v>
      </c>
      <c r="I1882" t="s">
        <v>16</v>
      </c>
      <c r="J1882" t="s">
        <v>9</v>
      </c>
      <c r="O1882" t="s">
        <v>104</v>
      </c>
      <c r="P1882" t="s">
        <v>9</v>
      </c>
      <c r="Q1882" t="s">
        <v>9</v>
      </c>
      <c r="R1882" t="s">
        <v>122</v>
      </c>
      <c r="S1882" t="s">
        <v>127</v>
      </c>
      <c r="T1882">
        <v>12</v>
      </c>
      <c r="U1882" t="s">
        <v>475</v>
      </c>
      <c r="W1882" t="s">
        <v>386</v>
      </c>
    </row>
    <row r="1883" spans="1:23" x14ac:dyDescent="0.25">
      <c r="A1883" t="s">
        <v>492</v>
      </c>
      <c r="B1883" s="1">
        <v>44744</v>
      </c>
      <c r="C1883">
        <v>-99.17</v>
      </c>
      <c r="D1883" t="s">
        <v>7495</v>
      </c>
      <c r="E1883" t="s">
        <v>7495</v>
      </c>
      <c r="F1883" t="s">
        <v>7496</v>
      </c>
      <c r="G1883" t="s">
        <v>110</v>
      </c>
      <c r="H1883" t="s">
        <v>108</v>
      </c>
      <c r="I1883" t="s">
        <v>108</v>
      </c>
      <c r="J1883" t="s">
        <v>9</v>
      </c>
      <c r="O1883" t="s">
        <v>110</v>
      </c>
      <c r="P1883" t="s">
        <v>9</v>
      </c>
      <c r="Q1883" t="s">
        <v>7497</v>
      </c>
      <c r="R1883" t="s">
        <v>122</v>
      </c>
      <c r="S1883" t="s">
        <v>125</v>
      </c>
      <c r="T1883">
        <v>1</v>
      </c>
      <c r="U1883" t="s">
        <v>475</v>
      </c>
      <c r="W1883" t="s">
        <v>386</v>
      </c>
    </row>
    <row r="1884" spans="1:23" x14ac:dyDescent="0.25">
      <c r="A1884" t="s">
        <v>492</v>
      </c>
      <c r="B1884" s="1">
        <v>44744</v>
      </c>
      <c r="C1884">
        <v>-25.51</v>
      </c>
      <c r="D1884" t="s">
        <v>6174</v>
      </c>
      <c r="E1884" t="s">
        <v>6174</v>
      </c>
      <c r="F1884" t="s">
        <v>2551</v>
      </c>
      <c r="G1884" t="s">
        <v>78</v>
      </c>
      <c r="H1884" t="s">
        <v>471</v>
      </c>
      <c r="I1884" t="s">
        <v>471</v>
      </c>
      <c r="J1884" t="s">
        <v>9</v>
      </c>
      <c r="O1884" t="s">
        <v>78</v>
      </c>
      <c r="P1884" t="s">
        <v>9</v>
      </c>
      <c r="Q1884" t="s">
        <v>9</v>
      </c>
      <c r="R1884" t="s">
        <v>122</v>
      </c>
      <c r="S1884" t="s">
        <v>124</v>
      </c>
      <c r="T1884">
        <v>1</v>
      </c>
      <c r="U1884" t="s">
        <v>475</v>
      </c>
      <c r="W1884" t="s">
        <v>386</v>
      </c>
    </row>
    <row r="1885" spans="1:23" x14ac:dyDescent="0.25">
      <c r="A1885" t="s">
        <v>492</v>
      </c>
      <c r="B1885" s="1">
        <v>44744</v>
      </c>
      <c r="C1885">
        <v>-100.34</v>
      </c>
      <c r="D1885" t="s">
        <v>6679</v>
      </c>
      <c r="E1885" t="s">
        <v>6679</v>
      </c>
      <c r="F1885" t="s">
        <v>6680</v>
      </c>
      <c r="G1885" t="s">
        <v>121</v>
      </c>
      <c r="H1885" t="s">
        <v>483</v>
      </c>
      <c r="I1885" t="s">
        <v>483</v>
      </c>
      <c r="J1885" t="s">
        <v>9</v>
      </c>
      <c r="O1885" t="s">
        <v>121</v>
      </c>
      <c r="P1885" t="s">
        <v>9</v>
      </c>
      <c r="Q1885" t="s">
        <v>7498</v>
      </c>
      <c r="R1885" t="s">
        <v>122</v>
      </c>
      <c r="S1885" t="s">
        <v>127</v>
      </c>
      <c r="T1885">
        <v>12</v>
      </c>
      <c r="U1885" t="s">
        <v>475</v>
      </c>
      <c r="W1885" t="s">
        <v>386</v>
      </c>
    </row>
    <row r="1886" spans="1:23" x14ac:dyDescent="0.25">
      <c r="A1886" t="s">
        <v>544</v>
      </c>
      <c r="B1886" s="1">
        <v>44744</v>
      </c>
      <c r="C1886">
        <v>-80</v>
      </c>
      <c r="D1886" t="s">
        <v>7499</v>
      </c>
      <c r="E1886" t="s">
        <v>7499</v>
      </c>
      <c r="F1886" t="s">
        <v>7500</v>
      </c>
      <c r="G1886" t="s">
        <v>104</v>
      </c>
      <c r="H1886" t="s">
        <v>12</v>
      </c>
      <c r="I1886" t="s">
        <v>12</v>
      </c>
      <c r="J1886" t="s">
        <v>9</v>
      </c>
      <c r="O1886" t="s">
        <v>104</v>
      </c>
      <c r="P1886" t="s">
        <v>9</v>
      </c>
      <c r="Q1886" t="s">
        <v>9</v>
      </c>
      <c r="R1886" t="s">
        <v>122</v>
      </c>
      <c r="S1886" t="s">
        <v>127</v>
      </c>
      <c r="T1886">
        <v>12</v>
      </c>
      <c r="U1886" t="s">
        <v>475</v>
      </c>
      <c r="W1886" t="s">
        <v>386</v>
      </c>
    </row>
    <row r="1887" spans="1:23" x14ac:dyDescent="0.25">
      <c r="A1887" t="s">
        <v>544</v>
      </c>
      <c r="B1887" s="1">
        <v>44744</v>
      </c>
      <c r="C1887">
        <v>-314.68</v>
      </c>
      <c r="D1887" t="s">
        <v>2221</v>
      </c>
      <c r="E1887" t="s">
        <v>2221</v>
      </c>
      <c r="F1887" t="s">
        <v>2222</v>
      </c>
      <c r="G1887" t="s">
        <v>104</v>
      </c>
      <c r="H1887" t="s">
        <v>12</v>
      </c>
      <c r="I1887" t="s">
        <v>12</v>
      </c>
      <c r="J1887" t="s">
        <v>9</v>
      </c>
      <c r="O1887" t="s">
        <v>104</v>
      </c>
      <c r="P1887" t="s">
        <v>9</v>
      </c>
      <c r="Q1887" t="s">
        <v>9</v>
      </c>
      <c r="R1887" t="s">
        <v>122</v>
      </c>
      <c r="S1887" t="s">
        <v>127</v>
      </c>
      <c r="T1887">
        <v>12</v>
      </c>
      <c r="U1887" t="s">
        <v>475</v>
      </c>
      <c r="W1887" t="s">
        <v>386</v>
      </c>
    </row>
    <row r="1888" spans="1:23" x14ac:dyDescent="0.25">
      <c r="A1888" t="s">
        <v>492</v>
      </c>
      <c r="B1888" s="1">
        <v>44744</v>
      </c>
      <c r="C1888">
        <v>-1.1000000000000001</v>
      </c>
      <c r="D1888" t="s">
        <v>6174</v>
      </c>
      <c r="E1888" t="s">
        <v>6174</v>
      </c>
      <c r="F1888" t="s">
        <v>2551</v>
      </c>
      <c r="G1888" t="s">
        <v>78</v>
      </c>
      <c r="H1888" t="s">
        <v>471</v>
      </c>
      <c r="I1888" t="s">
        <v>471</v>
      </c>
      <c r="J1888" t="s">
        <v>9</v>
      </c>
      <c r="O1888" t="s">
        <v>78</v>
      </c>
      <c r="P1888" t="s">
        <v>9</v>
      </c>
      <c r="Q1888" t="s">
        <v>9</v>
      </c>
      <c r="R1888" t="s">
        <v>122</v>
      </c>
      <c r="S1888" t="s">
        <v>124</v>
      </c>
      <c r="T1888">
        <v>1</v>
      </c>
      <c r="U1888" t="s">
        <v>475</v>
      </c>
      <c r="W1888" t="s">
        <v>386</v>
      </c>
    </row>
    <row r="1889" spans="1:23" x14ac:dyDescent="0.25">
      <c r="A1889" t="s">
        <v>492</v>
      </c>
      <c r="B1889" s="1">
        <v>44744</v>
      </c>
      <c r="C1889">
        <v>-82.62</v>
      </c>
      <c r="D1889" t="s">
        <v>495</v>
      </c>
      <c r="E1889" t="s">
        <v>495</v>
      </c>
      <c r="F1889" t="s">
        <v>496</v>
      </c>
      <c r="G1889" t="s">
        <v>104</v>
      </c>
      <c r="H1889" t="s">
        <v>16</v>
      </c>
      <c r="I1889" t="s">
        <v>16</v>
      </c>
      <c r="J1889" t="s">
        <v>9</v>
      </c>
      <c r="O1889" t="s">
        <v>104</v>
      </c>
      <c r="P1889" t="s">
        <v>9</v>
      </c>
      <c r="Q1889" t="s">
        <v>9</v>
      </c>
      <c r="R1889" t="s">
        <v>122</v>
      </c>
      <c r="S1889" t="s">
        <v>127</v>
      </c>
      <c r="T1889">
        <v>12</v>
      </c>
      <c r="U1889" t="s">
        <v>475</v>
      </c>
      <c r="W1889" t="s">
        <v>386</v>
      </c>
    </row>
    <row r="1890" spans="1:23" x14ac:dyDescent="0.25">
      <c r="A1890" t="s">
        <v>420</v>
      </c>
      <c r="B1890" s="1">
        <v>44743</v>
      </c>
      <c r="C1890">
        <v>18499</v>
      </c>
      <c r="D1890" t="s">
        <v>7501</v>
      </c>
      <c r="E1890" t="s">
        <v>7501</v>
      </c>
      <c r="F1890" t="s">
        <v>790</v>
      </c>
      <c r="G1890" t="s">
        <v>55</v>
      </c>
      <c r="H1890" t="s">
        <v>55</v>
      </c>
      <c r="I1890" t="s">
        <v>55</v>
      </c>
      <c r="J1890" t="s">
        <v>9</v>
      </c>
      <c r="O1890" t="s">
        <v>55</v>
      </c>
      <c r="P1890" t="s">
        <v>9</v>
      </c>
      <c r="Q1890" t="s">
        <v>9</v>
      </c>
      <c r="R1890" t="s">
        <v>116</v>
      </c>
      <c r="S1890" t="s">
        <v>126</v>
      </c>
      <c r="T1890">
        <v>0</v>
      </c>
      <c r="U1890" t="s">
        <v>475</v>
      </c>
      <c r="W1890" t="s">
        <v>386</v>
      </c>
    </row>
    <row r="1891" spans="1:23" x14ac:dyDescent="0.25">
      <c r="A1891" t="s">
        <v>19</v>
      </c>
      <c r="B1891" s="1">
        <v>44743</v>
      </c>
      <c r="C1891">
        <v>-163.15</v>
      </c>
      <c r="D1891" t="s">
        <v>7366</v>
      </c>
      <c r="E1891" t="s">
        <v>7366</v>
      </c>
      <c r="F1891" t="s">
        <v>538</v>
      </c>
      <c r="G1891" t="s">
        <v>55</v>
      </c>
      <c r="H1891" t="s">
        <v>18</v>
      </c>
      <c r="I1891" t="s">
        <v>18</v>
      </c>
      <c r="J1891" t="s">
        <v>9</v>
      </c>
      <c r="O1891" t="s">
        <v>55</v>
      </c>
      <c r="P1891" t="s">
        <v>9</v>
      </c>
      <c r="Q1891" t="s">
        <v>9</v>
      </c>
      <c r="R1891" t="s">
        <v>224</v>
      </c>
      <c r="S1891" t="s">
        <v>126</v>
      </c>
      <c r="T1891">
        <v>12</v>
      </c>
      <c r="U1891" t="s">
        <v>475</v>
      </c>
      <c r="W1891" t="s">
        <v>386</v>
      </c>
    </row>
    <row r="1892" spans="1:23" x14ac:dyDescent="0.25">
      <c r="A1892" t="s">
        <v>19</v>
      </c>
      <c r="B1892" s="1">
        <v>44743</v>
      </c>
      <c r="C1892">
        <v>-109.23</v>
      </c>
      <c r="D1892" t="s">
        <v>5235</v>
      </c>
      <c r="E1892" t="s">
        <v>5235</v>
      </c>
      <c r="F1892" t="s">
        <v>5110</v>
      </c>
      <c r="G1892" t="s">
        <v>111</v>
      </c>
      <c r="H1892" t="s">
        <v>75</v>
      </c>
      <c r="I1892" t="s">
        <v>75</v>
      </c>
      <c r="J1892" t="s">
        <v>9</v>
      </c>
      <c r="O1892" t="s">
        <v>111</v>
      </c>
      <c r="P1892" t="s">
        <v>9</v>
      </c>
      <c r="Q1892" t="s">
        <v>9</v>
      </c>
      <c r="R1892" t="s">
        <v>122</v>
      </c>
      <c r="S1892" t="s">
        <v>127</v>
      </c>
      <c r="T1892">
        <v>1</v>
      </c>
      <c r="U1892" t="s">
        <v>475</v>
      </c>
      <c r="W1892" t="s">
        <v>386</v>
      </c>
    </row>
    <row r="1893" spans="1:23" x14ac:dyDescent="0.25">
      <c r="A1893" t="s">
        <v>413</v>
      </c>
      <c r="B1893" s="1">
        <v>44743</v>
      </c>
      <c r="C1893">
        <v>0.01</v>
      </c>
      <c r="D1893" t="s">
        <v>6482</v>
      </c>
      <c r="E1893" t="s">
        <v>6482</v>
      </c>
      <c r="F1893" t="s">
        <v>546</v>
      </c>
      <c r="G1893" t="s">
        <v>92</v>
      </c>
      <c r="H1893" t="s">
        <v>71</v>
      </c>
      <c r="I1893" t="s">
        <v>71</v>
      </c>
      <c r="J1893" t="s">
        <v>9</v>
      </c>
      <c r="O1893" t="s">
        <v>92</v>
      </c>
      <c r="P1893" t="s">
        <v>9</v>
      </c>
      <c r="Q1893" t="s">
        <v>9</v>
      </c>
      <c r="R1893" t="s">
        <v>92</v>
      </c>
      <c r="S1893" t="s">
        <v>127</v>
      </c>
      <c r="T1893">
        <v>12</v>
      </c>
      <c r="U1893" t="s">
        <v>475</v>
      </c>
      <c r="W1893" t="s">
        <v>386</v>
      </c>
    </row>
    <row r="1894" spans="1:23" x14ac:dyDescent="0.25">
      <c r="A1894" t="s">
        <v>487</v>
      </c>
      <c r="B1894" s="1">
        <v>44743</v>
      </c>
      <c r="C1894">
        <v>-24</v>
      </c>
      <c r="D1894" t="s">
        <v>6653</v>
      </c>
      <c r="E1894" t="s">
        <v>6653</v>
      </c>
      <c r="F1894" t="s">
        <v>531</v>
      </c>
      <c r="G1894" t="s">
        <v>105</v>
      </c>
      <c r="H1894" t="s">
        <v>28</v>
      </c>
      <c r="I1894" t="s">
        <v>28</v>
      </c>
      <c r="J1894" t="s">
        <v>9</v>
      </c>
      <c r="O1894" t="s">
        <v>105</v>
      </c>
      <c r="P1894" t="s">
        <v>9</v>
      </c>
      <c r="Q1894" t="s">
        <v>7502</v>
      </c>
      <c r="R1894" t="s">
        <v>122</v>
      </c>
      <c r="S1894" t="s">
        <v>124</v>
      </c>
      <c r="T1894">
        <v>1</v>
      </c>
      <c r="U1894" t="s">
        <v>475</v>
      </c>
      <c r="W1894" t="s">
        <v>386</v>
      </c>
    </row>
    <row r="1895" spans="1:23" x14ac:dyDescent="0.25">
      <c r="A1895" t="s">
        <v>539</v>
      </c>
      <c r="B1895" s="1">
        <v>44743</v>
      </c>
      <c r="C1895">
        <v>163.15</v>
      </c>
      <c r="D1895" t="s">
        <v>7362</v>
      </c>
      <c r="E1895" t="s">
        <v>7362</v>
      </c>
      <c r="F1895" t="s">
        <v>540</v>
      </c>
      <c r="G1895" t="s">
        <v>55</v>
      </c>
      <c r="H1895" t="s">
        <v>18</v>
      </c>
      <c r="I1895" t="s">
        <v>18</v>
      </c>
      <c r="J1895" t="s">
        <v>9</v>
      </c>
      <c r="O1895" t="s">
        <v>55</v>
      </c>
      <c r="P1895" t="s">
        <v>9</v>
      </c>
      <c r="Q1895" t="s">
        <v>9</v>
      </c>
      <c r="R1895" t="s">
        <v>224</v>
      </c>
      <c r="S1895" t="s">
        <v>126</v>
      </c>
      <c r="T1895">
        <v>12</v>
      </c>
      <c r="U1895" t="s">
        <v>475</v>
      </c>
      <c r="W1895" t="s">
        <v>386</v>
      </c>
    </row>
    <row r="1896" spans="1:23" x14ac:dyDescent="0.25">
      <c r="A1896" t="s">
        <v>19</v>
      </c>
      <c r="B1896" s="1">
        <v>44743</v>
      </c>
      <c r="C1896">
        <v>-18499</v>
      </c>
      <c r="D1896" t="s">
        <v>7503</v>
      </c>
      <c r="E1896" t="s">
        <v>7503</v>
      </c>
      <c r="F1896" t="s">
        <v>951</v>
      </c>
      <c r="G1896" t="s">
        <v>55</v>
      </c>
      <c r="H1896" t="s">
        <v>55</v>
      </c>
      <c r="I1896" t="s">
        <v>55</v>
      </c>
      <c r="J1896" t="s">
        <v>9</v>
      </c>
      <c r="O1896" t="s">
        <v>55</v>
      </c>
      <c r="P1896" t="s">
        <v>9</v>
      </c>
      <c r="Q1896" t="s">
        <v>9</v>
      </c>
      <c r="R1896" t="s">
        <v>116</v>
      </c>
      <c r="S1896" t="s">
        <v>126</v>
      </c>
      <c r="T1896">
        <v>0</v>
      </c>
      <c r="U1896" t="s">
        <v>475</v>
      </c>
      <c r="W1896" t="s">
        <v>386</v>
      </c>
    </row>
    <row r="1897" spans="1:23" x14ac:dyDescent="0.25">
      <c r="A1897" t="s">
        <v>533</v>
      </c>
      <c r="B1897" s="1">
        <v>44743</v>
      </c>
      <c r="C1897">
        <v>-81.290000000000006</v>
      </c>
      <c r="D1897" t="s">
        <v>547</v>
      </c>
      <c r="E1897" t="s">
        <v>547</v>
      </c>
      <c r="F1897" t="s">
        <v>548</v>
      </c>
      <c r="G1897" t="s">
        <v>94</v>
      </c>
      <c r="H1897" t="s">
        <v>291</v>
      </c>
      <c r="I1897" t="s">
        <v>291</v>
      </c>
      <c r="J1897" t="s">
        <v>9</v>
      </c>
      <c r="O1897" t="s">
        <v>94</v>
      </c>
      <c r="P1897" t="s">
        <v>9</v>
      </c>
      <c r="Q1897" t="s">
        <v>9</v>
      </c>
      <c r="R1897" t="s">
        <v>122</v>
      </c>
      <c r="S1897" t="s">
        <v>127</v>
      </c>
      <c r="T1897">
        <v>12</v>
      </c>
      <c r="U1897" t="s">
        <v>475</v>
      </c>
      <c r="V1897" t="s">
        <v>282</v>
      </c>
      <c r="W1897" t="s">
        <v>386</v>
      </c>
    </row>
    <row r="1898" spans="1:23" x14ac:dyDescent="0.25">
      <c r="A1898" t="s">
        <v>544</v>
      </c>
      <c r="B1898" s="1">
        <v>44743</v>
      </c>
      <c r="C1898">
        <v>-27.55</v>
      </c>
      <c r="D1898" t="s">
        <v>495</v>
      </c>
      <c r="E1898" t="s">
        <v>495</v>
      </c>
      <c r="F1898" t="s">
        <v>601</v>
      </c>
      <c r="G1898" t="s">
        <v>78</v>
      </c>
      <c r="H1898" t="s">
        <v>27</v>
      </c>
      <c r="I1898" t="s">
        <v>27</v>
      </c>
      <c r="J1898" t="s">
        <v>9</v>
      </c>
      <c r="O1898" t="s">
        <v>78</v>
      </c>
      <c r="P1898" t="s">
        <v>9</v>
      </c>
      <c r="Q1898" t="s">
        <v>9</v>
      </c>
      <c r="R1898" t="s">
        <v>122</v>
      </c>
      <c r="S1898" t="s">
        <v>127</v>
      </c>
      <c r="T1898">
        <v>1</v>
      </c>
      <c r="U1898" t="s">
        <v>475</v>
      </c>
      <c r="W1898" t="s">
        <v>386</v>
      </c>
    </row>
    <row r="1899" spans="1:23" x14ac:dyDescent="0.25">
      <c r="A1899" t="s">
        <v>544</v>
      </c>
      <c r="B1899" s="1">
        <v>44743</v>
      </c>
      <c r="C1899">
        <v>-17.350000000000001</v>
      </c>
      <c r="D1899" t="s">
        <v>495</v>
      </c>
      <c r="E1899" t="s">
        <v>495</v>
      </c>
      <c r="F1899" t="s">
        <v>601</v>
      </c>
      <c r="G1899" t="s">
        <v>117</v>
      </c>
      <c r="H1899" t="s">
        <v>42</v>
      </c>
      <c r="I1899" t="s">
        <v>42</v>
      </c>
      <c r="J1899" t="s">
        <v>9</v>
      </c>
      <c r="O1899" t="s">
        <v>117</v>
      </c>
      <c r="P1899" t="s">
        <v>9</v>
      </c>
      <c r="Q1899" t="s">
        <v>9</v>
      </c>
      <c r="R1899" t="s">
        <v>122</v>
      </c>
      <c r="S1899" t="s">
        <v>127</v>
      </c>
      <c r="T1899">
        <v>12</v>
      </c>
      <c r="U1899" t="s">
        <v>475</v>
      </c>
      <c r="W1899" t="s">
        <v>386</v>
      </c>
    </row>
    <row r="1900" spans="1:23" x14ac:dyDescent="0.25">
      <c r="A1900" t="s">
        <v>492</v>
      </c>
      <c r="B1900" s="1">
        <v>44743</v>
      </c>
      <c r="C1900">
        <v>3643.14</v>
      </c>
      <c r="D1900" t="s">
        <v>7505</v>
      </c>
      <c r="E1900" t="s">
        <v>7505</v>
      </c>
      <c r="F1900" t="s">
        <v>4737</v>
      </c>
      <c r="G1900" t="s">
        <v>55</v>
      </c>
      <c r="H1900" t="s">
        <v>18</v>
      </c>
      <c r="I1900" t="s">
        <v>18</v>
      </c>
      <c r="J1900" t="s">
        <v>9</v>
      </c>
      <c r="O1900" t="s">
        <v>55</v>
      </c>
      <c r="P1900" t="s">
        <v>9</v>
      </c>
      <c r="Q1900" t="s">
        <v>9</v>
      </c>
      <c r="R1900" t="s">
        <v>224</v>
      </c>
      <c r="S1900" t="s">
        <v>126</v>
      </c>
      <c r="T1900">
        <v>12</v>
      </c>
      <c r="U1900" t="s">
        <v>475</v>
      </c>
      <c r="W1900" t="s">
        <v>386</v>
      </c>
    </row>
    <row r="1901" spans="1:23" x14ac:dyDescent="0.25">
      <c r="A1901" t="s">
        <v>492</v>
      </c>
      <c r="B1901" s="1">
        <v>44743</v>
      </c>
      <c r="C1901">
        <v>-142</v>
      </c>
      <c r="D1901" t="s">
        <v>6742</v>
      </c>
      <c r="E1901" t="s">
        <v>6742</v>
      </c>
      <c r="F1901" t="s">
        <v>6743</v>
      </c>
      <c r="G1901" t="s">
        <v>13</v>
      </c>
      <c r="H1901" t="s">
        <v>38</v>
      </c>
      <c r="I1901" t="s">
        <v>38</v>
      </c>
      <c r="J1901" t="s">
        <v>9</v>
      </c>
      <c r="O1901" t="s">
        <v>13</v>
      </c>
      <c r="P1901" t="s">
        <v>9</v>
      </c>
      <c r="Q1901" t="s">
        <v>9</v>
      </c>
      <c r="R1901" t="s">
        <v>122</v>
      </c>
      <c r="S1901" t="s">
        <v>127</v>
      </c>
      <c r="T1901">
        <v>12</v>
      </c>
      <c r="U1901" t="s">
        <v>475</v>
      </c>
      <c r="W1901" t="s">
        <v>386</v>
      </c>
    </row>
    <row r="1902" spans="1:23" x14ac:dyDescent="0.25">
      <c r="A1902" t="s">
        <v>492</v>
      </c>
      <c r="B1902" s="1">
        <v>44743</v>
      </c>
      <c r="C1902">
        <v>-37.4</v>
      </c>
      <c r="D1902" t="s">
        <v>632</v>
      </c>
      <c r="E1902" t="s">
        <v>632</v>
      </c>
      <c r="F1902" t="s">
        <v>633</v>
      </c>
      <c r="G1902" t="s">
        <v>473</v>
      </c>
      <c r="H1902" t="s">
        <v>472</v>
      </c>
      <c r="I1902" t="s">
        <v>472</v>
      </c>
      <c r="J1902" t="s">
        <v>9</v>
      </c>
      <c r="O1902" t="s">
        <v>473</v>
      </c>
      <c r="P1902" t="s">
        <v>9</v>
      </c>
      <c r="Q1902" t="s">
        <v>9</v>
      </c>
      <c r="R1902" t="s">
        <v>122</v>
      </c>
      <c r="S1902" t="s">
        <v>124</v>
      </c>
      <c r="T1902">
        <v>12</v>
      </c>
      <c r="U1902" t="s">
        <v>475</v>
      </c>
      <c r="W1902" t="s">
        <v>386</v>
      </c>
    </row>
    <row r="1903" spans="1:23" x14ac:dyDescent="0.25">
      <c r="A1903" t="s">
        <v>356</v>
      </c>
      <c r="B1903" s="1">
        <v>44742</v>
      </c>
      <c r="C1903">
        <v>3.87</v>
      </c>
      <c r="D1903" t="s">
        <v>6486</v>
      </c>
      <c r="E1903" t="s">
        <v>6486</v>
      </c>
      <c r="F1903" t="s">
        <v>6487</v>
      </c>
      <c r="G1903" t="s">
        <v>89</v>
      </c>
      <c r="H1903" t="s">
        <v>89</v>
      </c>
      <c r="I1903" t="s">
        <v>89</v>
      </c>
      <c r="J1903" t="s">
        <v>9</v>
      </c>
      <c r="O1903" t="s">
        <v>89</v>
      </c>
      <c r="P1903" t="s">
        <v>9</v>
      </c>
      <c r="Q1903" t="s">
        <v>9</v>
      </c>
      <c r="R1903" t="s">
        <v>116</v>
      </c>
      <c r="S1903" t="s">
        <v>126</v>
      </c>
      <c r="T1903">
        <v>0</v>
      </c>
      <c r="U1903" t="s">
        <v>475</v>
      </c>
      <c r="W1903" t="s">
        <v>386</v>
      </c>
    </row>
    <row r="1904" spans="1:23" x14ac:dyDescent="0.25">
      <c r="A1904" t="s">
        <v>6411</v>
      </c>
      <c r="B1904" s="1">
        <v>44742</v>
      </c>
      <c r="C1904">
        <v>57.7</v>
      </c>
      <c r="D1904" t="s">
        <v>6632</v>
      </c>
      <c r="E1904" t="s">
        <v>6632</v>
      </c>
      <c r="F1904" t="s">
        <v>6633</v>
      </c>
      <c r="G1904" t="s">
        <v>55</v>
      </c>
      <c r="H1904" t="s">
        <v>55</v>
      </c>
      <c r="I1904" t="s">
        <v>55</v>
      </c>
      <c r="J1904" t="s">
        <v>9</v>
      </c>
      <c r="O1904" t="s">
        <v>55</v>
      </c>
      <c r="P1904" t="s">
        <v>9</v>
      </c>
      <c r="Q1904" t="s">
        <v>9</v>
      </c>
      <c r="R1904" t="s">
        <v>116</v>
      </c>
      <c r="S1904" t="s">
        <v>126</v>
      </c>
      <c r="T1904">
        <v>0</v>
      </c>
      <c r="U1904" t="s">
        <v>475</v>
      </c>
      <c r="W1904" t="s">
        <v>386</v>
      </c>
    </row>
    <row r="1905" spans="1:23" x14ac:dyDescent="0.25">
      <c r="A1905" t="s">
        <v>420</v>
      </c>
      <c r="B1905" s="1">
        <v>44742</v>
      </c>
      <c r="C1905">
        <v>0.48</v>
      </c>
      <c r="D1905" t="s">
        <v>554</v>
      </c>
      <c r="E1905" t="s">
        <v>554</v>
      </c>
      <c r="F1905" t="s">
        <v>555</v>
      </c>
      <c r="G1905" t="s">
        <v>92</v>
      </c>
      <c r="H1905" t="s">
        <v>71</v>
      </c>
      <c r="I1905" t="s">
        <v>71</v>
      </c>
      <c r="J1905" t="s">
        <v>9</v>
      </c>
      <c r="O1905" t="s">
        <v>92</v>
      </c>
      <c r="P1905" t="s">
        <v>9</v>
      </c>
      <c r="Q1905" t="s">
        <v>9</v>
      </c>
      <c r="R1905" t="s">
        <v>92</v>
      </c>
      <c r="S1905" t="s">
        <v>127</v>
      </c>
      <c r="T1905">
        <v>12</v>
      </c>
      <c r="U1905" t="s">
        <v>475</v>
      </c>
      <c r="W1905" t="s">
        <v>386</v>
      </c>
    </row>
    <row r="1906" spans="1:23" x14ac:dyDescent="0.25">
      <c r="A1906" t="s">
        <v>356</v>
      </c>
      <c r="B1906" s="1">
        <v>44742</v>
      </c>
      <c r="C1906">
        <v>13.45</v>
      </c>
      <c r="D1906" t="s">
        <v>6486</v>
      </c>
      <c r="E1906" t="s">
        <v>6486</v>
      </c>
      <c r="F1906" t="s">
        <v>6487</v>
      </c>
      <c r="G1906" t="s">
        <v>89</v>
      </c>
      <c r="H1906" t="s">
        <v>89</v>
      </c>
      <c r="I1906" t="s">
        <v>89</v>
      </c>
      <c r="J1906" t="s">
        <v>9</v>
      </c>
      <c r="O1906" t="s">
        <v>89</v>
      </c>
      <c r="P1906" t="s">
        <v>9</v>
      </c>
      <c r="Q1906" t="s">
        <v>9</v>
      </c>
      <c r="R1906" t="s">
        <v>116</v>
      </c>
      <c r="S1906" t="s">
        <v>126</v>
      </c>
      <c r="T1906">
        <v>0</v>
      </c>
      <c r="U1906" t="s">
        <v>475</v>
      </c>
      <c r="W1906" t="s">
        <v>386</v>
      </c>
    </row>
    <row r="1907" spans="1:23" x14ac:dyDescent="0.25">
      <c r="A1907" t="s">
        <v>356</v>
      </c>
      <c r="B1907" s="1">
        <v>44742</v>
      </c>
      <c r="C1907">
        <v>3.87</v>
      </c>
      <c r="D1907" t="s">
        <v>6486</v>
      </c>
      <c r="E1907" t="s">
        <v>6486</v>
      </c>
      <c r="F1907" t="s">
        <v>6487</v>
      </c>
      <c r="G1907" t="s">
        <v>89</v>
      </c>
      <c r="H1907" t="s">
        <v>89</v>
      </c>
      <c r="I1907" t="s">
        <v>89</v>
      </c>
      <c r="J1907" t="s">
        <v>9</v>
      </c>
      <c r="O1907" t="s">
        <v>89</v>
      </c>
      <c r="P1907" t="s">
        <v>9</v>
      </c>
      <c r="Q1907" t="s">
        <v>9</v>
      </c>
      <c r="R1907" t="s">
        <v>116</v>
      </c>
      <c r="S1907" t="s">
        <v>126</v>
      </c>
      <c r="T1907">
        <v>0</v>
      </c>
      <c r="U1907" t="s">
        <v>475</v>
      </c>
      <c r="W1907" t="s">
        <v>386</v>
      </c>
    </row>
    <row r="1908" spans="1:23" x14ac:dyDescent="0.25">
      <c r="A1908" t="s">
        <v>356</v>
      </c>
      <c r="B1908" s="1">
        <v>44742</v>
      </c>
      <c r="C1908">
        <v>13.45</v>
      </c>
      <c r="D1908" t="s">
        <v>6486</v>
      </c>
      <c r="E1908" t="s">
        <v>6486</v>
      </c>
      <c r="F1908" t="s">
        <v>6487</v>
      </c>
      <c r="G1908" t="s">
        <v>89</v>
      </c>
      <c r="H1908" t="s">
        <v>89</v>
      </c>
      <c r="I1908" t="s">
        <v>89</v>
      </c>
      <c r="J1908" t="s">
        <v>9</v>
      </c>
      <c r="O1908" t="s">
        <v>89</v>
      </c>
      <c r="P1908" t="s">
        <v>9</v>
      </c>
      <c r="Q1908" t="s">
        <v>9</v>
      </c>
      <c r="R1908" t="s">
        <v>116</v>
      </c>
      <c r="S1908" t="s">
        <v>126</v>
      </c>
      <c r="T1908">
        <v>0</v>
      </c>
      <c r="U1908" t="s">
        <v>475</v>
      </c>
      <c r="W1908" t="s">
        <v>386</v>
      </c>
    </row>
    <row r="1909" spans="1:23" x14ac:dyDescent="0.25">
      <c r="A1909" t="s">
        <v>544</v>
      </c>
      <c r="B1909" s="1">
        <v>44742</v>
      </c>
      <c r="C1909">
        <v>-313.18</v>
      </c>
      <c r="D1909" t="s">
        <v>7506</v>
      </c>
      <c r="E1909" t="s">
        <v>7506</v>
      </c>
      <c r="F1909" t="s">
        <v>2232</v>
      </c>
      <c r="G1909" t="s">
        <v>105</v>
      </c>
      <c r="H1909" t="s">
        <v>28</v>
      </c>
      <c r="I1909" t="s">
        <v>28</v>
      </c>
      <c r="J1909" t="s">
        <v>9</v>
      </c>
      <c r="O1909" t="s">
        <v>105</v>
      </c>
      <c r="P1909" t="s">
        <v>9</v>
      </c>
      <c r="Q1909" t="s">
        <v>9</v>
      </c>
      <c r="R1909" t="s">
        <v>122</v>
      </c>
      <c r="S1909" t="s">
        <v>124</v>
      </c>
      <c r="T1909">
        <v>1</v>
      </c>
      <c r="U1909" t="s">
        <v>475</v>
      </c>
      <c r="W1909" t="s">
        <v>386</v>
      </c>
    </row>
    <row r="1910" spans="1:23" x14ac:dyDescent="0.25">
      <c r="A1910" t="s">
        <v>544</v>
      </c>
      <c r="B1910" s="1">
        <v>44742</v>
      </c>
      <c r="C1910">
        <v>-40</v>
      </c>
      <c r="D1910" t="s">
        <v>560</v>
      </c>
      <c r="E1910" t="s">
        <v>560</v>
      </c>
      <c r="F1910" t="s">
        <v>561</v>
      </c>
      <c r="G1910" t="s">
        <v>88</v>
      </c>
      <c r="H1910" t="s">
        <v>50</v>
      </c>
      <c r="I1910" t="s">
        <v>50</v>
      </c>
      <c r="J1910" t="s">
        <v>9</v>
      </c>
      <c r="O1910" t="s">
        <v>88</v>
      </c>
      <c r="P1910" t="s">
        <v>9</v>
      </c>
      <c r="Q1910" t="s">
        <v>7507</v>
      </c>
      <c r="R1910" t="s">
        <v>122</v>
      </c>
      <c r="S1910" t="s">
        <v>124</v>
      </c>
      <c r="T1910">
        <v>1</v>
      </c>
      <c r="U1910" t="s">
        <v>475</v>
      </c>
      <c r="W1910" t="s">
        <v>386</v>
      </c>
    </row>
    <row r="1911" spans="1:23" x14ac:dyDescent="0.25">
      <c r="A1911" t="s">
        <v>544</v>
      </c>
      <c r="B1911" s="1">
        <v>44742</v>
      </c>
      <c r="C1911">
        <v>-78.91</v>
      </c>
      <c r="D1911" t="s">
        <v>560</v>
      </c>
      <c r="E1911" t="s">
        <v>560</v>
      </c>
      <c r="F1911" t="s">
        <v>561</v>
      </c>
      <c r="G1911" t="s">
        <v>104</v>
      </c>
      <c r="H1911" t="s">
        <v>16</v>
      </c>
      <c r="I1911" t="s">
        <v>16</v>
      </c>
      <c r="J1911" t="s">
        <v>9</v>
      </c>
      <c r="O1911" t="s">
        <v>104</v>
      </c>
      <c r="P1911" t="s">
        <v>9</v>
      </c>
      <c r="Q1911" t="s">
        <v>9</v>
      </c>
      <c r="R1911" t="s">
        <v>122</v>
      </c>
      <c r="S1911" t="s">
        <v>127</v>
      </c>
      <c r="T1911">
        <v>12</v>
      </c>
      <c r="U1911" t="s">
        <v>475</v>
      </c>
      <c r="W1911" t="s">
        <v>386</v>
      </c>
    </row>
    <row r="1912" spans="1:23" x14ac:dyDescent="0.25">
      <c r="A1912" t="s">
        <v>19</v>
      </c>
      <c r="B1912" s="1">
        <v>44742</v>
      </c>
      <c r="C1912">
        <v>0.56000000000000005</v>
      </c>
      <c r="D1912" t="s">
        <v>554</v>
      </c>
      <c r="E1912" t="s">
        <v>554</v>
      </c>
      <c r="F1912" t="s">
        <v>555</v>
      </c>
      <c r="G1912" t="s">
        <v>92</v>
      </c>
      <c r="H1912" t="s">
        <v>71</v>
      </c>
      <c r="I1912" t="s">
        <v>71</v>
      </c>
      <c r="J1912" t="s">
        <v>9</v>
      </c>
      <c r="O1912" t="s">
        <v>92</v>
      </c>
      <c r="P1912" t="s">
        <v>9</v>
      </c>
      <c r="Q1912" t="s">
        <v>9</v>
      </c>
      <c r="R1912" t="s">
        <v>92</v>
      </c>
      <c r="S1912" t="s">
        <v>127</v>
      </c>
      <c r="T1912">
        <v>12</v>
      </c>
      <c r="U1912" t="s">
        <v>475</v>
      </c>
      <c r="W1912" t="s">
        <v>386</v>
      </c>
    </row>
    <row r="1913" spans="1:23" x14ac:dyDescent="0.25">
      <c r="A1913" t="s">
        <v>336</v>
      </c>
      <c r="B1913" s="1">
        <v>44742</v>
      </c>
      <c r="C1913">
        <v>-8957.5</v>
      </c>
      <c r="D1913" t="s">
        <v>7508</v>
      </c>
      <c r="E1913" t="s">
        <v>7508</v>
      </c>
      <c r="F1913" t="s">
        <v>7509</v>
      </c>
      <c r="G1913" t="s">
        <v>55</v>
      </c>
      <c r="H1913" t="s">
        <v>55</v>
      </c>
      <c r="I1913" t="s">
        <v>55</v>
      </c>
      <c r="J1913" t="s">
        <v>9</v>
      </c>
      <c r="O1913" t="s">
        <v>55</v>
      </c>
      <c r="P1913" t="s">
        <v>9</v>
      </c>
      <c r="Q1913" t="s">
        <v>9</v>
      </c>
      <c r="R1913" t="s">
        <v>116</v>
      </c>
      <c r="S1913" t="s">
        <v>126</v>
      </c>
      <c r="T1913">
        <v>0</v>
      </c>
      <c r="U1913" t="s">
        <v>475</v>
      </c>
      <c r="W1913" t="s">
        <v>386</v>
      </c>
    </row>
    <row r="1914" spans="1:23" x14ac:dyDescent="0.25">
      <c r="A1914" t="s">
        <v>544</v>
      </c>
      <c r="B1914" s="1">
        <v>44742</v>
      </c>
      <c r="C1914">
        <v>24</v>
      </c>
      <c r="D1914" t="s">
        <v>6239</v>
      </c>
      <c r="E1914" t="s">
        <v>6239</v>
      </c>
      <c r="F1914" t="s">
        <v>1998</v>
      </c>
      <c r="G1914" t="s">
        <v>105</v>
      </c>
      <c r="H1914" t="s">
        <v>28</v>
      </c>
      <c r="I1914" t="s">
        <v>28</v>
      </c>
      <c r="J1914" t="s">
        <v>9</v>
      </c>
      <c r="O1914" t="s">
        <v>105</v>
      </c>
      <c r="P1914" t="s">
        <v>9</v>
      </c>
      <c r="Q1914" t="s">
        <v>9</v>
      </c>
      <c r="R1914" t="s">
        <v>122</v>
      </c>
      <c r="S1914" t="s">
        <v>124</v>
      </c>
      <c r="T1914">
        <v>1</v>
      </c>
      <c r="U1914" t="s">
        <v>475</v>
      </c>
      <c r="W1914" t="s">
        <v>386</v>
      </c>
    </row>
    <row r="1915" spans="1:23" x14ac:dyDescent="0.25">
      <c r="A1915" t="s">
        <v>34</v>
      </c>
      <c r="B1915" s="1">
        <v>44741</v>
      </c>
      <c r="C1915">
        <v>-33.06</v>
      </c>
      <c r="D1915" t="s">
        <v>491</v>
      </c>
      <c r="E1915" t="s">
        <v>491</v>
      </c>
      <c r="F1915" t="s">
        <v>7510</v>
      </c>
      <c r="G1915" t="s">
        <v>121</v>
      </c>
      <c r="H1915" t="s">
        <v>483</v>
      </c>
      <c r="I1915" t="s">
        <v>483</v>
      </c>
      <c r="J1915" t="s">
        <v>9</v>
      </c>
      <c r="O1915" t="s">
        <v>121</v>
      </c>
      <c r="P1915" t="s">
        <v>9</v>
      </c>
      <c r="Q1915" t="s">
        <v>7511</v>
      </c>
      <c r="R1915" t="s">
        <v>122</v>
      </c>
      <c r="S1915" t="s">
        <v>127</v>
      </c>
      <c r="T1915">
        <v>12</v>
      </c>
      <c r="U1915" t="s">
        <v>475</v>
      </c>
      <c r="W1915" t="s">
        <v>386</v>
      </c>
    </row>
    <row r="1916" spans="1:23" x14ac:dyDescent="0.25">
      <c r="A1916" t="s">
        <v>34</v>
      </c>
      <c r="B1916" s="1">
        <v>44741</v>
      </c>
      <c r="C1916">
        <v>-16.53</v>
      </c>
      <c r="D1916" t="s">
        <v>491</v>
      </c>
      <c r="E1916" t="s">
        <v>491</v>
      </c>
      <c r="F1916" t="s">
        <v>7512</v>
      </c>
      <c r="G1916" t="s">
        <v>88</v>
      </c>
      <c r="H1916" t="s">
        <v>484</v>
      </c>
      <c r="I1916" t="s">
        <v>484</v>
      </c>
      <c r="J1916" t="s">
        <v>9</v>
      </c>
      <c r="O1916" t="s">
        <v>88</v>
      </c>
      <c r="P1916" t="s">
        <v>9</v>
      </c>
      <c r="Q1916" t="s">
        <v>592</v>
      </c>
      <c r="R1916" t="s">
        <v>122</v>
      </c>
      <c r="S1916" t="s">
        <v>125</v>
      </c>
      <c r="T1916">
        <v>12</v>
      </c>
      <c r="U1916" t="s">
        <v>475</v>
      </c>
      <c r="W1916" t="s">
        <v>386</v>
      </c>
    </row>
    <row r="1917" spans="1:23" x14ac:dyDescent="0.25">
      <c r="A1917" t="s">
        <v>34</v>
      </c>
      <c r="B1917" s="1">
        <v>44741</v>
      </c>
      <c r="C1917">
        <v>-16.53</v>
      </c>
      <c r="D1917" t="s">
        <v>491</v>
      </c>
      <c r="E1917" t="s">
        <v>491</v>
      </c>
      <c r="F1917" t="s">
        <v>7513</v>
      </c>
      <c r="G1917" t="s">
        <v>88</v>
      </c>
      <c r="H1917" t="s">
        <v>484</v>
      </c>
      <c r="I1917" t="s">
        <v>484</v>
      </c>
      <c r="J1917" t="s">
        <v>9</v>
      </c>
      <c r="O1917" t="s">
        <v>88</v>
      </c>
      <c r="P1917" t="s">
        <v>9</v>
      </c>
      <c r="Q1917" t="s">
        <v>592</v>
      </c>
      <c r="R1917" t="s">
        <v>122</v>
      </c>
      <c r="S1917" t="s">
        <v>125</v>
      </c>
      <c r="T1917">
        <v>12</v>
      </c>
      <c r="U1917" t="s">
        <v>475</v>
      </c>
      <c r="W1917" t="s">
        <v>386</v>
      </c>
    </row>
    <row r="1918" spans="1:23" x14ac:dyDescent="0.25">
      <c r="A1918" t="s">
        <v>34</v>
      </c>
      <c r="B1918" s="1">
        <v>44741</v>
      </c>
      <c r="C1918">
        <v>-18.73</v>
      </c>
      <c r="D1918" t="s">
        <v>491</v>
      </c>
      <c r="E1918" t="s">
        <v>491</v>
      </c>
      <c r="F1918" t="s">
        <v>7514</v>
      </c>
      <c r="G1918" t="s">
        <v>121</v>
      </c>
      <c r="H1918" t="s">
        <v>483</v>
      </c>
      <c r="I1918" t="s">
        <v>483</v>
      </c>
      <c r="J1918" t="s">
        <v>9</v>
      </c>
      <c r="O1918" t="s">
        <v>121</v>
      </c>
      <c r="P1918" t="s">
        <v>9</v>
      </c>
      <c r="Q1918" t="s">
        <v>7515</v>
      </c>
      <c r="R1918" t="s">
        <v>122</v>
      </c>
      <c r="S1918" t="s">
        <v>127</v>
      </c>
      <c r="T1918">
        <v>12</v>
      </c>
      <c r="U1918" t="s">
        <v>475</v>
      </c>
      <c r="W1918" t="s">
        <v>386</v>
      </c>
    </row>
    <row r="1919" spans="1:23" x14ac:dyDescent="0.25">
      <c r="A1919" t="s">
        <v>492</v>
      </c>
      <c r="B1919" s="1">
        <v>44741</v>
      </c>
      <c r="C1919">
        <v>-9.48</v>
      </c>
      <c r="D1919" t="s">
        <v>495</v>
      </c>
      <c r="E1919" t="s">
        <v>495</v>
      </c>
      <c r="F1919" t="s">
        <v>496</v>
      </c>
      <c r="G1919" t="s">
        <v>104</v>
      </c>
      <c r="H1919" t="s">
        <v>16</v>
      </c>
      <c r="I1919" t="s">
        <v>16</v>
      </c>
      <c r="J1919" t="s">
        <v>9</v>
      </c>
      <c r="O1919" t="s">
        <v>104</v>
      </c>
      <c r="P1919" t="s">
        <v>9</v>
      </c>
      <c r="Q1919" t="s">
        <v>9</v>
      </c>
      <c r="R1919" t="s">
        <v>122</v>
      </c>
      <c r="S1919" t="s">
        <v>127</v>
      </c>
      <c r="T1919">
        <v>12</v>
      </c>
      <c r="U1919" t="s">
        <v>475</v>
      </c>
      <c r="W1919" t="s">
        <v>386</v>
      </c>
    </row>
    <row r="1920" spans="1:23" x14ac:dyDescent="0.25">
      <c r="A1920" t="s">
        <v>19</v>
      </c>
      <c r="B1920" s="1">
        <v>44741</v>
      </c>
      <c r="C1920">
        <v>5918.62</v>
      </c>
      <c r="D1920" t="s">
        <v>719</v>
      </c>
      <c r="E1920" t="s">
        <v>719</v>
      </c>
      <c r="F1920" t="s">
        <v>565</v>
      </c>
      <c r="G1920" t="s">
        <v>92</v>
      </c>
      <c r="H1920" t="s">
        <v>30</v>
      </c>
      <c r="I1920" t="s">
        <v>30</v>
      </c>
      <c r="J1920" t="s">
        <v>9</v>
      </c>
      <c r="O1920" t="s">
        <v>92</v>
      </c>
      <c r="P1920" t="s">
        <v>9</v>
      </c>
      <c r="Q1920" t="s">
        <v>7516</v>
      </c>
      <c r="R1920" t="s">
        <v>92</v>
      </c>
      <c r="S1920" t="s">
        <v>127</v>
      </c>
      <c r="T1920">
        <v>12</v>
      </c>
      <c r="U1920" t="s">
        <v>475</v>
      </c>
      <c r="W1920" t="s">
        <v>386</v>
      </c>
    </row>
    <row r="1921" spans="1:23" x14ac:dyDescent="0.25">
      <c r="A1921" t="s">
        <v>336</v>
      </c>
      <c r="B1921" s="1">
        <v>44741</v>
      </c>
      <c r="C1921">
        <v>0.43</v>
      </c>
      <c r="D1921" t="s">
        <v>6482</v>
      </c>
      <c r="E1921" t="s">
        <v>6482</v>
      </c>
      <c r="F1921" t="s">
        <v>546</v>
      </c>
      <c r="G1921" t="s">
        <v>92</v>
      </c>
      <c r="H1921" t="s">
        <v>71</v>
      </c>
      <c r="I1921" t="s">
        <v>71</v>
      </c>
      <c r="J1921" t="s">
        <v>9</v>
      </c>
      <c r="O1921" t="s">
        <v>92</v>
      </c>
      <c r="P1921" t="s">
        <v>9</v>
      </c>
      <c r="Q1921" t="s">
        <v>9</v>
      </c>
      <c r="R1921" t="s">
        <v>92</v>
      </c>
      <c r="S1921" t="s">
        <v>127</v>
      </c>
      <c r="T1921">
        <v>12</v>
      </c>
      <c r="U1921" t="s">
        <v>475</v>
      </c>
      <c r="W1921" t="s">
        <v>386</v>
      </c>
    </row>
    <row r="1922" spans="1:23" x14ac:dyDescent="0.25">
      <c r="A1922" t="s">
        <v>492</v>
      </c>
      <c r="B1922" s="1">
        <v>44741</v>
      </c>
      <c r="C1922">
        <v>-38.15</v>
      </c>
      <c r="D1922" t="s">
        <v>7517</v>
      </c>
      <c r="E1922" t="s">
        <v>7517</v>
      </c>
      <c r="F1922" t="s">
        <v>2621</v>
      </c>
      <c r="G1922" t="s">
        <v>110</v>
      </c>
      <c r="H1922" t="s">
        <v>81</v>
      </c>
      <c r="I1922" t="s">
        <v>81</v>
      </c>
      <c r="J1922" t="s">
        <v>9</v>
      </c>
      <c r="O1922" t="s">
        <v>110</v>
      </c>
      <c r="P1922" t="s">
        <v>9</v>
      </c>
      <c r="Q1922" t="s">
        <v>9</v>
      </c>
      <c r="R1922" t="s">
        <v>122</v>
      </c>
      <c r="S1922" t="s">
        <v>127</v>
      </c>
      <c r="T1922">
        <v>1</v>
      </c>
      <c r="U1922" t="s">
        <v>475</v>
      </c>
      <c r="V1922" t="s">
        <v>283</v>
      </c>
      <c r="W1922" t="s">
        <v>386</v>
      </c>
    </row>
    <row r="1923" spans="1:23" x14ac:dyDescent="0.25">
      <c r="A1923" t="s">
        <v>19</v>
      </c>
      <c r="B1923" s="1">
        <v>44741</v>
      </c>
      <c r="C1923">
        <v>5839.3</v>
      </c>
      <c r="D1923" t="s">
        <v>6118</v>
      </c>
      <c r="E1923" t="s">
        <v>6118</v>
      </c>
      <c r="F1923" t="s">
        <v>563</v>
      </c>
      <c r="G1923" t="s">
        <v>92</v>
      </c>
      <c r="H1923" t="s">
        <v>30</v>
      </c>
      <c r="I1923" t="s">
        <v>30</v>
      </c>
      <c r="J1923" t="s">
        <v>9</v>
      </c>
      <c r="O1923" t="s">
        <v>92</v>
      </c>
      <c r="P1923" t="s">
        <v>9</v>
      </c>
      <c r="Q1923" t="s">
        <v>9</v>
      </c>
      <c r="R1923" t="s">
        <v>92</v>
      </c>
      <c r="S1923" t="s">
        <v>127</v>
      </c>
      <c r="T1923">
        <v>12</v>
      </c>
      <c r="U1923" t="s">
        <v>475</v>
      </c>
      <c r="W1923" t="s">
        <v>386</v>
      </c>
    </row>
    <row r="1924" spans="1:23" x14ac:dyDescent="0.25">
      <c r="A1924" t="s">
        <v>544</v>
      </c>
      <c r="B1924" s="1">
        <v>44740</v>
      </c>
      <c r="C1924">
        <v>-20.65</v>
      </c>
      <c r="D1924" t="s">
        <v>744</v>
      </c>
      <c r="E1924" t="s">
        <v>744</v>
      </c>
      <c r="F1924" t="s">
        <v>1594</v>
      </c>
      <c r="G1924" t="s">
        <v>104</v>
      </c>
      <c r="H1924" t="s">
        <v>7</v>
      </c>
      <c r="I1924" t="s">
        <v>7</v>
      </c>
      <c r="J1924" t="s">
        <v>9</v>
      </c>
      <c r="O1924" t="s">
        <v>104</v>
      </c>
      <c r="P1924" t="s">
        <v>9</v>
      </c>
      <c r="Q1924" t="s">
        <v>9</v>
      </c>
      <c r="R1924" t="s">
        <v>122</v>
      </c>
      <c r="S1924" t="s">
        <v>127</v>
      </c>
      <c r="T1924">
        <v>12</v>
      </c>
      <c r="U1924" t="s">
        <v>475</v>
      </c>
      <c r="W1924" t="s">
        <v>386</v>
      </c>
    </row>
    <row r="1925" spans="1:23" x14ac:dyDescent="0.25">
      <c r="A1925" t="s">
        <v>19</v>
      </c>
      <c r="B1925" s="1">
        <v>44740</v>
      </c>
      <c r="C1925">
        <v>-73.7</v>
      </c>
      <c r="D1925" t="s">
        <v>7519</v>
      </c>
      <c r="E1925" t="s">
        <v>7519</v>
      </c>
      <c r="F1925" t="s">
        <v>922</v>
      </c>
      <c r="G1925" t="s">
        <v>117</v>
      </c>
      <c r="H1925" t="s">
        <v>45</v>
      </c>
      <c r="I1925" t="s">
        <v>45</v>
      </c>
      <c r="J1925" t="s">
        <v>9</v>
      </c>
      <c r="O1925" t="s">
        <v>117</v>
      </c>
      <c r="P1925" t="s">
        <v>9</v>
      </c>
      <c r="Q1925" t="s">
        <v>7520</v>
      </c>
      <c r="R1925" t="s">
        <v>122</v>
      </c>
      <c r="S1925" t="s">
        <v>127</v>
      </c>
      <c r="T1925">
        <v>12</v>
      </c>
      <c r="U1925" t="s">
        <v>475</v>
      </c>
      <c r="W1925" t="s">
        <v>386</v>
      </c>
    </row>
    <row r="1926" spans="1:23" x14ac:dyDescent="0.25">
      <c r="A1926" t="s">
        <v>492</v>
      </c>
      <c r="B1926" s="1">
        <v>44740</v>
      </c>
      <c r="C1926">
        <v>-2.59</v>
      </c>
      <c r="D1926" t="s">
        <v>493</v>
      </c>
      <c r="E1926" t="s">
        <v>493</v>
      </c>
      <c r="F1926" t="s">
        <v>494</v>
      </c>
      <c r="G1926" t="s">
        <v>104</v>
      </c>
      <c r="H1926" t="s">
        <v>16</v>
      </c>
      <c r="I1926" t="s">
        <v>16</v>
      </c>
      <c r="J1926" t="s">
        <v>9</v>
      </c>
      <c r="O1926" t="s">
        <v>104</v>
      </c>
      <c r="P1926" t="s">
        <v>9</v>
      </c>
      <c r="Q1926" t="s">
        <v>9</v>
      </c>
      <c r="R1926" t="s">
        <v>122</v>
      </c>
      <c r="S1926" t="s">
        <v>127</v>
      </c>
      <c r="T1926">
        <v>12</v>
      </c>
      <c r="U1926" t="s">
        <v>475</v>
      </c>
      <c r="W1926" t="s">
        <v>386</v>
      </c>
    </row>
    <row r="1927" spans="1:23" x14ac:dyDescent="0.25">
      <c r="A1927" t="s">
        <v>492</v>
      </c>
      <c r="B1927" s="1">
        <v>44740</v>
      </c>
      <c r="C1927">
        <v>-11.01</v>
      </c>
      <c r="D1927" t="s">
        <v>588</v>
      </c>
      <c r="E1927" t="s">
        <v>588</v>
      </c>
      <c r="F1927" t="s">
        <v>589</v>
      </c>
      <c r="G1927" t="s">
        <v>13</v>
      </c>
      <c r="H1927" t="s">
        <v>37</v>
      </c>
      <c r="I1927" t="s">
        <v>37</v>
      </c>
      <c r="J1927" t="s">
        <v>9</v>
      </c>
      <c r="O1927" t="s">
        <v>13</v>
      </c>
      <c r="P1927" t="s">
        <v>9</v>
      </c>
      <c r="Q1927" t="s">
        <v>9</v>
      </c>
      <c r="R1927" t="s">
        <v>122</v>
      </c>
      <c r="S1927" t="s">
        <v>127</v>
      </c>
      <c r="T1927">
        <v>12</v>
      </c>
      <c r="U1927" t="s">
        <v>475</v>
      </c>
      <c r="W1927" t="s">
        <v>386</v>
      </c>
    </row>
    <row r="1928" spans="1:23" x14ac:dyDescent="0.25">
      <c r="A1928" t="s">
        <v>492</v>
      </c>
      <c r="B1928" s="1">
        <v>44740</v>
      </c>
      <c r="C1928">
        <v>0.5</v>
      </c>
      <c r="D1928" t="s">
        <v>5102</v>
      </c>
      <c r="E1928" t="s">
        <v>5102</v>
      </c>
      <c r="F1928" t="s">
        <v>5103</v>
      </c>
      <c r="G1928" t="s">
        <v>13</v>
      </c>
      <c r="H1928" t="s">
        <v>148</v>
      </c>
      <c r="I1928" t="s">
        <v>148</v>
      </c>
      <c r="J1928" t="s">
        <v>9</v>
      </c>
      <c r="O1928" t="s">
        <v>13</v>
      </c>
      <c r="P1928" t="s">
        <v>9</v>
      </c>
      <c r="Q1928" t="s">
        <v>9</v>
      </c>
      <c r="R1928" t="s">
        <v>122</v>
      </c>
      <c r="S1928" t="s">
        <v>127</v>
      </c>
      <c r="T1928">
        <v>12</v>
      </c>
      <c r="U1928" t="s">
        <v>475</v>
      </c>
      <c r="W1928" t="s">
        <v>386</v>
      </c>
    </row>
    <row r="1929" spans="1:23" x14ac:dyDescent="0.25">
      <c r="A1929" t="s">
        <v>492</v>
      </c>
      <c r="B1929" s="1">
        <v>44739</v>
      </c>
      <c r="C1929">
        <v>-18.22</v>
      </c>
      <c r="D1929" t="s">
        <v>612</v>
      </c>
      <c r="E1929" t="s">
        <v>612</v>
      </c>
      <c r="F1929" t="s">
        <v>613</v>
      </c>
      <c r="G1929" t="s">
        <v>110</v>
      </c>
      <c r="H1929" t="s">
        <v>79</v>
      </c>
      <c r="I1929" t="s">
        <v>79</v>
      </c>
      <c r="J1929" t="s">
        <v>9</v>
      </c>
      <c r="O1929" t="s">
        <v>110</v>
      </c>
      <c r="P1929" t="s">
        <v>9</v>
      </c>
      <c r="Q1929" t="s">
        <v>9</v>
      </c>
      <c r="R1929" t="s">
        <v>122</v>
      </c>
      <c r="S1929" t="s">
        <v>127</v>
      </c>
      <c r="T1929">
        <v>12</v>
      </c>
      <c r="U1929" t="s">
        <v>475</v>
      </c>
      <c r="V1929" t="s">
        <v>283</v>
      </c>
      <c r="W1929" t="s">
        <v>386</v>
      </c>
    </row>
    <row r="1930" spans="1:23" x14ac:dyDescent="0.25">
      <c r="A1930" t="s">
        <v>19</v>
      </c>
      <c r="B1930" s="1">
        <v>44739</v>
      </c>
      <c r="C1930">
        <v>-5.32</v>
      </c>
      <c r="D1930" t="s">
        <v>7521</v>
      </c>
      <c r="E1930" t="s">
        <v>7521</v>
      </c>
      <c r="F1930" t="s">
        <v>7522</v>
      </c>
      <c r="G1930" t="s">
        <v>105</v>
      </c>
      <c r="H1930" t="s">
        <v>28</v>
      </c>
      <c r="I1930" t="s">
        <v>28</v>
      </c>
      <c r="J1930" t="s">
        <v>9</v>
      </c>
      <c r="O1930" t="s">
        <v>105</v>
      </c>
      <c r="P1930" t="s">
        <v>9</v>
      </c>
      <c r="Q1930" t="s">
        <v>7523</v>
      </c>
      <c r="R1930" t="s">
        <v>122</v>
      </c>
      <c r="S1930" t="s">
        <v>124</v>
      </c>
      <c r="T1930">
        <v>1</v>
      </c>
      <c r="U1930" t="s">
        <v>475</v>
      </c>
      <c r="W1930" t="s">
        <v>386</v>
      </c>
    </row>
    <row r="1931" spans="1:23" x14ac:dyDescent="0.25">
      <c r="A1931" t="s">
        <v>492</v>
      </c>
      <c r="B1931" s="1">
        <v>44739</v>
      </c>
      <c r="C1931">
        <v>-22.02</v>
      </c>
      <c r="D1931" t="s">
        <v>979</v>
      </c>
      <c r="E1931" t="s">
        <v>979</v>
      </c>
      <c r="F1931" t="s">
        <v>7524</v>
      </c>
      <c r="G1931" t="s">
        <v>104</v>
      </c>
      <c r="H1931" t="s">
        <v>7</v>
      </c>
      <c r="I1931" t="s">
        <v>7</v>
      </c>
      <c r="J1931" t="s">
        <v>9</v>
      </c>
      <c r="O1931" t="s">
        <v>104</v>
      </c>
      <c r="P1931" t="s">
        <v>9</v>
      </c>
      <c r="Q1931" t="s">
        <v>9</v>
      </c>
      <c r="R1931" t="s">
        <v>122</v>
      </c>
      <c r="S1931" t="s">
        <v>127</v>
      </c>
      <c r="T1931">
        <v>12</v>
      </c>
      <c r="U1931" t="s">
        <v>475</v>
      </c>
      <c r="W1931" t="s">
        <v>386</v>
      </c>
    </row>
    <row r="1932" spans="1:23" x14ac:dyDescent="0.25">
      <c r="A1932" t="s">
        <v>544</v>
      </c>
      <c r="B1932" s="1">
        <v>44739</v>
      </c>
      <c r="C1932">
        <v>-3.1</v>
      </c>
      <c r="D1932" t="s">
        <v>716</v>
      </c>
      <c r="E1932" t="s">
        <v>716</v>
      </c>
      <c r="F1932" t="s">
        <v>4789</v>
      </c>
      <c r="G1932" t="s">
        <v>10</v>
      </c>
      <c r="H1932" t="s">
        <v>35</v>
      </c>
      <c r="I1932" t="s">
        <v>35</v>
      </c>
      <c r="J1932" t="s">
        <v>9</v>
      </c>
      <c r="O1932" t="s">
        <v>10</v>
      </c>
      <c r="P1932" t="s">
        <v>9</v>
      </c>
      <c r="Q1932" t="s">
        <v>9</v>
      </c>
      <c r="R1932" t="s">
        <v>122</v>
      </c>
      <c r="S1932" t="s">
        <v>127</v>
      </c>
      <c r="T1932">
        <v>12</v>
      </c>
      <c r="U1932" t="s">
        <v>475</v>
      </c>
      <c r="W1932" t="s">
        <v>386</v>
      </c>
    </row>
    <row r="1933" spans="1:23" x14ac:dyDescent="0.25">
      <c r="A1933" t="s">
        <v>492</v>
      </c>
      <c r="B1933" s="1">
        <v>44739</v>
      </c>
      <c r="C1933">
        <v>-98.94</v>
      </c>
      <c r="D1933" t="s">
        <v>4451</v>
      </c>
      <c r="E1933" t="s">
        <v>4451</v>
      </c>
      <c r="F1933" t="s">
        <v>4535</v>
      </c>
      <c r="G1933" t="s">
        <v>55</v>
      </c>
      <c r="H1933" t="s">
        <v>76</v>
      </c>
      <c r="I1933" t="s">
        <v>76</v>
      </c>
      <c r="J1933" t="s">
        <v>9</v>
      </c>
      <c r="O1933" t="s">
        <v>55</v>
      </c>
      <c r="P1933" t="s">
        <v>9</v>
      </c>
      <c r="Q1933" t="s">
        <v>9</v>
      </c>
      <c r="R1933" t="s">
        <v>224</v>
      </c>
      <c r="S1933" t="s">
        <v>126</v>
      </c>
      <c r="T1933">
        <v>12</v>
      </c>
      <c r="U1933" t="s">
        <v>475</v>
      </c>
      <c r="V1933" t="s">
        <v>6075</v>
      </c>
      <c r="W1933" t="s">
        <v>386</v>
      </c>
    </row>
    <row r="1934" spans="1:23" x14ac:dyDescent="0.25">
      <c r="A1934" t="s">
        <v>544</v>
      </c>
      <c r="B1934" s="1">
        <v>44738</v>
      </c>
      <c r="C1934">
        <v>-20.73</v>
      </c>
      <c r="D1934" t="s">
        <v>1613</v>
      </c>
      <c r="E1934" t="s">
        <v>1613</v>
      </c>
      <c r="F1934" t="s">
        <v>1614</v>
      </c>
      <c r="G1934" t="s">
        <v>104</v>
      </c>
      <c r="H1934" t="s">
        <v>7</v>
      </c>
      <c r="I1934" t="s">
        <v>7</v>
      </c>
      <c r="J1934" t="s">
        <v>9</v>
      </c>
      <c r="O1934" t="s">
        <v>104</v>
      </c>
      <c r="P1934" t="s">
        <v>9</v>
      </c>
      <c r="Q1934" t="s">
        <v>9</v>
      </c>
      <c r="R1934" t="s">
        <v>122</v>
      </c>
      <c r="S1934" t="s">
        <v>127</v>
      </c>
      <c r="T1934">
        <v>12</v>
      </c>
      <c r="U1934" t="s">
        <v>475</v>
      </c>
      <c r="W1934" t="s">
        <v>386</v>
      </c>
    </row>
    <row r="1935" spans="1:23" x14ac:dyDescent="0.25">
      <c r="A1935" t="s">
        <v>605</v>
      </c>
      <c r="B1935" s="1">
        <v>44738</v>
      </c>
      <c r="C1935">
        <v>-14.32</v>
      </c>
      <c r="D1935" t="s">
        <v>606</v>
      </c>
      <c r="E1935" t="s">
        <v>606</v>
      </c>
      <c r="F1935" t="s">
        <v>7525</v>
      </c>
      <c r="G1935" t="s">
        <v>13</v>
      </c>
      <c r="H1935" t="s">
        <v>11</v>
      </c>
      <c r="I1935" t="s">
        <v>11</v>
      </c>
      <c r="J1935" t="s">
        <v>9</v>
      </c>
      <c r="O1935" t="s">
        <v>13</v>
      </c>
      <c r="P1935" t="s">
        <v>9</v>
      </c>
      <c r="Q1935" t="s">
        <v>9</v>
      </c>
      <c r="R1935" t="s">
        <v>122</v>
      </c>
      <c r="S1935" t="s">
        <v>127</v>
      </c>
      <c r="T1935">
        <v>12</v>
      </c>
      <c r="U1935" t="s">
        <v>475</v>
      </c>
      <c r="W1935" t="s">
        <v>386</v>
      </c>
    </row>
    <row r="1936" spans="1:23" x14ac:dyDescent="0.25">
      <c r="A1936" t="s">
        <v>544</v>
      </c>
      <c r="B1936" s="1">
        <v>44737</v>
      </c>
      <c r="C1936">
        <v>-23.54</v>
      </c>
      <c r="D1936" t="s">
        <v>761</v>
      </c>
      <c r="E1936" t="s">
        <v>761</v>
      </c>
      <c r="F1936" t="s">
        <v>762</v>
      </c>
      <c r="G1936" t="s">
        <v>104</v>
      </c>
      <c r="H1936" t="s">
        <v>7</v>
      </c>
      <c r="I1936" t="s">
        <v>7</v>
      </c>
      <c r="J1936" t="s">
        <v>9</v>
      </c>
      <c r="O1936" t="s">
        <v>104</v>
      </c>
      <c r="P1936" t="s">
        <v>9</v>
      </c>
      <c r="Q1936" t="s">
        <v>9</v>
      </c>
      <c r="R1936" t="s">
        <v>122</v>
      </c>
      <c r="S1936" t="s">
        <v>127</v>
      </c>
      <c r="T1936">
        <v>12</v>
      </c>
      <c r="U1936" t="s">
        <v>475</v>
      </c>
      <c r="W1936" t="s">
        <v>386</v>
      </c>
    </row>
    <row r="1937" spans="1:23" x14ac:dyDescent="0.25">
      <c r="A1937" t="s">
        <v>492</v>
      </c>
      <c r="B1937" s="1">
        <v>44737</v>
      </c>
      <c r="C1937">
        <v>-0.5</v>
      </c>
      <c r="D1937" t="s">
        <v>5102</v>
      </c>
      <c r="E1937" t="s">
        <v>5102</v>
      </c>
      <c r="F1937" t="s">
        <v>5103</v>
      </c>
      <c r="G1937" t="s">
        <v>13</v>
      </c>
      <c r="H1937" t="s">
        <v>148</v>
      </c>
      <c r="I1937" t="s">
        <v>148</v>
      </c>
      <c r="J1937" t="s">
        <v>9</v>
      </c>
      <c r="O1937" t="s">
        <v>13</v>
      </c>
      <c r="P1937" t="s">
        <v>9</v>
      </c>
      <c r="Q1937" t="s">
        <v>9</v>
      </c>
      <c r="R1937" t="s">
        <v>122</v>
      </c>
      <c r="S1937" t="s">
        <v>127</v>
      </c>
      <c r="T1937">
        <v>12</v>
      </c>
      <c r="U1937" t="s">
        <v>475</v>
      </c>
      <c r="W1937" t="s">
        <v>386</v>
      </c>
    </row>
    <row r="1938" spans="1:23" x14ac:dyDescent="0.25">
      <c r="A1938" t="s">
        <v>492</v>
      </c>
      <c r="B1938" s="1">
        <v>44737</v>
      </c>
      <c r="C1938">
        <v>-147.66999999999999</v>
      </c>
      <c r="D1938" t="s">
        <v>495</v>
      </c>
      <c r="E1938" t="s">
        <v>495</v>
      </c>
      <c r="F1938" t="s">
        <v>496</v>
      </c>
      <c r="G1938" t="s">
        <v>104</v>
      </c>
      <c r="H1938" t="s">
        <v>16</v>
      </c>
      <c r="I1938" t="s">
        <v>16</v>
      </c>
      <c r="J1938" t="s">
        <v>9</v>
      </c>
      <c r="O1938" t="s">
        <v>104</v>
      </c>
      <c r="P1938" t="s">
        <v>9</v>
      </c>
      <c r="Q1938" t="s">
        <v>9</v>
      </c>
      <c r="R1938" t="s">
        <v>122</v>
      </c>
      <c r="S1938" t="s">
        <v>127</v>
      </c>
      <c r="T1938">
        <v>12</v>
      </c>
      <c r="U1938" t="s">
        <v>475</v>
      </c>
      <c r="W1938" t="s">
        <v>386</v>
      </c>
    </row>
    <row r="1939" spans="1:23" x14ac:dyDescent="0.25">
      <c r="A1939" t="s">
        <v>34</v>
      </c>
      <c r="B1939" s="1">
        <v>44736</v>
      </c>
      <c r="C1939">
        <v>-6.6</v>
      </c>
      <c r="D1939" t="s">
        <v>491</v>
      </c>
      <c r="E1939" t="s">
        <v>491</v>
      </c>
      <c r="F1939" t="s">
        <v>7526</v>
      </c>
      <c r="G1939" t="s">
        <v>88</v>
      </c>
      <c r="H1939" t="s">
        <v>59</v>
      </c>
      <c r="I1939" t="s">
        <v>59</v>
      </c>
      <c r="J1939" t="s">
        <v>9</v>
      </c>
      <c r="O1939" t="s">
        <v>88</v>
      </c>
      <c r="P1939" t="s">
        <v>9</v>
      </c>
      <c r="Q1939" t="s">
        <v>7527</v>
      </c>
      <c r="R1939" t="s">
        <v>122</v>
      </c>
      <c r="S1939" t="s">
        <v>127</v>
      </c>
      <c r="T1939">
        <v>1</v>
      </c>
      <c r="U1939" t="s">
        <v>475</v>
      </c>
      <c r="W1939" t="s">
        <v>386</v>
      </c>
    </row>
    <row r="1940" spans="1:23" x14ac:dyDescent="0.25">
      <c r="A1940" t="s">
        <v>19</v>
      </c>
      <c r="B1940" s="1">
        <v>44736</v>
      </c>
      <c r="C1940">
        <v>-14.32</v>
      </c>
      <c r="D1940" t="s">
        <v>6523</v>
      </c>
      <c r="E1940" t="s">
        <v>6523</v>
      </c>
      <c r="F1940" t="s">
        <v>611</v>
      </c>
      <c r="G1940" t="s">
        <v>55</v>
      </c>
      <c r="H1940" t="s">
        <v>18</v>
      </c>
      <c r="I1940" t="s">
        <v>18</v>
      </c>
      <c r="J1940" t="s">
        <v>9</v>
      </c>
      <c r="O1940" t="s">
        <v>55</v>
      </c>
      <c r="P1940" t="s">
        <v>9</v>
      </c>
      <c r="Q1940" t="s">
        <v>9</v>
      </c>
      <c r="R1940" t="s">
        <v>224</v>
      </c>
      <c r="S1940" t="s">
        <v>126</v>
      </c>
      <c r="T1940">
        <v>12</v>
      </c>
      <c r="U1940" t="s">
        <v>475</v>
      </c>
      <c r="W1940" t="s">
        <v>386</v>
      </c>
    </row>
    <row r="1941" spans="1:23" x14ac:dyDescent="0.25">
      <c r="A1941" t="s">
        <v>19</v>
      </c>
      <c r="B1941" s="1">
        <v>44736</v>
      </c>
      <c r="C1941">
        <v>-287.75</v>
      </c>
      <c r="D1941" t="s">
        <v>6522</v>
      </c>
      <c r="E1941" t="s">
        <v>6522</v>
      </c>
      <c r="F1941" t="s">
        <v>505</v>
      </c>
      <c r="G1941" t="s">
        <v>94</v>
      </c>
      <c r="H1941" t="s">
        <v>24</v>
      </c>
      <c r="I1941" t="s">
        <v>24</v>
      </c>
      <c r="J1941" t="s">
        <v>9</v>
      </c>
      <c r="O1941" t="s">
        <v>94</v>
      </c>
      <c r="P1941" t="s">
        <v>9</v>
      </c>
      <c r="Q1941" t="s">
        <v>9</v>
      </c>
      <c r="R1941" t="s">
        <v>122</v>
      </c>
      <c r="S1941" t="s">
        <v>127</v>
      </c>
      <c r="T1941">
        <v>12</v>
      </c>
      <c r="U1941" t="s">
        <v>475</v>
      </c>
      <c r="V1941" t="s">
        <v>265</v>
      </c>
      <c r="W1941" t="s">
        <v>386</v>
      </c>
    </row>
    <row r="1942" spans="1:23" x14ac:dyDescent="0.25">
      <c r="A1942" t="s">
        <v>492</v>
      </c>
      <c r="B1942" s="1">
        <v>44736</v>
      </c>
      <c r="C1942">
        <v>-19.760000000000002</v>
      </c>
      <c r="D1942" t="s">
        <v>7371</v>
      </c>
      <c r="E1942" t="s">
        <v>7371</v>
      </c>
      <c r="F1942" t="s">
        <v>2158</v>
      </c>
      <c r="G1942" t="s">
        <v>13</v>
      </c>
      <c r="H1942" t="s">
        <v>11</v>
      </c>
      <c r="I1942" t="s">
        <v>11</v>
      </c>
      <c r="J1942" t="s">
        <v>9</v>
      </c>
      <c r="O1942" t="s">
        <v>13</v>
      </c>
      <c r="P1942" t="s">
        <v>9</v>
      </c>
      <c r="Q1942" t="s">
        <v>9</v>
      </c>
      <c r="R1942" t="s">
        <v>122</v>
      </c>
      <c r="S1942" t="s">
        <v>127</v>
      </c>
      <c r="T1942">
        <v>12</v>
      </c>
      <c r="U1942" t="s">
        <v>475</v>
      </c>
      <c r="W1942" t="s">
        <v>386</v>
      </c>
    </row>
    <row r="1943" spans="1:23" x14ac:dyDescent="0.25">
      <c r="A1943" t="s">
        <v>492</v>
      </c>
      <c r="B1943" s="1">
        <v>44736</v>
      </c>
      <c r="C1943">
        <v>-33.06</v>
      </c>
      <c r="D1943" t="s">
        <v>7529</v>
      </c>
      <c r="E1943" t="s">
        <v>7529</v>
      </c>
      <c r="F1943" t="s">
        <v>7530</v>
      </c>
      <c r="G1943" t="s">
        <v>88</v>
      </c>
      <c r="H1943" t="s">
        <v>484</v>
      </c>
      <c r="I1943" t="s">
        <v>484</v>
      </c>
      <c r="J1943" t="s">
        <v>9</v>
      </c>
      <c r="O1943" t="s">
        <v>88</v>
      </c>
      <c r="P1943" t="s">
        <v>9</v>
      </c>
      <c r="Q1943" t="s">
        <v>7531</v>
      </c>
      <c r="R1943" t="s">
        <v>122</v>
      </c>
      <c r="S1943" t="s">
        <v>125</v>
      </c>
      <c r="T1943">
        <v>12</v>
      </c>
      <c r="U1943" t="s">
        <v>475</v>
      </c>
      <c r="W1943" t="s">
        <v>386</v>
      </c>
    </row>
    <row r="1944" spans="1:23" x14ac:dyDescent="0.25">
      <c r="A1944" t="s">
        <v>492</v>
      </c>
      <c r="B1944" s="1">
        <v>44736</v>
      </c>
      <c r="C1944">
        <v>-5.51</v>
      </c>
      <c r="D1944" t="s">
        <v>6174</v>
      </c>
      <c r="E1944" t="s">
        <v>6174</v>
      </c>
      <c r="F1944" t="s">
        <v>2551</v>
      </c>
      <c r="G1944" t="s">
        <v>78</v>
      </c>
      <c r="H1944" t="s">
        <v>471</v>
      </c>
      <c r="I1944" t="s">
        <v>471</v>
      </c>
      <c r="J1944" t="s">
        <v>9</v>
      </c>
      <c r="O1944" t="s">
        <v>78</v>
      </c>
      <c r="P1944" t="s">
        <v>9</v>
      </c>
      <c r="Q1944" t="s">
        <v>9</v>
      </c>
      <c r="R1944" t="s">
        <v>122</v>
      </c>
      <c r="S1944" t="s">
        <v>124</v>
      </c>
      <c r="T1944">
        <v>1</v>
      </c>
      <c r="U1944" t="s">
        <v>475</v>
      </c>
      <c r="W1944" t="s">
        <v>386</v>
      </c>
    </row>
    <row r="1945" spans="1:23" x14ac:dyDescent="0.25">
      <c r="A1945" t="s">
        <v>492</v>
      </c>
      <c r="B1945" s="1">
        <v>44736</v>
      </c>
      <c r="C1945">
        <v>-15.95</v>
      </c>
      <c r="D1945" t="s">
        <v>642</v>
      </c>
      <c r="E1945" t="s">
        <v>642</v>
      </c>
      <c r="F1945" t="s">
        <v>5043</v>
      </c>
      <c r="G1945" t="s">
        <v>117</v>
      </c>
      <c r="H1945" t="s">
        <v>45</v>
      </c>
      <c r="I1945" t="s">
        <v>45</v>
      </c>
      <c r="J1945" t="s">
        <v>9</v>
      </c>
      <c r="O1945" t="s">
        <v>117</v>
      </c>
      <c r="P1945" t="s">
        <v>9</v>
      </c>
      <c r="Q1945" t="s">
        <v>9</v>
      </c>
      <c r="R1945" t="s">
        <v>122</v>
      </c>
      <c r="S1945" t="s">
        <v>127</v>
      </c>
      <c r="T1945">
        <v>12</v>
      </c>
      <c r="U1945" t="s">
        <v>475</v>
      </c>
      <c r="W1945" t="s">
        <v>386</v>
      </c>
    </row>
    <row r="1946" spans="1:23" x14ac:dyDescent="0.25">
      <c r="A1946" t="s">
        <v>492</v>
      </c>
      <c r="B1946" s="1">
        <v>44735</v>
      </c>
      <c r="C1946">
        <v>-50</v>
      </c>
      <c r="D1946" t="s">
        <v>7247</v>
      </c>
      <c r="E1946" t="s">
        <v>7247</v>
      </c>
      <c r="F1946" t="s">
        <v>7248</v>
      </c>
      <c r="G1946" t="s">
        <v>117</v>
      </c>
      <c r="H1946" t="s">
        <v>45</v>
      </c>
      <c r="I1946" t="s">
        <v>45</v>
      </c>
      <c r="J1946" t="s">
        <v>9</v>
      </c>
      <c r="O1946" t="s">
        <v>117</v>
      </c>
      <c r="P1946" t="s">
        <v>9</v>
      </c>
      <c r="Q1946" t="s">
        <v>9</v>
      </c>
      <c r="R1946" t="s">
        <v>122</v>
      </c>
      <c r="S1946" t="s">
        <v>127</v>
      </c>
      <c r="T1946">
        <v>12</v>
      </c>
      <c r="U1946" t="s">
        <v>475</v>
      </c>
      <c r="W1946" t="s">
        <v>386</v>
      </c>
    </row>
    <row r="1947" spans="1:23" x14ac:dyDescent="0.25">
      <c r="A1947" t="s">
        <v>492</v>
      </c>
      <c r="B1947" s="1">
        <v>44735</v>
      </c>
      <c r="C1947">
        <v>-1.03</v>
      </c>
      <c r="D1947" t="s">
        <v>7048</v>
      </c>
      <c r="E1947" t="s">
        <v>7048</v>
      </c>
      <c r="F1947" t="s">
        <v>893</v>
      </c>
      <c r="G1947" t="s">
        <v>10</v>
      </c>
      <c r="H1947" t="s">
        <v>39</v>
      </c>
      <c r="I1947" t="s">
        <v>39</v>
      </c>
      <c r="J1947" t="s">
        <v>9</v>
      </c>
      <c r="O1947" t="s">
        <v>10</v>
      </c>
      <c r="P1947" t="s">
        <v>9</v>
      </c>
      <c r="Q1947" t="s">
        <v>9</v>
      </c>
      <c r="R1947" t="s">
        <v>122</v>
      </c>
      <c r="S1947" t="s">
        <v>127</v>
      </c>
      <c r="T1947">
        <v>12</v>
      </c>
      <c r="U1947" t="s">
        <v>475</v>
      </c>
      <c r="W1947" t="s">
        <v>386</v>
      </c>
    </row>
    <row r="1948" spans="1:23" x14ac:dyDescent="0.25">
      <c r="A1948" t="s">
        <v>605</v>
      </c>
      <c r="B1948" s="1">
        <v>44735</v>
      </c>
      <c r="C1948">
        <v>14.32</v>
      </c>
      <c r="D1948" t="s">
        <v>6549</v>
      </c>
      <c r="E1948" t="s">
        <v>6549</v>
      </c>
      <c r="F1948" t="s">
        <v>627</v>
      </c>
      <c r="G1948" t="s">
        <v>55</v>
      </c>
      <c r="H1948" t="s">
        <v>18</v>
      </c>
      <c r="I1948" t="s">
        <v>18</v>
      </c>
      <c r="J1948" t="s">
        <v>9</v>
      </c>
      <c r="O1948" t="s">
        <v>55</v>
      </c>
      <c r="P1948" t="s">
        <v>9</v>
      </c>
      <c r="Q1948" t="s">
        <v>9</v>
      </c>
      <c r="R1948" t="s">
        <v>224</v>
      </c>
      <c r="S1948" t="s">
        <v>126</v>
      </c>
      <c r="T1948">
        <v>12</v>
      </c>
      <c r="U1948" t="s">
        <v>475</v>
      </c>
      <c r="W1948" t="s">
        <v>386</v>
      </c>
    </row>
    <row r="1949" spans="1:23" x14ac:dyDescent="0.25">
      <c r="A1949" t="s">
        <v>492</v>
      </c>
      <c r="B1949" s="1">
        <v>44734</v>
      </c>
      <c r="C1949">
        <v>-11.01</v>
      </c>
      <c r="D1949" t="s">
        <v>844</v>
      </c>
      <c r="E1949" t="s">
        <v>844</v>
      </c>
      <c r="F1949" t="s">
        <v>1021</v>
      </c>
      <c r="G1949" t="s">
        <v>117</v>
      </c>
      <c r="H1949" t="s">
        <v>44</v>
      </c>
      <c r="I1949" t="s">
        <v>44</v>
      </c>
      <c r="J1949" t="s">
        <v>9</v>
      </c>
      <c r="O1949" t="s">
        <v>117</v>
      </c>
      <c r="P1949" t="s">
        <v>9</v>
      </c>
      <c r="Q1949" t="s">
        <v>9</v>
      </c>
      <c r="R1949" t="s">
        <v>122</v>
      </c>
      <c r="S1949" t="s">
        <v>127</v>
      </c>
      <c r="T1949">
        <v>12</v>
      </c>
      <c r="U1949" t="s">
        <v>475</v>
      </c>
      <c r="W1949" t="s">
        <v>386</v>
      </c>
    </row>
    <row r="1950" spans="1:23" x14ac:dyDescent="0.25">
      <c r="A1950" t="s">
        <v>492</v>
      </c>
      <c r="B1950" s="1">
        <v>44734</v>
      </c>
      <c r="C1950">
        <v>10.35</v>
      </c>
      <c r="D1950" t="s">
        <v>7533</v>
      </c>
      <c r="E1950" t="s">
        <v>7533</v>
      </c>
      <c r="F1950" t="s">
        <v>7534</v>
      </c>
      <c r="G1950" t="s">
        <v>473</v>
      </c>
      <c r="H1950" t="s">
        <v>466</v>
      </c>
      <c r="I1950" t="s">
        <v>466</v>
      </c>
      <c r="J1950" t="s">
        <v>9</v>
      </c>
      <c r="O1950" t="s">
        <v>473</v>
      </c>
      <c r="P1950" t="s">
        <v>9</v>
      </c>
      <c r="Q1950" t="s">
        <v>9</v>
      </c>
      <c r="R1950" t="s">
        <v>122</v>
      </c>
      <c r="S1950" t="s">
        <v>127</v>
      </c>
      <c r="T1950">
        <v>12</v>
      </c>
      <c r="U1950" t="s">
        <v>475</v>
      </c>
      <c r="W1950" t="s">
        <v>386</v>
      </c>
    </row>
    <row r="1951" spans="1:23" x14ac:dyDescent="0.25">
      <c r="A1951" t="s">
        <v>492</v>
      </c>
      <c r="B1951" s="1">
        <v>44734</v>
      </c>
      <c r="C1951">
        <v>25</v>
      </c>
      <c r="D1951" t="s">
        <v>536</v>
      </c>
      <c r="E1951" t="s">
        <v>536</v>
      </c>
      <c r="F1951" t="s">
        <v>537</v>
      </c>
      <c r="G1951" t="s">
        <v>92</v>
      </c>
      <c r="H1951" t="s">
        <v>49</v>
      </c>
      <c r="I1951" t="s">
        <v>49</v>
      </c>
      <c r="J1951" t="s">
        <v>9</v>
      </c>
      <c r="O1951" t="s">
        <v>92</v>
      </c>
      <c r="P1951" t="s">
        <v>9</v>
      </c>
      <c r="Q1951" t="s">
        <v>9</v>
      </c>
      <c r="R1951" t="s">
        <v>92</v>
      </c>
      <c r="S1951" t="s">
        <v>127</v>
      </c>
      <c r="T1951">
        <v>12</v>
      </c>
      <c r="U1951" t="s">
        <v>475</v>
      </c>
      <c r="W1951" t="s">
        <v>386</v>
      </c>
    </row>
    <row r="1952" spans="1:23" x14ac:dyDescent="0.25">
      <c r="A1952" t="s">
        <v>6451</v>
      </c>
      <c r="B1952" s="1">
        <v>44734</v>
      </c>
      <c r="C1952">
        <v>-279.37</v>
      </c>
      <c r="D1952" t="s">
        <v>2276</v>
      </c>
      <c r="E1952" t="s">
        <v>2276</v>
      </c>
      <c r="F1952" t="s">
        <v>2277</v>
      </c>
      <c r="G1952" t="s">
        <v>88</v>
      </c>
      <c r="H1952" t="s">
        <v>59</v>
      </c>
      <c r="I1952" t="s">
        <v>59</v>
      </c>
      <c r="J1952" t="s">
        <v>9</v>
      </c>
      <c r="O1952" t="s">
        <v>88</v>
      </c>
      <c r="P1952" t="s">
        <v>9</v>
      </c>
      <c r="Q1952" t="s">
        <v>9</v>
      </c>
      <c r="R1952" t="s">
        <v>122</v>
      </c>
      <c r="S1952" t="s">
        <v>127</v>
      </c>
      <c r="T1952">
        <v>1</v>
      </c>
      <c r="U1952" t="s">
        <v>475</v>
      </c>
      <c r="W1952" t="s">
        <v>386</v>
      </c>
    </row>
    <row r="1953" spans="1:23" x14ac:dyDescent="0.25">
      <c r="A1953" t="s">
        <v>544</v>
      </c>
      <c r="B1953" s="1">
        <v>44734</v>
      </c>
      <c r="C1953">
        <v>-30.47</v>
      </c>
      <c r="D1953" t="s">
        <v>7536</v>
      </c>
      <c r="E1953" t="s">
        <v>7536</v>
      </c>
      <c r="F1953" t="s">
        <v>7537</v>
      </c>
      <c r="G1953" t="s">
        <v>104</v>
      </c>
      <c r="H1953" t="s">
        <v>12</v>
      </c>
      <c r="I1953" t="s">
        <v>12</v>
      </c>
      <c r="J1953" t="s">
        <v>9</v>
      </c>
      <c r="O1953" t="s">
        <v>104</v>
      </c>
      <c r="P1953" t="s">
        <v>9</v>
      </c>
      <c r="Q1953" t="s">
        <v>9</v>
      </c>
      <c r="R1953" t="s">
        <v>122</v>
      </c>
      <c r="S1953" t="s">
        <v>127</v>
      </c>
      <c r="T1953">
        <v>12</v>
      </c>
      <c r="U1953" t="s">
        <v>475</v>
      </c>
      <c r="W1953" t="s">
        <v>386</v>
      </c>
    </row>
    <row r="1954" spans="1:23" x14ac:dyDescent="0.25">
      <c r="A1954" t="s">
        <v>544</v>
      </c>
      <c r="B1954" s="1">
        <v>44734</v>
      </c>
      <c r="C1954">
        <v>-32.82</v>
      </c>
      <c r="D1954" t="s">
        <v>7538</v>
      </c>
      <c r="E1954" t="s">
        <v>7538</v>
      </c>
      <c r="F1954" t="s">
        <v>7539</v>
      </c>
      <c r="G1954" t="s">
        <v>104</v>
      </c>
      <c r="H1954" t="s">
        <v>7</v>
      </c>
      <c r="I1954" t="s">
        <v>7</v>
      </c>
      <c r="J1954" t="s">
        <v>9</v>
      </c>
      <c r="O1954" t="s">
        <v>104</v>
      </c>
      <c r="P1954" t="s">
        <v>9</v>
      </c>
      <c r="Q1954" t="s">
        <v>9</v>
      </c>
      <c r="R1954" t="s">
        <v>122</v>
      </c>
      <c r="S1954" t="s">
        <v>127</v>
      </c>
      <c r="T1954">
        <v>12</v>
      </c>
      <c r="U1954" t="s">
        <v>475</v>
      </c>
      <c r="W1954" t="s">
        <v>386</v>
      </c>
    </row>
    <row r="1955" spans="1:23" x14ac:dyDescent="0.25">
      <c r="A1955" t="s">
        <v>544</v>
      </c>
      <c r="B1955" s="1">
        <v>44733</v>
      </c>
      <c r="C1955">
        <v>-15.49</v>
      </c>
      <c r="D1955" t="s">
        <v>7540</v>
      </c>
      <c r="E1955" t="s">
        <v>7540</v>
      </c>
      <c r="F1955" t="s">
        <v>7541</v>
      </c>
      <c r="G1955" t="s">
        <v>104</v>
      </c>
      <c r="H1955" t="s">
        <v>12</v>
      </c>
      <c r="I1955" t="s">
        <v>12</v>
      </c>
      <c r="J1955" t="s">
        <v>9</v>
      </c>
      <c r="O1955" t="s">
        <v>104</v>
      </c>
      <c r="P1955" t="s">
        <v>9</v>
      </c>
      <c r="Q1955" t="s">
        <v>9</v>
      </c>
      <c r="R1955" t="s">
        <v>122</v>
      </c>
      <c r="S1955" t="s">
        <v>127</v>
      </c>
      <c r="T1955">
        <v>12</v>
      </c>
      <c r="U1955" t="s">
        <v>475</v>
      </c>
      <c r="W1955" t="s">
        <v>386</v>
      </c>
    </row>
    <row r="1956" spans="1:23" x14ac:dyDescent="0.25">
      <c r="A1956" t="s">
        <v>544</v>
      </c>
      <c r="B1956" s="1">
        <v>44733</v>
      </c>
      <c r="C1956">
        <v>-26.61</v>
      </c>
      <c r="D1956" t="s">
        <v>2300</v>
      </c>
      <c r="E1956" t="s">
        <v>2300</v>
      </c>
      <c r="F1956" t="s">
        <v>7542</v>
      </c>
      <c r="G1956" t="s">
        <v>13</v>
      </c>
      <c r="H1956" t="s">
        <v>11</v>
      </c>
      <c r="I1956" t="s">
        <v>11</v>
      </c>
      <c r="J1956" t="s">
        <v>9</v>
      </c>
      <c r="O1956" t="s">
        <v>13</v>
      </c>
      <c r="P1956" t="s">
        <v>9</v>
      </c>
      <c r="Q1956" t="s">
        <v>9</v>
      </c>
      <c r="R1956" t="s">
        <v>122</v>
      </c>
      <c r="S1956" t="s">
        <v>127</v>
      </c>
      <c r="T1956">
        <v>12</v>
      </c>
      <c r="U1956" t="s">
        <v>475</v>
      </c>
      <c r="W1956" t="s">
        <v>386</v>
      </c>
    </row>
    <row r="1957" spans="1:23" x14ac:dyDescent="0.25">
      <c r="A1957" t="s">
        <v>19</v>
      </c>
      <c r="B1957" s="1">
        <v>44733</v>
      </c>
      <c r="C1957">
        <v>-166.75</v>
      </c>
      <c r="D1957" t="s">
        <v>6599</v>
      </c>
      <c r="E1957" t="s">
        <v>6599</v>
      </c>
      <c r="F1957" t="s">
        <v>653</v>
      </c>
      <c r="G1957" t="s">
        <v>55</v>
      </c>
      <c r="H1957" t="s">
        <v>18</v>
      </c>
      <c r="I1957" t="s">
        <v>18</v>
      </c>
      <c r="J1957" t="s">
        <v>9</v>
      </c>
      <c r="O1957" t="s">
        <v>55</v>
      </c>
      <c r="P1957" t="s">
        <v>9</v>
      </c>
      <c r="Q1957" t="s">
        <v>9</v>
      </c>
      <c r="R1957" t="s">
        <v>224</v>
      </c>
      <c r="S1957" t="s">
        <v>126</v>
      </c>
      <c r="T1957">
        <v>12</v>
      </c>
      <c r="U1957" t="s">
        <v>475</v>
      </c>
      <c r="W1957" t="s">
        <v>386</v>
      </c>
    </row>
    <row r="1958" spans="1:23" x14ac:dyDescent="0.25">
      <c r="A1958" t="s">
        <v>19</v>
      </c>
      <c r="B1958" s="1">
        <v>44733</v>
      </c>
      <c r="C1958">
        <v>-220.15</v>
      </c>
      <c r="D1958" t="s">
        <v>7519</v>
      </c>
      <c r="E1958" t="s">
        <v>7519</v>
      </c>
      <c r="F1958" t="s">
        <v>922</v>
      </c>
      <c r="G1958" t="s">
        <v>104</v>
      </c>
      <c r="H1958" t="s">
        <v>7</v>
      </c>
      <c r="I1958" t="s">
        <v>7</v>
      </c>
      <c r="J1958" t="s">
        <v>9</v>
      </c>
      <c r="O1958" t="s">
        <v>104</v>
      </c>
      <c r="P1958" t="s">
        <v>9</v>
      </c>
      <c r="Q1958" t="s">
        <v>7543</v>
      </c>
      <c r="R1958" t="s">
        <v>122</v>
      </c>
      <c r="S1958" t="s">
        <v>127</v>
      </c>
      <c r="T1958">
        <v>12</v>
      </c>
      <c r="U1958" t="s">
        <v>475</v>
      </c>
      <c r="W1958" t="s">
        <v>386</v>
      </c>
    </row>
    <row r="1959" spans="1:23" x14ac:dyDescent="0.25">
      <c r="A1959" t="s">
        <v>492</v>
      </c>
      <c r="B1959" s="1">
        <v>44733</v>
      </c>
      <c r="C1959">
        <v>-4.4000000000000004</v>
      </c>
      <c r="D1959" t="s">
        <v>8599</v>
      </c>
      <c r="E1959" t="s">
        <v>8599</v>
      </c>
      <c r="F1959" t="s">
        <v>615</v>
      </c>
      <c r="G1959" t="s">
        <v>117</v>
      </c>
      <c r="H1959" t="s">
        <v>44</v>
      </c>
      <c r="I1959" t="s">
        <v>44</v>
      </c>
      <c r="J1959" t="s">
        <v>9</v>
      </c>
      <c r="O1959" t="s">
        <v>117</v>
      </c>
      <c r="P1959" t="s">
        <v>9</v>
      </c>
      <c r="Q1959" t="s">
        <v>9</v>
      </c>
      <c r="R1959" t="s">
        <v>122</v>
      </c>
      <c r="S1959" t="s">
        <v>127</v>
      </c>
      <c r="T1959">
        <v>12</v>
      </c>
      <c r="U1959" t="s">
        <v>475</v>
      </c>
      <c r="W1959" t="s">
        <v>386</v>
      </c>
    </row>
    <row r="1960" spans="1:23" x14ac:dyDescent="0.25">
      <c r="A1960" t="s">
        <v>492</v>
      </c>
      <c r="B1960" s="1">
        <v>44733</v>
      </c>
      <c r="C1960">
        <v>-27.6</v>
      </c>
      <c r="D1960" t="s">
        <v>495</v>
      </c>
      <c r="E1960" t="s">
        <v>495</v>
      </c>
      <c r="F1960" t="s">
        <v>496</v>
      </c>
      <c r="G1960" t="s">
        <v>104</v>
      </c>
      <c r="H1960" t="s">
        <v>16</v>
      </c>
      <c r="I1960" t="s">
        <v>16</v>
      </c>
      <c r="J1960" t="s">
        <v>9</v>
      </c>
      <c r="O1960" t="s">
        <v>104</v>
      </c>
      <c r="P1960" t="s">
        <v>9</v>
      </c>
      <c r="Q1960" t="s">
        <v>9</v>
      </c>
      <c r="R1960" t="s">
        <v>122</v>
      </c>
      <c r="S1960" t="s">
        <v>127</v>
      </c>
      <c r="T1960">
        <v>12</v>
      </c>
      <c r="U1960" t="s">
        <v>475</v>
      </c>
      <c r="W1960" t="s">
        <v>386</v>
      </c>
    </row>
    <row r="1961" spans="1:23" x14ac:dyDescent="0.25">
      <c r="A1961" t="s">
        <v>544</v>
      </c>
      <c r="B1961" s="1">
        <v>44733</v>
      </c>
      <c r="C1961">
        <v>-92.73</v>
      </c>
      <c r="D1961" t="s">
        <v>560</v>
      </c>
      <c r="E1961" t="s">
        <v>560</v>
      </c>
      <c r="F1961" t="s">
        <v>561</v>
      </c>
      <c r="G1961" t="s">
        <v>104</v>
      </c>
      <c r="H1961" t="s">
        <v>16</v>
      </c>
      <c r="I1961" t="s">
        <v>16</v>
      </c>
      <c r="J1961" t="s">
        <v>9</v>
      </c>
      <c r="O1961" t="s">
        <v>104</v>
      </c>
      <c r="P1961" t="s">
        <v>9</v>
      </c>
      <c r="Q1961" t="s">
        <v>9</v>
      </c>
      <c r="R1961" t="s">
        <v>122</v>
      </c>
      <c r="S1961" t="s">
        <v>127</v>
      </c>
      <c r="T1961">
        <v>12</v>
      </c>
      <c r="U1961" t="s">
        <v>475</v>
      </c>
      <c r="W1961" t="s">
        <v>386</v>
      </c>
    </row>
    <row r="1962" spans="1:23" x14ac:dyDescent="0.25">
      <c r="A1962" t="s">
        <v>544</v>
      </c>
      <c r="B1962" s="1">
        <v>44733</v>
      </c>
      <c r="C1962">
        <v>-39.08</v>
      </c>
      <c r="D1962" t="s">
        <v>3236</v>
      </c>
      <c r="E1962" t="s">
        <v>3236</v>
      </c>
      <c r="F1962" t="s">
        <v>6429</v>
      </c>
      <c r="G1962" t="s">
        <v>104</v>
      </c>
      <c r="H1962" t="s">
        <v>7</v>
      </c>
      <c r="I1962" t="s">
        <v>7</v>
      </c>
      <c r="J1962" t="s">
        <v>9</v>
      </c>
      <c r="O1962" t="s">
        <v>104</v>
      </c>
      <c r="P1962" t="s">
        <v>9</v>
      </c>
      <c r="Q1962" t="s">
        <v>9</v>
      </c>
      <c r="R1962" t="s">
        <v>122</v>
      </c>
      <c r="S1962" t="s">
        <v>127</v>
      </c>
      <c r="T1962">
        <v>12</v>
      </c>
      <c r="U1962" t="s">
        <v>475</v>
      </c>
      <c r="W1962" t="s">
        <v>386</v>
      </c>
    </row>
    <row r="1963" spans="1:23" x14ac:dyDescent="0.25">
      <c r="A1963" t="s">
        <v>492</v>
      </c>
      <c r="B1963" s="1">
        <v>44732</v>
      </c>
      <c r="C1963">
        <v>-18.7</v>
      </c>
      <c r="D1963" t="s">
        <v>730</v>
      </c>
      <c r="E1963" t="s">
        <v>730</v>
      </c>
      <c r="F1963" t="s">
        <v>5387</v>
      </c>
      <c r="G1963" t="s">
        <v>88</v>
      </c>
      <c r="H1963" t="s">
        <v>59</v>
      </c>
      <c r="I1963" t="s">
        <v>59</v>
      </c>
      <c r="J1963" t="s">
        <v>9</v>
      </c>
      <c r="O1963" t="s">
        <v>88</v>
      </c>
      <c r="P1963" t="s">
        <v>9</v>
      </c>
      <c r="Q1963" t="s">
        <v>9</v>
      </c>
      <c r="R1963" t="s">
        <v>122</v>
      </c>
      <c r="S1963" t="s">
        <v>127</v>
      </c>
      <c r="T1963">
        <v>1</v>
      </c>
      <c r="U1963" t="s">
        <v>475</v>
      </c>
      <c r="W1963" t="s">
        <v>386</v>
      </c>
    </row>
    <row r="1964" spans="1:23" x14ac:dyDescent="0.25">
      <c r="A1964" t="s">
        <v>492</v>
      </c>
      <c r="B1964" s="1">
        <v>44732</v>
      </c>
      <c r="C1964">
        <v>-0.33</v>
      </c>
      <c r="D1964" t="s">
        <v>7048</v>
      </c>
      <c r="E1964" t="s">
        <v>7048</v>
      </c>
      <c r="F1964" t="s">
        <v>893</v>
      </c>
      <c r="G1964" t="s">
        <v>10</v>
      </c>
      <c r="H1964" t="s">
        <v>39</v>
      </c>
      <c r="I1964" t="s">
        <v>39</v>
      </c>
      <c r="J1964" t="s">
        <v>9</v>
      </c>
      <c r="O1964" t="s">
        <v>10</v>
      </c>
      <c r="P1964" t="s">
        <v>9</v>
      </c>
      <c r="Q1964" t="s">
        <v>9</v>
      </c>
      <c r="R1964" t="s">
        <v>122</v>
      </c>
      <c r="S1964" t="s">
        <v>127</v>
      </c>
      <c r="T1964">
        <v>12</v>
      </c>
      <c r="U1964" t="s">
        <v>475</v>
      </c>
      <c r="W1964" t="s">
        <v>386</v>
      </c>
    </row>
    <row r="1965" spans="1:23" x14ac:dyDescent="0.25">
      <c r="A1965" t="s">
        <v>492</v>
      </c>
      <c r="B1965" s="1">
        <v>44732</v>
      </c>
      <c r="C1965">
        <v>-105.69</v>
      </c>
      <c r="D1965" t="s">
        <v>7545</v>
      </c>
      <c r="E1965" t="s">
        <v>7545</v>
      </c>
      <c r="F1965" t="s">
        <v>7546</v>
      </c>
      <c r="G1965" t="s">
        <v>88</v>
      </c>
      <c r="H1965" t="s">
        <v>59</v>
      </c>
      <c r="I1965" t="s">
        <v>59</v>
      </c>
      <c r="J1965" t="s">
        <v>9</v>
      </c>
      <c r="O1965" t="s">
        <v>88</v>
      </c>
      <c r="P1965" t="s">
        <v>9</v>
      </c>
      <c r="Q1965" t="s">
        <v>9</v>
      </c>
      <c r="R1965" t="s">
        <v>122</v>
      </c>
      <c r="S1965" t="s">
        <v>127</v>
      </c>
      <c r="T1965">
        <v>1</v>
      </c>
      <c r="U1965" t="s">
        <v>475</v>
      </c>
      <c r="W1965" t="s">
        <v>386</v>
      </c>
    </row>
    <row r="1966" spans="1:23" x14ac:dyDescent="0.25">
      <c r="A1966" t="s">
        <v>492</v>
      </c>
      <c r="B1966" s="1">
        <v>44732</v>
      </c>
      <c r="C1966">
        <v>-2</v>
      </c>
      <c r="D1966" t="s">
        <v>7048</v>
      </c>
      <c r="E1966" t="s">
        <v>7048</v>
      </c>
      <c r="F1966" t="s">
        <v>893</v>
      </c>
      <c r="G1966" t="s">
        <v>10</v>
      </c>
      <c r="H1966" t="s">
        <v>39</v>
      </c>
      <c r="I1966" t="s">
        <v>39</v>
      </c>
      <c r="J1966" t="s">
        <v>9</v>
      </c>
      <c r="O1966" t="s">
        <v>10</v>
      </c>
      <c r="P1966" t="s">
        <v>9</v>
      </c>
      <c r="Q1966" t="s">
        <v>9</v>
      </c>
      <c r="R1966" t="s">
        <v>122</v>
      </c>
      <c r="S1966" t="s">
        <v>127</v>
      </c>
      <c r="T1966">
        <v>12</v>
      </c>
      <c r="U1966" t="s">
        <v>475</v>
      </c>
      <c r="W1966" t="s">
        <v>386</v>
      </c>
    </row>
    <row r="1967" spans="1:23" x14ac:dyDescent="0.25">
      <c r="A1967" t="s">
        <v>492</v>
      </c>
      <c r="B1967" s="1">
        <v>44732</v>
      </c>
      <c r="C1967">
        <v>-7</v>
      </c>
      <c r="D1967" t="s">
        <v>5446</v>
      </c>
      <c r="E1967" t="s">
        <v>5446</v>
      </c>
      <c r="F1967" t="s">
        <v>1215</v>
      </c>
      <c r="G1967" t="s">
        <v>10</v>
      </c>
      <c r="H1967" t="s">
        <v>39</v>
      </c>
      <c r="I1967" t="s">
        <v>39</v>
      </c>
      <c r="J1967" t="s">
        <v>9</v>
      </c>
      <c r="O1967" t="s">
        <v>10</v>
      </c>
      <c r="P1967" t="s">
        <v>9</v>
      </c>
      <c r="Q1967" t="s">
        <v>9</v>
      </c>
      <c r="R1967" t="s">
        <v>122</v>
      </c>
      <c r="S1967" t="s">
        <v>127</v>
      </c>
      <c r="T1967">
        <v>12</v>
      </c>
      <c r="U1967" t="s">
        <v>475</v>
      </c>
      <c r="W1967" t="s">
        <v>386</v>
      </c>
    </row>
    <row r="1968" spans="1:23" x14ac:dyDescent="0.25">
      <c r="A1968" t="s">
        <v>492</v>
      </c>
      <c r="B1968" s="1">
        <v>44732</v>
      </c>
      <c r="C1968">
        <v>-156.99</v>
      </c>
      <c r="D1968" t="s">
        <v>7548</v>
      </c>
      <c r="E1968" t="s">
        <v>7548</v>
      </c>
      <c r="F1968" t="s">
        <v>7549</v>
      </c>
      <c r="G1968" t="s">
        <v>88</v>
      </c>
      <c r="H1968" t="s">
        <v>59</v>
      </c>
      <c r="I1968" t="s">
        <v>59</v>
      </c>
      <c r="J1968" t="s">
        <v>9</v>
      </c>
      <c r="O1968" t="s">
        <v>88</v>
      </c>
      <c r="P1968" t="s">
        <v>9</v>
      </c>
      <c r="Q1968" t="s">
        <v>9</v>
      </c>
      <c r="R1968" t="s">
        <v>122</v>
      </c>
      <c r="S1968" t="s">
        <v>127</v>
      </c>
      <c r="T1968">
        <v>1</v>
      </c>
      <c r="U1968" t="s">
        <v>475</v>
      </c>
      <c r="W1968" t="s">
        <v>386</v>
      </c>
    </row>
    <row r="1969" spans="1:23" x14ac:dyDescent="0.25">
      <c r="A1969" t="s">
        <v>492</v>
      </c>
      <c r="B1969" s="1">
        <v>44732</v>
      </c>
      <c r="C1969">
        <v>-52</v>
      </c>
      <c r="D1969" t="s">
        <v>650</v>
      </c>
      <c r="E1969" t="s">
        <v>650</v>
      </c>
      <c r="F1969" t="s">
        <v>651</v>
      </c>
      <c r="G1969" t="s">
        <v>118</v>
      </c>
      <c r="H1969" t="s">
        <v>52</v>
      </c>
      <c r="I1969" t="s">
        <v>52</v>
      </c>
      <c r="J1969" t="s">
        <v>9</v>
      </c>
      <c r="O1969" t="s">
        <v>118</v>
      </c>
      <c r="P1969" t="s">
        <v>9</v>
      </c>
      <c r="Q1969" t="s">
        <v>9</v>
      </c>
      <c r="R1969" t="s">
        <v>122</v>
      </c>
      <c r="S1969" t="s">
        <v>127</v>
      </c>
      <c r="T1969">
        <v>12</v>
      </c>
      <c r="U1969" t="s">
        <v>475</v>
      </c>
      <c r="W1969" t="s">
        <v>386</v>
      </c>
    </row>
    <row r="1970" spans="1:23" x14ac:dyDescent="0.25">
      <c r="A1970" t="s">
        <v>492</v>
      </c>
      <c r="B1970" s="1">
        <v>44732</v>
      </c>
      <c r="C1970">
        <v>-52.81</v>
      </c>
      <c r="D1970" t="s">
        <v>7371</v>
      </c>
      <c r="E1970" t="s">
        <v>7371</v>
      </c>
      <c r="F1970" t="s">
        <v>2158</v>
      </c>
      <c r="G1970" t="s">
        <v>13</v>
      </c>
      <c r="H1970" t="s">
        <v>11</v>
      </c>
      <c r="I1970" t="s">
        <v>11</v>
      </c>
      <c r="J1970" t="s">
        <v>9</v>
      </c>
      <c r="O1970" t="s">
        <v>13</v>
      </c>
      <c r="P1970" t="s">
        <v>9</v>
      </c>
      <c r="Q1970" t="s">
        <v>9</v>
      </c>
      <c r="R1970" t="s">
        <v>122</v>
      </c>
      <c r="S1970" t="s">
        <v>127</v>
      </c>
      <c r="T1970">
        <v>12</v>
      </c>
      <c r="U1970" t="s">
        <v>475</v>
      </c>
      <c r="W1970" t="s">
        <v>386</v>
      </c>
    </row>
    <row r="1971" spans="1:23" x14ac:dyDescent="0.25">
      <c r="A1971" t="s">
        <v>492</v>
      </c>
      <c r="B1971" s="1">
        <v>44732</v>
      </c>
      <c r="C1971">
        <v>-13.23</v>
      </c>
      <c r="D1971" t="s">
        <v>1546</v>
      </c>
      <c r="E1971" t="s">
        <v>1546</v>
      </c>
      <c r="F1971" t="s">
        <v>1547</v>
      </c>
      <c r="G1971" t="s">
        <v>88</v>
      </c>
      <c r="H1971" t="s">
        <v>50</v>
      </c>
      <c r="I1971" t="s">
        <v>50</v>
      </c>
      <c r="J1971" t="s">
        <v>9</v>
      </c>
      <c r="O1971" t="s">
        <v>88</v>
      </c>
      <c r="P1971" t="s">
        <v>9</v>
      </c>
      <c r="Q1971" t="s">
        <v>9</v>
      </c>
      <c r="R1971" t="s">
        <v>122</v>
      </c>
      <c r="S1971" t="s">
        <v>124</v>
      </c>
      <c r="T1971">
        <v>1</v>
      </c>
      <c r="U1971" t="s">
        <v>475</v>
      </c>
      <c r="W1971" t="s">
        <v>386</v>
      </c>
    </row>
    <row r="1972" spans="1:23" x14ac:dyDescent="0.25">
      <c r="A1972" t="s">
        <v>512</v>
      </c>
      <c r="B1972" s="1">
        <v>44731</v>
      </c>
      <c r="C1972">
        <v>26.17</v>
      </c>
      <c r="D1972" t="s">
        <v>7550</v>
      </c>
      <c r="E1972" t="s">
        <v>7550</v>
      </c>
      <c r="F1972" t="s">
        <v>6204</v>
      </c>
      <c r="G1972" t="s">
        <v>88</v>
      </c>
      <c r="H1972" t="s">
        <v>59</v>
      </c>
      <c r="I1972" t="s">
        <v>59</v>
      </c>
      <c r="J1972" t="s">
        <v>9</v>
      </c>
      <c r="O1972" t="s">
        <v>88</v>
      </c>
      <c r="P1972" t="s">
        <v>9</v>
      </c>
      <c r="Q1972" t="s">
        <v>9</v>
      </c>
      <c r="R1972" t="s">
        <v>122</v>
      </c>
      <c r="S1972" t="s">
        <v>127</v>
      </c>
      <c r="T1972">
        <v>1</v>
      </c>
      <c r="U1972" t="s">
        <v>475</v>
      </c>
      <c r="W1972" t="s">
        <v>386</v>
      </c>
    </row>
    <row r="1973" spans="1:23" x14ac:dyDescent="0.25">
      <c r="A1973" t="s">
        <v>512</v>
      </c>
      <c r="B1973" s="1">
        <v>44731</v>
      </c>
      <c r="C1973">
        <v>-11.24</v>
      </c>
      <c r="D1973" t="s">
        <v>497</v>
      </c>
      <c r="E1973" t="s">
        <v>497</v>
      </c>
      <c r="F1973" t="s">
        <v>6204</v>
      </c>
      <c r="G1973" t="s">
        <v>88</v>
      </c>
      <c r="H1973" t="s">
        <v>59</v>
      </c>
      <c r="I1973" t="s">
        <v>59</v>
      </c>
      <c r="J1973" t="s">
        <v>9</v>
      </c>
      <c r="O1973" t="s">
        <v>88</v>
      </c>
      <c r="P1973" t="s">
        <v>9</v>
      </c>
      <c r="Q1973" t="s">
        <v>9</v>
      </c>
      <c r="R1973" t="s">
        <v>122</v>
      </c>
      <c r="S1973" t="s">
        <v>127</v>
      </c>
      <c r="T1973">
        <v>1</v>
      </c>
      <c r="U1973" t="s">
        <v>475</v>
      </c>
      <c r="W1973" t="s">
        <v>386</v>
      </c>
    </row>
    <row r="1974" spans="1:23" x14ac:dyDescent="0.25">
      <c r="A1974" t="s">
        <v>533</v>
      </c>
      <c r="B1974" s="1">
        <v>44731</v>
      </c>
      <c r="C1974">
        <v>8.5399999999999991</v>
      </c>
      <c r="D1974" t="s">
        <v>1632</v>
      </c>
      <c r="E1974" t="s">
        <v>1632</v>
      </c>
      <c r="F1974" t="s">
        <v>535</v>
      </c>
      <c r="G1974" t="s">
        <v>92</v>
      </c>
      <c r="H1974" t="s">
        <v>49</v>
      </c>
      <c r="I1974" t="s">
        <v>49</v>
      </c>
      <c r="J1974" t="s">
        <v>9</v>
      </c>
      <c r="O1974" t="s">
        <v>92</v>
      </c>
      <c r="P1974" t="s">
        <v>9</v>
      </c>
      <c r="Q1974" t="s">
        <v>9</v>
      </c>
      <c r="R1974" t="s">
        <v>92</v>
      </c>
      <c r="S1974" t="s">
        <v>127</v>
      </c>
      <c r="T1974">
        <v>12</v>
      </c>
      <c r="U1974" t="s">
        <v>475</v>
      </c>
      <c r="W1974" t="s">
        <v>386</v>
      </c>
    </row>
    <row r="1975" spans="1:23" x14ac:dyDescent="0.25">
      <c r="A1975" t="s">
        <v>512</v>
      </c>
      <c r="B1975" s="1">
        <v>44731</v>
      </c>
      <c r="C1975">
        <v>-148.66999999999999</v>
      </c>
      <c r="D1975" t="s">
        <v>497</v>
      </c>
      <c r="E1975" t="s">
        <v>497</v>
      </c>
      <c r="F1975" t="s">
        <v>6204</v>
      </c>
      <c r="G1975" t="s">
        <v>88</v>
      </c>
      <c r="H1975" t="s">
        <v>59</v>
      </c>
      <c r="I1975" t="s">
        <v>59</v>
      </c>
      <c r="J1975" t="s">
        <v>9</v>
      </c>
      <c r="O1975" t="s">
        <v>88</v>
      </c>
      <c r="P1975" t="s">
        <v>9</v>
      </c>
      <c r="Q1975" t="s">
        <v>9</v>
      </c>
      <c r="R1975" t="s">
        <v>122</v>
      </c>
      <c r="S1975" t="s">
        <v>127</v>
      </c>
      <c r="T1975">
        <v>1</v>
      </c>
      <c r="U1975" t="s">
        <v>475</v>
      </c>
      <c r="W1975" t="s">
        <v>386</v>
      </c>
    </row>
    <row r="1976" spans="1:23" x14ac:dyDescent="0.25">
      <c r="A1976" t="s">
        <v>533</v>
      </c>
      <c r="B1976" s="1">
        <v>44730</v>
      </c>
      <c r="C1976">
        <v>166.75</v>
      </c>
      <c r="D1976" t="s">
        <v>6251</v>
      </c>
      <c r="E1976" t="s">
        <v>6251</v>
      </c>
      <c r="F1976" t="s">
        <v>675</v>
      </c>
      <c r="G1976" t="s">
        <v>55</v>
      </c>
      <c r="H1976" t="s">
        <v>18</v>
      </c>
      <c r="I1976" t="s">
        <v>18</v>
      </c>
      <c r="J1976" t="s">
        <v>9</v>
      </c>
      <c r="O1976" t="s">
        <v>55</v>
      </c>
      <c r="P1976" t="s">
        <v>9</v>
      </c>
      <c r="Q1976" t="s">
        <v>9</v>
      </c>
      <c r="R1976" t="s">
        <v>224</v>
      </c>
      <c r="S1976" t="s">
        <v>126</v>
      </c>
      <c r="T1976">
        <v>12</v>
      </c>
      <c r="U1976" t="s">
        <v>475</v>
      </c>
      <c r="W1976" t="s">
        <v>386</v>
      </c>
    </row>
    <row r="1977" spans="1:23" x14ac:dyDescent="0.25">
      <c r="A1977" t="s">
        <v>492</v>
      </c>
      <c r="B1977" s="1">
        <v>44730</v>
      </c>
      <c r="C1977">
        <v>-93.02</v>
      </c>
      <c r="D1977" t="s">
        <v>495</v>
      </c>
      <c r="E1977" t="s">
        <v>495</v>
      </c>
      <c r="F1977" t="s">
        <v>496</v>
      </c>
      <c r="G1977" t="s">
        <v>104</v>
      </c>
      <c r="H1977" t="s">
        <v>16</v>
      </c>
      <c r="I1977" t="s">
        <v>16</v>
      </c>
      <c r="J1977" t="s">
        <v>9</v>
      </c>
      <c r="O1977" t="s">
        <v>104</v>
      </c>
      <c r="P1977" t="s">
        <v>9</v>
      </c>
      <c r="Q1977" t="s">
        <v>9</v>
      </c>
      <c r="R1977" t="s">
        <v>122</v>
      </c>
      <c r="S1977" t="s">
        <v>127</v>
      </c>
      <c r="T1977">
        <v>12</v>
      </c>
      <c r="U1977" t="s">
        <v>475</v>
      </c>
      <c r="W1977" t="s">
        <v>386</v>
      </c>
    </row>
    <row r="1978" spans="1:23" x14ac:dyDescent="0.25">
      <c r="A1978" t="s">
        <v>544</v>
      </c>
      <c r="B1978" s="1">
        <v>44730</v>
      </c>
      <c r="C1978">
        <v>-73.25</v>
      </c>
      <c r="D1978" t="s">
        <v>908</v>
      </c>
      <c r="E1978" t="s">
        <v>908</v>
      </c>
      <c r="F1978" t="s">
        <v>7473</v>
      </c>
      <c r="G1978" t="s">
        <v>104</v>
      </c>
      <c r="H1978" t="s">
        <v>12</v>
      </c>
      <c r="I1978" t="s">
        <v>12</v>
      </c>
      <c r="J1978" t="s">
        <v>9</v>
      </c>
      <c r="O1978" t="s">
        <v>104</v>
      </c>
      <c r="P1978" t="s">
        <v>9</v>
      </c>
      <c r="Q1978" t="s">
        <v>9</v>
      </c>
      <c r="R1978" t="s">
        <v>122</v>
      </c>
      <c r="S1978" t="s">
        <v>127</v>
      </c>
      <c r="T1978">
        <v>12</v>
      </c>
      <c r="U1978" t="s">
        <v>475</v>
      </c>
      <c r="W1978" t="s">
        <v>386</v>
      </c>
    </row>
    <row r="1979" spans="1:23" x14ac:dyDescent="0.25">
      <c r="A1979" t="s">
        <v>544</v>
      </c>
      <c r="B1979" s="1">
        <v>44730</v>
      </c>
      <c r="C1979">
        <v>-23</v>
      </c>
      <c r="D1979" t="s">
        <v>761</v>
      </c>
      <c r="E1979" t="s">
        <v>761</v>
      </c>
      <c r="F1979" t="s">
        <v>2040</v>
      </c>
      <c r="G1979" t="s">
        <v>104</v>
      </c>
      <c r="H1979" t="s">
        <v>7</v>
      </c>
      <c r="I1979" t="s">
        <v>7</v>
      </c>
      <c r="J1979" t="s">
        <v>9</v>
      </c>
      <c r="O1979" t="s">
        <v>104</v>
      </c>
      <c r="P1979" t="s">
        <v>9</v>
      </c>
      <c r="Q1979" t="s">
        <v>9</v>
      </c>
      <c r="R1979" t="s">
        <v>122</v>
      </c>
      <c r="S1979" t="s">
        <v>127</v>
      </c>
      <c r="T1979">
        <v>12</v>
      </c>
      <c r="U1979" t="s">
        <v>475</v>
      </c>
      <c r="W1979" t="s">
        <v>386</v>
      </c>
    </row>
    <row r="1980" spans="1:23" x14ac:dyDescent="0.25">
      <c r="A1980" t="s">
        <v>19</v>
      </c>
      <c r="B1980" s="1">
        <v>44729</v>
      </c>
      <c r="C1980">
        <v>-2527.6799999999998</v>
      </c>
      <c r="D1980" t="s">
        <v>17</v>
      </c>
      <c r="E1980" t="s">
        <v>17</v>
      </c>
      <c r="F1980" t="s">
        <v>778</v>
      </c>
      <c r="G1980" t="s">
        <v>55</v>
      </c>
      <c r="H1980" t="s">
        <v>18</v>
      </c>
      <c r="I1980" t="s">
        <v>18</v>
      </c>
      <c r="J1980" t="s">
        <v>9</v>
      </c>
      <c r="O1980" t="s">
        <v>55</v>
      </c>
      <c r="P1980" t="s">
        <v>9</v>
      </c>
      <c r="Q1980" t="s">
        <v>9</v>
      </c>
      <c r="R1980" t="s">
        <v>224</v>
      </c>
      <c r="S1980" t="s">
        <v>126</v>
      </c>
      <c r="T1980">
        <v>12</v>
      </c>
      <c r="U1980" t="s">
        <v>475</v>
      </c>
      <c r="W1980" t="s">
        <v>386</v>
      </c>
    </row>
    <row r="1981" spans="1:23" x14ac:dyDescent="0.25">
      <c r="A1981" t="s">
        <v>356</v>
      </c>
      <c r="B1981" s="1">
        <v>44729</v>
      </c>
      <c r="C1981">
        <v>9.7799999999999994</v>
      </c>
      <c r="D1981" t="s">
        <v>6486</v>
      </c>
      <c r="E1981" t="s">
        <v>6486</v>
      </c>
      <c r="F1981" t="s">
        <v>7551</v>
      </c>
      <c r="G1981" t="s">
        <v>89</v>
      </c>
      <c r="H1981" t="s">
        <v>89</v>
      </c>
      <c r="I1981" t="s">
        <v>89</v>
      </c>
      <c r="J1981" t="s">
        <v>9</v>
      </c>
      <c r="O1981" t="s">
        <v>89</v>
      </c>
      <c r="P1981" t="s">
        <v>9</v>
      </c>
      <c r="Q1981" t="s">
        <v>9</v>
      </c>
      <c r="R1981" t="s">
        <v>116</v>
      </c>
      <c r="S1981" t="s">
        <v>126</v>
      </c>
      <c r="T1981">
        <v>0</v>
      </c>
      <c r="U1981" t="s">
        <v>475</v>
      </c>
      <c r="W1981" t="s">
        <v>386</v>
      </c>
    </row>
    <row r="1982" spans="1:23" x14ac:dyDescent="0.25">
      <c r="A1982" t="s">
        <v>356</v>
      </c>
      <c r="B1982" s="1">
        <v>44729</v>
      </c>
      <c r="C1982">
        <v>9.7799999999999994</v>
      </c>
      <c r="D1982" t="s">
        <v>6486</v>
      </c>
      <c r="E1982" t="s">
        <v>6486</v>
      </c>
      <c r="F1982" t="s">
        <v>7551</v>
      </c>
      <c r="G1982" t="s">
        <v>89</v>
      </c>
      <c r="H1982" t="s">
        <v>89</v>
      </c>
      <c r="I1982" t="s">
        <v>89</v>
      </c>
      <c r="J1982" t="s">
        <v>9</v>
      </c>
      <c r="O1982" t="s">
        <v>89</v>
      </c>
      <c r="P1982" t="s">
        <v>9</v>
      </c>
      <c r="Q1982" t="s">
        <v>9</v>
      </c>
      <c r="R1982" t="s">
        <v>116</v>
      </c>
      <c r="S1982" t="s">
        <v>126</v>
      </c>
      <c r="T1982">
        <v>0</v>
      </c>
      <c r="U1982" t="s">
        <v>475</v>
      </c>
      <c r="W1982" t="s">
        <v>386</v>
      </c>
    </row>
    <row r="1983" spans="1:23" x14ac:dyDescent="0.25">
      <c r="A1983" t="s">
        <v>492</v>
      </c>
      <c r="B1983" s="1">
        <v>44729</v>
      </c>
      <c r="C1983">
        <v>-5.5</v>
      </c>
      <c r="D1983" t="s">
        <v>5059</v>
      </c>
      <c r="E1983" t="s">
        <v>5059</v>
      </c>
      <c r="F1983" t="s">
        <v>615</v>
      </c>
      <c r="G1983" t="s">
        <v>117</v>
      </c>
      <c r="H1983" t="s">
        <v>44</v>
      </c>
      <c r="I1983" t="s">
        <v>44</v>
      </c>
      <c r="J1983" t="s">
        <v>9</v>
      </c>
      <c r="O1983" t="s">
        <v>117</v>
      </c>
      <c r="P1983" t="s">
        <v>9</v>
      </c>
      <c r="Q1983" t="s">
        <v>9</v>
      </c>
      <c r="R1983" t="s">
        <v>122</v>
      </c>
      <c r="S1983" t="s">
        <v>127</v>
      </c>
      <c r="T1983">
        <v>12</v>
      </c>
      <c r="U1983" t="s">
        <v>475</v>
      </c>
      <c r="W1983" t="s">
        <v>386</v>
      </c>
    </row>
    <row r="1984" spans="1:23" x14ac:dyDescent="0.25">
      <c r="A1984" t="s">
        <v>544</v>
      </c>
      <c r="B1984" s="1">
        <v>44729</v>
      </c>
      <c r="C1984">
        <v>-12.58</v>
      </c>
      <c r="D1984" t="s">
        <v>495</v>
      </c>
      <c r="E1984" t="s">
        <v>495</v>
      </c>
      <c r="F1984" t="s">
        <v>601</v>
      </c>
      <c r="G1984" t="s">
        <v>88</v>
      </c>
      <c r="H1984" t="s">
        <v>33</v>
      </c>
      <c r="I1984" t="s">
        <v>33</v>
      </c>
      <c r="J1984" t="s">
        <v>9</v>
      </c>
      <c r="O1984" t="s">
        <v>88</v>
      </c>
      <c r="P1984" t="s">
        <v>9</v>
      </c>
      <c r="Q1984" t="s">
        <v>7552</v>
      </c>
      <c r="R1984" t="s">
        <v>122</v>
      </c>
      <c r="S1984" t="s">
        <v>127</v>
      </c>
      <c r="T1984">
        <v>1</v>
      </c>
      <c r="U1984" t="s">
        <v>475</v>
      </c>
      <c r="W1984" t="s">
        <v>386</v>
      </c>
    </row>
    <row r="1985" spans="1:23" x14ac:dyDescent="0.25">
      <c r="A1985" t="s">
        <v>492</v>
      </c>
      <c r="B1985" s="1">
        <v>44729</v>
      </c>
      <c r="C1985">
        <v>-2.35</v>
      </c>
      <c r="D1985" t="s">
        <v>689</v>
      </c>
      <c r="E1985" t="s">
        <v>689</v>
      </c>
      <c r="F1985" t="s">
        <v>690</v>
      </c>
      <c r="G1985" t="s">
        <v>100</v>
      </c>
      <c r="H1985" t="s">
        <v>41</v>
      </c>
      <c r="I1985" t="s">
        <v>41</v>
      </c>
      <c r="J1985" t="s">
        <v>9</v>
      </c>
      <c r="O1985" t="s">
        <v>100</v>
      </c>
      <c r="P1985" t="s">
        <v>9</v>
      </c>
      <c r="Q1985" t="s">
        <v>9</v>
      </c>
      <c r="R1985" t="s">
        <v>122</v>
      </c>
      <c r="S1985" t="s">
        <v>127</v>
      </c>
      <c r="T1985">
        <v>12</v>
      </c>
      <c r="U1985" t="s">
        <v>475</v>
      </c>
      <c r="V1985" t="s">
        <v>280</v>
      </c>
      <c r="W1985" t="s">
        <v>386</v>
      </c>
    </row>
    <row r="1986" spans="1:23" x14ac:dyDescent="0.25">
      <c r="A1986" t="s">
        <v>492</v>
      </c>
      <c r="B1986" s="1">
        <v>44729</v>
      </c>
      <c r="C1986">
        <v>-31.65</v>
      </c>
      <c r="D1986" t="s">
        <v>495</v>
      </c>
      <c r="E1986" t="s">
        <v>495</v>
      </c>
      <c r="F1986" t="s">
        <v>496</v>
      </c>
      <c r="G1986" t="s">
        <v>104</v>
      </c>
      <c r="H1986" t="s">
        <v>16</v>
      </c>
      <c r="I1986" t="s">
        <v>16</v>
      </c>
      <c r="J1986" t="s">
        <v>9</v>
      </c>
      <c r="O1986" t="s">
        <v>104</v>
      </c>
      <c r="P1986" t="s">
        <v>9</v>
      </c>
      <c r="Q1986" t="s">
        <v>9</v>
      </c>
      <c r="R1986" t="s">
        <v>122</v>
      </c>
      <c r="S1986" t="s">
        <v>127</v>
      </c>
      <c r="T1986">
        <v>12</v>
      </c>
      <c r="U1986" t="s">
        <v>475</v>
      </c>
      <c r="W1986" t="s">
        <v>386</v>
      </c>
    </row>
    <row r="1987" spans="1:23" x14ac:dyDescent="0.25">
      <c r="A1987" t="s">
        <v>19</v>
      </c>
      <c r="B1987" s="1">
        <v>44728</v>
      </c>
      <c r="C1987">
        <v>-78.06</v>
      </c>
      <c r="D1987" t="s">
        <v>6622</v>
      </c>
      <c r="E1987" t="s">
        <v>6622</v>
      </c>
      <c r="F1987" t="s">
        <v>695</v>
      </c>
      <c r="G1987" t="s">
        <v>55</v>
      </c>
      <c r="H1987" t="s">
        <v>18</v>
      </c>
      <c r="I1987" t="s">
        <v>18</v>
      </c>
      <c r="J1987" t="s">
        <v>9</v>
      </c>
      <c r="O1987" t="s">
        <v>55</v>
      </c>
      <c r="P1987" t="s">
        <v>9</v>
      </c>
      <c r="Q1987" t="s">
        <v>9</v>
      </c>
      <c r="R1987" t="s">
        <v>224</v>
      </c>
      <c r="S1987" t="s">
        <v>126</v>
      </c>
      <c r="T1987">
        <v>12</v>
      </c>
      <c r="U1987" t="s">
        <v>475</v>
      </c>
      <c r="W1987" t="s">
        <v>386</v>
      </c>
    </row>
    <row r="1988" spans="1:23" x14ac:dyDescent="0.25">
      <c r="A1988" t="s">
        <v>492</v>
      </c>
      <c r="B1988" s="1">
        <v>44728</v>
      </c>
      <c r="C1988">
        <v>-56</v>
      </c>
      <c r="D1988" t="s">
        <v>7247</v>
      </c>
      <c r="E1988" t="s">
        <v>7247</v>
      </c>
      <c r="F1988" t="s">
        <v>7248</v>
      </c>
      <c r="G1988" t="s">
        <v>117</v>
      </c>
      <c r="H1988" t="s">
        <v>45</v>
      </c>
      <c r="I1988" t="s">
        <v>45</v>
      </c>
      <c r="J1988" t="s">
        <v>9</v>
      </c>
      <c r="O1988" t="s">
        <v>117</v>
      </c>
      <c r="P1988" t="s">
        <v>9</v>
      </c>
      <c r="Q1988" t="s">
        <v>9</v>
      </c>
      <c r="R1988" t="s">
        <v>122</v>
      </c>
      <c r="S1988" t="s">
        <v>127</v>
      </c>
      <c r="T1988">
        <v>12</v>
      </c>
      <c r="U1988" t="s">
        <v>475</v>
      </c>
      <c r="W1988" t="s">
        <v>386</v>
      </c>
    </row>
    <row r="1989" spans="1:23" x14ac:dyDescent="0.25">
      <c r="A1989" t="s">
        <v>492</v>
      </c>
      <c r="B1989" s="1">
        <v>44728</v>
      </c>
      <c r="C1989">
        <v>-27.06</v>
      </c>
      <c r="D1989" t="s">
        <v>7554</v>
      </c>
      <c r="E1989" t="s">
        <v>7554</v>
      </c>
      <c r="F1989" t="s">
        <v>740</v>
      </c>
      <c r="G1989" t="s">
        <v>473</v>
      </c>
      <c r="H1989" t="s">
        <v>466</v>
      </c>
      <c r="I1989" t="s">
        <v>466</v>
      </c>
      <c r="J1989" t="s">
        <v>9</v>
      </c>
      <c r="O1989" t="s">
        <v>473</v>
      </c>
      <c r="P1989" t="s">
        <v>9</v>
      </c>
      <c r="Q1989" t="s">
        <v>9</v>
      </c>
      <c r="R1989" t="s">
        <v>122</v>
      </c>
      <c r="S1989" t="s">
        <v>127</v>
      </c>
      <c r="T1989">
        <v>12</v>
      </c>
      <c r="U1989" t="s">
        <v>475</v>
      </c>
      <c r="W1989" t="s">
        <v>386</v>
      </c>
    </row>
    <row r="1990" spans="1:23" x14ac:dyDescent="0.25">
      <c r="A1990" t="s">
        <v>544</v>
      </c>
      <c r="B1990" s="1">
        <v>44728</v>
      </c>
      <c r="C1990">
        <v>-21.2</v>
      </c>
      <c r="D1990" t="s">
        <v>744</v>
      </c>
      <c r="E1990" t="s">
        <v>744</v>
      </c>
      <c r="F1990" t="s">
        <v>745</v>
      </c>
      <c r="G1990" t="s">
        <v>104</v>
      </c>
      <c r="H1990" t="s">
        <v>7</v>
      </c>
      <c r="I1990" t="s">
        <v>7</v>
      </c>
      <c r="J1990" t="s">
        <v>9</v>
      </c>
      <c r="O1990" t="s">
        <v>104</v>
      </c>
      <c r="P1990" t="s">
        <v>9</v>
      </c>
      <c r="Q1990" t="s">
        <v>9</v>
      </c>
      <c r="R1990" t="s">
        <v>122</v>
      </c>
      <c r="S1990" t="s">
        <v>127</v>
      </c>
      <c r="T1990">
        <v>12</v>
      </c>
      <c r="U1990" t="s">
        <v>475</v>
      </c>
      <c r="W1990" t="s">
        <v>386</v>
      </c>
    </row>
    <row r="1991" spans="1:23" x14ac:dyDescent="0.25">
      <c r="A1991" t="s">
        <v>487</v>
      </c>
      <c r="B1991" s="1">
        <v>44728</v>
      </c>
      <c r="C1991">
        <v>1250</v>
      </c>
      <c r="D1991" t="s">
        <v>5353</v>
      </c>
      <c r="E1991" t="s">
        <v>5353</v>
      </c>
      <c r="F1991" t="s">
        <v>501</v>
      </c>
      <c r="G1991" t="s">
        <v>92</v>
      </c>
      <c r="H1991" t="s">
        <v>62</v>
      </c>
      <c r="I1991" t="s">
        <v>62</v>
      </c>
      <c r="J1991" t="s">
        <v>9</v>
      </c>
      <c r="O1991" t="s">
        <v>92</v>
      </c>
      <c r="P1991" t="s">
        <v>9</v>
      </c>
      <c r="Q1991" t="s">
        <v>9</v>
      </c>
      <c r="R1991" t="s">
        <v>92</v>
      </c>
      <c r="S1991" t="s">
        <v>127</v>
      </c>
      <c r="T1991">
        <v>12</v>
      </c>
      <c r="U1991" t="s">
        <v>475</v>
      </c>
      <c r="V1991" t="s">
        <v>62</v>
      </c>
      <c r="W1991" t="s">
        <v>386</v>
      </c>
    </row>
    <row r="1992" spans="1:23" x14ac:dyDescent="0.25">
      <c r="A1992" t="s">
        <v>487</v>
      </c>
      <c r="B1992" s="1">
        <v>44728</v>
      </c>
      <c r="C1992">
        <v>25</v>
      </c>
      <c r="D1992" t="s">
        <v>5353</v>
      </c>
      <c r="E1992" t="s">
        <v>5353</v>
      </c>
      <c r="F1992" t="s">
        <v>501</v>
      </c>
      <c r="G1992" t="s">
        <v>117</v>
      </c>
      <c r="H1992" t="s">
        <v>45</v>
      </c>
      <c r="I1992" t="s">
        <v>45</v>
      </c>
      <c r="J1992" t="s">
        <v>9</v>
      </c>
      <c r="O1992" t="s">
        <v>117</v>
      </c>
      <c r="P1992" t="s">
        <v>9</v>
      </c>
      <c r="Q1992" t="s">
        <v>7555</v>
      </c>
      <c r="R1992" t="s">
        <v>122</v>
      </c>
      <c r="S1992" t="s">
        <v>127</v>
      </c>
      <c r="T1992">
        <v>12</v>
      </c>
      <c r="U1992" t="s">
        <v>475</v>
      </c>
      <c r="W1992" t="s">
        <v>386</v>
      </c>
    </row>
    <row r="1993" spans="1:23" x14ac:dyDescent="0.25">
      <c r="A1993" t="s">
        <v>544</v>
      </c>
      <c r="B1993" s="1">
        <v>44728</v>
      </c>
      <c r="C1993">
        <v>2527.6799999999998</v>
      </c>
      <c r="D1993" t="s">
        <v>17</v>
      </c>
      <c r="E1993" t="s">
        <v>17</v>
      </c>
      <c r="F1993" t="s">
        <v>867</v>
      </c>
      <c r="G1993" t="s">
        <v>55</v>
      </c>
      <c r="H1993" t="s">
        <v>18</v>
      </c>
      <c r="I1993" t="s">
        <v>18</v>
      </c>
      <c r="J1993" t="s">
        <v>9</v>
      </c>
      <c r="O1993" t="s">
        <v>55</v>
      </c>
      <c r="P1993" t="s">
        <v>9</v>
      </c>
      <c r="Q1993" t="s">
        <v>9</v>
      </c>
      <c r="R1993" t="s">
        <v>224</v>
      </c>
      <c r="S1993" t="s">
        <v>126</v>
      </c>
      <c r="T1993">
        <v>12</v>
      </c>
      <c r="U1993" t="s">
        <v>475</v>
      </c>
      <c r="W1993" t="s">
        <v>386</v>
      </c>
    </row>
    <row r="1994" spans="1:23" x14ac:dyDescent="0.25">
      <c r="A1994" t="s">
        <v>356</v>
      </c>
      <c r="B1994" s="1">
        <v>44727</v>
      </c>
      <c r="C1994">
        <v>80.77</v>
      </c>
      <c r="D1994" t="s">
        <v>6637</v>
      </c>
      <c r="E1994" t="s">
        <v>6637</v>
      </c>
      <c r="F1994" t="s">
        <v>7556</v>
      </c>
      <c r="G1994" t="s">
        <v>89</v>
      </c>
      <c r="H1994" t="s">
        <v>69</v>
      </c>
      <c r="I1994" t="s">
        <v>69</v>
      </c>
      <c r="J1994" t="s">
        <v>9</v>
      </c>
      <c r="O1994" t="s">
        <v>89</v>
      </c>
      <c r="P1994" t="s">
        <v>9</v>
      </c>
      <c r="Q1994" t="s">
        <v>9</v>
      </c>
      <c r="R1994" t="s">
        <v>224</v>
      </c>
      <c r="S1994" t="s">
        <v>127</v>
      </c>
      <c r="T1994">
        <v>1</v>
      </c>
      <c r="U1994" t="s">
        <v>475</v>
      </c>
      <c r="W1994" t="s">
        <v>386</v>
      </c>
    </row>
    <row r="1995" spans="1:23" x14ac:dyDescent="0.25">
      <c r="A1995" t="s">
        <v>356</v>
      </c>
      <c r="B1995" s="1">
        <v>44727</v>
      </c>
      <c r="C1995">
        <v>75.53</v>
      </c>
      <c r="D1995" t="s">
        <v>6486</v>
      </c>
      <c r="E1995" t="s">
        <v>6486</v>
      </c>
      <c r="F1995" t="s">
        <v>7557</v>
      </c>
      <c r="G1995" t="s">
        <v>89</v>
      </c>
      <c r="H1995" t="s">
        <v>89</v>
      </c>
      <c r="I1995" t="s">
        <v>89</v>
      </c>
      <c r="J1995" t="s">
        <v>9</v>
      </c>
      <c r="O1995" t="s">
        <v>89</v>
      </c>
      <c r="P1995" t="s">
        <v>9</v>
      </c>
      <c r="Q1995" t="s">
        <v>9</v>
      </c>
      <c r="R1995" t="s">
        <v>116</v>
      </c>
      <c r="S1995" t="s">
        <v>126</v>
      </c>
      <c r="T1995">
        <v>0</v>
      </c>
      <c r="U1995" t="s">
        <v>475</v>
      </c>
      <c r="W1995" t="s">
        <v>386</v>
      </c>
    </row>
    <row r="1996" spans="1:23" x14ac:dyDescent="0.25">
      <c r="A1996" t="s">
        <v>6411</v>
      </c>
      <c r="B1996" s="1">
        <v>44727</v>
      </c>
      <c r="C1996">
        <v>-51.97</v>
      </c>
      <c r="D1996" t="s">
        <v>6409</v>
      </c>
      <c r="E1996" t="s">
        <v>6409</v>
      </c>
      <c r="F1996" t="s">
        <v>6410</v>
      </c>
      <c r="G1996" t="s">
        <v>55</v>
      </c>
      <c r="H1996" t="s">
        <v>55</v>
      </c>
      <c r="I1996" t="s">
        <v>55</v>
      </c>
      <c r="J1996" t="s">
        <v>9</v>
      </c>
      <c r="O1996" t="s">
        <v>55</v>
      </c>
      <c r="P1996" t="s">
        <v>9</v>
      </c>
      <c r="Q1996" t="s">
        <v>9</v>
      </c>
      <c r="R1996" t="s">
        <v>116</v>
      </c>
      <c r="S1996" t="s">
        <v>126</v>
      </c>
      <c r="T1996">
        <v>0</v>
      </c>
      <c r="U1996" t="s">
        <v>475</v>
      </c>
      <c r="W1996" t="s">
        <v>386</v>
      </c>
    </row>
    <row r="1997" spans="1:23" x14ac:dyDescent="0.25">
      <c r="A1997" t="s">
        <v>356</v>
      </c>
      <c r="B1997" s="1">
        <v>44727</v>
      </c>
      <c r="C1997">
        <v>4775.25</v>
      </c>
      <c r="D1997" t="s">
        <v>6637</v>
      </c>
      <c r="E1997" t="s">
        <v>6637</v>
      </c>
      <c r="F1997" t="s">
        <v>7558</v>
      </c>
      <c r="G1997" t="s">
        <v>89</v>
      </c>
      <c r="H1997" t="s">
        <v>69</v>
      </c>
      <c r="I1997" t="s">
        <v>69</v>
      </c>
      <c r="J1997" t="s">
        <v>9</v>
      </c>
      <c r="O1997" t="s">
        <v>89</v>
      </c>
      <c r="P1997" t="s">
        <v>9</v>
      </c>
      <c r="Q1997" t="s">
        <v>9</v>
      </c>
      <c r="R1997" t="s">
        <v>224</v>
      </c>
      <c r="S1997" t="s">
        <v>127</v>
      </c>
      <c r="T1997">
        <v>1</v>
      </c>
      <c r="U1997" t="s">
        <v>475</v>
      </c>
      <c r="W1997" t="s">
        <v>386</v>
      </c>
    </row>
    <row r="1998" spans="1:23" x14ac:dyDescent="0.25">
      <c r="A1998" t="s">
        <v>356</v>
      </c>
      <c r="B1998" s="1">
        <v>44727</v>
      </c>
      <c r="C1998">
        <v>21.2</v>
      </c>
      <c r="D1998" t="s">
        <v>6486</v>
      </c>
      <c r="E1998" t="s">
        <v>6486</v>
      </c>
      <c r="F1998" t="s">
        <v>7559</v>
      </c>
      <c r="G1998" t="s">
        <v>89</v>
      </c>
      <c r="H1998" t="s">
        <v>89</v>
      </c>
      <c r="I1998" t="s">
        <v>89</v>
      </c>
      <c r="J1998" t="s">
        <v>9</v>
      </c>
      <c r="O1998" t="s">
        <v>89</v>
      </c>
      <c r="P1998" t="s">
        <v>9</v>
      </c>
      <c r="Q1998" t="s">
        <v>9</v>
      </c>
      <c r="R1998" t="s">
        <v>116</v>
      </c>
      <c r="S1998" t="s">
        <v>126</v>
      </c>
      <c r="T1998">
        <v>0</v>
      </c>
      <c r="U1998" t="s">
        <v>475</v>
      </c>
      <c r="W1998" t="s">
        <v>386</v>
      </c>
    </row>
    <row r="1999" spans="1:23" x14ac:dyDescent="0.25">
      <c r="A1999" t="s">
        <v>356</v>
      </c>
      <c r="B1999" s="1">
        <v>44727</v>
      </c>
      <c r="C1999">
        <v>80.77</v>
      </c>
      <c r="D1999" t="s">
        <v>6637</v>
      </c>
      <c r="E1999" t="s">
        <v>6637</v>
      </c>
      <c r="F1999" t="s">
        <v>7556</v>
      </c>
      <c r="G1999" t="s">
        <v>89</v>
      </c>
      <c r="H1999" t="s">
        <v>69</v>
      </c>
      <c r="I1999" t="s">
        <v>69</v>
      </c>
      <c r="J1999" t="s">
        <v>9</v>
      </c>
      <c r="O1999" t="s">
        <v>89</v>
      </c>
      <c r="P1999" t="s">
        <v>9</v>
      </c>
      <c r="Q1999" t="s">
        <v>9</v>
      </c>
      <c r="R1999" t="s">
        <v>224</v>
      </c>
      <c r="S1999" t="s">
        <v>127</v>
      </c>
      <c r="T1999">
        <v>1</v>
      </c>
      <c r="U1999" t="s">
        <v>475</v>
      </c>
      <c r="W1999" t="s">
        <v>386</v>
      </c>
    </row>
    <row r="2000" spans="1:23" x14ac:dyDescent="0.25">
      <c r="A2000" t="s">
        <v>356</v>
      </c>
      <c r="B2000" s="1">
        <v>44727</v>
      </c>
      <c r="C2000">
        <v>4775.25</v>
      </c>
      <c r="D2000" t="s">
        <v>6637</v>
      </c>
      <c r="E2000" t="s">
        <v>6637</v>
      </c>
      <c r="F2000" t="s">
        <v>7558</v>
      </c>
      <c r="G2000" t="s">
        <v>89</v>
      </c>
      <c r="H2000" t="s">
        <v>69</v>
      </c>
      <c r="I2000" t="s">
        <v>69</v>
      </c>
      <c r="J2000" t="s">
        <v>9</v>
      </c>
      <c r="O2000" t="s">
        <v>89</v>
      </c>
      <c r="P2000" t="s">
        <v>9</v>
      </c>
      <c r="Q2000" t="s">
        <v>9</v>
      </c>
      <c r="R2000" t="s">
        <v>224</v>
      </c>
      <c r="S2000" t="s">
        <v>127</v>
      </c>
      <c r="T2000">
        <v>1</v>
      </c>
      <c r="U2000" t="s">
        <v>475</v>
      </c>
      <c r="W2000" t="s">
        <v>386</v>
      </c>
    </row>
    <row r="2001" spans="1:23" x14ac:dyDescent="0.25">
      <c r="A2001" t="s">
        <v>356</v>
      </c>
      <c r="B2001" s="1">
        <v>44727</v>
      </c>
      <c r="C2001">
        <v>21.2</v>
      </c>
      <c r="D2001" t="s">
        <v>6486</v>
      </c>
      <c r="E2001" t="s">
        <v>6486</v>
      </c>
      <c r="F2001" t="s">
        <v>7559</v>
      </c>
      <c r="G2001" t="s">
        <v>89</v>
      </c>
      <c r="H2001" t="s">
        <v>89</v>
      </c>
      <c r="I2001" t="s">
        <v>89</v>
      </c>
      <c r="J2001" t="s">
        <v>9</v>
      </c>
      <c r="O2001" t="s">
        <v>89</v>
      </c>
      <c r="P2001" t="s">
        <v>9</v>
      </c>
      <c r="Q2001" t="s">
        <v>9</v>
      </c>
      <c r="R2001" t="s">
        <v>116</v>
      </c>
      <c r="S2001" t="s">
        <v>126</v>
      </c>
      <c r="T2001">
        <v>0</v>
      </c>
      <c r="U2001" t="s">
        <v>475</v>
      </c>
      <c r="W2001" t="s">
        <v>386</v>
      </c>
    </row>
    <row r="2002" spans="1:23" x14ac:dyDescent="0.25">
      <c r="A2002" t="s">
        <v>356</v>
      </c>
      <c r="B2002" s="1">
        <v>44727</v>
      </c>
      <c r="C2002">
        <v>75.53</v>
      </c>
      <c r="D2002" t="s">
        <v>6486</v>
      </c>
      <c r="E2002" t="s">
        <v>6486</v>
      </c>
      <c r="F2002" t="s">
        <v>7557</v>
      </c>
      <c r="G2002" t="s">
        <v>89</v>
      </c>
      <c r="H2002" t="s">
        <v>89</v>
      </c>
      <c r="I2002" t="s">
        <v>89</v>
      </c>
      <c r="J2002" t="s">
        <v>9</v>
      </c>
      <c r="O2002" t="s">
        <v>89</v>
      </c>
      <c r="P2002" t="s">
        <v>9</v>
      </c>
      <c r="Q2002" t="s">
        <v>9</v>
      </c>
      <c r="R2002" t="s">
        <v>116</v>
      </c>
      <c r="S2002" t="s">
        <v>126</v>
      </c>
      <c r="T2002">
        <v>0</v>
      </c>
      <c r="U2002" t="s">
        <v>475</v>
      </c>
      <c r="W2002" t="s">
        <v>386</v>
      </c>
    </row>
    <row r="2003" spans="1:23" x14ac:dyDescent="0.25">
      <c r="A2003" t="s">
        <v>34</v>
      </c>
      <c r="B2003" s="1">
        <v>44727</v>
      </c>
      <c r="C2003">
        <v>78.06</v>
      </c>
      <c r="D2003" t="s">
        <v>6264</v>
      </c>
      <c r="E2003" t="s">
        <v>6264</v>
      </c>
      <c r="F2003" t="s">
        <v>703</v>
      </c>
      <c r="G2003" t="s">
        <v>55</v>
      </c>
      <c r="H2003" t="s">
        <v>18</v>
      </c>
      <c r="I2003" t="s">
        <v>18</v>
      </c>
      <c r="J2003" t="s">
        <v>9</v>
      </c>
      <c r="O2003" t="s">
        <v>55</v>
      </c>
      <c r="P2003" t="s">
        <v>9</v>
      </c>
      <c r="Q2003" t="s">
        <v>9</v>
      </c>
      <c r="R2003" t="s">
        <v>224</v>
      </c>
      <c r="S2003" t="s">
        <v>126</v>
      </c>
      <c r="T2003">
        <v>12</v>
      </c>
      <c r="U2003" t="s">
        <v>475</v>
      </c>
      <c r="W2003" t="s">
        <v>386</v>
      </c>
    </row>
    <row r="2004" spans="1:23" x14ac:dyDescent="0.25">
      <c r="A2004" t="s">
        <v>539</v>
      </c>
      <c r="B2004" s="1">
        <v>44727</v>
      </c>
      <c r="C2004">
        <v>-146.63999999999999</v>
      </c>
      <c r="D2004" t="s">
        <v>7561</v>
      </c>
      <c r="E2004" t="s">
        <v>7561</v>
      </c>
      <c r="F2004" t="s">
        <v>7562</v>
      </c>
      <c r="G2004" t="s">
        <v>110</v>
      </c>
      <c r="H2004" t="s">
        <v>193</v>
      </c>
      <c r="I2004" t="s">
        <v>193</v>
      </c>
      <c r="J2004" t="s">
        <v>9</v>
      </c>
      <c r="O2004" t="s">
        <v>110</v>
      </c>
      <c r="P2004" t="s">
        <v>9</v>
      </c>
      <c r="Q2004" t="s">
        <v>9</v>
      </c>
      <c r="R2004" t="s">
        <v>122</v>
      </c>
      <c r="S2004" t="s">
        <v>127</v>
      </c>
      <c r="T2004">
        <v>1</v>
      </c>
      <c r="U2004" t="s">
        <v>475</v>
      </c>
      <c r="V2004" t="s">
        <v>283</v>
      </c>
      <c r="W2004" t="s">
        <v>386</v>
      </c>
    </row>
    <row r="2005" spans="1:23" x14ac:dyDescent="0.25">
      <c r="A2005" t="s">
        <v>544</v>
      </c>
      <c r="B2005" s="1">
        <v>44727</v>
      </c>
      <c r="C2005">
        <v>-5.84</v>
      </c>
      <c r="D2005" t="s">
        <v>7536</v>
      </c>
      <c r="E2005" t="s">
        <v>7536</v>
      </c>
      <c r="F2005" t="s">
        <v>7537</v>
      </c>
      <c r="G2005" t="s">
        <v>104</v>
      </c>
      <c r="H2005" t="s">
        <v>12</v>
      </c>
      <c r="I2005" t="s">
        <v>12</v>
      </c>
      <c r="J2005" t="s">
        <v>9</v>
      </c>
      <c r="O2005" t="s">
        <v>104</v>
      </c>
      <c r="P2005" t="s">
        <v>9</v>
      </c>
      <c r="Q2005" t="s">
        <v>9</v>
      </c>
      <c r="R2005" t="s">
        <v>122</v>
      </c>
      <c r="S2005" t="s">
        <v>127</v>
      </c>
      <c r="T2005">
        <v>12</v>
      </c>
      <c r="U2005" t="s">
        <v>475</v>
      </c>
      <c r="W2005" t="s">
        <v>386</v>
      </c>
    </row>
    <row r="2006" spans="1:23" x14ac:dyDescent="0.25">
      <c r="A2006" t="s">
        <v>492</v>
      </c>
      <c r="B2006" s="1">
        <v>44727</v>
      </c>
      <c r="C2006">
        <v>-28.33</v>
      </c>
      <c r="D2006" t="s">
        <v>495</v>
      </c>
      <c r="E2006" t="s">
        <v>495</v>
      </c>
      <c r="F2006" t="s">
        <v>496</v>
      </c>
      <c r="G2006" t="s">
        <v>104</v>
      </c>
      <c r="H2006" t="s">
        <v>16</v>
      </c>
      <c r="I2006" t="s">
        <v>16</v>
      </c>
      <c r="J2006" t="s">
        <v>9</v>
      </c>
      <c r="O2006" t="s">
        <v>104</v>
      </c>
      <c r="P2006" t="s">
        <v>9</v>
      </c>
      <c r="Q2006" t="s">
        <v>9</v>
      </c>
      <c r="R2006" t="s">
        <v>122</v>
      </c>
      <c r="S2006" t="s">
        <v>127</v>
      </c>
      <c r="T2006">
        <v>12</v>
      </c>
      <c r="U2006" t="s">
        <v>475</v>
      </c>
      <c r="W2006" t="s">
        <v>386</v>
      </c>
    </row>
    <row r="2007" spans="1:23" x14ac:dyDescent="0.25">
      <c r="A2007" t="s">
        <v>19</v>
      </c>
      <c r="B2007" s="1">
        <v>44727</v>
      </c>
      <c r="C2007">
        <v>18499</v>
      </c>
      <c r="D2007" t="s">
        <v>7563</v>
      </c>
      <c r="E2007" t="s">
        <v>7563</v>
      </c>
      <c r="F2007" t="s">
        <v>619</v>
      </c>
      <c r="G2007" t="s">
        <v>55</v>
      </c>
      <c r="H2007" t="s">
        <v>55</v>
      </c>
      <c r="I2007" t="s">
        <v>55</v>
      </c>
      <c r="J2007" t="s">
        <v>9</v>
      </c>
      <c r="O2007" t="s">
        <v>55</v>
      </c>
      <c r="P2007" t="s">
        <v>9</v>
      </c>
      <c r="Q2007" t="s">
        <v>9</v>
      </c>
      <c r="R2007" t="s">
        <v>116</v>
      </c>
      <c r="S2007" t="s">
        <v>126</v>
      </c>
      <c r="T2007">
        <v>0</v>
      </c>
      <c r="U2007" t="s">
        <v>475</v>
      </c>
      <c r="W2007" t="s">
        <v>386</v>
      </c>
    </row>
    <row r="2008" spans="1:23" x14ac:dyDescent="0.25">
      <c r="A2008" t="s">
        <v>6408</v>
      </c>
      <c r="B2008" s="1">
        <v>44727</v>
      </c>
      <c r="C2008">
        <v>-53.38</v>
      </c>
      <c r="D2008" t="s">
        <v>6409</v>
      </c>
      <c r="E2008" t="s">
        <v>6409</v>
      </c>
      <c r="F2008" t="s">
        <v>6410</v>
      </c>
      <c r="G2008" t="s">
        <v>55</v>
      </c>
      <c r="H2008" t="s">
        <v>55</v>
      </c>
      <c r="I2008" t="s">
        <v>55</v>
      </c>
      <c r="J2008" t="s">
        <v>9</v>
      </c>
      <c r="O2008" t="s">
        <v>55</v>
      </c>
      <c r="P2008" t="s">
        <v>9</v>
      </c>
      <c r="Q2008" t="s">
        <v>9</v>
      </c>
      <c r="R2008" t="s">
        <v>116</v>
      </c>
      <c r="S2008" t="s">
        <v>126</v>
      </c>
      <c r="T2008">
        <v>0</v>
      </c>
      <c r="U2008" t="s">
        <v>475</v>
      </c>
      <c r="W2008" t="s">
        <v>386</v>
      </c>
    </row>
    <row r="2009" spans="1:23" x14ac:dyDescent="0.25">
      <c r="A2009" t="s">
        <v>6411</v>
      </c>
      <c r="B2009" s="1">
        <v>44727</v>
      </c>
      <c r="C2009">
        <v>-102.43</v>
      </c>
      <c r="D2009" t="s">
        <v>6596</v>
      </c>
      <c r="E2009" t="s">
        <v>6596</v>
      </c>
      <c r="F2009" t="s">
        <v>6597</v>
      </c>
      <c r="G2009" t="s">
        <v>89</v>
      </c>
      <c r="H2009" t="s">
        <v>229</v>
      </c>
      <c r="I2009" t="s">
        <v>229</v>
      </c>
      <c r="J2009" t="s">
        <v>9</v>
      </c>
      <c r="O2009" t="s">
        <v>89</v>
      </c>
      <c r="P2009" t="s">
        <v>9</v>
      </c>
      <c r="Q2009" t="s">
        <v>9</v>
      </c>
      <c r="R2009" t="s">
        <v>224</v>
      </c>
      <c r="S2009" t="s">
        <v>127</v>
      </c>
      <c r="T2009">
        <v>1</v>
      </c>
      <c r="U2009" t="s">
        <v>475</v>
      </c>
      <c r="W2009" t="s">
        <v>386</v>
      </c>
    </row>
    <row r="2010" spans="1:23" x14ac:dyDescent="0.25">
      <c r="A2010" t="s">
        <v>420</v>
      </c>
      <c r="B2010" s="1">
        <v>44727</v>
      </c>
      <c r="C2010">
        <v>-18499</v>
      </c>
      <c r="D2010" t="s">
        <v>7154</v>
      </c>
      <c r="E2010" t="s">
        <v>7154</v>
      </c>
      <c r="F2010" t="s">
        <v>622</v>
      </c>
      <c r="G2010" t="s">
        <v>55</v>
      </c>
      <c r="H2010" t="s">
        <v>55</v>
      </c>
      <c r="I2010" t="s">
        <v>55</v>
      </c>
      <c r="J2010" t="s">
        <v>9</v>
      </c>
      <c r="O2010" t="s">
        <v>55</v>
      </c>
      <c r="P2010" t="s">
        <v>9</v>
      </c>
      <c r="Q2010" t="s">
        <v>9</v>
      </c>
      <c r="R2010" t="s">
        <v>116</v>
      </c>
      <c r="S2010" t="s">
        <v>126</v>
      </c>
      <c r="T2010">
        <v>0</v>
      </c>
      <c r="U2010" t="s">
        <v>475</v>
      </c>
      <c r="W2010" t="s">
        <v>386</v>
      </c>
    </row>
    <row r="2011" spans="1:23" x14ac:dyDescent="0.25">
      <c r="A2011" t="s">
        <v>6408</v>
      </c>
      <c r="B2011" s="1">
        <v>44727</v>
      </c>
      <c r="C2011">
        <v>-31.56</v>
      </c>
      <c r="D2011" t="s">
        <v>6436</v>
      </c>
      <c r="E2011" t="s">
        <v>6436</v>
      </c>
      <c r="F2011" t="s">
        <v>7147</v>
      </c>
      <c r="G2011" t="s">
        <v>89</v>
      </c>
      <c r="H2011" t="s">
        <v>229</v>
      </c>
      <c r="I2011" t="s">
        <v>229</v>
      </c>
      <c r="J2011" t="s">
        <v>9</v>
      </c>
      <c r="O2011" t="s">
        <v>89</v>
      </c>
      <c r="P2011" t="s">
        <v>9</v>
      </c>
      <c r="Q2011" t="s">
        <v>9</v>
      </c>
      <c r="R2011" t="s">
        <v>224</v>
      </c>
      <c r="S2011" t="s">
        <v>127</v>
      </c>
      <c r="T2011">
        <v>1</v>
      </c>
      <c r="U2011" t="s">
        <v>475</v>
      </c>
      <c r="W2011" t="s">
        <v>386</v>
      </c>
    </row>
    <row r="2012" spans="1:23" x14ac:dyDescent="0.25">
      <c r="A2012" t="s">
        <v>6411</v>
      </c>
      <c r="B2012" s="1">
        <v>44726</v>
      </c>
      <c r="C2012">
        <v>102.43</v>
      </c>
      <c r="D2012" t="s">
        <v>6596</v>
      </c>
      <c r="E2012" t="s">
        <v>6596</v>
      </c>
      <c r="F2012" t="s">
        <v>6597</v>
      </c>
      <c r="G2012" t="s">
        <v>89</v>
      </c>
      <c r="H2012" t="s">
        <v>69</v>
      </c>
      <c r="I2012" t="s">
        <v>69</v>
      </c>
      <c r="J2012" t="s">
        <v>9</v>
      </c>
      <c r="O2012" t="s">
        <v>89</v>
      </c>
      <c r="P2012" t="s">
        <v>9</v>
      </c>
      <c r="Q2012" t="s">
        <v>9</v>
      </c>
      <c r="R2012" t="s">
        <v>224</v>
      </c>
      <c r="S2012" t="s">
        <v>127</v>
      </c>
      <c r="T2012">
        <v>1</v>
      </c>
      <c r="U2012" t="s">
        <v>475</v>
      </c>
      <c r="W2012" t="s">
        <v>386</v>
      </c>
    </row>
    <row r="2013" spans="1:23" x14ac:dyDescent="0.25">
      <c r="A2013" t="s">
        <v>420</v>
      </c>
      <c r="B2013" s="1">
        <v>44726</v>
      </c>
      <c r="C2013">
        <v>-1500</v>
      </c>
      <c r="D2013" t="s">
        <v>7329</v>
      </c>
      <c r="E2013" t="s">
        <v>7329</v>
      </c>
      <c r="F2013" t="s">
        <v>7330</v>
      </c>
      <c r="G2013" t="s">
        <v>55</v>
      </c>
      <c r="H2013" t="s">
        <v>55</v>
      </c>
      <c r="I2013" t="s">
        <v>55</v>
      </c>
      <c r="J2013" t="s">
        <v>9</v>
      </c>
      <c r="O2013" t="s">
        <v>55</v>
      </c>
      <c r="P2013" t="s">
        <v>9</v>
      </c>
      <c r="Q2013" t="s">
        <v>9</v>
      </c>
      <c r="R2013" t="s">
        <v>116</v>
      </c>
      <c r="S2013" t="s">
        <v>126</v>
      </c>
      <c r="T2013">
        <v>0</v>
      </c>
      <c r="U2013" t="s">
        <v>475</v>
      </c>
      <c r="W2013" t="s">
        <v>386</v>
      </c>
    </row>
    <row r="2014" spans="1:23" x14ac:dyDescent="0.25">
      <c r="A2014" t="s">
        <v>6411</v>
      </c>
      <c r="B2014" s="1">
        <v>44726</v>
      </c>
      <c r="C2014">
        <v>51.97</v>
      </c>
      <c r="D2014" t="s">
        <v>6409</v>
      </c>
      <c r="E2014" t="s">
        <v>6409</v>
      </c>
      <c r="F2014" t="s">
        <v>6410</v>
      </c>
      <c r="G2014" t="s">
        <v>55</v>
      </c>
      <c r="H2014" t="s">
        <v>55</v>
      </c>
      <c r="I2014" t="s">
        <v>55</v>
      </c>
      <c r="J2014" t="s">
        <v>9</v>
      </c>
      <c r="O2014" t="s">
        <v>55</v>
      </c>
      <c r="P2014" t="s">
        <v>9</v>
      </c>
      <c r="Q2014" t="s">
        <v>9</v>
      </c>
      <c r="R2014" t="s">
        <v>116</v>
      </c>
      <c r="S2014" t="s">
        <v>126</v>
      </c>
      <c r="T2014">
        <v>0</v>
      </c>
      <c r="U2014" t="s">
        <v>475</v>
      </c>
      <c r="W2014" t="s">
        <v>386</v>
      </c>
    </row>
    <row r="2015" spans="1:23" x14ac:dyDescent="0.25">
      <c r="A2015" t="s">
        <v>6408</v>
      </c>
      <c r="B2015" s="1">
        <v>44726</v>
      </c>
      <c r="C2015">
        <v>31.56</v>
      </c>
      <c r="D2015" t="s">
        <v>6436</v>
      </c>
      <c r="E2015" t="s">
        <v>6436</v>
      </c>
      <c r="F2015" t="s">
        <v>7147</v>
      </c>
      <c r="G2015" t="s">
        <v>89</v>
      </c>
      <c r="H2015" t="s">
        <v>69</v>
      </c>
      <c r="I2015" t="s">
        <v>69</v>
      </c>
      <c r="J2015" t="s">
        <v>9</v>
      </c>
      <c r="O2015" t="s">
        <v>89</v>
      </c>
      <c r="P2015" t="s">
        <v>9</v>
      </c>
      <c r="Q2015" t="s">
        <v>9</v>
      </c>
      <c r="R2015" t="s">
        <v>224</v>
      </c>
      <c r="S2015" t="s">
        <v>127</v>
      </c>
      <c r="T2015">
        <v>1</v>
      </c>
      <c r="U2015" t="s">
        <v>475</v>
      </c>
      <c r="W2015" t="s">
        <v>386</v>
      </c>
    </row>
    <row r="2016" spans="1:23" x14ac:dyDescent="0.25">
      <c r="A2016" t="s">
        <v>6408</v>
      </c>
      <c r="B2016" s="1">
        <v>44726</v>
      </c>
      <c r="C2016">
        <v>53.38</v>
      </c>
      <c r="D2016" t="s">
        <v>6409</v>
      </c>
      <c r="E2016" t="s">
        <v>6409</v>
      </c>
      <c r="F2016" t="s">
        <v>6410</v>
      </c>
      <c r="G2016" t="s">
        <v>55</v>
      </c>
      <c r="H2016" t="s">
        <v>55</v>
      </c>
      <c r="I2016" t="s">
        <v>55</v>
      </c>
      <c r="J2016" t="s">
        <v>9</v>
      </c>
      <c r="O2016" t="s">
        <v>55</v>
      </c>
      <c r="P2016" t="s">
        <v>9</v>
      </c>
      <c r="Q2016" t="s">
        <v>9</v>
      </c>
      <c r="R2016" t="s">
        <v>116</v>
      </c>
      <c r="S2016" t="s">
        <v>126</v>
      </c>
      <c r="T2016">
        <v>0</v>
      </c>
      <c r="U2016" t="s">
        <v>475</v>
      </c>
      <c r="W2016" t="s">
        <v>386</v>
      </c>
    </row>
    <row r="2017" spans="1:23" x14ac:dyDescent="0.25">
      <c r="A2017" t="s">
        <v>19</v>
      </c>
      <c r="B2017" s="1">
        <v>44726</v>
      </c>
      <c r="C2017">
        <v>-8957.5</v>
      </c>
      <c r="D2017" t="s">
        <v>5189</v>
      </c>
      <c r="E2017" t="s">
        <v>5189</v>
      </c>
      <c r="F2017" t="s">
        <v>7123</v>
      </c>
      <c r="G2017" t="s">
        <v>121</v>
      </c>
      <c r="H2017" t="s">
        <v>48</v>
      </c>
      <c r="I2017" t="s">
        <v>48</v>
      </c>
      <c r="J2017" t="s">
        <v>9</v>
      </c>
      <c r="O2017" t="s">
        <v>121</v>
      </c>
      <c r="P2017" t="s">
        <v>9</v>
      </c>
      <c r="Q2017" t="s">
        <v>9</v>
      </c>
      <c r="R2017" t="s">
        <v>122</v>
      </c>
      <c r="S2017" t="s">
        <v>127</v>
      </c>
      <c r="T2017">
        <v>1</v>
      </c>
      <c r="U2017" t="s">
        <v>475</v>
      </c>
      <c r="W2017" t="s">
        <v>386</v>
      </c>
    </row>
    <row r="2018" spans="1:23" x14ac:dyDescent="0.25">
      <c r="A2018" t="s">
        <v>553</v>
      </c>
      <c r="B2018" s="1">
        <v>44726</v>
      </c>
      <c r="C2018">
        <v>-5</v>
      </c>
      <c r="D2018" t="s">
        <v>7329</v>
      </c>
      <c r="E2018" t="s">
        <v>7329</v>
      </c>
      <c r="F2018" t="s">
        <v>7330</v>
      </c>
      <c r="G2018" t="s">
        <v>55</v>
      </c>
      <c r="H2018" t="s">
        <v>55</v>
      </c>
      <c r="I2018" t="s">
        <v>55</v>
      </c>
      <c r="J2018" t="s">
        <v>9</v>
      </c>
      <c r="O2018" t="s">
        <v>55</v>
      </c>
      <c r="P2018" t="s">
        <v>9</v>
      </c>
      <c r="Q2018" t="s">
        <v>9</v>
      </c>
      <c r="R2018" t="s">
        <v>116</v>
      </c>
      <c r="S2018" t="s">
        <v>126</v>
      </c>
      <c r="T2018">
        <v>0</v>
      </c>
      <c r="U2018" t="s">
        <v>475</v>
      </c>
      <c r="W2018" t="s">
        <v>386</v>
      </c>
    </row>
    <row r="2019" spans="1:23" x14ac:dyDescent="0.25">
      <c r="A2019" t="s">
        <v>492</v>
      </c>
      <c r="B2019" s="1">
        <v>44726</v>
      </c>
      <c r="C2019">
        <v>-19.989999999999998</v>
      </c>
      <c r="D2019" t="s">
        <v>495</v>
      </c>
      <c r="E2019" t="s">
        <v>495</v>
      </c>
      <c r="F2019" t="s">
        <v>496</v>
      </c>
      <c r="G2019" t="s">
        <v>117</v>
      </c>
      <c r="H2019" t="s">
        <v>45</v>
      </c>
      <c r="I2019" t="s">
        <v>45</v>
      </c>
      <c r="J2019" t="s">
        <v>9</v>
      </c>
      <c r="O2019" t="s">
        <v>117</v>
      </c>
      <c r="P2019" t="s">
        <v>9</v>
      </c>
      <c r="Q2019" t="s">
        <v>7564</v>
      </c>
      <c r="R2019" t="s">
        <v>122</v>
      </c>
      <c r="S2019" t="s">
        <v>127</v>
      </c>
      <c r="T2019">
        <v>12</v>
      </c>
      <c r="U2019" t="s">
        <v>475</v>
      </c>
      <c r="W2019" t="s">
        <v>386</v>
      </c>
    </row>
    <row r="2020" spans="1:23" x14ac:dyDescent="0.25">
      <c r="A2020" t="s">
        <v>19</v>
      </c>
      <c r="B2020" s="1">
        <v>44726</v>
      </c>
      <c r="C2020">
        <v>4783.87</v>
      </c>
      <c r="D2020" t="s">
        <v>719</v>
      </c>
      <c r="E2020" t="s">
        <v>719</v>
      </c>
      <c r="F2020" t="s">
        <v>565</v>
      </c>
      <c r="G2020" t="s">
        <v>92</v>
      </c>
      <c r="H2020" t="s">
        <v>30</v>
      </c>
      <c r="I2020" t="s">
        <v>30</v>
      </c>
      <c r="J2020" t="s">
        <v>9</v>
      </c>
      <c r="O2020" t="s">
        <v>92</v>
      </c>
      <c r="P2020" t="s">
        <v>9</v>
      </c>
      <c r="Q2020" t="s">
        <v>9</v>
      </c>
      <c r="R2020" t="s">
        <v>92</v>
      </c>
      <c r="S2020" t="s">
        <v>127</v>
      </c>
      <c r="T2020">
        <v>12</v>
      </c>
      <c r="U2020" t="s">
        <v>475</v>
      </c>
      <c r="W2020" t="s">
        <v>386</v>
      </c>
    </row>
    <row r="2021" spans="1:23" x14ac:dyDescent="0.25">
      <c r="A2021" t="s">
        <v>19</v>
      </c>
      <c r="B2021" s="1">
        <v>44726</v>
      </c>
      <c r="C2021">
        <v>1505</v>
      </c>
      <c r="D2021" t="s">
        <v>7329</v>
      </c>
      <c r="E2021" t="s">
        <v>7329</v>
      </c>
      <c r="F2021" t="s">
        <v>7330</v>
      </c>
      <c r="G2021" t="s">
        <v>55</v>
      </c>
      <c r="H2021" t="s">
        <v>55</v>
      </c>
      <c r="I2021" t="s">
        <v>55</v>
      </c>
      <c r="J2021" t="s">
        <v>9</v>
      </c>
      <c r="O2021" t="s">
        <v>55</v>
      </c>
      <c r="P2021" t="s">
        <v>9</v>
      </c>
      <c r="Q2021" t="s">
        <v>9</v>
      </c>
      <c r="R2021" t="s">
        <v>116</v>
      </c>
      <c r="S2021" t="s">
        <v>126</v>
      </c>
      <c r="T2021">
        <v>0</v>
      </c>
      <c r="U2021" t="s">
        <v>475</v>
      </c>
      <c r="W2021" t="s">
        <v>386</v>
      </c>
    </row>
    <row r="2022" spans="1:23" x14ac:dyDescent="0.25">
      <c r="A2022" t="s">
        <v>19</v>
      </c>
      <c r="B2022" s="1">
        <v>44726</v>
      </c>
      <c r="C2022">
        <v>-85.03</v>
      </c>
      <c r="D2022" t="s">
        <v>6636</v>
      </c>
      <c r="E2022" t="s">
        <v>6636</v>
      </c>
      <c r="F2022" t="s">
        <v>702</v>
      </c>
      <c r="G2022" t="s">
        <v>94</v>
      </c>
      <c r="H2022" t="s">
        <v>24</v>
      </c>
      <c r="I2022" t="s">
        <v>24</v>
      </c>
      <c r="J2022" t="s">
        <v>9</v>
      </c>
      <c r="O2022" t="s">
        <v>94</v>
      </c>
      <c r="P2022" t="s">
        <v>9</v>
      </c>
      <c r="Q2022" t="s">
        <v>9</v>
      </c>
      <c r="R2022" t="s">
        <v>122</v>
      </c>
      <c r="S2022" t="s">
        <v>127</v>
      </c>
      <c r="T2022">
        <v>12</v>
      </c>
      <c r="U2022" t="s">
        <v>475</v>
      </c>
      <c r="V2022" t="s">
        <v>265</v>
      </c>
      <c r="W2022" t="s">
        <v>386</v>
      </c>
    </row>
    <row r="2023" spans="1:23" x14ac:dyDescent="0.25">
      <c r="A2023" t="s">
        <v>356</v>
      </c>
      <c r="B2023" s="1">
        <v>44725</v>
      </c>
      <c r="C2023">
        <v>84.44</v>
      </c>
      <c r="D2023" t="s">
        <v>6486</v>
      </c>
      <c r="E2023" t="s">
        <v>6486</v>
      </c>
      <c r="F2023" t="s">
        <v>7565</v>
      </c>
      <c r="G2023" t="s">
        <v>89</v>
      </c>
      <c r="H2023" t="s">
        <v>89</v>
      </c>
      <c r="I2023" t="s">
        <v>89</v>
      </c>
      <c r="J2023" t="s">
        <v>9</v>
      </c>
      <c r="O2023" t="s">
        <v>89</v>
      </c>
      <c r="P2023" t="s">
        <v>9</v>
      </c>
      <c r="Q2023" t="s">
        <v>9</v>
      </c>
      <c r="R2023" t="s">
        <v>116</v>
      </c>
      <c r="S2023" t="s">
        <v>126</v>
      </c>
      <c r="T2023">
        <v>0</v>
      </c>
      <c r="U2023" t="s">
        <v>475</v>
      </c>
      <c r="W2023" t="s">
        <v>386</v>
      </c>
    </row>
    <row r="2024" spans="1:23" x14ac:dyDescent="0.25">
      <c r="A2024" t="s">
        <v>356</v>
      </c>
      <c r="B2024" s="1">
        <v>44725</v>
      </c>
      <c r="C2024">
        <v>153.88999999999999</v>
      </c>
      <c r="D2024" t="s">
        <v>6637</v>
      </c>
      <c r="E2024" t="s">
        <v>6637</v>
      </c>
      <c r="F2024" t="s">
        <v>7566</v>
      </c>
      <c r="G2024" t="s">
        <v>89</v>
      </c>
      <c r="H2024" t="s">
        <v>69</v>
      </c>
      <c r="I2024" t="s">
        <v>69</v>
      </c>
      <c r="J2024" t="s">
        <v>9</v>
      </c>
      <c r="O2024" t="s">
        <v>89</v>
      </c>
      <c r="P2024" t="s">
        <v>9</v>
      </c>
      <c r="Q2024" t="s">
        <v>9</v>
      </c>
      <c r="R2024" t="s">
        <v>224</v>
      </c>
      <c r="S2024" t="s">
        <v>127</v>
      </c>
      <c r="T2024">
        <v>1</v>
      </c>
      <c r="U2024" t="s">
        <v>475</v>
      </c>
      <c r="W2024" t="s">
        <v>386</v>
      </c>
    </row>
    <row r="2025" spans="1:23" x14ac:dyDescent="0.25">
      <c r="A2025" t="s">
        <v>356</v>
      </c>
      <c r="B2025" s="1">
        <v>44725</v>
      </c>
      <c r="C2025">
        <v>24.77</v>
      </c>
      <c r="D2025" t="s">
        <v>6486</v>
      </c>
      <c r="E2025" t="s">
        <v>6486</v>
      </c>
      <c r="F2025" t="s">
        <v>7164</v>
      </c>
      <c r="G2025" t="s">
        <v>89</v>
      </c>
      <c r="H2025" t="s">
        <v>89</v>
      </c>
      <c r="I2025" t="s">
        <v>89</v>
      </c>
      <c r="J2025" t="s">
        <v>9</v>
      </c>
      <c r="O2025" t="s">
        <v>89</v>
      </c>
      <c r="P2025" t="s">
        <v>9</v>
      </c>
      <c r="Q2025" t="s">
        <v>9</v>
      </c>
      <c r="R2025" t="s">
        <v>116</v>
      </c>
      <c r="S2025" t="s">
        <v>126</v>
      </c>
      <c r="T2025">
        <v>0</v>
      </c>
      <c r="U2025" t="s">
        <v>475</v>
      </c>
      <c r="W2025" t="s">
        <v>386</v>
      </c>
    </row>
    <row r="2026" spans="1:23" x14ac:dyDescent="0.25">
      <c r="A2026" t="s">
        <v>356</v>
      </c>
      <c r="B2026" s="1">
        <v>44725</v>
      </c>
      <c r="C2026">
        <v>156.58000000000001</v>
      </c>
      <c r="D2026" t="s">
        <v>6486</v>
      </c>
      <c r="E2026" t="s">
        <v>6486</v>
      </c>
      <c r="F2026" t="s">
        <v>7567</v>
      </c>
      <c r="G2026" t="s">
        <v>89</v>
      </c>
      <c r="H2026" t="s">
        <v>89</v>
      </c>
      <c r="I2026" t="s">
        <v>89</v>
      </c>
      <c r="J2026" t="s">
        <v>9</v>
      </c>
      <c r="O2026" t="s">
        <v>89</v>
      </c>
      <c r="P2026" t="s">
        <v>9</v>
      </c>
      <c r="Q2026" t="s">
        <v>9</v>
      </c>
      <c r="R2026" t="s">
        <v>116</v>
      </c>
      <c r="S2026" t="s">
        <v>126</v>
      </c>
      <c r="T2026">
        <v>0</v>
      </c>
      <c r="U2026" t="s">
        <v>475</v>
      </c>
      <c r="W2026" t="s">
        <v>386</v>
      </c>
    </row>
    <row r="2027" spans="1:23" x14ac:dyDescent="0.25">
      <c r="A2027" t="s">
        <v>356</v>
      </c>
      <c r="B2027" s="1">
        <v>44725</v>
      </c>
      <c r="C2027">
        <v>156.58000000000001</v>
      </c>
      <c r="D2027" t="s">
        <v>6486</v>
      </c>
      <c r="E2027" t="s">
        <v>6486</v>
      </c>
      <c r="F2027" t="s">
        <v>7567</v>
      </c>
      <c r="G2027" t="s">
        <v>89</v>
      </c>
      <c r="H2027" t="s">
        <v>89</v>
      </c>
      <c r="I2027" t="s">
        <v>89</v>
      </c>
      <c r="J2027" t="s">
        <v>9</v>
      </c>
      <c r="O2027" t="s">
        <v>89</v>
      </c>
      <c r="P2027" t="s">
        <v>9</v>
      </c>
      <c r="Q2027" t="s">
        <v>9</v>
      </c>
      <c r="R2027" t="s">
        <v>116</v>
      </c>
      <c r="S2027" t="s">
        <v>126</v>
      </c>
      <c r="T2027">
        <v>0</v>
      </c>
      <c r="U2027" t="s">
        <v>475</v>
      </c>
      <c r="W2027" t="s">
        <v>386</v>
      </c>
    </row>
    <row r="2028" spans="1:23" x14ac:dyDescent="0.25">
      <c r="A2028" t="s">
        <v>356</v>
      </c>
      <c r="B2028" s="1">
        <v>44725</v>
      </c>
      <c r="C2028">
        <v>153.88999999999999</v>
      </c>
      <c r="D2028" t="s">
        <v>6637</v>
      </c>
      <c r="E2028" t="s">
        <v>6637</v>
      </c>
      <c r="F2028" t="s">
        <v>7566</v>
      </c>
      <c r="G2028" t="s">
        <v>89</v>
      </c>
      <c r="H2028" t="s">
        <v>69</v>
      </c>
      <c r="I2028" t="s">
        <v>69</v>
      </c>
      <c r="J2028" t="s">
        <v>9</v>
      </c>
      <c r="O2028" t="s">
        <v>89</v>
      </c>
      <c r="P2028" t="s">
        <v>9</v>
      </c>
      <c r="Q2028" t="s">
        <v>9</v>
      </c>
      <c r="R2028" t="s">
        <v>224</v>
      </c>
      <c r="S2028" t="s">
        <v>127</v>
      </c>
      <c r="T2028">
        <v>1</v>
      </c>
      <c r="U2028" t="s">
        <v>475</v>
      </c>
      <c r="W2028" t="s">
        <v>386</v>
      </c>
    </row>
    <row r="2029" spans="1:23" x14ac:dyDescent="0.25">
      <c r="A2029" t="s">
        <v>356</v>
      </c>
      <c r="B2029" s="1">
        <v>44725</v>
      </c>
      <c r="C2029">
        <v>84.44</v>
      </c>
      <c r="D2029" t="s">
        <v>6486</v>
      </c>
      <c r="E2029" t="s">
        <v>6486</v>
      </c>
      <c r="F2029" t="s">
        <v>7565</v>
      </c>
      <c r="G2029" t="s">
        <v>89</v>
      </c>
      <c r="H2029" t="s">
        <v>89</v>
      </c>
      <c r="I2029" t="s">
        <v>89</v>
      </c>
      <c r="J2029" t="s">
        <v>9</v>
      </c>
      <c r="O2029" t="s">
        <v>89</v>
      </c>
      <c r="P2029" t="s">
        <v>9</v>
      </c>
      <c r="Q2029" t="s">
        <v>9</v>
      </c>
      <c r="R2029" t="s">
        <v>116</v>
      </c>
      <c r="S2029" t="s">
        <v>126</v>
      </c>
      <c r="T2029">
        <v>0</v>
      </c>
      <c r="U2029" t="s">
        <v>475</v>
      </c>
      <c r="W2029" t="s">
        <v>386</v>
      </c>
    </row>
    <row r="2030" spans="1:23" x14ac:dyDescent="0.25">
      <c r="A2030" t="s">
        <v>356</v>
      </c>
      <c r="B2030" s="1">
        <v>44725</v>
      </c>
      <c r="C2030">
        <v>31.73</v>
      </c>
      <c r="D2030" t="s">
        <v>6486</v>
      </c>
      <c r="E2030" t="s">
        <v>6486</v>
      </c>
      <c r="F2030" t="s">
        <v>7568</v>
      </c>
      <c r="G2030" t="s">
        <v>89</v>
      </c>
      <c r="H2030" t="s">
        <v>89</v>
      </c>
      <c r="I2030" t="s">
        <v>89</v>
      </c>
      <c r="J2030" t="s">
        <v>9</v>
      </c>
      <c r="O2030" t="s">
        <v>89</v>
      </c>
      <c r="P2030" t="s">
        <v>9</v>
      </c>
      <c r="Q2030" t="s">
        <v>9</v>
      </c>
      <c r="R2030" t="s">
        <v>116</v>
      </c>
      <c r="S2030" t="s">
        <v>126</v>
      </c>
      <c r="T2030">
        <v>0</v>
      </c>
      <c r="U2030" t="s">
        <v>475</v>
      </c>
      <c r="W2030" t="s">
        <v>386</v>
      </c>
    </row>
    <row r="2031" spans="1:23" x14ac:dyDescent="0.25">
      <c r="A2031" t="s">
        <v>356</v>
      </c>
      <c r="B2031" s="1">
        <v>44725</v>
      </c>
      <c r="C2031">
        <v>24.77</v>
      </c>
      <c r="D2031" t="s">
        <v>6486</v>
      </c>
      <c r="E2031" t="s">
        <v>6486</v>
      </c>
      <c r="F2031" t="s">
        <v>7164</v>
      </c>
      <c r="G2031" t="s">
        <v>89</v>
      </c>
      <c r="H2031" t="s">
        <v>89</v>
      </c>
      <c r="I2031" t="s">
        <v>89</v>
      </c>
      <c r="J2031" t="s">
        <v>9</v>
      </c>
      <c r="O2031" t="s">
        <v>89</v>
      </c>
      <c r="P2031" t="s">
        <v>9</v>
      </c>
      <c r="Q2031" t="s">
        <v>9</v>
      </c>
      <c r="R2031" t="s">
        <v>116</v>
      </c>
      <c r="S2031" t="s">
        <v>126</v>
      </c>
      <c r="T2031">
        <v>0</v>
      </c>
      <c r="U2031" t="s">
        <v>475</v>
      </c>
      <c r="W2031" t="s">
        <v>386</v>
      </c>
    </row>
    <row r="2032" spans="1:23" x14ac:dyDescent="0.25">
      <c r="A2032" t="s">
        <v>356</v>
      </c>
      <c r="B2032" s="1">
        <v>44725</v>
      </c>
      <c r="C2032">
        <v>31.73</v>
      </c>
      <c r="D2032" t="s">
        <v>6486</v>
      </c>
      <c r="E2032" t="s">
        <v>6486</v>
      </c>
      <c r="F2032" t="s">
        <v>7568</v>
      </c>
      <c r="G2032" t="s">
        <v>89</v>
      </c>
      <c r="H2032" t="s">
        <v>89</v>
      </c>
      <c r="I2032" t="s">
        <v>89</v>
      </c>
      <c r="J2032" t="s">
        <v>9</v>
      </c>
      <c r="O2032" t="s">
        <v>89</v>
      </c>
      <c r="P2032" t="s">
        <v>9</v>
      </c>
      <c r="Q2032" t="s">
        <v>9</v>
      </c>
      <c r="R2032" t="s">
        <v>116</v>
      </c>
      <c r="S2032" t="s">
        <v>126</v>
      </c>
      <c r="T2032">
        <v>0</v>
      </c>
      <c r="U2032" t="s">
        <v>475</v>
      </c>
      <c r="W2032" t="s">
        <v>386</v>
      </c>
    </row>
    <row r="2033" spans="1:23" x14ac:dyDescent="0.25">
      <c r="A2033" t="s">
        <v>492</v>
      </c>
      <c r="B2033" s="1">
        <v>44725</v>
      </c>
      <c r="C2033">
        <v>-125.55</v>
      </c>
      <c r="D2033" t="s">
        <v>495</v>
      </c>
      <c r="E2033" t="s">
        <v>495</v>
      </c>
      <c r="F2033" t="s">
        <v>496</v>
      </c>
      <c r="G2033" t="s">
        <v>104</v>
      </c>
      <c r="H2033" t="s">
        <v>16</v>
      </c>
      <c r="I2033" t="s">
        <v>16</v>
      </c>
      <c r="J2033" t="s">
        <v>9</v>
      </c>
      <c r="O2033" t="s">
        <v>104</v>
      </c>
      <c r="P2033" t="s">
        <v>9</v>
      </c>
      <c r="Q2033" t="s">
        <v>9</v>
      </c>
      <c r="R2033" t="s">
        <v>122</v>
      </c>
      <c r="S2033" t="s">
        <v>127</v>
      </c>
      <c r="T2033">
        <v>12</v>
      </c>
      <c r="U2033" t="s">
        <v>475</v>
      </c>
      <c r="W2033" t="s">
        <v>386</v>
      </c>
    </row>
    <row r="2034" spans="1:23" x14ac:dyDescent="0.25">
      <c r="A2034" t="s">
        <v>492</v>
      </c>
      <c r="B2034" s="1">
        <v>44725</v>
      </c>
      <c r="C2034">
        <v>-14.75</v>
      </c>
      <c r="D2034" t="s">
        <v>7570</v>
      </c>
      <c r="E2034" t="s">
        <v>7570</v>
      </c>
      <c r="F2034" t="s">
        <v>7571</v>
      </c>
      <c r="G2034" t="s">
        <v>104</v>
      </c>
      <c r="H2034" t="s">
        <v>7</v>
      </c>
      <c r="I2034" t="s">
        <v>7</v>
      </c>
      <c r="J2034" t="s">
        <v>9</v>
      </c>
      <c r="O2034" t="s">
        <v>104</v>
      </c>
      <c r="P2034" t="s">
        <v>9</v>
      </c>
      <c r="Q2034" t="s">
        <v>9</v>
      </c>
      <c r="R2034" t="s">
        <v>122</v>
      </c>
      <c r="S2034" t="s">
        <v>127</v>
      </c>
      <c r="T2034">
        <v>12</v>
      </c>
      <c r="U2034" t="s">
        <v>475</v>
      </c>
      <c r="W2034" t="s">
        <v>386</v>
      </c>
    </row>
    <row r="2035" spans="1:23" x14ac:dyDescent="0.25">
      <c r="A2035" t="s">
        <v>487</v>
      </c>
      <c r="B2035" s="1">
        <v>44725</v>
      </c>
      <c r="C2035">
        <v>-40</v>
      </c>
      <c r="D2035" t="s">
        <v>6653</v>
      </c>
      <c r="E2035" t="s">
        <v>6653</v>
      </c>
      <c r="F2035" t="s">
        <v>531</v>
      </c>
      <c r="G2035" t="s">
        <v>104</v>
      </c>
      <c r="H2035" t="s">
        <v>7</v>
      </c>
      <c r="I2035" t="s">
        <v>7</v>
      </c>
      <c r="J2035" t="s">
        <v>9</v>
      </c>
      <c r="O2035" t="s">
        <v>104</v>
      </c>
      <c r="P2035" t="s">
        <v>9</v>
      </c>
      <c r="Q2035" t="s">
        <v>7572</v>
      </c>
      <c r="R2035" t="s">
        <v>122</v>
      </c>
      <c r="S2035" t="s">
        <v>127</v>
      </c>
      <c r="T2035">
        <v>12</v>
      </c>
      <c r="U2035" t="s">
        <v>475</v>
      </c>
      <c r="W2035" t="s">
        <v>386</v>
      </c>
    </row>
    <row r="2036" spans="1:23" x14ac:dyDescent="0.25">
      <c r="A2036" t="s">
        <v>487</v>
      </c>
      <c r="B2036" s="1">
        <v>44725</v>
      </c>
      <c r="C2036">
        <v>-30</v>
      </c>
      <c r="D2036" t="s">
        <v>6653</v>
      </c>
      <c r="E2036" t="s">
        <v>6653</v>
      </c>
      <c r="F2036" t="s">
        <v>531</v>
      </c>
      <c r="G2036" t="s">
        <v>105</v>
      </c>
      <c r="H2036" t="s">
        <v>28</v>
      </c>
      <c r="I2036" t="s">
        <v>28</v>
      </c>
      <c r="J2036" t="s">
        <v>9</v>
      </c>
      <c r="O2036" t="s">
        <v>105</v>
      </c>
      <c r="P2036" t="s">
        <v>9</v>
      </c>
      <c r="Q2036" t="s">
        <v>7573</v>
      </c>
      <c r="R2036" t="s">
        <v>122</v>
      </c>
      <c r="S2036" t="s">
        <v>124</v>
      </c>
      <c r="T2036">
        <v>1</v>
      </c>
      <c r="U2036" t="s">
        <v>475</v>
      </c>
      <c r="W2036" t="s">
        <v>386</v>
      </c>
    </row>
    <row r="2037" spans="1:23" x14ac:dyDescent="0.25">
      <c r="A2037" t="s">
        <v>492</v>
      </c>
      <c r="B2037" s="1">
        <v>44725</v>
      </c>
      <c r="C2037">
        <v>-167.35</v>
      </c>
      <c r="D2037" t="s">
        <v>6804</v>
      </c>
      <c r="E2037" t="s">
        <v>6804</v>
      </c>
      <c r="F2037" t="s">
        <v>5063</v>
      </c>
      <c r="G2037" t="s">
        <v>473</v>
      </c>
      <c r="H2037" t="s">
        <v>466</v>
      </c>
      <c r="I2037" t="s">
        <v>466</v>
      </c>
      <c r="J2037" t="s">
        <v>9</v>
      </c>
      <c r="O2037" t="s">
        <v>473</v>
      </c>
      <c r="P2037" t="s">
        <v>9</v>
      </c>
      <c r="Q2037" t="s">
        <v>9</v>
      </c>
      <c r="R2037" t="s">
        <v>122</v>
      </c>
      <c r="S2037" t="s">
        <v>127</v>
      </c>
      <c r="T2037">
        <v>12</v>
      </c>
      <c r="U2037" t="s">
        <v>475</v>
      </c>
      <c r="W2037" t="s">
        <v>386</v>
      </c>
    </row>
    <row r="2038" spans="1:23" x14ac:dyDescent="0.25">
      <c r="A2038" t="s">
        <v>492</v>
      </c>
      <c r="B2038" s="1">
        <v>44725</v>
      </c>
      <c r="C2038">
        <v>-26.18</v>
      </c>
      <c r="D2038" t="s">
        <v>7575</v>
      </c>
      <c r="E2038" t="s">
        <v>7575</v>
      </c>
      <c r="F2038" t="s">
        <v>7576</v>
      </c>
      <c r="G2038" t="s">
        <v>88</v>
      </c>
      <c r="H2038" t="s">
        <v>59</v>
      </c>
      <c r="I2038" t="s">
        <v>59</v>
      </c>
      <c r="J2038" t="s">
        <v>9</v>
      </c>
      <c r="O2038" t="s">
        <v>88</v>
      </c>
      <c r="P2038" t="s">
        <v>9</v>
      </c>
      <c r="Q2038" t="s">
        <v>9</v>
      </c>
      <c r="R2038" t="s">
        <v>122</v>
      </c>
      <c r="S2038" t="s">
        <v>127</v>
      </c>
      <c r="T2038">
        <v>1</v>
      </c>
      <c r="U2038" t="s">
        <v>475</v>
      </c>
      <c r="W2038" t="s">
        <v>386</v>
      </c>
    </row>
    <row r="2039" spans="1:23" x14ac:dyDescent="0.25">
      <c r="A2039" t="s">
        <v>492</v>
      </c>
      <c r="B2039" s="1">
        <v>44725</v>
      </c>
      <c r="C2039">
        <v>-10</v>
      </c>
      <c r="D2039" t="s">
        <v>7578</v>
      </c>
      <c r="E2039" t="s">
        <v>7578</v>
      </c>
      <c r="F2039" t="s">
        <v>7579</v>
      </c>
      <c r="G2039" t="s">
        <v>105</v>
      </c>
      <c r="H2039" t="s">
        <v>28</v>
      </c>
      <c r="I2039" t="s">
        <v>28</v>
      </c>
      <c r="J2039" t="s">
        <v>9</v>
      </c>
      <c r="O2039" t="s">
        <v>105</v>
      </c>
      <c r="P2039" t="s">
        <v>9</v>
      </c>
      <c r="Q2039" t="s">
        <v>9</v>
      </c>
      <c r="R2039" t="s">
        <v>122</v>
      </c>
      <c r="S2039" t="s">
        <v>124</v>
      </c>
      <c r="T2039">
        <v>1</v>
      </c>
      <c r="U2039" t="s">
        <v>475</v>
      </c>
      <c r="W2039" t="s">
        <v>386</v>
      </c>
    </row>
    <row r="2040" spans="1:23" x14ac:dyDescent="0.25">
      <c r="A2040" t="s">
        <v>492</v>
      </c>
      <c r="B2040" s="1">
        <v>44725</v>
      </c>
      <c r="C2040">
        <v>-5.57</v>
      </c>
      <c r="D2040" t="s">
        <v>493</v>
      </c>
      <c r="E2040" t="s">
        <v>493</v>
      </c>
      <c r="F2040" t="s">
        <v>494</v>
      </c>
      <c r="G2040" t="s">
        <v>104</v>
      </c>
      <c r="H2040" t="s">
        <v>16</v>
      </c>
      <c r="I2040" t="s">
        <v>16</v>
      </c>
      <c r="J2040" t="s">
        <v>9</v>
      </c>
      <c r="O2040" t="s">
        <v>104</v>
      </c>
      <c r="P2040" t="s">
        <v>9</v>
      </c>
      <c r="Q2040" t="s">
        <v>9</v>
      </c>
      <c r="R2040" t="s">
        <v>122</v>
      </c>
      <c r="S2040" t="s">
        <v>127</v>
      </c>
      <c r="T2040">
        <v>12</v>
      </c>
      <c r="U2040" t="s">
        <v>475</v>
      </c>
      <c r="W2040" t="s">
        <v>386</v>
      </c>
    </row>
    <row r="2041" spans="1:23" x14ac:dyDescent="0.25">
      <c r="A2041" t="s">
        <v>492</v>
      </c>
      <c r="B2041" s="1">
        <v>44725</v>
      </c>
      <c r="C2041">
        <v>-20.9</v>
      </c>
      <c r="D2041" t="s">
        <v>7581</v>
      </c>
      <c r="E2041" t="s">
        <v>7581</v>
      </c>
      <c r="F2041" t="s">
        <v>3917</v>
      </c>
      <c r="G2041" t="s">
        <v>13</v>
      </c>
      <c r="H2041" t="s">
        <v>13</v>
      </c>
      <c r="I2041" t="s">
        <v>13</v>
      </c>
      <c r="J2041" t="s">
        <v>9</v>
      </c>
      <c r="O2041" t="s">
        <v>13</v>
      </c>
      <c r="P2041" t="s">
        <v>9</v>
      </c>
      <c r="Q2041" t="s">
        <v>9</v>
      </c>
      <c r="R2041" t="s">
        <v>116</v>
      </c>
      <c r="S2041" t="s">
        <v>126</v>
      </c>
      <c r="T2041">
        <v>0</v>
      </c>
      <c r="U2041" t="s">
        <v>475</v>
      </c>
      <c r="W2041" t="s">
        <v>386</v>
      </c>
    </row>
    <row r="2042" spans="1:23" x14ac:dyDescent="0.25">
      <c r="A2042" t="s">
        <v>544</v>
      </c>
      <c r="B2042" s="1">
        <v>44724</v>
      </c>
      <c r="C2042">
        <v>-15.07</v>
      </c>
      <c r="D2042" t="s">
        <v>7583</v>
      </c>
      <c r="E2042" t="s">
        <v>7583</v>
      </c>
      <c r="F2042" t="s">
        <v>7584</v>
      </c>
      <c r="G2042" t="s">
        <v>105</v>
      </c>
      <c r="H2042" t="s">
        <v>28</v>
      </c>
      <c r="I2042" t="s">
        <v>28</v>
      </c>
      <c r="J2042" t="s">
        <v>9</v>
      </c>
      <c r="O2042" t="s">
        <v>105</v>
      </c>
      <c r="P2042" t="s">
        <v>9</v>
      </c>
      <c r="Q2042" t="s">
        <v>9</v>
      </c>
      <c r="R2042" t="s">
        <v>122</v>
      </c>
      <c r="S2042" t="s">
        <v>124</v>
      </c>
      <c r="T2042">
        <v>1</v>
      </c>
      <c r="U2042" t="s">
        <v>475</v>
      </c>
      <c r="W2042" t="s">
        <v>386</v>
      </c>
    </row>
    <row r="2043" spans="1:23" x14ac:dyDescent="0.25">
      <c r="A2043" t="s">
        <v>6408</v>
      </c>
      <c r="B2043" s="1">
        <v>44724</v>
      </c>
      <c r="C2043">
        <v>-616.96</v>
      </c>
      <c r="D2043" t="s">
        <v>6656</v>
      </c>
      <c r="E2043" t="s">
        <v>6656</v>
      </c>
      <c r="F2043" t="s">
        <v>6657</v>
      </c>
      <c r="G2043" t="s">
        <v>55</v>
      </c>
      <c r="H2043" t="s">
        <v>55</v>
      </c>
      <c r="I2043" t="s">
        <v>55</v>
      </c>
      <c r="J2043" t="s">
        <v>9</v>
      </c>
      <c r="O2043" t="s">
        <v>55</v>
      </c>
      <c r="P2043" t="s">
        <v>9</v>
      </c>
      <c r="Q2043" t="s">
        <v>9</v>
      </c>
      <c r="R2043" t="s">
        <v>116</v>
      </c>
      <c r="S2043" t="s">
        <v>126</v>
      </c>
      <c r="T2043">
        <v>0</v>
      </c>
      <c r="U2043" t="s">
        <v>475</v>
      </c>
      <c r="W2043" t="s">
        <v>386</v>
      </c>
    </row>
    <row r="2044" spans="1:23" x14ac:dyDescent="0.25">
      <c r="A2044" t="s">
        <v>544</v>
      </c>
      <c r="B2044" s="1">
        <v>44724</v>
      </c>
      <c r="C2044">
        <v>-22.09</v>
      </c>
      <c r="D2044" t="s">
        <v>7586</v>
      </c>
      <c r="E2044" t="s">
        <v>7586</v>
      </c>
      <c r="F2044" t="s">
        <v>7587</v>
      </c>
      <c r="G2044" t="s">
        <v>105</v>
      </c>
      <c r="H2044" t="s">
        <v>28</v>
      </c>
      <c r="I2044" t="s">
        <v>28</v>
      </c>
      <c r="J2044" t="s">
        <v>9</v>
      </c>
      <c r="O2044" t="s">
        <v>105</v>
      </c>
      <c r="P2044" t="s">
        <v>9</v>
      </c>
      <c r="Q2044" t="s">
        <v>9</v>
      </c>
      <c r="R2044" t="s">
        <v>122</v>
      </c>
      <c r="S2044" t="s">
        <v>124</v>
      </c>
      <c r="T2044">
        <v>1</v>
      </c>
      <c r="U2044" t="s">
        <v>475</v>
      </c>
      <c r="W2044" t="s">
        <v>386</v>
      </c>
    </row>
    <row r="2045" spans="1:23" x14ac:dyDescent="0.25">
      <c r="A2045" t="s">
        <v>544</v>
      </c>
      <c r="B2045" s="1">
        <v>44724</v>
      </c>
      <c r="C2045">
        <v>-22</v>
      </c>
      <c r="D2045" t="s">
        <v>7588</v>
      </c>
      <c r="E2045" t="s">
        <v>7588</v>
      </c>
      <c r="F2045" t="s">
        <v>7589</v>
      </c>
      <c r="G2045" t="s">
        <v>105</v>
      </c>
      <c r="H2045" t="s">
        <v>28</v>
      </c>
      <c r="I2045" t="s">
        <v>28</v>
      </c>
      <c r="J2045" t="s">
        <v>9</v>
      </c>
      <c r="O2045" t="s">
        <v>105</v>
      </c>
      <c r="P2045" t="s">
        <v>9</v>
      </c>
      <c r="Q2045" t="s">
        <v>9</v>
      </c>
      <c r="R2045" t="s">
        <v>122</v>
      </c>
      <c r="S2045" t="s">
        <v>124</v>
      </c>
      <c r="T2045">
        <v>1</v>
      </c>
      <c r="U2045" t="s">
        <v>475</v>
      </c>
      <c r="W2045" t="s">
        <v>386</v>
      </c>
    </row>
    <row r="2046" spans="1:23" x14ac:dyDescent="0.25">
      <c r="A2046" t="s">
        <v>544</v>
      </c>
      <c r="B2046" s="1">
        <v>44724</v>
      </c>
      <c r="C2046">
        <v>-23.18</v>
      </c>
      <c r="D2046" t="s">
        <v>7586</v>
      </c>
      <c r="E2046" t="s">
        <v>7586</v>
      </c>
      <c r="F2046" t="s">
        <v>7587</v>
      </c>
      <c r="G2046" t="s">
        <v>105</v>
      </c>
      <c r="H2046" t="s">
        <v>28</v>
      </c>
      <c r="I2046" t="s">
        <v>28</v>
      </c>
      <c r="J2046" t="s">
        <v>9</v>
      </c>
      <c r="O2046" t="s">
        <v>105</v>
      </c>
      <c r="P2046" t="s">
        <v>9</v>
      </c>
      <c r="Q2046" t="s">
        <v>9</v>
      </c>
      <c r="R2046" t="s">
        <v>122</v>
      </c>
      <c r="S2046" t="s">
        <v>124</v>
      </c>
      <c r="T2046">
        <v>1</v>
      </c>
      <c r="U2046" t="s">
        <v>475</v>
      </c>
      <c r="W2046" t="s">
        <v>386</v>
      </c>
    </row>
    <row r="2047" spans="1:23" x14ac:dyDescent="0.25">
      <c r="A2047" t="s">
        <v>544</v>
      </c>
      <c r="B2047" s="1">
        <v>44723</v>
      </c>
      <c r="C2047">
        <v>-8.25</v>
      </c>
      <c r="D2047" t="s">
        <v>7591</v>
      </c>
      <c r="E2047" t="s">
        <v>7591</v>
      </c>
      <c r="F2047" t="s">
        <v>7592</v>
      </c>
      <c r="G2047" t="s">
        <v>105</v>
      </c>
      <c r="H2047" t="s">
        <v>28</v>
      </c>
      <c r="I2047" t="s">
        <v>28</v>
      </c>
      <c r="J2047" t="s">
        <v>9</v>
      </c>
      <c r="O2047" t="s">
        <v>105</v>
      </c>
      <c r="P2047" t="s">
        <v>9</v>
      </c>
      <c r="Q2047" t="s">
        <v>9</v>
      </c>
      <c r="R2047" t="s">
        <v>122</v>
      </c>
      <c r="S2047" t="s">
        <v>124</v>
      </c>
      <c r="T2047">
        <v>1</v>
      </c>
      <c r="U2047" t="s">
        <v>475</v>
      </c>
      <c r="W2047" t="s">
        <v>386</v>
      </c>
    </row>
    <row r="2048" spans="1:23" x14ac:dyDescent="0.25">
      <c r="A2048" t="s">
        <v>492</v>
      </c>
      <c r="B2048" s="1">
        <v>44723</v>
      </c>
      <c r="C2048">
        <v>-172.26</v>
      </c>
      <c r="D2048" t="s">
        <v>1168</v>
      </c>
      <c r="E2048" t="s">
        <v>1168</v>
      </c>
      <c r="F2048" t="s">
        <v>771</v>
      </c>
      <c r="G2048" t="s">
        <v>55</v>
      </c>
      <c r="H2048" t="s">
        <v>76</v>
      </c>
      <c r="I2048" t="s">
        <v>76</v>
      </c>
      <c r="J2048" t="s">
        <v>9</v>
      </c>
      <c r="O2048" t="s">
        <v>55</v>
      </c>
      <c r="P2048" t="s">
        <v>9</v>
      </c>
      <c r="Q2048" t="s">
        <v>9</v>
      </c>
      <c r="R2048" t="s">
        <v>224</v>
      </c>
      <c r="S2048" t="s">
        <v>126</v>
      </c>
      <c r="T2048">
        <v>12</v>
      </c>
      <c r="U2048" t="s">
        <v>475</v>
      </c>
      <c r="V2048" t="s">
        <v>6075</v>
      </c>
      <c r="W2048" t="s">
        <v>386</v>
      </c>
    </row>
    <row r="2049" spans="1:23" x14ac:dyDescent="0.25">
      <c r="A2049" t="s">
        <v>544</v>
      </c>
      <c r="B2049" s="1">
        <v>44723</v>
      </c>
      <c r="C2049">
        <v>-12.65</v>
      </c>
      <c r="D2049" t="s">
        <v>7594</v>
      </c>
      <c r="E2049" t="s">
        <v>7594</v>
      </c>
      <c r="F2049" t="s">
        <v>7595</v>
      </c>
      <c r="G2049" t="s">
        <v>105</v>
      </c>
      <c r="H2049" t="s">
        <v>28</v>
      </c>
      <c r="I2049" t="s">
        <v>28</v>
      </c>
      <c r="J2049" t="s">
        <v>9</v>
      </c>
      <c r="O2049" t="s">
        <v>105</v>
      </c>
      <c r="P2049" t="s">
        <v>9</v>
      </c>
      <c r="Q2049" t="s">
        <v>9</v>
      </c>
      <c r="R2049" t="s">
        <v>122</v>
      </c>
      <c r="S2049" t="s">
        <v>124</v>
      </c>
      <c r="T2049">
        <v>1</v>
      </c>
      <c r="U2049" t="s">
        <v>475</v>
      </c>
      <c r="W2049" t="s">
        <v>386</v>
      </c>
    </row>
    <row r="2050" spans="1:23" x14ac:dyDescent="0.25">
      <c r="A2050" t="s">
        <v>544</v>
      </c>
      <c r="B2050" s="1">
        <v>44723</v>
      </c>
      <c r="C2050">
        <v>-48.94</v>
      </c>
      <c r="D2050" t="s">
        <v>7597</v>
      </c>
      <c r="E2050" t="s">
        <v>7597</v>
      </c>
      <c r="F2050" t="s">
        <v>7598</v>
      </c>
      <c r="G2050" t="s">
        <v>105</v>
      </c>
      <c r="H2050" t="s">
        <v>28</v>
      </c>
      <c r="I2050" t="s">
        <v>28</v>
      </c>
      <c r="J2050" t="s">
        <v>9</v>
      </c>
      <c r="O2050" t="s">
        <v>105</v>
      </c>
      <c r="P2050" t="s">
        <v>9</v>
      </c>
      <c r="Q2050" t="s">
        <v>9</v>
      </c>
      <c r="R2050" t="s">
        <v>122</v>
      </c>
      <c r="S2050" t="s">
        <v>124</v>
      </c>
      <c r="T2050">
        <v>1</v>
      </c>
      <c r="U2050" t="s">
        <v>475</v>
      </c>
      <c r="W2050" t="s">
        <v>386</v>
      </c>
    </row>
    <row r="2051" spans="1:23" x14ac:dyDescent="0.25">
      <c r="A2051" t="s">
        <v>544</v>
      </c>
      <c r="B2051" s="1">
        <v>44723</v>
      </c>
      <c r="C2051">
        <v>-16.36</v>
      </c>
      <c r="D2051" t="s">
        <v>7600</v>
      </c>
      <c r="E2051" t="s">
        <v>7600</v>
      </c>
      <c r="F2051" t="s">
        <v>7601</v>
      </c>
      <c r="G2051" t="s">
        <v>105</v>
      </c>
      <c r="H2051" t="s">
        <v>28</v>
      </c>
      <c r="I2051" t="s">
        <v>28</v>
      </c>
      <c r="J2051" t="s">
        <v>9</v>
      </c>
      <c r="O2051" t="s">
        <v>105</v>
      </c>
      <c r="P2051" t="s">
        <v>9</v>
      </c>
      <c r="Q2051" t="s">
        <v>9</v>
      </c>
      <c r="R2051" t="s">
        <v>122</v>
      </c>
      <c r="S2051" t="s">
        <v>124</v>
      </c>
      <c r="T2051">
        <v>1</v>
      </c>
      <c r="U2051" t="s">
        <v>475</v>
      </c>
      <c r="W2051" t="s">
        <v>386</v>
      </c>
    </row>
    <row r="2052" spans="1:23" x14ac:dyDescent="0.25">
      <c r="A2052" t="s">
        <v>492</v>
      </c>
      <c r="B2052" s="1">
        <v>44722</v>
      </c>
      <c r="C2052">
        <v>-72.62</v>
      </c>
      <c r="D2052" t="s">
        <v>6684</v>
      </c>
      <c r="E2052" t="s">
        <v>6684</v>
      </c>
      <c r="F2052" t="s">
        <v>5070</v>
      </c>
      <c r="G2052" t="s">
        <v>473</v>
      </c>
      <c r="H2052" t="s">
        <v>467</v>
      </c>
      <c r="I2052" t="s">
        <v>467</v>
      </c>
      <c r="J2052" t="s">
        <v>9</v>
      </c>
      <c r="O2052" t="s">
        <v>473</v>
      </c>
      <c r="P2052" t="s">
        <v>9</v>
      </c>
      <c r="Q2052" t="s">
        <v>9</v>
      </c>
      <c r="R2052" t="s">
        <v>122</v>
      </c>
      <c r="S2052" t="s">
        <v>127</v>
      </c>
      <c r="T2052">
        <v>12</v>
      </c>
      <c r="U2052" t="s">
        <v>475</v>
      </c>
      <c r="W2052" t="s">
        <v>386</v>
      </c>
    </row>
    <row r="2053" spans="1:23" x14ac:dyDescent="0.25">
      <c r="A2053" t="s">
        <v>492</v>
      </c>
      <c r="B2053" s="1">
        <v>44722</v>
      </c>
      <c r="C2053">
        <v>-9.66</v>
      </c>
      <c r="D2053" t="s">
        <v>495</v>
      </c>
      <c r="E2053" t="s">
        <v>495</v>
      </c>
      <c r="F2053" t="s">
        <v>496</v>
      </c>
      <c r="G2053" t="s">
        <v>104</v>
      </c>
      <c r="H2053" t="s">
        <v>16</v>
      </c>
      <c r="I2053" t="s">
        <v>16</v>
      </c>
      <c r="J2053" t="s">
        <v>9</v>
      </c>
      <c r="O2053" t="s">
        <v>104</v>
      </c>
      <c r="P2053" t="s">
        <v>9</v>
      </c>
      <c r="Q2053" t="s">
        <v>9</v>
      </c>
      <c r="R2053" t="s">
        <v>122</v>
      </c>
      <c r="S2053" t="s">
        <v>127</v>
      </c>
      <c r="T2053">
        <v>12</v>
      </c>
      <c r="U2053" t="s">
        <v>475</v>
      </c>
      <c r="W2053" t="s">
        <v>386</v>
      </c>
    </row>
    <row r="2054" spans="1:23" x14ac:dyDescent="0.25">
      <c r="A2054" t="s">
        <v>487</v>
      </c>
      <c r="B2054" s="1">
        <v>44722</v>
      </c>
      <c r="C2054">
        <v>-15</v>
      </c>
      <c r="D2054" t="s">
        <v>6653</v>
      </c>
      <c r="E2054" t="s">
        <v>6653</v>
      </c>
      <c r="F2054" t="s">
        <v>531</v>
      </c>
      <c r="G2054" t="s">
        <v>78</v>
      </c>
      <c r="H2054" t="s">
        <v>27</v>
      </c>
      <c r="I2054" t="s">
        <v>27</v>
      </c>
      <c r="J2054" t="s">
        <v>9</v>
      </c>
      <c r="O2054" t="s">
        <v>78</v>
      </c>
      <c r="P2054" t="s">
        <v>9</v>
      </c>
      <c r="Q2054" t="s">
        <v>7602</v>
      </c>
      <c r="R2054" t="s">
        <v>122</v>
      </c>
      <c r="S2054" t="s">
        <v>127</v>
      </c>
      <c r="T2054">
        <v>1</v>
      </c>
      <c r="U2054" t="s">
        <v>475</v>
      </c>
      <c r="W2054" t="s">
        <v>386</v>
      </c>
    </row>
    <row r="2055" spans="1:23" x14ac:dyDescent="0.25">
      <c r="A2055" t="s">
        <v>544</v>
      </c>
      <c r="B2055" s="1">
        <v>44722</v>
      </c>
      <c r="C2055">
        <v>-31.04</v>
      </c>
      <c r="D2055" t="s">
        <v>7604</v>
      </c>
      <c r="E2055" t="s">
        <v>7604</v>
      </c>
      <c r="F2055" t="s">
        <v>7605</v>
      </c>
      <c r="G2055" t="s">
        <v>104</v>
      </c>
      <c r="H2055" t="s">
        <v>7</v>
      </c>
      <c r="I2055" t="s">
        <v>7</v>
      </c>
      <c r="J2055" t="s">
        <v>9</v>
      </c>
      <c r="O2055" t="s">
        <v>104</v>
      </c>
      <c r="P2055" t="s">
        <v>9</v>
      </c>
      <c r="Q2055" t="s">
        <v>9</v>
      </c>
      <c r="R2055" t="s">
        <v>122</v>
      </c>
      <c r="S2055" t="s">
        <v>127</v>
      </c>
      <c r="T2055">
        <v>12</v>
      </c>
      <c r="U2055" t="s">
        <v>475</v>
      </c>
      <c r="W2055" t="s">
        <v>386</v>
      </c>
    </row>
    <row r="2056" spans="1:23" x14ac:dyDescent="0.25">
      <c r="A2056" t="s">
        <v>544</v>
      </c>
      <c r="B2056" s="1">
        <v>44722</v>
      </c>
      <c r="C2056">
        <v>-23.15</v>
      </c>
      <c r="D2056" t="s">
        <v>7607</v>
      </c>
      <c r="E2056" t="s">
        <v>7607</v>
      </c>
      <c r="F2056" t="s">
        <v>7608</v>
      </c>
      <c r="G2056" t="s">
        <v>104</v>
      </c>
      <c r="H2056" t="s">
        <v>12</v>
      </c>
      <c r="I2056" t="s">
        <v>12</v>
      </c>
      <c r="J2056" t="s">
        <v>9</v>
      </c>
      <c r="O2056" t="s">
        <v>104</v>
      </c>
      <c r="P2056" t="s">
        <v>9</v>
      </c>
      <c r="Q2056" t="s">
        <v>9</v>
      </c>
      <c r="R2056" t="s">
        <v>122</v>
      </c>
      <c r="S2056" t="s">
        <v>127</v>
      </c>
      <c r="T2056">
        <v>12</v>
      </c>
      <c r="U2056" t="s">
        <v>475</v>
      </c>
      <c r="W2056" t="s">
        <v>386</v>
      </c>
    </row>
    <row r="2057" spans="1:23" x14ac:dyDescent="0.25">
      <c r="A2057" t="s">
        <v>492</v>
      </c>
      <c r="B2057" s="1">
        <v>44721</v>
      </c>
      <c r="C2057">
        <v>25</v>
      </c>
      <c r="D2057" t="s">
        <v>536</v>
      </c>
      <c r="E2057" t="s">
        <v>536</v>
      </c>
      <c r="F2057" t="s">
        <v>537</v>
      </c>
      <c r="G2057" t="s">
        <v>92</v>
      </c>
      <c r="H2057" t="s">
        <v>49</v>
      </c>
      <c r="I2057" t="s">
        <v>49</v>
      </c>
      <c r="J2057" t="s">
        <v>9</v>
      </c>
      <c r="O2057" t="s">
        <v>92</v>
      </c>
      <c r="P2057" t="s">
        <v>9</v>
      </c>
      <c r="Q2057" t="s">
        <v>9</v>
      </c>
      <c r="R2057" t="s">
        <v>92</v>
      </c>
      <c r="S2057" t="s">
        <v>127</v>
      </c>
      <c r="T2057">
        <v>12</v>
      </c>
      <c r="U2057" t="s">
        <v>475</v>
      </c>
      <c r="W2057" t="s">
        <v>386</v>
      </c>
    </row>
    <row r="2058" spans="1:23" x14ac:dyDescent="0.25">
      <c r="A2058" t="s">
        <v>6408</v>
      </c>
      <c r="B2058" s="1">
        <v>44721</v>
      </c>
      <c r="C2058">
        <v>616.96</v>
      </c>
      <c r="D2058" t="s">
        <v>6656</v>
      </c>
      <c r="E2058" t="s">
        <v>6656</v>
      </c>
      <c r="F2058" t="s">
        <v>6657</v>
      </c>
      <c r="G2058" t="s">
        <v>55</v>
      </c>
      <c r="H2058" t="s">
        <v>55</v>
      </c>
      <c r="I2058" t="s">
        <v>55</v>
      </c>
      <c r="J2058" t="s">
        <v>9</v>
      </c>
      <c r="O2058" t="s">
        <v>55</v>
      </c>
      <c r="P2058" t="s">
        <v>9</v>
      </c>
      <c r="Q2058" t="s">
        <v>9</v>
      </c>
      <c r="R2058" t="s">
        <v>116</v>
      </c>
      <c r="S2058" t="s">
        <v>126</v>
      </c>
      <c r="T2058">
        <v>0</v>
      </c>
      <c r="U2058" t="s">
        <v>475</v>
      </c>
      <c r="W2058" t="s">
        <v>386</v>
      </c>
    </row>
    <row r="2059" spans="1:23" x14ac:dyDescent="0.25">
      <c r="A2059" t="s">
        <v>544</v>
      </c>
      <c r="B2059" s="1">
        <v>44721</v>
      </c>
      <c r="C2059">
        <v>-30.32</v>
      </c>
      <c r="D2059" t="s">
        <v>979</v>
      </c>
      <c r="E2059" t="s">
        <v>979</v>
      </c>
      <c r="F2059" t="s">
        <v>1508</v>
      </c>
      <c r="G2059" t="s">
        <v>104</v>
      </c>
      <c r="H2059" t="s">
        <v>7</v>
      </c>
      <c r="I2059" t="s">
        <v>7</v>
      </c>
      <c r="J2059" t="s">
        <v>9</v>
      </c>
      <c r="O2059" t="s">
        <v>104</v>
      </c>
      <c r="P2059" t="s">
        <v>9</v>
      </c>
      <c r="Q2059" t="s">
        <v>9</v>
      </c>
      <c r="R2059" t="s">
        <v>122</v>
      </c>
      <c r="S2059" t="s">
        <v>127</v>
      </c>
      <c r="T2059">
        <v>12</v>
      </c>
      <c r="U2059" t="s">
        <v>475</v>
      </c>
      <c r="W2059" t="s">
        <v>386</v>
      </c>
    </row>
    <row r="2060" spans="1:23" x14ac:dyDescent="0.25">
      <c r="A2060" t="s">
        <v>492</v>
      </c>
      <c r="B2060" s="1">
        <v>44721</v>
      </c>
      <c r="C2060">
        <v>-99.17</v>
      </c>
      <c r="D2060" t="s">
        <v>1798</v>
      </c>
      <c r="E2060" t="s">
        <v>1798</v>
      </c>
      <c r="F2060" t="s">
        <v>1799</v>
      </c>
      <c r="G2060" t="s">
        <v>13</v>
      </c>
      <c r="H2060" t="s">
        <v>40</v>
      </c>
      <c r="I2060" t="s">
        <v>40</v>
      </c>
      <c r="J2060" t="s">
        <v>9</v>
      </c>
      <c r="O2060" t="s">
        <v>13</v>
      </c>
      <c r="P2060" t="s">
        <v>9</v>
      </c>
      <c r="Q2060" t="s">
        <v>9</v>
      </c>
      <c r="R2060" t="s">
        <v>122</v>
      </c>
      <c r="S2060" t="s">
        <v>127</v>
      </c>
      <c r="T2060">
        <v>1</v>
      </c>
      <c r="U2060" t="s">
        <v>475</v>
      </c>
      <c r="W2060" t="s">
        <v>386</v>
      </c>
    </row>
    <row r="2061" spans="1:23" x14ac:dyDescent="0.25">
      <c r="A2061" t="s">
        <v>19</v>
      </c>
      <c r="B2061" s="1">
        <v>44720</v>
      </c>
      <c r="C2061">
        <v>-301.39</v>
      </c>
      <c r="D2061" t="s">
        <v>609</v>
      </c>
      <c r="E2061" t="s">
        <v>609</v>
      </c>
      <c r="F2061" t="s">
        <v>610</v>
      </c>
      <c r="G2061" t="s">
        <v>10</v>
      </c>
      <c r="H2061" t="s">
        <v>20</v>
      </c>
      <c r="I2061" t="s">
        <v>20</v>
      </c>
      <c r="J2061" t="s">
        <v>9</v>
      </c>
      <c r="O2061" t="s">
        <v>10</v>
      </c>
      <c r="P2061" t="s">
        <v>9</v>
      </c>
      <c r="Q2061" t="s">
        <v>9</v>
      </c>
      <c r="R2061" t="s">
        <v>122</v>
      </c>
      <c r="S2061" t="s">
        <v>127</v>
      </c>
      <c r="T2061">
        <v>12</v>
      </c>
      <c r="U2061" t="s">
        <v>475</v>
      </c>
      <c r="W2061" t="s">
        <v>386</v>
      </c>
    </row>
    <row r="2062" spans="1:23" x14ac:dyDescent="0.25">
      <c r="A2062" t="s">
        <v>492</v>
      </c>
      <c r="B2062" s="1">
        <v>44720</v>
      </c>
      <c r="C2062">
        <v>-433.71</v>
      </c>
      <c r="D2062" t="s">
        <v>7610</v>
      </c>
      <c r="E2062" t="s">
        <v>7610</v>
      </c>
      <c r="F2062" t="s">
        <v>802</v>
      </c>
      <c r="G2062" t="s">
        <v>110</v>
      </c>
      <c r="H2062" t="s">
        <v>108</v>
      </c>
      <c r="I2062" t="s">
        <v>108</v>
      </c>
      <c r="J2062" t="s">
        <v>9</v>
      </c>
      <c r="O2062" t="s">
        <v>110</v>
      </c>
      <c r="P2062" t="s">
        <v>9</v>
      </c>
      <c r="Q2062" t="s">
        <v>9</v>
      </c>
      <c r="R2062" t="s">
        <v>122</v>
      </c>
      <c r="S2062" t="s">
        <v>125</v>
      </c>
      <c r="T2062">
        <v>1</v>
      </c>
      <c r="U2062" t="s">
        <v>475</v>
      </c>
      <c r="W2062" t="s">
        <v>386</v>
      </c>
    </row>
    <row r="2063" spans="1:23" x14ac:dyDescent="0.25">
      <c r="A2063" t="s">
        <v>487</v>
      </c>
      <c r="B2063" s="1">
        <v>44720</v>
      </c>
      <c r="C2063">
        <v>-8957.5</v>
      </c>
      <c r="D2063" t="s">
        <v>1910</v>
      </c>
      <c r="E2063" t="s">
        <v>1910</v>
      </c>
      <c r="F2063" t="s">
        <v>2647</v>
      </c>
      <c r="G2063" t="s">
        <v>55</v>
      </c>
      <c r="H2063" t="s">
        <v>225</v>
      </c>
      <c r="I2063" t="s">
        <v>225</v>
      </c>
      <c r="J2063" t="s">
        <v>9</v>
      </c>
      <c r="O2063" t="s">
        <v>55</v>
      </c>
      <c r="P2063" t="s">
        <v>9</v>
      </c>
      <c r="Q2063" t="s">
        <v>7611</v>
      </c>
      <c r="R2063" t="s">
        <v>224</v>
      </c>
      <c r="S2063" t="s">
        <v>126</v>
      </c>
      <c r="T2063">
        <v>0</v>
      </c>
      <c r="U2063" t="s">
        <v>475</v>
      </c>
      <c r="V2063" t="s">
        <v>6075</v>
      </c>
      <c r="W2063" t="s">
        <v>386</v>
      </c>
    </row>
    <row r="2064" spans="1:23" x14ac:dyDescent="0.25">
      <c r="A2064" t="s">
        <v>420</v>
      </c>
      <c r="B2064" s="1">
        <v>44719</v>
      </c>
      <c r="C2064">
        <v>-8957.5</v>
      </c>
      <c r="D2064" t="s">
        <v>621</v>
      </c>
      <c r="E2064" t="s">
        <v>621</v>
      </c>
      <c r="F2064" t="s">
        <v>622</v>
      </c>
      <c r="G2064" t="s">
        <v>55</v>
      </c>
      <c r="H2064" t="s">
        <v>225</v>
      </c>
      <c r="I2064" t="s">
        <v>225</v>
      </c>
      <c r="J2064" t="s">
        <v>9</v>
      </c>
      <c r="O2064" t="s">
        <v>55</v>
      </c>
      <c r="P2064" t="s">
        <v>9</v>
      </c>
      <c r="Q2064" t="s">
        <v>9</v>
      </c>
      <c r="R2064" t="s">
        <v>224</v>
      </c>
      <c r="S2064" t="s">
        <v>126</v>
      </c>
      <c r="T2064">
        <v>0</v>
      </c>
      <c r="U2064" t="s">
        <v>475</v>
      </c>
      <c r="V2064" t="s">
        <v>6075</v>
      </c>
      <c r="W2064" t="s">
        <v>386</v>
      </c>
    </row>
    <row r="2065" spans="1:23" x14ac:dyDescent="0.25">
      <c r="A2065" t="s">
        <v>19</v>
      </c>
      <c r="B2065" s="1">
        <v>44719</v>
      </c>
      <c r="C2065">
        <v>-4356.7700000000004</v>
      </c>
      <c r="D2065" t="s">
        <v>516</v>
      </c>
      <c r="E2065" t="s">
        <v>516</v>
      </c>
      <c r="F2065" t="s">
        <v>517</v>
      </c>
      <c r="G2065" t="s">
        <v>94</v>
      </c>
      <c r="H2065" t="s">
        <v>61</v>
      </c>
      <c r="I2065" t="s">
        <v>61</v>
      </c>
      <c r="J2065" t="s">
        <v>9</v>
      </c>
      <c r="O2065" t="s">
        <v>94</v>
      </c>
      <c r="P2065" t="s">
        <v>9</v>
      </c>
      <c r="Q2065" t="s">
        <v>9</v>
      </c>
      <c r="R2065" t="s">
        <v>122</v>
      </c>
      <c r="S2065" t="s">
        <v>127</v>
      </c>
      <c r="T2065">
        <v>12</v>
      </c>
      <c r="U2065" t="s">
        <v>475</v>
      </c>
      <c r="W2065" t="s">
        <v>386</v>
      </c>
    </row>
    <row r="2066" spans="1:23" x14ac:dyDescent="0.25">
      <c r="A2066" t="s">
        <v>19</v>
      </c>
      <c r="B2066" s="1">
        <v>44719</v>
      </c>
      <c r="C2066">
        <v>8957.5</v>
      </c>
      <c r="D2066" t="s">
        <v>934</v>
      </c>
      <c r="E2066" t="s">
        <v>934</v>
      </c>
      <c r="F2066" t="s">
        <v>619</v>
      </c>
      <c r="G2066" t="s">
        <v>55</v>
      </c>
      <c r="H2066" t="s">
        <v>225</v>
      </c>
      <c r="I2066" t="s">
        <v>225</v>
      </c>
      <c r="J2066" t="s">
        <v>9</v>
      </c>
      <c r="O2066" t="s">
        <v>55</v>
      </c>
      <c r="P2066" t="s">
        <v>9</v>
      </c>
      <c r="Q2066" t="s">
        <v>9</v>
      </c>
      <c r="R2066" t="s">
        <v>224</v>
      </c>
      <c r="S2066" t="s">
        <v>126</v>
      </c>
      <c r="T2066">
        <v>0</v>
      </c>
      <c r="U2066" t="s">
        <v>475</v>
      </c>
      <c r="V2066" t="s">
        <v>6075</v>
      </c>
      <c r="W2066" t="s">
        <v>386</v>
      </c>
    </row>
    <row r="2067" spans="1:23" x14ac:dyDescent="0.25">
      <c r="A2067" t="s">
        <v>6411</v>
      </c>
      <c r="B2067" s="1">
        <v>44719</v>
      </c>
      <c r="C2067">
        <v>-3534.1</v>
      </c>
      <c r="D2067" t="s">
        <v>7612</v>
      </c>
      <c r="E2067" t="s">
        <v>7612</v>
      </c>
      <c r="F2067" t="s">
        <v>6671</v>
      </c>
      <c r="G2067" t="s">
        <v>89</v>
      </c>
      <c r="H2067" t="s">
        <v>229</v>
      </c>
      <c r="I2067" t="s">
        <v>229</v>
      </c>
      <c r="J2067" t="s">
        <v>9</v>
      </c>
      <c r="O2067" t="s">
        <v>89</v>
      </c>
      <c r="P2067" t="s">
        <v>9</v>
      </c>
      <c r="Q2067" t="s">
        <v>9</v>
      </c>
      <c r="R2067" t="s">
        <v>224</v>
      </c>
      <c r="S2067" t="s">
        <v>127</v>
      </c>
      <c r="T2067">
        <v>1</v>
      </c>
      <c r="U2067" t="s">
        <v>475</v>
      </c>
      <c r="W2067" t="s">
        <v>386</v>
      </c>
    </row>
    <row r="2068" spans="1:23" x14ac:dyDescent="0.25">
      <c r="A2068" t="s">
        <v>6411</v>
      </c>
      <c r="B2068" s="1">
        <v>44719</v>
      </c>
      <c r="C2068">
        <v>-3620.2</v>
      </c>
      <c r="D2068" t="s">
        <v>7613</v>
      </c>
      <c r="E2068" t="s">
        <v>7613</v>
      </c>
      <c r="F2068" t="s">
        <v>6886</v>
      </c>
      <c r="G2068" t="s">
        <v>89</v>
      </c>
      <c r="H2068" t="s">
        <v>229</v>
      </c>
      <c r="I2068" t="s">
        <v>229</v>
      </c>
      <c r="J2068" t="s">
        <v>9</v>
      </c>
      <c r="O2068" t="s">
        <v>89</v>
      </c>
      <c r="P2068" t="s">
        <v>9</v>
      </c>
      <c r="Q2068" t="s">
        <v>9</v>
      </c>
      <c r="R2068" t="s">
        <v>224</v>
      </c>
      <c r="S2068" t="s">
        <v>127</v>
      </c>
      <c r="T2068">
        <v>1</v>
      </c>
      <c r="U2068" t="s">
        <v>475</v>
      </c>
      <c r="W2068" t="s">
        <v>386</v>
      </c>
    </row>
    <row r="2069" spans="1:23" x14ac:dyDescent="0.25">
      <c r="A2069" t="s">
        <v>6411</v>
      </c>
      <c r="B2069" s="1">
        <v>44719</v>
      </c>
      <c r="C2069">
        <v>-3681.39</v>
      </c>
      <c r="D2069" t="s">
        <v>6828</v>
      </c>
      <c r="E2069" t="s">
        <v>6828</v>
      </c>
      <c r="F2069" t="s">
        <v>6829</v>
      </c>
      <c r="G2069" t="s">
        <v>89</v>
      </c>
      <c r="H2069" t="s">
        <v>229</v>
      </c>
      <c r="I2069" t="s">
        <v>229</v>
      </c>
      <c r="J2069" t="s">
        <v>9</v>
      </c>
      <c r="O2069" t="s">
        <v>89</v>
      </c>
      <c r="P2069" t="s">
        <v>9</v>
      </c>
      <c r="Q2069" t="s">
        <v>9</v>
      </c>
      <c r="R2069" t="s">
        <v>224</v>
      </c>
      <c r="S2069" t="s">
        <v>127</v>
      </c>
      <c r="T2069">
        <v>1</v>
      </c>
      <c r="U2069" t="s">
        <v>475</v>
      </c>
      <c r="W2069" t="s">
        <v>386</v>
      </c>
    </row>
    <row r="2070" spans="1:23" x14ac:dyDescent="0.25">
      <c r="A2070" t="s">
        <v>492</v>
      </c>
      <c r="B2070" s="1">
        <v>44719</v>
      </c>
      <c r="C2070">
        <v>-33.06</v>
      </c>
      <c r="D2070" t="s">
        <v>5428</v>
      </c>
      <c r="E2070" t="s">
        <v>5428</v>
      </c>
      <c r="F2070" t="s">
        <v>5429</v>
      </c>
      <c r="G2070" t="s">
        <v>117</v>
      </c>
      <c r="H2070" t="s">
        <v>44</v>
      </c>
      <c r="I2070" t="s">
        <v>44</v>
      </c>
      <c r="J2070" t="s">
        <v>9</v>
      </c>
      <c r="O2070" t="s">
        <v>117</v>
      </c>
      <c r="P2070" t="s">
        <v>9</v>
      </c>
      <c r="Q2070" t="s">
        <v>9</v>
      </c>
      <c r="R2070" t="s">
        <v>122</v>
      </c>
      <c r="S2070" t="s">
        <v>127</v>
      </c>
      <c r="T2070">
        <v>12</v>
      </c>
      <c r="U2070" t="s">
        <v>475</v>
      </c>
      <c r="W2070" t="s">
        <v>386</v>
      </c>
    </row>
    <row r="2071" spans="1:23" x14ac:dyDescent="0.25">
      <c r="A2071" t="s">
        <v>487</v>
      </c>
      <c r="B2071" s="1">
        <v>44719</v>
      </c>
      <c r="C2071">
        <v>8957.5</v>
      </c>
      <c r="D2071" t="s">
        <v>5111</v>
      </c>
      <c r="E2071" t="s">
        <v>5111</v>
      </c>
      <c r="F2071" t="s">
        <v>7614</v>
      </c>
      <c r="G2071" t="s">
        <v>55</v>
      </c>
      <c r="H2071" t="s">
        <v>225</v>
      </c>
      <c r="I2071" t="s">
        <v>225</v>
      </c>
      <c r="J2071" t="s">
        <v>9</v>
      </c>
      <c r="O2071" t="s">
        <v>55</v>
      </c>
      <c r="P2071" t="s">
        <v>9</v>
      </c>
      <c r="Q2071" t="s">
        <v>9</v>
      </c>
      <c r="R2071" t="s">
        <v>224</v>
      </c>
      <c r="S2071" t="s">
        <v>126</v>
      </c>
      <c r="T2071">
        <v>0</v>
      </c>
      <c r="U2071" t="s">
        <v>475</v>
      </c>
      <c r="V2071" t="s">
        <v>6075</v>
      </c>
      <c r="W2071" t="s">
        <v>386</v>
      </c>
    </row>
    <row r="2072" spans="1:23" x14ac:dyDescent="0.25">
      <c r="A2072" t="s">
        <v>5030</v>
      </c>
      <c r="B2072" s="1">
        <v>44719</v>
      </c>
      <c r="C2072">
        <v>-8957.5</v>
      </c>
      <c r="D2072" t="s">
        <v>621</v>
      </c>
      <c r="E2072" t="s">
        <v>621</v>
      </c>
      <c r="F2072" t="s">
        <v>7615</v>
      </c>
      <c r="G2072" t="s">
        <v>55</v>
      </c>
      <c r="H2072" t="s">
        <v>225</v>
      </c>
      <c r="I2072" t="s">
        <v>225</v>
      </c>
      <c r="J2072" t="s">
        <v>9</v>
      </c>
      <c r="O2072" t="s">
        <v>55</v>
      </c>
      <c r="P2072" t="s">
        <v>9</v>
      </c>
      <c r="Q2072" t="s">
        <v>7616</v>
      </c>
      <c r="R2072" t="s">
        <v>224</v>
      </c>
      <c r="S2072" t="s">
        <v>126</v>
      </c>
      <c r="T2072">
        <v>0</v>
      </c>
      <c r="U2072" t="s">
        <v>475</v>
      </c>
      <c r="V2072" t="s">
        <v>6075</v>
      </c>
      <c r="W2072" t="s">
        <v>386</v>
      </c>
    </row>
    <row r="2073" spans="1:23" x14ac:dyDescent="0.25">
      <c r="A2073" t="s">
        <v>19</v>
      </c>
      <c r="B2073" s="1">
        <v>44719</v>
      </c>
      <c r="C2073">
        <v>-11.5</v>
      </c>
      <c r="D2073" t="s">
        <v>497</v>
      </c>
      <c r="E2073" t="s">
        <v>497</v>
      </c>
      <c r="F2073" t="s">
        <v>498</v>
      </c>
      <c r="G2073" t="s">
        <v>55</v>
      </c>
      <c r="H2073" t="s">
        <v>18</v>
      </c>
      <c r="I2073" t="s">
        <v>18</v>
      </c>
      <c r="J2073" t="s">
        <v>9</v>
      </c>
      <c r="O2073" t="s">
        <v>55</v>
      </c>
      <c r="P2073" t="s">
        <v>9</v>
      </c>
      <c r="Q2073" t="s">
        <v>9</v>
      </c>
      <c r="R2073" t="s">
        <v>224</v>
      </c>
      <c r="S2073" t="s">
        <v>126</v>
      </c>
      <c r="T2073">
        <v>12</v>
      </c>
      <c r="U2073" t="s">
        <v>475</v>
      </c>
      <c r="W2073" t="s">
        <v>386</v>
      </c>
    </row>
    <row r="2074" spans="1:23" x14ac:dyDescent="0.25">
      <c r="A2074" t="s">
        <v>492</v>
      </c>
      <c r="B2074" s="1">
        <v>44719</v>
      </c>
      <c r="C2074">
        <v>-21.9</v>
      </c>
      <c r="D2074" t="s">
        <v>3552</v>
      </c>
      <c r="E2074" t="s">
        <v>3552</v>
      </c>
      <c r="F2074" t="s">
        <v>2819</v>
      </c>
      <c r="G2074" t="s">
        <v>121</v>
      </c>
      <c r="H2074" t="s">
        <v>483</v>
      </c>
      <c r="I2074" t="s">
        <v>483</v>
      </c>
      <c r="J2074" t="s">
        <v>9</v>
      </c>
      <c r="O2074" t="s">
        <v>121</v>
      </c>
      <c r="P2074" t="s">
        <v>9</v>
      </c>
      <c r="Q2074" t="s">
        <v>9</v>
      </c>
      <c r="R2074" t="s">
        <v>122</v>
      </c>
      <c r="S2074" t="s">
        <v>127</v>
      </c>
      <c r="T2074">
        <v>12</v>
      </c>
      <c r="U2074" t="s">
        <v>475</v>
      </c>
      <c r="W2074" t="s">
        <v>386</v>
      </c>
    </row>
    <row r="2075" spans="1:23" x14ac:dyDescent="0.25">
      <c r="A2075" t="s">
        <v>492</v>
      </c>
      <c r="B2075" s="1">
        <v>44719</v>
      </c>
      <c r="C2075">
        <v>-47.61</v>
      </c>
      <c r="D2075" t="s">
        <v>6667</v>
      </c>
      <c r="E2075" t="s">
        <v>6667</v>
      </c>
      <c r="F2075" t="s">
        <v>5206</v>
      </c>
      <c r="G2075" t="s">
        <v>13</v>
      </c>
      <c r="H2075" t="s">
        <v>148</v>
      </c>
      <c r="I2075" t="s">
        <v>148</v>
      </c>
      <c r="J2075" t="s">
        <v>9</v>
      </c>
      <c r="O2075" t="s">
        <v>13</v>
      </c>
      <c r="P2075" t="s">
        <v>9</v>
      </c>
      <c r="Q2075" t="s">
        <v>9</v>
      </c>
      <c r="R2075" t="s">
        <v>122</v>
      </c>
      <c r="S2075" t="s">
        <v>127</v>
      </c>
      <c r="T2075">
        <v>12</v>
      </c>
      <c r="U2075" t="s">
        <v>475</v>
      </c>
      <c r="W2075" t="s">
        <v>386</v>
      </c>
    </row>
    <row r="2076" spans="1:23" x14ac:dyDescent="0.25">
      <c r="A2076" t="s">
        <v>492</v>
      </c>
      <c r="B2076" s="1">
        <v>44718</v>
      </c>
      <c r="C2076">
        <v>-15</v>
      </c>
      <c r="D2076" t="s">
        <v>7618</v>
      </c>
      <c r="E2076" t="s">
        <v>7618</v>
      </c>
      <c r="F2076" t="s">
        <v>3803</v>
      </c>
      <c r="G2076" t="s">
        <v>104</v>
      </c>
      <c r="H2076" t="s">
        <v>7</v>
      </c>
      <c r="I2076" t="s">
        <v>7</v>
      </c>
      <c r="J2076" t="s">
        <v>9</v>
      </c>
      <c r="O2076" t="s">
        <v>104</v>
      </c>
      <c r="P2076" t="s">
        <v>9</v>
      </c>
      <c r="Q2076" t="s">
        <v>9</v>
      </c>
      <c r="R2076" t="s">
        <v>122</v>
      </c>
      <c r="S2076" t="s">
        <v>127</v>
      </c>
      <c r="T2076">
        <v>12</v>
      </c>
      <c r="U2076" t="s">
        <v>475</v>
      </c>
      <c r="W2076" t="s">
        <v>386</v>
      </c>
    </row>
    <row r="2077" spans="1:23" x14ac:dyDescent="0.25">
      <c r="A2077" t="s">
        <v>492</v>
      </c>
      <c r="B2077" s="1">
        <v>44718</v>
      </c>
      <c r="C2077">
        <v>-188.12</v>
      </c>
      <c r="D2077" t="s">
        <v>495</v>
      </c>
      <c r="E2077" t="s">
        <v>495</v>
      </c>
      <c r="F2077" t="s">
        <v>496</v>
      </c>
      <c r="G2077" t="s">
        <v>104</v>
      </c>
      <c r="H2077" t="s">
        <v>16</v>
      </c>
      <c r="I2077" t="s">
        <v>16</v>
      </c>
      <c r="J2077" t="s">
        <v>9</v>
      </c>
      <c r="O2077" t="s">
        <v>104</v>
      </c>
      <c r="P2077" t="s">
        <v>9</v>
      </c>
      <c r="Q2077" t="s">
        <v>9</v>
      </c>
      <c r="R2077" t="s">
        <v>122</v>
      </c>
      <c r="S2077" t="s">
        <v>127</v>
      </c>
      <c r="T2077">
        <v>12</v>
      </c>
      <c r="U2077" t="s">
        <v>475</v>
      </c>
      <c r="W2077" t="s">
        <v>386</v>
      </c>
    </row>
    <row r="2078" spans="1:23" x14ac:dyDescent="0.25">
      <c r="A2078" t="s">
        <v>492</v>
      </c>
      <c r="B2078" s="1">
        <v>44718</v>
      </c>
      <c r="C2078">
        <v>6.82</v>
      </c>
      <c r="D2078" t="s">
        <v>7620</v>
      </c>
      <c r="E2078" t="s">
        <v>7620</v>
      </c>
      <c r="F2078" t="s">
        <v>1169</v>
      </c>
      <c r="G2078" t="s">
        <v>110</v>
      </c>
      <c r="H2078" t="s">
        <v>79</v>
      </c>
      <c r="I2078" t="s">
        <v>79</v>
      </c>
      <c r="J2078" t="s">
        <v>9</v>
      </c>
      <c r="O2078" t="s">
        <v>110</v>
      </c>
      <c r="P2078" t="s">
        <v>9</v>
      </c>
      <c r="Q2078" t="s">
        <v>9</v>
      </c>
      <c r="R2078" t="s">
        <v>122</v>
      </c>
      <c r="S2078" t="s">
        <v>127</v>
      </c>
      <c r="T2078">
        <v>12</v>
      </c>
      <c r="U2078" t="s">
        <v>475</v>
      </c>
      <c r="V2078" t="s">
        <v>283</v>
      </c>
      <c r="W2078" t="s">
        <v>386</v>
      </c>
    </row>
    <row r="2079" spans="1:23" x14ac:dyDescent="0.25">
      <c r="A2079" t="s">
        <v>492</v>
      </c>
      <c r="B2079" s="1">
        <v>44718</v>
      </c>
      <c r="C2079">
        <v>-9.85</v>
      </c>
      <c r="D2079" t="s">
        <v>7618</v>
      </c>
      <c r="E2079" t="s">
        <v>7618</v>
      </c>
      <c r="F2079" t="s">
        <v>3803</v>
      </c>
      <c r="G2079" t="s">
        <v>117</v>
      </c>
      <c r="H2079" t="s">
        <v>44</v>
      </c>
      <c r="I2079" t="s">
        <v>44</v>
      </c>
      <c r="J2079" t="s">
        <v>9</v>
      </c>
      <c r="O2079" t="s">
        <v>117</v>
      </c>
      <c r="P2079" t="s">
        <v>9</v>
      </c>
      <c r="Q2079" t="s">
        <v>9</v>
      </c>
      <c r="R2079" t="s">
        <v>122</v>
      </c>
      <c r="S2079" t="s">
        <v>127</v>
      </c>
      <c r="T2079">
        <v>12</v>
      </c>
      <c r="U2079" t="s">
        <v>475</v>
      </c>
      <c r="W2079" t="s">
        <v>386</v>
      </c>
    </row>
    <row r="2080" spans="1:23" x14ac:dyDescent="0.25">
      <c r="A2080" t="s">
        <v>492</v>
      </c>
      <c r="B2080" s="1">
        <v>44718</v>
      </c>
      <c r="C2080">
        <v>-9.33</v>
      </c>
      <c r="D2080" t="s">
        <v>612</v>
      </c>
      <c r="E2080" t="s">
        <v>612</v>
      </c>
      <c r="F2080" t="s">
        <v>1169</v>
      </c>
      <c r="G2080" t="s">
        <v>110</v>
      </c>
      <c r="H2080" t="s">
        <v>79</v>
      </c>
      <c r="I2080" t="s">
        <v>79</v>
      </c>
      <c r="J2080" t="s">
        <v>9</v>
      </c>
      <c r="O2080" t="s">
        <v>110</v>
      </c>
      <c r="P2080" t="s">
        <v>9</v>
      </c>
      <c r="Q2080" t="s">
        <v>9</v>
      </c>
      <c r="R2080" t="s">
        <v>122</v>
      </c>
      <c r="S2080" t="s">
        <v>127</v>
      </c>
      <c r="T2080">
        <v>12</v>
      </c>
      <c r="U2080" t="s">
        <v>475</v>
      </c>
      <c r="V2080" t="s">
        <v>283</v>
      </c>
      <c r="W2080" t="s">
        <v>386</v>
      </c>
    </row>
    <row r="2081" spans="1:23" x14ac:dyDescent="0.25">
      <c r="A2081" t="s">
        <v>487</v>
      </c>
      <c r="B2081" s="1">
        <v>44718</v>
      </c>
      <c r="C2081">
        <v>-66223.12</v>
      </c>
      <c r="D2081" t="s">
        <v>7621</v>
      </c>
      <c r="E2081" t="s">
        <v>7621</v>
      </c>
      <c r="F2081" t="s">
        <v>7622</v>
      </c>
      <c r="G2081" t="s">
        <v>55</v>
      </c>
      <c r="H2081" t="s">
        <v>55</v>
      </c>
      <c r="I2081" t="s">
        <v>55</v>
      </c>
      <c r="J2081" t="s">
        <v>9</v>
      </c>
      <c r="O2081" t="s">
        <v>55</v>
      </c>
      <c r="P2081" t="s">
        <v>9</v>
      </c>
      <c r="Q2081" t="s">
        <v>9</v>
      </c>
      <c r="R2081" t="s">
        <v>116</v>
      </c>
      <c r="S2081" t="s">
        <v>126</v>
      </c>
      <c r="T2081">
        <v>0</v>
      </c>
      <c r="U2081" t="s">
        <v>475</v>
      </c>
      <c r="W2081" t="s">
        <v>386</v>
      </c>
    </row>
    <row r="2082" spans="1:23" x14ac:dyDescent="0.25">
      <c r="A2082" t="s">
        <v>512</v>
      </c>
      <c r="B2082" s="1">
        <v>44718</v>
      </c>
      <c r="C2082">
        <v>11.5</v>
      </c>
      <c r="D2082" t="s">
        <v>6711</v>
      </c>
      <c r="E2082" t="s">
        <v>6711</v>
      </c>
      <c r="F2082" t="s">
        <v>513</v>
      </c>
      <c r="G2082" t="s">
        <v>55</v>
      </c>
      <c r="H2082" t="s">
        <v>18</v>
      </c>
      <c r="I2082" t="s">
        <v>18</v>
      </c>
      <c r="J2082" t="s">
        <v>9</v>
      </c>
      <c r="O2082" t="s">
        <v>55</v>
      </c>
      <c r="P2082" t="s">
        <v>9</v>
      </c>
      <c r="Q2082" t="s">
        <v>9</v>
      </c>
      <c r="R2082" t="s">
        <v>224</v>
      </c>
      <c r="S2082" t="s">
        <v>126</v>
      </c>
      <c r="T2082">
        <v>12</v>
      </c>
      <c r="U2082" t="s">
        <v>475</v>
      </c>
      <c r="W2082" t="s">
        <v>386</v>
      </c>
    </row>
    <row r="2083" spans="1:23" x14ac:dyDescent="0.25">
      <c r="A2083" t="s">
        <v>544</v>
      </c>
      <c r="B2083" s="1">
        <v>44718</v>
      </c>
      <c r="C2083">
        <v>-27.26</v>
      </c>
      <c r="D2083" t="s">
        <v>5351</v>
      </c>
      <c r="E2083" t="s">
        <v>5351</v>
      </c>
      <c r="F2083" t="s">
        <v>661</v>
      </c>
      <c r="G2083" t="s">
        <v>104</v>
      </c>
      <c r="H2083" t="s">
        <v>12</v>
      </c>
      <c r="I2083" t="s">
        <v>12</v>
      </c>
      <c r="J2083" t="s">
        <v>9</v>
      </c>
      <c r="O2083" t="s">
        <v>104</v>
      </c>
      <c r="P2083" t="s">
        <v>9</v>
      </c>
      <c r="Q2083" t="s">
        <v>9</v>
      </c>
      <c r="R2083" t="s">
        <v>122</v>
      </c>
      <c r="S2083" t="s">
        <v>127</v>
      </c>
      <c r="T2083">
        <v>12</v>
      </c>
      <c r="U2083" t="s">
        <v>475</v>
      </c>
      <c r="W2083" t="s">
        <v>386</v>
      </c>
    </row>
    <row r="2084" spans="1:23" x14ac:dyDescent="0.25">
      <c r="A2084" t="s">
        <v>336</v>
      </c>
      <c r="B2084" s="1">
        <v>44718</v>
      </c>
      <c r="C2084">
        <v>8957.5</v>
      </c>
      <c r="D2084" t="s">
        <v>691</v>
      </c>
      <c r="E2084" t="s">
        <v>691</v>
      </c>
      <c r="F2084" t="s">
        <v>1921</v>
      </c>
      <c r="G2084" t="s">
        <v>55</v>
      </c>
      <c r="H2084" t="s">
        <v>225</v>
      </c>
      <c r="I2084" t="s">
        <v>225</v>
      </c>
      <c r="J2084" t="s">
        <v>9</v>
      </c>
      <c r="O2084" t="s">
        <v>55</v>
      </c>
      <c r="P2084" t="s">
        <v>9</v>
      </c>
      <c r="Q2084" t="s">
        <v>9</v>
      </c>
      <c r="R2084" t="s">
        <v>224</v>
      </c>
      <c r="S2084" t="s">
        <v>126</v>
      </c>
      <c r="T2084">
        <v>0</v>
      </c>
      <c r="U2084" t="s">
        <v>475</v>
      </c>
      <c r="V2084" t="s">
        <v>6075</v>
      </c>
      <c r="W2084" t="s">
        <v>386</v>
      </c>
    </row>
    <row r="2085" spans="1:23" x14ac:dyDescent="0.25">
      <c r="A2085" t="s">
        <v>487</v>
      </c>
      <c r="B2085" s="1">
        <v>44718</v>
      </c>
      <c r="C2085">
        <v>1250</v>
      </c>
      <c r="D2085" t="s">
        <v>5353</v>
      </c>
      <c r="E2085" t="s">
        <v>5353</v>
      </c>
      <c r="F2085" t="s">
        <v>501</v>
      </c>
      <c r="G2085" t="s">
        <v>92</v>
      </c>
      <c r="H2085" t="s">
        <v>62</v>
      </c>
      <c r="I2085" t="s">
        <v>62</v>
      </c>
      <c r="J2085" t="s">
        <v>9</v>
      </c>
      <c r="O2085" t="s">
        <v>92</v>
      </c>
      <c r="P2085" t="s">
        <v>9</v>
      </c>
      <c r="Q2085" t="s">
        <v>9</v>
      </c>
      <c r="R2085" t="s">
        <v>92</v>
      </c>
      <c r="S2085" t="s">
        <v>127</v>
      </c>
      <c r="T2085">
        <v>12</v>
      </c>
      <c r="U2085" t="s">
        <v>475</v>
      </c>
      <c r="V2085" t="s">
        <v>62</v>
      </c>
      <c r="W2085" t="s">
        <v>386</v>
      </c>
    </row>
    <row r="2086" spans="1:23" x14ac:dyDescent="0.25">
      <c r="A2086" t="s">
        <v>526</v>
      </c>
      <c r="B2086" s="1">
        <v>44718</v>
      </c>
      <c r="C2086">
        <v>66223.12</v>
      </c>
      <c r="D2086" t="s">
        <v>7624</v>
      </c>
      <c r="E2086" t="s">
        <v>7624</v>
      </c>
      <c r="F2086" t="s">
        <v>7625</v>
      </c>
      <c r="G2086" t="s">
        <v>55</v>
      </c>
      <c r="H2086" t="s">
        <v>55</v>
      </c>
      <c r="I2086" t="s">
        <v>55</v>
      </c>
      <c r="J2086" t="s">
        <v>9</v>
      </c>
      <c r="O2086" t="s">
        <v>55</v>
      </c>
      <c r="P2086" t="s">
        <v>9</v>
      </c>
      <c r="Q2086" t="s">
        <v>9</v>
      </c>
      <c r="R2086" t="s">
        <v>116</v>
      </c>
      <c r="S2086" t="s">
        <v>126</v>
      </c>
      <c r="T2086">
        <v>0</v>
      </c>
      <c r="U2086" t="s">
        <v>475</v>
      </c>
      <c r="W2086" t="s">
        <v>386</v>
      </c>
    </row>
    <row r="2087" spans="1:23" x14ac:dyDescent="0.25">
      <c r="A2087" t="s">
        <v>19</v>
      </c>
      <c r="B2087" s="1">
        <v>44717</v>
      </c>
      <c r="C2087">
        <v>202</v>
      </c>
      <c r="D2087" t="s">
        <v>3649</v>
      </c>
      <c r="E2087" t="s">
        <v>3649</v>
      </c>
      <c r="F2087" t="s">
        <v>598</v>
      </c>
      <c r="G2087" t="s">
        <v>55</v>
      </c>
      <c r="H2087" t="s">
        <v>76</v>
      </c>
      <c r="I2087" t="s">
        <v>76</v>
      </c>
      <c r="J2087" t="s">
        <v>9</v>
      </c>
      <c r="O2087" t="s">
        <v>55</v>
      </c>
      <c r="P2087" t="s">
        <v>9</v>
      </c>
      <c r="Q2087" t="s">
        <v>7626</v>
      </c>
      <c r="R2087" t="s">
        <v>224</v>
      </c>
      <c r="S2087" t="s">
        <v>126</v>
      </c>
      <c r="T2087">
        <v>12</v>
      </c>
      <c r="U2087" t="s">
        <v>475</v>
      </c>
      <c r="V2087" t="s">
        <v>6075</v>
      </c>
      <c r="W2087" t="s">
        <v>386</v>
      </c>
    </row>
    <row r="2088" spans="1:23" x14ac:dyDescent="0.25">
      <c r="A2088" t="s">
        <v>6411</v>
      </c>
      <c r="B2088" s="1">
        <v>44717</v>
      </c>
      <c r="C2088">
        <v>3500</v>
      </c>
      <c r="D2088" t="s">
        <v>7628</v>
      </c>
      <c r="E2088" t="s">
        <v>7628</v>
      </c>
      <c r="F2088" t="s">
        <v>7629</v>
      </c>
      <c r="G2088" t="s">
        <v>55</v>
      </c>
      <c r="H2088" t="s">
        <v>55</v>
      </c>
      <c r="I2088" t="s">
        <v>55</v>
      </c>
      <c r="J2088" t="s">
        <v>9</v>
      </c>
      <c r="O2088" t="s">
        <v>55</v>
      </c>
      <c r="P2088" t="s">
        <v>9</v>
      </c>
      <c r="Q2088" t="s">
        <v>9</v>
      </c>
      <c r="R2088" t="s">
        <v>116</v>
      </c>
      <c r="S2088" t="s">
        <v>126</v>
      </c>
      <c r="T2088">
        <v>0</v>
      </c>
      <c r="U2088" t="s">
        <v>475</v>
      </c>
      <c r="W2088" t="s">
        <v>386</v>
      </c>
    </row>
    <row r="2089" spans="1:23" x14ac:dyDescent="0.25">
      <c r="A2089" t="s">
        <v>6411</v>
      </c>
      <c r="B2089" s="1">
        <v>44717</v>
      </c>
      <c r="C2089">
        <v>0</v>
      </c>
      <c r="D2089" t="s">
        <v>7631</v>
      </c>
      <c r="E2089" t="s">
        <v>7631</v>
      </c>
      <c r="F2089" t="s">
        <v>7632</v>
      </c>
      <c r="G2089" t="s">
        <v>88</v>
      </c>
      <c r="H2089" t="s">
        <v>88</v>
      </c>
      <c r="I2089" t="s">
        <v>88</v>
      </c>
      <c r="J2089" t="s">
        <v>9</v>
      </c>
      <c r="O2089" t="s">
        <v>88</v>
      </c>
      <c r="P2089" t="s">
        <v>9</v>
      </c>
      <c r="Q2089" t="s">
        <v>9</v>
      </c>
      <c r="R2089" t="s">
        <v>116</v>
      </c>
      <c r="S2089" t="s">
        <v>126</v>
      </c>
      <c r="T2089">
        <v>0</v>
      </c>
      <c r="U2089" t="s">
        <v>475</v>
      </c>
      <c r="W2089" t="s">
        <v>386</v>
      </c>
    </row>
    <row r="2090" spans="1:23" x14ac:dyDescent="0.25">
      <c r="A2090" t="s">
        <v>544</v>
      </c>
      <c r="B2090" s="1">
        <v>44717</v>
      </c>
      <c r="C2090">
        <v>-12.1</v>
      </c>
      <c r="D2090" t="s">
        <v>7634</v>
      </c>
      <c r="E2090" t="s">
        <v>7634</v>
      </c>
      <c r="F2090" t="s">
        <v>7635</v>
      </c>
      <c r="G2090" t="s">
        <v>104</v>
      </c>
      <c r="H2090" t="s">
        <v>7</v>
      </c>
      <c r="I2090" t="s">
        <v>7</v>
      </c>
      <c r="J2090" t="s">
        <v>9</v>
      </c>
      <c r="O2090" t="s">
        <v>104</v>
      </c>
      <c r="P2090" t="s">
        <v>9</v>
      </c>
      <c r="Q2090" t="s">
        <v>9</v>
      </c>
      <c r="R2090" t="s">
        <v>122</v>
      </c>
      <c r="S2090" t="s">
        <v>127</v>
      </c>
      <c r="T2090">
        <v>12</v>
      </c>
      <c r="U2090" t="s">
        <v>475</v>
      </c>
      <c r="W2090" t="s">
        <v>386</v>
      </c>
    </row>
    <row r="2091" spans="1:23" x14ac:dyDescent="0.25">
      <c r="A2091" t="s">
        <v>336</v>
      </c>
      <c r="B2091" s="1">
        <v>44717</v>
      </c>
      <c r="C2091">
        <v>-3500</v>
      </c>
      <c r="D2091" t="s">
        <v>7637</v>
      </c>
      <c r="E2091" t="s">
        <v>7637</v>
      </c>
      <c r="F2091" t="s">
        <v>3575</v>
      </c>
      <c r="G2091" t="s">
        <v>55</v>
      </c>
      <c r="H2091" t="s">
        <v>55</v>
      </c>
      <c r="I2091" t="s">
        <v>55</v>
      </c>
      <c r="J2091" t="s">
        <v>9</v>
      </c>
      <c r="O2091" t="s">
        <v>55</v>
      </c>
      <c r="P2091" t="s">
        <v>9</v>
      </c>
      <c r="Q2091" t="s">
        <v>9</v>
      </c>
      <c r="R2091" t="s">
        <v>116</v>
      </c>
      <c r="S2091" t="s">
        <v>126</v>
      </c>
      <c r="T2091">
        <v>0</v>
      </c>
      <c r="U2091" t="s">
        <v>475</v>
      </c>
      <c r="W2091" t="s">
        <v>386</v>
      </c>
    </row>
    <row r="2092" spans="1:23" x14ac:dyDescent="0.25">
      <c r="A2092" t="s">
        <v>34</v>
      </c>
      <c r="B2092" s="1">
        <v>44717</v>
      </c>
      <c r="C2092">
        <v>-7.66</v>
      </c>
      <c r="D2092" t="s">
        <v>491</v>
      </c>
      <c r="E2092" t="s">
        <v>491</v>
      </c>
      <c r="F2092" t="s">
        <v>7638</v>
      </c>
      <c r="G2092" t="s">
        <v>78</v>
      </c>
      <c r="H2092" t="s">
        <v>27</v>
      </c>
      <c r="I2092" t="s">
        <v>27</v>
      </c>
      <c r="J2092" t="s">
        <v>9</v>
      </c>
      <c r="O2092" t="s">
        <v>78</v>
      </c>
      <c r="P2092" t="s">
        <v>9</v>
      </c>
      <c r="Q2092" t="s">
        <v>7639</v>
      </c>
      <c r="R2092" t="s">
        <v>122</v>
      </c>
      <c r="S2092" t="s">
        <v>127</v>
      </c>
      <c r="T2092">
        <v>1</v>
      </c>
      <c r="U2092" t="s">
        <v>475</v>
      </c>
      <c r="W2092" t="s">
        <v>386</v>
      </c>
    </row>
    <row r="2093" spans="1:23" x14ac:dyDescent="0.25">
      <c r="A2093" t="s">
        <v>492</v>
      </c>
      <c r="B2093" s="1">
        <v>44716</v>
      </c>
      <c r="C2093">
        <v>-17.079999999999998</v>
      </c>
      <c r="D2093" t="s">
        <v>529</v>
      </c>
      <c r="E2093" t="s">
        <v>529</v>
      </c>
      <c r="F2093" t="s">
        <v>1076</v>
      </c>
      <c r="G2093" t="s">
        <v>13</v>
      </c>
      <c r="H2093" t="s">
        <v>11</v>
      </c>
      <c r="I2093" t="s">
        <v>11</v>
      </c>
      <c r="J2093" t="s">
        <v>9</v>
      </c>
      <c r="O2093" t="s">
        <v>13</v>
      </c>
      <c r="P2093" t="s">
        <v>9</v>
      </c>
      <c r="Q2093" t="s">
        <v>9</v>
      </c>
      <c r="R2093" t="s">
        <v>122</v>
      </c>
      <c r="S2093" t="s">
        <v>127</v>
      </c>
      <c r="T2093">
        <v>12</v>
      </c>
      <c r="U2093" t="s">
        <v>475</v>
      </c>
      <c r="W2093" t="s">
        <v>386</v>
      </c>
    </row>
    <row r="2094" spans="1:23" x14ac:dyDescent="0.25">
      <c r="A2094" t="s">
        <v>492</v>
      </c>
      <c r="B2094" s="1">
        <v>44716</v>
      </c>
      <c r="C2094">
        <v>-31.9</v>
      </c>
      <c r="D2094" t="s">
        <v>7641</v>
      </c>
      <c r="E2094" t="s">
        <v>7641</v>
      </c>
      <c r="F2094" t="s">
        <v>7642</v>
      </c>
      <c r="G2094" t="s">
        <v>10</v>
      </c>
      <c r="H2094" t="s">
        <v>70</v>
      </c>
      <c r="I2094" t="s">
        <v>70</v>
      </c>
      <c r="J2094" t="s">
        <v>9</v>
      </c>
      <c r="O2094" t="s">
        <v>10</v>
      </c>
      <c r="P2094" t="s">
        <v>9</v>
      </c>
      <c r="Q2094" t="s">
        <v>9</v>
      </c>
      <c r="R2094" t="s">
        <v>122</v>
      </c>
      <c r="S2094" t="s">
        <v>127</v>
      </c>
      <c r="T2094">
        <v>12</v>
      </c>
      <c r="U2094" t="s">
        <v>475</v>
      </c>
      <c r="W2094" t="s">
        <v>386</v>
      </c>
    </row>
    <row r="2095" spans="1:23" x14ac:dyDescent="0.25">
      <c r="A2095" t="s">
        <v>492</v>
      </c>
      <c r="B2095" s="1">
        <v>44716</v>
      </c>
      <c r="C2095">
        <v>-65</v>
      </c>
      <c r="D2095" t="s">
        <v>7643</v>
      </c>
      <c r="E2095" t="s">
        <v>7643</v>
      </c>
      <c r="F2095" t="s">
        <v>528</v>
      </c>
      <c r="G2095" t="s">
        <v>94</v>
      </c>
      <c r="H2095" t="s">
        <v>32</v>
      </c>
      <c r="I2095" t="s">
        <v>32</v>
      </c>
      <c r="J2095" t="s">
        <v>9</v>
      </c>
      <c r="O2095" t="s">
        <v>94</v>
      </c>
      <c r="P2095" t="s">
        <v>9</v>
      </c>
      <c r="Q2095" t="s">
        <v>9</v>
      </c>
      <c r="R2095" t="s">
        <v>122</v>
      </c>
      <c r="S2095" t="s">
        <v>127</v>
      </c>
      <c r="T2095">
        <v>12</v>
      </c>
      <c r="U2095" t="s">
        <v>475</v>
      </c>
      <c r="V2095" t="s">
        <v>276</v>
      </c>
      <c r="W2095" t="s">
        <v>386</v>
      </c>
    </row>
    <row r="2096" spans="1:23" x14ac:dyDescent="0.25">
      <c r="A2096" t="s">
        <v>526</v>
      </c>
      <c r="B2096" s="1">
        <v>44715</v>
      </c>
      <c r="C2096">
        <v>63.21</v>
      </c>
      <c r="D2096" t="s">
        <v>1626</v>
      </c>
      <c r="E2096" t="s">
        <v>1626</v>
      </c>
      <c r="F2096" t="s">
        <v>519</v>
      </c>
      <c r="G2096" t="s">
        <v>92</v>
      </c>
      <c r="H2096" t="s">
        <v>71</v>
      </c>
      <c r="I2096" t="s">
        <v>71</v>
      </c>
      <c r="J2096" t="s">
        <v>9</v>
      </c>
      <c r="O2096" t="s">
        <v>92</v>
      </c>
      <c r="P2096" t="s">
        <v>9</v>
      </c>
      <c r="Q2096" t="s">
        <v>9</v>
      </c>
      <c r="R2096" t="s">
        <v>92</v>
      </c>
      <c r="S2096" t="s">
        <v>127</v>
      </c>
      <c r="T2096">
        <v>12</v>
      </c>
      <c r="U2096" t="s">
        <v>475</v>
      </c>
      <c r="W2096" t="s">
        <v>386</v>
      </c>
    </row>
    <row r="2097" spans="1:23" x14ac:dyDescent="0.25">
      <c r="A2097" t="s">
        <v>539</v>
      </c>
      <c r="B2097" s="1">
        <v>44715</v>
      </c>
      <c r="C2097">
        <v>0</v>
      </c>
      <c r="D2097" t="s">
        <v>7644</v>
      </c>
      <c r="E2097" t="s">
        <v>7644</v>
      </c>
      <c r="F2097" t="s">
        <v>4479</v>
      </c>
      <c r="H2097" t="s">
        <v>6395</v>
      </c>
      <c r="J2097" t="s">
        <v>9</v>
      </c>
      <c r="P2097" t="s">
        <v>9</v>
      </c>
      <c r="Q2097" t="s">
        <v>9</v>
      </c>
      <c r="U2097" t="s">
        <v>475</v>
      </c>
      <c r="W2097" t="s">
        <v>386</v>
      </c>
    </row>
    <row r="2098" spans="1:23" x14ac:dyDescent="0.25">
      <c r="A2098" t="s">
        <v>2543</v>
      </c>
      <c r="B2098" s="1">
        <v>44715</v>
      </c>
      <c r="C2098">
        <v>121.18</v>
      </c>
      <c r="D2098" t="s">
        <v>1626</v>
      </c>
      <c r="E2098" t="s">
        <v>1626</v>
      </c>
      <c r="F2098" t="s">
        <v>519</v>
      </c>
      <c r="G2098" t="s">
        <v>92</v>
      </c>
      <c r="H2098" t="s">
        <v>71</v>
      </c>
      <c r="I2098" t="s">
        <v>71</v>
      </c>
      <c r="J2098" t="s">
        <v>9</v>
      </c>
      <c r="O2098" t="s">
        <v>92</v>
      </c>
      <c r="P2098" t="s">
        <v>9</v>
      </c>
      <c r="Q2098" t="s">
        <v>9</v>
      </c>
      <c r="R2098" t="s">
        <v>92</v>
      </c>
      <c r="S2098" t="s">
        <v>127</v>
      </c>
      <c r="T2098">
        <v>12</v>
      </c>
      <c r="U2098" t="s">
        <v>475</v>
      </c>
      <c r="W2098" t="s">
        <v>386</v>
      </c>
    </row>
    <row r="2099" spans="1:23" x14ac:dyDescent="0.25">
      <c r="A2099" t="s">
        <v>5030</v>
      </c>
      <c r="B2099" s="1">
        <v>44715</v>
      </c>
      <c r="C2099">
        <v>48.72</v>
      </c>
      <c r="D2099" t="s">
        <v>1626</v>
      </c>
      <c r="E2099" t="s">
        <v>1626</v>
      </c>
      <c r="F2099" t="s">
        <v>519</v>
      </c>
      <c r="G2099" t="s">
        <v>92</v>
      </c>
      <c r="H2099" t="s">
        <v>71</v>
      </c>
      <c r="I2099" t="s">
        <v>71</v>
      </c>
      <c r="J2099" t="s">
        <v>9</v>
      </c>
      <c r="O2099" t="s">
        <v>92</v>
      </c>
      <c r="P2099" t="s">
        <v>9</v>
      </c>
      <c r="Q2099" t="s">
        <v>9</v>
      </c>
      <c r="R2099" t="s">
        <v>92</v>
      </c>
      <c r="S2099" t="s">
        <v>127</v>
      </c>
      <c r="T2099">
        <v>12</v>
      </c>
      <c r="U2099" t="s">
        <v>475</v>
      </c>
      <c r="W2099" t="s">
        <v>386</v>
      </c>
    </row>
    <row r="2100" spans="1:23" x14ac:dyDescent="0.25">
      <c r="A2100" t="s">
        <v>486</v>
      </c>
      <c r="B2100" s="1">
        <v>44715</v>
      </c>
      <c r="C2100">
        <v>27.31</v>
      </c>
      <c r="D2100" t="s">
        <v>1626</v>
      </c>
      <c r="E2100" t="s">
        <v>1626</v>
      </c>
      <c r="F2100" t="s">
        <v>519</v>
      </c>
      <c r="G2100" t="s">
        <v>92</v>
      </c>
      <c r="H2100" t="s">
        <v>71</v>
      </c>
      <c r="I2100" t="s">
        <v>71</v>
      </c>
      <c r="J2100" t="s">
        <v>9</v>
      </c>
      <c r="O2100" t="s">
        <v>92</v>
      </c>
      <c r="P2100" t="s">
        <v>9</v>
      </c>
      <c r="Q2100" t="s">
        <v>9</v>
      </c>
      <c r="R2100" t="s">
        <v>92</v>
      </c>
      <c r="S2100" t="s">
        <v>127</v>
      </c>
      <c r="T2100">
        <v>12</v>
      </c>
      <c r="U2100" t="s">
        <v>475</v>
      </c>
      <c r="W2100" t="s">
        <v>386</v>
      </c>
    </row>
    <row r="2101" spans="1:23" x14ac:dyDescent="0.25">
      <c r="A2101" t="s">
        <v>19</v>
      </c>
      <c r="B2101" s="1">
        <v>44714</v>
      </c>
      <c r="C2101">
        <v>-2238.4699999999998</v>
      </c>
      <c r="D2101" t="s">
        <v>6295</v>
      </c>
      <c r="E2101" t="s">
        <v>6295</v>
      </c>
      <c r="F2101" t="s">
        <v>521</v>
      </c>
      <c r="G2101" t="s">
        <v>100</v>
      </c>
      <c r="H2101" t="s">
        <v>389</v>
      </c>
      <c r="I2101" t="s">
        <v>389</v>
      </c>
      <c r="J2101" t="s">
        <v>9</v>
      </c>
      <c r="O2101" t="s">
        <v>100</v>
      </c>
      <c r="P2101" t="s">
        <v>9</v>
      </c>
      <c r="Q2101" t="s">
        <v>9</v>
      </c>
      <c r="R2101" t="s">
        <v>122</v>
      </c>
      <c r="S2101" t="s">
        <v>127</v>
      </c>
      <c r="T2101">
        <v>12</v>
      </c>
      <c r="U2101" t="s">
        <v>475</v>
      </c>
      <c r="W2101" t="s">
        <v>386</v>
      </c>
    </row>
    <row r="2102" spans="1:23" x14ac:dyDescent="0.25">
      <c r="A2102" t="s">
        <v>19</v>
      </c>
      <c r="B2102" s="1">
        <v>44714</v>
      </c>
      <c r="C2102">
        <v>-6707.32</v>
      </c>
      <c r="D2102" t="s">
        <v>6760</v>
      </c>
      <c r="E2102" t="s">
        <v>6760</v>
      </c>
      <c r="F2102" t="s">
        <v>532</v>
      </c>
      <c r="G2102" t="s">
        <v>55</v>
      </c>
      <c r="H2102" t="s">
        <v>18</v>
      </c>
      <c r="I2102" t="s">
        <v>18</v>
      </c>
      <c r="J2102" t="s">
        <v>9</v>
      </c>
      <c r="O2102" t="s">
        <v>55</v>
      </c>
      <c r="P2102" t="s">
        <v>9</v>
      </c>
      <c r="Q2102" t="s">
        <v>9</v>
      </c>
      <c r="R2102" t="s">
        <v>224</v>
      </c>
      <c r="S2102" t="s">
        <v>126</v>
      </c>
      <c r="T2102">
        <v>12</v>
      </c>
      <c r="U2102" t="s">
        <v>475</v>
      </c>
      <c r="W2102" t="s">
        <v>386</v>
      </c>
    </row>
    <row r="2103" spans="1:23" x14ac:dyDescent="0.25">
      <c r="A2103" t="s">
        <v>6411</v>
      </c>
      <c r="B2103" s="1">
        <v>44714</v>
      </c>
      <c r="C2103">
        <v>0</v>
      </c>
      <c r="D2103" t="s">
        <v>6689</v>
      </c>
      <c r="E2103" t="s">
        <v>6689</v>
      </c>
      <c r="F2103" t="s">
        <v>6690</v>
      </c>
      <c r="G2103" t="s">
        <v>55</v>
      </c>
      <c r="H2103" t="s">
        <v>55</v>
      </c>
      <c r="I2103" t="s">
        <v>55</v>
      </c>
      <c r="J2103" t="s">
        <v>9</v>
      </c>
      <c r="O2103" t="s">
        <v>55</v>
      </c>
      <c r="P2103" t="s">
        <v>9</v>
      </c>
      <c r="Q2103" t="s">
        <v>9</v>
      </c>
      <c r="R2103" t="s">
        <v>116</v>
      </c>
      <c r="S2103" t="s">
        <v>126</v>
      </c>
      <c r="T2103">
        <v>0</v>
      </c>
      <c r="U2103" t="s">
        <v>475</v>
      </c>
      <c r="W2103" t="s">
        <v>386</v>
      </c>
    </row>
    <row r="2104" spans="1:23" x14ac:dyDescent="0.25">
      <c r="A2104" t="s">
        <v>6411</v>
      </c>
      <c r="B2104" s="1">
        <v>44714</v>
      </c>
      <c r="C2104">
        <v>0</v>
      </c>
      <c r="D2104" t="s">
        <v>6689</v>
      </c>
      <c r="E2104" t="s">
        <v>6689</v>
      </c>
      <c r="F2104" t="s">
        <v>6690</v>
      </c>
      <c r="G2104" t="s">
        <v>55</v>
      </c>
      <c r="H2104" t="s">
        <v>55</v>
      </c>
      <c r="I2104" t="s">
        <v>55</v>
      </c>
      <c r="J2104" t="s">
        <v>9</v>
      </c>
      <c r="O2104" t="s">
        <v>55</v>
      </c>
      <c r="P2104" t="s">
        <v>9</v>
      </c>
      <c r="Q2104" t="s">
        <v>9</v>
      </c>
      <c r="R2104" t="s">
        <v>116</v>
      </c>
      <c r="S2104" t="s">
        <v>126</v>
      </c>
      <c r="T2104">
        <v>0</v>
      </c>
      <c r="U2104" t="s">
        <v>475</v>
      </c>
      <c r="W2104" t="s">
        <v>386</v>
      </c>
    </row>
    <row r="2105" spans="1:23" x14ac:dyDescent="0.25">
      <c r="A2105" t="s">
        <v>492</v>
      </c>
      <c r="B2105" s="1">
        <v>44714</v>
      </c>
      <c r="C2105">
        <v>-20</v>
      </c>
      <c r="D2105" t="s">
        <v>6174</v>
      </c>
      <c r="E2105" t="s">
        <v>6174</v>
      </c>
      <c r="F2105" t="s">
        <v>2551</v>
      </c>
      <c r="G2105" t="s">
        <v>78</v>
      </c>
      <c r="H2105" t="s">
        <v>471</v>
      </c>
      <c r="I2105" t="s">
        <v>471</v>
      </c>
      <c r="J2105" t="s">
        <v>9</v>
      </c>
      <c r="O2105" t="s">
        <v>78</v>
      </c>
      <c r="P2105" t="s">
        <v>9</v>
      </c>
      <c r="Q2105" t="s">
        <v>9</v>
      </c>
      <c r="R2105" t="s">
        <v>122</v>
      </c>
      <c r="S2105" t="s">
        <v>124</v>
      </c>
      <c r="T2105">
        <v>1</v>
      </c>
      <c r="U2105" t="s">
        <v>475</v>
      </c>
      <c r="W2105" t="s">
        <v>386</v>
      </c>
    </row>
    <row r="2106" spans="1:23" x14ac:dyDescent="0.25">
      <c r="A2106" t="s">
        <v>492</v>
      </c>
      <c r="B2106" s="1">
        <v>44714</v>
      </c>
      <c r="C2106">
        <v>-4.68</v>
      </c>
      <c r="D2106" t="s">
        <v>495</v>
      </c>
      <c r="E2106" t="s">
        <v>495</v>
      </c>
      <c r="F2106" t="s">
        <v>496</v>
      </c>
      <c r="G2106" t="s">
        <v>104</v>
      </c>
      <c r="H2106" t="s">
        <v>16</v>
      </c>
      <c r="I2106" t="s">
        <v>16</v>
      </c>
      <c r="J2106" t="s">
        <v>9</v>
      </c>
      <c r="O2106" t="s">
        <v>104</v>
      </c>
      <c r="P2106" t="s">
        <v>9</v>
      </c>
      <c r="Q2106" t="s">
        <v>9</v>
      </c>
      <c r="R2106" t="s">
        <v>122</v>
      </c>
      <c r="S2106" t="s">
        <v>127</v>
      </c>
      <c r="T2106">
        <v>12</v>
      </c>
      <c r="U2106" t="s">
        <v>475</v>
      </c>
      <c r="W2106" t="s">
        <v>386</v>
      </c>
    </row>
    <row r="2107" spans="1:23" x14ac:dyDescent="0.25">
      <c r="A2107" t="s">
        <v>492</v>
      </c>
      <c r="B2107" s="1">
        <v>44714</v>
      </c>
      <c r="C2107">
        <v>-50</v>
      </c>
      <c r="D2107" t="s">
        <v>7059</v>
      </c>
      <c r="E2107" t="s">
        <v>7059</v>
      </c>
      <c r="F2107" t="s">
        <v>6236</v>
      </c>
      <c r="G2107" t="s">
        <v>10</v>
      </c>
      <c r="H2107" t="s">
        <v>57</v>
      </c>
      <c r="I2107" t="s">
        <v>57</v>
      </c>
      <c r="J2107" t="s">
        <v>9</v>
      </c>
      <c r="O2107" t="s">
        <v>10</v>
      </c>
      <c r="P2107" t="s">
        <v>9</v>
      </c>
      <c r="Q2107" t="s">
        <v>9</v>
      </c>
      <c r="R2107" t="s">
        <v>122</v>
      </c>
      <c r="S2107" t="s">
        <v>127</v>
      </c>
      <c r="T2107">
        <v>12</v>
      </c>
      <c r="U2107" t="s">
        <v>475</v>
      </c>
      <c r="W2107" t="s">
        <v>386</v>
      </c>
    </row>
    <row r="2108" spans="1:23" x14ac:dyDescent="0.25">
      <c r="A2108" t="s">
        <v>492</v>
      </c>
      <c r="B2108" s="1">
        <v>44714</v>
      </c>
      <c r="C2108">
        <v>-1.1000000000000001</v>
      </c>
      <c r="D2108" t="s">
        <v>6174</v>
      </c>
      <c r="E2108" t="s">
        <v>6174</v>
      </c>
      <c r="F2108" t="s">
        <v>2551</v>
      </c>
      <c r="G2108" t="s">
        <v>78</v>
      </c>
      <c r="H2108" t="s">
        <v>471</v>
      </c>
      <c r="I2108" t="s">
        <v>471</v>
      </c>
      <c r="J2108" t="s">
        <v>9</v>
      </c>
      <c r="O2108" t="s">
        <v>78</v>
      </c>
      <c r="P2108" t="s">
        <v>9</v>
      </c>
      <c r="Q2108" t="s">
        <v>9</v>
      </c>
      <c r="R2108" t="s">
        <v>122</v>
      </c>
      <c r="S2108" t="s">
        <v>124</v>
      </c>
      <c r="T2108">
        <v>1</v>
      </c>
      <c r="U2108" t="s">
        <v>475</v>
      </c>
      <c r="W2108" t="s">
        <v>386</v>
      </c>
    </row>
    <row r="2109" spans="1:23" x14ac:dyDescent="0.25">
      <c r="A2109" t="s">
        <v>539</v>
      </c>
      <c r="B2109" s="1">
        <v>44713</v>
      </c>
      <c r="C2109">
        <v>37.03</v>
      </c>
      <c r="D2109" t="s">
        <v>7362</v>
      </c>
      <c r="E2109" t="s">
        <v>7362</v>
      </c>
      <c r="F2109" t="s">
        <v>540</v>
      </c>
      <c r="G2109" t="s">
        <v>55</v>
      </c>
      <c r="H2109" t="s">
        <v>18</v>
      </c>
      <c r="I2109" t="s">
        <v>18</v>
      </c>
      <c r="J2109" t="s">
        <v>9</v>
      </c>
      <c r="O2109" t="s">
        <v>55</v>
      </c>
      <c r="P2109" t="s">
        <v>9</v>
      </c>
      <c r="Q2109" t="s">
        <v>9</v>
      </c>
      <c r="R2109" t="s">
        <v>224</v>
      </c>
      <c r="S2109" t="s">
        <v>126</v>
      </c>
      <c r="T2109">
        <v>12</v>
      </c>
      <c r="U2109" t="s">
        <v>475</v>
      </c>
      <c r="W2109" t="s">
        <v>386</v>
      </c>
    </row>
    <row r="2110" spans="1:23" x14ac:dyDescent="0.25">
      <c r="A2110" t="s">
        <v>533</v>
      </c>
      <c r="B2110" s="1">
        <v>44713</v>
      </c>
      <c r="C2110">
        <v>-170.81</v>
      </c>
      <c r="D2110" t="s">
        <v>547</v>
      </c>
      <c r="E2110" t="s">
        <v>547</v>
      </c>
      <c r="F2110" t="s">
        <v>548</v>
      </c>
      <c r="G2110" t="s">
        <v>94</v>
      </c>
      <c r="H2110" t="s">
        <v>291</v>
      </c>
      <c r="I2110" t="s">
        <v>291</v>
      </c>
      <c r="J2110" t="s">
        <v>9</v>
      </c>
      <c r="O2110" t="s">
        <v>94</v>
      </c>
      <c r="P2110" t="s">
        <v>9</v>
      </c>
      <c r="Q2110" t="s">
        <v>9</v>
      </c>
      <c r="R2110" t="s">
        <v>122</v>
      </c>
      <c r="S2110" t="s">
        <v>127</v>
      </c>
      <c r="T2110">
        <v>12</v>
      </c>
      <c r="U2110" t="s">
        <v>475</v>
      </c>
      <c r="V2110" t="s">
        <v>282</v>
      </c>
      <c r="W2110" t="s">
        <v>386</v>
      </c>
    </row>
    <row r="2111" spans="1:23" x14ac:dyDescent="0.25">
      <c r="A2111" t="s">
        <v>19</v>
      </c>
      <c r="B2111" s="1">
        <v>44713</v>
      </c>
      <c r="C2111">
        <v>-109.23</v>
      </c>
      <c r="D2111" t="s">
        <v>5235</v>
      </c>
      <c r="E2111" t="s">
        <v>5235</v>
      </c>
      <c r="F2111" t="s">
        <v>5110</v>
      </c>
      <c r="G2111" t="s">
        <v>111</v>
      </c>
      <c r="H2111" t="s">
        <v>75</v>
      </c>
      <c r="I2111" t="s">
        <v>75</v>
      </c>
      <c r="J2111" t="s">
        <v>9</v>
      </c>
      <c r="O2111" t="s">
        <v>111</v>
      </c>
      <c r="P2111" t="s">
        <v>9</v>
      </c>
      <c r="Q2111" t="s">
        <v>9</v>
      </c>
      <c r="R2111" t="s">
        <v>122</v>
      </c>
      <c r="S2111" t="s">
        <v>127</v>
      </c>
      <c r="T2111">
        <v>1</v>
      </c>
      <c r="U2111" t="s">
        <v>475</v>
      </c>
      <c r="W2111" t="s">
        <v>386</v>
      </c>
    </row>
    <row r="2112" spans="1:23" x14ac:dyDescent="0.25">
      <c r="A2112" t="s">
        <v>19</v>
      </c>
      <c r="B2112" s="1">
        <v>44713</v>
      </c>
      <c r="C2112">
        <v>-37.03</v>
      </c>
      <c r="D2112" t="s">
        <v>7366</v>
      </c>
      <c r="E2112" t="s">
        <v>7366</v>
      </c>
      <c r="F2112" t="s">
        <v>538</v>
      </c>
      <c r="G2112" t="s">
        <v>55</v>
      </c>
      <c r="H2112" t="s">
        <v>18</v>
      </c>
      <c r="I2112" t="s">
        <v>18</v>
      </c>
      <c r="J2112" t="s">
        <v>9</v>
      </c>
      <c r="O2112" t="s">
        <v>55</v>
      </c>
      <c r="P2112" t="s">
        <v>9</v>
      </c>
      <c r="Q2112" t="s">
        <v>9</v>
      </c>
      <c r="R2112" t="s">
        <v>224</v>
      </c>
      <c r="S2112" t="s">
        <v>126</v>
      </c>
      <c r="T2112">
        <v>12</v>
      </c>
      <c r="U2112" t="s">
        <v>475</v>
      </c>
      <c r="W2112" t="s">
        <v>386</v>
      </c>
    </row>
    <row r="2113" spans="1:23" x14ac:dyDescent="0.25">
      <c r="A2113" t="s">
        <v>487</v>
      </c>
      <c r="B2113" s="1">
        <v>44713</v>
      </c>
      <c r="C2113">
        <v>-373</v>
      </c>
      <c r="D2113" t="s">
        <v>6653</v>
      </c>
      <c r="E2113" t="s">
        <v>6653</v>
      </c>
      <c r="F2113" t="s">
        <v>531</v>
      </c>
      <c r="G2113" t="s">
        <v>105</v>
      </c>
      <c r="H2113" t="s">
        <v>28</v>
      </c>
      <c r="I2113" t="s">
        <v>28</v>
      </c>
      <c r="J2113" t="s">
        <v>9</v>
      </c>
      <c r="O2113" t="s">
        <v>105</v>
      </c>
      <c r="P2113" t="s">
        <v>9</v>
      </c>
      <c r="Q2113" t="s">
        <v>7645</v>
      </c>
      <c r="R2113" t="s">
        <v>122</v>
      </c>
      <c r="S2113" t="s">
        <v>124</v>
      </c>
      <c r="T2113">
        <v>1</v>
      </c>
      <c r="U2113" t="s">
        <v>475</v>
      </c>
      <c r="W2113" t="s">
        <v>386</v>
      </c>
    </row>
    <row r="2114" spans="1:23" x14ac:dyDescent="0.25">
      <c r="A2114" t="s">
        <v>544</v>
      </c>
      <c r="B2114" s="1">
        <v>44713</v>
      </c>
      <c r="C2114">
        <v>-51.15</v>
      </c>
      <c r="D2114" t="s">
        <v>7647</v>
      </c>
      <c r="E2114" t="s">
        <v>7647</v>
      </c>
      <c r="F2114" t="s">
        <v>7648</v>
      </c>
      <c r="G2114" t="s">
        <v>10</v>
      </c>
      <c r="H2114" t="s">
        <v>70</v>
      </c>
      <c r="I2114" t="s">
        <v>70</v>
      </c>
      <c r="J2114" t="s">
        <v>9</v>
      </c>
      <c r="O2114" t="s">
        <v>10</v>
      </c>
      <c r="P2114" t="s">
        <v>9</v>
      </c>
      <c r="Q2114" t="s">
        <v>9</v>
      </c>
      <c r="R2114" t="s">
        <v>122</v>
      </c>
      <c r="S2114" t="s">
        <v>127</v>
      </c>
      <c r="T2114">
        <v>12</v>
      </c>
      <c r="U2114" t="s">
        <v>475</v>
      </c>
      <c r="W2114" t="s">
        <v>386</v>
      </c>
    </row>
    <row r="2115" spans="1:23" x14ac:dyDescent="0.25">
      <c r="A2115" t="s">
        <v>966</v>
      </c>
      <c r="B2115" s="1">
        <v>44713</v>
      </c>
      <c r="C2115">
        <v>0.01</v>
      </c>
      <c r="D2115" t="s">
        <v>6482</v>
      </c>
      <c r="E2115" t="s">
        <v>6482</v>
      </c>
      <c r="F2115" t="s">
        <v>546</v>
      </c>
      <c r="G2115" t="s">
        <v>92</v>
      </c>
      <c r="H2115" t="s">
        <v>71</v>
      </c>
      <c r="I2115" t="s">
        <v>71</v>
      </c>
      <c r="J2115" t="s">
        <v>9</v>
      </c>
      <c r="O2115" t="s">
        <v>92</v>
      </c>
      <c r="P2115" t="s">
        <v>9</v>
      </c>
      <c r="Q2115" t="s">
        <v>9</v>
      </c>
      <c r="R2115" t="s">
        <v>92</v>
      </c>
      <c r="S2115" t="s">
        <v>127</v>
      </c>
      <c r="T2115">
        <v>12</v>
      </c>
      <c r="U2115" t="s">
        <v>475</v>
      </c>
      <c r="W2115" t="s">
        <v>386</v>
      </c>
    </row>
    <row r="2116" spans="1:23" x14ac:dyDescent="0.25">
      <c r="A2116" t="s">
        <v>492</v>
      </c>
      <c r="B2116" s="1">
        <v>44713</v>
      </c>
      <c r="C2116">
        <v>6707.32</v>
      </c>
      <c r="D2116" t="s">
        <v>7650</v>
      </c>
      <c r="E2116" t="s">
        <v>7650</v>
      </c>
      <c r="F2116" t="s">
        <v>4803</v>
      </c>
      <c r="G2116" t="s">
        <v>55</v>
      </c>
      <c r="H2116" t="s">
        <v>18</v>
      </c>
      <c r="I2116" t="s">
        <v>18</v>
      </c>
      <c r="J2116" t="s">
        <v>9</v>
      </c>
      <c r="O2116" t="s">
        <v>55</v>
      </c>
      <c r="P2116" t="s">
        <v>9</v>
      </c>
      <c r="Q2116" t="s">
        <v>9</v>
      </c>
      <c r="R2116" t="s">
        <v>224</v>
      </c>
      <c r="S2116" t="s">
        <v>126</v>
      </c>
      <c r="T2116">
        <v>12</v>
      </c>
      <c r="U2116" t="s">
        <v>475</v>
      </c>
      <c r="W2116" t="s">
        <v>386</v>
      </c>
    </row>
    <row r="2117" spans="1:23" x14ac:dyDescent="0.25">
      <c r="A2117" t="s">
        <v>492</v>
      </c>
      <c r="B2117" s="1">
        <v>44713</v>
      </c>
      <c r="C2117">
        <v>-19</v>
      </c>
      <c r="D2117" t="s">
        <v>632</v>
      </c>
      <c r="E2117" t="s">
        <v>632</v>
      </c>
      <c r="F2117" t="s">
        <v>633</v>
      </c>
      <c r="G2117" t="s">
        <v>473</v>
      </c>
      <c r="H2117" t="s">
        <v>472</v>
      </c>
      <c r="I2117" t="s">
        <v>472</v>
      </c>
      <c r="J2117" t="s">
        <v>9</v>
      </c>
      <c r="O2117" t="s">
        <v>473</v>
      </c>
      <c r="P2117" t="s">
        <v>9</v>
      </c>
      <c r="Q2117" t="s">
        <v>9</v>
      </c>
      <c r="R2117" t="s">
        <v>122</v>
      </c>
      <c r="S2117" t="s">
        <v>124</v>
      </c>
      <c r="T2117">
        <v>12</v>
      </c>
      <c r="U2117" t="s">
        <v>475</v>
      </c>
      <c r="W2117" t="s">
        <v>386</v>
      </c>
    </row>
    <row r="2118" spans="1:23" x14ac:dyDescent="0.25">
      <c r="A2118" t="s">
        <v>356</v>
      </c>
      <c r="B2118" s="1">
        <v>44712</v>
      </c>
      <c r="C2118">
        <v>14.96</v>
      </c>
      <c r="D2118" t="s">
        <v>6486</v>
      </c>
      <c r="E2118" t="s">
        <v>6486</v>
      </c>
      <c r="F2118" t="s">
        <v>6487</v>
      </c>
      <c r="G2118" t="s">
        <v>89</v>
      </c>
      <c r="H2118" t="s">
        <v>89</v>
      </c>
      <c r="I2118" t="s">
        <v>89</v>
      </c>
      <c r="J2118" t="s">
        <v>9</v>
      </c>
      <c r="O2118" t="s">
        <v>89</v>
      </c>
      <c r="P2118" t="s">
        <v>9</v>
      </c>
      <c r="Q2118" t="s">
        <v>9</v>
      </c>
      <c r="R2118" t="s">
        <v>116</v>
      </c>
      <c r="S2118" t="s">
        <v>126</v>
      </c>
      <c r="T2118">
        <v>0</v>
      </c>
      <c r="U2118" t="s">
        <v>475</v>
      </c>
      <c r="W2118" t="s">
        <v>386</v>
      </c>
    </row>
    <row r="2119" spans="1:23" x14ac:dyDescent="0.25">
      <c r="A2119" t="s">
        <v>420</v>
      </c>
      <c r="B2119" s="1">
        <v>44712</v>
      </c>
      <c r="C2119">
        <v>0.75</v>
      </c>
      <c r="D2119" t="s">
        <v>554</v>
      </c>
      <c r="E2119" t="s">
        <v>554</v>
      </c>
      <c r="F2119" t="s">
        <v>555</v>
      </c>
      <c r="G2119" t="s">
        <v>92</v>
      </c>
      <c r="H2119" t="s">
        <v>71</v>
      </c>
      <c r="I2119" t="s">
        <v>71</v>
      </c>
      <c r="J2119" t="s">
        <v>9</v>
      </c>
      <c r="O2119" t="s">
        <v>92</v>
      </c>
      <c r="P2119" t="s">
        <v>9</v>
      </c>
      <c r="Q2119" t="s">
        <v>9</v>
      </c>
      <c r="R2119" t="s">
        <v>92</v>
      </c>
      <c r="S2119" t="s">
        <v>127</v>
      </c>
      <c r="T2119">
        <v>12</v>
      </c>
      <c r="U2119" t="s">
        <v>475</v>
      </c>
      <c r="W2119" t="s">
        <v>386</v>
      </c>
    </row>
    <row r="2120" spans="1:23" x14ac:dyDescent="0.25">
      <c r="A2120" t="s">
        <v>19</v>
      </c>
      <c r="B2120" s="1">
        <v>44712</v>
      </c>
      <c r="C2120">
        <v>0.39</v>
      </c>
      <c r="D2120" t="s">
        <v>554</v>
      </c>
      <c r="E2120" t="s">
        <v>554</v>
      </c>
      <c r="F2120" t="s">
        <v>555</v>
      </c>
      <c r="G2120" t="s">
        <v>92</v>
      </c>
      <c r="H2120" t="s">
        <v>71</v>
      </c>
      <c r="I2120" t="s">
        <v>71</v>
      </c>
      <c r="J2120" t="s">
        <v>9</v>
      </c>
      <c r="O2120" t="s">
        <v>92</v>
      </c>
      <c r="P2120" t="s">
        <v>9</v>
      </c>
      <c r="Q2120" t="s">
        <v>9</v>
      </c>
      <c r="R2120" t="s">
        <v>92</v>
      </c>
      <c r="S2120" t="s">
        <v>127</v>
      </c>
      <c r="T2120">
        <v>12</v>
      </c>
      <c r="U2120" t="s">
        <v>475</v>
      </c>
      <c r="W2120" t="s">
        <v>386</v>
      </c>
    </row>
    <row r="2121" spans="1:23" x14ac:dyDescent="0.25">
      <c r="A2121" t="s">
        <v>356</v>
      </c>
      <c r="B2121" s="1">
        <v>44712</v>
      </c>
      <c r="C2121">
        <v>14.96</v>
      </c>
      <c r="D2121" t="s">
        <v>6486</v>
      </c>
      <c r="E2121" t="s">
        <v>6486</v>
      </c>
      <c r="F2121" t="s">
        <v>6487</v>
      </c>
      <c r="G2121" t="s">
        <v>89</v>
      </c>
      <c r="H2121" t="s">
        <v>89</v>
      </c>
      <c r="I2121" t="s">
        <v>89</v>
      </c>
      <c r="J2121" t="s">
        <v>9</v>
      </c>
      <c r="O2121" t="s">
        <v>89</v>
      </c>
      <c r="P2121" t="s">
        <v>9</v>
      </c>
      <c r="Q2121" t="s">
        <v>9</v>
      </c>
      <c r="R2121" t="s">
        <v>116</v>
      </c>
      <c r="S2121" t="s">
        <v>126</v>
      </c>
      <c r="T2121">
        <v>0</v>
      </c>
      <c r="U2121" t="s">
        <v>475</v>
      </c>
      <c r="W2121" t="s">
        <v>386</v>
      </c>
    </row>
    <row r="2122" spans="1:23" x14ac:dyDescent="0.25">
      <c r="A2122" t="s">
        <v>356</v>
      </c>
      <c r="B2122" s="1">
        <v>44712</v>
      </c>
      <c r="C2122">
        <v>5.89</v>
      </c>
      <c r="D2122" t="s">
        <v>6486</v>
      </c>
      <c r="E2122" t="s">
        <v>6486</v>
      </c>
      <c r="F2122" t="s">
        <v>6487</v>
      </c>
      <c r="G2122" t="s">
        <v>89</v>
      </c>
      <c r="H2122" t="s">
        <v>89</v>
      </c>
      <c r="I2122" t="s">
        <v>89</v>
      </c>
      <c r="J2122" t="s">
        <v>9</v>
      </c>
      <c r="O2122" t="s">
        <v>89</v>
      </c>
      <c r="P2122" t="s">
        <v>9</v>
      </c>
      <c r="Q2122" t="s">
        <v>9</v>
      </c>
      <c r="R2122" t="s">
        <v>116</v>
      </c>
      <c r="S2122" t="s">
        <v>126</v>
      </c>
      <c r="T2122">
        <v>0</v>
      </c>
      <c r="U2122" t="s">
        <v>475</v>
      </c>
      <c r="W2122" t="s">
        <v>386</v>
      </c>
    </row>
    <row r="2123" spans="1:23" x14ac:dyDescent="0.25">
      <c r="A2123" t="s">
        <v>356</v>
      </c>
      <c r="B2123" s="1">
        <v>44712</v>
      </c>
      <c r="C2123">
        <v>5.89</v>
      </c>
      <c r="D2123" t="s">
        <v>6486</v>
      </c>
      <c r="E2123" t="s">
        <v>6486</v>
      </c>
      <c r="F2123" t="s">
        <v>6487</v>
      </c>
      <c r="G2123" t="s">
        <v>89</v>
      </c>
      <c r="H2123" t="s">
        <v>89</v>
      </c>
      <c r="I2123" t="s">
        <v>89</v>
      </c>
      <c r="J2123" t="s">
        <v>9</v>
      </c>
      <c r="O2123" t="s">
        <v>89</v>
      </c>
      <c r="P2123" t="s">
        <v>9</v>
      </c>
      <c r="Q2123" t="s">
        <v>9</v>
      </c>
      <c r="R2123" t="s">
        <v>116</v>
      </c>
      <c r="S2123" t="s">
        <v>126</v>
      </c>
      <c r="T2123">
        <v>0</v>
      </c>
      <c r="U2123" t="s">
        <v>475</v>
      </c>
      <c r="W2123" t="s">
        <v>386</v>
      </c>
    </row>
    <row r="2124" spans="1:23" x14ac:dyDescent="0.25">
      <c r="A2124" t="s">
        <v>492</v>
      </c>
      <c r="B2124" s="1">
        <v>44712</v>
      </c>
      <c r="C2124">
        <v>-19.82</v>
      </c>
      <c r="D2124" t="s">
        <v>7652</v>
      </c>
      <c r="E2124" t="s">
        <v>7652</v>
      </c>
      <c r="F2124" t="s">
        <v>7653</v>
      </c>
      <c r="G2124" t="s">
        <v>110</v>
      </c>
      <c r="H2124" t="s">
        <v>108</v>
      </c>
      <c r="I2124" t="s">
        <v>108</v>
      </c>
      <c r="J2124" t="s">
        <v>9</v>
      </c>
      <c r="O2124" t="s">
        <v>110</v>
      </c>
      <c r="P2124" t="s">
        <v>9</v>
      </c>
      <c r="Q2124" t="s">
        <v>9</v>
      </c>
      <c r="R2124" t="s">
        <v>122</v>
      </c>
      <c r="S2124" t="s">
        <v>125</v>
      </c>
      <c r="T2124">
        <v>1</v>
      </c>
      <c r="U2124" t="s">
        <v>475</v>
      </c>
      <c r="W2124" t="s">
        <v>386</v>
      </c>
    </row>
    <row r="2125" spans="1:23" x14ac:dyDescent="0.25">
      <c r="A2125" t="s">
        <v>492</v>
      </c>
      <c r="B2125" s="1">
        <v>44712</v>
      </c>
      <c r="C2125">
        <v>-26.42</v>
      </c>
      <c r="D2125" t="s">
        <v>7652</v>
      </c>
      <c r="E2125" t="s">
        <v>7652</v>
      </c>
      <c r="F2125" t="s">
        <v>7653</v>
      </c>
      <c r="G2125" t="s">
        <v>110</v>
      </c>
      <c r="H2125" t="s">
        <v>108</v>
      </c>
      <c r="I2125" t="s">
        <v>108</v>
      </c>
      <c r="J2125" t="s">
        <v>9</v>
      </c>
      <c r="O2125" t="s">
        <v>110</v>
      </c>
      <c r="P2125" t="s">
        <v>9</v>
      </c>
      <c r="Q2125" t="s">
        <v>9</v>
      </c>
      <c r="R2125" t="s">
        <v>122</v>
      </c>
      <c r="S2125" t="s">
        <v>125</v>
      </c>
      <c r="T2125">
        <v>1</v>
      </c>
      <c r="U2125" t="s">
        <v>475</v>
      </c>
      <c r="W2125" t="s">
        <v>386</v>
      </c>
    </row>
    <row r="2126" spans="1:23" x14ac:dyDescent="0.25">
      <c r="A2126" t="s">
        <v>544</v>
      </c>
      <c r="B2126" s="1">
        <v>44712</v>
      </c>
      <c r="C2126">
        <v>-4</v>
      </c>
      <c r="D2126" t="s">
        <v>7655</v>
      </c>
      <c r="E2126" t="s">
        <v>7655</v>
      </c>
      <c r="F2126" t="s">
        <v>4454</v>
      </c>
      <c r="G2126" t="s">
        <v>10</v>
      </c>
      <c r="H2126" t="s">
        <v>39</v>
      </c>
      <c r="I2126" t="s">
        <v>39</v>
      </c>
      <c r="J2126" t="s">
        <v>9</v>
      </c>
      <c r="O2126" t="s">
        <v>10</v>
      </c>
      <c r="P2126" t="s">
        <v>9</v>
      </c>
      <c r="Q2126" t="s">
        <v>9</v>
      </c>
      <c r="R2126" t="s">
        <v>122</v>
      </c>
      <c r="S2126" t="s">
        <v>127</v>
      </c>
      <c r="T2126">
        <v>12</v>
      </c>
      <c r="U2126" t="s">
        <v>475</v>
      </c>
      <c r="W2126" t="s">
        <v>386</v>
      </c>
    </row>
    <row r="2127" spans="1:23" x14ac:dyDescent="0.25">
      <c r="A2127" t="s">
        <v>487</v>
      </c>
      <c r="B2127" s="1">
        <v>44712</v>
      </c>
      <c r="C2127">
        <v>20000</v>
      </c>
      <c r="D2127" t="s">
        <v>7656</v>
      </c>
      <c r="E2127" t="s">
        <v>7656</v>
      </c>
      <c r="F2127" t="s">
        <v>7657</v>
      </c>
      <c r="G2127" t="s">
        <v>55</v>
      </c>
      <c r="H2127" t="s">
        <v>55</v>
      </c>
      <c r="I2127" t="s">
        <v>55</v>
      </c>
      <c r="J2127" t="s">
        <v>9</v>
      </c>
      <c r="O2127" t="s">
        <v>55</v>
      </c>
      <c r="P2127" t="s">
        <v>9</v>
      </c>
      <c r="Q2127" t="s">
        <v>9</v>
      </c>
      <c r="R2127" t="s">
        <v>116</v>
      </c>
      <c r="S2127" t="s">
        <v>126</v>
      </c>
      <c r="T2127">
        <v>0</v>
      </c>
      <c r="U2127" t="s">
        <v>475</v>
      </c>
      <c r="W2127" t="s">
        <v>386</v>
      </c>
    </row>
    <row r="2128" spans="1:23" x14ac:dyDescent="0.25">
      <c r="A2128" t="s">
        <v>487</v>
      </c>
      <c r="B2128" s="1">
        <v>44712</v>
      </c>
      <c r="C2128">
        <v>66223.12</v>
      </c>
      <c r="D2128" t="s">
        <v>3386</v>
      </c>
      <c r="E2128" t="s">
        <v>3386</v>
      </c>
      <c r="F2128" t="s">
        <v>501</v>
      </c>
      <c r="G2128" t="s">
        <v>92</v>
      </c>
      <c r="H2128" t="s">
        <v>380</v>
      </c>
      <c r="I2128" t="s">
        <v>380</v>
      </c>
      <c r="J2128" t="s">
        <v>9</v>
      </c>
      <c r="O2128" t="s">
        <v>92</v>
      </c>
      <c r="P2128" t="s">
        <v>9</v>
      </c>
      <c r="Q2128" t="s">
        <v>9</v>
      </c>
      <c r="R2128" t="s">
        <v>92</v>
      </c>
      <c r="S2128" t="s">
        <v>125</v>
      </c>
      <c r="T2128">
        <v>1</v>
      </c>
      <c r="U2128" t="s">
        <v>475</v>
      </c>
      <c r="W2128" t="s">
        <v>386</v>
      </c>
    </row>
    <row r="2129" spans="1:23" x14ac:dyDescent="0.25">
      <c r="A2129" t="s">
        <v>486</v>
      </c>
      <c r="B2129" s="1">
        <v>44712</v>
      </c>
      <c r="C2129">
        <v>-20000</v>
      </c>
      <c r="D2129" t="s">
        <v>7659</v>
      </c>
      <c r="E2129" t="s">
        <v>7659</v>
      </c>
      <c r="F2129" t="s">
        <v>7660</v>
      </c>
      <c r="G2129" t="s">
        <v>55</v>
      </c>
      <c r="H2129" t="s">
        <v>55</v>
      </c>
      <c r="I2129" t="s">
        <v>55</v>
      </c>
      <c r="J2129" t="s">
        <v>9</v>
      </c>
      <c r="O2129" t="s">
        <v>55</v>
      </c>
      <c r="P2129" t="s">
        <v>9</v>
      </c>
      <c r="Q2129" t="s">
        <v>9</v>
      </c>
      <c r="R2129" t="s">
        <v>116</v>
      </c>
      <c r="S2129" t="s">
        <v>126</v>
      </c>
      <c r="T2129">
        <v>0</v>
      </c>
      <c r="U2129" t="s">
        <v>475</v>
      </c>
      <c r="W2129" t="s">
        <v>386</v>
      </c>
    </row>
    <row r="2130" spans="1:23" x14ac:dyDescent="0.25">
      <c r="A2130" t="s">
        <v>492</v>
      </c>
      <c r="B2130" s="1">
        <v>44711</v>
      </c>
      <c r="C2130">
        <v>-17.55</v>
      </c>
      <c r="D2130" t="s">
        <v>7662</v>
      </c>
      <c r="E2130" t="s">
        <v>7662</v>
      </c>
      <c r="F2130" t="s">
        <v>7663</v>
      </c>
      <c r="G2130" t="s">
        <v>105</v>
      </c>
      <c r="H2130" t="s">
        <v>28</v>
      </c>
      <c r="I2130" t="s">
        <v>28</v>
      </c>
      <c r="J2130" t="s">
        <v>9</v>
      </c>
      <c r="O2130" t="s">
        <v>105</v>
      </c>
      <c r="P2130" t="s">
        <v>9</v>
      </c>
      <c r="Q2130" t="s">
        <v>7664</v>
      </c>
      <c r="R2130" t="s">
        <v>122</v>
      </c>
      <c r="S2130" t="s">
        <v>124</v>
      </c>
      <c r="T2130">
        <v>1</v>
      </c>
      <c r="U2130" t="s">
        <v>475</v>
      </c>
      <c r="W2130" t="s">
        <v>386</v>
      </c>
    </row>
    <row r="2131" spans="1:23" x14ac:dyDescent="0.25">
      <c r="A2131" t="s">
        <v>492</v>
      </c>
      <c r="B2131" s="1">
        <v>44711</v>
      </c>
      <c r="C2131">
        <v>-27.73</v>
      </c>
      <c r="D2131" t="s">
        <v>7554</v>
      </c>
      <c r="E2131" t="s">
        <v>7554</v>
      </c>
      <c r="F2131" t="s">
        <v>740</v>
      </c>
      <c r="G2131" t="s">
        <v>473</v>
      </c>
      <c r="H2131" t="s">
        <v>466</v>
      </c>
      <c r="I2131" t="s">
        <v>466</v>
      </c>
      <c r="J2131" t="s">
        <v>9</v>
      </c>
      <c r="O2131" t="s">
        <v>473</v>
      </c>
      <c r="P2131" t="s">
        <v>9</v>
      </c>
      <c r="Q2131" t="s">
        <v>9</v>
      </c>
      <c r="R2131" t="s">
        <v>122</v>
      </c>
      <c r="S2131" t="s">
        <v>127</v>
      </c>
      <c r="T2131">
        <v>12</v>
      </c>
      <c r="U2131" t="s">
        <v>475</v>
      </c>
      <c r="W2131" t="s">
        <v>386</v>
      </c>
    </row>
    <row r="2132" spans="1:23" x14ac:dyDescent="0.25">
      <c r="A2132" t="s">
        <v>492</v>
      </c>
      <c r="B2132" s="1">
        <v>44711</v>
      </c>
      <c r="C2132">
        <v>-37.15</v>
      </c>
      <c r="D2132" t="s">
        <v>495</v>
      </c>
      <c r="E2132" t="s">
        <v>495</v>
      </c>
      <c r="F2132" t="s">
        <v>496</v>
      </c>
      <c r="G2132" t="s">
        <v>104</v>
      </c>
      <c r="H2132" t="s">
        <v>16</v>
      </c>
      <c r="I2132" t="s">
        <v>16</v>
      </c>
      <c r="J2132" t="s">
        <v>9</v>
      </c>
      <c r="O2132" t="s">
        <v>104</v>
      </c>
      <c r="P2132" t="s">
        <v>9</v>
      </c>
      <c r="Q2132" t="s">
        <v>9</v>
      </c>
      <c r="R2132" t="s">
        <v>122</v>
      </c>
      <c r="S2132" t="s">
        <v>127</v>
      </c>
      <c r="T2132">
        <v>12</v>
      </c>
      <c r="U2132" t="s">
        <v>475</v>
      </c>
      <c r="W2132" t="s">
        <v>386</v>
      </c>
    </row>
    <row r="2133" spans="1:23" x14ac:dyDescent="0.25">
      <c r="A2133" t="s">
        <v>6411</v>
      </c>
      <c r="B2133" s="1">
        <v>44711</v>
      </c>
      <c r="C2133">
        <v>-10000</v>
      </c>
      <c r="D2133" t="s">
        <v>6689</v>
      </c>
      <c r="E2133" t="s">
        <v>6689</v>
      </c>
      <c r="F2133" t="s">
        <v>6690</v>
      </c>
      <c r="G2133" t="s">
        <v>55</v>
      </c>
      <c r="H2133" t="s">
        <v>55</v>
      </c>
      <c r="I2133" t="s">
        <v>55</v>
      </c>
      <c r="J2133" t="s">
        <v>9</v>
      </c>
      <c r="O2133" t="s">
        <v>55</v>
      </c>
      <c r="P2133" t="s">
        <v>9</v>
      </c>
      <c r="Q2133" t="s">
        <v>9</v>
      </c>
      <c r="R2133" t="s">
        <v>116</v>
      </c>
      <c r="S2133" t="s">
        <v>126</v>
      </c>
      <c r="T2133">
        <v>0</v>
      </c>
      <c r="U2133" t="s">
        <v>475</v>
      </c>
      <c r="W2133" t="s">
        <v>386</v>
      </c>
    </row>
    <row r="2134" spans="1:23" x14ac:dyDescent="0.25">
      <c r="A2134" t="s">
        <v>492</v>
      </c>
      <c r="B2134" s="1">
        <v>44711</v>
      </c>
      <c r="C2134">
        <v>-15</v>
      </c>
      <c r="D2134" t="s">
        <v>612</v>
      </c>
      <c r="E2134" t="s">
        <v>612</v>
      </c>
      <c r="F2134" t="s">
        <v>613</v>
      </c>
      <c r="G2134" t="s">
        <v>110</v>
      </c>
      <c r="H2134" t="s">
        <v>79</v>
      </c>
      <c r="I2134" t="s">
        <v>79</v>
      </c>
      <c r="J2134" t="s">
        <v>9</v>
      </c>
      <c r="O2134" t="s">
        <v>110</v>
      </c>
      <c r="P2134" t="s">
        <v>9</v>
      </c>
      <c r="Q2134" t="s">
        <v>9</v>
      </c>
      <c r="R2134" t="s">
        <v>122</v>
      </c>
      <c r="S2134" t="s">
        <v>127</v>
      </c>
      <c r="T2134">
        <v>12</v>
      </c>
      <c r="U2134" t="s">
        <v>475</v>
      </c>
      <c r="V2134" t="s">
        <v>283</v>
      </c>
      <c r="W2134" t="s">
        <v>386</v>
      </c>
    </row>
    <row r="2135" spans="1:23" x14ac:dyDescent="0.25">
      <c r="A2135" t="s">
        <v>336</v>
      </c>
      <c r="B2135" s="1">
        <v>44711</v>
      </c>
      <c r="C2135">
        <v>7</v>
      </c>
      <c r="D2135" t="s">
        <v>1259</v>
      </c>
      <c r="E2135" t="s">
        <v>1259</v>
      </c>
      <c r="F2135" t="s">
        <v>853</v>
      </c>
      <c r="G2135" t="s">
        <v>101</v>
      </c>
      <c r="H2135" t="s">
        <v>23</v>
      </c>
      <c r="I2135" t="s">
        <v>23</v>
      </c>
      <c r="J2135" t="s">
        <v>9</v>
      </c>
      <c r="O2135" t="s">
        <v>101</v>
      </c>
      <c r="P2135" t="s">
        <v>9</v>
      </c>
      <c r="Q2135" t="s">
        <v>9</v>
      </c>
      <c r="R2135" t="s">
        <v>122</v>
      </c>
      <c r="S2135" t="s">
        <v>127</v>
      </c>
      <c r="T2135">
        <v>12</v>
      </c>
      <c r="U2135" t="s">
        <v>475</v>
      </c>
      <c r="W2135" t="s">
        <v>386</v>
      </c>
    </row>
    <row r="2136" spans="1:23" x14ac:dyDescent="0.25">
      <c r="A2136" t="s">
        <v>544</v>
      </c>
      <c r="B2136" s="1">
        <v>44711</v>
      </c>
      <c r="C2136">
        <v>-51.55</v>
      </c>
      <c r="D2136" t="s">
        <v>716</v>
      </c>
      <c r="E2136" t="s">
        <v>716</v>
      </c>
      <c r="F2136" t="s">
        <v>4789</v>
      </c>
      <c r="G2136" t="s">
        <v>10</v>
      </c>
      <c r="H2136" t="s">
        <v>35</v>
      </c>
      <c r="I2136" t="s">
        <v>35</v>
      </c>
      <c r="J2136" t="s">
        <v>9</v>
      </c>
      <c r="O2136" t="s">
        <v>10</v>
      </c>
      <c r="P2136" t="s">
        <v>9</v>
      </c>
      <c r="Q2136" t="s">
        <v>9</v>
      </c>
      <c r="R2136" t="s">
        <v>122</v>
      </c>
      <c r="S2136" t="s">
        <v>127</v>
      </c>
      <c r="T2136">
        <v>12</v>
      </c>
      <c r="U2136" t="s">
        <v>475</v>
      </c>
      <c r="W2136" t="s">
        <v>386</v>
      </c>
    </row>
    <row r="2137" spans="1:23" x14ac:dyDescent="0.25">
      <c r="A2137" t="s">
        <v>336</v>
      </c>
      <c r="B2137" s="1">
        <v>44711</v>
      </c>
      <c r="C2137">
        <v>0.31</v>
      </c>
      <c r="D2137" t="s">
        <v>6482</v>
      </c>
      <c r="E2137" t="s">
        <v>6482</v>
      </c>
      <c r="F2137" t="s">
        <v>546</v>
      </c>
      <c r="G2137" t="s">
        <v>92</v>
      </c>
      <c r="H2137" t="s">
        <v>71</v>
      </c>
      <c r="I2137" t="s">
        <v>71</v>
      </c>
      <c r="J2137" t="s">
        <v>9</v>
      </c>
      <c r="O2137" t="s">
        <v>92</v>
      </c>
      <c r="P2137" t="s">
        <v>9</v>
      </c>
      <c r="Q2137" t="s">
        <v>9</v>
      </c>
      <c r="R2137" t="s">
        <v>92</v>
      </c>
      <c r="S2137" t="s">
        <v>127</v>
      </c>
      <c r="T2137">
        <v>12</v>
      </c>
      <c r="U2137" t="s">
        <v>475</v>
      </c>
      <c r="W2137" t="s">
        <v>386</v>
      </c>
    </row>
    <row r="2138" spans="1:23" x14ac:dyDescent="0.25">
      <c r="A2138" t="s">
        <v>19</v>
      </c>
      <c r="B2138" s="1">
        <v>44711</v>
      </c>
      <c r="C2138">
        <v>5059.72</v>
      </c>
      <c r="D2138" t="s">
        <v>6118</v>
      </c>
      <c r="E2138" t="s">
        <v>6118</v>
      </c>
      <c r="F2138" t="s">
        <v>563</v>
      </c>
      <c r="G2138" t="s">
        <v>92</v>
      </c>
      <c r="H2138" t="s">
        <v>30</v>
      </c>
      <c r="I2138" t="s">
        <v>30</v>
      </c>
      <c r="J2138" t="s">
        <v>9</v>
      </c>
      <c r="O2138" t="s">
        <v>92</v>
      </c>
      <c r="P2138" t="s">
        <v>9</v>
      </c>
      <c r="Q2138" t="s">
        <v>9</v>
      </c>
      <c r="R2138" t="s">
        <v>92</v>
      </c>
      <c r="S2138" t="s">
        <v>127</v>
      </c>
      <c r="T2138">
        <v>12</v>
      </c>
      <c r="U2138" t="s">
        <v>475</v>
      </c>
      <c r="W2138" t="s">
        <v>386</v>
      </c>
    </row>
    <row r="2139" spans="1:23" x14ac:dyDescent="0.25">
      <c r="A2139" t="s">
        <v>19</v>
      </c>
      <c r="B2139" s="1">
        <v>44711</v>
      </c>
      <c r="C2139">
        <v>4783.87</v>
      </c>
      <c r="D2139" t="s">
        <v>719</v>
      </c>
      <c r="E2139" t="s">
        <v>719</v>
      </c>
      <c r="F2139" t="s">
        <v>565</v>
      </c>
      <c r="G2139" t="s">
        <v>92</v>
      </c>
      <c r="H2139" t="s">
        <v>30</v>
      </c>
      <c r="I2139" t="s">
        <v>30</v>
      </c>
      <c r="J2139" t="s">
        <v>9</v>
      </c>
      <c r="O2139" t="s">
        <v>92</v>
      </c>
      <c r="P2139" t="s">
        <v>9</v>
      </c>
      <c r="Q2139" t="s">
        <v>9</v>
      </c>
      <c r="R2139" t="s">
        <v>92</v>
      </c>
      <c r="S2139" t="s">
        <v>127</v>
      </c>
      <c r="T2139">
        <v>12</v>
      </c>
      <c r="U2139" t="s">
        <v>475</v>
      </c>
      <c r="W2139" t="s">
        <v>386</v>
      </c>
    </row>
    <row r="2140" spans="1:23" x14ac:dyDescent="0.25">
      <c r="A2140" t="s">
        <v>512</v>
      </c>
      <c r="B2140" s="1">
        <v>44710</v>
      </c>
      <c r="C2140">
        <v>36.659999999999997</v>
      </c>
      <c r="D2140" t="s">
        <v>7550</v>
      </c>
      <c r="E2140" t="s">
        <v>7550</v>
      </c>
      <c r="F2140" t="s">
        <v>6204</v>
      </c>
      <c r="G2140" t="s">
        <v>88</v>
      </c>
      <c r="H2140" t="s">
        <v>59</v>
      </c>
      <c r="I2140" t="s">
        <v>59</v>
      </c>
      <c r="J2140" t="s">
        <v>9</v>
      </c>
      <c r="O2140" t="s">
        <v>88</v>
      </c>
      <c r="P2140" t="s">
        <v>9</v>
      </c>
      <c r="Q2140" t="s">
        <v>9</v>
      </c>
      <c r="R2140" t="s">
        <v>122</v>
      </c>
      <c r="S2140" t="s">
        <v>127</v>
      </c>
      <c r="T2140">
        <v>1</v>
      </c>
      <c r="U2140" t="s">
        <v>475</v>
      </c>
      <c r="W2140" t="s">
        <v>386</v>
      </c>
    </row>
    <row r="2141" spans="1:23" x14ac:dyDescent="0.25">
      <c r="A2141" t="s">
        <v>512</v>
      </c>
      <c r="B2141" s="1">
        <v>44710</v>
      </c>
      <c r="C2141">
        <v>-68.05</v>
      </c>
      <c r="D2141" t="s">
        <v>497</v>
      </c>
      <c r="E2141" t="s">
        <v>497</v>
      </c>
      <c r="F2141" t="s">
        <v>6204</v>
      </c>
      <c r="G2141" t="s">
        <v>88</v>
      </c>
      <c r="H2141" t="s">
        <v>59</v>
      </c>
      <c r="I2141" t="s">
        <v>59</v>
      </c>
      <c r="J2141" t="s">
        <v>9</v>
      </c>
      <c r="O2141" t="s">
        <v>88</v>
      </c>
      <c r="P2141" t="s">
        <v>9</v>
      </c>
      <c r="Q2141" t="s">
        <v>9</v>
      </c>
      <c r="R2141" t="s">
        <v>122</v>
      </c>
      <c r="S2141" t="s">
        <v>127</v>
      </c>
      <c r="T2141">
        <v>1</v>
      </c>
      <c r="U2141" t="s">
        <v>475</v>
      </c>
      <c r="W2141" t="s">
        <v>386</v>
      </c>
    </row>
    <row r="2142" spans="1:23" x14ac:dyDescent="0.25">
      <c r="A2142" t="s">
        <v>544</v>
      </c>
      <c r="B2142" s="1">
        <v>44710</v>
      </c>
      <c r="C2142">
        <v>-16.53</v>
      </c>
      <c r="D2142" t="s">
        <v>495</v>
      </c>
      <c r="E2142" t="s">
        <v>495</v>
      </c>
      <c r="F2142" t="s">
        <v>601</v>
      </c>
      <c r="G2142" t="s">
        <v>110</v>
      </c>
      <c r="H2142" t="s">
        <v>108</v>
      </c>
      <c r="I2142" t="s">
        <v>108</v>
      </c>
      <c r="J2142" t="s">
        <v>9</v>
      </c>
      <c r="O2142" t="s">
        <v>110</v>
      </c>
      <c r="P2142" t="s">
        <v>9</v>
      </c>
      <c r="Q2142" t="s">
        <v>7665</v>
      </c>
      <c r="R2142" t="s">
        <v>122</v>
      </c>
      <c r="S2142" t="s">
        <v>125</v>
      </c>
      <c r="T2142">
        <v>1</v>
      </c>
      <c r="U2142" t="s">
        <v>475</v>
      </c>
      <c r="W2142" t="s">
        <v>386</v>
      </c>
    </row>
    <row r="2143" spans="1:23" x14ac:dyDescent="0.25">
      <c r="A2143" t="s">
        <v>336</v>
      </c>
      <c r="B2143" s="1">
        <v>44710</v>
      </c>
      <c r="C2143">
        <v>-45</v>
      </c>
      <c r="D2143" t="s">
        <v>887</v>
      </c>
      <c r="E2143" t="s">
        <v>887</v>
      </c>
      <c r="F2143" t="s">
        <v>888</v>
      </c>
      <c r="G2143" t="s">
        <v>104</v>
      </c>
      <c r="H2143" t="s">
        <v>7</v>
      </c>
      <c r="I2143" t="s">
        <v>7</v>
      </c>
      <c r="J2143" t="s">
        <v>9</v>
      </c>
      <c r="O2143" t="s">
        <v>104</v>
      </c>
      <c r="P2143" t="s">
        <v>9</v>
      </c>
      <c r="Q2143" t="s">
        <v>9</v>
      </c>
      <c r="R2143" t="s">
        <v>122</v>
      </c>
      <c r="S2143" t="s">
        <v>127</v>
      </c>
      <c r="T2143">
        <v>12</v>
      </c>
      <c r="U2143" t="s">
        <v>475</v>
      </c>
      <c r="W2143" t="s">
        <v>386</v>
      </c>
    </row>
    <row r="2144" spans="1:23" x14ac:dyDescent="0.25">
      <c r="A2144" t="s">
        <v>336</v>
      </c>
      <c r="B2144" s="1">
        <v>44710</v>
      </c>
      <c r="C2144">
        <v>-3.5</v>
      </c>
      <c r="D2144" t="s">
        <v>887</v>
      </c>
      <c r="E2144" t="s">
        <v>887</v>
      </c>
      <c r="F2144" t="s">
        <v>888</v>
      </c>
      <c r="G2144" t="s">
        <v>101</v>
      </c>
      <c r="H2144" t="s">
        <v>23</v>
      </c>
      <c r="I2144" t="s">
        <v>23</v>
      </c>
      <c r="J2144" t="s">
        <v>9</v>
      </c>
      <c r="O2144" t="s">
        <v>101</v>
      </c>
      <c r="P2144" t="s">
        <v>9</v>
      </c>
      <c r="Q2144" t="s">
        <v>9</v>
      </c>
      <c r="R2144" t="s">
        <v>122</v>
      </c>
      <c r="S2144" t="s">
        <v>127</v>
      </c>
      <c r="T2144">
        <v>12</v>
      </c>
      <c r="U2144" t="s">
        <v>475</v>
      </c>
      <c r="W2144" t="s">
        <v>386</v>
      </c>
    </row>
    <row r="2145" spans="1:23" x14ac:dyDescent="0.25">
      <c r="A2145" t="s">
        <v>336</v>
      </c>
      <c r="B2145" s="1">
        <v>44710</v>
      </c>
      <c r="C2145">
        <v>-75</v>
      </c>
      <c r="D2145" t="s">
        <v>887</v>
      </c>
      <c r="E2145" t="s">
        <v>887</v>
      </c>
      <c r="F2145" t="s">
        <v>888</v>
      </c>
      <c r="G2145" t="s">
        <v>105</v>
      </c>
      <c r="H2145" t="s">
        <v>28</v>
      </c>
      <c r="I2145" t="s">
        <v>28</v>
      </c>
      <c r="J2145" t="s">
        <v>9</v>
      </c>
      <c r="O2145" t="s">
        <v>105</v>
      </c>
      <c r="P2145" t="s">
        <v>9</v>
      </c>
      <c r="Q2145" t="s">
        <v>9</v>
      </c>
      <c r="R2145" t="s">
        <v>122</v>
      </c>
      <c r="S2145" t="s">
        <v>124</v>
      </c>
      <c r="T2145">
        <v>1</v>
      </c>
      <c r="U2145" t="s">
        <v>475</v>
      </c>
      <c r="W2145" t="s">
        <v>386</v>
      </c>
    </row>
    <row r="2146" spans="1:23" x14ac:dyDescent="0.25">
      <c r="A2146" t="s">
        <v>492</v>
      </c>
      <c r="B2146" s="1">
        <v>44709</v>
      </c>
      <c r="C2146">
        <v>-6.49</v>
      </c>
      <c r="D2146" t="s">
        <v>7667</v>
      </c>
      <c r="E2146" t="s">
        <v>7667</v>
      </c>
      <c r="F2146" t="s">
        <v>737</v>
      </c>
      <c r="G2146" t="s">
        <v>104</v>
      </c>
      <c r="H2146" t="s">
        <v>16</v>
      </c>
      <c r="I2146" t="s">
        <v>16</v>
      </c>
      <c r="J2146" t="s">
        <v>9</v>
      </c>
      <c r="O2146" t="s">
        <v>104</v>
      </c>
      <c r="P2146" t="s">
        <v>9</v>
      </c>
      <c r="Q2146" t="s">
        <v>9</v>
      </c>
      <c r="R2146" t="s">
        <v>122</v>
      </c>
      <c r="S2146" t="s">
        <v>127</v>
      </c>
      <c r="T2146">
        <v>12</v>
      </c>
      <c r="U2146" t="s">
        <v>475</v>
      </c>
      <c r="W2146" t="s">
        <v>386</v>
      </c>
    </row>
    <row r="2147" spans="1:23" x14ac:dyDescent="0.25">
      <c r="A2147" t="s">
        <v>544</v>
      </c>
      <c r="B2147" s="1">
        <v>44709</v>
      </c>
      <c r="C2147">
        <v>-11.36</v>
      </c>
      <c r="D2147" t="s">
        <v>7669</v>
      </c>
      <c r="E2147" t="s">
        <v>7669</v>
      </c>
      <c r="F2147" t="s">
        <v>7670</v>
      </c>
      <c r="G2147" t="s">
        <v>104</v>
      </c>
      <c r="H2147" t="s">
        <v>7</v>
      </c>
      <c r="I2147" t="s">
        <v>7</v>
      </c>
      <c r="J2147" t="s">
        <v>9</v>
      </c>
      <c r="O2147" t="s">
        <v>104</v>
      </c>
      <c r="P2147" t="s">
        <v>9</v>
      </c>
      <c r="Q2147" t="s">
        <v>9</v>
      </c>
      <c r="R2147" t="s">
        <v>122</v>
      </c>
      <c r="S2147" t="s">
        <v>127</v>
      </c>
      <c r="T2147">
        <v>12</v>
      </c>
      <c r="U2147" t="s">
        <v>475</v>
      </c>
      <c r="W2147" t="s">
        <v>386</v>
      </c>
    </row>
    <row r="2148" spans="1:23" x14ac:dyDescent="0.25">
      <c r="A2148" t="s">
        <v>492</v>
      </c>
      <c r="B2148" s="1">
        <v>44709</v>
      </c>
      <c r="C2148">
        <v>-11.01</v>
      </c>
      <c r="D2148" t="s">
        <v>588</v>
      </c>
      <c r="E2148" t="s">
        <v>588</v>
      </c>
      <c r="F2148" t="s">
        <v>589</v>
      </c>
      <c r="G2148" t="s">
        <v>13</v>
      </c>
      <c r="H2148" t="s">
        <v>37</v>
      </c>
      <c r="I2148" t="s">
        <v>37</v>
      </c>
      <c r="J2148" t="s">
        <v>9</v>
      </c>
      <c r="O2148" t="s">
        <v>13</v>
      </c>
      <c r="P2148" t="s">
        <v>9</v>
      </c>
      <c r="Q2148" t="s">
        <v>9</v>
      </c>
      <c r="R2148" t="s">
        <v>122</v>
      </c>
      <c r="S2148" t="s">
        <v>127</v>
      </c>
      <c r="T2148">
        <v>12</v>
      </c>
      <c r="U2148" t="s">
        <v>475</v>
      </c>
      <c r="W2148" t="s">
        <v>386</v>
      </c>
    </row>
    <row r="2149" spans="1:23" x14ac:dyDescent="0.25">
      <c r="A2149" t="s">
        <v>492</v>
      </c>
      <c r="B2149" s="1">
        <v>44709</v>
      </c>
      <c r="C2149">
        <v>-172.54</v>
      </c>
      <c r="D2149" t="s">
        <v>495</v>
      </c>
      <c r="E2149" t="s">
        <v>495</v>
      </c>
      <c r="F2149" t="s">
        <v>496</v>
      </c>
      <c r="G2149" t="s">
        <v>104</v>
      </c>
      <c r="H2149" t="s">
        <v>16</v>
      </c>
      <c r="I2149" t="s">
        <v>16</v>
      </c>
      <c r="J2149" t="s">
        <v>9</v>
      </c>
      <c r="O2149" t="s">
        <v>104</v>
      </c>
      <c r="P2149" t="s">
        <v>9</v>
      </c>
      <c r="Q2149" t="s">
        <v>9</v>
      </c>
      <c r="R2149" t="s">
        <v>122</v>
      </c>
      <c r="S2149" t="s">
        <v>127</v>
      </c>
      <c r="T2149">
        <v>12</v>
      </c>
      <c r="U2149" t="s">
        <v>475</v>
      </c>
      <c r="W2149" t="s">
        <v>386</v>
      </c>
    </row>
    <row r="2150" spans="1:23" x14ac:dyDescent="0.25">
      <c r="A2150" t="s">
        <v>544</v>
      </c>
      <c r="B2150" s="1">
        <v>44709</v>
      </c>
      <c r="C2150">
        <v>-33.03</v>
      </c>
      <c r="D2150" t="s">
        <v>979</v>
      </c>
      <c r="E2150" t="s">
        <v>979</v>
      </c>
      <c r="F2150" t="s">
        <v>1508</v>
      </c>
      <c r="G2150" t="s">
        <v>104</v>
      </c>
      <c r="H2150" t="s">
        <v>7</v>
      </c>
      <c r="I2150" t="s">
        <v>7</v>
      </c>
      <c r="J2150" t="s">
        <v>9</v>
      </c>
      <c r="O2150" t="s">
        <v>104</v>
      </c>
      <c r="P2150" t="s">
        <v>9</v>
      </c>
      <c r="Q2150" t="s">
        <v>9</v>
      </c>
      <c r="R2150" t="s">
        <v>122</v>
      </c>
      <c r="S2150" t="s">
        <v>127</v>
      </c>
      <c r="T2150">
        <v>12</v>
      </c>
      <c r="U2150" t="s">
        <v>475</v>
      </c>
      <c r="W2150" t="s">
        <v>386</v>
      </c>
    </row>
    <row r="2151" spans="1:23" x14ac:dyDescent="0.25">
      <c r="A2151" t="s">
        <v>512</v>
      </c>
      <c r="B2151" s="1">
        <v>44709</v>
      </c>
      <c r="C2151">
        <v>-57.1</v>
      </c>
      <c r="D2151" t="s">
        <v>497</v>
      </c>
      <c r="E2151" t="s">
        <v>497</v>
      </c>
      <c r="F2151" t="s">
        <v>6204</v>
      </c>
      <c r="G2151" t="s">
        <v>88</v>
      </c>
      <c r="H2151" t="s">
        <v>59</v>
      </c>
      <c r="I2151" t="s">
        <v>59</v>
      </c>
      <c r="J2151" t="s">
        <v>9</v>
      </c>
      <c r="O2151" t="s">
        <v>88</v>
      </c>
      <c r="P2151" t="s">
        <v>9</v>
      </c>
      <c r="Q2151" t="s">
        <v>9</v>
      </c>
      <c r="R2151" t="s">
        <v>122</v>
      </c>
      <c r="S2151" t="s">
        <v>127</v>
      </c>
      <c r="T2151">
        <v>1</v>
      </c>
      <c r="U2151" t="s">
        <v>475</v>
      </c>
      <c r="W2151" t="s">
        <v>386</v>
      </c>
    </row>
    <row r="2152" spans="1:23" x14ac:dyDescent="0.25">
      <c r="A2152" t="s">
        <v>544</v>
      </c>
      <c r="B2152" s="1">
        <v>44709</v>
      </c>
      <c r="C2152">
        <v>-74.73</v>
      </c>
      <c r="D2152" t="s">
        <v>560</v>
      </c>
      <c r="E2152" t="s">
        <v>560</v>
      </c>
      <c r="F2152" t="s">
        <v>561</v>
      </c>
      <c r="G2152" t="s">
        <v>104</v>
      </c>
      <c r="H2152" t="s">
        <v>16</v>
      </c>
      <c r="I2152" t="s">
        <v>16</v>
      </c>
      <c r="J2152" t="s">
        <v>9</v>
      </c>
      <c r="O2152" t="s">
        <v>104</v>
      </c>
      <c r="P2152" t="s">
        <v>9</v>
      </c>
      <c r="Q2152" t="s">
        <v>9</v>
      </c>
      <c r="R2152" t="s">
        <v>122</v>
      </c>
      <c r="S2152" t="s">
        <v>127</v>
      </c>
      <c r="T2152">
        <v>12</v>
      </c>
      <c r="U2152" t="s">
        <v>475</v>
      </c>
      <c r="W2152" t="s">
        <v>386</v>
      </c>
    </row>
    <row r="2153" spans="1:23" x14ac:dyDescent="0.25">
      <c r="A2153" t="s">
        <v>544</v>
      </c>
      <c r="B2153" s="1">
        <v>44709</v>
      </c>
      <c r="C2153">
        <v>-7.43</v>
      </c>
      <c r="D2153" t="s">
        <v>979</v>
      </c>
      <c r="E2153" t="s">
        <v>979</v>
      </c>
      <c r="F2153" t="s">
        <v>1508</v>
      </c>
      <c r="G2153" t="s">
        <v>104</v>
      </c>
      <c r="H2153" t="s">
        <v>7</v>
      </c>
      <c r="I2153" t="s">
        <v>7</v>
      </c>
      <c r="J2153" t="s">
        <v>9</v>
      </c>
      <c r="O2153" t="s">
        <v>104</v>
      </c>
      <c r="P2153" t="s">
        <v>9</v>
      </c>
      <c r="Q2153" t="s">
        <v>9</v>
      </c>
      <c r="R2153" t="s">
        <v>122</v>
      </c>
      <c r="S2153" t="s">
        <v>127</v>
      </c>
      <c r="T2153">
        <v>12</v>
      </c>
      <c r="U2153" t="s">
        <v>475</v>
      </c>
      <c r="W2153" t="s">
        <v>386</v>
      </c>
    </row>
    <row r="2154" spans="1:23" x14ac:dyDescent="0.25">
      <c r="A2154" t="s">
        <v>492</v>
      </c>
      <c r="B2154" s="1">
        <v>44708</v>
      </c>
      <c r="C2154">
        <v>-100.75</v>
      </c>
      <c r="D2154" t="s">
        <v>4451</v>
      </c>
      <c r="E2154" t="s">
        <v>4451</v>
      </c>
      <c r="F2154" t="s">
        <v>4535</v>
      </c>
      <c r="G2154" t="s">
        <v>55</v>
      </c>
      <c r="H2154" t="s">
        <v>76</v>
      </c>
      <c r="I2154" t="s">
        <v>76</v>
      </c>
      <c r="J2154" t="s">
        <v>9</v>
      </c>
      <c r="O2154" t="s">
        <v>55</v>
      </c>
      <c r="P2154" t="s">
        <v>9</v>
      </c>
      <c r="Q2154" t="s">
        <v>9</v>
      </c>
      <c r="R2154" t="s">
        <v>224</v>
      </c>
      <c r="S2154" t="s">
        <v>126</v>
      </c>
      <c r="T2154">
        <v>12</v>
      </c>
      <c r="U2154" t="s">
        <v>475</v>
      </c>
      <c r="V2154" t="s">
        <v>6075</v>
      </c>
      <c r="W2154" t="s">
        <v>386</v>
      </c>
    </row>
    <row r="2155" spans="1:23" x14ac:dyDescent="0.25">
      <c r="A2155" t="s">
        <v>544</v>
      </c>
      <c r="B2155" s="1">
        <v>44708</v>
      </c>
      <c r="C2155">
        <v>-13.21</v>
      </c>
      <c r="D2155" t="s">
        <v>495</v>
      </c>
      <c r="E2155" t="s">
        <v>495</v>
      </c>
      <c r="F2155" t="s">
        <v>601</v>
      </c>
      <c r="G2155" t="s">
        <v>88</v>
      </c>
      <c r="H2155" t="s">
        <v>33</v>
      </c>
      <c r="I2155" t="s">
        <v>33</v>
      </c>
      <c r="J2155" t="s">
        <v>9</v>
      </c>
      <c r="O2155" t="s">
        <v>88</v>
      </c>
      <c r="P2155" t="s">
        <v>9</v>
      </c>
      <c r="Q2155" t="s">
        <v>7671</v>
      </c>
      <c r="R2155" t="s">
        <v>122</v>
      </c>
      <c r="S2155" t="s">
        <v>127</v>
      </c>
      <c r="T2155">
        <v>1</v>
      </c>
      <c r="U2155" t="s">
        <v>475</v>
      </c>
      <c r="W2155" t="s">
        <v>386</v>
      </c>
    </row>
    <row r="2156" spans="1:23" x14ac:dyDescent="0.25">
      <c r="A2156" t="s">
        <v>605</v>
      </c>
      <c r="B2156" s="1">
        <v>44707</v>
      </c>
      <c r="C2156">
        <v>-14.32</v>
      </c>
      <c r="D2156" t="s">
        <v>606</v>
      </c>
      <c r="E2156" t="s">
        <v>606</v>
      </c>
      <c r="F2156" t="s">
        <v>7672</v>
      </c>
      <c r="G2156" t="s">
        <v>13</v>
      </c>
      <c r="H2156" t="s">
        <v>11</v>
      </c>
      <c r="I2156" t="s">
        <v>11</v>
      </c>
      <c r="J2156" t="s">
        <v>9</v>
      </c>
      <c r="O2156" t="s">
        <v>13</v>
      </c>
      <c r="P2156" t="s">
        <v>9</v>
      </c>
      <c r="Q2156" t="s">
        <v>9</v>
      </c>
      <c r="R2156" t="s">
        <v>122</v>
      </c>
      <c r="S2156" t="s">
        <v>127</v>
      </c>
      <c r="T2156">
        <v>12</v>
      </c>
      <c r="U2156" t="s">
        <v>475</v>
      </c>
      <c r="W2156" t="s">
        <v>386</v>
      </c>
    </row>
    <row r="2157" spans="1:23" x14ac:dyDescent="0.25">
      <c r="A2157" t="s">
        <v>487</v>
      </c>
      <c r="B2157" s="1">
        <v>44707</v>
      </c>
      <c r="C2157">
        <v>-20</v>
      </c>
      <c r="D2157" t="s">
        <v>6653</v>
      </c>
      <c r="E2157" t="s">
        <v>6653</v>
      </c>
      <c r="F2157" t="s">
        <v>531</v>
      </c>
      <c r="G2157" t="s">
        <v>78</v>
      </c>
      <c r="H2157" t="s">
        <v>27</v>
      </c>
      <c r="I2157" t="s">
        <v>27</v>
      </c>
      <c r="J2157" t="s">
        <v>9</v>
      </c>
      <c r="O2157" t="s">
        <v>78</v>
      </c>
      <c r="P2157" t="s">
        <v>9</v>
      </c>
      <c r="Q2157" t="s">
        <v>7673</v>
      </c>
      <c r="R2157" t="s">
        <v>122</v>
      </c>
      <c r="S2157" t="s">
        <v>127</v>
      </c>
      <c r="T2157">
        <v>1</v>
      </c>
      <c r="U2157" t="s">
        <v>475</v>
      </c>
      <c r="W2157" t="s">
        <v>386</v>
      </c>
    </row>
    <row r="2158" spans="1:23" x14ac:dyDescent="0.25">
      <c r="A2158" t="s">
        <v>6411</v>
      </c>
      <c r="B2158" s="1">
        <v>44707</v>
      </c>
      <c r="C2158">
        <v>0.02</v>
      </c>
      <c r="D2158" t="s">
        <v>556</v>
      </c>
      <c r="E2158" t="s">
        <v>556</v>
      </c>
      <c r="F2158" t="s">
        <v>7674</v>
      </c>
      <c r="G2158" t="s">
        <v>92</v>
      </c>
      <c r="H2158" t="s">
        <v>71</v>
      </c>
      <c r="I2158" t="s">
        <v>71</v>
      </c>
      <c r="J2158" t="s">
        <v>9</v>
      </c>
      <c r="O2158" t="s">
        <v>92</v>
      </c>
      <c r="P2158" t="s">
        <v>9</v>
      </c>
      <c r="Q2158" t="s">
        <v>9</v>
      </c>
      <c r="R2158" t="s">
        <v>92</v>
      </c>
      <c r="S2158" t="s">
        <v>127</v>
      </c>
      <c r="T2158">
        <v>12</v>
      </c>
      <c r="U2158" t="s">
        <v>475</v>
      </c>
      <c r="W2158" t="s">
        <v>386</v>
      </c>
    </row>
    <row r="2159" spans="1:23" x14ac:dyDescent="0.25">
      <c r="A2159" t="s">
        <v>492</v>
      </c>
      <c r="B2159" s="1">
        <v>44707</v>
      </c>
      <c r="C2159">
        <v>-69</v>
      </c>
      <c r="D2159" t="s">
        <v>7533</v>
      </c>
      <c r="E2159" t="s">
        <v>7533</v>
      </c>
      <c r="F2159" t="s">
        <v>7534</v>
      </c>
      <c r="G2159" t="s">
        <v>473</v>
      </c>
      <c r="H2159" t="s">
        <v>466</v>
      </c>
      <c r="I2159" t="s">
        <v>466</v>
      </c>
      <c r="J2159" t="s">
        <v>9</v>
      </c>
      <c r="O2159" t="s">
        <v>473</v>
      </c>
      <c r="P2159" t="s">
        <v>9</v>
      </c>
      <c r="Q2159" t="s">
        <v>9</v>
      </c>
      <c r="R2159" t="s">
        <v>122</v>
      </c>
      <c r="S2159" t="s">
        <v>127</v>
      </c>
      <c r="T2159">
        <v>12</v>
      </c>
      <c r="U2159" t="s">
        <v>475</v>
      </c>
      <c r="W2159" t="s">
        <v>386</v>
      </c>
    </row>
    <row r="2160" spans="1:23" x14ac:dyDescent="0.25">
      <c r="A2160" t="s">
        <v>492</v>
      </c>
      <c r="B2160" s="1">
        <v>44707</v>
      </c>
      <c r="C2160">
        <v>-27.56</v>
      </c>
      <c r="D2160" t="s">
        <v>5349</v>
      </c>
      <c r="E2160" t="s">
        <v>5349</v>
      </c>
      <c r="F2160" t="s">
        <v>4602</v>
      </c>
      <c r="G2160" t="s">
        <v>13</v>
      </c>
      <c r="H2160" t="s">
        <v>40</v>
      </c>
      <c r="I2160" t="s">
        <v>40</v>
      </c>
      <c r="J2160" t="s">
        <v>9</v>
      </c>
      <c r="O2160" t="s">
        <v>13</v>
      </c>
      <c r="P2160" t="s">
        <v>9</v>
      </c>
      <c r="Q2160" t="s">
        <v>9</v>
      </c>
      <c r="R2160" t="s">
        <v>122</v>
      </c>
      <c r="S2160" t="s">
        <v>127</v>
      </c>
      <c r="T2160">
        <v>1</v>
      </c>
      <c r="U2160" t="s">
        <v>475</v>
      </c>
      <c r="W2160" t="s">
        <v>386</v>
      </c>
    </row>
    <row r="2161" spans="1:23" x14ac:dyDescent="0.25">
      <c r="A2161" t="s">
        <v>492</v>
      </c>
      <c r="B2161" s="1">
        <v>44707</v>
      </c>
      <c r="C2161">
        <v>25</v>
      </c>
      <c r="D2161" t="s">
        <v>536</v>
      </c>
      <c r="E2161" t="s">
        <v>536</v>
      </c>
      <c r="F2161" t="s">
        <v>537</v>
      </c>
      <c r="G2161" t="s">
        <v>92</v>
      </c>
      <c r="H2161" t="s">
        <v>49</v>
      </c>
      <c r="I2161" t="s">
        <v>49</v>
      </c>
      <c r="J2161" t="s">
        <v>9</v>
      </c>
      <c r="O2161" t="s">
        <v>92</v>
      </c>
      <c r="P2161" t="s">
        <v>9</v>
      </c>
      <c r="Q2161" t="s">
        <v>9</v>
      </c>
      <c r="R2161" t="s">
        <v>92</v>
      </c>
      <c r="S2161" t="s">
        <v>127</v>
      </c>
      <c r="T2161">
        <v>12</v>
      </c>
      <c r="U2161" t="s">
        <v>475</v>
      </c>
      <c r="W2161" t="s">
        <v>386</v>
      </c>
    </row>
    <row r="2162" spans="1:23" x14ac:dyDescent="0.25">
      <c r="A2162" t="s">
        <v>492</v>
      </c>
      <c r="B2162" s="1">
        <v>44706</v>
      </c>
      <c r="C2162">
        <v>-1850</v>
      </c>
      <c r="D2162" t="s">
        <v>4638</v>
      </c>
      <c r="E2162" t="s">
        <v>4638</v>
      </c>
      <c r="F2162" t="s">
        <v>2501</v>
      </c>
      <c r="G2162" t="s">
        <v>117</v>
      </c>
      <c r="H2162" t="s">
        <v>152</v>
      </c>
      <c r="I2162" t="s">
        <v>152</v>
      </c>
      <c r="J2162" t="s">
        <v>9</v>
      </c>
      <c r="O2162" t="s">
        <v>117</v>
      </c>
      <c r="P2162" t="s">
        <v>9</v>
      </c>
      <c r="Q2162" t="s">
        <v>9</v>
      </c>
      <c r="R2162" t="s">
        <v>122</v>
      </c>
      <c r="S2162" t="s">
        <v>127</v>
      </c>
      <c r="T2162">
        <v>1</v>
      </c>
      <c r="U2162" t="s">
        <v>475</v>
      </c>
      <c r="V2162" t="s">
        <v>284</v>
      </c>
      <c r="W2162" t="s">
        <v>386</v>
      </c>
    </row>
    <row r="2163" spans="1:23" x14ac:dyDescent="0.25">
      <c r="A2163" t="s">
        <v>544</v>
      </c>
      <c r="B2163" s="1">
        <v>44706</v>
      </c>
      <c r="C2163">
        <v>-73.239999999999995</v>
      </c>
      <c r="D2163" t="s">
        <v>953</v>
      </c>
      <c r="E2163" t="s">
        <v>953</v>
      </c>
      <c r="F2163" t="s">
        <v>6438</v>
      </c>
      <c r="G2163" t="s">
        <v>104</v>
      </c>
      <c r="H2163" t="s">
        <v>12</v>
      </c>
      <c r="I2163" t="s">
        <v>12</v>
      </c>
      <c r="J2163" t="s">
        <v>9</v>
      </c>
      <c r="O2163" t="s">
        <v>104</v>
      </c>
      <c r="P2163" t="s">
        <v>9</v>
      </c>
      <c r="Q2163" t="s">
        <v>9</v>
      </c>
      <c r="R2163" t="s">
        <v>122</v>
      </c>
      <c r="S2163" t="s">
        <v>127</v>
      </c>
      <c r="T2163">
        <v>12</v>
      </c>
      <c r="U2163" t="s">
        <v>475</v>
      </c>
      <c r="W2163" t="s">
        <v>386</v>
      </c>
    </row>
    <row r="2164" spans="1:23" x14ac:dyDescent="0.25">
      <c r="A2164" t="s">
        <v>492</v>
      </c>
      <c r="B2164" s="1">
        <v>44706</v>
      </c>
      <c r="C2164">
        <v>-7.28</v>
      </c>
      <c r="D2164" t="s">
        <v>495</v>
      </c>
      <c r="E2164" t="s">
        <v>495</v>
      </c>
      <c r="F2164" t="s">
        <v>496</v>
      </c>
      <c r="G2164" t="s">
        <v>104</v>
      </c>
      <c r="H2164" t="s">
        <v>16</v>
      </c>
      <c r="I2164" t="s">
        <v>16</v>
      </c>
      <c r="J2164" t="s">
        <v>9</v>
      </c>
      <c r="O2164" t="s">
        <v>104</v>
      </c>
      <c r="P2164" t="s">
        <v>9</v>
      </c>
      <c r="Q2164" t="s">
        <v>9</v>
      </c>
      <c r="R2164" t="s">
        <v>122</v>
      </c>
      <c r="S2164" t="s">
        <v>127</v>
      </c>
      <c r="T2164">
        <v>12</v>
      </c>
      <c r="U2164" t="s">
        <v>475</v>
      </c>
      <c r="W2164" t="s">
        <v>386</v>
      </c>
    </row>
    <row r="2165" spans="1:23" x14ac:dyDescent="0.25">
      <c r="A2165" t="s">
        <v>492</v>
      </c>
      <c r="B2165" s="1">
        <v>44706</v>
      </c>
      <c r="C2165">
        <v>-146.49</v>
      </c>
      <c r="D2165" t="s">
        <v>7676</v>
      </c>
      <c r="E2165" t="s">
        <v>7676</v>
      </c>
      <c r="F2165" t="s">
        <v>7677</v>
      </c>
      <c r="G2165" t="s">
        <v>110</v>
      </c>
      <c r="H2165" t="s">
        <v>81</v>
      </c>
      <c r="I2165" t="s">
        <v>81</v>
      </c>
      <c r="J2165" t="s">
        <v>9</v>
      </c>
      <c r="O2165" t="s">
        <v>110</v>
      </c>
      <c r="P2165" t="s">
        <v>9</v>
      </c>
      <c r="Q2165" t="s">
        <v>9</v>
      </c>
      <c r="R2165" t="s">
        <v>122</v>
      </c>
      <c r="S2165" t="s">
        <v>127</v>
      </c>
      <c r="T2165">
        <v>1</v>
      </c>
      <c r="U2165" t="s">
        <v>475</v>
      </c>
      <c r="V2165" t="s">
        <v>283</v>
      </c>
      <c r="W2165" t="s">
        <v>386</v>
      </c>
    </row>
    <row r="2166" spans="1:23" x14ac:dyDescent="0.25">
      <c r="A2166" t="s">
        <v>492</v>
      </c>
      <c r="B2166" s="1">
        <v>44706</v>
      </c>
      <c r="C2166">
        <v>-3.99</v>
      </c>
      <c r="D2166" t="s">
        <v>7679</v>
      </c>
      <c r="E2166" t="s">
        <v>7679</v>
      </c>
      <c r="F2166" t="s">
        <v>7680</v>
      </c>
      <c r="G2166" t="s">
        <v>117</v>
      </c>
      <c r="H2166" t="s">
        <v>44</v>
      </c>
      <c r="I2166" t="s">
        <v>44</v>
      </c>
      <c r="J2166" t="s">
        <v>9</v>
      </c>
      <c r="O2166" t="s">
        <v>117</v>
      </c>
      <c r="P2166" t="s">
        <v>9</v>
      </c>
      <c r="Q2166" t="s">
        <v>9</v>
      </c>
      <c r="R2166" t="s">
        <v>122</v>
      </c>
      <c r="S2166" t="s">
        <v>127</v>
      </c>
      <c r="T2166">
        <v>12</v>
      </c>
      <c r="U2166" t="s">
        <v>475</v>
      </c>
      <c r="W2166" t="s">
        <v>386</v>
      </c>
    </row>
    <row r="2167" spans="1:23" x14ac:dyDescent="0.25">
      <c r="A2167" t="s">
        <v>19</v>
      </c>
      <c r="B2167" s="1">
        <v>44705</v>
      </c>
      <c r="C2167">
        <v>72</v>
      </c>
      <c r="D2167" t="s">
        <v>7682</v>
      </c>
      <c r="E2167" t="s">
        <v>7682</v>
      </c>
      <c r="F2167" t="s">
        <v>1656</v>
      </c>
      <c r="G2167" t="s">
        <v>13</v>
      </c>
      <c r="H2167" t="s">
        <v>15</v>
      </c>
      <c r="I2167" t="s">
        <v>15</v>
      </c>
      <c r="J2167" t="s">
        <v>9</v>
      </c>
      <c r="O2167" t="s">
        <v>13</v>
      </c>
      <c r="P2167" t="s">
        <v>9</v>
      </c>
      <c r="Q2167" t="s">
        <v>7683</v>
      </c>
      <c r="R2167" t="s">
        <v>122</v>
      </c>
      <c r="S2167" t="s">
        <v>127</v>
      </c>
      <c r="T2167">
        <v>12</v>
      </c>
      <c r="U2167" t="s">
        <v>475</v>
      </c>
      <c r="W2167" t="s">
        <v>386</v>
      </c>
    </row>
    <row r="2168" spans="1:23" x14ac:dyDescent="0.25">
      <c r="A2168" t="s">
        <v>19</v>
      </c>
      <c r="B2168" s="1">
        <v>44705</v>
      </c>
      <c r="C2168">
        <v>-14.32</v>
      </c>
      <c r="D2168" t="s">
        <v>6523</v>
      </c>
      <c r="E2168" t="s">
        <v>6523</v>
      </c>
      <c r="F2168" t="s">
        <v>611</v>
      </c>
      <c r="G2168" t="s">
        <v>55</v>
      </c>
      <c r="H2168" t="s">
        <v>18</v>
      </c>
      <c r="I2168" t="s">
        <v>18</v>
      </c>
      <c r="J2168" t="s">
        <v>9</v>
      </c>
      <c r="O2168" t="s">
        <v>55</v>
      </c>
      <c r="P2168" t="s">
        <v>9</v>
      </c>
      <c r="Q2168" t="s">
        <v>9</v>
      </c>
      <c r="R2168" t="s">
        <v>224</v>
      </c>
      <c r="S2168" t="s">
        <v>126</v>
      </c>
      <c r="T2168">
        <v>12</v>
      </c>
      <c r="U2168" t="s">
        <v>475</v>
      </c>
      <c r="W2168" t="s">
        <v>386</v>
      </c>
    </row>
    <row r="2169" spans="1:23" x14ac:dyDescent="0.25">
      <c r="A2169" t="s">
        <v>492</v>
      </c>
      <c r="B2169" s="1">
        <v>44705</v>
      </c>
      <c r="C2169">
        <v>-33</v>
      </c>
      <c r="D2169" t="s">
        <v>650</v>
      </c>
      <c r="E2169" t="s">
        <v>650</v>
      </c>
      <c r="F2169" t="s">
        <v>651</v>
      </c>
      <c r="G2169" t="s">
        <v>118</v>
      </c>
      <c r="H2169" t="s">
        <v>52</v>
      </c>
      <c r="I2169" t="s">
        <v>52</v>
      </c>
      <c r="J2169" t="s">
        <v>9</v>
      </c>
      <c r="O2169" t="s">
        <v>118</v>
      </c>
      <c r="P2169" t="s">
        <v>9</v>
      </c>
      <c r="Q2169" t="s">
        <v>9</v>
      </c>
      <c r="R2169" t="s">
        <v>122</v>
      </c>
      <c r="S2169" t="s">
        <v>127</v>
      </c>
      <c r="T2169">
        <v>12</v>
      </c>
      <c r="U2169" t="s">
        <v>475</v>
      </c>
      <c r="W2169" t="s">
        <v>386</v>
      </c>
    </row>
    <row r="2170" spans="1:23" x14ac:dyDescent="0.25">
      <c r="A2170" t="s">
        <v>492</v>
      </c>
      <c r="B2170" s="1">
        <v>44705</v>
      </c>
      <c r="C2170">
        <v>-15.95</v>
      </c>
      <c r="D2170" t="s">
        <v>642</v>
      </c>
      <c r="E2170" t="s">
        <v>642</v>
      </c>
      <c r="F2170" t="s">
        <v>5043</v>
      </c>
      <c r="G2170" t="s">
        <v>117</v>
      </c>
      <c r="H2170" t="s">
        <v>45</v>
      </c>
      <c r="I2170" t="s">
        <v>45</v>
      </c>
      <c r="J2170" t="s">
        <v>9</v>
      </c>
      <c r="O2170" t="s">
        <v>117</v>
      </c>
      <c r="P2170" t="s">
        <v>9</v>
      </c>
      <c r="Q2170" t="s">
        <v>9</v>
      </c>
      <c r="R2170" t="s">
        <v>122</v>
      </c>
      <c r="S2170" t="s">
        <v>127</v>
      </c>
      <c r="T2170">
        <v>12</v>
      </c>
      <c r="U2170" t="s">
        <v>475</v>
      </c>
      <c r="W2170" t="s">
        <v>386</v>
      </c>
    </row>
    <row r="2171" spans="1:23" x14ac:dyDescent="0.25">
      <c r="A2171" t="s">
        <v>492</v>
      </c>
      <c r="B2171" s="1">
        <v>44705</v>
      </c>
      <c r="C2171">
        <v>-22.05</v>
      </c>
      <c r="D2171" t="s">
        <v>5311</v>
      </c>
      <c r="E2171" t="s">
        <v>5311</v>
      </c>
      <c r="F2171" t="s">
        <v>2499</v>
      </c>
      <c r="G2171" t="s">
        <v>100</v>
      </c>
      <c r="H2171" t="s">
        <v>43</v>
      </c>
      <c r="I2171" t="s">
        <v>43</v>
      </c>
      <c r="J2171" t="s">
        <v>9</v>
      </c>
      <c r="O2171" t="s">
        <v>100</v>
      </c>
      <c r="P2171" t="s">
        <v>9</v>
      </c>
      <c r="Q2171" t="s">
        <v>7684</v>
      </c>
      <c r="R2171" t="s">
        <v>122</v>
      </c>
      <c r="S2171" t="s">
        <v>127</v>
      </c>
      <c r="T2171">
        <v>1</v>
      </c>
      <c r="U2171" t="s">
        <v>475</v>
      </c>
      <c r="V2171" t="s">
        <v>272</v>
      </c>
      <c r="W2171" t="s">
        <v>386</v>
      </c>
    </row>
    <row r="2172" spans="1:23" x14ac:dyDescent="0.25">
      <c r="A2172" t="s">
        <v>605</v>
      </c>
      <c r="B2172" s="1">
        <v>44704</v>
      </c>
      <c r="C2172">
        <v>14.32</v>
      </c>
      <c r="D2172" t="s">
        <v>6549</v>
      </c>
      <c r="E2172" t="s">
        <v>6549</v>
      </c>
      <c r="F2172" t="s">
        <v>627</v>
      </c>
      <c r="G2172" t="s">
        <v>55</v>
      </c>
      <c r="H2172" t="s">
        <v>18</v>
      </c>
      <c r="I2172" t="s">
        <v>18</v>
      </c>
      <c r="J2172" t="s">
        <v>9</v>
      </c>
      <c r="O2172" t="s">
        <v>55</v>
      </c>
      <c r="P2172" t="s">
        <v>9</v>
      </c>
      <c r="Q2172" t="s">
        <v>9</v>
      </c>
      <c r="R2172" t="s">
        <v>224</v>
      </c>
      <c r="S2172" t="s">
        <v>126</v>
      </c>
      <c r="T2172">
        <v>12</v>
      </c>
      <c r="U2172" t="s">
        <v>475</v>
      </c>
      <c r="W2172" t="s">
        <v>386</v>
      </c>
    </row>
    <row r="2173" spans="1:23" x14ac:dyDescent="0.25">
      <c r="A2173" t="s">
        <v>19</v>
      </c>
      <c r="B2173" s="1">
        <v>44704</v>
      </c>
      <c r="C2173">
        <v>-5978.75</v>
      </c>
      <c r="D2173" t="s">
        <v>7122</v>
      </c>
      <c r="E2173" t="s">
        <v>7122</v>
      </c>
      <c r="F2173" t="s">
        <v>7123</v>
      </c>
      <c r="G2173" t="s">
        <v>121</v>
      </c>
      <c r="H2173" t="s">
        <v>48</v>
      </c>
      <c r="I2173" t="s">
        <v>48</v>
      </c>
      <c r="J2173" t="s">
        <v>9</v>
      </c>
      <c r="O2173" t="s">
        <v>121</v>
      </c>
      <c r="P2173" t="s">
        <v>9</v>
      </c>
      <c r="Q2173" t="s">
        <v>9</v>
      </c>
      <c r="R2173" t="s">
        <v>122</v>
      </c>
      <c r="S2173" t="s">
        <v>127</v>
      </c>
      <c r="T2173">
        <v>1</v>
      </c>
      <c r="U2173" t="s">
        <v>475</v>
      </c>
      <c r="W2173" t="s">
        <v>386</v>
      </c>
    </row>
    <row r="2174" spans="1:23" x14ac:dyDescent="0.25">
      <c r="A2174" t="s">
        <v>420</v>
      </c>
      <c r="B2174" s="1">
        <v>44704</v>
      </c>
      <c r="C2174">
        <v>8957.5</v>
      </c>
      <c r="D2174" t="s">
        <v>691</v>
      </c>
      <c r="E2174" t="s">
        <v>691</v>
      </c>
      <c r="F2174" t="s">
        <v>624</v>
      </c>
      <c r="G2174" t="s">
        <v>55</v>
      </c>
      <c r="H2174" t="s">
        <v>225</v>
      </c>
      <c r="I2174" t="s">
        <v>225</v>
      </c>
      <c r="J2174" t="s">
        <v>9</v>
      </c>
      <c r="O2174" t="s">
        <v>55</v>
      </c>
      <c r="P2174" t="s">
        <v>9</v>
      </c>
      <c r="Q2174" t="s">
        <v>9</v>
      </c>
      <c r="R2174" t="s">
        <v>224</v>
      </c>
      <c r="S2174" t="s">
        <v>126</v>
      </c>
      <c r="T2174">
        <v>0</v>
      </c>
      <c r="U2174" t="s">
        <v>475</v>
      </c>
      <c r="V2174" t="s">
        <v>6075</v>
      </c>
      <c r="W2174" t="s">
        <v>386</v>
      </c>
    </row>
    <row r="2175" spans="1:23" x14ac:dyDescent="0.25">
      <c r="A2175" t="s">
        <v>492</v>
      </c>
      <c r="B2175" s="1">
        <v>44704</v>
      </c>
      <c r="C2175">
        <v>-2.29</v>
      </c>
      <c r="D2175" t="s">
        <v>7686</v>
      </c>
      <c r="E2175" t="s">
        <v>7686</v>
      </c>
      <c r="F2175" t="s">
        <v>542</v>
      </c>
      <c r="G2175" t="s">
        <v>104</v>
      </c>
      <c r="H2175" t="s">
        <v>16</v>
      </c>
      <c r="I2175" t="s">
        <v>16</v>
      </c>
      <c r="J2175" t="s">
        <v>9</v>
      </c>
      <c r="O2175" t="s">
        <v>104</v>
      </c>
      <c r="P2175" t="s">
        <v>9</v>
      </c>
      <c r="Q2175" t="s">
        <v>9</v>
      </c>
      <c r="R2175" t="s">
        <v>122</v>
      </c>
      <c r="S2175" t="s">
        <v>127</v>
      </c>
      <c r="T2175">
        <v>12</v>
      </c>
      <c r="U2175" t="s">
        <v>475</v>
      </c>
      <c r="W2175" t="s">
        <v>386</v>
      </c>
    </row>
    <row r="2176" spans="1:23" x14ac:dyDescent="0.25">
      <c r="A2176" t="s">
        <v>492</v>
      </c>
      <c r="B2176" s="1">
        <v>44704</v>
      </c>
      <c r="C2176">
        <v>-144</v>
      </c>
      <c r="D2176" t="s">
        <v>7688</v>
      </c>
      <c r="E2176" t="s">
        <v>7688</v>
      </c>
      <c r="F2176" t="s">
        <v>7689</v>
      </c>
      <c r="G2176" t="s">
        <v>13</v>
      </c>
      <c r="H2176" t="s">
        <v>15</v>
      </c>
      <c r="I2176" t="s">
        <v>15</v>
      </c>
      <c r="J2176" t="s">
        <v>9</v>
      </c>
      <c r="O2176" t="s">
        <v>13</v>
      </c>
      <c r="P2176" t="s">
        <v>9</v>
      </c>
      <c r="Q2176" t="s">
        <v>7690</v>
      </c>
      <c r="R2176" t="s">
        <v>122</v>
      </c>
      <c r="S2176" t="s">
        <v>127</v>
      </c>
      <c r="T2176">
        <v>12</v>
      </c>
      <c r="U2176" t="s">
        <v>475</v>
      </c>
      <c r="W2176" t="s">
        <v>386</v>
      </c>
    </row>
    <row r="2177" spans="1:23" x14ac:dyDescent="0.25">
      <c r="A2177" t="s">
        <v>492</v>
      </c>
      <c r="B2177" s="1">
        <v>44704</v>
      </c>
      <c r="C2177">
        <v>-11.09</v>
      </c>
      <c r="D2177" t="s">
        <v>744</v>
      </c>
      <c r="E2177" t="s">
        <v>744</v>
      </c>
      <c r="F2177" t="s">
        <v>4447</v>
      </c>
      <c r="G2177" t="s">
        <v>104</v>
      </c>
      <c r="H2177" t="s">
        <v>7</v>
      </c>
      <c r="I2177" t="s">
        <v>7</v>
      </c>
      <c r="J2177" t="s">
        <v>9</v>
      </c>
      <c r="O2177" t="s">
        <v>104</v>
      </c>
      <c r="P2177" t="s">
        <v>9</v>
      </c>
      <c r="Q2177" t="s">
        <v>9</v>
      </c>
      <c r="R2177" t="s">
        <v>122</v>
      </c>
      <c r="S2177" t="s">
        <v>127</v>
      </c>
      <c r="T2177">
        <v>12</v>
      </c>
      <c r="U2177" t="s">
        <v>475</v>
      </c>
      <c r="W2177" t="s">
        <v>386</v>
      </c>
    </row>
    <row r="2178" spans="1:23" x14ac:dyDescent="0.25">
      <c r="A2178" t="s">
        <v>492</v>
      </c>
      <c r="B2178" s="1">
        <v>44704</v>
      </c>
      <c r="C2178">
        <v>-4.96</v>
      </c>
      <c r="D2178" t="s">
        <v>495</v>
      </c>
      <c r="E2178" t="s">
        <v>495</v>
      </c>
      <c r="F2178" t="s">
        <v>496</v>
      </c>
      <c r="G2178" t="s">
        <v>104</v>
      </c>
      <c r="H2178" t="s">
        <v>16</v>
      </c>
      <c r="I2178" t="s">
        <v>16</v>
      </c>
      <c r="J2178" t="s">
        <v>9</v>
      </c>
      <c r="O2178" t="s">
        <v>104</v>
      </c>
      <c r="P2178" t="s">
        <v>9</v>
      </c>
      <c r="Q2178" t="s">
        <v>9</v>
      </c>
      <c r="R2178" t="s">
        <v>122</v>
      </c>
      <c r="S2178" t="s">
        <v>127</v>
      </c>
      <c r="T2178">
        <v>12</v>
      </c>
      <c r="U2178" t="s">
        <v>475</v>
      </c>
      <c r="W2178" t="s">
        <v>386</v>
      </c>
    </row>
    <row r="2179" spans="1:23" x14ac:dyDescent="0.25">
      <c r="A2179" t="s">
        <v>544</v>
      </c>
      <c r="B2179" s="1">
        <v>44703</v>
      </c>
      <c r="C2179">
        <v>-119.91</v>
      </c>
      <c r="D2179" t="s">
        <v>2303</v>
      </c>
      <c r="E2179" t="s">
        <v>2303</v>
      </c>
      <c r="F2179" t="s">
        <v>4446</v>
      </c>
      <c r="G2179" t="s">
        <v>104</v>
      </c>
      <c r="H2179" t="s">
        <v>12</v>
      </c>
      <c r="I2179" t="s">
        <v>12</v>
      </c>
      <c r="J2179" t="s">
        <v>9</v>
      </c>
      <c r="O2179" t="s">
        <v>104</v>
      </c>
      <c r="P2179" t="s">
        <v>9</v>
      </c>
      <c r="Q2179" t="s">
        <v>9</v>
      </c>
      <c r="R2179" t="s">
        <v>122</v>
      </c>
      <c r="S2179" t="s">
        <v>127</v>
      </c>
      <c r="T2179">
        <v>12</v>
      </c>
      <c r="U2179" t="s">
        <v>475</v>
      </c>
      <c r="W2179" t="s">
        <v>386</v>
      </c>
    </row>
    <row r="2180" spans="1:23" x14ac:dyDescent="0.25">
      <c r="A2180" t="s">
        <v>492</v>
      </c>
      <c r="B2180" s="1">
        <v>44702</v>
      </c>
      <c r="C2180">
        <v>-4.4000000000000004</v>
      </c>
      <c r="D2180" t="s">
        <v>8599</v>
      </c>
      <c r="E2180" t="s">
        <v>8599</v>
      </c>
      <c r="F2180" t="s">
        <v>615</v>
      </c>
      <c r="G2180" t="s">
        <v>117</v>
      </c>
      <c r="H2180" t="s">
        <v>44</v>
      </c>
      <c r="I2180" t="s">
        <v>44</v>
      </c>
      <c r="J2180" t="s">
        <v>9</v>
      </c>
      <c r="O2180" t="s">
        <v>117</v>
      </c>
      <c r="P2180" t="s">
        <v>9</v>
      </c>
      <c r="Q2180" t="s">
        <v>9</v>
      </c>
      <c r="R2180" t="s">
        <v>122</v>
      </c>
      <c r="S2180" t="s">
        <v>127</v>
      </c>
      <c r="T2180">
        <v>12</v>
      </c>
      <c r="U2180" t="s">
        <v>475</v>
      </c>
      <c r="W2180" t="s">
        <v>386</v>
      </c>
    </row>
    <row r="2181" spans="1:23" x14ac:dyDescent="0.25">
      <c r="A2181" t="s">
        <v>492</v>
      </c>
      <c r="B2181" s="1">
        <v>44702</v>
      </c>
      <c r="C2181">
        <v>-4.4000000000000004</v>
      </c>
      <c r="D2181" t="s">
        <v>6484</v>
      </c>
      <c r="E2181" t="s">
        <v>6484</v>
      </c>
      <c r="F2181" t="s">
        <v>629</v>
      </c>
      <c r="G2181" t="s">
        <v>13</v>
      </c>
      <c r="H2181" t="s">
        <v>11</v>
      </c>
      <c r="I2181" t="s">
        <v>11</v>
      </c>
      <c r="J2181" t="s">
        <v>9</v>
      </c>
      <c r="O2181" t="s">
        <v>13</v>
      </c>
      <c r="P2181" t="s">
        <v>9</v>
      </c>
      <c r="Q2181" t="s">
        <v>9</v>
      </c>
      <c r="R2181" t="s">
        <v>122</v>
      </c>
      <c r="S2181" t="s">
        <v>127</v>
      </c>
      <c r="T2181">
        <v>12</v>
      </c>
      <c r="U2181" t="s">
        <v>475</v>
      </c>
      <c r="W2181" t="s">
        <v>386</v>
      </c>
    </row>
    <row r="2182" spans="1:23" x14ac:dyDescent="0.25">
      <c r="A2182" t="s">
        <v>492</v>
      </c>
      <c r="B2182" s="1">
        <v>44702</v>
      </c>
      <c r="C2182">
        <v>-202.72</v>
      </c>
      <c r="D2182" t="s">
        <v>495</v>
      </c>
      <c r="E2182" t="s">
        <v>495</v>
      </c>
      <c r="F2182" t="s">
        <v>496</v>
      </c>
      <c r="G2182" t="s">
        <v>104</v>
      </c>
      <c r="H2182" t="s">
        <v>16</v>
      </c>
      <c r="I2182" t="s">
        <v>16</v>
      </c>
      <c r="J2182" t="s">
        <v>9</v>
      </c>
      <c r="O2182" t="s">
        <v>104</v>
      </c>
      <c r="P2182" t="s">
        <v>9</v>
      </c>
      <c r="Q2182" t="s">
        <v>9</v>
      </c>
      <c r="R2182" t="s">
        <v>122</v>
      </c>
      <c r="S2182" t="s">
        <v>127</v>
      </c>
      <c r="T2182">
        <v>12</v>
      </c>
      <c r="U2182" t="s">
        <v>475</v>
      </c>
      <c r="W2182" t="s">
        <v>386</v>
      </c>
    </row>
    <row r="2183" spans="1:23" x14ac:dyDescent="0.25">
      <c r="A2183" t="s">
        <v>533</v>
      </c>
      <c r="B2183" s="1">
        <v>44700</v>
      </c>
      <c r="C2183">
        <v>4.0599999999999996</v>
      </c>
      <c r="D2183" t="s">
        <v>1632</v>
      </c>
      <c r="E2183" t="s">
        <v>1632</v>
      </c>
      <c r="F2183" t="s">
        <v>535</v>
      </c>
      <c r="G2183" t="s">
        <v>92</v>
      </c>
      <c r="H2183" t="s">
        <v>49</v>
      </c>
      <c r="I2183" t="s">
        <v>49</v>
      </c>
      <c r="J2183" t="s">
        <v>9</v>
      </c>
      <c r="O2183" t="s">
        <v>92</v>
      </c>
      <c r="P2183" t="s">
        <v>9</v>
      </c>
      <c r="Q2183" t="s">
        <v>9</v>
      </c>
      <c r="R2183" t="s">
        <v>92</v>
      </c>
      <c r="S2183" t="s">
        <v>127</v>
      </c>
      <c r="T2183">
        <v>12</v>
      </c>
      <c r="U2183" t="s">
        <v>475</v>
      </c>
      <c r="W2183" t="s">
        <v>386</v>
      </c>
    </row>
    <row r="2184" spans="1:23" x14ac:dyDescent="0.25">
      <c r="A2184" t="s">
        <v>5030</v>
      </c>
      <c r="B2184" s="1">
        <v>44700</v>
      </c>
      <c r="C2184">
        <v>-8957.5</v>
      </c>
      <c r="D2184" t="s">
        <v>696</v>
      </c>
      <c r="E2184" t="s">
        <v>696</v>
      </c>
      <c r="F2184" t="s">
        <v>647</v>
      </c>
      <c r="G2184" t="s">
        <v>55</v>
      </c>
      <c r="H2184" t="s">
        <v>225</v>
      </c>
      <c r="I2184" t="s">
        <v>225</v>
      </c>
      <c r="J2184" t="s">
        <v>9</v>
      </c>
      <c r="O2184" t="s">
        <v>55</v>
      </c>
      <c r="P2184" t="s">
        <v>9</v>
      </c>
      <c r="Q2184" t="s">
        <v>9</v>
      </c>
      <c r="R2184" t="s">
        <v>224</v>
      </c>
      <c r="S2184" t="s">
        <v>126</v>
      </c>
      <c r="T2184">
        <v>0</v>
      </c>
      <c r="U2184" t="s">
        <v>475</v>
      </c>
      <c r="V2184" t="s">
        <v>6075</v>
      </c>
      <c r="W2184" t="s">
        <v>386</v>
      </c>
    </row>
    <row r="2185" spans="1:23" x14ac:dyDescent="0.25">
      <c r="A2185" t="s">
        <v>19</v>
      </c>
      <c r="B2185" s="1">
        <v>44700</v>
      </c>
      <c r="C2185">
        <v>-5978.75</v>
      </c>
      <c r="D2185" t="s">
        <v>7122</v>
      </c>
      <c r="E2185" t="s">
        <v>7122</v>
      </c>
      <c r="F2185" t="s">
        <v>7123</v>
      </c>
      <c r="G2185" t="s">
        <v>121</v>
      </c>
      <c r="H2185" t="s">
        <v>48</v>
      </c>
      <c r="I2185" t="s">
        <v>48</v>
      </c>
      <c r="J2185" t="s">
        <v>9</v>
      </c>
      <c r="O2185" t="s">
        <v>121</v>
      </c>
      <c r="P2185" t="s">
        <v>9</v>
      </c>
      <c r="Q2185" t="s">
        <v>9</v>
      </c>
      <c r="R2185" t="s">
        <v>122</v>
      </c>
      <c r="S2185" t="s">
        <v>127</v>
      </c>
      <c r="T2185">
        <v>1</v>
      </c>
      <c r="U2185" t="s">
        <v>475</v>
      </c>
      <c r="W2185" t="s">
        <v>386</v>
      </c>
    </row>
    <row r="2186" spans="1:23" x14ac:dyDescent="0.25">
      <c r="A2186" t="s">
        <v>19</v>
      </c>
      <c r="B2186" s="1">
        <v>44700</v>
      </c>
      <c r="C2186">
        <v>-404.06</v>
      </c>
      <c r="D2186" t="s">
        <v>7691</v>
      </c>
      <c r="E2186" t="s">
        <v>7691</v>
      </c>
      <c r="F2186" t="s">
        <v>7692</v>
      </c>
      <c r="G2186" t="s">
        <v>105</v>
      </c>
      <c r="H2186" t="s">
        <v>28</v>
      </c>
      <c r="I2186" t="s">
        <v>28</v>
      </c>
      <c r="J2186" t="s">
        <v>9</v>
      </c>
      <c r="O2186" t="s">
        <v>105</v>
      </c>
      <c r="P2186" t="s">
        <v>9</v>
      </c>
      <c r="Q2186" t="s">
        <v>7693</v>
      </c>
      <c r="R2186" t="s">
        <v>122</v>
      </c>
      <c r="S2186" t="s">
        <v>124</v>
      </c>
      <c r="T2186">
        <v>1</v>
      </c>
      <c r="U2186" t="s">
        <v>475</v>
      </c>
      <c r="W2186" t="s">
        <v>386</v>
      </c>
    </row>
    <row r="2187" spans="1:23" x14ac:dyDescent="0.25">
      <c r="A2187" t="s">
        <v>19</v>
      </c>
      <c r="B2187" s="1">
        <v>44700</v>
      </c>
      <c r="C2187">
        <v>-77.22</v>
      </c>
      <c r="D2187" t="s">
        <v>6599</v>
      </c>
      <c r="E2187" t="s">
        <v>6599</v>
      </c>
      <c r="F2187" t="s">
        <v>653</v>
      </c>
      <c r="G2187" t="s">
        <v>55</v>
      </c>
      <c r="H2187" t="s">
        <v>18</v>
      </c>
      <c r="I2187" t="s">
        <v>18</v>
      </c>
      <c r="J2187" t="s">
        <v>9</v>
      </c>
      <c r="O2187" t="s">
        <v>55</v>
      </c>
      <c r="P2187" t="s">
        <v>9</v>
      </c>
      <c r="Q2187" t="s">
        <v>9</v>
      </c>
      <c r="R2187" t="s">
        <v>224</v>
      </c>
      <c r="S2187" t="s">
        <v>126</v>
      </c>
      <c r="T2187">
        <v>12</v>
      </c>
      <c r="U2187" t="s">
        <v>475</v>
      </c>
      <c r="W2187" t="s">
        <v>386</v>
      </c>
    </row>
    <row r="2188" spans="1:23" x14ac:dyDescent="0.25">
      <c r="A2188" t="s">
        <v>492</v>
      </c>
      <c r="B2188" s="1">
        <v>44699</v>
      </c>
      <c r="C2188">
        <v>466</v>
      </c>
      <c r="D2188" t="s">
        <v>7694</v>
      </c>
      <c r="E2188" t="s">
        <v>7694</v>
      </c>
      <c r="F2188" t="s">
        <v>2134</v>
      </c>
      <c r="G2188" t="s">
        <v>117</v>
      </c>
      <c r="H2188" t="s">
        <v>152</v>
      </c>
      <c r="I2188" t="s">
        <v>152</v>
      </c>
      <c r="J2188" t="s">
        <v>9</v>
      </c>
      <c r="O2188" t="s">
        <v>117</v>
      </c>
      <c r="P2188" t="s">
        <v>9</v>
      </c>
      <c r="Q2188" t="s">
        <v>9</v>
      </c>
      <c r="R2188" t="s">
        <v>122</v>
      </c>
      <c r="S2188" t="s">
        <v>127</v>
      </c>
      <c r="T2188">
        <v>1</v>
      </c>
      <c r="U2188" t="s">
        <v>475</v>
      </c>
      <c r="V2188" t="s">
        <v>284</v>
      </c>
      <c r="W2188" t="s">
        <v>386</v>
      </c>
    </row>
    <row r="2189" spans="1:23" x14ac:dyDescent="0.25">
      <c r="A2189" t="s">
        <v>492</v>
      </c>
      <c r="B2189" s="1">
        <v>44699</v>
      </c>
      <c r="C2189">
        <v>-5.5</v>
      </c>
      <c r="D2189" t="s">
        <v>5059</v>
      </c>
      <c r="E2189" t="s">
        <v>5059</v>
      </c>
      <c r="F2189" t="s">
        <v>615</v>
      </c>
      <c r="G2189" t="s">
        <v>117</v>
      </c>
      <c r="H2189" t="s">
        <v>44</v>
      </c>
      <c r="I2189" t="s">
        <v>44</v>
      </c>
      <c r="J2189" t="s">
        <v>9</v>
      </c>
      <c r="O2189" t="s">
        <v>117</v>
      </c>
      <c r="P2189" t="s">
        <v>9</v>
      </c>
      <c r="Q2189" t="s">
        <v>9</v>
      </c>
      <c r="R2189" t="s">
        <v>122</v>
      </c>
      <c r="S2189" t="s">
        <v>127</v>
      </c>
      <c r="T2189">
        <v>12</v>
      </c>
      <c r="U2189" t="s">
        <v>475</v>
      </c>
      <c r="W2189" t="s">
        <v>386</v>
      </c>
    </row>
    <row r="2190" spans="1:23" x14ac:dyDescent="0.25">
      <c r="A2190" t="s">
        <v>533</v>
      </c>
      <c r="B2190" s="1">
        <v>44699</v>
      </c>
      <c r="C2190">
        <v>77.22</v>
      </c>
      <c r="D2190" t="s">
        <v>6251</v>
      </c>
      <c r="E2190" t="s">
        <v>6251</v>
      </c>
      <c r="F2190" t="s">
        <v>675</v>
      </c>
      <c r="G2190" t="s">
        <v>55</v>
      </c>
      <c r="H2190" t="s">
        <v>18</v>
      </c>
      <c r="I2190" t="s">
        <v>18</v>
      </c>
      <c r="J2190" t="s">
        <v>9</v>
      </c>
      <c r="O2190" t="s">
        <v>55</v>
      </c>
      <c r="P2190" t="s">
        <v>9</v>
      </c>
      <c r="Q2190" t="s">
        <v>9</v>
      </c>
      <c r="R2190" t="s">
        <v>224</v>
      </c>
      <c r="S2190" t="s">
        <v>126</v>
      </c>
      <c r="T2190">
        <v>12</v>
      </c>
      <c r="U2190" t="s">
        <v>475</v>
      </c>
      <c r="W2190" t="s">
        <v>386</v>
      </c>
    </row>
    <row r="2191" spans="1:23" x14ac:dyDescent="0.25">
      <c r="A2191" t="s">
        <v>487</v>
      </c>
      <c r="B2191" s="1">
        <v>44699</v>
      </c>
      <c r="C2191">
        <v>24</v>
      </c>
      <c r="D2191" t="s">
        <v>5353</v>
      </c>
      <c r="E2191" t="s">
        <v>5353</v>
      </c>
      <c r="F2191" t="s">
        <v>501</v>
      </c>
      <c r="G2191" t="s">
        <v>105</v>
      </c>
      <c r="H2191" t="s">
        <v>28</v>
      </c>
      <c r="I2191" t="s">
        <v>28</v>
      </c>
      <c r="J2191" t="s">
        <v>9</v>
      </c>
      <c r="O2191" t="s">
        <v>105</v>
      </c>
      <c r="P2191" t="s">
        <v>9</v>
      </c>
      <c r="Q2191" t="s">
        <v>7695</v>
      </c>
      <c r="R2191" t="s">
        <v>122</v>
      </c>
      <c r="S2191" t="s">
        <v>124</v>
      </c>
      <c r="T2191">
        <v>1</v>
      </c>
      <c r="U2191" t="s">
        <v>475</v>
      </c>
      <c r="W2191" t="s">
        <v>386</v>
      </c>
    </row>
    <row r="2192" spans="1:23" x14ac:dyDescent="0.25">
      <c r="A2192" t="s">
        <v>487</v>
      </c>
      <c r="B2192" s="1">
        <v>44698</v>
      </c>
      <c r="C2192">
        <v>15000</v>
      </c>
      <c r="D2192" t="s">
        <v>7697</v>
      </c>
      <c r="E2192" t="s">
        <v>7697</v>
      </c>
      <c r="F2192" t="s">
        <v>6211</v>
      </c>
      <c r="G2192" t="s">
        <v>55</v>
      </c>
      <c r="H2192" t="s">
        <v>55</v>
      </c>
      <c r="I2192" t="s">
        <v>55</v>
      </c>
      <c r="J2192" t="s">
        <v>9</v>
      </c>
      <c r="O2192" t="s">
        <v>55</v>
      </c>
      <c r="P2192" t="s">
        <v>9</v>
      </c>
      <c r="Q2192" t="s">
        <v>9</v>
      </c>
      <c r="R2192" t="s">
        <v>116</v>
      </c>
      <c r="S2192" t="s">
        <v>126</v>
      </c>
      <c r="T2192">
        <v>0</v>
      </c>
      <c r="U2192" t="s">
        <v>475</v>
      </c>
      <c r="W2192" t="s">
        <v>386</v>
      </c>
    </row>
    <row r="2193" spans="1:23" x14ac:dyDescent="0.25">
      <c r="A2193" t="s">
        <v>492</v>
      </c>
      <c r="B2193" s="1">
        <v>44698</v>
      </c>
      <c r="C2193">
        <v>-2.35</v>
      </c>
      <c r="D2193" t="s">
        <v>689</v>
      </c>
      <c r="E2193" t="s">
        <v>689</v>
      </c>
      <c r="F2193" t="s">
        <v>690</v>
      </c>
      <c r="G2193" t="s">
        <v>100</v>
      </c>
      <c r="H2193" t="s">
        <v>41</v>
      </c>
      <c r="I2193" t="s">
        <v>41</v>
      </c>
      <c r="J2193" t="s">
        <v>9</v>
      </c>
      <c r="O2193" t="s">
        <v>100</v>
      </c>
      <c r="P2193" t="s">
        <v>9</v>
      </c>
      <c r="Q2193" t="s">
        <v>9</v>
      </c>
      <c r="R2193" t="s">
        <v>122</v>
      </c>
      <c r="S2193" t="s">
        <v>127</v>
      </c>
      <c r="T2193">
        <v>12</v>
      </c>
      <c r="U2193" t="s">
        <v>475</v>
      </c>
      <c r="V2193" t="s">
        <v>280</v>
      </c>
      <c r="W2193" t="s">
        <v>386</v>
      </c>
    </row>
    <row r="2194" spans="1:23" x14ac:dyDescent="0.25">
      <c r="A2194" t="s">
        <v>19</v>
      </c>
      <c r="B2194" s="1">
        <v>44698</v>
      </c>
      <c r="C2194">
        <v>-5139.6499999999996</v>
      </c>
      <c r="D2194" t="s">
        <v>17</v>
      </c>
      <c r="E2194" t="s">
        <v>17</v>
      </c>
      <c r="F2194" t="s">
        <v>778</v>
      </c>
      <c r="G2194" t="s">
        <v>55</v>
      </c>
      <c r="H2194" t="s">
        <v>18</v>
      </c>
      <c r="I2194" t="s">
        <v>18</v>
      </c>
      <c r="J2194" t="s">
        <v>9</v>
      </c>
      <c r="O2194" t="s">
        <v>55</v>
      </c>
      <c r="P2194" t="s">
        <v>9</v>
      </c>
      <c r="Q2194" t="s">
        <v>9</v>
      </c>
      <c r="R2194" t="s">
        <v>224</v>
      </c>
      <c r="S2194" t="s">
        <v>126</v>
      </c>
      <c r="T2194">
        <v>12</v>
      </c>
      <c r="U2194" t="s">
        <v>475</v>
      </c>
      <c r="W2194" t="s">
        <v>386</v>
      </c>
    </row>
    <row r="2195" spans="1:23" x14ac:dyDescent="0.25">
      <c r="A2195" t="s">
        <v>486</v>
      </c>
      <c r="B2195" s="1">
        <v>44698</v>
      </c>
      <c r="C2195">
        <v>-15000</v>
      </c>
      <c r="D2195" t="s">
        <v>7699</v>
      </c>
      <c r="E2195" t="s">
        <v>7699</v>
      </c>
      <c r="F2195" t="s">
        <v>6210</v>
      </c>
      <c r="G2195" t="s">
        <v>55</v>
      </c>
      <c r="H2195" t="s">
        <v>55</v>
      </c>
      <c r="I2195" t="s">
        <v>55</v>
      </c>
      <c r="J2195" t="s">
        <v>9</v>
      </c>
      <c r="O2195" t="s">
        <v>55</v>
      </c>
      <c r="P2195" t="s">
        <v>9</v>
      </c>
      <c r="Q2195" t="s">
        <v>9</v>
      </c>
      <c r="R2195" t="s">
        <v>116</v>
      </c>
      <c r="S2195" t="s">
        <v>126</v>
      </c>
      <c r="T2195">
        <v>0</v>
      </c>
      <c r="U2195" t="s">
        <v>475</v>
      </c>
      <c r="W2195" t="s">
        <v>386</v>
      </c>
    </row>
    <row r="2196" spans="1:23" x14ac:dyDescent="0.25">
      <c r="A2196" t="s">
        <v>492</v>
      </c>
      <c r="B2196" s="1">
        <v>44698</v>
      </c>
      <c r="C2196">
        <v>-15.42</v>
      </c>
      <c r="D2196" t="s">
        <v>1366</v>
      </c>
      <c r="E2196" t="s">
        <v>1366</v>
      </c>
      <c r="F2196" t="s">
        <v>1367</v>
      </c>
      <c r="G2196" t="s">
        <v>117</v>
      </c>
      <c r="H2196" t="s">
        <v>44</v>
      </c>
      <c r="I2196" t="s">
        <v>44</v>
      </c>
      <c r="J2196" t="s">
        <v>9</v>
      </c>
      <c r="O2196" t="s">
        <v>117</v>
      </c>
      <c r="P2196" t="s">
        <v>9</v>
      </c>
      <c r="Q2196" t="s">
        <v>7700</v>
      </c>
      <c r="R2196" t="s">
        <v>122</v>
      </c>
      <c r="S2196" t="s">
        <v>127</v>
      </c>
      <c r="T2196">
        <v>12</v>
      </c>
      <c r="U2196" t="s">
        <v>475</v>
      </c>
      <c r="W2196" t="s">
        <v>386</v>
      </c>
    </row>
    <row r="2197" spans="1:23" x14ac:dyDescent="0.25">
      <c r="A2197" t="s">
        <v>544</v>
      </c>
      <c r="B2197" s="1">
        <v>44698</v>
      </c>
      <c r="C2197">
        <v>-133.96</v>
      </c>
      <c r="D2197" t="s">
        <v>560</v>
      </c>
      <c r="E2197" t="s">
        <v>560</v>
      </c>
      <c r="F2197" t="s">
        <v>1438</v>
      </c>
      <c r="G2197" t="s">
        <v>104</v>
      </c>
      <c r="H2197" t="s">
        <v>16</v>
      </c>
      <c r="I2197" t="s">
        <v>16</v>
      </c>
      <c r="J2197" t="s">
        <v>9</v>
      </c>
      <c r="O2197" t="s">
        <v>104</v>
      </c>
      <c r="P2197" t="s">
        <v>9</v>
      </c>
      <c r="Q2197" t="s">
        <v>9</v>
      </c>
      <c r="R2197" t="s">
        <v>122</v>
      </c>
      <c r="S2197" t="s">
        <v>127</v>
      </c>
      <c r="T2197">
        <v>12</v>
      </c>
      <c r="U2197" t="s">
        <v>475</v>
      </c>
      <c r="W2197" t="s">
        <v>386</v>
      </c>
    </row>
    <row r="2198" spans="1:23" x14ac:dyDescent="0.25">
      <c r="A2198" t="s">
        <v>544</v>
      </c>
      <c r="B2198" s="1">
        <v>44698</v>
      </c>
      <c r="C2198">
        <v>-36.450000000000003</v>
      </c>
      <c r="D2198" t="s">
        <v>1502</v>
      </c>
      <c r="E2198" t="s">
        <v>1502</v>
      </c>
      <c r="F2198" t="s">
        <v>4460</v>
      </c>
      <c r="G2198" t="s">
        <v>104</v>
      </c>
      <c r="H2198" t="s">
        <v>7</v>
      </c>
      <c r="I2198" t="s">
        <v>7</v>
      </c>
      <c r="J2198" t="s">
        <v>9</v>
      </c>
      <c r="O2198" t="s">
        <v>104</v>
      </c>
      <c r="P2198" t="s">
        <v>9</v>
      </c>
      <c r="Q2198" t="s">
        <v>9</v>
      </c>
      <c r="R2198" t="s">
        <v>122</v>
      </c>
      <c r="S2198" t="s">
        <v>127</v>
      </c>
      <c r="T2198">
        <v>12</v>
      </c>
      <c r="U2198" t="s">
        <v>475</v>
      </c>
      <c r="W2198" t="s">
        <v>386</v>
      </c>
    </row>
    <row r="2199" spans="1:23" x14ac:dyDescent="0.25">
      <c r="A2199" t="s">
        <v>492</v>
      </c>
      <c r="B2199" s="1">
        <v>44698</v>
      </c>
      <c r="C2199">
        <v>-3.3</v>
      </c>
      <c r="D2199" t="s">
        <v>8599</v>
      </c>
      <c r="E2199" t="s">
        <v>8599</v>
      </c>
      <c r="F2199" t="s">
        <v>615</v>
      </c>
      <c r="G2199" t="s">
        <v>117</v>
      </c>
      <c r="H2199" t="s">
        <v>44</v>
      </c>
      <c r="I2199" t="s">
        <v>44</v>
      </c>
      <c r="J2199" t="s">
        <v>9</v>
      </c>
      <c r="O2199" t="s">
        <v>117</v>
      </c>
      <c r="P2199" t="s">
        <v>9</v>
      </c>
      <c r="Q2199" t="s">
        <v>9</v>
      </c>
      <c r="R2199" t="s">
        <v>122</v>
      </c>
      <c r="S2199" t="s">
        <v>127</v>
      </c>
      <c r="T2199">
        <v>12</v>
      </c>
      <c r="U2199" t="s">
        <v>475</v>
      </c>
      <c r="W2199" t="s">
        <v>386</v>
      </c>
    </row>
    <row r="2200" spans="1:23" x14ac:dyDescent="0.25">
      <c r="A2200" t="s">
        <v>492</v>
      </c>
      <c r="B2200" s="1">
        <v>44698</v>
      </c>
      <c r="C2200">
        <v>25</v>
      </c>
      <c r="D2200" t="s">
        <v>536</v>
      </c>
      <c r="E2200" t="s">
        <v>536</v>
      </c>
      <c r="F2200" t="s">
        <v>537</v>
      </c>
      <c r="G2200" t="s">
        <v>92</v>
      </c>
      <c r="H2200" t="s">
        <v>49</v>
      </c>
      <c r="I2200" t="s">
        <v>49</v>
      </c>
      <c r="J2200" t="s">
        <v>9</v>
      </c>
      <c r="O2200" t="s">
        <v>92</v>
      </c>
      <c r="P2200" t="s">
        <v>9</v>
      </c>
      <c r="Q2200" t="s">
        <v>9</v>
      </c>
      <c r="R2200" t="s">
        <v>92</v>
      </c>
      <c r="S2200" t="s">
        <v>127</v>
      </c>
      <c r="T2200">
        <v>12</v>
      </c>
      <c r="U2200" t="s">
        <v>475</v>
      </c>
      <c r="W2200" t="s">
        <v>386</v>
      </c>
    </row>
    <row r="2201" spans="1:23" x14ac:dyDescent="0.25">
      <c r="A2201" t="s">
        <v>6411</v>
      </c>
      <c r="B2201" s="1">
        <v>44697</v>
      </c>
      <c r="C2201">
        <v>-51.18</v>
      </c>
      <c r="D2201" t="s">
        <v>6409</v>
      </c>
      <c r="E2201" t="s">
        <v>6409</v>
      </c>
      <c r="F2201" t="s">
        <v>7701</v>
      </c>
      <c r="G2201" t="s">
        <v>55</v>
      </c>
      <c r="H2201" t="s">
        <v>55</v>
      </c>
      <c r="I2201" t="s">
        <v>55</v>
      </c>
      <c r="J2201" t="s">
        <v>9</v>
      </c>
      <c r="O2201" t="s">
        <v>55</v>
      </c>
      <c r="P2201" t="s">
        <v>9</v>
      </c>
      <c r="Q2201" t="s">
        <v>9</v>
      </c>
      <c r="R2201" t="s">
        <v>116</v>
      </c>
      <c r="S2201" t="s">
        <v>126</v>
      </c>
      <c r="T2201">
        <v>0</v>
      </c>
      <c r="U2201" t="s">
        <v>475</v>
      </c>
      <c r="W2201" t="s">
        <v>386</v>
      </c>
    </row>
    <row r="2202" spans="1:23" x14ac:dyDescent="0.25">
      <c r="A2202" t="s">
        <v>492</v>
      </c>
      <c r="B2202" s="1">
        <v>44697</v>
      </c>
      <c r="C2202">
        <v>-19</v>
      </c>
      <c r="D2202" t="s">
        <v>7160</v>
      </c>
      <c r="E2202" t="s">
        <v>7160</v>
      </c>
      <c r="F2202" t="s">
        <v>7161</v>
      </c>
      <c r="G2202" t="s">
        <v>117</v>
      </c>
      <c r="H2202" t="s">
        <v>45</v>
      </c>
      <c r="I2202" t="s">
        <v>45</v>
      </c>
      <c r="J2202" t="s">
        <v>9</v>
      </c>
      <c r="O2202" t="s">
        <v>117</v>
      </c>
      <c r="P2202" t="s">
        <v>9</v>
      </c>
      <c r="Q2202" t="s">
        <v>9</v>
      </c>
      <c r="R2202" t="s">
        <v>122</v>
      </c>
      <c r="S2202" t="s">
        <v>127</v>
      </c>
      <c r="T2202">
        <v>12</v>
      </c>
      <c r="U2202" t="s">
        <v>475</v>
      </c>
      <c r="W2202" t="s">
        <v>386</v>
      </c>
    </row>
    <row r="2203" spans="1:23" x14ac:dyDescent="0.25">
      <c r="A2203" t="s">
        <v>492</v>
      </c>
      <c r="B2203" s="1">
        <v>44697</v>
      </c>
      <c r="C2203">
        <v>-2.35</v>
      </c>
      <c r="D2203" t="s">
        <v>7703</v>
      </c>
      <c r="E2203" t="s">
        <v>7703</v>
      </c>
      <c r="F2203" t="s">
        <v>2198</v>
      </c>
      <c r="G2203" t="s">
        <v>104</v>
      </c>
      <c r="H2203" t="s">
        <v>7</v>
      </c>
      <c r="I2203" t="s">
        <v>7</v>
      </c>
      <c r="J2203" t="s">
        <v>9</v>
      </c>
      <c r="O2203" t="s">
        <v>104</v>
      </c>
      <c r="P2203" t="s">
        <v>9</v>
      </c>
      <c r="Q2203" t="s">
        <v>9</v>
      </c>
      <c r="R2203" t="s">
        <v>122</v>
      </c>
      <c r="S2203" t="s">
        <v>127</v>
      </c>
      <c r="T2203">
        <v>12</v>
      </c>
      <c r="U2203" t="s">
        <v>475</v>
      </c>
      <c r="W2203" t="s">
        <v>386</v>
      </c>
    </row>
    <row r="2204" spans="1:23" x14ac:dyDescent="0.25">
      <c r="A2204" t="s">
        <v>6408</v>
      </c>
      <c r="B2204" s="1">
        <v>44697</v>
      </c>
      <c r="C2204">
        <v>-52.56</v>
      </c>
      <c r="D2204" t="s">
        <v>6409</v>
      </c>
      <c r="E2204" t="s">
        <v>6409</v>
      </c>
      <c r="F2204" t="s">
        <v>6410</v>
      </c>
      <c r="G2204" t="s">
        <v>55</v>
      </c>
      <c r="H2204" t="s">
        <v>55</v>
      </c>
      <c r="I2204" t="s">
        <v>55</v>
      </c>
      <c r="J2204" t="s">
        <v>9</v>
      </c>
      <c r="O2204" t="s">
        <v>55</v>
      </c>
      <c r="P2204" t="s">
        <v>9</v>
      </c>
      <c r="Q2204" t="s">
        <v>9</v>
      </c>
      <c r="R2204" t="s">
        <v>116</v>
      </c>
      <c r="S2204" t="s">
        <v>126</v>
      </c>
      <c r="T2204">
        <v>0</v>
      </c>
      <c r="U2204" t="s">
        <v>475</v>
      </c>
      <c r="W2204" t="s">
        <v>386</v>
      </c>
    </row>
    <row r="2205" spans="1:23" x14ac:dyDescent="0.25">
      <c r="A2205" t="s">
        <v>6408</v>
      </c>
      <c r="B2205" s="1">
        <v>44697</v>
      </c>
      <c r="C2205">
        <v>-469.83</v>
      </c>
      <c r="D2205" t="s">
        <v>6826</v>
      </c>
      <c r="E2205" t="s">
        <v>6826</v>
      </c>
      <c r="F2205" t="s">
        <v>6827</v>
      </c>
      <c r="G2205" t="s">
        <v>89</v>
      </c>
      <c r="H2205" t="s">
        <v>229</v>
      </c>
      <c r="I2205" t="s">
        <v>229</v>
      </c>
      <c r="J2205" t="s">
        <v>9</v>
      </c>
      <c r="O2205" t="s">
        <v>89</v>
      </c>
      <c r="P2205" t="s">
        <v>9</v>
      </c>
      <c r="Q2205" t="s">
        <v>9</v>
      </c>
      <c r="R2205" t="s">
        <v>224</v>
      </c>
      <c r="S2205" t="s">
        <v>127</v>
      </c>
      <c r="T2205">
        <v>1</v>
      </c>
      <c r="U2205" t="s">
        <v>475</v>
      </c>
      <c r="W2205" t="s">
        <v>386</v>
      </c>
    </row>
    <row r="2206" spans="1:23" x14ac:dyDescent="0.25">
      <c r="A2206" t="s">
        <v>6411</v>
      </c>
      <c r="B2206" s="1">
        <v>44697</v>
      </c>
      <c r="C2206">
        <v>-58.72</v>
      </c>
      <c r="D2206" t="s">
        <v>6828</v>
      </c>
      <c r="E2206" t="s">
        <v>6828</v>
      </c>
      <c r="F2206" t="s">
        <v>6829</v>
      </c>
      <c r="G2206" t="s">
        <v>89</v>
      </c>
      <c r="H2206" t="s">
        <v>229</v>
      </c>
      <c r="I2206" t="s">
        <v>229</v>
      </c>
      <c r="J2206" t="s">
        <v>9</v>
      </c>
      <c r="O2206" t="s">
        <v>89</v>
      </c>
      <c r="P2206" t="s">
        <v>9</v>
      </c>
      <c r="Q2206" t="s">
        <v>9</v>
      </c>
      <c r="R2206" t="s">
        <v>224</v>
      </c>
      <c r="S2206" t="s">
        <v>127</v>
      </c>
      <c r="T2206">
        <v>1</v>
      </c>
      <c r="U2206" t="s">
        <v>475</v>
      </c>
      <c r="W2206" t="s">
        <v>386</v>
      </c>
    </row>
    <row r="2207" spans="1:23" x14ac:dyDescent="0.25">
      <c r="A2207" t="s">
        <v>492</v>
      </c>
      <c r="B2207" s="1">
        <v>44697</v>
      </c>
      <c r="C2207">
        <v>-2.77</v>
      </c>
      <c r="D2207" t="s">
        <v>495</v>
      </c>
      <c r="E2207" t="s">
        <v>495</v>
      </c>
      <c r="F2207" t="s">
        <v>496</v>
      </c>
      <c r="G2207" t="s">
        <v>104</v>
      </c>
      <c r="H2207" t="s">
        <v>16</v>
      </c>
      <c r="I2207" t="s">
        <v>16</v>
      </c>
      <c r="J2207" t="s">
        <v>9</v>
      </c>
      <c r="O2207" t="s">
        <v>104</v>
      </c>
      <c r="P2207" t="s">
        <v>9</v>
      </c>
      <c r="Q2207" t="s">
        <v>9</v>
      </c>
      <c r="R2207" t="s">
        <v>122</v>
      </c>
      <c r="S2207" t="s">
        <v>127</v>
      </c>
      <c r="T2207">
        <v>12</v>
      </c>
      <c r="U2207" t="s">
        <v>475</v>
      </c>
      <c r="W2207" t="s">
        <v>386</v>
      </c>
    </row>
    <row r="2208" spans="1:23" x14ac:dyDescent="0.25">
      <c r="A2208" t="s">
        <v>19</v>
      </c>
      <c r="B2208" s="1">
        <v>44697</v>
      </c>
      <c r="C2208">
        <v>-191.58</v>
      </c>
      <c r="D2208" t="s">
        <v>6622</v>
      </c>
      <c r="E2208" t="s">
        <v>6622</v>
      </c>
      <c r="F2208" t="s">
        <v>695</v>
      </c>
      <c r="G2208" t="s">
        <v>55</v>
      </c>
      <c r="H2208" t="s">
        <v>18</v>
      </c>
      <c r="I2208" t="s">
        <v>18</v>
      </c>
      <c r="J2208" t="s">
        <v>9</v>
      </c>
      <c r="O2208" t="s">
        <v>55</v>
      </c>
      <c r="P2208" t="s">
        <v>9</v>
      </c>
      <c r="Q2208" t="s">
        <v>9</v>
      </c>
      <c r="R2208" t="s">
        <v>224</v>
      </c>
      <c r="S2208" t="s">
        <v>126</v>
      </c>
      <c r="T2208">
        <v>12</v>
      </c>
      <c r="U2208" t="s">
        <v>475</v>
      </c>
      <c r="W2208" t="s">
        <v>386</v>
      </c>
    </row>
    <row r="2209" spans="1:23" x14ac:dyDescent="0.25">
      <c r="A2209" t="s">
        <v>544</v>
      </c>
      <c r="B2209" s="1">
        <v>44697</v>
      </c>
      <c r="C2209">
        <v>5139.6499999999996</v>
      </c>
      <c r="D2209" t="s">
        <v>17</v>
      </c>
      <c r="E2209" t="s">
        <v>17</v>
      </c>
      <c r="F2209" t="s">
        <v>867</v>
      </c>
      <c r="G2209" t="s">
        <v>55</v>
      </c>
      <c r="H2209" t="s">
        <v>18</v>
      </c>
      <c r="I2209" t="s">
        <v>18</v>
      </c>
      <c r="J2209" t="s">
        <v>9</v>
      </c>
      <c r="O2209" t="s">
        <v>55</v>
      </c>
      <c r="P2209" t="s">
        <v>9</v>
      </c>
      <c r="Q2209" t="s">
        <v>9</v>
      </c>
      <c r="R2209" t="s">
        <v>224</v>
      </c>
      <c r="S2209" t="s">
        <v>126</v>
      </c>
      <c r="T2209">
        <v>12</v>
      </c>
      <c r="U2209" t="s">
        <v>475</v>
      </c>
      <c r="W2209" t="s">
        <v>386</v>
      </c>
    </row>
    <row r="2210" spans="1:23" x14ac:dyDescent="0.25">
      <c r="A2210" t="s">
        <v>492</v>
      </c>
      <c r="B2210" s="1">
        <v>44697</v>
      </c>
      <c r="C2210">
        <v>-4.4000000000000004</v>
      </c>
      <c r="D2210" t="s">
        <v>6484</v>
      </c>
      <c r="E2210" t="s">
        <v>6484</v>
      </c>
      <c r="F2210" t="s">
        <v>629</v>
      </c>
      <c r="G2210" t="s">
        <v>13</v>
      </c>
      <c r="H2210" t="s">
        <v>11</v>
      </c>
      <c r="I2210" t="s">
        <v>11</v>
      </c>
      <c r="J2210" t="s">
        <v>9</v>
      </c>
      <c r="O2210" t="s">
        <v>13</v>
      </c>
      <c r="P2210" t="s">
        <v>9</v>
      </c>
      <c r="Q2210" t="s">
        <v>9</v>
      </c>
      <c r="R2210" t="s">
        <v>122</v>
      </c>
      <c r="S2210" t="s">
        <v>127</v>
      </c>
      <c r="T2210">
        <v>12</v>
      </c>
      <c r="U2210" t="s">
        <v>475</v>
      </c>
      <c r="W2210" t="s">
        <v>386</v>
      </c>
    </row>
    <row r="2211" spans="1:23" x14ac:dyDescent="0.25">
      <c r="A2211" t="s">
        <v>492</v>
      </c>
      <c r="B2211" s="1">
        <v>44697</v>
      </c>
      <c r="C2211">
        <v>-3.35</v>
      </c>
      <c r="D2211" t="s">
        <v>7704</v>
      </c>
      <c r="E2211" t="s">
        <v>7704</v>
      </c>
      <c r="F2211" t="s">
        <v>7705</v>
      </c>
      <c r="G2211" t="s">
        <v>104</v>
      </c>
      <c r="H2211" t="s">
        <v>7</v>
      </c>
      <c r="I2211" t="s">
        <v>7</v>
      </c>
      <c r="J2211" t="s">
        <v>9</v>
      </c>
      <c r="O2211" t="s">
        <v>104</v>
      </c>
      <c r="P2211" t="s">
        <v>9</v>
      </c>
      <c r="Q2211" t="s">
        <v>9</v>
      </c>
      <c r="R2211" t="s">
        <v>122</v>
      </c>
      <c r="S2211" t="s">
        <v>127</v>
      </c>
      <c r="T2211">
        <v>12</v>
      </c>
      <c r="U2211" t="s">
        <v>475</v>
      </c>
      <c r="W2211" t="s">
        <v>386</v>
      </c>
    </row>
    <row r="2212" spans="1:23" x14ac:dyDescent="0.25">
      <c r="A2212" t="s">
        <v>492</v>
      </c>
      <c r="B2212" s="1">
        <v>44697</v>
      </c>
      <c r="C2212">
        <v>-154.35</v>
      </c>
      <c r="D2212" t="s">
        <v>2117</v>
      </c>
      <c r="E2212" t="s">
        <v>2117</v>
      </c>
      <c r="F2212" t="s">
        <v>2626</v>
      </c>
      <c r="G2212" t="s">
        <v>110</v>
      </c>
      <c r="H2212" t="s">
        <v>108</v>
      </c>
      <c r="I2212" t="s">
        <v>108</v>
      </c>
      <c r="J2212" t="s">
        <v>9</v>
      </c>
      <c r="O2212" t="s">
        <v>110</v>
      </c>
      <c r="P2212" t="s">
        <v>9</v>
      </c>
      <c r="Q2212" t="s">
        <v>9</v>
      </c>
      <c r="R2212" t="s">
        <v>122</v>
      </c>
      <c r="S2212" t="s">
        <v>125</v>
      </c>
      <c r="T2212">
        <v>1</v>
      </c>
      <c r="U2212" t="s">
        <v>475</v>
      </c>
      <c r="W2212" t="s">
        <v>386</v>
      </c>
    </row>
    <row r="2213" spans="1:23" x14ac:dyDescent="0.25">
      <c r="A2213" t="s">
        <v>6408</v>
      </c>
      <c r="B2213" s="1">
        <v>44696</v>
      </c>
      <c r="C2213">
        <v>469.83</v>
      </c>
      <c r="D2213" t="s">
        <v>6826</v>
      </c>
      <c r="E2213" t="s">
        <v>6826</v>
      </c>
      <c r="F2213" t="s">
        <v>6827</v>
      </c>
      <c r="G2213" t="s">
        <v>89</v>
      </c>
      <c r="H2213" t="s">
        <v>69</v>
      </c>
      <c r="I2213" t="s">
        <v>69</v>
      </c>
      <c r="J2213" t="s">
        <v>9</v>
      </c>
      <c r="O2213" t="s">
        <v>89</v>
      </c>
      <c r="P2213" t="s">
        <v>9</v>
      </c>
      <c r="Q2213" t="s">
        <v>9</v>
      </c>
      <c r="R2213" t="s">
        <v>224</v>
      </c>
      <c r="S2213" t="s">
        <v>127</v>
      </c>
      <c r="T2213">
        <v>1</v>
      </c>
      <c r="U2213" t="s">
        <v>475</v>
      </c>
      <c r="W2213" t="s">
        <v>386</v>
      </c>
    </row>
    <row r="2214" spans="1:23" x14ac:dyDescent="0.25">
      <c r="A2214" t="s">
        <v>6408</v>
      </c>
      <c r="B2214" s="1">
        <v>44696</v>
      </c>
      <c r="C2214">
        <v>52.56</v>
      </c>
      <c r="D2214" t="s">
        <v>6409</v>
      </c>
      <c r="E2214" t="s">
        <v>6409</v>
      </c>
      <c r="F2214" t="s">
        <v>6410</v>
      </c>
      <c r="G2214" t="s">
        <v>55</v>
      </c>
      <c r="H2214" t="s">
        <v>55</v>
      </c>
      <c r="I2214" t="s">
        <v>55</v>
      </c>
      <c r="J2214" t="s">
        <v>9</v>
      </c>
      <c r="O2214" t="s">
        <v>55</v>
      </c>
      <c r="P2214" t="s">
        <v>9</v>
      </c>
      <c r="Q2214" t="s">
        <v>9</v>
      </c>
      <c r="R2214" t="s">
        <v>116</v>
      </c>
      <c r="S2214" t="s">
        <v>126</v>
      </c>
      <c r="T2214">
        <v>0</v>
      </c>
      <c r="U2214" t="s">
        <v>475</v>
      </c>
      <c r="W2214" t="s">
        <v>386</v>
      </c>
    </row>
    <row r="2215" spans="1:23" x14ac:dyDescent="0.25">
      <c r="A2215" t="s">
        <v>6411</v>
      </c>
      <c r="B2215" s="1">
        <v>44696</v>
      </c>
      <c r="C2215">
        <v>51.18</v>
      </c>
      <c r="D2215" t="s">
        <v>6409</v>
      </c>
      <c r="E2215" t="s">
        <v>6409</v>
      </c>
      <c r="F2215" t="s">
        <v>7701</v>
      </c>
      <c r="G2215" t="s">
        <v>55</v>
      </c>
      <c r="H2215" t="s">
        <v>55</v>
      </c>
      <c r="I2215" t="s">
        <v>55</v>
      </c>
      <c r="J2215" t="s">
        <v>9</v>
      </c>
      <c r="O2215" t="s">
        <v>55</v>
      </c>
      <c r="P2215" t="s">
        <v>9</v>
      </c>
      <c r="Q2215" t="s">
        <v>9</v>
      </c>
      <c r="R2215" t="s">
        <v>116</v>
      </c>
      <c r="S2215" t="s">
        <v>126</v>
      </c>
      <c r="T2215">
        <v>0</v>
      </c>
      <c r="U2215" t="s">
        <v>475</v>
      </c>
      <c r="W2215" t="s">
        <v>386</v>
      </c>
    </row>
    <row r="2216" spans="1:23" x14ac:dyDescent="0.25">
      <c r="A2216" t="s">
        <v>6411</v>
      </c>
      <c r="B2216" s="1">
        <v>44696</v>
      </c>
      <c r="C2216">
        <v>-28.2</v>
      </c>
      <c r="D2216" t="s">
        <v>560</v>
      </c>
      <c r="E2216" t="s">
        <v>560</v>
      </c>
      <c r="F2216" t="s">
        <v>6871</v>
      </c>
      <c r="G2216" t="s">
        <v>104</v>
      </c>
      <c r="H2216" t="s">
        <v>16</v>
      </c>
      <c r="I2216" t="s">
        <v>16</v>
      </c>
      <c r="J2216" t="s">
        <v>9</v>
      </c>
      <c r="O2216" t="s">
        <v>104</v>
      </c>
      <c r="P2216" t="s">
        <v>9</v>
      </c>
      <c r="Q2216" t="s">
        <v>9</v>
      </c>
      <c r="R2216" t="s">
        <v>122</v>
      </c>
      <c r="S2216" t="s">
        <v>127</v>
      </c>
      <c r="T2216">
        <v>12</v>
      </c>
      <c r="U2216" t="s">
        <v>475</v>
      </c>
      <c r="W2216" t="s">
        <v>386</v>
      </c>
    </row>
    <row r="2217" spans="1:23" x14ac:dyDescent="0.25">
      <c r="A2217" t="s">
        <v>6411</v>
      </c>
      <c r="B2217" s="1">
        <v>44696</v>
      </c>
      <c r="C2217">
        <v>58.72</v>
      </c>
      <c r="D2217" t="s">
        <v>6828</v>
      </c>
      <c r="E2217" t="s">
        <v>6828</v>
      </c>
      <c r="F2217" t="s">
        <v>6829</v>
      </c>
      <c r="G2217" t="s">
        <v>89</v>
      </c>
      <c r="H2217" t="s">
        <v>69</v>
      </c>
      <c r="I2217" t="s">
        <v>69</v>
      </c>
      <c r="J2217" t="s">
        <v>9</v>
      </c>
      <c r="O2217" t="s">
        <v>89</v>
      </c>
      <c r="P2217" t="s">
        <v>9</v>
      </c>
      <c r="Q2217" t="s">
        <v>9</v>
      </c>
      <c r="R2217" t="s">
        <v>224</v>
      </c>
      <c r="S2217" t="s">
        <v>127</v>
      </c>
      <c r="T2217">
        <v>1</v>
      </c>
      <c r="U2217" t="s">
        <v>475</v>
      </c>
      <c r="W2217" t="s">
        <v>386</v>
      </c>
    </row>
    <row r="2218" spans="1:23" x14ac:dyDescent="0.25">
      <c r="A2218" t="s">
        <v>544</v>
      </c>
      <c r="B2218" s="1">
        <v>44696</v>
      </c>
      <c r="C2218">
        <v>-33</v>
      </c>
      <c r="D2218" t="s">
        <v>560</v>
      </c>
      <c r="E2218" t="s">
        <v>560</v>
      </c>
      <c r="F2218" t="s">
        <v>2161</v>
      </c>
      <c r="G2218" t="s">
        <v>110</v>
      </c>
      <c r="H2218" t="s">
        <v>108</v>
      </c>
      <c r="I2218" t="s">
        <v>108</v>
      </c>
      <c r="J2218" t="s">
        <v>9</v>
      </c>
      <c r="O2218" t="s">
        <v>110</v>
      </c>
      <c r="P2218" t="s">
        <v>9</v>
      </c>
      <c r="Q2218" t="s">
        <v>9</v>
      </c>
      <c r="R2218" t="s">
        <v>122</v>
      </c>
      <c r="S2218" t="s">
        <v>125</v>
      </c>
      <c r="T2218">
        <v>1</v>
      </c>
      <c r="U2218" t="s">
        <v>475</v>
      </c>
      <c r="W2218" t="s">
        <v>386</v>
      </c>
    </row>
    <row r="2219" spans="1:23" x14ac:dyDescent="0.25">
      <c r="A2219" t="s">
        <v>544</v>
      </c>
      <c r="B2219" s="1">
        <v>44696</v>
      </c>
      <c r="C2219">
        <v>-76.53</v>
      </c>
      <c r="D2219" t="s">
        <v>560</v>
      </c>
      <c r="E2219" t="s">
        <v>560</v>
      </c>
      <c r="F2219" t="s">
        <v>2161</v>
      </c>
      <c r="G2219" t="s">
        <v>104</v>
      </c>
      <c r="H2219" t="s">
        <v>16</v>
      </c>
      <c r="I2219" t="s">
        <v>16</v>
      </c>
      <c r="J2219" t="s">
        <v>9</v>
      </c>
      <c r="O2219" t="s">
        <v>104</v>
      </c>
      <c r="P2219" t="s">
        <v>9</v>
      </c>
      <c r="Q2219" t="s">
        <v>9</v>
      </c>
      <c r="R2219" t="s">
        <v>122</v>
      </c>
      <c r="S2219" t="s">
        <v>127</v>
      </c>
      <c r="T2219">
        <v>12</v>
      </c>
      <c r="U2219" t="s">
        <v>475</v>
      </c>
      <c r="W2219" t="s">
        <v>386</v>
      </c>
    </row>
    <row r="2220" spans="1:23" x14ac:dyDescent="0.25">
      <c r="A2220" t="s">
        <v>544</v>
      </c>
      <c r="B2220" s="1">
        <v>44696</v>
      </c>
      <c r="C2220">
        <v>38.58</v>
      </c>
      <c r="D2220" t="s">
        <v>7707</v>
      </c>
      <c r="E2220" t="s">
        <v>7707</v>
      </c>
      <c r="F2220" t="s">
        <v>868</v>
      </c>
      <c r="G2220" t="s">
        <v>92</v>
      </c>
      <c r="H2220" t="s">
        <v>92</v>
      </c>
      <c r="I2220" t="s">
        <v>92</v>
      </c>
      <c r="J2220" t="s">
        <v>9</v>
      </c>
      <c r="O2220" t="s">
        <v>92</v>
      </c>
      <c r="P2220" t="s">
        <v>9</v>
      </c>
      <c r="Q2220" t="s">
        <v>9</v>
      </c>
      <c r="R2220" t="s">
        <v>116</v>
      </c>
      <c r="S2220" t="s">
        <v>126</v>
      </c>
      <c r="T2220">
        <v>0</v>
      </c>
      <c r="U2220" t="s">
        <v>475</v>
      </c>
      <c r="W2220" t="s">
        <v>386</v>
      </c>
    </row>
    <row r="2221" spans="1:23" x14ac:dyDescent="0.25">
      <c r="A2221" t="s">
        <v>6408</v>
      </c>
      <c r="B2221" s="1">
        <v>44696</v>
      </c>
      <c r="C2221">
        <v>-31.44</v>
      </c>
      <c r="D2221" t="s">
        <v>6436</v>
      </c>
      <c r="E2221" t="s">
        <v>6436</v>
      </c>
      <c r="F2221" t="s">
        <v>7147</v>
      </c>
      <c r="G2221" t="s">
        <v>89</v>
      </c>
      <c r="H2221" t="s">
        <v>229</v>
      </c>
      <c r="I2221" t="s">
        <v>229</v>
      </c>
      <c r="J2221" t="s">
        <v>9</v>
      </c>
      <c r="O2221" t="s">
        <v>89</v>
      </c>
      <c r="P2221" t="s">
        <v>9</v>
      </c>
      <c r="Q2221" t="s">
        <v>9</v>
      </c>
      <c r="R2221" t="s">
        <v>224</v>
      </c>
      <c r="S2221" t="s">
        <v>127</v>
      </c>
      <c r="T2221">
        <v>1</v>
      </c>
      <c r="U2221" t="s">
        <v>475</v>
      </c>
      <c r="W2221" t="s">
        <v>386</v>
      </c>
    </row>
    <row r="2222" spans="1:23" x14ac:dyDescent="0.25">
      <c r="A2222" t="s">
        <v>34</v>
      </c>
      <c r="B2222" s="1">
        <v>44696</v>
      </c>
      <c r="C2222">
        <v>191.58</v>
      </c>
      <c r="D2222" t="s">
        <v>6264</v>
      </c>
      <c r="E2222" t="s">
        <v>6264</v>
      </c>
      <c r="F2222" t="s">
        <v>703</v>
      </c>
      <c r="G2222" t="s">
        <v>55</v>
      </c>
      <c r="H2222" t="s">
        <v>18</v>
      </c>
      <c r="I2222" t="s">
        <v>18</v>
      </c>
      <c r="J2222" t="s">
        <v>9</v>
      </c>
      <c r="O2222" t="s">
        <v>55</v>
      </c>
      <c r="P2222" t="s">
        <v>9</v>
      </c>
      <c r="Q2222" t="s">
        <v>9</v>
      </c>
      <c r="R2222" t="s">
        <v>224</v>
      </c>
      <c r="S2222" t="s">
        <v>126</v>
      </c>
      <c r="T2222">
        <v>12</v>
      </c>
      <c r="U2222" t="s">
        <v>475</v>
      </c>
      <c r="W2222" t="s">
        <v>386</v>
      </c>
    </row>
    <row r="2223" spans="1:23" x14ac:dyDescent="0.25">
      <c r="A2223" t="s">
        <v>492</v>
      </c>
      <c r="B2223" s="1">
        <v>44695</v>
      </c>
      <c r="C2223">
        <v>-11.03</v>
      </c>
      <c r="D2223" t="s">
        <v>7709</v>
      </c>
      <c r="E2223" t="s">
        <v>7709</v>
      </c>
      <c r="F2223" t="s">
        <v>7710</v>
      </c>
      <c r="G2223" t="s">
        <v>121</v>
      </c>
      <c r="H2223" t="s">
        <v>483</v>
      </c>
      <c r="I2223" t="s">
        <v>483</v>
      </c>
      <c r="J2223" t="s">
        <v>9</v>
      </c>
      <c r="O2223" t="s">
        <v>121</v>
      </c>
      <c r="P2223" t="s">
        <v>9</v>
      </c>
      <c r="Q2223" t="s">
        <v>9</v>
      </c>
      <c r="R2223" t="s">
        <v>122</v>
      </c>
      <c r="S2223" t="s">
        <v>127</v>
      </c>
      <c r="T2223">
        <v>12</v>
      </c>
      <c r="U2223" t="s">
        <v>475</v>
      </c>
      <c r="W2223" t="s">
        <v>386</v>
      </c>
    </row>
    <row r="2224" spans="1:23" x14ac:dyDescent="0.25">
      <c r="A2224" t="s">
        <v>544</v>
      </c>
      <c r="B2224" s="1">
        <v>44695</v>
      </c>
      <c r="C2224">
        <v>-307.2</v>
      </c>
      <c r="D2224" t="s">
        <v>2140</v>
      </c>
      <c r="E2224" t="s">
        <v>2140</v>
      </c>
      <c r="F2224" t="s">
        <v>7711</v>
      </c>
      <c r="G2224" t="s">
        <v>105</v>
      </c>
      <c r="H2224" t="s">
        <v>28</v>
      </c>
      <c r="I2224" t="s">
        <v>28</v>
      </c>
      <c r="J2224" t="s">
        <v>9</v>
      </c>
      <c r="O2224" t="s">
        <v>105</v>
      </c>
      <c r="P2224" t="s">
        <v>9</v>
      </c>
      <c r="Q2224" t="s">
        <v>7712</v>
      </c>
      <c r="R2224" t="s">
        <v>122</v>
      </c>
      <c r="S2224" t="s">
        <v>124</v>
      </c>
      <c r="T2224">
        <v>1</v>
      </c>
      <c r="U2224" t="s">
        <v>475</v>
      </c>
      <c r="W2224" t="s">
        <v>386</v>
      </c>
    </row>
    <row r="2225" spans="1:23" x14ac:dyDescent="0.25">
      <c r="A2225" t="s">
        <v>492</v>
      </c>
      <c r="B2225" s="1">
        <v>44695</v>
      </c>
      <c r="C2225">
        <v>-5.78</v>
      </c>
      <c r="D2225" t="s">
        <v>7714</v>
      </c>
      <c r="E2225" t="s">
        <v>7714</v>
      </c>
      <c r="F2225" t="s">
        <v>5246</v>
      </c>
      <c r="G2225" t="s">
        <v>120</v>
      </c>
      <c r="H2225" t="s">
        <v>83</v>
      </c>
      <c r="I2225" t="s">
        <v>83</v>
      </c>
      <c r="J2225" t="s">
        <v>9</v>
      </c>
      <c r="O2225" t="s">
        <v>120</v>
      </c>
      <c r="P2225" t="s">
        <v>9</v>
      </c>
      <c r="Q2225" t="s">
        <v>7715</v>
      </c>
      <c r="R2225" t="s">
        <v>122</v>
      </c>
      <c r="S2225" t="s">
        <v>127</v>
      </c>
      <c r="T2225">
        <v>12</v>
      </c>
      <c r="U2225" t="s">
        <v>475</v>
      </c>
      <c r="W2225" t="s">
        <v>386</v>
      </c>
    </row>
    <row r="2226" spans="1:23" x14ac:dyDescent="0.25">
      <c r="A2226" t="s">
        <v>492</v>
      </c>
      <c r="B2226" s="1">
        <v>44695</v>
      </c>
      <c r="C2226">
        <v>-122.97</v>
      </c>
      <c r="D2226" t="s">
        <v>495</v>
      </c>
      <c r="E2226" t="s">
        <v>495</v>
      </c>
      <c r="F2226" t="s">
        <v>496</v>
      </c>
      <c r="G2226" t="s">
        <v>104</v>
      </c>
      <c r="H2226" t="s">
        <v>16</v>
      </c>
      <c r="I2226" t="s">
        <v>16</v>
      </c>
      <c r="J2226" t="s">
        <v>9</v>
      </c>
      <c r="O2226" t="s">
        <v>104</v>
      </c>
      <c r="P2226" t="s">
        <v>9</v>
      </c>
      <c r="Q2226" t="s">
        <v>9</v>
      </c>
      <c r="R2226" t="s">
        <v>122</v>
      </c>
      <c r="S2226" t="s">
        <v>127</v>
      </c>
      <c r="T2226">
        <v>12</v>
      </c>
      <c r="U2226" t="s">
        <v>475</v>
      </c>
      <c r="W2226" t="s">
        <v>386</v>
      </c>
    </row>
    <row r="2227" spans="1:23" x14ac:dyDescent="0.25">
      <c r="A2227" t="s">
        <v>544</v>
      </c>
      <c r="B2227" s="1">
        <v>44695</v>
      </c>
      <c r="C2227">
        <v>-307.2</v>
      </c>
      <c r="D2227" t="s">
        <v>2140</v>
      </c>
      <c r="E2227" t="s">
        <v>2140</v>
      </c>
      <c r="F2227" t="s">
        <v>7716</v>
      </c>
      <c r="G2227" t="s">
        <v>105</v>
      </c>
      <c r="H2227" t="s">
        <v>28</v>
      </c>
      <c r="I2227" t="s">
        <v>28</v>
      </c>
      <c r="J2227" t="s">
        <v>9</v>
      </c>
      <c r="O2227" t="s">
        <v>105</v>
      </c>
      <c r="P2227" t="s">
        <v>9</v>
      </c>
      <c r="Q2227" t="s">
        <v>7712</v>
      </c>
      <c r="R2227" t="s">
        <v>122</v>
      </c>
      <c r="S2227" t="s">
        <v>124</v>
      </c>
      <c r="T2227">
        <v>1</v>
      </c>
      <c r="U2227" t="s">
        <v>475</v>
      </c>
      <c r="W2227" t="s">
        <v>386</v>
      </c>
    </row>
    <row r="2228" spans="1:23" x14ac:dyDescent="0.25">
      <c r="A2228" t="s">
        <v>544</v>
      </c>
      <c r="B2228" s="1">
        <v>44695</v>
      </c>
      <c r="C2228">
        <v>-80</v>
      </c>
      <c r="D2228" t="s">
        <v>560</v>
      </c>
      <c r="E2228" t="s">
        <v>560</v>
      </c>
      <c r="F2228" t="s">
        <v>561</v>
      </c>
      <c r="G2228" t="s">
        <v>120</v>
      </c>
      <c r="H2228" t="s">
        <v>194</v>
      </c>
      <c r="I2228" t="s">
        <v>194</v>
      </c>
      <c r="J2228" t="s">
        <v>9</v>
      </c>
      <c r="O2228" t="s">
        <v>120</v>
      </c>
      <c r="P2228" t="s">
        <v>9</v>
      </c>
      <c r="Q2228" t="s">
        <v>9</v>
      </c>
      <c r="R2228" t="s">
        <v>122</v>
      </c>
      <c r="S2228" t="s">
        <v>127</v>
      </c>
      <c r="T2228">
        <v>1</v>
      </c>
      <c r="U2228" t="s">
        <v>475</v>
      </c>
      <c r="W2228" t="s">
        <v>386</v>
      </c>
    </row>
    <row r="2229" spans="1:23" x14ac:dyDescent="0.25">
      <c r="A2229" t="s">
        <v>544</v>
      </c>
      <c r="B2229" s="1">
        <v>44695</v>
      </c>
      <c r="C2229">
        <v>-40.590000000000003</v>
      </c>
      <c r="D2229" t="s">
        <v>560</v>
      </c>
      <c r="E2229" t="s">
        <v>560</v>
      </c>
      <c r="F2229" t="s">
        <v>561</v>
      </c>
      <c r="G2229" t="s">
        <v>104</v>
      </c>
      <c r="H2229" t="s">
        <v>16</v>
      </c>
      <c r="I2229" t="s">
        <v>16</v>
      </c>
      <c r="J2229" t="s">
        <v>9</v>
      </c>
      <c r="O2229" t="s">
        <v>104</v>
      </c>
      <c r="P2229" t="s">
        <v>9</v>
      </c>
      <c r="Q2229" t="s">
        <v>9</v>
      </c>
      <c r="R2229" t="s">
        <v>122</v>
      </c>
      <c r="S2229" t="s">
        <v>127</v>
      </c>
      <c r="T2229">
        <v>12</v>
      </c>
      <c r="U2229" t="s">
        <v>475</v>
      </c>
      <c r="W2229" t="s">
        <v>386</v>
      </c>
    </row>
    <row r="2230" spans="1:23" x14ac:dyDescent="0.25">
      <c r="A2230" t="s">
        <v>544</v>
      </c>
      <c r="B2230" s="1">
        <v>44695</v>
      </c>
      <c r="C2230">
        <v>-307.2</v>
      </c>
      <c r="D2230" t="s">
        <v>2140</v>
      </c>
      <c r="E2230" t="s">
        <v>2140</v>
      </c>
      <c r="F2230" t="s">
        <v>7717</v>
      </c>
      <c r="G2230" t="s">
        <v>105</v>
      </c>
      <c r="H2230" t="s">
        <v>28</v>
      </c>
      <c r="I2230" t="s">
        <v>28</v>
      </c>
      <c r="J2230" t="s">
        <v>9</v>
      </c>
      <c r="O2230" t="s">
        <v>105</v>
      </c>
      <c r="P2230" t="s">
        <v>9</v>
      </c>
      <c r="Q2230" t="s">
        <v>7712</v>
      </c>
      <c r="R2230" t="s">
        <v>122</v>
      </c>
      <c r="S2230" t="s">
        <v>124</v>
      </c>
      <c r="T2230">
        <v>1</v>
      </c>
      <c r="U2230" t="s">
        <v>475</v>
      </c>
      <c r="W2230" t="s">
        <v>386</v>
      </c>
    </row>
    <row r="2231" spans="1:23" x14ac:dyDescent="0.25">
      <c r="A2231" t="s">
        <v>544</v>
      </c>
      <c r="B2231" s="1">
        <v>44695</v>
      </c>
      <c r="C2231">
        <v>-307.2</v>
      </c>
      <c r="D2231" t="s">
        <v>2140</v>
      </c>
      <c r="E2231" t="s">
        <v>2140</v>
      </c>
      <c r="F2231" t="s">
        <v>7718</v>
      </c>
      <c r="G2231" t="s">
        <v>105</v>
      </c>
      <c r="H2231" t="s">
        <v>28</v>
      </c>
      <c r="I2231" t="s">
        <v>28</v>
      </c>
      <c r="J2231" t="s">
        <v>9</v>
      </c>
      <c r="O2231" t="s">
        <v>105</v>
      </c>
      <c r="P2231" t="s">
        <v>9</v>
      </c>
      <c r="Q2231" t="s">
        <v>7712</v>
      </c>
      <c r="R2231" t="s">
        <v>122</v>
      </c>
      <c r="S2231" t="s">
        <v>124</v>
      </c>
      <c r="T2231">
        <v>1</v>
      </c>
      <c r="U2231" t="s">
        <v>475</v>
      </c>
      <c r="W2231" t="s">
        <v>386</v>
      </c>
    </row>
    <row r="2232" spans="1:23" x14ac:dyDescent="0.25">
      <c r="A2232" t="s">
        <v>19</v>
      </c>
      <c r="B2232" s="1">
        <v>44694</v>
      </c>
      <c r="C2232">
        <v>-104.11</v>
      </c>
      <c r="D2232" t="s">
        <v>6636</v>
      </c>
      <c r="E2232" t="s">
        <v>6636</v>
      </c>
      <c r="F2232" t="s">
        <v>702</v>
      </c>
      <c r="G2232" t="s">
        <v>94</v>
      </c>
      <c r="H2232" t="s">
        <v>24</v>
      </c>
      <c r="I2232" t="s">
        <v>24</v>
      </c>
      <c r="J2232" t="s">
        <v>9</v>
      </c>
      <c r="O2232" t="s">
        <v>94</v>
      </c>
      <c r="P2232" t="s">
        <v>9</v>
      </c>
      <c r="Q2232" t="s">
        <v>9</v>
      </c>
      <c r="R2232" t="s">
        <v>122</v>
      </c>
      <c r="S2232" t="s">
        <v>127</v>
      </c>
      <c r="T2232">
        <v>12</v>
      </c>
      <c r="U2232" t="s">
        <v>475</v>
      </c>
      <c r="V2232" t="s">
        <v>265</v>
      </c>
      <c r="W2232" t="s">
        <v>386</v>
      </c>
    </row>
    <row r="2233" spans="1:23" x14ac:dyDescent="0.25">
      <c r="A2233" t="s">
        <v>19</v>
      </c>
      <c r="B2233" s="1">
        <v>44694</v>
      </c>
      <c r="C2233">
        <v>35.04</v>
      </c>
      <c r="D2233" t="s">
        <v>7719</v>
      </c>
      <c r="E2233" t="s">
        <v>7719</v>
      </c>
      <c r="F2233" t="s">
        <v>598</v>
      </c>
      <c r="G2233" t="s">
        <v>13</v>
      </c>
      <c r="H2233" t="s">
        <v>40</v>
      </c>
      <c r="I2233" t="s">
        <v>40</v>
      </c>
      <c r="J2233" t="s">
        <v>9</v>
      </c>
      <c r="O2233" t="s">
        <v>13</v>
      </c>
      <c r="P2233" t="s">
        <v>9</v>
      </c>
      <c r="Q2233" t="s">
        <v>7720</v>
      </c>
      <c r="R2233" t="s">
        <v>122</v>
      </c>
      <c r="S2233" t="s">
        <v>127</v>
      </c>
      <c r="T2233">
        <v>1</v>
      </c>
      <c r="U2233" t="s">
        <v>475</v>
      </c>
      <c r="W2233" t="s">
        <v>386</v>
      </c>
    </row>
    <row r="2234" spans="1:23" x14ac:dyDescent="0.25">
      <c r="A2234" t="s">
        <v>420</v>
      </c>
      <c r="B2234" s="1">
        <v>44694</v>
      </c>
      <c r="C2234">
        <v>19999</v>
      </c>
      <c r="D2234" t="s">
        <v>7483</v>
      </c>
      <c r="E2234" t="s">
        <v>7483</v>
      </c>
      <c r="F2234" t="s">
        <v>7484</v>
      </c>
      <c r="G2234" t="s">
        <v>55</v>
      </c>
      <c r="H2234" t="s">
        <v>55</v>
      </c>
      <c r="I2234" t="s">
        <v>55</v>
      </c>
      <c r="J2234" t="s">
        <v>9</v>
      </c>
      <c r="O2234" t="s">
        <v>55</v>
      </c>
      <c r="P2234" t="s">
        <v>9</v>
      </c>
      <c r="Q2234" t="s">
        <v>9</v>
      </c>
      <c r="R2234" t="s">
        <v>116</v>
      </c>
      <c r="S2234" t="s">
        <v>126</v>
      </c>
      <c r="T2234">
        <v>0</v>
      </c>
      <c r="U2234" t="s">
        <v>475</v>
      </c>
      <c r="W2234" t="s">
        <v>386</v>
      </c>
    </row>
    <row r="2235" spans="1:23" x14ac:dyDescent="0.25">
      <c r="A2235" t="s">
        <v>19</v>
      </c>
      <c r="B2235" s="1">
        <v>44694</v>
      </c>
      <c r="C2235">
        <v>202</v>
      </c>
      <c r="D2235" t="s">
        <v>7682</v>
      </c>
      <c r="E2235" t="s">
        <v>7682</v>
      </c>
      <c r="F2235" t="s">
        <v>1656</v>
      </c>
      <c r="G2235" t="s">
        <v>105</v>
      </c>
      <c r="H2235" t="s">
        <v>28</v>
      </c>
      <c r="I2235" t="s">
        <v>28</v>
      </c>
      <c r="J2235" t="s">
        <v>9</v>
      </c>
      <c r="O2235" t="s">
        <v>105</v>
      </c>
      <c r="P2235" t="s">
        <v>9</v>
      </c>
      <c r="Q2235" t="s">
        <v>7721</v>
      </c>
      <c r="R2235" t="s">
        <v>122</v>
      </c>
      <c r="S2235" t="s">
        <v>124</v>
      </c>
      <c r="T2235">
        <v>1</v>
      </c>
      <c r="U2235" t="s">
        <v>475</v>
      </c>
      <c r="W2235" t="s">
        <v>386</v>
      </c>
    </row>
    <row r="2236" spans="1:23" x14ac:dyDescent="0.25">
      <c r="A2236" t="s">
        <v>492</v>
      </c>
      <c r="B2236" s="1">
        <v>44694</v>
      </c>
      <c r="C2236">
        <v>-1.46</v>
      </c>
      <c r="D2236" t="s">
        <v>7048</v>
      </c>
      <c r="E2236" t="s">
        <v>7048</v>
      </c>
      <c r="F2236" t="s">
        <v>893</v>
      </c>
      <c r="G2236" t="s">
        <v>10</v>
      </c>
      <c r="H2236" t="s">
        <v>39</v>
      </c>
      <c r="I2236" t="s">
        <v>39</v>
      </c>
      <c r="J2236" t="s">
        <v>9</v>
      </c>
      <c r="O2236" t="s">
        <v>10</v>
      </c>
      <c r="P2236" t="s">
        <v>9</v>
      </c>
      <c r="Q2236" t="s">
        <v>9</v>
      </c>
      <c r="R2236" t="s">
        <v>122</v>
      </c>
      <c r="S2236" t="s">
        <v>127</v>
      </c>
      <c r="T2236">
        <v>12</v>
      </c>
      <c r="U2236" t="s">
        <v>475</v>
      </c>
      <c r="W2236" t="s">
        <v>386</v>
      </c>
    </row>
    <row r="2237" spans="1:23" x14ac:dyDescent="0.25">
      <c r="A2237" t="s">
        <v>487</v>
      </c>
      <c r="B2237" s="1">
        <v>44694</v>
      </c>
      <c r="C2237">
        <v>202</v>
      </c>
      <c r="D2237" t="s">
        <v>5353</v>
      </c>
      <c r="E2237" t="s">
        <v>5353</v>
      </c>
      <c r="F2237" t="s">
        <v>501</v>
      </c>
      <c r="G2237" t="s">
        <v>105</v>
      </c>
      <c r="H2237" t="s">
        <v>28</v>
      </c>
      <c r="I2237" t="s">
        <v>28</v>
      </c>
      <c r="J2237" t="s">
        <v>9</v>
      </c>
      <c r="O2237" t="s">
        <v>105</v>
      </c>
      <c r="P2237" t="s">
        <v>9</v>
      </c>
      <c r="Q2237" t="s">
        <v>7722</v>
      </c>
      <c r="R2237" t="s">
        <v>122</v>
      </c>
      <c r="S2237" t="s">
        <v>124</v>
      </c>
      <c r="T2237">
        <v>1</v>
      </c>
      <c r="U2237" t="s">
        <v>475</v>
      </c>
      <c r="W2237" t="s">
        <v>386</v>
      </c>
    </row>
    <row r="2238" spans="1:23" x14ac:dyDescent="0.25">
      <c r="A2238" t="s">
        <v>544</v>
      </c>
      <c r="B2238" s="1">
        <v>44694</v>
      </c>
      <c r="C2238">
        <v>-96.76</v>
      </c>
      <c r="D2238" t="s">
        <v>7724</v>
      </c>
      <c r="E2238" t="s">
        <v>7724</v>
      </c>
      <c r="F2238" t="s">
        <v>3461</v>
      </c>
      <c r="G2238" t="s">
        <v>104</v>
      </c>
      <c r="H2238" t="s">
        <v>12</v>
      </c>
      <c r="I2238" t="s">
        <v>12</v>
      </c>
      <c r="J2238" t="s">
        <v>9</v>
      </c>
      <c r="O2238" t="s">
        <v>104</v>
      </c>
      <c r="P2238" t="s">
        <v>9</v>
      </c>
      <c r="Q2238" t="s">
        <v>9</v>
      </c>
      <c r="R2238" t="s">
        <v>122</v>
      </c>
      <c r="S2238" t="s">
        <v>127</v>
      </c>
      <c r="T2238">
        <v>12</v>
      </c>
      <c r="U2238" t="s">
        <v>475</v>
      </c>
      <c r="W2238" t="s">
        <v>386</v>
      </c>
    </row>
    <row r="2239" spans="1:23" x14ac:dyDescent="0.25">
      <c r="A2239" t="s">
        <v>492</v>
      </c>
      <c r="B2239" s="1">
        <v>44694</v>
      </c>
      <c r="C2239">
        <v>-67.16</v>
      </c>
      <c r="D2239" t="s">
        <v>7726</v>
      </c>
      <c r="E2239" t="s">
        <v>7726</v>
      </c>
      <c r="F2239" t="s">
        <v>7727</v>
      </c>
      <c r="G2239" t="s">
        <v>13</v>
      </c>
      <c r="H2239" t="s">
        <v>11</v>
      </c>
      <c r="I2239" t="s">
        <v>11</v>
      </c>
      <c r="J2239" t="s">
        <v>9</v>
      </c>
      <c r="O2239" t="s">
        <v>13</v>
      </c>
      <c r="P2239" t="s">
        <v>9</v>
      </c>
      <c r="Q2239" t="s">
        <v>9</v>
      </c>
      <c r="R2239" t="s">
        <v>122</v>
      </c>
      <c r="S2239" t="s">
        <v>127</v>
      </c>
      <c r="T2239">
        <v>12</v>
      </c>
      <c r="U2239" t="s">
        <v>475</v>
      </c>
      <c r="W2239" t="s">
        <v>386</v>
      </c>
    </row>
    <row r="2240" spans="1:23" x14ac:dyDescent="0.25">
      <c r="A2240" t="s">
        <v>492</v>
      </c>
      <c r="B2240" s="1">
        <v>44694</v>
      </c>
      <c r="C2240">
        <v>-6.58</v>
      </c>
      <c r="D2240" t="s">
        <v>495</v>
      </c>
      <c r="E2240" t="s">
        <v>495</v>
      </c>
      <c r="F2240" t="s">
        <v>496</v>
      </c>
      <c r="G2240" t="s">
        <v>104</v>
      </c>
      <c r="H2240" t="s">
        <v>16</v>
      </c>
      <c r="I2240" t="s">
        <v>16</v>
      </c>
      <c r="J2240" t="s">
        <v>9</v>
      </c>
      <c r="O2240" t="s">
        <v>104</v>
      </c>
      <c r="P2240" t="s">
        <v>9</v>
      </c>
      <c r="Q2240" t="s">
        <v>9</v>
      </c>
      <c r="R2240" t="s">
        <v>122</v>
      </c>
      <c r="S2240" t="s">
        <v>127</v>
      </c>
      <c r="T2240">
        <v>12</v>
      </c>
      <c r="U2240" t="s">
        <v>475</v>
      </c>
      <c r="W2240" t="s">
        <v>386</v>
      </c>
    </row>
    <row r="2241" spans="1:23" x14ac:dyDescent="0.25">
      <c r="A2241" t="s">
        <v>6408</v>
      </c>
      <c r="B2241" s="1">
        <v>44693</v>
      </c>
      <c r="C2241">
        <v>31.44</v>
      </c>
      <c r="D2241" t="s">
        <v>6436</v>
      </c>
      <c r="E2241" t="s">
        <v>6436</v>
      </c>
      <c r="F2241" t="s">
        <v>7147</v>
      </c>
      <c r="G2241" t="s">
        <v>89</v>
      </c>
      <c r="H2241" t="s">
        <v>69</v>
      </c>
      <c r="I2241" t="s">
        <v>69</v>
      </c>
      <c r="J2241" t="s">
        <v>9</v>
      </c>
      <c r="O2241" t="s">
        <v>89</v>
      </c>
      <c r="P2241" t="s">
        <v>9</v>
      </c>
      <c r="Q2241" t="s">
        <v>9</v>
      </c>
      <c r="R2241" t="s">
        <v>224</v>
      </c>
      <c r="S2241" t="s">
        <v>127</v>
      </c>
      <c r="T2241">
        <v>1</v>
      </c>
      <c r="U2241" t="s">
        <v>475</v>
      </c>
      <c r="W2241" t="s">
        <v>386</v>
      </c>
    </row>
    <row r="2242" spans="1:23" x14ac:dyDescent="0.25">
      <c r="A2242" t="s">
        <v>6411</v>
      </c>
      <c r="B2242" s="1">
        <v>44693</v>
      </c>
      <c r="C2242">
        <v>28.2</v>
      </c>
      <c r="D2242" t="s">
        <v>6880</v>
      </c>
      <c r="E2242" t="s">
        <v>6880</v>
      </c>
      <c r="F2242" t="s">
        <v>6871</v>
      </c>
      <c r="G2242" t="s">
        <v>104</v>
      </c>
      <c r="H2242" t="s">
        <v>16</v>
      </c>
      <c r="I2242" t="s">
        <v>16</v>
      </c>
      <c r="J2242" t="s">
        <v>9</v>
      </c>
      <c r="O2242" t="s">
        <v>104</v>
      </c>
      <c r="P2242" t="s">
        <v>9</v>
      </c>
      <c r="Q2242" t="s">
        <v>9</v>
      </c>
      <c r="R2242" t="s">
        <v>122</v>
      </c>
      <c r="S2242" t="s">
        <v>127</v>
      </c>
      <c r="T2242">
        <v>12</v>
      </c>
      <c r="U2242" t="s">
        <v>475</v>
      </c>
      <c r="W2242" t="s">
        <v>386</v>
      </c>
    </row>
    <row r="2243" spans="1:23" x14ac:dyDescent="0.25">
      <c r="A2243" t="s">
        <v>6411</v>
      </c>
      <c r="B2243" s="1">
        <v>44693</v>
      </c>
      <c r="C2243">
        <v>-167.39</v>
      </c>
      <c r="D2243" t="s">
        <v>8182</v>
      </c>
      <c r="E2243" t="s">
        <v>8182</v>
      </c>
      <c r="F2243" t="s">
        <v>6459</v>
      </c>
      <c r="G2243" t="s">
        <v>89</v>
      </c>
      <c r="H2243" t="s">
        <v>229</v>
      </c>
      <c r="I2243" t="s">
        <v>229</v>
      </c>
      <c r="J2243" t="s">
        <v>9</v>
      </c>
      <c r="O2243" t="s">
        <v>89</v>
      </c>
      <c r="P2243" t="s">
        <v>9</v>
      </c>
      <c r="Q2243" t="s">
        <v>9</v>
      </c>
      <c r="R2243" t="s">
        <v>224</v>
      </c>
      <c r="S2243" t="s">
        <v>127</v>
      </c>
      <c r="T2243">
        <v>1</v>
      </c>
      <c r="U2243" t="s">
        <v>475</v>
      </c>
      <c r="W2243" t="s">
        <v>386</v>
      </c>
    </row>
    <row r="2244" spans="1:23" x14ac:dyDescent="0.25">
      <c r="A2244" t="s">
        <v>492</v>
      </c>
      <c r="B2244" s="1">
        <v>44693</v>
      </c>
      <c r="C2244">
        <v>-4.95</v>
      </c>
      <c r="D2244" t="s">
        <v>495</v>
      </c>
      <c r="E2244" t="s">
        <v>495</v>
      </c>
      <c r="F2244" t="s">
        <v>496</v>
      </c>
      <c r="G2244" t="s">
        <v>104</v>
      </c>
      <c r="H2244" t="s">
        <v>16</v>
      </c>
      <c r="I2244" t="s">
        <v>16</v>
      </c>
      <c r="J2244" t="s">
        <v>9</v>
      </c>
      <c r="O2244" t="s">
        <v>104</v>
      </c>
      <c r="P2244" t="s">
        <v>9</v>
      </c>
      <c r="Q2244" t="s">
        <v>9</v>
      </c>
      <c r="R2244" t="s">
        <v>122</v>
      </c>
      <c r="S2244" t="s">
        <v>127</v>
      </c>
      <c r="T2244">
        <v>12</v>
      </c>
      <c r="U2244" t="s">
        <v>475</v>
      </c>
      <c r="W2244" t="s">
        <v>386</v>
      </c>
    </row>
    <row r="2245" spans="1:23" x14ac:dyDescent="0.25">
      <c r="A2245" t="s">
        <v>19</v>
      </c>
      <c r="B2245" s="1">
        <v>44693</v>
      </c>
      <c r="C2245">
        <v>4783.87</v>
      </c>
      <c r="D2245" t="s">
        <v>719</v>
      </c>
      <c r="E2245" t="s">
        <v>719</v>
      </c>
      <c r="F2245" t="s">
        <v>565</v>
      </c>
      <c r="G2245" t="s">
        <v>92</v>
      </c>
      <c r="H2245" t="s">
        <v>30</v>
      </c>
      <c r="I2245" t="s">
        <v>30</v>
      </c>
      <c r="J2245" t="s">
        <v>9</v>
      </c>
      <c r="O2245" t="s">
        <v>92</v>
      </c>
      <c r="P2245" t="s">
        <v>9</v>
      </c>
      <c r="Q2245" t="s">
        <v>9</v>
      </c>
      <c r="R2245" t="s">
        <v>92</v>
      </c>
      <c r="S2245" t="s">
        <v>127</v>
      </c>
      <c r="T2245">
        <v>12</v>
      </c>
      <c r="U2245" t="s">
        <v>475</v>
      </c>
      <c r="W2245" t="s">
        <v>386</v>
      </c>
    </row>
    <row r="2246" spans="1:23" x14ac:dyDescent="0.25">
      <c r="A2246" t="s">
        <v>487</v>
      </c>
      <c r="B2246" s="1">
        <v>44693</v>
      </c>
      <c r="C2246">
        <v>1250</v>
      </c>
      <c r="D2246" t="s">
        <v>5353</v>
      </c>
      <c r="E2246" t="s">
        <v>5353</v>
      </c>
      <c r="F2246" t="s">
        <v>501</v>
      </c>
      <c r="G2246" t="s">
        <v>92</v>
      </c>
      <c r="H2246" t="s">
        <v>62</v>
      </c>
      <c r="I2246" t="s">
        <v>62</v>
      </c>
      <c r="J2246" t="s">
        <v>9</v>
      </c>
      <c r="O2246" t="s">
        <v>92</v>
      </c>
      <c r="P2246" t="s">
        <v>9</v>
      </c>
      <c r="Q2246" t="s">
        <v>9</v>
      </c>
      <c r="R2246" t="s">
        <v>92</v>
      </c>
      <c r="S2246" t="s">
        <v>127</v>
      </c>
      <c r="T2246">
        <v>12</v>
      </c>
      <c r="U2246" t="s">
        <v>475</v>
      </c>
      <c r="V2246" t="s">
        <v>62</v>
      </c>
      <c r="W2246" t="s">
        <v>386</v>
      </c>
    </row>
    <row r="2247" spans="1:23" x14ac:dyDescent="0.25">
      <c r="A2247" t="s">
        <v>492</v>
      </c>
      <c r="B2247" s="1">
        <v>44692</v>
      </c>
      <c r="C2247">
        <v>-172.26</v>
      </c>
      <c r="D2247" t="s">
        <v>1168</v>
      </c>
      <c r="E2247" t="s">
        <v>1168</v>
      </c>
      <c r="F2247" t="s">
        <v>771</v>
      </c>
      <c r="G2247" t="s">
        <v>55</v>
      </c>
      <c r="H2247" t="s">
        <v>76</v>
      </c>
      <c r="I2247" t="s">
        <v>76</v>
      </c>
      <c r="J2247" t="s">
        <v>9</v>
      </c>
      <c r="O2247" t="s">
        <v>55</v>
      </c>
      <c r="P2247" t="s">
        <v>9</v>
      </c>
      <c r="Q2247" t="s">
        <v>9</v>
      </c>
      <c r="R2247" t="s">
        <v>224</v>
      </c>
      <c r="S2247" t="s">
        <v>126</v>
      </c>
      <c r="T2247">
        <v>12</v>
      </c>
      <c r="U2247" t="s">
        <v>475</v>
      </c>
      <c r="V2247" t="s">
        <v>6075</v>
      </c>
      <c r="W2247" t="s">
        <v>386</v>
      </c>
    </row>
    <row r="2248" spans="1:23" x14ac:dyDescent="0.25">
      <c r="A2248" t="s">
        <v>492</v>
      </c>
      <c r="B2248" s="1">
        <v>44692</v>
      </c>
      <c r="C2248">
        <v>-15.41</v>
      </c>
      <c r="D2248" t="s">
        <v>730</v>
      </c>
      <c r="E2248" t="s">
        <v>730</v>
      </c>
      <c r="F2248" t="s">
        <v>5387</v>
      </c>
      <c r="G2248" t="s">
        <v>88</v>
      </c>
      <c r="H2248" t="s">
        <v>59</v>
      </c>
      <c r="I2248" t="s">
        <v>59</v>
      </c>
      <c r="J2248" t="s">
        <v>9</v>
      </c>
      <c r="O2248" t="s">
        <v>88</v>
      </c>
      <c r="P2248" t="s">
        <v>9</v>
      </c>
      <c r="Q2248" t="s">
        <v>9</v>
      </c>
      <c r="R2248" t="s">
        <v>122</v>
      </c>
      <c r="S2248" t="s">
        <v>127</v>
      </c>
      <c r="T2248">
        <v>1</v>
      </c>
      <c r="U2248" t="s">
        <v>475</v>
      </c>
      <c r="W2248" t="s">
        <v>386</v>
      </c>
    </row>
    <row r="2249" spans="1:23" x14ac:dyDescent="0.25">
      <c r="A2249" t="s">
        <v>6411</v>
      </c>
      <c r="B2249" s="1">
        <v>44692</v>
      </c>
      <c r="C2249">
        <v>167.39</v>
      </c>
      <c r="D2249" t="s">
        <v>8182</v>
      </c>
      <c r="E2249" t="s">
        <v>8182</v>
      </c>
      <c r="F2249" t="s">
        <v>6459</v>
      </c>
      <c r="G2249" t="s">
        <v>89</v>
      </c>
      <c r="H2249" t="s">
        <v>69</v>
      </c>
      <c r="I2249" t="s">
        <v>69</v>
      </c>
      <c r="J2249" t="s">
        <v>9</v>
      </c>
      <c r="O2249" t="s">
        <v>89</v>
      </c>
      <c r="P2249" t="s">
        <v>9</v>
      </c>
      <c r="Q2249" t="s">
        <v>9</v>
      </c>
      <c r="R2249" t="s">
        <v>224</v>
      </c>
      <c r="S2249" t="s">
        <v>127</v>
      </c>
      <c r="T2249">
        <v>1</v>
      </c>
      <c r="U2249" t="s">
        <v>475</v>
      </c>
      <c r="W2249" t="s">
        <v>386</v>
      </c>
    </row>
    <row r="2250" spans="1:23" x14ac:dyDescent="0.25">
      <c r="A2250" t="s">
        <v>544</v>
      </c>
      <c r="B2250" s="1">
        <v>44692</v>
      </c>
      <c r="C2250">
        <v>-55.26</v>
      </c>
      <c r="D2250" t="s">
        <v>5427</v>
      </c>
      <c r="E2250" t="s">
        <v>5427</v>
      </c>
      <c r="F2250" t="s">
        <v>700</v>
      </c>
      <c r="G2250" t="s">
        <v>104</v>
      </c>
      <c r="H2250" t="s">
        <v>12</v>
      </c>
      <c r="I2250" t="s">
        <v>12</v>
      </c>
      <c r="J2250" t="s">
        <v>9</v>
      </c>
      <c r="O2250" t="s">
        <v>104</v>
      </c>
      <c r="P2250" t="s">
        <v>9</v>
      </c>
      <c r="Q2250" t="s">
        <v>9</v>
      </c>
      <c r="R2250" t="s">
        <v>122</v>
      </c>
      <c r="S2250" t="s">
        <v>127</v>
      </c>
      <c r="T2250">
        <v>12</v>
      </c>
      <c r="U2250" t="s">
        <v>475</v>
      </c>
      <c r="W2250" t="s">
        <v>386</v>
      </c>
    </row>
    <row r="2251" spans="1:23" x14ac:dyDescent="0.25">
      <c r="A2251" t="s">
        <v>512</v>
      </c>
      <c r="B2251" s="1">
        <v>44692</v>
      </c>
      <c r="C2251">
        <v>-68.11</v>
      </c>
      <c r="D2251" t="s">
        <v>497</v>
      </c>
      <c r="E2251" t="s">
        <v>497</v>
      </c>
      <c r="F2251" t="s">
        <v>6204</v>
      </c>
      <c r="G2251" t="s">
        <v>88</v>
      </c>
      <c r="H2251" t="s">
        <v>59</v>
      </c>
      <c r="I2251" t="s">
        <v>59</v>
      </c>
      <c r="J2251" t="s">
        <v>9</v>
      </c>
      <c r="O2251" t="s">
        <v>88</v>
      </c>
      <c r="P2251" t="s">
        <v>9</v>
      </c>
      <c r="Q2251" t="s">
        <v>9</v>
      </c>
      <c r="R2251" t="s">
        <v>122</v>
      </c>
      <c r="S2251" t="s">
        <v>127</v>
      </c>
      <c r="T2251">
        <v>1</v>
      </c>
      <c r="U2251" t="s">
        <v>475</v>
      </c>
      <c r="W2251" t="s">
        <v>386</v>
      </c>
    </row>
    <row r="2252" spans="1:23" x14ac:dyDescent="0.25">
      <c r="A2252" t="s">
        <v>539</v>
      </c>
      <c r="B2252" s="1">
        <v>44692</v>
      </c>
      <c r="C2252">
        <v>-100</v>
      </c>
      <c r="D2252" t="s">
        <v>1263</v>
      </c>
      <c r="E2252" t="s">
        <v>1263</v>
      </c>
      <c r="F2252" t="s">
        <v>1876</v>
      </c>
      <c r="G2252" t="s">
        <v>88</v>
      </c>
      <c r="H2252" t="s">
        <v>33</v>
      </c>
      <c r="I2252" t="s">
        <v>33</v>
      </c>
      <c r="J2252" t="s">
        <v>9</v>
      </c>
      <c r="O2252" t="s">
        <v>88</v>
      </c>
      <c r="P2252" t="s">
        <v>9</v>
      </c>
      <c r="Q2252" t="s">
        <v>7728</v>
      </c>
      <c r="R2252" t="s">
        <v>122</v>
      </c>
      <c r="S2252" t="s">
        <v>127</v>
      </c>
      <c r="T2252">
        <v>1</v>
      </c>
      <c r="U2252" t="s">
        <v>475</v>
      </c>
      <c r="W2252" t="s">
        <v>386</v>
      </c>
    </row>
    <row r="2253" spans="1:23" x14ac:dyDescent="0.25">
      <c r="A2253" t="s">
        <v>539</v>
      </c>
      <c r="B2253" s="1">
        <v>44692</v>
      </c>
      <c r="C2253">
        <v>-63.15</v>
      </c>
      <c r="D2253" t="s">
        <v>1263</v>
      </c>
      <c r="E2253" t="s">
        <v>1263</v>
      </c>
      <c r="F2253" t="s">
        <v>1876</v>
      </c>
      <c r="G2253" t="s">
        <v>88</v>
      </c>
      <c r="H2253" t="s">
        <v>59</v>
      </c>
      <c r="I2253" t="s">
        <v>59</v>
      </c>
      <c r="J2253" t="s">
        <v>9</v>
      </c>
      <c r="O2253" t="s">
        <v>88</v>
      </c>
      <c r="P2253" t="s">
        <v>9</v>
      </c>
      <c r="Q2253" t="s">
        <v>9</v>
      </c>
      <c r="R2253" t="s">
        <v>122</v>
      </c>
      <c r="S2253" t="s">
        <v>127</v>
      </c>
      <c r="T2253">
        <v>1</v>
      </c>
      <c r="U2253" t="s">
        <v>475</v>
      </c>
      <c r="W2253" t="s">
        <v>386</v>
      </c>
    </row>
    <row r="2254" spans="1:23" x14ac:dyDescent="0.25">
      <c r="A2254" t="s">
        <v>336</v>
      </c>
      <c r="B2254" s="1">
        <v>44692</v>
      </c>
      <c r="C2254">
        <v>-19999</v>
      </c>
      <c r="D2254" t="s">
        <v>7508</v>
      </c>
      <c r="E2254" t="s">
        <v>7508</v>
      </c>
      <c r="F2254" t="s">
        <v>7509</v>
      </c>
      <c r="G2254" t="s">
        <v>55</v>
      </c>
      <c r="H2254" t="s">
        <v>55</v>
      </c>
      <c r="I2254" t="s">
        <v>55</v>
      </c>
      <c r="J2254" t="s">
        <v>9</v>
      </c>
      <c r="O2254" t="s">
        <v>55</v>
      </c>
      <c r="P2254" t="s">
        <v>9</v>
      </c>
      <c r="Q2254" t="s">
        <v>9</v>
      </c>
      <c r="R2254" t="s">
        <v>116</v>
      </c>
      <c r="S2254" t="s">
        <v>126</v>
      </c>
      <c r="T2254">
        <v>0</v>
      </c>
      <c r="U2254" t="s">
        <v>475</v>
      </c>
      <c r="W2254" t="s">
        <v>386</v>
      </c>
    </row>
    <row r="2255" spans="1:23" x14ac:dyDescent="0.25">
      <c r="A2255" t="s">
        <v>544</v>
      </c>
      <c r="B2255" s="1">
        <v>44692</v>
      </c>
      <c r="C2255">
        <v>-59.56</v>
      </c>
      <c r="D2255" t="s">
        <v>7730</v>
      </c>
      <c r="E2255" t="s">
        <v>7730</v>
      </c>
      <c r="F2255" t="s">
        <v>7731</v>
      </c>
      <c r="G2255" t="s">
        <v>104</v>
      </c>
      <c r="H2255" t="s">
        <v>12</v>
      </c>
      <c r="I2255" t="s">
        <v>12</v>
      </c>
      <c r="J2255" t="s">
        <v>9</v>
      </c>
      <c r="O2255" t="s">
        <v>104</v>
      </c>
      <c r="P2255" t="s">
        <v>9</v>
      </c>
      <c r="Q2255" t="s">
        <v>9</v>
      </c>
      <c r="R2255" t="s">
        <v>122</v>
      </c>
      <c r="S2255" t="s">
        <v>127</v>
      </c>
      <c r="T2255">
        <v>12</v>
      </c>
      <c r="U2255" t="s">
        <v>475</v>
      </c>
      <c r="W2255" t="s">
        <v>386</v>
      </c>
    </row>
    <row r="2256" spans="1:23" x14ac:dyDescent="0.25">
      <c r="A2256" t="s">
        <v>19</v>
      </c>
      <c r="B2256" s="1">
        <v>44691</v>
      </c>
      <c r="C2256">
        <v>-191.18</v>
      </c>
      <c r="D2256" t="s">
        <v>6522</v>
      </c>
      <c r="E2256" t="s">
        <v>6522</v>
      </c>
      <c r="F2256" t="s">
        <v>505</v>
      </c>
      <c r="G2256" t="s">
        <v>94</v>
      </c>
      <c r="H2256" t="s">
        <v>24</v>
      </c>
      <c r="I2256" t="s">
        <v>24</v>
      </c>
      <c r="J2256" t="s">
        <v>9</v>
      </c>
      <c r="O2256" t="s">
        <v>94</v>
      </c>
      <c r="P2256" t="s">
        <v>9</v>
      </c>
      <c r="Q2256" t="s">
        <v>9</v>
      </c>
      <c r="R2256" t="s">
        <v>122</v>
      </c>
      <c r="S2256" t="s">
        <v>127</v>
      </c>
      <c r="T2256">
        <v>12</v>
      </c>
      <c r="U2256" t="s">
        <v>475</v>
      </c>
      <c r="V2256" t="s">
        <v>265</v>
      </c>
      <c r="W2256" t="s">
        <v>386</v>
      </c>
    </row>
    <row r="2257" spans="1:23" x14ac:dyDescent="0.25">
      <c r="A2257" t="s">
        <v>487</v>
      </c>
      <c r="B2257" s="1">
        <v>44691</v>
      </c>
      <c r="C2257">
        <v>-96</v>
      </c>
      <c r="D2257" t="s">
        <v>6653</v>
      </c>
      <c r="E2257" t="s">
        <v>6653</v>
      </c>
      <c r="F2257" t="s">
        <v>531</v>
      </c>
      <c r="G2257" t="s">
        <v>105</v>
      </c>
      <c r="H2257" t="s">
        <v>28</v>
      </c>
      <c r="I2257" t="s">
        <v>28</v>
      </c>
      <c r="J2257" t="s">
        <v>9</v>
      </c>
      <c r="O2257" t="s">
        <v>105</v>
      </c>
      <c r="P2257" t="s">
        <v>9</v>
      </c>
      <c r="Q2257" t="s">
        <v>7732</v>
      </c>
      <c r="R2257" t="s">
        <v>122</v>
      </c>
      <c r="S2257" t="s">
        <v>124</v>
      </c>
      <c r="T2257">
        <v>1</v>
      </c>
      <c r="U2257" t="s">
        <v>475</v>
      </c>
      <c r="W2257" t="s">
        <v>386</v>
      </c>
    </row>
    <row r="2258" spans="1:23" x14ac:dyDescent="0.25">
      <c r="A2258" t="s">
        <v>487</v>
      </c>
      <c r="B2258" s="1">
        <v>44691</v>
      </c>
      <c r="C2258">
        <v>-34</v>
      </c>
      <c r="D2258" t="s">
        <v>6653</v>
      </c>
      <c r="E2258" t="s">
        <v>6653</v>
      </c>
      <c r="F2258" t="s">
        <v>531</v>
      </c>
      <c r="G2258" t="s">
        <v>105</v>
      </c>
      <c r="H2258" t="s">
        <v>28</v>
      </c>
      <c r="I2258" t="s">
        <v>28</v>
      </c>
      <c r="J2258" t="s">
        <v>9</v>
      </c>
      <c r="O2258" t="s">
        <v>105</v>
      </c>
      <c r="P2258" t="s">
        <v>9</v>
      </c>
      <c r="Q2258" t="s">
        <v>7733</v>
      </c>
      <c r="R2258" t="s">
        <v>122</v>
      </c>
      <c r="S2258" t="s">
        <v>124</v>
      </c>
      <c r="T2258">
        <v>1</v>
      </c>
      <c r="U2258" t="s">
        <v>475</v>
      </c>
      <c r="W2258" t="s">
        <v>386</v>
      </c>
    </row>
    <row r="2259" spans="1:23" x14ac:dyDescent="0.25">
      <c r="A2259" t="s">
        <v>492</v>
      </c>
      <c r="B2259" s="1">
        <v>44690</v>
      </c>
      <c r="C2259">
        <v>-21.43</v>
      </c>
      <c r="D2259" t="s">
        <v>7554</v>
      </c>
      <c r="E2259" t="s">
        <v>7554</v>
      </c>
      <c r="F2259" t="s">
        <v>740</v>
      </c>
      <c r="G2259" t="s">
        <v>473</v>
      </c>
      <c r="H2259" t="s">
        <v>466</v>
      </c>
      <c r="I2259" t="s">
        <v>466</v>
      </c>
      <c r="J2259" t="s">
        <v>9</v>
      </c>
      <c r="O2259" t="s">
        <v>473</v>
      </c>
      <c r="P2259" t="s">
        <v>9</v>
      </c>
      <c r="Q2259" t="s">
        <v>9</v>
      </c>
      <c r="R2259" t="s">
        <v>122</v>
      </c>
      <c r="S2259" t="s">
        <v>127</v>
      </c>
      <c r="T2259">
        <v>12</v>
      </c>
      <c r="U2259" t="s">
        <v>475</v>
      </c>
      <c r="W2259" t="s">
        <v>386</v>
      </c>
    </row>
    <row r="2260" spans="1:23" x14ac:dyDescent="0.25">
      <c r="A2260" t="s">
        <v>492</v>
      </c>
      <c r="B2260" s="1">
        <v>44690</v>
      </c>
      <c r="C2260">
        <v>-12.35</v>
      </c>
      <c r="D2260" t="s">
        <v>493</v>
      </c>
      <c r="E2260" t="s">
        <v>493</v>
      </c>
      <c r="F2260" t="s">
        <v>494</v>
      </c>
      <c r="G2260" t="s">
        <v>104</v>
      </c>
      <c r="H2260" t="s">
        <v>16</v>
      </c>
      <c r="I2260" t="s">
        <v>16</v>
      </c>
      <c r="J2260" t="s">
        <v>9</v>
      </c>
      <c r="O2260" t="s">
        <v>104</v>
      </c>
      <c r="P2260" t="s">
        <v>9</v>
      </c>
      <c r="Q2260" t="s">
        <v>9</v>
      </c>
      <c r="R2260" t="s">
        <v>122</v>
      </c>
      <c r="S2260" t="s">
        <v>127</v>
      </c>
      <c r="T2260">
        <v>12</v>
      </c>
      <c r="U2260" t="s">
        <v>475</v>
      </c>
      <c r="W2260" t="s">
        <v>386</v>
      </c>
    </row>
    <row r="2261" spans="1:23" x14ac:dyDescent="0.25">
      <c r="A2261" t="s">
        <v>492</v>
      </c>
      <c r="B2261" s="1">
        <v>44690</v>
      </c>
      <c r="C2261">
        <v>-18.149999999999999</v>
      </c>
      <c r="D2261" t="s">
        <v>7735</v>
      </c>
      <c r="E2261" t="s">
        <v>7735</v>
      </c>
      <c r="F2261" t="s">
        <v>904</v>
      </c>
      <c r="G2261" t="s">
        <v>78</v>
      </c>
      <c r="H2261" t="s">
        <v>27</v>
      </c>
      <c r="I2261" t="s">
        <v>27</v>
      </c>
      <c r="J2261" t="s">
        <v>9</v>
      </c>
      <c r="O2261" t="s">
        <v>78</v>
      </c>
      <c r="P2261" t="s">
        <v>9</v>
      </c>
      <c r="Q2261" t="s">
        <v>9</v>
      </c>
      <c r="R2261" t="s">
        <v>122</v>
      </c>
      <c r="S2261" t="s">
        <v>127</v>
      </c>
      <c r="T2261">
        <v>1</v>
      </c>
      <c r="U2261" t="s">
        <v>475</v>
      </c>
      <c r="W2261" t="s">
        <v>386</v>
      </c>
    </row>
    <row r="2262" spans="1:23" x14ac:dyDescent="0.25">
      <c r="A2262" t="s">
        <v>492</v>
      </c>
      <c r="B2262" s="1">
        <v>44690</v>
      </c>
      <c r="C2262">
        <v>5.5</v>
      </c>
      <c r="D2262" t="s">
        <v>6794</v>
      </c>
      <c r="E2262" t="s">
        <v>6794</v>
      </c>
      <c r="F2262" t="s">
        <v>496</v>
      </c>
      <c r="G2262" t="s">
        <v>104</v>
      </c>
      <c r="H2262" t="s">
        <v>16</v>
      </c>
      <c r="I2262" t="s">
        <v>16</v>
      </c>
      <c r="J2262" t="s">
        <v>9</v>
      </c>
      <c r="O2262" t="s">
        <v>104</v>
      </c>
      <c r="P2262" t="s">
        <v>9</v>
      </c>
      <c r="Q2262" t="s">
        <v>9</v>
      </c>
      <c r="R2262" t="s">
        <v>122</v>
      </c>
      <c r="S2262" t="s">
        <v>127</v>
      </c>
      <c r="T2262">
        <v>12</v>
      </c>
      <c r="U2262" t="s">
        <v>475</v>
      </c>
      <c r="W2262" t="s">
        <v>386</v>
      </c>
    </row>
    <row r="2263" spans="1:23" x14ac:dyDescent="0.25">
      <c r="A2263" t="s">
        <v>19</v>
      </c>
      <c r="B2263" s="1">
        <v>44690</v>
      </c>
      <c r="C2263">
        <v>-57.09</v>
      </c>
      <c r="D2263" t="s">
        <v>497</v>
      </c>
      <c r="E2263" t="s">
        <v>497</v>
      </c>
      <c r="F2263" t="s">
        <v>498</v>
      </c>
      <c r="G2263" t="s">
        <v>55</v>
      </c>
      <c r="H2263" t="s">
        <v>18</v>
      </c>
      <c r="I2263" t="s">
        <v>18</v>
      </c>
      <c r="J2263" t="s">
        <v>9</v>
      </c>
      <c r="O2263" t="s">
        <v>55</v>
      </c>
      <c r="P2263" t="s">
        <v>9</v>
      </c>
      <c r="Q2263" t="s">
        <v>9</v>
      </c>
      <c r="R2263" t="s">
        <v>224</v>
      </c>
      <c r="S2263" t="s">
        <v>126</v>
      </c>
      <c r="T2263">
        <v>12</v>
      </c>
      <c r="U2263" t="s">
        <v>475</v>
      </c>
      <c r="W2263" t="s">
        <v>386</v>
      </c>
    </row>
    <row r="2264" spans="1:23" x14ac:dyDescent="0.25">
      <c r="A2264" t="s">
        <v>492</v>
      </c>
      <c r="B2264" s="1">
        <v>44690</v>
      </c>
      <c r="C2264">
        <v>9.91</v>
      </c>
      <c r="D2264" t="s">
        <v>7737</v>
      </c>
      <c r="E2264" t="s">
        <v>7737</v>
      </c>
      <c r="F2264" t="s">
        <v>7738</v>
      </c>
      <c r="G2264" t="s">
        <v>110</v>
      </c>
      <c r="H2264" t="s">
        <v>108</v>
      </c>
      <c r="I2264" t="s">
        <v>108</v>
      </c>
      <c r="J2264" t="s">
        <v>9</v>
      </c>
      <c r="O2264" t="s">
        <v>110</v>
      </c>
      <c r="P2264" t="s">
        <v>9</v>
      </c>
      <c r="Q2264" t="s">
        <v>9</v>
      </c>
      <c r="R2264" t="s">
        <v>122</v>
      </c>
      <c r="S2264" t="s">
        <v>125</v>
      </c>
      <c r="T2264">
        <v>1</v>
      </c>
      <c r="U2264" t="s">
        <v>475</v>
      </c>
      <c r="W2264" t="s">
        <v>386</v>
      </c>
    </row>
    <row r="2265" spans="1:23" x14ac:dyDescent="0.25">
      <c r="A2265" t="s">
        <v>492</v>
      </c>
      <c r="B2265" s="1">
        <v>44690</v>
      </c>
      <c r="C2265">
        <v>-0.25</v>
      </c>
      <c r="D2265" t="s">
        <v>7048</v>
      </c>
      <c r="E2265" t="s">
        <v>7048</v>
      </c>
      <c r="F2265" t="s">
        <v>893</v>
      </c>
      <c r="G2265" t="s">
        <v>10</v>
      </c>
      <c r="H2265" t="s">
        <v>39</v>
      </c>
      <c r="I2265" t="s">
        <v>39</v>
      </c>
      <c r="J2265" t="s">
        <v>9</v>
      </c>
      <c r="O2265" t="s">
        <v>10</v>
      </c>
      <c r="P2265" t="s">
        <v>9</v>
      </c>
      <c r="Q2265" t="s">
        <v>9</v>
      </c>
      <c r="R2265" t="s">
        <v>122</v>
      </c>
      <c r="S2265" t="s">
        <v>127</v>
      </c>
      <c r="T2265">
        <v>12</v>
      </c>
      <c r="U2265" t="s">
        <v>475</v>
      </c>
      <c r="W2265" t="s">
        <v>386</v>
      </c>
    </row>
    <row r="2266" spans="1:23" x14ac:dyDescent="0.25">
      <c r="A2266" t="s">
        <v>492</v>
      </c>
      <c r="B2266" s="1">
        <v>44690</v>
      </c>
      <c r="C2266">
        <v>-4.4000000000000004</v>
      </c>
      <c r="D2266" t="s">
        <v>8599</v>
      </c>
      <c r="E2266" t="s">
        <v>8599</v>
      </c>
      <c r="F2266" t="s">
        <v>615</v>
      </c>
      <c r="G2266" t="s">
        <v>117</v>
      </c>
      <c r="H2266" t="s">
        <v>44</v>
      </c>
      <c r="I2266" t="s">
        <v>44</v>
      </c>
      <c r="J2266" t="s">
        <v>9</v>
      </c>
      <c r="O2266" t="s">
        <v>117</v>
      </c>
      <c r="P2266" t="s">
        <v>9</v>
      </c>
      <c r="Q2266" t="s">
        <v>9</v>
      </c>
      <c r="R2266" t="s">
        <v>122</v>
      </c>
      <c r="S2266" t="s">
        <v>127</v>
      </c>
      <c r="T2266">
        <v>12</v>
      </c>
      <c r="U2266" t="s">
        <v>475</v>
      </c>
      <c r="W2266" t="s">
        <v>386</v>
      </c>
    </row>
    <row r="2267" spans="1:23" x14ac:dyDescent="0.25">
      <c r="A2267" t="s">
        <v>492</v>
      </c>
      <c r="B2267" s="1">
        <v>44690</v>
      </c>
      <c r="C2267">
        <v>-22.5</v>
      </c>
      <c r="D2267" t="s">
        <v>495</v>
      </c>
      <c r="E2267" t="s">
        <v>495</v>
      </c>
      <c r="F2267" t="s">
        <v>496</v>
      </c>
      <c r="G2267" t="s">
        <v>78</v>
      </c>
      <c r="H2267" t="s">
        <v>27</v>
      </c>
      <c r="I2267" t="s">
        <v>27</v>
      </c>
      <c r="J2267" t="s">
        <v>9</v>
      </c>
      <c r="O2267" t="s">
        <v>78</v>
      </c>
      <c r="P2267" t="s">
        <v>9</v>
      </c>
      <c r="Q2267" t="s">
        <v>9</v>
      </c>
      <c r="R2267" t="s">
        <v>122</v>
      </c>
      <c r="S2267" t="s">
        <v>127</v>
      </c>
      <c r="T2267">
        <v>1</v>
      </c>
      <c r="U2267" t="s">
        <v>475</v>
      </c>
      <c r="W2267" t="s">
        <v>386</v>
      </c>
    </row>
    <row r="2268" spans="1:23" x14ac:dyDescent="0.25">
      <c r="A2268" t="s">
        <v>492</v>
      </c>
      <c r="B2268" s="1">
        <v>44690</v>
      </c>
      <c r="C2268">
        <v>-21.61</v>
      </c>
      <c r="D2268" t="s">
        <v>495</v>
      </c>
      <c r="E2268" t="s">
        <v>495</v>
      </c>
      <c r="F2268" t="s">
        <v>496</v>
      </c>
      <c r="G2268" t="s">
        <v>104</v>
      </c>
      <c r="H2268" t="s">
        <v>16</v>
      </c>
      <c r="I2268" t="s">
        <v>16</v>
      </c>
      <c r="J2268" t="s">
        <v>9</v>
      </c>
      <c r="O2268" t="s">
        <v>104</v>
      </c>
      <c r="P2268" t="s">
        <v>9</v>
      </c>
      <c r="Q2268" t="s">
        <v>9</v>
      </c>
      <c r="R2268" t="s">
        <v>122</v>
      </c>
      <c r="S2268" t="s">
        <v>127</v>
      </c>
      <c r="T2268">
        <v>12</v>
      </c>
      <c r="U2268" t="s">
        <v>475</v>
      </c>
      <c r="W2268" t="s">
        <v>386</v>
      </c>
    </row>
    <row r="2269" spans="1:23" x14ac:dyDescent="0.25">
      <c r="A2269" t="s">
        <v>492</v>
      </c>
      <c r="B2269" s="1">
        <v>44690</v>
      </c>
      <c r="C2269">
        <v>-2.21</v>
      </c>
      <c r="D2269" t="s">
        <v>7740</v>
      </c>
      <c r="E2269" t="s">
        <v>7740</v>
      </c>
      <c r="F2269" t="s">
        <v>7741</v>
      </c>
      <c r="G2269" t="s">
        <v>94</v>
      </c>
      <c r="H2269" t="s">
        <v>99</v>
      </c>
      <c r="I2269" t="s">
        <v>99</v>
      </c>
      <c r="J2269" t="s">
        <v>9</v>
      </c>
      <c r="O2269" t="s">
        <v>94</v>
      </c>
      <c r="P2269" t="s">
        <v>9</v>
      </c>
      <c r="Q2269" t="s">
        <v>9</v>
      </c>
      <c r="R2269" t="s">
        <v>122</v>
      </c>
      <c r="S2269" t="s">
        <v>127</v>
      </c>
      <c r="T2269">
        <v>12</v>
      </c>
      <c r="U2269" t="s">
        <v>475</v>
      </c>
      <c r="W2269" t="s">
        <v>386</v>
      </c>
    </row>
    <row r="2270" spans="1:23" x14ac:dyDescent="0.25">
      <c r="A2270" t="s">
        <v>492</v>
      </c>
      <c r="B2270" s="1">
        <v>44690</v>
      </c>
      <c r="C2270">
        <v>-35.99</v>
      </c>
      <c r="D2270" t="s">
        <v>5463</v>
      </c>
      <c r="E2270" t="s">
        <v>5463</v>
      </c>
      <c r="F2270" t="s">
        <v>679</v>
      </c>
      <c r="G2270" t="s">
        <v>78</v>
      </c>
      <c r="H2270" t="s">
        <v>27</v>
      </c>
      <c r="I2270" t="s">
        <v>27</v>
      </c>
      <c r="J2270" t="s">
        <v>9</v>
      </c>
      <c r="O2270" t="s">
        <v>78</v>
      </c>
      <c r="P2270" t="s">
        <v>9</v>
      </c>
      <c r="Q2270" t="s">
        <v>9</v>
      </c>
      <c r="R2270" t="s">
        <v>122</v>
      </c>
      <c r="S2270" t="s">
        <v>127</v>
      </c>
      <c r="T2270">
        <v>1</v>
      </c>
      <c r="U2270" t="s">
        <v>475</v>
      </c>
      <c r="W2270" t="s">
        <v>386</v>
      </c>
    </row>
    <row r="2271" spans="1:23" x14ac:dyDescent="0.25">
      <c r="A2271" t="s">
        <v>492</v>
      </c>
      <c r="B2271" s="1">
        <v>44690</v>
      </c>
      <c r="C2271">
        <v>-4.4000000000000004</v>
      </c>
      <c r="D2271" t="s">
        <v>8599</v>
      </c>
      <c r="E2271" t="s">
        <v>8599</v>
      </c>
      <c r="F2271" t="s">
        <v>615</v>
      </c>
      <c r="G2271" t="s">
        <v>117</v>
      </c>
      <c r="H2271" t="s">
        <v>44</v>
      </c>
      <c r="I2271" t="s">
        <v>44</v>
      </c>
      <c r="J2271" t="s">
        <v>9</v>
      </c>
      <c r="O2271" t="s">
        <v>117</v>
      </c>
      <c r="P2271" t="s">
        <v>9</v>
      </c>
      <c r="Q2271" t="s">
        <v>9</v>
      </c>
      <c r="R2271" t="s">
        <v>122</v>
      </c>
      <c r="S2271" t="s">
        <v>127</v>
      </c>
      <c r="T2271">
        <v>12</v>
      </c>
      <c r="U2271" t="s">
        <v>475</v>
      </c>
      <c r="W2271" t="s">
        <v>386</v>
      </c>
    </row>
    <row r="2272" spans="1:23" x14ac:dyDescent="0.25">
      <c r="A2272" t="s">
        <v>492</v>
      </c>
      <c r="B2272" s="1">
        <v>44690</v>
      </c>
      <c r="C2272">
        <v>-2.99</v>
      </c>
      <c r="D2272" t="s">
        <v>493</v>
      </c>
      <c r="E2272" t="s">
        <v>493</v>
      </c>
      <c r="F2272" t="s">
        <v>494</v>
      </c>
      <c r="G2272" t="s">
        <v>104</v>
      </c>
      <c r="H2272" t="s">
        <v>16</v>
      </c>
      <c r="I2272" t="s">
        <v>16</v>
      </c>
      <c r="J2272" t="s">
        <v>9</v>
      </c>
      <c r="O2272" t="s">
        <v>104</v>
      </c>
      <c r="P2272" t="s">
        <v>9</v>
      </c>
      <c r="Q2272" t="s">
        <v>9</v>
      </c>
      <c r="R2272" t="s">
        <v>122</v>
      </c>
      <c r="S2272" t="s">
        <v>127</v>
      </c>
      <c r="T2272">
        <v>12</v>
      </c>
      <c r="U2272" t="s">
        <v>475</v>
      </c>
      <c r="W2272" t="s">
        <v>386</v>
      </c>
    </row>
    <row r="2273" spans="1:23" x14ac:dyDescent="0.25">
      <c r="A2273" t="s">
        <v>420</v>
      </c>
      <c r="B2273" s="1">
        <v>44688</v>
      </c>
      <c r="C2273">
        <v>-15000</v>
      </c>
      <c r="D2273" t="s">
        <v>7154</v>
      </c>
      <c r="E2273" t="s">
        <v>7154</v>
      </c>
      <c r="F2273" t="s">
        <v>622</v>
      </c>
      <c r="G2273" t="s">
        <v>55</v>
      </c>
      <c r="H2273" t="s">
        <v>55</v>
      </c>
      <c r="I2273" t="s">
        <v>55</v>
      </c>
      <c r="J2273" t="s">
        <v>9</v>
      </c>
      <c r="O2273" t="s">
        <v>55</v>
      </c>
      <c r="P2273" t="s">
        <v>9</v>
      </c>
      <c r="Q2273" t="s">
        <v>9</v>
      </c>
      <c r="R2273" t="s">
        <v>116</v>
      </c>
      <c r="S2273" t="s">
        <v>126</v>
      </c>
      <c r="T2273">
        <v>0</v>
      </c>
      <c r="U2273" t="s">
        <v>475</v>
      </c>
      <c r="W2273" t="s">
        <v>386</v>
      </c>
    </row>
    <row r="2274" spans="1:23" x14ac:dyDescent="0.25">
      <c r="A2274" t="s">
        <v>19</v>
      </c>
      <c r="B2274" s="1">
        <v>44688</v>
      </c>
      <c r="C2274">
        <v>15000</v>
      </c>
      <c r="D2274" t="s">
        <v>7563</v>
      </c>
      <c r="E2274" t="s">
        <v>7563</v>
      </c>
      <c r="F2274" t="s">
        <v>619</v>
      </c>
      <c r="G2274" t="s">
        <v>55</v>
      </c>
      <c r="H2274" t="s">
        <v>55</v>
      </c>
      <c r="I2274" t="s">
        <v>55</v>
      </c>
      <c r="J2274" t="s">
        <v>9</v>
      </c>
      <c r="O2274" t="s">
        <v>55</v>
      </c>
      <c r="P2274" t="s">
        <v>9</v>
      </c>
      <c r="Q2274" t="s">
        <v>9</v>
      </c>
      <c r="R2274" t="s">
        <v>116</v>
      </c>
      <c r="S2274" t="s">
        <v>126</v>
      </c>
      <c r="T2274">
        <v>0</v>
      </c>
      <c r="U2274" t="s">
        <v>475</v>
      </c>
      <c r="W2274" t="s">
        <v>386</v>
      </c>
    </row>
    <row r="2275" spans="1:23" x14ac:dyDescent="0.25">
      <c r="A2275" t="s">
        <v>492</v>
      </c>
      <c r="B2275" s="1">
        <v>44688</v>
      </c>
      <c r="C2275">
        <v>-209.57</v>
      </c>
      <c r="D2275" t="s">
        <v>495</v>
      </c>
      <c r="E2275" t="s">
        <v>495</v>
      </c>
      <c r="F2275" t="s">
        <v>496</v>
      </c>
      <c r="G2275" t="s">
        <v>104</v>
      </c>
      <c r="H2275" t="s">
        <v>16</v>
      </c>
      <c r="I2275" t="s">
        <v>16</v>
      </c>
      <c r="J2275" t="s">
        <v>9</v>
      </c>
      <c r="O2275" t="s">
        <v>104</v>
      </c>
      <c r="P2275" t="s">
        <v>9</v>
      </c>
      <c r="Q2275" t="s">
        <v>9</v>
      </c>
      <c r="R2275" t="s">
        <v>122</v>
      </c>
      <c r="S2275" t="s">
        <v>127</v>
      </c>
      <c r="T2275">
        <v>12</v>
      </c>
      <c r="U2275" t="s">
        <v>475</v>
      </c>
      <c r="W2275" t="s">
        <v>386</v>
      </c>
    </row>
    <row r="2276" spans="1:23" x14ac:dyDescent="0.25">
      <c r="A2276" t="s">
        <v>544</v>
      </c>
      <c r="B2276" s="1">
        <v>44687</v>
      </c>
      <c r="C2276">
        <v>-27</v>
      </c>
      <c r="D2276" t="s">
        <v>495</v>
      </c>
      <c r="E2276" t="s">
        <v>495</v>
      </c>
      <c r="F2276" t="s">
        <v>601</v>
      </c>
      <c r="G2276" t="s">
        <v>120</v>
      </c>
      <c r="H2276" t="s">
        <v>83</v>
      </c>
      <c r="I2276" t="s">
        <v>83</v>
      </c>
      <c r="J2276" t="s">
        <v>9</v>
      </c>
      <c r="O2276" t="s">
        <v>120</v>
      </c>
      <c r="P2276" t="s">
        <v>9</v>
      </c>
      <c r="Q2276" t="s">
        <v>7742</v>
      </c>
      <c r="R2276" t="s">
        <v>122</v>
      </c>
      <c r="S2276" t="s">
        <v>127</v>
      </c>
      <c r="T2276">
        <v>12</v>
      </c>
      <c r="U2276" t="s">
        <v>475</v>
      </c>
      <c r="W2276" t="s">
        <v>386</v>
      </c>
    </row>
    <row r="2277" spans="1:23" x14ac:dyDescent="0.25">
      <c r="A2277" t="s">
        <v>512</v>
      </c>
      <c r="B2277" s="1">
        <v>44687</v>
      </c>
      <c r="C2277">
        <v>57.09</v>
      </c>
      <c r="D2277" t="s">
        <v>7743</v>
      </c>
      <c r="E2277" t="s">
        <v>7743</v>
      </c>
      <c r="F2277" t="s">
        <v>513</v>
      </c>
      <c r="G2277" t="s">
        <v>55</v>
      </c>
      <c r="H2277" t="s">
        <v>18</v>
      </c>
      <c r="I2277" t="s">
        <v>18</v>
      </c>
      <c r="J2277" t="s">
        <v>9</v>
      </c>
      <c r="O2277" t="s">
        <v>55</v>
      </c>
      <c r="P2277" t="s">
        <v>9</v>
      </c>
      <c r="Q2277" t="s">
        <v>9</v>
      </c>
      <c r="R2277" t="s">
        <v>224</v>
      </c>
      <c r="S2277" t="s">
        <v>126</v>
      </c>
      <c r="T2277">
        <v>12</v>
      </c>
      <c r="U2277" t="s">
        <v>475</v>
      </c>
      <c r="W2277" t="s">
        <v>386</v>
      </c>
    </row>
    <row r="2278" spans="1:23" x14ac:dyDescent="0.25">
      <c r="A2278" t="s">
        <v>19</v>
      </c>
      <c r="B2278" s="1">
        <v>44687</v>
      </c>
      <c r="C2278">
        <v>-301.39</v>
      </c>
      <c r="D2278" t="s">
        <v>609</v>
      </c>
      <c r="E2278" t="s">
        <v>609</v>
      </c>
      <c r="F2278" t="s">
        <v>610</v>
      </c>
      <c r="G2278" t="s">
        <v>10</v>
      </c>
      <c r="H2278" t="s">
        <v>20</v>
      </c>
      <c r="I2278" t="s">
        <v>20</v>
      </c>
      <c r="J2278" t="s">
        <v>9</v>
      </c>
      <c r="O2278" t="s">
        <v>10</v>
      </c>
      <c r="P2278" t="s">
        <v>9</v>
      </c>
      <c r="Q2278" t="s">
        <v>9</v>
      </c>
      <c r="R2278" t="s">
        <v>122</v>
      </c>
      <c r="S2278" t="s">
        <v>127</v>
      </c>
      <c r="T2278">
        <v>12</v>
      </c>
      <c r="U2278" t="s">
        <v>475</v>
      </c>
      <c r="W2278" t="s">
        <v>386</v>
      </c>
    </row>
    <row r="2279" spans="1:23" x14ac:dyDescent="0.25">
      <c r="A2279" t="s">
        <v>492</v>
      </c>
      <c r="B2279" s="1">
        <v>44687</v>
      </c>
      <c r="C2279">
        <v>-163.62</v>
      </c>
      <c r="D2279" t="s">
        <v>7745</v>
      </c>
      <c r="E2279" t="s">
        <v>7745</v>
      </c>
      <c r="F2279" t="s">
        <v>7746</v>
      </c>
      <c r="G2279" t="s">
        <v>473</v>
      </c>
      <c r="H2279" t="s">
        <v>466</v>
      </c>
      <c r="I2279" t="s">
        <v>466</v>
      </c>
      <c r="J2279" t="s">
        <v>9</v>
      </c>
      <c r="O2279" t="s">
        <v>473</v>
      </c>
      <c r="P2279" t="s">
        <v>9</v>
      </c>
      <c r="Q2279" t="s">
        <v>9</v>
      </c>
      <c r="R2279" t="s">
        <v>122</v>
      </c>
      <c r="S2279" t="s">
        <v>127</v>
      </c>
      <c r="T2279">
        <v>12</v>
      </c>
      <c r="U2279" t="s">
        <v>475</v>
      </c>
      <c r="W2279" t="s">
        <v>386</v>
      </c>
    </row>
    <row r="2280" spans="1:23" x14ac:dyDescent="0.25">
      <c r="A2280" t="s">
        <v>492</v>
      </c>
      <c r="B2280" s="1">
        <v>44687</v>
      </c>
      <c r="C2280">
        <v>-1.01</v>
      </c>
      <c r="D2280" t="s">
        <v>7048</v>
      </c>
      <c r="E2280" t="s">
        <v>7048</v>
      </c>
      <c r="F2280" t="s">
        <v>893</v>
      </c>
      <c r="G2280" t="s">
        <v>10</v>
      </c>
      <c r="H2280" t="s">
        <v>39</v>
      </c>
      <c r="I2280" t="s">
        <v>39</v>
      </c>
      <c r="J2280" t="s">
        <v>9</v>
      </c>
      <c r="O2280" t="s">
        <v>10</v>
      </c>
      <c r="P2280" t="s">
        <v>9</v>
      </c>
      <c r="Q2280" t="s">
        <v>9</v>
      </c>
      <c r="R2280" t="s">
        <v>122</v>
      </c>
      <c r="S2280" t="s">
        <v>127</v>
      </c>
      <c r="T2280">
        <v>12</v>
      </c>
      <c r="U2280" t="s">
        <v>475</v>
      </c>
      <c r="W2280" t="s">
        <v>386</v>
      </c>
    </row>
    <row r="2281" spans="1:23" x14ac:dyDescent="0.25">
      <c r="A2281" t="s">
        <v>492</v>
      </c>
      <c r="B2281" s="1">
        <v>44687</v>
      </c>
      <c r="C2281">
        <v>-71.11</v>
      </c>
      <c r="D2281" t="s">
        <v>7748</v>
      </c>
      <c r="E2281" t="s">
        <v>7748</v>
      </c>
      <c r="F2281" t="s">
        <v>7749</v>
      </c>
      <c r="G2281" t="s">
        <v>78</v>
      </c>
      <c r="H2281" t="s">
        <v>27</v>
      </c>
      <c r="I2281" t="s">
        <v>27</v>
      </c>
      <c r="J2281" t="s">
        <v>9</v>
      </c>
      <c r="O2281" t="s">
        <v>78</v>
      </c>
      <c r="P2281" t="s">
        <v>9</v>
      </c>
      <c r="Q2281" t="s">
        <v>9</v>
      </c>
      <c r="R2281" t="s">
        <v>122</v>
      </c>
      <c r="S2281" t="s">
        <v>127</v>
      </c>
      <c r="T2281">
        <v>1</v>
      </c>
      <c r="U2281" t="s">
        <v>475</v>
      </c>
      <c r="W2281" t="s">
        <v>386</v>
      </c>
    </row>
    <row r="2282" spans="1:23" x14ac:dyDescent="0.25">
      <c r="A2282" t="s">
        <v>492</v>
      </c>
      <c r="B2282" s="1">
        <v>44687</v>
      </c>
      <c r="C2282">
        <v>-35.700000000000003</v>
      </c>
      <c r="D2282" t="s">
        <v>632</v>
      </c>
      <c r="E2282" t="s">
        <v>632</v>
      </c>
      <c r="F2282" t="s">
        <v>633</v>
      </c>
      <c r="G2282" t="s">
        <v>473</v>
      </c>
      <c r="H2282" t="s">
        <v>472</v>
      </c>
      <c r="I2282" t="s">
        <v>472</v>
      </c>
      <c r="J2282" t="s">
        <v>9</v>
      </c>
      <c r="O2282" t="s">
        <v>473</v>
      </c>
      <c r="P2282" t="s">
        <v>9</v>
      </c>
      <c r="Q2282" t="s">
        <v>9</v>
      </c>
      <c r="R2282" t="s">
        <v>122</v>
      </c>
      <c r="S2282" t="s">
        <v>124</v>
      </c>
      <c r="T2282">
        <v>12</v>
      </c>
      <c r="U2282" t="s">
        <v>475</v>
      </c>
      <c r="W2282" t="s">
        <v>386</v>
      </c>
    </row>
    <row r="2283" spans="1:23" x14ac:dyDescent="0.25">
      <c r="A2283" t="s">
        <v>492</v>
      </c>
      <c r="B2283" s="1">
        <v>44686</v>
      </c>
      <c r="C2283">
        <v>-29.32</v>
      </c>
      <c r="D2283" t="s">
        <v>903</v>
      </c>
      <c r="E2283" t="s">
        <v>903</v>
      </c>
      <c r="F2283" t="s">
        <v>904</v>
      </c>
      <c r="G2283" t="s">
        <v>78</v>
      </c>
      <c r="H2283" t="s">
        <v>27</v>
      </c>
      <c r="I2283" t="s">
        <v>27</v>
      </c>
      <c r="J2283" t="s">
        <v>9</v>
      </c>
      <c r="O2283" t="s">
        <v>78</v>
      </c>
      <c r="P2283" t="s">
        <v>9</v>
      </c>
      <c r="Q2283" t="s">
        <v>9</v>
      </c>
      <c r="R2283" t="s">
        <v>122</v>
      </c>
      <c r="S2283" t="s">
        <v>127</v>
      </c>
      <c r="T2283">
        <v>1</v>
      </c>
      <c r="U2283" t="s">
        <v>475</v>
      </c>
      <c r="W2283" t="s">
        <v>386</v>
      </c>
    </row>
    <row r="2284" spans="1:23" x14ac:dyDescent="0.25">
      <c r="A2284" t="s">
        <v>492</v>
      </c>
      <c r="B2284" s="1">
        <v>44686</v>
      </c>
      <c r="C2284">
        <v>50</v>
      </c>
      <c r="D2284" t="s">
        <v>536</v>
      </c>
      <c r="E2284" t="s">
        <v>536</v>
      </c>
      <c r="F2284" t="s">
        <v>537</v>
      </c>
      <c r="G2284" t="s">
        <v>92</v>
      </c>
      <c r="H2284" t="s">
        <v>49</v>
      </c>
      <c r="I2284" t="s">
        <v>49</v>
      </c>
      <c r="J2284" t="s">
        <v>9</v>
      </c>
      <c r="O2284" t="s">
        <v>92</v>
      </c>
      <c r="P2284" t="s">
        <v>9</v>
      </c>
      <c r="Q2284" t="s">
        <v>9</v>
      </c>
      <c r="R2284" t="s">
        <v>92</v>
      </c>
      <c r="S2284" t="s">
        <v>127</v>
      </c>
      <c r="T2284">
        <v>12</v>
      </c>
      <c r="U2284" t="s">
        <v>475</v>
      </c>
      <c r="W2284" t="s">
        <v>386</v>
      </c>
    </row>
    <row r="2285" spans="1:23" x14ac:dyDescent="0.25">
      <c r="A2285" t="s">
        <v>34</v>
      </c>
      <c r="B2285" s="1">
        <v>44686</v>
      </c>
      <c r="C2285">
        <v>-1.97</v>
      </c>
      <c r="D2285" t="s">
        <v>491</v>
      </c>
      <c r="E2285" t="s">
        <v>491</v>
      </c>
      <c r="F2285" t="s">
        <v>7750</v>
      </c>
      <c r="G2285" t="s">
        <v>120</v>
      </c>
      <c r="H2285" t="s">
        <v>83</v>
      </c>
      <c r="I2285" t="s">
        <v>83</v>
      </c>
      <c r="J2285" t="s">
        <v>9</v>
      </c>
      <c r="O2285" t="s">
        <v>120</v>
      </c>
      <c r="P2285" t="s">
        <v>9</v>
      </c>
      <c r="Q2285" t="s">
        <v>7751</v>
      </c>
      <c r="R2285" t="s">
        <v>122</v>
      </c>
      <c r="S2285" t="s">
        <v>127</v>
      </c>
      <c r="T2285">
        <v>12</v>
      </c>
      <c r="U2285" t="s">
        <v>475</v>
      </c>
      <c r="W2285" t="s">
        <v>386</v>
      </c>
    </row>
    <row r="2286" spans="1:23" x14ac:dyDescent="0.25">
      <c r="A2286" t="s">
        <v>19</v>
      </c>
      <c r="B2286" s="1">
        <v>44686</v>
      </c>
      <c r="C2286">
        <v>-4356.7700000000004</v>
      </c>
      <c r="D2286" t="s">
        <v>6269</v>
      </c>
      <c r="E2286" t="s">
        <v>6269</v>
      </c>
      <c r="F2286" t="s">
        <v>517</v>
      </c>
      <c r="G2286" t="s">
        <v>94</v>
      </c>
      <c r="H2286" t="s">
        <v>61</v>
      </c>
      <c r="I2286" t="s">
        <v>61</v>
      </c>
      <c r="J2286" t="s">
        <v>9</v>
      </c>
      <c r="O2286" t="s">
        <v>94</v>
      </c>
      <c r="P2286" t="s">
        <v>9</v>
      </c>
      <c r="Q2286" t="s">
        <v>9</v>
      </c>
      <c r="R2286" t="s">
        <v>122</v>
      </c>
      <c r="S2286" t="s">
        <v>127</v>
      </c>
      <c r="T2286">
        <v>12</v>
      </c>
      <c r="U2286" t="s">
        <v>475</v>
      </c>
      <c r="W2286" t="s">
        <v>386</v>
      </c>
    </row>
    <row r="2287" spans="1:23" x14ac:dyDescent="0.25">
      <c r="A2287" t="s">
        <v>492</v>
      </c>
      <c r="B2287" s="1">
        <v>44686</v>
      </c>
      <c r="C2287">
        <v>-47.5</v>
      </c>
      <c r="D2287" t="s">
        <v>5069</v>
      </c>
      <c r="E2287" t="s">
        <v>5069</v>
      </c>
      <c r="F2287" t="s">
        <v>7019</v>
      </c>
      <c r="G2287" t="s">
        <v>473</v>
      </c>
      <c r="H2287" t="s">
        <v>467</v>
      </c>
      <c r="I2287" t="s">
        <v>467</v>
      </c>
      <c r="J2287" t="s">
        <v>9</v>
      </c>
      <c r="O2287" t="s">
        <v>473</v>
      </c>
      <c r="P2287" t="s">
        <v>9</v>
      </c>
      <c r="Q2287" t="s">
        <v>9</v>
      </c>
      <c r="R2287" t="s">
        <v>122</v>
      </c>
      <c r="S2287" t="s">
        <v>127</v>
      </c>
      <c r="T2287">
        <v>12</v>
      </c>
      <c r="U2287" t="s">
        <v>475</v>
      </c>
      <c r="W2287" t="s">
        <v>386</v>
      </c>
    </row>
    <row r="2288" spans="1:23" x14ac:dyDescent="0.25">
      <c r="A2288" t="s">
        <v>492</v>
      </c>
      <c r="B2288" s="1">
        <v>44686</v>
      </c>
      <c r="C2288">
        <v>-87.38</v>
      </c>
      <c r="D2288" t="s">
        <v>6699</v>
      </c>
      <c r="E2288" t="s">
        <v>6699</v>
      </c>
      <c r="F2288" t="s">
        <v>6455</v>
      </c>
      <c r="G2288" t="s">
        <v>473</v>
      </c>
      <c r="H2288" t="s">
        <v>467</v>
      </c>
      <c r="I2288" t="s">
        <v>467</v>
      </c>
      <c r="J2288" t="s">
        <v>9</v>
      </c>
      <c r="O2288" t="s">
        <v>473</v>
      </c>
      <c r="P2288" t="s">
        <v>9</v>
      </c>
      <c r="Q2288" t="s">
        <v>9</v>
      </c>
      <c r="R2288" t="s">
        <v>122</v>
      </c>
      <c r="S2288" t="s">
        <v>127</v>
      </c>
      <c r="T2288">
        <v>12</v>
      </c>
      <c r="U2288" t="s">
        <v>475</v>
      </c>
      <c r="W2288" t="s">
        <v>386</v>
      </c>
    </row>
    <row r="2289" spans="1:23" x14ac:dyDescent="0.25">
      <c r="A2289" t="s">
        <v>2543</v>
      </c>
      <c r="B2289" s="1">
        <v>44686</v>
      </c>
      <c r="C2289">
        <v>105.83</v>
      </c>
      <c r="D2289" t="s">
        <v>1626</v>
      </c>
      <c r="E2289" t="s">
        <v>1626</v>
      </c>
      <c r="F2289" t="s">
        <v>519</v>
      </c>
      <c r="G2289" t="s">
        <v>92</v>
      </c>
      <c r="H2289" t="s">
        <v>71</v>
      </c>
      <c r="I2289" t="s">
        <v>71</v>
      </c>
      <c r="J2289" t="s">
        <v>9</v>
      </c>
      <c r="O2289" t="s">
        <v>92</v>
      </c>
      <c r="P2289" t="s">
        <v>9</v>
      </c>
      <c r="Q2289" t="s">
        <v>9</v>
      </c>
      <c r="R2289" t="s">
        <v>92</v>
      </c>
      <c r="S2289" t="s">
        <v>127</v>
      </c>
      <c r="T2289">
        <v>12</v>
      </c>
      <c r="U2289" t="s">
        <v>475</v>
      </c>
      <c r="W2289" t="s">
        <v>386</v>
      </c>
    </row>
    <row r="2290" spans="1:23" x14ac:dyDescent="0.25">
      <c r="A2290" t="s">
        <v>487</v>
      </c>
      <c r="B2290" s="1">
        <v>44686</v>
      </c>
      <c r="C2290">
        <v>-5050</v>
      </c>
      <c r="D2290" t="s">
        <v>1910</v>
      </c>
      <c r="E2290" t="s">
        <v>1910</v>
      </c>
      <c r="F2290" t="s">
        <v>2647</v>
      </c>
      <c r="G2290" t="s">
        <v>55</v>
      </c>
      <c r="H2290" t="s">
        <v>225</v>
      </c>
      <c r="I2290" t="s">
        <v>225</v>
      </c>
      <c r="J2290" t="s">
        <v>9</v>
      </c>
      <c r="O2290" t="s">
        <v>55</v>
      </c>
      <c r="P2290" t="s">
        <v>9</v>
      </c>
      <c r="Q2290" t="s">
        <v>9</v>
      </c>
      <c r="R2290" t="s">
        <v>224</v>
      </c>
      <c r="S2290" t="s">
        <v>126</v>
      </c>
      <c r="T2290">
        <v>0</v>
      </c>
      <c r="U2290" t="s">
        <v>475</v>
      </c>
      <c r="V2290" t="s">
        <v>6075</v>
      </c>
      <c r="W2290" t="s">
        <v>386</v>
      </c>
    </row>
    <row r="2291" spans="1:23" x14ac:dyDescent="0.25">
      <c r="A2291" t="s">
        <v>487</v>
      </c>
      <c r="B2291" s="1">
        <v>44686</v>
      </c>
      <c r="C2291">
        <v>-19999</v>
      </c>
      <c r="D2291" t="s">
        <v>1910</v>
      </c>
      <c r="E2291" t="s">
        <v>1910</v>
      </c>
      <c r="F2291" t="s">
        <v>2647</v>
      </c>
      <c r="G2291" t="s">
        <v>55</v>
      </c>
      <c r="H2291" t="s">
        <v>225</v>
      </c>
      <c r="I2291" t="s">
        <v>225</v>
      </c>
      <c r="J2291" t="s">
        <v>9</v>
      </c>
      <c r="O2291" t="s">
        <v>55</v>
      </c>
      <c r="P2291" t="s">
        <v>9</v>
      </c>
      <c r="Q2291" t="s">
        <v>9</v>
      </c>
      <c r="R2291" t="s">
        <v>224</v>
      </c>
      <c r="S2291" t="s">
        <v>126</v>
      </c>
      <c r="T2291">
        <v>0</v>
      </c>
      <c r="U2291" t="s">
        <v>475</v>
      </c>
      <c r="V2291" t="s">
        <v>6075</v>
      </c>
      <c r="W2291" t="s">
        <v>386</v>
      </c>
    </row>
    <row r="2292" spans="1:23" x14ac:dyDescent="0.25">
      <c r="A2292" t="s">
        <v>487</v>
      </c>
      <c r="B2292" s="1">
        <v>44686</v>
      </c>
      <c r="C2292">
        <v>1250</v>
      </c>
      <c r="D2292" t="s">
        <v>5353</v>
      </c>
      <c r="E2292" t="s">
        <v>5353</v>
      </c>
      <c r="F2292" t="s">
        <v>501</v>
      </c>
      <c r="G2292" t="s">
        <v>92</v>
      </c>
      <c r="H2292" t="s">
        <v>62</v>
      </c>
      <c r="I2292" t="s">
        <v>62</v>
      </c>
      <c r="J2292" t="s">
        <v>9</v>
      </c>
      <c r="O2292" t="s">
        <v>92</v>
      </c>
      <c r="P2292" t="s">
        <v>9</v>
      </c>
      <c r="Q2292" t="s">
        <v>9</v>
      </c>
      <c r="R2292" t="s">
        <v>92</v>
      </c>
      <c r="S2292" t="s">
        <v>127</v>
      </c>
      <c r="T2292">
        <v>12</v>
      </c>
      <c r="U2292" t="s">
        <v>475</v>
      </c>
      <c r="V2292" t="s">
        <v>62</v>
      </c>
      <c r="W2292" t="s">
        <v>386</v>
      </c>
    </row>
    <row r="2293" spans="1:23" x14ac:dyDescent="0.25">
      <c r="A2293" t="s">
        <v>486</v>
      </c>
      <c r="B2293" s="1">
        <v>44686</v>
      </c>
      <c r="C2293">
        <v>40.549999999999997</v>
      </c>
      <c r="D2293" t="s">
        <v>1626</v>
      </c>
      <c r="E2293" t="s">
        <v>1626</v>
      </c>
      <c r="F2293" t="s">
        <v>519</v>
      </c>
      <c r="G2293" t="s">
        <v>92</v>
      </c>
      <c r="H2293" t="s">
        <v>71</v>
      </c>
      <c r="I2293" t="s">
        <v>71</v>
      </c>
      <c r="J2293" t="s">
        <v>9</v>
      </c>
      <c r="O2293" t="s">
        <v>92</v>
      </c>
      <c r="P2293" t="s">
        <v>9</v>
      </c>
      <c r="Q2293" t="s">
        <v>9</v>
      </c>
      <c r="R2293" t="s">
        <v>92</v>
      </c>
      <c r="S2293" t="s">
        <v>127</v>
      </c>
      <c r="T2293">
        <v>12</v>
      </c>
      <c r="U2293" t="s">
        <v>475</v>
      </c>
      <c r="W2293" t="s">
        <v>386</v>
      </c>
    </row>
    <row r="2294" spans="1:23" x14ac:dyDescent="0.25">
      <c r="A2294" t="s">
        <v>5030</v>
      </c>
      <c r="B2294" s="1">
        <v>44686</v>
      </c>
      <c r="C2294">
        <v>56.82</v>
      </c>
      <c r="D2294" t="s">
        <v>1626</v>
      </c>
      <c r="E2294" t="s">
        <v>1626</v>
      </c>
      <c r="F2294" t="s">
        <v>519</v>
      </c>
      <c r="G2294" t="s">
        <v>92</v>
      </c>
      <c r="H2294" t="s">
        <v>71</v>
      </c>
      <c r="I2294" t="s">
        <v>71</v>
      </c>
      <c r="J2294" t="s">
        <v>9</v>
      </c>
      <c r="O2294" t="s">
        <v>92</v>
      </c>
      <c r="P2294" t="s">
        <v>9</v>
      </c>
      <c r="Q2294" t="s">
        <v>9</v>
      </c>
      <c r="R2294" t="s">
        <v>92</v>
      </c>
      <c r="S2294" t="s">
        <v>127</v>
      </c>
      <c r="T2294">
        <v>12</v>
      </c>
      <c r="U2294" t="s">
        <v>475</v>
      </c>
      <c r="W2294" t="s">
        <v>386</v>
      </c>
    </row>
    <row r="2295" spans="1:23" x14ac:dyDescent="0.25">
      <c r="A2295" t="s">
        <v>526</v>
      </c>
      <c r="B2295" s="1">
        <v>44686</v>
      </c>
      <c r="C2295">
        <v>57.04</v>
      </c>
      <c r="D2295" t="s">
        <v>1626</v>
      </c>
      <c r="E2295" t="s">
        <v>1626</v>
      </c>
      <c r="F2295" t="s">
        <v>519</v>
      </c>
      <c r="G2295" t="s">
        <v>92</v>
      </c>
      <c r="H2295" t="s">
        <v>71</v>
      </c>
      <c r="I2295" t="s">
        <v>71</v>
      </c>
      <c r="J2295" t="s">
        <v>9</v>
      </c>
      <c r="O2295" t="s">
        <v>92</v>
      </c>
      <c r="P2295" t="s">
        <v>9</v>
      </c>
      <c r="Q2295" t="s">
        <v>9</v>
      </c>
      <c r="R2295" t="s">
        <v>92</v>
      </c>
      <c r="S2295" t="s">
        <v>127</v>
      </c>
      <c r="T2295">
        <v>12</v>
      </c>
      <c r="U2295" t="s">
        <v>475</v>
      </c>
      <c r="W2295" t="s">
        <v>386</v>
      </c>
    </row>
    <row r="2296" spans="1:23" x14ac:dyDescent="0.25">
      <c r="A2296" t="s">
        <v>492</v>
      </c>
      <c r="B2296" s="1">
        <v>44685</v>
      </c>
      <c r="C2296">
        <v>-17.079999999999998</v>
      </c>
      <c r="D2296" t="s">
        <v>529</v>
      </c>
      <c r="E2296" t="s">
        <v>529</v>
      </c>
      <c r="F2296" t="s">
        <v>1076</v>
      </c>
      <c r="G2296" t="s">
        <v>13</v>
      </c>
      <c r="H2296" t="s">
        <v>11</v>
      </c>
      <c r="I2296" t="s">
        <v>11</v>
      </c>
      <c r="J2296" t="s">
        <v>9</v>
      </c>
      <c r="O2296" t="s">
        <v>13</v>
      </c>
      <c r="P2296" t="s">
        <v>9</v>
      </c>
      <c r="Q2296" t="s">
        <v>9</v>
      </c>
      <c r="R2296" t="s">
        <v>122</v>
      </c>
      <c r="S2296" t="s">
        <v>127</v>
      </c>
      <c r="T2296">
        <v>12</v>
      </c>
      <c r="U2296" t="s">
        <v>475</v>
      </c>
      <c r="W2296" t="s">
        <v>386</v>
      </c>
    </row>
    <row r="2297" spans="1:23" x14ac:dyDescent="0.25">
      <c r="A2297" t="s">
        <v>492</v>
      </c>
      <c r="B2297" s="1">
        <v>44685</v>
      </c>
      <c r="C2297">
        <v>-2257</v>
      </c>
      <c r="D2297" t="s">
        <v>7753</v>
      </c>
      <c r="E2297" t="s">
        <v>7753</v>
      </c>
      <c r="F2297" t="s">
        <v>7754</v>
      </c>
      <c r="G2297" t="s">
        <v>100</v>
      </c>
      <c r="H2297" t="s">
        <v>378</v>
      </c>
      <c r="I2297" t="s">
        <v>378</v>
      </c>
      <c r="J2297" t="s">
        <v>9</v>
      </c>
      <c r="O2297" t="s">
        <v>100</v>
      </c>
      <c r="P2297" t="s">
        <v>9</v>
      </c>
      <c r="Q2297" t="s">
        <v>7755</v>
      </c>
      <c r="R2297" t="s">
        <v>122</v>
      </c>
      <c r="S2297" t="s">
        <v>125</v>
      </c>
      <c r="T2297">
        <v>1</v>
      </c>
      <c r="U2297" t="s">
        <v>475</v>
      </c>
      <c r="V2297" t="s">
        <v>6075</v>
      </c>
      <c r="W2297" t="s">
        <v>386</v>
      </c>
    </row>
    <row r="2298" spans="1:23" x14ac:dyDescent="0.25">
      <c r="A2298" t="s">
        <v>544</v>
      </c>
      <c r="B2298" s="1">
        <v>44685</v>
      </c>
      <c r="C2298">
        <v>-77.17</v>
      </c>
      <c r="D2298" t="s">
        <v>5421</v>
      </c>
      <c r="E2298" t="s">
        <v>5421</v>
      </c>
      <c r="F2298" t="s">
        <v>899</v>
      </c>
      <c r="G2298" t="s">
        <v>104</v>
      </c>
      <c r="H2298" t="s">
        <v>12</v>
      </c>
      <c r="I2298" t="s">
        <v>12</v>
      </c>
      <c r="J2298" t="s">
        <v>9</v>
      </c>
      <c r="O2298" t="s">
        <v>104</v>
      </c>
      <c r="P2298" t="s">
        <v>9</v>
      </c>
      <c r="Q2298" t="s">
        <v>9</v>
      </c>
      <c r="R2298" t="s">
        <v>122</v>
      </c>
      <c r="S2298" t="s">
        <v>127</v>
      </c>
      <c r="T2298">
        <v>12</v>
      </c>
      <c r="U2298" t="s">
        <v>475</v>
      </c>
      <c r="W2298" t="s">
        <v>386</v>
      </c>
    </row>
    <row r="2299" spans="1:23" x14ac:dyDescent="0.25">
      <c r="A2299" t="s">
        <v>420</v>
      </c>
      <c r="B2299" s="1">
        <v>44685</v>
      </c>
      <c r="C2299">
        <v>5050</v>
      </c>
      <c r="D2299" t="s">
        <v>7756</v>
      </c>
      <c r="E2299" t="s">
        <v>7756</v>
      </c>
      <c r="F2299" t="s">
        <v>7484</v>
      </c>
      <c r="G2299" t="s">
        <v>55</v>
      </c>
      <c r="H2299" t="s">
        <v>225</v>
      </c>
      <c r="I2299" t="s">
        <v>225</v>
      </c>
      <c r="J2299" t="s">
        <v>9</v>
      </c>
      <c r="O2299" t="s">
        <v>55</v>
      </c>
      <c r="P2299" t="s">
        <v>9</v>
      </c>
      <c r="Q2299" t="s">
        <v>9</v>
      </c>
      <c r="R2299" t="s">
        <v>224</v>
      </c>
      <c r="S2299" t="s">
        <v>126</v>
      </c>
      <c r="T2299">
        <v>0</v>
      </c>
      <c r="U2299" t="s">
        <v>475</v>
      </c>
      <c r="V2299" t="s">
        <v>6075</v>
      </c>
      <c r="W2299" t="s">
        <v>386</v>
      </c>
    </row>
    <row r="2300" spans="1:23" x14ac:dyDescent="0.25">
      <c r="A2300" t="s">
        <v>544</v>
      </c>
      <c r="B2300" s="1">
        <v>44685</v>
      </c>
      <c r="C2300">
        <v>-6.6</v>
      </c>
      <c r="D2300" t="s">
        <v>936</v>
      </c>
      <c r="E2300" t="s">
        <v>936</v>
      </c>
      <c r="F2300" t="s">
        <v>5361</v>
      </c>
      <c r="G2300" t="s">
        <v>104</v>
      </c>
      <c r="H2300" t="s">
        <v>7</v>
      </c>
      <c r="I2300" t="s">
        <v>7</v>
      </c>
      <c r="J2300" t="s">
        <v>9</v>
      </c>
      <c r="O2300" t="s">
        <v>104</v>
      </c>
      <c r="P2300" t="s">
        <v>9</v>
      </c>
      <c r="Q2300" t="s">
        <v>9</v>
      </c>
      <c r="R2300" t="s">
        <v>122</v>
      </c>
      <c r="S2300" t="s">
        <v>127</v>
      </c>
      <c r="T2300">
        <v>12</v>
      </c>
      <c r="U2300" t="s">
        <v>475</v>
      </c>
      <c r="W2300" t="s">
        <v>386</v>
      </c>
    </row>
    <row r="2301" spans="1:23" x14ac:dyDescent="0.25">
      <c r="A2301" t="s">
        <v>5030</v>
      </c>
      <c r="B2301" s="1">
        <v>44685</v>
      </c>
      <c r="C2301">
        <v>-5050</v>
      </c>
      <c r="D2301" t="s">
        <v>7757</v>
      </c>
      <c r="E2301" t="s">
        <v>7757</v>
      </c>
      <c r="F2301" t="s">
        <v>7758</v>
      </c>
      <c r="G2301" t="s">
        <v>55</v>
      </c>
      <c r="H2301" t="s">
        <v>225</v>
      </c>
      <c r="I2301" t="s">
        <v>225</v>
      </c>
      <c r="J2301" t="s">
        <v>9</v>
      </c>
      <c r="O2301" t="s">
        <v>55</v>
      </c>
      <c r="P2301" t="s">
        <v>9</v>
      </c>
      <c r="Q2301" t="s">
        <v>9</v>
      </c>
      <c r="R2301" t="s">
        <v>224</v>
      </c>
      <c r="S2301" t="s">
        <v>126</v>
      </c>
      <c r="T2301">
        <v>0</v>
      </c>
      <c r="U2301" t="s">
        <v>475</v>
      </c>
      <c r="V2301" t="s">
        <v>6075</v>
      </c>
      <c r="W2301" t="s">
        <v>386</v>
      </c>
    </row>
    <row r="2302" spans="1:23" x14ac:dyDescent="0.25">
      <c r="A2302" t="s">
        <v>5030</v>
      </c>
      <c r="B2302" s="1">
        <v>44685</v>
      </c>
      <c r="C2302">
        <v>-19999</v>
      </c>
      <c r="D2302" t="s">
        <v>772</v>
      </c>
      <c r="E2302" t="s">
        <v>772</v>
      </c>
      <c r="F2302" t="s">
        <v>7759</v>
      </c>
      <c r="G2302" t="s">
        <v>55</v>
      </c>
      <c r="H2302" t="s">
        <v>225</v>
      </c>
      <c r="I2302" t="s">
        <v>225</v>
      </c>
      <c r="J2302" t="s">
        <v>9</v>
      </c>
      <c r="O2302" t="s">
        <v>55</v>
      </c>
      <c r="P2302" t="s">
        <v>9</v>
      </c>
      <c r="Q2302" t="s">
        <v>9</v>
      </c>
      <c r="R2302" t="s">
        <v>224</v>
      </c>
      <c r="S2302" t="s">
        <v>126</v>
      </c>
      <c r="T2302">
        <v>0</v>
      </c>
      <c r="U2302" t="s">
        <v>475</v>
      </c>
      <c r="V2302" t="s">
        <v>6075</v>
      </c>
      <c r="W2302" t="s">
        <v>386</v>
      </c>
    </row>
    <row r="2303" spans="1:23" x14ac:dyDescent="0.25">
      <c r="A2303" t="s">
        <v>487</v>
      </c>
      <c r="B2303" s="1">
        <v>44685</v>
      </c>
      <c r="C2303">
        <v>19999</v>
      </c>
      <c r="D2303" t="s">
        <v>5111</v>
      </c>
      <c r="E2303" t="s">
        <v>5111</v>
      </c>
      <c r="F2303" t="s">
        <v>7760</v>
      </c>
      <c r="G2303" t="s">
        <v>55</v>
      </c>
      <c r="H2303" t="s">
        <v>225</v>
      </c>
      <c r="I2303" t="s">
        <v>225</v>
      </c>
      <c r="J2303" t="s">
        <v>9</v>
      </c>
      <c r="O2303" t="s">
        <v>55</v>
      </c>
      <c r="P2303" t="s">
        <v>9</v>
      </c>
      <c r="Q2303" t="s">
        <v>9</v>
      </c>
      <c r="R2303" t="s">
        <v>224</v>
      </c>
      <c r="S2303" t="s">
        <v>126</v>
      </c>
      <c r="T2303">
        <v>0</v>
      </c>
      <c r="U2303" t="s">
        <v>475</v>
      </c>
      <c r="V2303" t="s">
        <v>6075</v>
      </c>
      <c r="W2303" t="s">
        <v>386</v>
      </c>
    </row>
    <row r="2304" spans="1:23" x14ac:dyDescent="0.25">
      <c r="A2304" t="s">
        <v>492</v>
      </c>
      <c r="B2304" s="1">
        <v>44685</v>
      </c>
      <c r="C2304">
        <v>-65</v>
      </c>
      <c r="D2304" t="s">
        <v>527</v>
      </c>
      <c r="E2304" t="s">
        <v>527</v>
      </c>
      <c r="F2304" t="s">
        <v>528</v>
      </c>
      <c r="G2304" t="s">
        <v>94</v>
      </c>
      <c r="H2304" t="s">
        <v>32</v>
      </c>
      <c r="I2304" t="s">
        <v>32</v>
      </c>
      <c r="J2304" t="s">
        <v>9</v>
      </c>
      <c r="O2304" t="s">
        <v>94</v>
      </c>
      <c r="P2304" t="s">
        <v>9</v>
      </c>
      <c r="Q2304" t="s">
        <v>9</v>
      </c>
      <c r="R2304" t="s">
        <v>122</v>
      </c>
      <c r="S2304" t="s">
        <v>127</v>
      </c>
      <c r="T2304">
        <v>12</v>
      </c>
      <c r="U2304" t="s">
        <v>475</v>
      </c>
      <c r="V2304" t="s">
        <v>276</v>
      </c>
      <c r="W2304" t="s">
        <v>386</v>
      </c>
    </row>
    <row r="2305" spans="1:23" x14ac:dyDescent="0.25">
      <c r="A2305" t="s">
        <v>487</v>
      </c>
      <c r="B2305" s="1">
        <v>44685</v>
      </c>
      <c r="C2305">
        <v>5050</v>
      </c>
      <c r="D2305" t="s">
        <v>5111</v>
      </c>
      <c r="E2305" t="s">
        <v>5111</v>
      </c>
      <c r="F2305" t="s">
        <v>7761</v>
      </c>
      <c r="G2305" t="s">
        <v>55</v>
      </c>
      <c r="H2305" t="s">
        <v>225</v>
      </c>
      <c r="I2305" t="s">
        <v>225</v>
      </c>
      <c r="J2305" t="s">
        <v>9</v>
      </c>
      <c r="O2305" t="s">
        <v>55</v>
      </c>
      <c r="P2305" t="s">
        <v>9</v>
      </c>
      <c r="Q2305" t="s">
        <v>9</v>
      </c>
      <c r="R2305" t="s">
        <v>224</v>
      </c>
      <c r="S2305" t="s">
        <v>126</v>
      </c>
      <c r="T2305">
        <v>0</v>
      </c>
      <c r="U2305" t="s">
        <v>475</v>
      </c>
      <c r="V2305" t="s">
        <v>6075</v>
      </c>
      <c r="W2305" t="s">
        <v>386</v>
      </c>
    </row>
    <row r="2306" spans="1:23" x14ac:dyDescent="0.25">
      <c r="A2306" t="s">
        <v>336</v>
      </c>
      <c r="B2306" s="1">
        <v>44684</v>
      </c>
      <c r="C2306">
        <v>19999</v>
      </c>
      <c r="D2306" t="s">
        <v>691</v>
      </c>
      <c r="E2306" t="s">
        <v>691</v>
      </c>
      <c r="F2306" t="s">
        <v>1921</v>
      </c>
      <c r="G2306" t="s">
        <v>55</v>
      </c>
      <c r="H2306" t="s">
        <v>225</v>
      </c>
      <c r="I2306" t="s">
        <v>225</v>
      </c>
      <c r="J2306" t="s">
        <v>9</v>
      </c>
      <c r="O2306" t="s">
        <v>55</v>
      </c>
      <c r="P2306" t="s">
        <v>9</v>
      </c>
      <c r="Q2306" t="s">
        <v>9</v>
      </c>
      <c r="R2306" t="s">
        <v>224</v>
      </c>
      <c r="S2306" t="s">
        <v>126</v>
      </c>
      <c r="T2306">
        <v>0</v>
      </c>
      <c r="U2306" t="s">
        <v>475</v>
      </c>
      <c r="V2306" t="s">
        <v>6075</v>
      </c>
      <c r="W2306" t="s">
        <v>386</v>
      </c>
    </row>
    <row r="2307" spans="1:23" x14ac:dyDescent="0.25">
      <c r="A2307" t="s">
        <v>19</v>
      </c>
      <c r="B2307" s="1">
        <v>44684</v>
      </c>
      <c r="C2307">
        <v>-4430.49</v>
      </c>
      <c r="D2307" t="s">
        <v>6293</v>
      </c>
      <c r="E2307" t="s">
        <v>6293</v>
      </c>
      <c r="F2307" t="s">
        <v>532</v>
      </c>
      <c r="G2307" t="s">
        <v>55</v>
      </c>
      <c r="H2307" t="s">
        <v>18</v>
      </c>
      <c r="I2307" t="s">
        <v>18</v>
      </c>
      <c r="J2307" t="s">
        <v>9</v>
      </c>
      <c r="O2307" t="s">
        <v>55</v>
      </c>
      <c r="P2307" t="s">
        <v>9</v>
      </c>
      <c r="Q2307" t="s">
        <v>9</v>
      </c>
      <c r="R2307" t="s">
        <v>224</v>
      </c>
      <c r="S2307" t="s">
        <v>126</v>
      </c>
      <c r="T2307">
        <v>12</v>
      </c>
      <c r="U2307" t="s">
        <v>475</v>
      </c>
      <c r="W2307" t="s">
        <v>386</v>
      </c>
    </row>
    <row r="2308" spans="1:23" x14ac:dyDescent="0.25">
      <c r="A2308" t="s">
        <v>19</v>
      </c>
      <c r="B2308" s="1">
        <v>44684</v>
      </c>
      <c r="C2308">
        <v>317.83</v>
      </c>
      <c r="D2308" t="s">
        <v>597</v>
      </c>
      <c r="E2308" t="s">
        <v>597</v>
      </c>
      <c r="F2308" t="s">
        <v>598</v>
      </c>
      <c r="G2308" t="s">
        <v>55</v>
      </c>
      <c r="H2308" t="s">
        <v>76</v>
      </c>
      <c r="I2308" t="s">
        <v>76</v>
      </c>
      <c r="J2308" t="s">
        <v>9</v>
      </c>
      <c r="O2308" t="s">
        <v>55</v>
      </c>
      <c r="P2308" t="s">
        <v>9</v>
      </c>
      <c r="Q2308" t="s">
        <v>7762</v>
      </c>
      <c r="R2308" t="s">
        <v>224</v>
      </c>
      <c r="S2308" t="s">
        <v>126</v>
      </c>
      <c r="T2308">
        <v>12</v>
      </c>
      <c r="U2308" t="s">
        <v>475</v>
      </c>
      <c r="V2308" t="s">
        <v>6075</v>
      </c>
      <c r="W2308" t="s">
        <v>386</v>
      </c>
    </row>
    <row r="2309" spans="1:23" x14ac:dyDescent="0.25">
      <c r="A2309" t="s">
        <v>336</v>
      </c>
      <c r="B2309" s="1">
        <v>44684</v>
      </c>
      <c r="C2309">
        <v>-5050</v>
      </c>
      <c r="D2309" t="s">
        <v>621</v>
      </c>
      <c r="E2309" t="s">
        <v>621</v>
      </c>
      <c r="F2309" t="s">
        <v>7509</v>
      </c>
      <c r="G2309" t="s">
        <v>55</v>
      </c>
      <c r="H2309" t="s">
        <v>225</v>
      </c>
      <c r="I2309" t="s">
        <v>225</v>
      </c>
      <c r="J2309" t="s">
        <v>9</v>
      </c>
      <c r="O2309" t="s">
        <v>55</v>
      </c>
      <c r="P2309" t="s">
        <v>9</v>
      </c>
      <c r="Q2309" t="s">
        <v>9</v>
      </c>
      <c r="R2309" t="s">
        <v>224</v>
      </c>
      <c r="S2309" t="s">
        <v>126</v>
      </c>
      <c r="T2309">
        <v>0</v>
      </c>
      <c r="U2309" t="s">
        <v>475</v>
      </c>
      <c r="V2309" t="s">
        <v>6075</v>
      </c>
      <c r="W2309" t="s">
        <v>386</v>
      </c>
    </row>
    <row r="2310" spans="1:23" x14ac:dyDescent="0.25">
      <c r="A2310" t="s">
        <v>492</v>
      </c>
      <c r="B2310" s="1">
        <v>44684</v>
      </c>
      <c r="C2310">
        <v>-24.47</v>
      </c>
      <c r="D2310" t="s">
        <v>612</v>
      </c>
      <c r="E2310" t="s">
        <v>612</v>
      </c>
      <c r="F2310" t="s">
        <v>613</v>
      </c>
      <c r="G2310" t="s">
        <v>110</v>
      </c>
      <c r="H2310" t="s">
        <v>79</v>
      </c>
      <c r="I2310" t="s">
        <v>79</v>
      </c>
      <c r="J2310" t="s">
        <v>9</v>
      </c>
      <c r="O2310" t="s">
        <v>110</v>
      </c>
      <c r="P2310" t="s">
        <v>9</v>
      </c>
      <c r="Q2310" t="s">
        <v>9</v>
      </c>
      <c r="R2310" t="s">
        <v>122</v>
      </c>
      <c r="S2310" t="s">
        <v>127</v>
      </c>
      <c r="T2310">
        <v>12</v>
      </c>
      <c r="U2310" t="s">
        <v>475</v>
      </c>
      <c r="V2310" t="s">
        <v>283</v>
      </c>
      <c r="W2310" t="s">
        <v>386</v>
      </c>
    </row>
    <row r="2311" spans="1:23" x14ac:dyDescent="0.25">
      <c r="A2311" t="s">
        <v>492</v>
      </c>
      <c r="B2311" s="1">
        <v>44684</v>
      </c>
      <c r="C2311">
        <v>-34.159999999999997</v>
      </c>
      <c r="D2311" t="s">
        <v>7764</v>
      </c>
      <c r="E2311" t="s">
        <v>7764</v>
      </c>
      <c r="F2311" t="s">
        <v>7738</v>
      </c>
      <c r="G2311" t="s">
        <v>110</v>
      </c>
      <c r="H2311" t="s">
        <v>108</v>
      </c>
      <c r="I2311" t="s">
        <v>108</v>
      </c>
      <c r="J2311" t="s">
        <v>9</v>
      </c>
      <c r="O2311" t="s">
        <v>110</v>
      </c>
      <c r="P2311" t="s">
        <v>9</v>
      </c>
      <c r="Q2311" t="s">
        <v>9</v>
      </c>
      <c r="R2311" t="s">
        <v>122</v>
      </c>
      <c r="S2311" t="s">
        <v>125</v>
      </c>
      <c r="T2311">
        <v>1</v>
      </c>
      <c r="U2311" t="s">
        <v>475</v>
      </c>
      <c r="W2311" t="s">
        <v>386</v>
      </c>
    </row>
    <row r="2312" spans="1:23" x14ac:dyDescent="0.25">
      <c r="A2312" t="s">
        <v>336</v>
      </c>
      <c r="B2312" s="1">
        <v>44684</v>
      </c>
      <c r="C2312">
        <v>5050</v>
      </c>
      <c r="D2312" t="s">
        <v>691</v>
      </c>
      <c r="E2312" t="s">
        <v>691</v>
      </c>
      <c r="F2312" t="s">
        <v>1921</v>
      </c>
      <c r="G2312" t="s">
        <v>55</v>
      </c>
      <c r="H2312" t="s">
        <v>225</v>
      </c>
      <c r="I2312" t="s">
        <v>225</v>
      </c>
      <c r="J2312" t="s">
        <v>9</v>
      </c>
      <c r="O2312" t="s">
        <v>55</v>
      </c>
      <c r="P2312" t="s">
        <v>9</v>
      </c>
      <c r="Q2312" t="s">
        <v>9</v>
      </c>
      <c r="R2312" t="s">
        <v>224</v>
      </c>
      <c r="S2312" t="s">
        <v>126</v>
      </c>
      <c r="T2312">
        <v>0</v>
      </c>
      <c r="U2312" t="s">
        <v>475</v>
      </c>
      <c r="V2312" t="s">
        <v>6075</v>
      </c>
      <c r="W2312" t="s">
        <v>386</v>
      </c>
    </row>
    <row r="2313" spans="1:23" x14ac:dyDescent="0.25">
      <c r="A2313" t="s">
        <v>492</v>
      </c>
      <c r="B2313" s="1">
        <v>44683</v>
      </c>
      <c r="C2313">
        <v>-4.67</v>
      </c>
      <c r="D2313" t="s">
        <v>7765</v>
      </c>
      <c r="E2313" t="s">
        <v>7765</v>
      </c>
      <c r="F2313" t="s">
        <v>7766</v>
      </c>
      <c r="G2313" t="s">
        <v>104</v>
      </c>
      <c r="H2313" t="s">
        <v>16</v>
      </c>
      <c r="I2313" t="s">
        <v>16</v>
      </c>
      <c r="J2313" t="s">
        <v>9</v>
      </c>
      <c r="O2313" t="s">
        <v>104</v>
      </c>
      <c r="P2313" t="s">
        <v>9</v>
      </c>
      <c r="Q2313" t="s">
        <v>9</v>
      </c>
      <c r="R2313" t="s">
        <v>122</v>
      </c>
      <c r="S2313" t="s">
        <v>127</v>
      </c>
      <c r="T2313">
        <v>12</v>
      </c>
      <c r="U2313" t="s">
        <v>475</v>
      </c>
      <c r="W2313" t="s">
        <v>386</v>
      </c>
    </row>
    <row r="2314" spans="1:23" x14ac:dyDescent="0.25">
      <c r="A2314" t="s">
        <v>492</v>
      </c>
      <c r="B2314" s="1">
        <v>44683</v>
      </c>
      <c r="C2314">
        <v>-153.35</v>
      </c>
      <c r="D2314" t="s">
        <v>495</v>
      </c>
      <c r="E2314" t="s">
        <v>495</v>
      </c>
      <c r="F2314" t="s">
        <v>496</v>
      </c>
      <c r="G2314" t="s">
        <v>104</v>
      </c>
      <c r="H2314" t="s">
        <v>16</v>
      </c>
      <c r="I2314" t="s">
        <v>16</v>
      </c>
      <c r="J2314" t="s">
        <v>9</v>
      </c>
      <c r="O2314" t="s">
        <v>104</v>
      </c>
      <c r="P2314" t="s">
        <v>9</v>
      </c>
      <c r="Q2314" t="s">
        <v>9</v>
      </c>
      <c r="R2314" t="s">
        <v>122</v>
      </c>
      <c r="S2314" t="s">
        <v>127</v>
      </c>
      <c r="T2314">
        <v>12</v>
      </c>
      <c r="U2314" t="s">
        <v>475</v>
      </c>
      <c r="W2314" t="s">
        <v>386</v>
      </c>
    </row>
    <row r="2315" spans="1:23" x14ac:dyDescent="0.25">
      <c r="A2315" t="s">
        <v>492</v>
      </c>
      <c r="B2315" s="1">
        <v>44683</v>
      </c>
      <c r="C2315">
        <v>-1.1000000000000001</v>
      </c>
      <c r="D2315" t="s">
        <v>6174</v>
      </c>
      <c r="E2315" t="s">
        <v>6174</v>
      </c>
      <c r="F2315" t="s">
        <v>2551</v>
      </c>
      <c r="G2315" t="s">
        <v>78</v>
      </c>
      <c r="H2315" t="s">
        <v>471</v>
      </c>
      <c r="I2315" t="s">
        <v>471</v>
      </c>
      <c r="J2315" t="s">
        <v>9</v>
      </c>
      <c r="O2315" t="s">
        <v>78</v>
      </c>
      <c r="P2315" t="s">
        <v>9</v>
      </c>
      <c r="Q2315" t="s">
        <v>9</v>
      </c>
      <c r="R2315" t="s">
        <v>122</v>
      </c>
      <c r="S2315" t="s">
        <v>124</v>
      </c>
      <c r="T2315">
        <v>1</v>
      </c>
      <c r="U2315" t="s">
        <v>475</v>
      </c>
      <c r="W2315" t="s">
        <v>386</v>
      </c>
    </row>
    <row r="2316" spans="1:23" x14ac:dyDescent="0.25">
      <c r="A2316" t="s">
        <v>6408</v>
      </c>
      <c r="B2316" s="1">
        <v>44683</v>
      </c>
      <c r="C2316">
        <v>-165.11</v>
      </c>
      <c r="D2316" t="s">
        <v>5362</v>
      </c>
      <c r="E2316" t="s">
        <v>5362</v>
      </c>
      <c r="F2316" t="s">
        <v>6907</v>
      </c>
      <c r="H2316" t="s">
        <v>6394</v>
      </c>
      <c r="J2316" t="s">
        <v>9</v>
      </c>
      <c r="P2316" t="s">
        <v>9</v>
      </c>
      <c r="Q2316" t="s">
        <v>9</v>
      </c>
      <c r="U2316" t="s">
        <v>475</v>
      </c>
      <c r="W2316" t="s">
        <v>386</v>
      </c>
    </row>
    <row r="2317" spans="1:23" x14ac:dyDescent="0.25">
      <c r="A2317" t="s">
        <v>539</v>
      </c>
      <c r="B2317" s="1">
        <v>44683</v>
      </c>
      <c r="C2317">
        <v>453.55</v>
      </c>
      <c r="D2317" t="s">
        <v>7362</v>
      </c>
      <c r="E2317" t="s">
        <v>7362</v>
      </c>
      <c r="F2317" t="s">
        <v>540</v>
      </c>
      <c r="G2317" t="s">
        <v>55</v>
      </c>
      <c r="H2317" t="s">
        <v>18</v>
      </c>
      <c r="I2317" t="s">
        <v>18</v>
      </c>
      <c r="J2317" t="s">
        <v>9</v>
      </c>
      <c r="O2317" t="s">
        <v>55</v>
      </c>
      <c r="P2317" t="s">
        <v>9</v>
      </c>
      <c r="Q2317" t="s">
        <v>9</v>
      </c>
      <c r="R2317" t="s">
        <v>224</v>
      </c>
      <c r="S2317" t="s">
        <v>126</v>
      </c>
      <c r="T2317">
        <v>12</v>
      </c>
      <c r="U2317" t="s">
        <v>475</v>
      </c>
      <c r="W2317" t="s">
        <v>386</v>
      </c>
    </row>
    <row r="2318" spans="1:23" x14ac:dyDescent="0.25">
      <c r="A2318" t="s">
        <v>544</v>
      </c>
      <c r="B2318" s="1">
        <v>44683</v>
      </c>
      <c r="C2318">
        <v>-19.27</v>
      </c>
      <c r="D2318" t="s">
        <v>1493</v>
      </c>
      <c r="E2318" t="s">
        <v>1493</v>
      </c>
      <c r="F2318" t="s">
        <v>7767</v>
      </c>
      <c r="G2318" t="s">
        <v>104</v>
      </c>
      <c r="H2318" t="s">
        <v>7</v>
      </c>
      <c r="I2318" t="s">
        <v>7</v>
      </c>
      <c r="J2318" t="s">
        <v>9</v>
      </c>
      <c r="O2318" t="s">
        <v>104</v>
      </c>
      <c r="P2318" t="s">
        <v>9</v>
      </c>
      <c r="Q2318" t="s">
        <v>9</v>
      </c>
      <c r="R2318" t="s">
        <v>122</v>
      </c>
      <c r="S2318" t="s">
        <v>127</v>
      </c>
      <c r="T2318">
        <v>12</v>
      </c>
      <c r="U2318" t="s">
        <v>475</v>
      </c>
      <c r="W2318" t="s">
        <v>386</v>
      </c>
    </row>
    <row r="2319" spans="1:23" x14ac:dyDescent="0.25">
      <c r="A2319" t="s">
        <v>492</v>
      </c>
      <c r="B2319" s="1">
        <v>44683</v>
      </c>
      <c r="C2319">
        <v>-20</v>
      </c>
      <c r="D2319" t="s">
        <v>6174</v>
      </c>
      <c r="E2319" t="s">
        <v>6174</v>
      </c>
      <c r="F2319" t="s">
        <v>2551</v>
      </c>
      <c r="G2319" t="s">
        <v>78</v>
      </c>
      <c r="H2319" t="s">
        <v>471</v>
      </c>
      <c r="I2319" t="s">
        <v>471</v>
      </c>
      <c r="J2319" t="s">
        <v>9</v>
      </c>
      <c r="O2319" t="s">
        <v>78</v>
      </c>
      <c r="P2319" t="s">
        <v>9</v>
      </c>
      <c r="Q2319" t="s">
        <v>9</v>
      </c>
      <c r="R2319" t="s">
        <v>122</v>
      </c>
      <c r="S2319" t="s">
        <v>124</v>
      </c>
      <c r="T2319">
        <v>1</v>
      </c>
      <c r="U2319" t="s">
        <v>475</v>
      </c>
      <c r="W2319" t="s">
        <v>386</v>
      </c>
    </row>
    <row r="2320" spans="1:23" x14ac:dyDescent="0.25">
      <c r="A2320" t="s">
        <v>19</v>
      </c>
      <c r="B2320" s="1">
        <v>44683</v>
      </c>
      <c r="C2320">
        <v>-109.23</v>
      </c>
      <c r="D2320" t="s">
        <v>5235</v>
      </c>
      <c r="E2320" t="s">
        <v>5235</v>
      </c>
      <c r="F2320" t="s">
        <v>5110</v>
      </c>
      <c r="G2320" t="s">
        <v>111</v>
      </c>
      <c r="H2320" t="s">
        <v>75</v>
      </c>
      <c r="I2320" t="s">
        <v>75</v>
      </c>
      <c r="J2320" t="s">
        <v>9</v>
      </c>
      <c r="O2320" t="s">
        <v>111</v>
      </c>
      <c r="P2320" t="s">
        <v>9</v>
      </c>
      <c r="Q2320" t="s">
        <v>9</v>
      </c>
      <c r="R2320" t="s">
        <v>122</v>
      </c>
      <c r="S2320" t="s">
        <v>127</v>
      </c>
      <c r="T2320">
        <v>1</v>
      </c>
      <c r="U2320" t="s">
        <v>475</v>
      </c>
      <c r="W2320" t="s">
        <v>386</v>
      </c>
    </row>
    <row r="2321" spans="1:23" x14ac:dyDescent="0.25">
      <c r="A2321" t="s">
        <v>19</v>
      </c>
      <c r="B2321" s="1">
        <v>44683</v>
      </c>
      <c r="C2321">
        <v>-453.55</v>
      </c>
      <c r="D2321" t="s">
        <v>7769</v>
      </c>
      <c r="E2321" t="s">
        <v>7769</v>
      </c>
      <c r="F2321" t="s">
        <v>538</v>
      </c>
      <c r="G2321" t="s">
        <v>55</v>
      </c>
      <c r="H2321" t="s">
        <v>18</v>
      </c>
      <c r="I2321" t="s">
        <v>18</v>
      </c>
      <c r="J2321" t="s">
        <v>9</v>
      </c>
      <c r="O2321" t="s">
        <v>55</v>
      </c>
      <c r="P2321" t="s">
        <v>9</v>
      </c>
      <c r="Q2321" t="s">
        <v>9</v>
      </c>
      <c r="R2321" t="s">
        <v>224</v>
      </c>
      <c r="S2321" t="s">
        <v>126</v>
      </c>
      <c r="T2321">
        <v>12</v>
      </c>
      <c r="U2321" t="s">
        <v>475</v>
      </c>
      <c r="W2321" t="s">
        <v>386</v>
      </c>
    </row>
    <row r="2322" spans="1:23" x14ac:dyDescent="0.25">
      <c r="A2322" t="s">
        <v>19</v>
      </c>
      <c r="B2322" s="1">
        <v>44683</v>
      </c>
      <c r="C2322">
        <v>-2238.4699999999998</v>
      </c>
      <c r="D2322" t="s">
        <v>6295</v>
      </c>
      <c r="E2322" t="s">
        <v>6295</v>
      </c>
      <c r="F2322" t="s">
        <v>521</v>
      </c>
      <c r="G2322" t="s">
        <v>100</v>
      </c>
      <c r="H2322" t="s">
        <v>389</v>
      </c>
      <c r="I2322" t="s">
        <v>389</v>
      </c>
      <c r="J2322" t="s">
        <v>9</v>
      </c>
      <c r="O2322" t="s">
        <v>100</v>
      </c>
      <c r="P2322" t="s">
        <v>9</v>
      </c>
      <c r="Q2322" t="s">
        <v>9</v>
      </c>
      <c r="R2322" t="s">
        <v>122</v>
      </c>
      <c r="S2322" t="s">
        <v>127</v>
      </c>
      <c r="T2322">
        <v>12</v>
      </c>
      <c r="U2322" t="s">
        <v>475</v>
      </c>
      <c r="W2322" t="s">
        <v>386</v>
      </c>
    </row>
    <row r="2323" spans="1:23" x14ac:dyDescent="0.25">
      <c r="A2323" t="s">
        <v>492</v>
      </c>
      <c r="B2323" s="1">
        <v>44683</v>
      </c>
      <c r="C2323">
        <v>4430.49</v>
      </c>
      <c r="D2323" t="s">
        <v>7771</v>
      </c>
      <c r="E2323" t="s">
        <v>7771</v>
      </c>
      <c r="F2323" t="s">
        <v>2555</v>
      </c>
      <c r="G2323" t="s">
        <v>55</v>
      </c>
      <c r="H2323" t="s">
        <v>18</v>
      </c>
      <c r="I2323" t="s">
        <v>18</v>
      </c>
      <c r="J2323" t="s">
        <v>9</v>
      </c>
      <c r="O2323" t="s">
        <v>55</v>
      </c>
      <c r="P2323" t="s">
        <v>9</v>
      </c>
      <c r="Q2323" t="s">
        <v>9</v>
      </c>
      <c r="R2323" t="s">
        <v>224</v>
      </c>
      <c r="S2323" t="s">
        <v>126</v>
      </c>
      <c r="T2323">
        <v>12</v>
      </c>
      <c r="U2323" t="s">
        <v>475</v>
      </c>
      <c r="W2323" t="s">
        <v>386</v>
      </c>
    </row>
    <row r="2324" spans="1:23" x14ac:dyDescent="0.25">
      <c r="A2324" t="s">
        <v>492</v>
      </c>
      <c r="B2324" s="1">
        <v>44683</v>
      </c>
      <c r="C2324">
        <v>-9.2799999999999994</v>
      </c>
      <c r="D2324" t="s">
        <v>4476</v>
      </c>
      <c r="E2324" t="s">
        <v>4476</v>
      </c>
      <c r="F2324" t="s">
        <v>6849</v>
      </c>
      <c r="G2324" t="s">
        <v>104</v>
      </c>
      <c r="H2324" t="s">
        <v>16</v>
      </c>
      <c r="I2324" t="s">
        <v>16</v>
      </c>
      <c r="J2324" t="s">
        <v>9</v>
      </c>
      <c r="O2324" t="s">
        <v>104</v>
      </c>
      <c r="P2324" t="s">
        <v>9</v>
      </c>
      <c r="Q2324" t="s">
        <v>9</v>
      </c>
      <c r="R2324" t="s">
        <v>122</v>
      </c>
      <c r="S2324" t="s">
        <v>127</v>
      </c>
      <c r="T2324">
        <v>12</v>
      </c>
      <c r="U2324" t="s">
        <v>475</v>
      </c>
      <c r="W2324" t="s">
        <v>386</v>
      </c>
    </row>
    <row r="2325" spans="1:23" x14ac:dyDescent="0.25">
      <c r="A2325" t="s">
        <v>487</v>
      </c>
      <c r="B2325" s="1">
        <v>44683</v>
      </c>
      <c r="C2325">
        <v>-15000</v>
      </c>
      <c r="D2325" t="s">
        <v>7481</v>
      </c>
      <c r="E2325" t="s">
        <v>7481</v>
      </c>
      <c r="F2325" t="s">
        <v>707</v>
      </c>
      <c r="G2325" t="s">
        <v>55</v>
      </c>
      <c r="H2325" t="s">
        <v>55</v>
      </c>
      <c r="I2325" t="s">
        <v>55</v>
      </c>
      <c r="J2325" t="s">
        <v>9</v>
      </c>
      <c r="O2325" t="s">
        <v>55</v>
      </c>
      <c r="P2325" t="s">
        <v>9</v>
      </c>
      <c r="Q2325" t="s">
        <v>9</v>
      </c>
      <c r="R2325" t="s">
        <v>116</v>
      </c>
      <c r="S2325" t="s">
        <v>126</v>
      </c>
      <c r="T2325">
        <v>0</v>
      </c>
      <c r="U2325" t="s">
        <v>475</v>
      </c>
      <c r="W2325" t="s">
        <v>386</v>
      </c>
    </row>
    <row r="2326" spans="1:23" x14ac:dyDescent="0.25">
      <c r="A2326" t="s">
        <v>6411</v>
      </c>
      <c r="B2326" s="1">
        <v>44682</v>
      </c>
      <c r="C2326">
        <v>15000</v>
      </c>
      <c r="D2326" t="s">
        <v>691</v>
      </c>
      <c r="E2326" t="s">
        <v>691</v>
      </c>
      <c r="F2326" t="s">
        <v>7772</v>
      </c>
      <c r="G2326" t="s">
        <v>55</v>
      </c>
      <c r="H2326" t="s">
        <v>225</v>
      </c>
      <c r="I2326" t="s">
        <v>225</v>
      </c>
      <c r="J2326" t="s">
        <v>9</v>
      </c>
      <c r="O2326" t="s">
        <v>55</v>
      </c>
      <c r="P2326" t="s">
        <v>9</v>
      </c>
      <c r="Q2326" t="s">
        <v>9</v>
      </c>
      <c r="R2326" t="s">
        <v>224</v>
      </c>
      <c r="S2326" t="s">
        <v>126</v>
      </c>
      <c r="T2326">
        <v>0</v>
      </c>
      <c r="U2326" t="s">
        <v>475</v>
      </c>
      <c r="V2326" t="s">
        <v>6075</v>
      </c>
      <c r="W2326" t="s">
        <v>386</v>
      </c>
    </row>
    <row r="2327" spans="1:23" x14ac:dyDescent="0.25">
      <c r="A2327" t="s">
        <v>6411</v>
      </c>
      <c r="B2327" s="1">
        <v>44682</v>
      </c>
      <c r="C2327">
        <v>-13.95</v>
      </c>
      <c r="D2327" t="s">
        <v>6913</v>
      </c>
      <c r="E2327" t="s">
        <v>6913</v>
      </c>
      <c r="F2327" t="s">
        <v>6914</v>
      </c>
      <c r="G2327" t="s">
        <v>89</v>
      </c>
      <c r="H2327" t="s">
        <v>229</v>
      </c>
      <c r="I2327" t="s">
        <v>229</v>
      </c>
      <c r="J2327" t="s">
        <v>9</v>
      </c>
      <c r="O2327" t="s">
        <v>89</v>
      </c>
      <c r="P2327" t="s">
        <v>9</v>
      </c>
      <c r="Q2327" t="s">
        <v>9</v>
      </c>
      <c r="R2327" t="s">
        <v>224</v>
      </c>
      <c r="S2327" t="s">
        <v>127</v>
      </c>
      <c r="T2327">
        <v>1</v>
      </c>
      <c r="U2327" t="s">
        <v>475</v>
      </c>
      <c r="W2327" t="s">
        <v>386</v>
      </c>
    </row>
    <row r="2328" spans="1:23" x14ac:dyDescent="0.25">
      <c r="A2328" t="s">
        <v>6411</v>
      </c>
      <c r="B2328" s="1">
        <v>44682</v>
      </c>
      <c r="C2328">
        <v>-15000</v>
      </c>
      <c r="D2328" t="s">
        <v>6689</v>
      </c>
      <c r="E2328" t="s">
        <v>6689</v>
      </c>
      <c r="F2328" t="s">
        <v>6690</v>
      </c>
      <c r="G2328" t="s">
        <v>55</v>
      </c>
      <c r="H2328" t="s">
        <v>55</v>
      </c>
      <c r="I2328" t="s">
        <v>55</v>
      </c>
      <c r="J2328" t="s">
        <v>9</v>
      </c>
      <c r="O2328" t="s">
        <v>55</v>
      </c>
      <c r="P2328" t="s">
        <v>9</v>
      </c>
      <c r="Q2328" t="s">
        <v>9</v>
      </c>
      <c r="R2328" t="s">
        <v>116</v>
      </c>
      <c r="S2328" t="s">
        <v>126</v>
      </c>
      <c r="T2328">
        <v>0</v>
      </c>
      <c r="U2328" t="s">
        <v>475</v>
      </c>
      <c r="W2328" t="s">
        <v>386</v>
      </c>
    </row>
    <row r="2329" spans="1:23" x14ac:dyDescent="0.25">
      <c r="A2329" t="s">
        <v>6408</v>
      </c>
      <c r="B2329" s="1">
        <v>44682</v>
      </c>
      <c r="C2329">
        <v>165.11</v>
      </c>
      <c r="D2329" t="s">
        <v>6915</v>
      </c>
      <c r="E2329" t="s">
        <v>6915</v>
      </c>
      <c r="F2329" t="s">
        <v>6907</v>
      </c>
      <c r="G2329" t="s">
        <v>89</v>
      </c>
      <c r="H2329" t="s">
        <v>69</v>
      </c>
      <c r="I2329" t="s">
        <v>69</v>
      </c>
      <c r="J2329" t="s">
        <v>9</v>
      </c>
      <c r="O2329" t="s">
        <v>89</v>
      </c>
      <c r="P2329" t="s">
        <v>9</v>
      </c>
      <c r="Q2329" t="s">
        <v>9</v>
      </c>
      <c r="R2329" t="s">
        <v>224</v>
      </c>
      <c r="S2329" t="s">
        <v>127</v>
      </c>
      <c r="T2329">
        <v>1</v>
      </c>
      <c r="U2329" t="s">
        <v>475</v>
      </c>
      <c r="W2329" t="s">
        <v>386</v>
      </c>
    </row>
    <row r="2330" spans="1:23" x14ac:dyDescent="0.25">
      <c r="A2330" t="s">
        <v>544</v>
      </c>
      <c r="B2330" s="1">
        <v>44682</v>
      </c>
      <c r="C2330">
        <v>-64.78</v>
      </c>
      <c r="D2330" t="s">
        <v>7774</v>
      </c>
      <c r="E2330" t="s">
        <v>7774</v>
      </c>
      <c r="F2330" t="s">
        <v>7775</v>
      </c>
      <c r="G2330" t="s">
        <v>104</v>
      </c>
      <c r="H2330" t="s">
        <v>12</v>
      </c>
      <c r="I2330" t="s">
        <v>12</v>
      </c>
      <c r="J2330" t="s">
        <v>9</v>
      </c>
      <c r="O2330" t="s">
        <v>104</v>
      </c>
      <c r="P2330" t="s">
        <v>9</v>
      </c>
      <c r="Q2330" t="s">
        <v>9</v>
      </c>
      <c r="R2330" t="s">
        <v>122</v>
      </c>
      <c r="S2330" t="s">
        <v>127</v>
      </c>
      <c r="T2330">
        <v>12</v>
      </c>
      <c r="U2330" t="s">
        <v>475</v>
      </c>
      <c r="W2330" t="s">
        <v>386</v>
      </c>
    </row>
    <row r="2331" spans="1:23" x14ac:dyDescent="0.25">
      <c r="A2331" t="s">
        <v>533</v>
      </c>
      <c r="B2331" s="1">
        <v>44682</v>
      </c>
      <c r="C2331">
        <v>-81.290000000000006</v>
      </c>
      <c r="D2331" t="s">
        <v>547</v>
      </c>
      <c r="E2331" t="s">
        <v>547</v>
      </c>
      <c r="F2331" t="s">
        <v>548</v>
      </c>
      <c r="G2331" t="s">
        <v>94</v>
      </c>
      <c r="H2331" t="s">
        <v>291</v>
      </c>
      <c r="I2331" t="s">
        <v>291</v>
      </c>
      <c r="J2331" t="s">
        <v>9</v>
      </c>
      <c r="O2331" t="s">
        <v>94</v>
      </c>
      <c r="P2331" t="s">
        <v>9</v>
      </c>
      <c r="Q2331" t="s">
        <v>9</v>
      </c>
      <c r="R2331" t="s">
        <v>122</v>
      </c>
      <c r="S2331" t="s">
        <v>127</v>
      </c>
      <c r="T2331">
        <v>12</v>
      </c>
      <c r="U2331" t="s">
        <v>475</v>
      </c>
      <c r="V2331" t="s">
        <v>282</v>
      </c>
      <c r="W2331" t="s">
        <v>386</v>
      </c>
    </row>
    <row r="2332" spans="1:23" x14ac:dyDescent="0.25">
      <c r="A2332" t="s">
        <v>34</v>
      </c>
      <c r="B2332" s="1">
        <v>44682</v>
      </c>
      <c r="C2332">
        <v>-36.369999999999997</v>
      </c>
      <c r="D2332" t="s">
        <v>491</v>
      </c>
      <c r="E2332" t="s">
        <v>491</v>
      </c>
      <c r="F2332" t="s">
        <v>7776</v>
      </c>
      <c r="G2332" t="s">
        <v>88</v>
      </c>
      <c r="H2332" t="s">
        <v>59</v>
      </c>
      <c r="I2332" t="s">
        <v>59</v>
      </c>
      <c r="J2332" t="s">
        <v>9</v>
      </c>
      <c r="O2332" t="s">
        <v>88</v>
      </c>
      <c r="P2332" t="s">
        <v>9</v>
      </c>
      <c r="Q2332" t="s">
        <v>9</v>
      </c>
      <c r="R2332" t="s">
        <v>122</v>
      </c>
      <c r="S2332" t="s">
        <v>127</v>
      </c>
      <c r="T2332">
        <v>1</v>
      </c>
      <c r="U2332" t="s">
        <v>475</v>
      </c>
      <c r="W2332" t="s">
        <v>386</v>
      </c>
    </row>
    <row r="2333" spans="1:23" x14ac:dyDescent="0.25">
      <c r="A2333" t="s">
        <v>492</v>
      </c>
      <c r="B2333" s="1">
        <v>44681</v>
      </c>
      <c r="C2333">
        <v>-8.9600000000000009</v>
      </c>
      <c r="D2333" t="s">
        <v>495</v>
      </c>
      <c r="E2333" t="s">
        <v>495</v>
      </c>
      <c r="F2333" t="s">
        <v>496</v>
      </c>
      <c r="G2333" t="s">
        <v>104</v>
      </c>
      <c r="H2333" t="s">
        <v>16</v>
      </c>
      <c r="I2333" t="s">
        <v>16</v>
      </c>
      <c r="J2333" t="s">
        <v>9</v>
      </c>
      <c r="O2333" t="s">
        <v>104</v>
      </c>
      <c r="P2333" t="s">
        <v>9</v>
      </c>
      <c r="Q2333" t="s">
        <v>9</v>
      </c>
      <c r="R2333" t="s">
        <v>122</v>
      </c>
      <c r="S2333" t="s">
        <v>127</v>
      </c>
      <c r="T2333">
        <v>12</v>
      </c>
      <c r="U2333" t="s">
        <v>475</v>
      </c>
      <c r="W2333" t="s">
        <v>386</v>
      </c>
    </row>
    <row r="2334" spans="1:23" x14ac:dyDescent="0.25">
      <c r="A2334" t="s">
        <v>492</v>
      </c>
      <c r="B2334" s="1">
        <v>44681</v>
      </c>
      <c r="C2334">
        <v>-3</v>
      </c>
      <c r="D2334" t="s">
        <v>892</v>
      </c>
      <c r="E2334" t="s">
        <v>892</v>
      </c>
      <c r="F2334" t="s">
        <v>893</v>
      </c>
      <c r="G2334" t="s">
        <v>10</v>
      </c>
      <c r="H2334" t="s">
        <v>39</v>
      </c>
      <c r="I2334" t="s">
        <v>39</v>
      </c>
      <c r="J2334" t="s">
        <v>9</v>
      </c>
      <c r="O2334" t="s">
        <v>10</v>
      </c>
      <c r="P2334" t="s">
        <v>9</v>
      </c>
      <c r="Q2334" t="s">
        <v>9</v>
      </c>
      <c r="R2334" t="s">
        <v>122</v>
      </c>
      <c r="S2334" t="s">
        <v>127</v>
      </c>
      <c r="T2334">
        <v>12</v>
      </c>
      <c r="U2334" t="s">
        <v>475</v>
      </c>
      <c r="W2334" t="s">
        <v>386</v>
      </c>
    </row>
    <row r="2335" spans="1:23" x14ac:dyDescent="0.25">
      <c r="A2335" t="s">
        <v>492</v>
      </c>
      <c r="B2335" s="1">
        <v>44681</v>
      </c>
      <c r="C2335">
        <v>-450</v>
      </c>
      <c r="D2335" t="s">
        <v>7778</v>
      </c>
      <c r="E2335" t="s">
        <v>7778</v>
      </c>
      <c r="F2335" t="s">
        <v>7779</v>
      </c>
      <c r="G2335" t="s">
        <v>117</v>
      </c>
      <c r="H2335" t="s">
        <v>152</v>
      </c>
      <c r="I2335" t="s">
        <v>152</v>
      </c>
      <c r="J2335" t="s">
        <v>9</v>
      </c>
      <c r="O2335" t="s">
        <v>117</v>
      </c>
      <c r="P2335" t="s">
        <v>9</v>
      </c>
      <c r="Q2335" t="s">
        <v>7780</v>
      </c>
      <c r="R2335" t="s">
        <v>122</v>
      </c>
      <c r="S2335" t="s">
        <v>127</v>
      </c>
      <c r="T2335">
        <v>1</v>
      </c>
      <c r="U2335" t="s">
        <v>475</v>
      </c>
      <c r="V2335" t="s">
        <v>284</v>
      </c>
      <c r="W2335" t="s">
        <v>386</v>
      </c>
    </row>
    <row r="2336" spans="1:23" x14ac:dyDescent="0.25">
      <c r="A2336" t="s">
        <v>19</v>
      </c>
      <c r="B2336" s="1">
        <v>44681</v>
      </c>
      <c r="C2336">
        <v>0.28999999999999998</v>
      </c>
      <c r="D2336" t="s">
        <v>554</v>
      </c>
      <c r="E2336" t="s">
        <v>554</v>
      </c>
      <c r="F2336" t="s">
        <v>555</v>
      </c>
      <c r="G2336" t="s">
        <v>92</v>
      </c>
      <c r="H2336" t="s">
        <v>71</v>
      </c>
      <c r="I2336" t="s">
        <v>71</v>
      </c>
      <c r="J2336" t="s">
        <v>9</v>
      </c>
      <c r="O2336" t="s">
        <v>92</v>
      </c>
      <c r="P2336" t="s">
        <v>9</v>
      </c>
      <c r="Q2336" t="s">
        <v>9</v>
      </c>
      <c r="R2336" t="s">
        <v>92</v>
      </c>
      <c r="S2336" t="s">
        <v>127</v>
      </c>
      <c r="T2336">
        <v>12</v>
      </c>
      <c r="U2336" t="s">
        <v>475</v>
      </c>
      <c r="W2336" t="s">
        <v>386</v>
      </c>
    </row>
    <row r="2337" spans="1:23" x14ac:dyDescent="0.25">
      <c r="A2337" t="s">
        <v>420</v>
      </c>
      <c r="B2337" s="1">
        <v>44681</v>
      </c>
      <c r="C2337">
        <v>0.32</v>
      </c>
      <c r="D2337" t="s">
        <v>554</v>
      </c>
      <c r="E2337" t="s">
        <v>554</v>
      </c>
      <c r="F2337" t="s">
        <v>555</v>
      </c>
      <c r="G2337" t="s">
        <v>92</v>
      </c>
      <c r="H2337" t="s">
        <v>71</v>
      </c>
      <c r="I2337" t="s">
        <v>71</v>
      </c>
      <c r="J2337" t="s">
        <v>9</v>
      </c>
      <c r="O2337" t="s">
        <v>92</v>
      </c>
      <c r="P2337" t="s">
        <v>9</v>
      </c>
      <c r="Q2337" t="s">
        <v>9</v>
      </c>
      <c r="R2337" t="s">
        <v>92</v>
      </c>
      <c r="S2337" t="s">
        <v>127</v>
      </c>
      <c r="T2337">
        <v>12</v>
      </c>
      <c r="U2337" t="s">
        <v>475</v>
      </c>
      <c r="W2337" t="s">
        <v>386</v>
      </c>
    </row>
    <row r="2338" spans="1:23" x14ac:dyDescent="0.25">
      <c r="A2338" t="s">
        <v>492</v>
      </c>
      <c r="B2338" s="1">
        <v>44681</v>
      </c>
      <c r="C2338">
        <v>25</v>
      </c>
      <c r="D2338" t="s">
        <v>536</v>
      </c>
      <c r="E2338" t="s">
        <v>536</v>
      </c>
      <c r="F2338" t="s">
        <v>537</v>
      </c>
      <c r="G2338" t="s">
        <v>92</v>
      </c>
      <c r="H2338" t="s">
        <v>49</v>
      </c>
      <c r="I2338" t="s">
        <v>49</v>
      </c>
      <c r="J2338" t="s">
        <v>9</v>
      </c>
      <c r="O2338" t="s">
        <v>92</v>
      </c>
      <c r="P2338" t="s">
        <v>9</v>
      </c>
      <c r="Q2338" t="s">
        <v>9</v>
      </c>
      <c r="R2338" t="s">
        <v>92</v>
      </c>
      <c r="S2338" t="s">
        <v>127</v>
      </c>
      <c r="T2338">
        <v>12</v>
      </c>
      <c r="U2338" t="s">
        <v>475</v>
      </c>
      <c r="W2338" t="s">
        <v>386</v>
      </c>
    </row>
    <row r="2339" spans="1:23" x14ac:dyDescent="0.25">
      <c r="A2339" t="s">
        <v>58</v>
      </c>
      <c r="B2339" s="1">
        <v>44681</v>
      </c>
      <c r="C2339">
        <v>12.32</v>
      </c>
      <c r="D2339" t="s">
        <v>551</v>
      </c>
      <c r="E2339" t="s">
        <v>551</v>
      </c>
      <c r="F2339" t="s">
        <v>552</v>
      </c>
      <c r="G2339" t="s">
        <v>92</v>
      </c>
      <c r="H2339" t="s">
        <v>71</v>
      </c>
      <c r="I2339" t="s">
        <v>71</v>
      </c>
      <c r="J2339" t="s">
        <v>9</v>
      </c>
      <c r="O2339" t="s">
        <v>92</v>
      </c>
      <c r="P2339" t="s">
        <v>9</v>
      </c>
      <c r="Q2339" t="s">
        <v>9</v>
      </c>
      <c r="R2339" t="s">
        <v>92</v>
      </c>
      <c r="S2339" t="s">
        <v>127</v>
      </c>
      <c r="T2339">
        <v>12</v>
      </c>
      <c r="U2339" t="s">
        <v>475</v>
      </c>
      <c r="W2339" t="s">
        <v>386</v>
      </c>
    </row>
    <row r="2340" spans="1:23" x14ac:dyDescent="0.25">
      <c r="A2340" t="s">
        <v>336</v>
      </c>
      <c r="B2340" s="1">
        <v>44681</v>
      </c>
      <c r="C2340">
        <v>-100</v>
      </c>
      <c r="D2340" t="s">
        <v>887</v>
      </c>
      <c r="E2340" t="s">
        <v>887</v>
      </c>
      <c r="F2340" t="s">
        <v>888</v>
      </c>
      <c r="G2340" t="s">
        <v>110</v>
      </c>
      <c r="H2340" t="s">
        <v>108</v>
      </c>
      <c r="I2340" t="s">
        <v>108</v>
      </c>
      <c r="J2340" t="s">
        <v>9</v>
      </c>
      <c r="O2340" t="s">
        <v>110</v>
      </c>
      <c r="P2340" t="s">
        <v>9</v>
      </c>
      <c r="Q2340" t="s">
        <v>1891</v>
      </c>
      <c r="R2340" t="s">
        <v>122</v>
      </c>
      <c r="S2340" t="s">
        <v>125</v>
      </c>
      <c r="T2340">
        <v>1</v>
      </c>
      <c r="U2340" t="s">
        <v>475</v>
      </c>
      <c r="W2340" t="s">
        <v>386</v>
      </c>
    </row>
    <row r="2341" spans="1:23" x14ac:dyDescent="0.25">
      <c r="A2341" t="s">
        <v>336</v>
      </c>
      <c r="B2341" s="1">
        <v>44681</v>
      </c>
      <c r="C2341">
        <v>-3.5</v>
      </c>
      <c r="D2341" t="s">
        <v>3395</v>
      </c>
      <c r="E2341" t="s">
        <v>3395</v>
      </c>
      <c r="F2341" t="s">
        <v>888</v>
      </c>
      <c r="G2341" t="s">
        <v>101</v>
      </c>
      <c r="H2341" t="s">
        <v>23</v>
      </c>
      <c r="I2341" t="s">
        <v>23</v>
      </c>
      <c r="J2341" t="s">
        <v>9</v>
      </c>
      <c r="O2341" t="s">
        <v>101</v>
      </c>
      <c r="P2341" t="s">
        <v>9</v>
      </c>
      <c r="Q2341" t="s">
        <v>9</v>
      </c>
      <c r="R2341" t="s">
        <v>122</v>
      </c>
      <c r="S2341" t="s">
        <v>127</v>
      </c>
      <c r="T2341">
        <v>12</v>
      </c>
      <c r="U2341" t="s">
        <v>475</v>
      </c>
      <c r="W2341" t="s">
        <v>386</v>
      </c>
    </row>
    <row r="2342" spans="1:23" x14ac:dyDescent="0.25">
      <c r="A2342" t="s">
        <v>492</v>
      </c>
      <c r="B2342" s="1">
        <v>44681</v>
      </c>
      <c r="C2342">
        <v>-2.25</v>
      </c>
      <c r="D2342" t="s">
        <v>892</v>
      </c>
      <c r="E2342" t="s">
        <v>892</v>
      </c>
      <c r="F2342" t="s">
        <v>893</v>
      </c>
      <c r="G2342" t="s">
        <v>10</v>
      </c>
      <c r="H2342" t="s">
        <v>39</v>
      </c>
      <c r="I2342" t="s">
        <v>39</v>
      </c>
      <c r="J2342" t="s">
        <v>9</v>
      </c>
      <c r="O2342" t="s">
        <v>10</v>
      </c>
      <c r="P2342" t="s">
        <v>9</v>
      </c>
      <c r="Q2342" t="s">
        <v>9</v>
      </c>
      <c r="R2342" t="s">
        <v>122</v>
      </c>
      <c r="S2342" t="s">
        <v>127</v>
      </c>
      <c r="T2342">
        <v>12</v>
      </c>
      <c r="U2342" t="s">
        <v>475</v>
      </c>
      <c r="W2342" t="s">
        <v>386</v>
      </c>
    </row>
    <row r="2343" spans="1:23" x14ac:dyDescent="0.25">
      <c r="A2343" t="s">
        <v>492</v>
      </c>
      <c r="B2343" s="1">
        <v>44681</v>
      </c>
      <c r="C2343">
        <v>-450</v>
      </c>
      <c r="D2343" t="s">
        <v>7778</v>
      </c>
      <c r="E2343" t="s">
        <v>7778</v>
      </c>
      <c r="F2343" t="s">
        <v>7779</v>
      </c>
      <c r="G2343" t="s">
        <v>117</v>
      </c>
      <c r="H2343" t="s">
        <v>152</v>
      </c>
      <c r="I2343" t="s">
        <v>152</v>
      </c>
      <c r="J2343" t="s">
        <v>9</v>
      </c>
      <c r="O2343" t="s">
        <v>117</v>
      </c>
      <c r="P2343" t="s">
        <v>9</v>
      </c>
      <c r="Q2343" t="s">
        <v>7780</v>
      </c>
      <c r="R2343" t="s">
        <v>122</v>
      </c>
      <c r="S2343" t="s">
        <v>127</v>
      </c>
      <c r="T2343">
        <v>1</v>
      </c>
      <c r="U2343" t="s">
        <v>475</v>
      </c>
      <c r="V2343" t="s">
        <v>284</v>
      </c>
      <c r="W2343" t="s">
        <v>386</v>
      </c>
    </row>
    <row r="2344" spans="1:23" x14ac:dyDescent="0.25">
      <c r="A2344" t="s">
        <v>390</v>
      </c>
      <c r="B2344" s="1">
        <v>44681</v>
      </c>
      <c r="C2344">
        <v>38</v>
      </c>
      <c r="D2344" t="s">
        <v>551</v>
      </c>
      <c r="E2344" t="s">
        <v>551</v>
      </c>
      <c r="F2344" t="s">
        <v>552</v>
      </c>
      <c r="G2344" t="s">
        <v>92</v>
      </c>
      <c r="H2344" t="s">
        <v>71</v>
      </c>
      <c r="I2344" t="s">
        <v>71</v>
      </c>
      <c r="J2344" t="s">
        <v>9</v>
      </c>
      <c r="O2344" t="s">
        <v>92</v>
      </c>
      <c r="P2344" t="s">
        <v>9</v>
      </c>
      <c r="Q2344" t="s">
        <v>9</v>
      </c>
      <c r="R2344" t="s">
        <v>92</v>
      </c>
      <c r="S2344" t="s">
        <v>127</v>
      </c>
      <c r="T2344">
        <v>12</v>
      </c>
      <c r="U2344" t="s">
        <v>475</v>
      </c>
      <c r="W2344" t="s">
        <v>386</v>
      </c>
    </row>
    <row r="2345" spans="1:23" x14ac:dyDescent="0.25">
      <c r="A2345" t="s">
        <v>356</v>
      </c>
      <c r="B2345" s="1">
        <v>44680</v>
      </c>
      <c r="C2345">
        <v>11.61</v>
      </c>
      <c r="D2345" t="s">
        <v>6486</v>
      </c>
      <c r="E2345" t="s">
        <v>6486</v>
      </c>
      <c r="F2345" t="s">
        <v>6487</v>
      </c>
      <c r="G2345" t="s">
        <v>89</v>
      </c>
      <c r="H2345" t="s">
        <v>89</v>
      </c>
      <c r="I2345" t="s">
        <v>89</v>
      </c>
      <c r="J2345" t="s">
        <v>9</v>
      </c>
      <c r="O2345" t="s">
        <v>89</v>
      </c>
      <c r="P2345" t="s">
        <v>9</v>
      </c>
      <c r="Q2345" t="s">
        <v>9</v>
      </c>
      <c r="R2345" t="s">
        <v>116</v>
      </c>
      <c r="S2345" t="s">
        <v>126</v>
      </c>
      <c r="T2345">
        <v>0</v>
      </c>
      <c r="U2345" t="s">
        <v>475</v>
      </c>
      <c r="W2345" t="s">
        <v>386</v>
      </c>
    </row>
    <row r="2346" spans="1:23" x14ac:dyDescent="0.25">
      <c r="A2346" t="s">
        <v>356</v>
      </c>
      <c r="B2346" s="1">
        <v>44680</v>
      </c>
      <c r="C2346">
        <v>11.61</v>
      </c>
      <c r="D2346" t="s">
        <v>6486</v>
      </c>
      <c r="E2346" t="s">
        <v>6486</v>
      </c>
      <c r="F2346" t="s">
        <v>6487</v>
      </c>
      <c r="G2346" t="s">
        <v>89</v>
      </c>
      <c r="H2346" t="s">
        <v>89</v>
      </c>
      <c r="I2346" t="s">
        <v>89</v>
      </c>
      <c r="J2346" t="s">
        <v>9</v>
      </c>
      <c r="O2346" t="s">
        <v>89</v>
      </c>
      <c r="P2346" t="s">
        <v>9</v>
      </c>
      <c r="Q2346" t="s">
        <v>9</v>
      </c>
      <c r="R2346" t="s">
        <v>116</v>
      </c>
      <c r="S2346" t="s">
        <v>126</v>
      </c>
      <c r="T2346">
        <v>0</v>
      </c>
      <c r="U2346" t="s">
        <v>475</v>
      </c>
      <c r="W2346" t="s">
        <v>386</v>
      </c>
    </row>
    <row r="2347" spans="1:23" x14ac:dyDescent="0.25">
      <c r="A2347" t="s">
        <v>356</v>
      </c>
      <c r="B2347" s="1">
        <v>44680</v>
      </c>
      <c r="C2347">
        <v>3.38</v>
      </c>
      <c r="D2347" t="s">
        <v>6486</v>
      </c>
      <c r="E2347" t="s">
        <v>6486</v>
      </c>
      <c r="F2347" t="s">
        <v>6487</v>
      </c>
      <c r="G2347" t="s">
        <v>89</v>
      </c>
      <c r="H2347" t="s">
        <v>89</v>
      </c>
      <c r="I2347" t="s">
        <v>89</v>
      </c>
      <c r="J2347" t="s">
        <v>9</v>
      </c>
      <c r="O2347" t="s">
        <v>89</v>
      </c>
      <c r="P2347" t="s">
        <v>9</v>
      </c>
      <c r="Q2347" t="s">
        <v>9</v>
      </c>
      <c r="R2347" t="s">
        <v>116</v>
      </c>
      <c r="S2347" t="s">
        <v>126</v>
      </c>
      <c r="T2347">
        <v>0</v>
      </c>
      <c r="U2347" t="s">
        <v>475</v>
      </c>
      <c r="W2347" t="s">
        <v>386</v>
      </c>
    </row>
    <row r="2348" spans="1:23" x14ac:dyDescent="0.25">
      <c r="A2348" t="s">
        <v>544</v>
      </c>
      <c r="B2348" s="1">
        <v>44680</v>
      </c>
      <c r="C2348">
        <v>-19.13</v>
      </c>
      <c r="D2348" t="s">
        <v>7782</v>
      </c>
      <c r="E2348" t="s">
        <v>7782</v>
      </c>
      <c r="F2348" t="s">
        <v>7783</v>
      </c>
      <c r="G2348" t="s">
        <v>104</v>
      </c>
      <c r="H2348" t="s">
        <v>7</v>
      </c>
      <c r="I2348" t="s">
        <v>7</v>
      </c>
      <c r="J2348" t="s">
        <v>9</v>
      </c>
      <c r="O2348" t="s">
        <v>104</v>
      </c>
      <c r="P2348" t="s">
        <v>9</v>
      </c>
      <c r="Q2348" t="s">
        <v>9</v>
      </c>
      <c r="R2348" t="s">
        <v>122</v>
      </c>
      <c r="S2348" t="s">
        <v>127</v>
      </c>
      <c r="T2348">
        <v>12</v>
      </c>
      <c r="U2348" t="s">
        <v>475</v>
      </c>
      <c r="W2348" t="s">
        <v>386</v>
      </c>
    </row>
    <row r="2349" spans="1:23" x14ac:dyDescent="0.25">
      <c r="A2349" t="s">
        <v>492</v>
      </c>
      <c r="B2349" s="1">
        <v>44680</v>
      </c>
      <c r="C2349">
        <v>-334</v>
      </c>
      <c r="D2349" t="s">
        <v>1268</v>
      </c>
      <c r="E2349" t="s">
        <v>1268</v>
      </c>
      <c r="F2349" t="s">
        <v>1269</v>
      </c>
      <c r="G2349" t="s">
        <v>473</v>
      </c>
      <c r="H2349" t="s">
        <v>467</v>
      </c>
      <c r="I2349" t="s">
        <v>467</v>
      </c>
      <c r="J2349" t="s">
        <v>9</v>
      </c>
      <c r="O2349" t="s">
        <v>473</v>
      </c>
      <c r="P2349" t="s">
        <v>9</v>
      </c>
      <c r="Q2349" t="s">
        <v>9</v>
      </c>
      <c r="R2349" t="s">
        <v>122</v>
      </c>
      <c r="S2349" t="s">
        <v>127</v>
      </c>
      <c r="T2349">
        <v>12</v>
      </c>
      <c r="U2349" t="s">
        <v>475</v>
      </c>
      <c r="W2349" t="s">
        <v>386</v>
      </c>
    </row>
    <row r="2350" spans="1:23" x14ac:dyDescent="0.25">
      <c r="A2350" t="s">
        <v>356</v>
      </c>
      <c r="B2350" s="1">
        <v>44680</v>
      </c>
      <c r="C2350">
        <v>3.38</v>
      </c>
      <c r="D2350" t="s">
        <v>6486</v>
      </c>
      <c r="E2350" t="s">
        <v>6486</v>
      </c>
      <c r="F2350" t="s">
        <v>6487</v>
      </c>
      <c r="G2350" t="s">
        <v>89</v>
      </c>
      <c r="H2350" t="s">
        <v>89</v>
      </c>
      <c r="I2350" t="s">
        <v>89</v>
      </c>
      <c r="J2350" t="s">
        <v>9</v>
      </c>
      <c r="O2350" t="s">
        <v>89</v>
      </c>
      <c r="P2350" t="s">
        <v>9</v>
      </c>
      <c r="Q2350" t="s">
        <v>9</v>
      </c>
      <c r="R2350" t="s">
        <v>116</v>
      </c>
      <c r="S2350" t="s">
        <v>126</v>
      </c>
      <c r="T2350">
        <v>0</v>
      </c>
      <c r="U2350" t="s">
        <v>475</v>
      </c>
      <c r="W2350" t="s">
        <v>386</v>
      </c>
    </row>
    <row r="2351" spans="1:23" x14ac:dyDescent="0.25">
      <c r="A2351" t="s">
        <v>19</v>
      </c>
      <c r="B2351" s="1">
        <v>44679</v>
      </c>
      <c r="C2351">
        <v>515.95000000000005</v>
      </c>
      <c r="D2351" t="s">
        <v>6118</v>
      </c>
      <c r="E2351" t="s">
        <v>6118</v>
      </c>
      <c r="F2351" t="s">
        <v>563</v>
      </c>
      <c r="G2351" t="s">
        <v>92</v>
      </c>
      <c r="H2351" t="s">
        <v>30</v>
      </c>
      <c r="I2351" t="s">
        <v>30</v>
      </c>
      <c r="J2351" t="s">
        <v>9</v>
      </c>
      <c r="O2351" t="s">
        <v>92</v>
      </c>
      <c r="P2351" t="s">
        <v>9</v>
      </c>
      <c r="Q2351" t="s">
        <v>9</v>
      </c>
      <c r="R2351" t="s">
        <v>92</v>
      </c>
      <c r="S2351" t="s">
        <v>127</v>
      </c>
      <c r="T2351">
        <v>12</v>
      </c>
      <c r="U2351" t="s">
        <v>475</v>
      </c>
      <c r="W2351" t="s">
        <v>386</v>
      </c>
    </row>
    <row r="2352" spans="1:23" x14ac:dyDescent="0.25">
      <c r="A2352" t="s">
        <v>492</v>
      </c>
      <c r="B2352" s="1">
        <v>44679</v>
      </c>
      <c r="C2352">
        <v>-11.01</v>
      </c>
      <c r="D2352" t="s">
        <v>588</v>
      </c>
      <c r="E2352" t="s">
        <v>588</v>
      </c>
      <c r="F2352" t="s">
        <v>589</v>
      </c>
      <c r="G2352" t="s">
        <v>13</v>
      </c>
      <c r="H2352" t="s">
        <v>37</v>
      </c>
      <c r="I2352" t="s">
        <v>37</v>
      </c>
      <c r="J2352" t="s">
        <v>9</v>
      </c>
      <c r="O2352" t="s">
        <v>13</v>
      </c>
      <c r="P2352" t="s">
        <v>9</v>
      </c>
      <c r="Q2352" t="s">
        <v>9</v>
      </c>
      <c r="R2352" t="s">
        <v>122</v>
      </c>
      <c r="S2352" t="s">
        <v>127</v>
      </c>
      <c r="T2352">
        <v>12</v>
      </c>
      <c r="U2352" t="s">
        <v>475</v>
      </c>
      <c r="W2352" t="s">
        <v>386</v>
      </c>
    </row>
    <row r="2353" spans="1:23" x14ac:dyDescent="0.25">
      <c r="A2353" t="s">
        <v>6411</v>
      </c>
      <c r="B2353" s="1">
        <v>44679</v>
      </c>
      <c r="C2353">
        <v>13.95</v>
      </c>
      <c r="D2353" t="s">
        <v>6913</v>
      </c>
      <c r="E2353" t="s">
        <v>6913</v>
      </c>
      <c r="F2353" t="s">
        <v>6914</v>
      </c>
      <c r="G2353" t="s">
        <v>89</v>
      </c>
      <c r="H2353" t="s">
        <v>69</v>
      </c>
      <c r="I2353" t="s">
        <v>69</v>
      </c>
      <c r="J2353" t="s">
        <v>9</v>
      </c>
      <c r="O2353" t="s">
        <v>89</v>
      </c>
      <c r="P2353" t="s">
        <v>9</v>
      </c>
      <c r="Q2353" t="s">
        <v>9</v>
      </c>
      <c r="R2353" t="s">
        <v>224</v>
      </c>
      <c r="S2353" t="s">
        <v>127</v>
      </c>
      <c r="T2353">
        <v>1</v>
      </c>
      <c r="U2353" t="s">
        <v>475</v>
      </c>
      <c r="W2353" t="s">
        <v>386</v>
      </c>
    </row>
    <row r="2354" spans="1:23" x14ac:dyDescent="0.25">
      <c r="A2354" t="s">
        <v>19</v>
      </c>
      <c r="B2354" s="1">
        <v>44679</v>
      </c>
      <c r="C2354">
        <v>4783.87</v>
      </c>
      <c r="D2354" t="s">
        <v>719</v>
      </c>
      <c r="E2354" t="s">
        <v>719</v>
      </c>
      <c r="F2354" t="s">
        <v>565</v>
      </c>
      <c r="G2354" t="s">
        <v>92</v>
      </c>
      <c r="H2354" t="s">
        <v>30</v>
      </c>
      <c r="I2354" t="s">
        <v>30</v>
      </c>
      <c r="J2354" t="s">
        <v>9</v>
      </c>
      <c r="O2354" t="s">
        <v>92</v>
      </c>
      <c r="P2354" t="s">
        <v>9</v>
      </c>
      <c r="Q2354" t="s">
        <v>9</v>
      </c>
      <c r="R2354" t="s">
        <v>92</v>
      </c>
      <c r="S2354" t="s">
        <v>127</v>
      </c>
      <c r="T2354">
        <v>12</v>
      </c>
      <c r="U2354" t="s">
        <v>475</v>
      </c>
      <c r="W2354" t="s">
        <v>386</v>
      </c>
    </row>
    <row r="2355" spans="1:23" x14ac:dyDescent="0.25">
      <c r="A2355" t="s">
        <v>34</v>
      </c>
      <c r="B2355" s="1">
        <v>44679</v>
      </c>
      <c r="C2355">
        <v>-19.82</v>
      </c>
      <c r="D2355" t="s">
        <v>491</v>
      </c>
      <c r="E2355" t="s">
        <v>491</v>
      </c>
      <c r="F2355" t="s">
        <v>7784</v>
      </c>
      <c r="G2355" t="s">
        <v>117</v>
      </c>
      <c r="H2355" t="s">
        <v>44</v>
      </c>
      <c r="I2355" t="s">
        <v>44</v>
      </c>
      <c r="J2355" t="s">
        <v>9</v>
      </c>
      <c r="O2355" t="s">
        <v>117</v>
      </c>
      <c r="P2355" t="s">
        <v>9</v>
      </c>
      <c r="Q2355" t="s">
        <v>7785</v>
      </c>
      <c r="R2355" t="s">
        <v>122</v>
      </c>
      <c r="S2355" t="s">
        <v>127</v>
      </c>
      <c r="T2355">
        <v>12</v>
      </c>
      <c r="U2355" t="s">
        <v>475</v>
      </c>
      <c r="W2355" t="s">
        <v>386</v>
      </c>
    </row>
    <row r="2356" spans="1:23" x14ac:dyDescent="0.25">
      <c r="A2356" t="s">
        <v>487</v>
      </c>
      <c r="B2356" s="1">
        <v>44679</v>
      </c>
      <c r="C2356">
        <v>15000</v>
      </c>
      <c r="D2356" t="s">
        <v>7786</v>
      </c>
      <c r="E2356" t="s">
        <v>7786</v>
      </c>
      <c r="F2356" t="s">
        <v>7787</v>
      </c>
      <c r="G2356" t="s">
        <v>55</v>
      </c>
      <c r="H2356" t="s">
        <v>55</v>
      </c>
      <c r="I2356" t="s">
        <v>55</v>
      </c>
      <c r="J2356" t="s">
        <v>9</v>
      </c>
      <c r="O2356" t="s">
        <v>55</v>
      </c>
      <c r="P2356" t="s">
        <v>9</v>
      </c>
      <c r="Q2356" t="s">
        <v>9</v>
      </c>
      <c r="R2356" t="s">
        <v>116</v>
      </c>
      <c r="S2356" t="s">
        <v>126</v>
      </c>
      <c r="T2356">
        <v>0</v>
      </c>
      <c r="U2356" t="s">
        <v>475</v>
      </c>
      <c r="W2356" t="s">
        <v>386</v>
      </c>
    </row>
    <row r="2357" spans="1:23" x14ac:dyDescent="0.25">
      <c r="A2357" t="s">
        <v>486</v>
      </c>
      <c r="B2357" s="1">
        <v>44679</v>
      </c>
      <c r="C2357">
        <v>-15000</v>
      </c>
      <c r="D2357" t="s">
        <v>7789</v>
      </c>
      <c r="E2357" t="s">
        <v>7789</v>
      </c>
      <c r="F2357" t="s">
        <v>7790</v>
      </c>
      <c r="G2357" t="s">
        <v>55</v>
      </c>
      <c r="H2357" t="s">
        <v>55</v>
      </c>
      <c r="I2357" t="s">
        <v>55</v>
      </c>
      <c r="J2357" t="s">
        <v>9</v>
      </c>
      <c r="O2357" t="s">
        <v>55</v>
      </c>
      <c r="P2357" t="s">
        <v>9</v>
      </c>
      <c r="Q2357" t="s">
        <v>9</v>
      </c>
      <c r="R2357" t="s">
        <v>116</v>
      </c>
      <c r="S2357" t="s">
        <v>126</v>
      </c>
      <c r="T2357">
        <v>0</v>
      </c>
      <c r="U2357" t="s">
        <v>475</v>
      </c>
      <c r="W2357" t="s">
        <v>386</v>
      </c>
    </row>
    <row r="2358" spans="1:23" x14ac:dyDescent="0.25">
      <c r="A2358" t="s">
        <v>336</v>
      </c>
      <c r="B2358" s="1">
        <v>44679</v>
      </c>
      <c r="C2358">
        <v>0.18</v>
      </c>
      <c r="D2358" t="s">
        <v>6482</v>
      </c>
      <c r="E2358" t="s">
        <v>6482</v>
      </c>
      <c r="F2358" t="s">
        <v>546</v>
      </c>
      <c r="G2358" t="s">
        <v>92</v>
      </c>
      <c r="H2358" t="s">
        <v>71</v>
      </c>
      <c r="I2358" t="s">
        <v>71</v>
      </c>
      <c r="J2358" t="s">
        <v>9</v>
      </c>
      <c r="O2358" t="s">
        <v>92</v>
      </c>
      <c r="P2358" t="s">
        <v>9</v>
      </c>
      <c r="Q2358" t="s">
        <v>9</v>
      </c>
      <c r="R2358" t="s">
        <v>92</v>
      </c>
      <c r="S2358" t="s">
        <v>127</v>
      </c>
      <c r="T2358">
        <v>12</v>
      </c>
      <c r="U2358" t="s">
        <v>475</v>
      </c>
      <c r="W2358" t="s">
        <v>386</v>
      </c>
    </row>
    <row r="2359" spans="1:23" x14ac:dyDescent="0.25">
      <c r="A2359" t="s">
        <v>336</v>
      </c>
      <c r="B2359" s="1">
        <v>44679</v>
      </c>
      <c r="C2359">
        <v>15.78</v>
      </c>
      <c r="D2359" t="s">
        <v>1259</v>
      </c>
      <c r="E2359" t="s">
        <v>1259</v>
      </c>
      <c r="F2359" t="s">
        <v>853</v>
      </c>
      <c r="G2359" t="s">
        <v>101</v>
      </c>
      <c r="H2359" t="s">
        <v>23</v>
      </c>
      <c r="I2359" t="s">
        <v>23</v>
      </c>
      <c r="J2359" t="s">
        <v>9</v>
      </c>
      <c r="O2359" t="s">
        <v>101</v>
      </c>
      <c r="P2359" t="s">
        <v>9</v>
      </c>
      <c r="Q2359" t="s">
        <v>9</v>
      </c>
      <c r="R2359" t="s">
        <v>122</v>
      </c>
      <c r="S2359" t="s">
        <v>127</v>
      </c>
      <c r="T2359">
        <v>12</v>
      </c>
      <c r="U2359" t="s">
        <v>475</v>
      </c>
      <c r="W2359" t="s">
        <v>386</v>
      </c>
    </row>
    <row r="2360" spans="1:23" x14ac:dyDescent="0.25">
      <c r="A2360" t="s">
        <v>492</v>
      </c>
      <c r="B2360" s="1">
        <v>44678</v>
      </c>
      <c r="C2360">
        <v>-85</v>
      </c>
      <c r="D2360" t="s">
        <v>6699</v>
      </c>
      <c r="E2360" t="s">
        <v>6699</v>
      </c>
      <c r="F2360" t="s">
        <v>6455</v>
      </c>
      <c r="G2360" t="s">
        <v>473</v>
      </c>
      <c r="H2360" t="s">
        <v>467</v>
      </c>
      <c r="I2360" t="s">
        <v>467</v>
      </c>
      <c r="J2360" t="s">
        <v>9</v>
      </c>
      <c r="O2360" t="s">
        <v>473</v>
      </c>
      <c r="P2360" t="s">
        <v>9</v>
      </c>
      <c r="Q2360" t="s">
        <v>9</v>
      </c>
      <c r="R2360" t="s">
        <v>122</v>
      </c>
      <c r="S2360" t="s">
        <v>127</v>
      </c>
      <c r="T2360">
        <v>12</v>
      </c>
      <c r="U2360" t="s">
        <v>475</v>
      </c>
      <c r="W2360" t="s">
        <v>386</v>
      </c>
    </row>
    <row r="2361" spans="1:23" x14ac:dyDescent="0.25">
      <c r="A2361" t="s">
        <v>6411</v>
      </c>
      <c r="B2361" s="1">
        <v>44678</v>
      </c>
      <c r="C2361">
        <v>0.1</v>
      </c>
      <c r="D2361" t="s">
        <v>556</v>
      </c>
      <c r="E2361" t="s">
        <v>556</v>
      </c>
      <c r="F2361" t="s">
        <v>7791</v>
      </c>
      <c r="G2361" t="s">
        <v>92</v>
      </c>
      <c r="H2361" t="s">
        <v>71</v>
      </c>
      <c r="I2361" t="s">
        <v>71</v>
      </c>
      <c r="J2361" t="s">
        <v>9</v>
      </c>
      <c r="O2361" t="s">
        <v>92</v>
      </c>
      <c r="P2361" t="s">
        <v>9</v>
      </c>
      <c r="Q2361" t="s">
        <v>9</v>
      </c>
      <c r="R2361" t="s">
        <v>92</v>
      </c>
      <c r="S2361" t="s">
        <v>127</v>
      </c>
      <c r="T2361">
        <v>12</v>
      </c>
      <c r="U2361" t="s">
        <v>475</v>
      </c>
      <c r="W2361" t="s">
        <v>386</v>
      </c>
    </row>
    <row r="2362" spans="1:23" x14ac:dyDescent="0.25">
      <c r="A2362" t="s">
        <v>487</v>
      </c>
      <c r="B2362" s="1">
        <v>44678</v>
      </c>
      <c r="C2362">
        <v>-50</v>
      </c>
      <c r="D2362" t="s">
        <v>5118</v>
      </c>
      <c r="E2362" t="s">
        <v>5118</v>
      </c>
      <c r="F2362" t="s">
        <v>531</v>
      </c>
      <c r="G2362" t="s">
        <v>78</v>
      </c>
      <c r="H2362" t="s">
        <v>27</v>
      </c>
      <c r="I2362" t="s">
        <v>27</v>
      </c>
      <c r="J2362" t="s">
        <v>9</v>
      </c>
      <c r="O2362" t="s">
        <v>78</v>
      </c>
      <c r="P2362" t="s">
        <v>9</v>
      </c>
      <c r="Q2362" t="s">
        <v>7792</v>
      </c>
      <c r="R2362" t="s">
        <v>122</v>
      </c>
      <c r="S2362" t="s">
        <v>127</v>
      </c>
      <c r="T2362">
        <v>1</v>
      </c>
      <c r="U2362" t="s">
        <v>475</v>
      </c>
      <c r="W2362" t="s">
        <v>386</v>
      </c>
    </row>
    <row r="2363" spans="1:23" x14ac:dyDescent="0.25">
      <c r="A2363" t="s">
        <v>544</v>
      </c>
      <c r="B2363" s="1">
        <v>44678</v>
      </c>
      <c r="C2363">
        <v>-18.98</v>
      </c>
      <c r="D2363" t="s">
        <v>7793</v>
      </c>
      <c r="E2363" t="s">
        <v>7793</v>
      </c>
      <c r="F2363" t="s">
        <v>7794</v>
      </c>
      <c r="G2363" t="s">
        <v>104</v>
      </c>
      <c r="H2363" t="s">
        <v>12</v>
      </c>
      <c r="I2363" t="s">
        <v>12</v>
      </c>
      <c r="J2363" t="s">
        <v>9</v>
      </c>
      <c r="O2363" t="s">
        <v>104</v>
      </c>
      <c r="P2363" t="s">
        <v>9</v>
      </c>
      <c r="Q2363" t="s">
        <v>9</v>
      </c>
      <c r="R2363" t="s">
        <v>122</v>
      </c>
      <c r="S2363" t="s">
        <v>127</v>
      </c>
      <c r="T2363">
        <v>12</v>
      </c>
      <c r="U2363" t="s">
        <v>475</v>
      </c>
      <c r="W2363" t="s">
        <v>386</v>
      </c>
    </row>
    <row r="2364" spans="1:23" x14ac:dyDescent="0.25">
      <c r="A2364" t="s">
        <v>544</v>
      </c>
      <c r="B2364" s="1">
        <v>44678</v>
      </c>
      <c r="C2364">
        <v>-76.62</v>
      </c>
      <c r="D2364" t="s">
        <v>7796</v>
      </c>
      <c r="E2364" t="s">
        <v>7796</v>
      </c>
      <c r="F2364" t="s">
        <v>5196</v>
      </c>
      <c r="G2364" t="s">
        <v>104</v>
      </c>
      <c r="H2364" t="s">
        <v>12</v>
      </c>
      <c r="I2364" t="s">
        <v>12</v>
      </c>
      <c r="J2364" t="s">
        <v>9</v>
      </c>
      <c r="O2364" t="s">
        <v>104</v>
      </c>
      <c r="P2364" t="s">
        <v>9</v>
      </c>
      <c r="Q2364" t="s">
        <v>9</v>
      </c>
      <c r="R2364" t="s">
        <v>122</v>
      </c>
      <c r="S2364" t="s">
        <v>127</v>
      </c>
      <c r="T2364">
        <v>12</v>
      </c>
      <c r="U2364" t="s">
        <v>475</v>
      </c>
      <c r="W2364" t="s">
        <v>386</v>
      </c>
    </row>
    <row r="2365" spans="1:23" x14ac:dyDescent="0.25">
      <c r="A2365" t="s">
        <v>492</v>
      </c>
      <c r="B2365" s="1">
        <v>44677</v>
      </c>
      <c r="C2365">
        <v>-3.99</v>
      </c>
      <c r="D2365" t="s">
        <v>7679</v>
      </c>
      <c r="E2365" t="s">
        <v>7679</v>
      </c>
      <c r="F2365" t="s">
        <v>7680</v>
      </c>
      <c r="G2365" t="s">
        <v>117</v>
      </c>
      <c r="H2365" t="s">
        <v>44</v>
      </c>
      <c r="I2365" t="s">
        <v>44</v>
      </c>
      <c r="J2365" t="s">
        <v>9</v>
      </c>
      <c r="O2365" t="s">
        <v>117</v>
      </c>
      <c r="P2365" t="s">
        <v>9</v>
      </c>
      <c r="Q2365" t="s">
        <v>9</v>
      </c>
      <c r="R2365" t="s">
        <v>122</v>
      </c>
      <c r="S2365" t="s">
        <v>127</v>
      </c>
      <c r="T2365">
        <v>12</v>
      </c>
      <c r="U2365" t="s">
        <v>475</v>
      </c>
      <c r="W2365" t="s">
        <v>386</v>
      </c>
    </row>
    <row r="2366" spans="1:23" x14ac:dyDescent="0.25">
      <c r="A2366" t="s">
        <v>492</v>
      </c>
      <c r="B2366" s="1">
        <v>44677</v>
      </c>
      <c r="C2366">
        <v>-15.74</v>
      </c>
      <c r="D2366" t="s">
        <v>1228</v>
      </c>
      <c r="E2366" t="s">
        <v>1228</v>
      </c>
      <c r="F2366" t="s">
        <v>2158</v>
      </c>
      <c r="G2366" t="s">
        <v>13</v>
      </c>
      <c r="H2366" t="s">
        <v>11</v>
      </c>
      <c r="I2366" t="s">
        <v>11</v>
      </c>
      <c r="J2366" t="s">
        <v>9</v>
      </c>
      <c r="O2366" t="s">
        <v>13</v>
      </c>
      <c r="P2366" t="s">
        <v>9</v>
      </c>
      <c r="Q2366" t="s">
        <v>9</v>
      </c>
      <c r="R2366" t="s">
        <v>122</v>
      </c>
      <c r="S2366" t="s">
        <v>127</v>
      </c>
      <c r="T2366">
        <v>12</v>
      </c>
      <c r="U2366" t="s">
        <v>475</v>
      </c>
      <c r="W2366" t="s">
        <v>386</v>
      </c>
    </row>
    <row r="2367" spans="1:23" x14ac:dyDescent="0.25">
      <c r="A2367" t="s">
        <v>34</v>
      </c>
      <c r="B2367" s="1">
        <v>44677</v>
      </c>
      <c r="C2367">
        <v>-16.600000000000001</v>
      </c>
      <c r="D2367" t="s">
        <v>491</v>
      </c>
      <c r="E2367" t="s">
        <v>491</v>
      </c>
      <c r="F2367" t="s">
        <v>7797</v>
      </c>
      <c r="G2367" t="s">
        <v>117</v>
      </c>
      <c r="H2367" t="s">
        <v>44</v>
      </c>
      <c r="I2367" t="s">
        <v>44</v>
      </c>
      <c r="J2367" t="s">
        <v>9</v>
      </c>
      <c r="O2367" t="s">
        <v>117</v>
      </c>
      <c r="P2367" t="s">
        <v>9</v>
      </c>
      <c r="Q2367" t="s">
        <v>7798</v>
      </c>
      <c r="R2367" t="s">
        <v>122</v>
      </c>
      <c r="S2367" t="s">
        <v>127</v>
      </c>
      <c r="T2367">
        <v>12</v>
      </c>
      <c r="U2367" t="s">
        <v>475</v>
      </c>
      <c r="W2367" t="s">
        <v>386</v>
      </c>
    </row>
    <row r="2368" spans="1:23" x14ac:dyDescent="0.25">
      <c r="A2368" t="s">
        <v>492</v>
      </c>
      <c r="B2368" s="1">
        <v>44677</v>
      </c>
      <c r="C2368">
        <v>-98.94</v>
      </c>
      <c r="D2368" t="s">
        <v>4451</v>
      </c>
      <c r="E2368" t="s">
        <v>4451</v>
      </c>
      <c r="F2368" t="s">
        <v>4535</v>
      </c>
      <c r="G2368" t="s">
        <v>55</v>
      </c>
      <c r="H2368" t="s">
        <v>76</v>
      </c>
      <c r="I2368" t="s">
        <v>76</v>
      </c>
      <c r="J2368" t="s">
        <v>9</v>
      </c>
      <c r="O2368" t="s">
        <v>55</v>
      </c>
      <c r="P2368" t="s">
        <v>9</v>
      </c>
      <c r="Q2368" t="s">
        <v>9</v>
      </c>
      <c r="R2368" t="s">
        <v>224</v>
      </c>
      <c r="S2368" t="s">
        <v>126</v>
      </c>
      <c r="T2368">
        <v>12</v>
      </c>
      <c r="U2368" t="s">
        <v>475</v>
      </c>
      <c r="V2368" t="s">
        <v>6075</v>
      </c>
      <c r="W2368" t="s">
        <v>386</v>
      </c>
    </row>
    <row r="2369" spans="1:23" x14ac:dyDescent="0.25">
      <c r="A2369" t="s">
        <v>19</v>
      </c>
      <c r="B2369" s="1">
        <v>44677</v>
      </c>
      <c r="C2369">
        <v>-279.92</v>
      </c>
      <c r="D2369" t="s">
        <v>5075</v>
      </c>
      <c r="E2369" t="s">
        <v>5075</v>
      </c>
      <c r="F2369" t="s">
        <v>505</v>
      </c>
      <c r="G2369" t="s">
        <v>94</v>
      </c>
      <c r="H2369" t="s">
        <v>24</v>
      </c>
      <c r="I2369" t="s">
        <v>24</v>
      </c>
      <c r="J2369" t="s">
        <v>9</v>
      </c>
      <c r="O2369" t="s">
        <v>94</v>
      </c>
      <c r="P2369" t="s">
        <v>9</v>
      </c>
      <c r="Q2369" t="s">
        <v>9</v>
      </c>
      <c r="R2369" t="s">
        <v>122</v>
      </c>
      <c r="S2369" t="s">
        <v>127</v>
      </c>
      <c r="T2369">
        <v>12</v>
      </c>
      <c r="U2369" t="s">
        <v>475</v>
      </c>
      <c r="V2369" t="s">
        <v>265</v>
      </c>
      <c r="W2369" t="s">
        <v>386</v>
      </c>
    </row>
    <row r="2370" spans="1:23" x14ac:dyDescent="0.25">
      <c r="A2370" t="s">
        <v>544</v>
      </c>
      <c r="B2370" s="1">
        <v>44677</v>
      </c>
      <c r="C2370">
        <v>-20.87</v>
      </c>
      <c r="D2370" t="s">
        <v>6930</v>
      </c>
      <c r="E2370" t="s">
        <v>6930</v>
      </c>
      <c r="F2370" t="s">
        <v>7799</v>
      </c>
      <c r="G2370" t="s">
        <v>104</v>
      </c>
      <c r="H2370" t="s">
        <v>12</v>
      </c>
      <c r="I2370" t="s">
        <v>12</v>
      </c>
      <c r="J2370" t="s">
        <v>9</v>
      </c>
      <c r="O2370" t="s">
        <v>104</v>
      </c>
      <c r="P2370" t="s">
        <v>9</v>
      </c>
      <c r="Q2370" t="s">
        <v>9</v>
      </c>
      <c r="R2370" t="s">
        <v>122</v>
      </c>
      <c r="S2370" t="s">
        <v>127</v>
      </c>
      <c r="T2370">
        <v>12</v>
      </c>
      <c r="U2370" t="s">
        <v>475</v>
      </c>
      <c r="W2370" t="s">
        <v>386</v>
      </c>
    </row>
    <row r="2371" spans="1:23" x14ac:dyDescent="0.25">
      <c r="A2371" t="s">
        <v>492</v>
      </c>
      <c r="B2371" s="1">
        <v>44677</v>
      </c>
      <c r="C2371">
        <v>-66.09</v>
      </c>
      <c r="D2371" t="s">
        <v>5349</v>
      </c>
      <c r="E2371" t="s">
        <v>5349</v>
      </c>
      <c r="F2371" t="s">
        <v>4602</v>
      </c>
      <c r="G2371" t="s">
        <v>13</v>
      </c>
      <c r="H2371" t="s">
        <v>40</v>
      </c>
      <c r="I2371" t="s">
        <v>40</v>
      </c>
      <c r="J2371" t="s">
        <v>9</v>
      </c>
      <c r="O2371" t="s">
        <v>13</v>
      </c>
      <c r="P2371" t="s">
        <v>9</v>
      </c>
      <c r="Q2371" t="s">
        <v>9</v>
      </c>
      <c r="R2371" t="s">
        <v>122</v>
      </c>
      <c r="S2371" t="s">
        <v>127</v>
      </c>
      <c r="T2371">
        <v>1</v>
      </c>
      <c r="U2371" t="s">
        <v>475</v>
      </c>
      <c r="W2371" t="s">
        <v>386</v>
      </c>
    </row>
    <row r="2372" spans="1:23" x14ac:dyDescent="0.25">
      <c r="A2372" t="s">
        <v>605</v>
      </c>
      <c r="B2372" s="1">
        <v>44677</v>
      </c>
      <c r="C2372">
        <v>-14.32</v>
      </c>
      <c r="D2372" t="s">
        <v>606</v>
      </c>
      <c r="E2372" t="s">
        <v>606</v>
      </c>
      <c r="F2372" t="s">
        <v>7800</v>
      </c>
      <c r="G2372" t="s">
        <v>13</v>
      </c>
      <c r="H2372" t="s">
        <v>11</v>
      </c>
      <c r="I2372" t="s">
        <v>11</v>
      </c>
      <c r="J2372" t="s">
        <v>9</v>
      </c>
      <c r="O2372" t="s">
        <v>13</v>
      </c>
      <c r="P2372" t="s">
        <v>9</v>
      </c>
      <c r="Q2372" t="s">
        <v>9</v>
      </c>
      <c r="R2372" t="s">
        <v>122</v>
      </c>
      <c r="S2372" t="s">
        <v>127</v>
      </c>
      <c r="T2372">
        <v>12</v>
      </c>
      <c r="U2372" t="s">
        <v>475</v>
      </c>
      <c r="W2372" t="s">
        <v>386</v>
      </c>
    </row>
    <row r="2373" spans="1:23" x14ac:dyDescent="0.25">
      <c r="A2373" t="s">
        <v>492</v>
      </c>
      <c r="B2373" s="1">
        <v>44676</v>
      </c>
      <c r="C2373">
        <v>-33.49</v>
      </c>
      <c r="D2373" t="s">
        <v>7802</v>
      </c>
      <c r="E2373" t="s">
        <v>7802</v>
      </c>
      <c r="F2373" t="s">
        <v>711</v>
      </c>
      <c r="G2373" t="s">
        <v>120</v>
      </c>
      <c r="H2373" t="s">
        <v>83</v>
      </c>
      <c r="I2373" t="s">
        <v>83</v>
      </c>
      <c r="J2373" t="s">
        <v>9</v>
      </c>
      <c r="O2373" t="s">
        <v>120</v>
      </c>
      <c r="P2373" t="s">
        <v>9</v>
      </c>
      <c r="Q2373" t="s">
        <v>712</v>
      </c>
      <c r="R2373" t="s">
        <v>122</v>
      </c>
      <c r="S2373" t="s">
        <v>127</v>
      </c>
      <c r="T2373">
        <v>12</v>
      </c>
      <c r="U2373" t="s">
        <v>475</v>
      </c>
      <c r="W2373" t="s">
        <v>386</v>
      </c>
    </row>
    <row r="2374" spans="1:23" x14ac:dyDescent="0.25">
      <c r="A2374" t="s">
        <v>492</v>
      </c>
      <c r="B2374" s="1">
        <v>44676</v>
      </c>
      <c r="C2374">
        <v>-29.75</v>
      </c>
      <c r="D2374" t="s">
        <v>636</v>
      </c>
      <c r="E2374" t="s">
        <v>636</v>
      </c>
      <c r="F2374" t="s">
        <v>637</v>
      </c>
      <c r="G2374" t="s">
        <v>120</v>
      </c>
      <c r="H2374" t="s">
        <v>67</v>
      </c>
      <c r="I2374" t="s">
        <v>67</v>
      </c>
      <c r="J2374" t="s">
        <v>9</v>
      </c>
      <c r="O2374" t="s">
        <v>120</v>
      </c>
      <c r="P2374" t="s">
        <v>9</v>
      </c>
      <c r="Q2374" t="s">
        <v>7803</v>
      </c>
      <c r="R2374" t="s">
        <v>122</v>
      </c>
      <c r="S2374" t="s">
        <v>127</v>
      </c>
      <c r="T2374">
        <v>12</v>
      </c>
      <c r="U2374" t="s">
        <v>475</v>
      </c>
      <c r="W2374" t="s">
        <v>386</v>
      </c>
    </row>
    <row r="2375" spans="1:23" x14ac:dyDescent="0.25">
      <c r="A2375" t="s">
        <v>492</v>
      </c>
      <c r="B2375" s="1">
        <v>44676</v>
      </c>
      <c r="C2375">
        <v>-101.99</v>
      </c>
      <c r="D2375" t="s">
        <v>1166</v>
      </c>
      <c r="E2375" t="s">
        <v>1166</v>
      </c>
      <c r="F2375" t="s">
        <v>7804</v>
      </c>
      <c r="G2375" t="s">
        <v>104</v>
      </c>
      <c r="H2375" t="s">
        <v>12</v>
      </c>
      <c r="I2375" t="s">
        <v>12</v>
      </c>
      <c r="J2375" t="s">
        <v>9</v>
      </c>
      <c r="O2375" t="s">
        <v>104</v>
      </c>
      <c r="P2375" t="s">
        <v>9</v>
      </c>
      <c r="Q2375" t="s">
        <v>9</v>
      </c>
      <c r="R2375" t="s">
        <v>122</v>
      </c>
      <c r="S2375" t="s">
        <v>127</v>
      </c>
      <c r="T2375">
        <v>12</v>
      </c>
      <c r="U2375" t="s">
        <v>475</v>
      </c>
      <c r="W2375" t="s">
        <v>386</v>
      </c>
    </row>
    <row r="2376" spans="1:23" x14ac:dyDescent="0.25">
      <c r="A2376" t="s">
        <v>492</v>
      </c>
      <c r="B2376" s="1">
        <v>44676</v>
      </c>
      <c r="C2376">
        <v>-52</v>
      </c>
      <c r="D2376" t="s">
        <v>650</v>
      </c>
      <c r="E2376" t="s">
        <v>650</v>
      </c>
      <c r="F2376" t="s">
        <v>651</v>
      </c>
      <c r="G2376" t="s">
        <v>118</v>
      </c>
      <c r="H2376" t="s">
        <v>52</v>
      </c>
      <c r="I2376" t="s">
        <v>52</v>
      </c>
      <c r="J2376" t="s">
        <v>9</v>
      </c>
      <c r="O2376" t="s">
        <v>118</v>
      </c>
      <c r="P2376" t="s">
        <v>9</v>
      </c>
      <c r="Q2376" t="s">
        <v>9</v>
      </c>
      <c r="R2376" t="s">
        <v>122</v>
      </c>
      <c r="S2376" t="s">
        <v>127</v>
      </c>
      <c r="T2376">
        <v>12</v>
      </c>
      <c r="U2376" t="s">
        <v>475</v>
      </c>
      <c r="W2376" t="s">
        <v>386</v>
      </c>
    </row>
    <row r="2377" spans="1:23" x14ac:dyDescent="0.25">
      <c r="A2377" t="s">
        <v>492</v>
      </c>
      <c r="B2377" s="1">
        <v>44676</v>
      </c>
      <c r="C2377">
        <v>-20.14</v>
      </c>
      <c r="D2377" t="s">
        <v>1228</v>
      </c>
      <c r="E2377" t="s">
        <v>1228</v>
      </c>
      <c r="F2377" t="s">
        <v>2158</v>
      </c>
      <c r="G2377" t="s">
        <v>13</v>
      </c>
      <c r="H2377" t="s">
        <v>11</v>
      </c>
      <c r="I2377" t="s">
        <v>11</v>
      </c>
      <c r="J2377" t="s">
        <v>9</v>
      </c>
      <c r="O2377" t="s">
        <v>13</v>
      </c>
      <c r="P2377" t="s">
        <v>9</v>
      </c>
      <c r="Q2377" t="s">
        <v>9</v>
      </c>
      <c r="R2377" t="s">
        <v>122</v>
      </c>
      <c r="S2377" t="s">
        <v>127</v>
      </c>
      <c r="T2377">
        <v>12</v>
      </c>
      <c r="U2377" t="s">
        <v>475</v>
      </c>
      <c r="W2377" t="s">
        <v>386</v>
      </c>
    </row>
    <row r="2378" spans="1:23" x14ac:dyDescent="0.25">
      <c r="A2378" t="s">
        <v>492</v>
      </c>
      <c r="B2378" s="1">
        <v>44676</v>
      </c>
      <c r="C2378">
        <v>-25.12</v>
      </c>
      <c r="D2378" t="s">
        <v>5069</v>
      </c>
      <c r="E2378" t="s">
        <v>5069</v>
      </c>
      <c r="F2378" t="s">
        <v>5070</v>
      </c>
      <c r="G2378" t="s">
        <v>473</v>
      </c>
      <c r="H2378" t="s">
        <v>467</v>
      </c>
      <c r="I2378" t="s">
        <v>467</v>
      </c>
      <c r="J2378" t="s">
        <v>9</v>
      </c>
      <c r="O2378" t="s">
        <v>473</v>
      </c>
      <c r="P2378" t="s">
        <v>9</v>
      </c>
      <c r="Q2378" t="s">
        <v>9</v>
      </c>
      <c r="R2378" t="s">
        <v>122</v>
      </c>
      <c r="S2378" t="s">
        <v>127</v>
      </c>
      <c r="T2378">
        <v>12</v>
      </c>
      <c r="U2378" t="s">
        <v>475</v>
      </c>
      <c r="W2378" t="s">
        <v>386</v>
      </c>
    </row>
    <row r="2379" spans="1:23" x14ac:dyDescent="0.25">
      <c r="A2379" t="s">
        <v>19</v>
      </c>
      <c r="B2379" s="1">
        <v>44676</v>
      </c>
      <c r="C2379">
        <v>-14.32</v>
      </c>
      <c r="D2379" t="s">
        <v>6243</v>
      </c>
      <c r="E2379" t="s">
        <v>6243</v>
      </c>
      <c r="F2379" t="s">
        <v>611</v>
      </c>
      <c r="G2379" t="s">
        <v>55</v>
      </c>
      <c r="H2379" t="s">
        <v>18</v>
      </c>
      <c r="I2379" t="s">
        <v>18</v>
      </c>
      <c r="J2379" t="s">
        <v>9</v>
      </c>
      <c r="O2379" t="s">
        <v>55</v>
      </c>
      <c r="P2379" t="s">
        <v>9</v>
      </c>
      <c r="Q2379" t="s">
        <v>9</v>
      </c>
      <c r="R2379" t="s">
        <v>224</v>
      </c>
      <c r="S2379" t="s">
        <v>126</v>
      </c>
      <c r="T2379">
        <v>12</v>
      </c>
      <c r="U2379" t="s">
        <v>475</v>
      </c>
      <c r="W2379" t="s">
        <v>386</v>
      </c>
    </row>
    <row r="2380" spans="1:23" x14ac:dyDescent="0.25">
      <c r="A2380" t="s">
        <v>512</v>
      </c>
      <c r="B2380" s="1">
        <v>44676</v>
      </c>
      <c r="C2380">
        <v>-11.5</v>
      </c>
      <c r="D2380" t="s">
        <v>497</v>
      </c>
      <c r="E2380" t="s">
        <v>497</v>
      </c>
      <c r="F2380" t="s">
        <v>6204</v>
      </c>
      <c r="G2380" t="s">
        <v>78</v>
      </c>
      <c r="H2380" t="s">
        <v>27</v>
      </c>
      <c r="I2380" t="s">
        <v>27</v>
      </c>
      <c r="J2380" t="s">
        <v>9</v>
      </c>
      <c r="O2380" t="s">
        <v>78</v>
      </c>
      <c r="P2380" t="s">
        <v>9</v>
      </c>
      <c r="Q2380" t="s">
        <v>9</v>
      </c>
      <c r="R2380" t="s">
        <v>122</v>
      </c>
      <c r="S2380" t="s">
        <v>127</v>
      </c>
      <c r="T2380">
        <v>1</v>
      </c>
      <c r="U2380" t="s">
        <v>475</v>
      </c>
      <c r="W2380" t="s">
        <v>386</v>
      </c>
    </row>
    <row r="2381" spans="1:23" x14ac:dyDescent="0.25">
      <c r="A2381" t="s">
        <v>34</v>
      </c>
      <c r="B2381" s="1">
        <v>44676</v>
      </c>
      <c r="C2381">
        <v>-3.3</v>
      </c>
      <c r="D2381" t="s">
        <v>491</v>
      </c>
      <c r="E2381" t="s">
        <v>491</v>
      </c>
      <c r="F2381" t="s">
        <v>7805</v>
      </c>
      <c r="G2381" t="s">
        <v>88</v>
      </c>
      <c r="H2381" t="s">
        <v>484</v>
      </c>
      <c r="I2381" t="s">
        <v>484</v>
      </c>
      <c r="J2381" t="s">
        <v>9</v>
      </c>
      <c r="O2381" t="s">
        <v>88</v>
      </c>
      <c r="P2381" t="s">
        <v>9</v>
      </c>
      <c r="Q2381" t="s">
        <v>7806</v>
      </c>
      <c r="R2381" t="s">
        <v>122</v>
      </c>
      <c r="S2381" t="s">
        <v>125</v>
      </c>
      <c r="T2381">
        <v>12</v>
      </c>
      <c r="U2381" t="s">
        <v>475</v>
      </c>
      <c r="W2381" t="s">
        <v>386</v>
      </c>
    </row>
    <row r="2382" spans="1:23" x14ac:dyDescent="0.25">
      <c r="A2382" t="s">
        <v>492</v>
      </c>
      <c r="B2382" s="1">
        <v>44676</v>
      </c>
      <c r="C2382">
        <v>-15.95</v>
      </c>
      <c r="D2382" t="s">
        <v>642</v>
      </c>
      <c r="E2382" t="s">
        <v>642</v>
      </c>
      <c r="F2382" t="s">
        <v>5043</v>
      </c>
      <c r="G2382" t="s">
        <v>117</v>
      </c>
      <c r="H2382" t="s">
        <v>45</v>
      </c>
      <c r="I2382" t="s">
        <v>45</v>
      </c>
      <c r="J2382" t="s">
        <v>9</v>
      </c>
      <c r="O2382" t="s">
        <v>117</v>
      </c>
      <c r="P2382" t="s">
        <v>9</v>
      </c>
      <c r="Q2382" t="s">
        <v>9</v>
      </c>
      <c r="R2382" t="s">
        <v>122</v>
      </c>
      <c r="S2382" t="s">
        <v>127</v>
      </c>
      <c r="T2382">
        <v>12</v>
      </c>
      <c r="U2382" t="s">
        <v>475</v>
      </c>
      <c r="W2382" t="s">
        <v>386</v>
      </c>
    </row>
    <row r="2383" spans="1:23" x14ac:dyDescent="0.25">
      <c r="A2383" t="s">
        <v>492</v>
      </c>
      <c r="B2383" s="1">
        <v>44676</v>
      </c>
      <c r="C2383">
        <v>-18.170000000000002</v>
      </c>
      <c r="D2383" t="s">
        <v>495</v>
      </c>
      <c r="E2383" t="s">
        <v>495</v>
      </c>
      <c r="F2383" t="s">
        <v>496</v>
      </c>
      <c r="G2383" t="s">
        <v>104</v>
      </c>
      <c r="H2383" t="s">
        <v>16</v>
      </c>
      <c r="I2383" t="s">
        <v>16</v>
      </c>
      <c r="J2383" t="s">
        <v>9</v>
      </c>
      <c r="O2383" t="s">
        <v>104</v>
      </c>
      <c r="P2383" t="s">
        <v>9</v>
      </c>
      <c r="Q2383" t="s">
        <v>9</v>
      </c>
      <c r="R2383" t="s">
        <v>122</v>
      </c>
      <c r="S2383" t="s">
        <v>127</v>
      </c>
      <c r="T2383">
        <v>12</v>
      </c>
      <c r="U2383" t="s">
        <v>475</v>
      </c>
      <c r="W2383" t="s">
        <v>386</v>
      </c>
    </row>
    <row r="2384" spans="1:23" x14ac:dyDescent="0.25">
      <c r="A2384" t="s">
        <v>544</v>
      </c>
      <c r="B2384" s="1">
        <v>44675</v>
      </c>
      <c r="C2384">
        <v>-21.13</v>
      </c>
      <c r="D2384" t="s">
        <v>7808</v>
      </c>
      <c r="E2384" t="s">
        <v>7808</v>
      </c>
      <c r="F2384" t="s">
        <v>7809</v>
      </c>
      <c r="G2384" t="s">
        <v>117</v>
      </c>
      <c r="H2384" t="s">
        <v>44</v>
      </c>
      <c r="I2384" t="s">
        <v>44</v>
      </c>
      <c r="J2384" t="s">
        <v>9</v>
      </c>
      <c r="O2384" t="s">
        <v>117</v>
      </c>
      <c r="P2384" t="s">
        <v>9</v>
      </c>
      <c r="Q2384" t="s">
        <v>7810</v>
      </c>
      <c r="R2384" t="s">
        <v>122</v>
      </c>
      <c r="S2384" t="s">
        <v>127</v>
      </c>
      <c r="T2384">
        <v>12</v>
      </c>
      <c r="U2384" t="s">
        <v>475</v>
      </c>
      <c r="W2384" t="s">
        <v>386</v>
      </c>
    </row>
    <row r="2385" spans="1:23" x14ac:dyDescent="0.25">
      <c r="A2385" t="s">
        <v>544</v>
      </c>
      <c r="B2385" s="1">
        <v>44675</v>
      </c>
      <c r="C2385">
        <v>-89.02</v>
      </c>
      <c r="D2385" t="s">
        <v>560</v>
      </c>
      <c r="E2385" t="s">
        <v>560</v>
      </c>
      <c r="F2385" t="s">
        <v>561</v>
      </c>
      <c r="G2385" t="s">
        <v>104</v>
      </c>
      <c r="H2385" t="s">
        <v>16</v>
      </c>
      <c r="I2385" t="s">
        <v>16</v>
      </c>
      <c r="J2385" t="s">
        <v>9</v>
      </c>
      <c r="O2385" t="s">
        <v>104</v>
      </c>
      <c r="P2385" t="s">
        <v>9</v>
      </c>
      <c r="Q2385" t="s">
        <v>9</v>
      </c>
      <c r="R2385" t="s">
        <v>122</v>
      </c>
      <c r="S2385" t="s">
        <v>127</v>
      </c>
      <c r="T2385">
        <v>12</v>
      </c>
      <c r="U2385" t="s">
        <v>475</v>
      </c>
      <c r="W2385" t="s">
        <v>386</v>
      </c>
    </row>
    <row r="2386" spans="1:23" x14ac:dyDescent="0.25">
      <c r="A2386" t="s">
        <v>492</v>
      </c>
      <c r="B2386" s="1">
        <v>44674</v>
      </c>
      <c r="C2386">
        <v>-310.52999999999997</v>
      </c>
      <c r="D2386" t="s">
        <v>4101</v>
      </c>
      <c r="E2386" t="s">
        <v>4101</v>
      </c>
      <c r="F2386" t="s">
        <v>4459</v>
      </c>
      <c r="G2386" t="s">
        <v>55</v>
      </c>
      <c r="H2386" t="s">
        <v>76</v>
      </c>
      <c r="I2386" t="s">
        <v>76</v>
      </c>
      <c r="J2386" t="s">
        <v>9</v>
      </c>
      <c r="O2386" t="s">
        <v>55</v>
      </c>
      <c r="P2386" t="s">
        <v>9</v>
      </c>
      <c r="Q2386" t="s">
        <v>9</v>
      </c>
      <c r="R2386" t="s">
        <v>224</v>
      </c>
      <c r="S2386" t="s">
        <v>126</v>
      </c>
      <c r="T2386">
        <v>12</v>
      </c>
      <c r="U2386" t="s">
        <v>475</v>
      </c>
      <c r="V2386" t="s">
        <v>6075</v>
      </c>
      <c r="W2386" t="s">
        <v>386</v>
      </c>
    </row>
    <row r="2387" spans="1:23" x14ac:dyDescent="0.25">
      <c r="A2387" t="s">
        <v>492</v>
      </c>
      <c r="B2387" s="1">
        <v>44674</v>
      </c>
      <c r="C2387">
        <v>-131.66999999999999</v>
      </c>
      <c r="D2387" t="s">
        <v>495</v>
      </c>
      <c r="E2387" t="s">
        <v>495</v>
      </c>
      <c r="F2387" t="s">
        <v>496</v>
      </c>
      <c r="G2387" t="s">
        <v>104</v>
      </c>
      <c r="H2387" t="s">
        <v>16</v>
      </c>
      <c r="I2387" t="s">
        <v>16</v>
      </c>
      <c r="J2387" t="s">
        <v>9</v>
      </c>
      <c r="O2387" t="s">
        <v>104</v>
      </c>
      <c r="P2387" t="s">
        <v>9</v>
      </c>
      <c r="Q2387" t="s">
        <v>9</v>
      </c>
      <c r="R2387" t="s">
        <v>122</v>
      </c>
      <c r="S2387" t="s">
        <v>127</v>
      </c>
      <c r="T2387">
        <v>12</v>
      </c>
      <c r="U2387" t="s">
        <v>475</v>
      </c>
      <c r="W2387" t="s">
        <v>386</v>
      </c>
    </row>
    <row r="2388" spans="1:23" x14ac:dyDescent="0.25">
      <c r="A2388" t="s">
        <v>605</v>
      </c>
      <c r="B2388" s="1">
        <v>44674</v>
      </c>
      <c r="C2388">
        <v>14.32</v>
      </c>
      <c r="D2388" t="s">
        <v>2591</v>
      </c>
      <c r="E2388" t="s">
        <v>2591</v>
      </c>
      <c r="F2388" t="s">
        <v>627</v>
      </c>
      <c r="G2388" t="s">
        <v>55</v>
      </c>
      <c r="H2388" t="s">
        <v>18</v>
      </c>
      <c r="I2388" t="s">
        <v>18</v>
      </c>
      <c r="J2388" t="s">
        <v>9</v>
      </c>
      <c r="O2388" t="s">
        <v>55</v>
      </c>
      <c r="P2388" t="s">
        <v>9</v>
      </c>
      <c r="Q2388" t="s">
        <v>9</v>
      </c>
      <c r="R2388" t="s">
        <v>224</v>
      </c>
      <c r="S2388" t="s">
        <v>126</v>
      </c>
      <c r="T2388">
        <v>12</v>
      </c>
      <c r="U2388" t="s">
        <v>475</v>
      </c>
      <c r="W2388" t="s">
        <v>386</v>
      </c>
    </row>
    <row r="2389" spans="1:23" x14ac:dyDescent="0.25">
      <c r="A2389" t="s">
        <v>492</v>
      </c>
      <c r="B2389" s="1">
        <v>44674</v>
      </c>
      <c r="C2389">
        <v>-7.3</v>
      </c>
      <c r="D2389" t="s">
        <v>4101</v>
      </c>
      <c r="E2389" t="s">
        <v>4101</v>
      </c>
      <c r="F2389" t="s">
        <v>4459</v>
      </c>
      <c r="G2389" t="s">
        <v>55</v>
      </c>
      <c r="H2389" t="s">
        <v>76</v>
      </c>
      <c r="I2389" t="s">
        <v>76</v>
      </c>
      <c r="J2389" t="s">
        <v>9</v>
      </c>
      <c r="O2389" t="s">
        <v>55</v>
      </c>
      <c r="P2389" t="s">
        <v>9</v>
      </c>
      <c r="Q2389" t="s">
        <v>9</v>
      </c>
      <c r="R2389" t="s">
        <v>224</v>
      </c>
      <c r="S2389" t="s">
        <v>126</v>
      </c>
      <c r="T2389">
        <v>12</v>
      </c>
      <c r="U2389" t="s">
        <v>475</v>
      </c>
      <c r="V2389" t="s">
        <v>6075</v>
      </c>
      <c r="W2389" t="s">
        <v>386</v>
      </c>
    </row>
    <row r="2390" spans="1:23" x14ac:dyDescent="0.25">
      <c r="A2390" t="s">
        <v>544</v>
      </c>
      <c r="B2390" s="1">
        <v>44674</v>
      </c>
      <c r="C2390">
        <v>-23.85</v>
      </c>
      <c r="D2390" t="s">
        <v>3247</v>
      </c>
      <c r="E2390" t="s">
        <v>3247</v>
      </c>
      <c r="F2390" t="s">
        <v>7811</v>
      </c>
      <c r="H2390" t="s">
        <v>6396</v>
      </c>
      <c r="J2390" t="s">
        <v>9</v>
      </c>
      <c r="P2390" t="s">
        <v>9</v>
      </c>
      <c r="Q2390" t="s">
        <v>9</v>
      </c>
      <c r="U2390" t="s">
        <v>475</v>
      </c>
      <c r="W2390" t="s">
        <v>386</v>
      </c>
    </row>
    <row r="2391" spans="1:23" x14ac:dyDescent="0.25">
      <c r="A2391" t="s">
        <v>544</v>
      </c>
      <c r="B2391" s="1">
        <v>44674</v>
      </c>
      <c r="C2391">
        <v>-28.63</v>
      </c>
      <c r="D2391" t="s">
        <v>979</v>
      </c>
      <c r="E2391" t="s">
        <v>979</v>
      </c>
      <c r="F2391" t="s">
        <v>1508</v>
      </c>
      <c r="G2391" t="s">
        <v>104</v>
      </c>
      <c r="H2391" t="s">
        <v>7</v>
      </c>
      <c r="I2391" t="s">
        <v>7</v>
      </c>
      <c r="J2391" t="s">
        <v>9</v>
      </c>
      <c r="O2391" t="s">
        <v>104</v>
      </c>
      <c r="P2391" t="s">
        <v>9</v>
      </c>
      <c r="Q2391" t="s">
        <v>9</v>
      </c>
      <c r="R2391" t="s">
        <v>122</v>
      </c>
      <c r="S2391" t="s">
        <v>127</v>
      </c>
      <c r="T2391">
        <v>12</v>
      </c>
      <c r="U2391" t="s">
        <v>475</v>
      </c>
      <c r="W2391" t="s">
        <v>386</v>
      </c>
    </row>
    <row r="2392" spans="1:23" x14ac:dyDescent="0.25">
      <c r="A2392" t="s">
        <v>492</v>
      </c>
      <c r="B2392" s="1">
        <v>44674</v>
      </c>
      <c r="C2392">
        <v>-1.19</v>
      </c>
      <c r="D2392" t="s">
        <v>495</v>
      </c>
      <c r="E2392" t="s">
        <v>495</v>
      </c>
      <c r="F2392" t="s">
        <v>496</v>
      </c>
      <c r="G2392" t="s">
        <v>104</v>
      </c>
      <c r="H2392" t="s">
        <v>16</v>
      </c>
      <c r="I2392" t="s">
        <v>16</v>
      </c>
      <c r="J2392" t="s">
        <v>9</v>
      </c>
      <c r="O2392" t="s">
        <v>104</v>
      </c>
      <c r="P2392" t="s">
        <v>9</v>
      </c>
      <c r="Q2392" t="s">
        <v>9</v>
      </c>
      <c r="R2392" t="s">
        <v>122</v>
      </c>
      <c r="S2392" t="s">
        <v>127</v>
      </c>
      <c r="T2392">
        <v>12</v>
      </c>
      <c r="U2392" t="s">
        <v>475</v>
      </c>
      <c r="W2392" t="s">
        <v>386</v>
      </c>
    </row>
    <row r="2393" spans="1:23" x14ac:dyDescent="0.25">
      <c r="A2393" t="s">
        <v>492</v>
      </c>
      <c r="B2393" s="1">
        <v>44674</v>
      </c>
      <c r="C2393">
        <v>-17.62</v>
      </c>
      <c r="D2393" t="s">
        <v>844</v>
      </c>
      <c r="E2393" t="s">
        <v>844</v>
      </c>
      <c r="F2393" t="s">
        <v>1021</v>
      </c>
      <c r="G2393" t="s">
        <v>117</v>
      </c>
      <c r="H2393" t="s">
        <v>44</v>
      </c>
      <c r="I2393" t="s">
        <v>44</v>
      </c>
      <c r="J2393" t="s">
        <v>9</v>
      </c>
      <c r="O2393" t="s">
        <v>117</v>
      </c>
      <c r="P2393" t="s">
        <v>9</v>
      </c>
      <c r="Q2393" t="s">
        <v>9</v>
      </c>
      <c r="R2393" t="s">
        <v>122</v>
      </c>
      <c r="S2393" t="s">
        <v>127</v>
      </c>
      <c r="T2393">
        <v>12</v>
      </c>
      <c r="U2393" t="s">
        <v>475</v>
      </c>
      <c r="W2393" t="s">
        <v>386</v>
      </c>
    </row>
    <row r="2394" spans="1:23" x14ac:dyDescent="0.25">
      <c r="A2394" t="s">
        <v>492</v>
      </c>
      <c r="B2394" s="1">
        <v>44673</v>
      </c>
      <c r="C2394">
        <v>-49.15</v>
      </c>
      <c r="D2394" t="s">
        <v>7813</v>
      </c>
      <c r="E2394" t="s">
        <v>7813</v>
      </c>
      <c r="F2394" t="s">
        <v>7814</v>
      </c>
      <c r="G2394" t="s">
        <v>105</v>
      </c>
      <c r="H2394" t="s">
        <v>28</v>
      </c>
      <c r="I2394" t="s">
        <v>28</v>
      </c>
      <c r="J2394" t="s">
        <v>9</v>
      </c>
      <c r="O2394" t="s">
        <v>105</v>
      </c>
      <c r="P2394" t="s">
        <v>9</v>
      </c>
      <c r="Q2394" t="s">
        <v>9</v>
      </c>
      <c r="R2394" t="s">
        <v>122</v>
      </c>
      <c r="S2394" t="s">
        <v>124</v>
      </c>
      <c r="T2394">
        <v>1</v>
      </c>
      <c r="U2394" t="s">
        <v>475</v>
      </c>
      <c r="W2394" t="s">
        <v>386</v>
      </c>
    </row>
    <row r="2395" spans="1:23" x14ac:dyDescent="0.25">
      <c r="A2395" t="s">
        <v>544</v>
      </c>
      <c r="B2395" s="1">
        <v>44673</v>
      </c>
      <c r="C2395">
        <v>-8.6999999999999993</v>
      </c>
      <c r="D2395" t="s">
        <v>1493</v>
      </c>
      <c r="E2395" t="s">
        <v>1493</v>
      </c>
      <c r="F2395" t="s">
        <v>7815</v>
      </c>
      <c r="G2395" t="s">
        <v>104</v>
      </c>
      <c r="H2395" t="s">
        <v>7</v>
      </c>
      <c r="I2395" t="s">
        <v>7</v>
      </c>
      <c r="J2395" t="s">
        <v>9</v>
      </c>
      <c r="O2395" t="s">
        <v>104</v>
      </c>
      <c r="P2395" t="s">
        <v>9</v>
      </c>
      <c r="Q2395" t="s">
        <v>9</v>
      </c>
      <c r="R2395" t="s">
        <v>122</v>
      </c>
      <c r="S2395" t="s">
        <v>127</v>
      </c>
      <c r="T2395">
        <v>12</v>
      </c>
      <c r="U2395" t="s">
        <v>475</v>
      </c>
      <c r="W2395" t="s">
        <v>386</v>
      </c>
    </row>
    <row r="2396" spans="1:23" x14ac:dyDescent="0.25">
      <c r="A2396" t="s">
        <v>492</v>
      </c>
      <c r="B2396" s="1">
        <v>44673</v>
      </c>
      <c r="C2396">
        <v>-17.12</v>
      </c>
      <c r="D2396" t="s">
        <v>7817</v>
      </c>
      <c r="E2396" t="s">
        <v>7817</v>
      </c>
      <c r="F2396" t="s">
        <v>7818</v>
      </c>
      <c r="G2396" t="s">
        <v>105</v>
      </c>
      <c r="H2396" t="s">
        <v>28</v>
      </c>
      <c r="I2396" t="s">
        <v>28</v>
      </c>
      <c r="J2396" t="s">
        <v>9</v>
      </c>
      <c r="O2396" t="s">
        <v>105</v>
      </c>
      <c r="P2396" t="s">
        <v>9</v>
      </c>
      <c r="Q2396" t="s">
        <v>9</v>
      </c>
      <c r="R2396" t="s">
        <v>122</v>
      </c>
      <c r="S2396" t="s">
        <v>124</v>
      </c>
      <c r="T2396">
        <v>1</v>
      </c>
      <c r="U2396" t="s">
        <v>475</v>
      </c>
      <c r="W2396" t="s">
        <v>386</v>
      </c>
    </row>
    <row r="2397" spans="1:23" x14ac:dyDescent="0.25">
      <c r="A2397" t="s">
        <v>544</v>
      </c>
      <c r="B2397" s="1">
        <v>44673</v>
      </c>
      <c r="C2397">
        <v>-11.08</v>
      </c>
      <c r="D2397" t="s">
        <v>3034</v>
      </c>
      <c r="E2397" t="s">
        <v>3034</v>
      </c>
      <c r="F2397" t="s">
        <v>7819</v>
      </c>
      <c r="G2397" t="s">
        <v>104</v>
      </c>
      <c r="H2397" t="s">
        <v>7</v>
      </c>
      <c r="I2397" t="s">
        <v>7</v>
      </c>
      <c r="J2397" t="s">
        <v>9</v>
      </c>
      <c r="O2397" t="s">
        <v>104</v>
      </c>
      <c r="P2397" t="s">
        <v>9</v>
      </c>
      <c r="Q2397" t="s">
        <v>9</v>
      </c>
      <c r="R2397" t="s">
        <v>122</v>
      </c>
      <c r="S2397" t="s">
        <v>127</v>
      </c>
      <c r="T2397">
        <v>12</v>
      </c>
      <c r="U2397" t="s">
        <v>475</v>
      </c>
      <c r="W2397" t="s">
        <v>386</v>
      </c>
    </row>
    <row r="2398" spans="1:23" x14ac:dyDescent="0.25">
      <c r="A2398" t="s">
        <v>544</v>
      </c>
      <c r="B2398" s="1">
        <v>44673</v>
      </c>
      <c r="C2398">
        <v>-20.73</v>
      </c>
      <c r="D2398" t="s">
        <v>1613</v>
      </c>
      <c r="E2398" t="s">
        <v>1613</v>
      </c>
      <c r="F2398" t="s">
        <v>1614</v>
      </c>
      <c r="G2398" t="s">
        <v>104</v>
      </c>
      <c r="H2398" t="s">
        <v>7</v>
      </c>
      <c r="I2398" t="s">
        <v>7</v>
      </c>
      <c r="J2398" t="s">
        <v>9</v>
      </c>
      <c r="O2398" t="s">
        <v>104</v>
      </c>
      <c r="P2398" t="s">
        <v>9</v>
      </c>
      <c r="Q2398" t="s">
        <v>9</v>
      </c>
      <c r="R2398" t="s">
        <v>122</v>
      </c>
      <c r="S2398" t="s">
        <v>127</v>
      </c>
      <c r="T2398">
        <v>12</v>
      </c>
      <c r="U2398" t="s">
        <v>475</v>
      </c>
      <c r="W2398" t="s">
        <v>386</v>
      </c>
    </row>
    <row r="2399" spans="1:23" x14ac:dyDescent="0.25">
      <c r="A2399" t="s">
        <v>492</v>
      </c>
      <c r="B2399" s="1">
        <v>44672</v>
      </c>
      <c r="C2399">
        <v>-4.4000000000000004</v>
      </c>
      <c r="D2399" t="s">
        <v>8599</v>
      </c>
      <c r="E2399" t="s">
        <v>8599</v>
      </c>
      <c r="F2399" t="s">
        <v>615</v>
      </c>
      <c r="G2399" t="s">
        <v>117</v>
      </c>
      <c r="H2399" t="s">
        <v>44</v>
      </c>
      <c r="I2399" t="s">
        <v>44</v>
      </c>
      <c r="J2399" t="s">
        <v>9</v>
      </c>
      <c r="O2399" t="s">
        <v>117</v>
      </c>
      <c r="P2399" t="s">
        <v>9</v>
      </c>
      <c r="Q2399" t="s">
        <v>7820</v>
      </c>
      <c r="R2399" t="s">
        <v>122</v>
      </c>
      <c r="S2399" t="s">
        <v>127</v>
      </c>
      <c r="T2399">
        <v>12</v>
      </c>
      <c r="U2399" t="s">
        <v>475</v>
      </c>
      <c r="W2399" t="s">
        <v>386</v>
      </c>
    </row>
    <row r="2400" spans="1:23" x14ac:dyDescent="0.25">
      <c r="A2400" t="s">
        <v>492</v>
      </c>
      <c r="B2400" s="1">
        <v>44672</v>
      </c>
      <c r="C2400">
        <v>-22</v>
      </c>
      <c r="D2400" t="s">
        <v>7822</v>
      </c>
      <c r="E2400" t="s">
        <v>7822</v>
      </c>
      <c r="F2400" t="s">
        <v>7823</v>
      </c>
      <c r="G2400" t="s">
        <v>105</v>
      </c>
      <c r="H2400" t="s">
        <v>28</v>
      </c>
      <c r="I2400" t="s">
        <v>28</v>
      </c>
      <c r="J2400" t="s">
        <v>9</v>
      </c>
      <c r="O2400" t="s">
        <v>105</v>
      </c>
      <c r="P2400" t="s">
        <v>9</v>
      </c>
      <c r="Q2400" t="s">
        <v>7824</v>
      </c>
      <c r="R2400" t="s">
        <v>122</v>
      </c>
      <c r="S2400" t="s">
        <v>124</v>
      </c>
      <c r="T2400">
        <v>1</v>
      </c>
      <c r="U2400" t="s">
        <v>475</v>
      </c>
      <c r="W2400" t="s">
        <v>386</v>
      </c>
    </row>
    <row r="2401" spans="1:23" x14ac:dyDescent="0.25">
      <c r="A2401" t="s">
        <v>492</v>
      </c>
      <c r="B2401" s="1">
        <v>44672</v>
      </c>
      <c r="C2401">
        <v>-188</v>
      </c>
      <c r="D2401" t="s">
        <v>7826</v>
      </c>
      <c r="E2401" t="s">
        <v>7826</v>
      </c>
      <c r="F2401" t="s">
        <v>7827</v>
      </c>
      <c r="G2401" t="s">
        <v>105</v>
      </c>
      <c r="H2401" t="s">
        <v>28</v>
      </c>
      <c r="I2401" t="s">
        <v>28</v>
      </c>
      <c r="J2401" t="s">
        <v>9</v>
      </c>
      <c r="O2401" t="s">
        <v>105</v>
      </c>
      <c r="P2401" t="s">
        <v>9</v>
      </c>
      <c r="Q2401" t="s">
        <v>9</v>
      </c>
      <c r="R2401" t="s">
        <v>122</v>
      </c>
      <c r="S2401" t="s">
        <v>124</v>
      </c>
      <c r="T2401">
        <v>1</v>
      </c>
      <c r="U2401" t="s">
        <v>475</v>
      </c>
      <c r="W2401" t="s">
        <v>386</v>
      </c>
    </row>
    <row r="2402" spans="1:23" x14ac:dyDescent="0.25">
      <c r="A2402" t="s">
        <v>544</v>
      </c>
      <c r="B2402" s="1">
        <v>44672</v>
      </c>
      <c r="C2402">
        <v>125</v>
      </c>
      <c r="D2402" t="s">
        <v>7828</v>
      </c>
      <c r="E2402" t="s">
        <v>7828</v>
      </c>
      <c r="F2402" t="s">
        <v>7829</v>
      </c>
      <c r="G2402" t="s">
        <v>105</v>
      </c>
      <c r="H2402" t="s">
        <v>28</v>
      </c>
      <c r="I2402" t="s">
        <v>28</v>
      </c>
      <c r="J2402" t="s">
        <v>9</v>
      </c>
      <c r="O2402" t="s">
        <v>105</v>
      </c>
      <c r="P2402" t="s">
        <v>9</v>
      </c>
      <c r="Q2402" t="s">
        <v>9</v>
      </c>
      <c r="R2402" t="s">
        <v>122</v>
      </c>
      <c r="S2402" t="s">
        <v>124</v>
      </c>
      <c r="T2402">
        <v>1</v>
      </c>
      <c r="U2402" t="s">
        <v>475</v>
      </c>
      <c r="W2402" t="s">
        <v>386</v>
      </c>
    </row>
    <row r="2403" spans="1:23" x14ac:dyDescent="0.25">
      <c r="A2403" t="s">
        <v>544</v>
      </c>
      <c r="B2403" s="1">
        <v>44672</v>
      </c>
      <c r="C2403">
        <v>125</v>
      </c>
      <c r="D2403" t="s">
        <v>7828</v>
      </c>
      <c r="E2403" t="s">
        <v>7828</v>
      </c>
      <c r="F2403" t="s">
        <v>7830</v>
      </c>
      <c r="G2403" t="s">
        <v>105</v>
      </c>
      <c r="H2403" t="s">
        <v>28</v>
      </c>
      <c r="I2403" t="s">
        <v>28</v>
      </c>
      <c r="J2403" t="s">
        <v>9</v>
      </c>
      <c r="O2403" t="s">
        <v>105</v>
      </c>
      <c r="P2403" t="s">
        <v>9</v>
      </c>
      <c r="Q2403" t="s">
        <v>9</v>
      </c>
      <c r="R2403" t="s">
        <v>122</v>
      </c>
      <c r="S2403" t="s">
        <v>124</v>
      </c>
      <c r="T2403">
        <v>1</v>
      </c>
      <c r="U2403" t="s">
        <v>475</v>
      </c>
      <c r="W2403" t="s">
        <v>386</v>
      </c>
    </row>
    <row r="2404" spans="1:23" x14ac:dyDescent="0.25">
      <c r="A2404" t="s">
        <v>544</v>
      </c>
      <c r="B2404" s="1">
        <v>44672</v>
      </c>
      <c r="C2404">
        <v>125</v>
      </c>
      <c r="D2404" t="s">
        <v>7828</v>
      </c>
      <c r="E2404" t="s">
        <v>7828</v>
      </c>
      <c r="F2404" t="s">
        <v>7831</v>
      </c>
      <c r="G2404" t="s">
        <v>105</v>
      </c>
      <c r="H2404" t="s">
        <v>28</v>
      </c>
      <c r="I2404" t="s">
        <v>28</v>
      </c>
      <c r="J2404" t="s">
        <v>9</v>
      </c>
      <c r="O2404" t="s">
        <v>105</v>
      </c>
      <c r="P2404" t="s">
        <v>9</v>
      </c>
      <c r="Q2404" t="s">
        <v>9</v>
      </c>
      <c r="R2404" t="s">
        <v>122</v>
      </c>
      <c r="S2404" t="s">
        <v>124</v>
      </c>
      <c r="T2404">
        <v>1</v>
      </c>
      <c r="U2404" t="s">
        <v>475</v>
      </c>
      <c r="W2404" t="s">
        <v>386</v>
      </c>
    </row>
    <row r="2405" spans="1:23" x14ac:dyDescent="0.25">
      <c r="A2405" t="s">
        <v>544</v>
      </c>
      <c r="B2405" s="1">
        <v>44672</v>
      </c>
      <c r="C2405">
        <v>125</v>
      </c>
      <c r="D2405" t="s">
        <v>7828</v>
      </c>
      <c r="E2405" t="s">
        <v>7828</v>
      </c>
      <c r="F2405" t="s">
        <v>7832</v>
      </c>
      <c r="G2405" t="s">
        <v>105</v>
      </c>
      <c r="H2405" t="s">
        <v>28</v>
      </c>
      <c r="I2405" t="s">
        <v>28</v>
      </c>
      <c r="J2405" t="s">
        <v>9</v>
      </c>
      <c r="O2405" t="s">
        <v>105</v>
      </c>
      <c r="P2405" t="s">
        <v>9</v>
      </c>
      <c r="Q2405" t="s">
        <v>9</v>
      </c>
      <c r="R2405" t="s">
        <v>122</v>
      </c>
      <c r="S2405" t="s">
        <v>124</v>
      </c>
      <c r="T2405">
        <v>1</v>
      </c>
      <c r="U2405" t="s">
        <v>475</v>
      </c>
      <c r="W2405" t="s">
        <v>386</v>
      </c>
    </row>
    <row r="2406" spans="1:23" x14ac:dyDescent="0.25">
      <c r="A2406" t="s">
        <v>544</v>
      </c>
      <c r="B2406" s="1">
        <v>44672</v>
      </c>
      <c r="C2406">
        <v>-35.549999999999997</v>
      </c>
      <c r="D2406" t="s">
        <v>7834</v>
      </c>
      <c r="E2406" t="s">
        <v>7834</v>
      </c>
      <c r="F2406" t="s">
        <v>7835</v>
      </c>
      <c r="G2406" t="s">
        <v>105</v>
      </c>
      <c r="H2406" t="s">
        <v>28</v>
      </c>
      <c r="I2406" t="s">
        <v>28</v>
      </c>
      <c r="J2406" t="s">
        <v>9</v>
      </c>
      <c r="O2406" t="s">
        <v>105</v>
      </c>
      <c r="P2406" t="s">
        <v>9</v>
      </c>
      <c r="Q2406" t="s">
        <v>9</v>
      </c>
      <c r="R2406" t="s">
        <v>122</v>
      </c>
      <c r="S2406" t="s">
        <v>124</v>
      </c>
      <c r="T2406">
        <v>1</v>
      </c>
      <c r="U2406" t="s">
        <v>475</v>
      </c>
      <c r="W2406" t="s">
        <v>386</v>
      </c>
    </row>
    <row r="2407" spans="1:23" x14ac:dyDescent="0.25">
      <c r="A2407" t="s">
        <v>544</v>
      </c>
      <c r="B2407" s="1">
        <v>44672</v>
      </c>
      <c r="C2407">
        <v>-20.5</v>
      </c>
      <c r="D2407" t="s">
        <v>7837</v>
      </c>
      <c r="E2407" t="s">
        <v>7837</v>
      </c>
      <c r="F2407" t="s">
        <v>7838</v>
      </c>
      <c r="G2407" t="s">
        <v>105</v>
      </c>
      <c r="H2407" t="s">
        <v>28</v>
      </c>
      <c r="I2407" t="s">
        <v>28</v>
      </c>
      <c r="J2407" t="s">
        <v>9</v>
      </c>
      <c r="O2407" t="s">
        <v>105</v>
      </c>
      <c r="P2407" t="s">
        <v>9</v>
      </c>
      <c r="Q2407" t="s">
        <v>9</v>
      </c>
      <c r="R2407" t="s">
        <v>122</v>
      </c>
      <c r="S2407" t="s">
        <v>124</v>
      </c>
      <c r="T2407">
        <v>1</v>
      </c>
      <c r="U2407" t="s">
        <v>475</v>
      </c>
      <c r="W2407" t="s">
        <v>386</v>
      </c>
    </row>
    <row r="2408" spans="1:23" x14ac:dyDescent="0.25">
      <c r="A2408" t="s">
        <v>544</v>
      </c>
      <c r="B2408" s="1">
        <v>44672</v>
      </c>
      <c r="C2408">
        <v>-30.12</v>
      </c>
      <c r="D2408" t="s">
        <v>6143</v>
      </c>
      <c r="E2408" t="s">
        <v>6143</v>
      </c>
      <c r="F2408" t="s">
        <v>7839</v>
      </c>
      <c r="G2408" t="s">
        <v>105</v>
      </c>
      <c r="H2408" t="s">
        <v>28</v>
      </c>
      <c r="I2408" t="s">
        <v>28</v>
      </c>
      <c r="J2408" t="s">
        <v>9</v>
      </c>
      <c r="O2408" t="s">
        <v>105</v>
      </c>
      <c r="P2408" t="s">
        <v>9</v>
      </c>
      <c r="Q2408" t="s">
        <v>9</v>
      </c>
      <c r="R2408" t="s">
        <v>122</v>
      </c>
      <c r="S2408" t="s">
        <v>124</v>
      </c>
      <c r="T2408">
        <v>1</v>
      </c>
      <c r="U2408" t="s">
        <v>475</v>
      </c>
      <c r="W2408" t="s">
        <v>386</v>
      </c>
    </row>
    <row r="2409" spans="1:23" x14ac:dyDescent="0.25">
      <c r="A2409" t="s">
        <v>544</v>
      </c>
      <c r="B2409" s="1">
        <v>44672</v>
      </c>
      <c r="C2409">
        <v>-10</v>
      </c>
      <c r="D2409" t="s">
        <v>7841</v>
      </c>
      <c r="E2409" t="s">
        <v>7841</v>
      </c>
      <c r="F2409" t="s">
        <v>7842</v>
      </c>
      <c r="G2409" t="s">
        <v>105</v>
      </c>
      <c r="H2409" t="s">
        <v>28</v>
      </c>
      <c r="I2409" t="s">
        <v>28</v>
      </c>
      <c r="J2409" t="s">
        <v>9</v>
      </c>
      <c r="O2409" t="s">
        <v>105</v>
      </c>
      <c r="P2409" t="s">
        <v>9</v>
      </c>
      <c r="Q2409" t="s">
        <v>9</v>
      </c>
      <c r="R2409" t="s">
        <v>122</v>
      </c>
      <c r="S2409" t="s">
        <v>124</v>
      </c>
      <c r="T2409">
        <v>1</v>
      </c>
      <c r="U2409" t="s">
        <v>475</v>
      </c>
      <c r="W2409" t="s">
        <v>386</v>
      </c>
    </row>
    <row r="2410" spans="1:23" x14ac:dyDescent="0.25">
      <c r="A2410" t="s">
        <v>492</v>
      </c>
      <c r="B2410" s="1">
        <v>44672</v>
      </c>
      <c r="C2410">
        <v>-6.6</v>
      </c>
      <c r="D2410" t="s">
        <v>8599</v>
      </c>
      <c r="E2410" t="s">
        <v>8599</v>
      </c>
      <c r="F2410" t="s">
        <v>615</v>
      </c>
      <c r="G2410" t="s">
        <v>117</v>
      </c>
      <c r="H2410" t="s">
        <v>44</v>
      </c>
      <c r="I2410" t="s">
        <v>44</v>
      </c>
      <c r="J2410" t="s">
        <v>9</v>
      </c>
      <c r="O2410" t="s">
        <v>117</v>
      </c>
      <c r="P2410" t="s">
        <v>9</v>
      </c>
      <c r="Q2410" t="s">
        <v>7843</v>
      </c>
      <c r="R2410" t="s">
        <v>122</v>
      </c>
      <c r="S2410" t="s">
        <v>127</v>
      </c>
      <c r="T2410">
        <v>12</v>
      </c>
      <c r="U2410" t="s">
        <v>475</v>
      </c>
      <c r="W2410" t="s">
        <v>386</v>
      </c>
    </row>
    <row r="2411" spans="1:23" x14ac:dyDescent="0.25">
      <c r="A2411" t="s">
        <v>544</v>
      </c>
      <c r="B2411" s="1">
        <v>44672</v>
      </c>
      <c r="C2411">
        <v>-11.93</v>
      </c>
      <c r="D2411" t="s">
        <v>744</v>
      </c>
      <c r="E2411" t="s">
        <v>744</v>
      </c>
      <c r="F2411" t="s">
        <v>7844</v>
      </c>
      <c r="G2411" t="s">
        <v>104</v>
      </c>
      <c r="H2411" t="s">
        <v>7</v>
      </c>
      <c r="I2411" t="s">
        <v>7</v>
      </c>
      <c r="J2411" t="s">
        <v>9</v>
      </c>
      <c r="O2411" t="s">
        <v>104</v>
      </c>
      <c r="P2411" t="s">
        <v>9</v>
      </c>
      <c r="Q2411" t="s">
        <v>9</v>
      </c>
      <c r="R2411" t="s">
        <v>122</v>
      </c>
      <c r="S2411" t="s">
        <v>127</v>
      </c>
      <c r="T2411">
        <v>12</v>
      </c>
      <c r="U2411" t="s">
        <v>475</v>
      </c>
      <c r="W2411" t="s">
        <v>386</v>
      </c>
    </row>
    <row r="2412" spans="1:23" x14ac:dyDescent="0.25">
      <c r="A2412" t="s">
        <v>544</v>
      </c>
      <c r="B2412" s="1">
        <v>44672</v>
      </c>
      <c r="C2412">
        <v>-45.11</v>
      </c>
      <c r="D2412" t="s">
        <v>7846</v>
      </c>
      <c r="E2412" t="s">
        <v>7846</v>
      </c>
      <c r="F2412" t="s">
        <v>7847</v>
      </c>
      <c r="G2412" t="s">
        <v>105</v>
      </c>
      <c r="H2412" t="s">
        <v>28</v>
      </c>
      <c r="I2412" t="s">
        <v>28</v>
      </c>
      <c r="J2412" t="s">
        <v>9</v>
      </c>
      <c r="O2412" t="s">
        <v>105</v>
      </c>
      <c r="P2412" t="s">
        <v>9</v>
      </c>
      <c r="Q2412" t="s">
        <v>9</v>
      </c>
      <c r="R2412" t="s">
        <v>122</v>
      </c>
      <c r="S2412" t="s">
        <v>124</v>
      </c>
      <c r="T2412">
        <v>1</v>
      </c>
      <c r="U2412" t="s">
        <v>475</v>
      </c>
      <c r="W2412" t="s">
        <v>386</v>
      </c>
    </row>
    <row r="2413" spans="1:23" x14ac:dyDescent="0.25">
      <c r="A2413" t="s">
        <v>492</v>
      </c>
      <c r="B2413" s="1">
        <v>44671</v>
      </c>
      <c r="C2413">
        <v>-123.6</v>
      </c>
      <c r="D2413" t="s">
        <v>7849</v>
      </c>
      <c r="E2413" t="s">
        <v>7849</v>
      </c>
      <c r="F2413" t="s">
        <v>7850</v>
      </c>
      <c r="G2413" t="s">
        <v>105</v>
      </c>
      <c r="H2413" t="s">
        <v>28</v>
      </c>
      <c r="I2413" t="s">
        <v>28</v>
      </c>
      <c r="J2413" t="s">
        <v>9</v>
      </c>
      <c r="O2413" t="s">
        <v>105</v>
      </c>
      <c r="P2413" t="s">
        <v>9</v>
      </c>
      <c r="Q2413" t="s">
        <v>9</v>
      </c>
      <c r="R2413" t="s">
        <v>122</v>
      </c>
      <c r="S2413" t="s">
        <v>124</v>
      </c>
      <c r="T2413">
        <v>1</v>
      </c>
      <c r="U2413" t="s">
        <v>475</v>
      </c>
      <c r="W2413" t="s">
        <v>386</v>
      </c>
    </row>
    <row r="2414" spans="1:23" x14ac:dyDescent="0.25">
      <c r="A2414" t="s">
        <v>19</v>
      </c>
      <c r="B2414" s="1">
        <v>44670</v>
      </c>
      <c r="C2414">
        <v>-1962.46</v>
      </c>
      <c r="D2414" t="s">
        <v>17</v>
      </c>
      <c r="E2414" t="s">
        <v>17</v>
      </c>
      <c r="F2414" t="s">
        <v>778</v>
      </c>
      <c r="G2414" t="s">
        <v>55</v>
      </c>
      <c r="H2414" t="s">
        <v>18</v>
      </c>
      <c r="I2414" t="s">
        <v>18</v>
      </c>
      <c r="J2414" t="s">
        <v>9</v>
      </c>
      <c r="O2414" t="s">
        <v>55</v>
      </c>
      <c r="P2414" t="s">
        <v>9</v>
      </c>
      <c r="Q2414" t="s">
        <v>9</v>
      </c>
      <c r="R2414" t="s">
        <v>224</v>
      </c>
      <c r="S2414" t="s">
        <v>126</v>
      </c>
      <c r="T2414">
        <v>12</v>
      </c>
      <c r="U2414" t="s">
        <v>475</v>
      </c>
      <c r="W2414" t="s">
        <v>386</v>
      </c>
    </row>
    <row r="2415" spans="1:23" x14ac:dyDescent="0.25">
      <c r="A2415" t="s">
        <v>19</v>
      </c>
      <c r="B2415" s="1">
        <v>44670</v>
      </c>
      <c r="C2415">
        <v>-77.260000000000005</v>
      </c>
      <c r="D2415" t="s">
        <v>1449</v>
      </c>
      <c r="E2415" t="s">
        <v>1449</v>
      </c>
      <c r="F2415" t="s">
        <v>653</v>
      </c>
      <c r="G2415" t="s">
        <v>55</v>
      </c>
      <c r="H2415" t="s">
        <v>18</v>
      </c>
      <c r="I2415" t="s">
        <v>18</v>
      </c>
      <c r="J2415" t="s">
        <v>9</v>
      </c>
      <c r="O2415" t="s">
        <v>55</v>
      </c>
      <c r="P2415" t="s">
        <v>9</v>
      </c>
      <c r="Q2415" t="s">
        <v>9</v>
      </c>
      <c r="R2415" t="s">
        <v>224</v>
      </c>
      <c r="S2415" t="s">
        <v>126</v>
      </c>
      <c r="T2415">
        <v>12</v>
      </c>
      <c r="U2415" t="s">
        <v>475</v>
      </c>
      <c r="W2415" t="s">
        <v>386</v>
      </c>
    </row>
    <row r="2416" spans="1:23" x14ac:dyDescent="0.25">
      <c r="A2416" t="s">
        <v>533</v>
      </c>
      <c r="B2416" s="1">
        <v>44670</v>
      </c>
      <c r="C2416">
        <v>4.07</v>
      </c>
      <c r="D2416" t="s">
        <v>1632</v>
      </c>
      <c r="E2416" t="s">
        <v>1632</v>
      </c>
      <c r="F2416" t="s">
        <v>535</v>
      </c>
      <c r="G2416" t="s">
        <v>92</v>
      </c>
      <c r="H2416" t="s">
        <v>49</v>
      </c>
      <c r="I2416" t="s">
        <v>49</v>
      </c>
      <c r="J2416" t="s">
        <v>9</v>
      </c>
      <c r="O2416" t="s">
        <v>92</v>
      </c>
      <c r="P2416" t="s">
        <v>9</v>
      </c>
      <c r="Q2416" t="s">
        <v>9</v>
      </c>
      <c r="R2416" t="s">
        <v>92</v>
      </c>
      <c r="S2416" t="s">
        <v>127</v>
      </c>
      <c r="T2416">
        <v>12</v>
      </c>
      <c r="U2416" t="s">
        <v>475</v>
      </c>
      <c r="W2416" t="s">
        <v>386</v>
      </c>
    </row>
    <row r="2417" spans="1:23" x14ac:dyDescent="0.25">
      <c r="A2417" t="s">
        <v>492</v>
      </c>
      <c r="B2417" s="1">
        <v>44669</v>
      </c>
      <c r="C2417">
        <v>-70.989999999999995</v>
      </c>
      <c r="D2417" t="s">
        <v>7852</v>
      </c>
      <c r="E2417" t="s">
        <v>7852</v>
      </c>
      <c r="F2417" t="s">
        <v>7853</v>
      </c>
      <c r="G2417" t="s">
        <v>105</v>
      </c>
      <c r="H2417" t="s">
        <v>28</v>
      </c>
      <c r="I2417" t="s">
        <v>28</v>
      </c>
      <c r="J2417" t="s">
        <v>9</v>
      </c>
      <c r="O2417" t="s">
        <v>105</v>
      </c>
      <c r="P2417" t="s">
        <v>9</v>
      </c>
      <c r="Q2417" t="s">
        <v>7854</v>
      </c>
      <c r="R2417" t="s">
        <v>122</v>
      </c>
      <c r="S2417" t="s">
        <v>124</v>
      </c>
      <c r="T2417">
        <v>1</v>
      </c>
      <c r="U2417" t="s">
        <v>475</v>
      </c>
      <c r="W2417" t="s">
        <v>386</v>
      </c>
    </row>
    <row r="2418" spans="1:23" x14ac:dyDescent="0.25">
      <c r="A2418" t="s">
        <v>492</v>
      </c>
      <c r="B2418" s="1">
        <v>44669</v>
      </c>
      <c r="C2418">
        <v>-3.3</v>
      </c>
      <c r="D2418" t="s">
        <v>8599</v>
      </c>
      <c r="E2418" t="s">
        <v>8599</v>
      </c>
      <c r="F2418" t="s">
        <v>615</v>
      </c>
      <c r="G2418" t="s">
        <v>117</v>
      </c>
      <c r="H2418" t="s">
        <v>44</v>
      </c>
      <c r="I2418" t="s">
        <v>44</v>
      </c>
      <c r="J2418" t="s">
        <v>9</v>
      </c>
      <c r="O2418" t="s">
        <v>117</v>
      </c>
      <c r="P2418" t="s">
        <v>9</v>
      </c>
      <c r="Q2418" t="s">
        <v>4475</v>
      </c>
      <c r="R2418" t="s">
        <v>122</v>
      </c>
      <c r="S2418" t="s">
        <v>127</v>
      </c>
      <c r="T2418">
        <v>12</v>
      </c>
      <c r="U2418" t="s">
        <v>475</v>
      </c>
      <c r="W2418" t="s">
        <v>386</v>
      </c>
    </row>
    <row r="2419" spans="1:23" x14ac:dyDescent="0.25">
      <c r="A2419" t="s">
        <v>492</v>
      </c>
      <c r="B2419" s="1">
        <v>44669</v>
      </c>
      <c r="C2419">
        <v>-2.35</v>
      </c>
      <c r="D2419" t="s">
        <v>689</v>
      </c>
      <c r="E2419" t="s">
        <v>689</v>
      </c>
      <c r="F2419" t="s">
        <v>690</v>
      </c>
      <c r="G2419" t="s">
        <v>100</v>
      </c>
      <c r="H2419" t="s">
        <v>41</v>
      </c>
      <c r="I2419" t="s">
        <v>41</v>
      </c>
      <c r="J2419" t="s">
        <v>9</v>
      </c>
      <c r="O2419" t="s">
        <v>100</v>
      </c>
      <c r="P2419" t="s">
        <v>9</v>
      </c>
      <c r="Q2419" t="s">
        <v>9</v>
      </c>
      <c r="R2419" t="s">
        <v>122</v>
      </c>
      <c r="S2419" t="s">
        <v>127</v>
      </c>
      <c r="T2419">
        <v>12</v>
      </c>
      <c r="U2419" t="s">
        <v>475</v>
      </c>
      <c r="V2419" t="s">
        <v>280</v>
      </c>
      <c r="W2419" t="s">
        <v>386</v>
      </c>
    </row>
    <row r="2420" spans="1:23" x14ac:dyDescent="0.25">
      <c r="A2420" t="s">
        <v>492</v>
      </c>
      <c r="B2420" s="1">
        <v>44669</v>
      </c>
      <c r="C2420">
        <v>-5.5</v>
      </c>
      <c r="D2420" t="s">
        <v>5059</v>
      </c>
      <c r="E2420" t="s">
        <v>5059</v>
      </c>
      <c r="F2420" t="s">
        <v>615</v>
      </c>
      <c r="G2420" t="s">
        <v>13</v>
      </c>
      <c r="H2420" t="s">
        <v>11</v>
      </c>
      <c r="I2420" t="s">
        <v>11</v>
      </c>
      <c r="J2420" t="s">
        <v>9</v>
      </c>
      <c r="O2420" t="s">
        <v>13</v>
      </c>
      <c r="P2420" t="s">
        <v>9</v>
      </c>
      <c r="Q2420" t="s">
        <v>9</v>
      </c>
      <c r="R2420" t="s">
        <v>122</v>
      </c>
      <c r="S2420" t="s">
        <v>127</v>
      </c>
      <c r="T2420">
        <v>12</v>
      </c>
      <c r="U2420" t="s">
        <v>475</v>
      </c>
      <c r="W2420" t="s">
        <v>386</v>
      </c>
    </row>
    <row r="2421" spans="1:23" x14ac:dyDescent="0.25">
      <c r="A2421" t="s">
        <v>6411</v>
      </c>
      <c r="B2421" s="1">
        <v>44669</v>
      </c>
      <c r="C2421">
        <v>-55.09</v>
      </c>
      <c r="D2421" t="s">
        <v>6409</v>
      </c>
      <c r="E2421" t="s">
        <v>6409</v>
      </c>
      <c r="F2421" t="s">
        <v>7701</v>
      </c>
      <c r="G2421" t="s">
        <v>55</v>
      </c>
      <c r="H2421" t="s">
        <v>55</v>
      </c>
      <c r="I2421" t="s">
        <v>55</v>
      </c>
      <c r="J2421" t="s">
        <v>9</v>
      </c>
      <c r="O2421" t="s">
        <v>55</v>
      </c>
      <c r="P2421" t="s">
        <v>9</v>
      </c>
      <c r="Q2421" t="s">
        <v>9</v>
      </c>
      <c r="R2421" t="s">
        <v>116</v>
      </c>
      <c r="S2421" t="s">
        <v>126</v>
      </c>
      <c r="T2421">
        <v>0</v>
      </c>
      <c r="U2421" t="s">
        <v>475</v>
      </c>
      <c r="W2421" t="s">
        <v>386</v>
      </c>
    </row>
    <row r="2422" spans="1:23" x14ac:dyDescent="0.25">
      <c r="A2422" t="s">
        <v>6408</v>
      </c>
      <c r="B2422" s="1">
        <v>44669</v>
      </c>
      <c r="C2422">
        <v>-31.34</v>
      </c>
      <c r="D2422" t="s">
        <v>6436</v>
      </c>
      <c r="E2422" t="s">
        <v>6436</v>
      </c>
      <c r="F2422" t="s">
        <v>7147</v>
      </c>
      <c r="G2422" t="s">
        <v>89</v>
      </c>
      <c r="H2422" t="s">
        <v>229</v>
      </c>
      <c r="I2422" t="s">
        <v>229</v>
      </c>
      <c r="J2422" t="s">
        <v>9</v>
      </c>
      <c r="O2422" t="s">
        <v>89</v>
      </c>
      <c r="P2422" t="s">
        <v>9</v>
      </c>
      <c r="Q2422" t="s">
        <v>9</v>
      </c>
      <c r="R2422" t="s">
        <v>224</v>
      </c>
      <c r="S2422" t="s">
        <v>127</v>
      </c>
      <c r="T2422">
        <v>1</v>
      </c>
      <c r="U2422" t="s">
        <v>475</v>
      </c>
      <c r="W2422" t="s">
        <v>386</v>
      </c>
    </row>
    <row r="2423" spans="1:23" x14ac:dyDescent="0.25">
      <c r="A2423" t="s">
        <v>6408</v>
      </c>
      <c r="B2423" s="1">
        <v>44669</v>
      </c>
      <c r="C2423">
        <v>-56.58</v>
      </c>
      <c r="D2423" t="s">
        <v>6409</v>
      </c>
      <c r="E2423" t="s">
        <v>6409</v>
      </c>
      <c r="F2423" t="s">
        <v>7701</v>
      </c>
      <c r="G2423" t="s">
        <v>55</v>
      </c>
      <c r="H2423" t="s">
        <v>55</v>
      </c>
      <c r="I2423" t="s">
        <v>55</v>
      </c>
      <c r="J2423" t="s">
        <v>9</v>
      </c>
      <c r="O2423" t="s">
        <v>55</v>
      </c>
      <c r="P2423" t="s">
        <v>9</v>
      </c>
      <c r="Q2423" t="s">
        <v>9</v>
      </c>
      <c r="R2423" t="s">
        <v>116</v>
      </c>
      <c r="S2423" t="s">
        <v>126</v>
      </c>
      <c r="T2423">
        <v>0</v>
      </c>
      <c r="U2423" t="s">
        <v>475</v>
      </c>
      <c r="W2423" t="s">
        <v>386</v>
      </c>
    </row>
    <row r="2424" spans="1:23" x14ac:dyDescent="0.25">
      <c r="A2424" t="s">
        <v>544</v>
      </c>
      <c r="B2424" s="1">
        <v>44669</v>
      </c>
      <c r="C2424">
        <v>-116.15</v>
      </c>
      <c r="D2424" t="s">
        <v>7856</v>
      </c>
      <c r="E2424" t="s">
        <v>7856</v>
      </c>
      <c r="F2424" t="s">
        <v>7857</v>
      </c>
      <c r="G2424" t="s">
        <v>105</v>
      </c>
      <c r="H2424" t="s">
        <v>28</v>
      </c>
      <c r="I2424" t="s">
        <v>28</v>
      </c>
      <c r="J2424" t="s">
        <v>9</v>
      </c>
      <c r="O2424" t="s">
        <v>105</v>
      </c>
      <c r="P2424" t="s">
        <v>9</v>
      </c>
      <c r="Q2424" t="s">
        <v>9</v>
      </c>
      <c r="R2424" t="s">
        <v>122</v>
      </c>
      <c r="S2424" t="s">
        <v>124</v>
      </c>
      <c r="T2424">
        <v>1</v>
      </c>
      <c r="U2424" t="s">
        <v>475</v>
      </c>
      <c r="W2424" t="s">
        <v>386</v>
      </c>
    </row>
    <row r="2425" spans="1:23" x14ac:dyDescent="0.25">
      <c r="A2425" t="s">
        <v>544</v>
      </c>
      <c r="B2425" s="1">
        <v>44669</v>
      </c>
      <c r="C2425">
        <v>-7.69</v>
      </c>
      <c r="D2425" t="s">
        <v>7859</v>
      </c>
      <c r="E2425" t="s">
        <v>7859</v>
      </c>
      <c r="F2425" t="s">
        <v>7860</v>
      </c>
      <c r="G2425" t="s">
        <v>105</v>
      </c>
      <c r="H2425" t="s">
        <v>28</v>
      </c>
      <c r="I2425" t="s">
        <v>28</v>
      </c>
      <c r="J2425" t="s">
        <v>9</v>
      </c>
      <c r="O2425" t="s">
        <v>105</v>
      </c>
      <c r="P2425" t="s">
        <v>9</v>
      </c>
      <c r="Q2425" t="s">
        <v>9</v>
      </c>
      <c r="R2425" t="s">
        <v>122</v>
      </c>
      <c r="S2425" t="s">
        <v>124</v>
      </c>
      <c r="T2425">
        <v>1</v>
      </c>
      <c r="U2425" t="s">
        <v>475</v>
      </c>
      <c r="W2425" t="s">
        <v>386</v>
      </c>
    </row>
    <row r="2426" spans="1:23" x14ac:dyDescent="0.25">
      <c r="A2426" t="s">
        <v>533</v>
      </c>
      <c r="B2426" s="1">
        <v>44669</v>
      </c>
      <c r="C2426">
        <v>77.260000000000005</v>
      </c>
      <c r="D2426" t="s">
        <v>6251</v>
      </c>
      <c r="E2426" t="s">
        <v>6251</v>
      </c>
      <c r="F2426" t="s">
        <v>675</v>
      </c>
      <c r="G2426" t="s">
        <v>55</v>
      </c>
      <c r="H2426" t="s">
        <v>18</v>
      </c>
      <c r="I2426" t="s">
        <v>18</v>
      </c>
      <c r="J2426" t="s">
        <v>9</v>
      </c>
      <c r="O2426" t="s">
        <v>55</v>
      </c>
      <c r="P2426" t="s">
        <v>9</v>
      </c>
      <c r="Q2426" t="s">
        <v>9</v>
      </c>
      <c r="R2426" t="s">
        <v>224</v>
      </c>
      <c r="S2426" t="s">
        <v>126</v>
      </c>
      <c r="T2426">
        <v>12</v>
      </c>
      <c r="U2426" t="s">
        <v>475</v>
      </c>
      <c r="W2426" t="s">
        <v>386</v>
      </c>
    </row>
    <row r="2427" spans="1:23" x14ac:dyDescent="0.25">
      <c r="A2427" t="s">
        <v>486</v>
      </c>
      <c r="B2427" s="1">
        <v>44669</v>
      </c>
      <c r="C2427">
        <v>-15000</v>
      </c>
      <c r="D2427" t="s">
        <v>7862</v>
      </c>
      <c r="E2427" t="s">
        <v>7862</v>
      </c>
      <c r="F2427" t="s">
        <v>7863</v>
      </c>
      <c r="G2427" t="s">
        <v>55</v>
      </c>
      <c r="H2427" t="s">
        <v>55</v>
      </c>
      <c r="I2427" t="s">
        <v>55</v>
      </c>
      <c r="J2427" t="s">
        <v>9</v>
      </c>
      <c r="O2427" t="s">
        <v>55</v>
      </c>
      <c r="P2427" t="s">
        <v>9</v>
      </c>
      <c r="Q2427" t="s">
        <v>9</v>
      </c>
      <c r="R2427" t="s">
        <v>116</v>
      </c>
      <c r="S2427" t="s">
        <v>126</v>
      </c>
      <c r="T2427">
        <v>0</v>
      </c>
      <c r="U2427" t="s">
        <v>475</v>
      </c>
      <c r="W2427" t="s">
        <v>386</v>
      </c>
    </row>
    <row r="2428" spans="1:23" x14ac:dyDescent="0.25">
      <c r="A2428" t="s">
        <v>492</v>
      </c>
      <c r="B2428" s="1">
        <v>44669</v>
      </c>
      <c r="C2428">
        <v>25</v>
      </c>
      <c r="D2428" t="s">
        <v>536</v>
      </c>
      <c r="E2428" t="s">
        <v>536</v>
      </c>
      <c r="F2428" t="s">
        <v>537</v>
      </c>
      <c r="G2428" t="s">
        <v>92</v>
      </c>
      <c r="H2428" t="s">
        <v>49</v>
      </c>
      <c r="I2428" t="s">
        <v>49</v>
      </c>
      <c r="J2428" t="s">
        <v>9</v>
      </c>
      <c r="O2428" t="s">
        <v>92</v>
      </c>
      <c r="P2428" t="s">
        <v>9</v>
      </c>
      <c r="Q2428" t="s">
        <v>9</v>
      </c>
      <c r="R2428" t="s">
        <v>92</v>
      </c>
      <c r="S2428" t="s">
        <v>127</v>
      </c>
      <c r="T2428">
        <v>12</v>
      </c>
      <c r="U2428" t="s">
        <v>475</v>
      </c>
      <c r="W2428" t="s">
        <v>386</v>
      </c>
    </row>
    <row r="2429" spans="1:23" x14ac:dyDescent="0.25">
      <c r="A2429" t="s">
        <v>19</v>
      </c>
      <c r="B2429" s="1">
        <v>44669</v>
      </c>
      <c r="C2429">
        <v>-272.01</v>
      </c>
      <c r="D2429" t="s">
        <v>6260</v>
      </c>
      <c r="E2429" t="s">
        <v>6260</v>
      </c>
      <c r="F2429" t="s">
        <v>695</v>
      </c>
      <c r="G2429" t="s">
        <v>55</v>
      </c>
      <c r="H2429" t="s">
        <v>18</v>
      </c>
      <c r="I2429" t="s">
        <v>18</v>
      </c>
      <c r="J2429" t="s">
        <v>9</v>
      </c>
      <c r="O2429" t="s">
        <v>55</v>
      </c>
      <c r="P2429" t="s">
        <v>9</v>
      </c>
      <c r="Q2429" t="s">
        <v>9</v>
      </c>
      <c r="R2429" t="s">
        <v>224</v>
      </c>
      <c r="S2429" t="s">
        <v>126</v>
      </c>
      <c r="T2429">
        <v>12</v>
      </c>
      <c r="U2429" t="s">
        <v>475</v>
      </c>
      <c r="W2429" t="s">
        <v>386</v>
      </c>
    </row>
    <row r="2430" spans="1:23" x14ac:dyDescent="0.25">
      <c r="A2430" t="s">
        <v>487</v>
      </c>
      <c r="B2430" s="1">
        <v>44669</v>
      </c>
      <c r="C2430">
        <v>15000</v>
      </c>
      <c r="D2430" t="s">
        <v>7864</v>
      </c>
      <c r="E2430" t="s">
        <v>7864</v>
      </c>
      <c r="F2430" t="s">
        <v>7865</v>
      </c>
      <c r="G2430" t="s">
        <v>55</v>
      </c>
      <c r="H2430" t="s">
        <v>55</v>
      </c>
      <c r="I2430" t="s">
        <v>55</v>
      </c>
      <c r="J2430" t="s">
        <v>9</v>
      </c>
      <c r="O2430" t="s">
        <v>55</v>
      </c>
      <c r="P2430" t="s">
        <v>9</v>
      </c>
      <c r="Q2430" t="s">
        <v>9</v>
      </c>
      <c r="R2430" t="s">
        <v>116</v>
      </c>
      <c r="S2430" t="s">
        <v>126</v>
      </c>
      <c r="T2430">
        <v>0</v>
      </c>
      <c r="U2430" t="s">
        <v>475</v>
      </c>
      <c r="W2430" t="s">
        <v>386</v>
      </c>
    </row>
    <row r="2431" spans="1:23" x14ac:dyDescent="0.25">
      <c r="A2431" t="s">
        <v>6408</v>
      </c>
      <c r="B2431" s="1">
        <v>44668</v>
      </c>
      <c r="C2431">
        <v>1.2</v>
      </c>
      <c r="D2431" t="s">
        <v>6436</v>
      </c>
      <c r="E2431" t="s">
        <v>6436</v>
      </c>
      <c r="F2431" t="s">
        <v>7866</v>
      </c>
      <c r="G2431" t="s">
        <v>89</v>
      </c>
      <c r="H2431" t="s">
        <v>69</v>
      </c>
      <c r="I2431" t="s">
        <v>69</v>
      </c>
      <c r="J2431" t="s">
        <v>9</v>
      </c>
      <c r="O2431" t="s">
        <v>89</v>
      </c>
      <c r="P2431" t="s">
        <v>9</v>
      </c>
      <c r="Q2431" t="s">
        <v>9</v>
      </c>
      <c r="R2431" t="s">
        <v>224</v>
      </c>
      <c r="S2431" t="s">
        <v>127</v>
      </c>
      <c r="T2431">
        <v>1</v>
      </c>
      <c r="U2431" t="s">
        <v>475</v>
      </c>
      <c r="W2431" t="s">
        <v>386</v>
      </c>
    </row>
    <row r="2432" spans="1:23" x14ac:dyDescent="0.25">
      <c r="A2432" t="s">
        <v>6408</v>
      </c>
      <c r="B2432" s="1">
        <v>44668</v>
      </c>
      <c r="C2432">
        <v>56.58</v>
      </c>
      <c r="D2432" t="s">
        <v>6409</v>
      </c>
      <c r="E2432" t="s">
        <v>6409</v>
      </c>
      <c r="F2432" t="s">
        <v>7701</v>
      </c>
      <c r="G2432" t="s">
        <v>55</v>
      </c>
      <c r="H2432" t="s">
        <v>55</v>
      </c>
      <c r="I2432" t="s">
        <v>55</v>
      </c>
      <c r="J2432" t="s">
        <v>9</v>
      </c>
      <c r="O2432" t="s">
        <v>55</v>
      </c>
      <c r="P2432" t="s">
        <v>9</v>
      </c>
      <c r="Q2432" t="s">
        <v>9</v>
      </c>
      <c r="R2432" t="s">
        <v>116</v>
      </c>
      <c r="S2432" t="s">
        <v>126</v>
      </c>
      <c r="T2432">
        <v>0</v>
      </c>
      <c r="U2432" t="s">
        <v>475</v>
      </c>
      <c r="W2432" t="s">
        <v>386</v>
      </c>
    </row>
    <row r="2433" spans="1:23" x14ac:dyDescent="0.25">
      <c r="A2433" t="s">
        <v>6411</v>
      </c>
      <c r="B2433" s="1">
        <v>44668</v>
      </c>
      <c r="C2433">
        <v>55.09</v>
      </c>
      <c r="D2433" t="s">
        <v>6409</v>
      </c>
      <c r="E2433" t="s">
        <v>6409</v>
      </c>
      <c r="F2433" t="s">
        <v>7701</v>
      </c>
      <c r="G2433" t="s">
        <v>55</v>
      </c>
      <c r="H2433" t="s">
        <v>55</v>
      </c>
      <c r="I2433" t="s">
        <v>55</v>
      </c>
      <c r="J2433" t="s">
        <v>9</v>
      </c>
      <c r="O2433" t="s">
        <v>55</v>
      </c>
      <c r="P2433" t="s">
        <v>9</v>
      </c>
      <c r="Q2433" t="s">
        <v>9</v>
      </c>
      <c r="R2433" t="s">
        <v>116</v>
      </c>
      <c r="S2433" t="s">
        <v>126</v>
      </c>
      <c r="T2433">
        <v>0</v>
      </c>
      <c r="U2433" t="s">
        <v>475</v>
      </c>
      <c r="W2433" t="s">
        <v>386</v>
      </c>
    </row>
    <row r="2434" spans="1:23" x14ac:dyDescent="0.25">
      <c r="A2434" t="s">
        <v>336</v>
      </c>
      <c r="B2434" s="1">
        <v>44668</v>
      </c>
      <c r="C2434">
        <v>-75</v>
      </c>
      <c r="D2434" t="s">
        <v>7868</v>
      </c>
      <c r="E2434" t="s">
        <v>7868</v>
      </c>
      <c r="F2434" t="s">
        <v>7869</v>
      </c>
      <c r="G2434" t="s">
        <v>105</v>
      </c>
      <c r="H2434" t="s">
        <v>28</v>
      </c>
      <c r="I2434" t="s">
        <v>28</v>
      </c>
      <c r="J2434" t="s">
        <v>9</v>
      </c>
      <c r="O2434" t="s">
        <v>105</v>
      </c>
      <c r="P2434" t="s">
        <v>9</v>
      </c>
      <c r="Q2434" t="s">
        <v>9</v>
      </c>
      <c r="R2434" t="s">
        <v>122</v>
      </c>
      <c r="S2434" t="s">
        <v>124</v>
      </c>
      <c r="T2434">
        <v>1</v>
      </c>
      <c r="U2434" t="s">
        <v>475</v>
      </c>
      <c r="W2434" t="s">
        <v>386</v>
      </c>
    </row>
    <row r="2435" spans="1:23" x14ac:dyDescent="0.25">
      <c r="A2435" t="s">
        <v>336</v>
      </c>
      <c r="B2435" s="1">
        <v>44668</v>
      </c>
      <c r="C2435">
        <v>-225</v>
      </c>
      <c r="D2435" t="s">
        <v>7868</v>
      </c>
      <c r="E2435" t="s">
        <v>7868</v>
      </c>
      <c r="F2435" t="s">
        <v>7869</v>
      </c>
      <c r="G2435" t="s">
        <v>110</v>
      </c>
      <c r="H2435" t="s">
        <v>108</v>
      </c>
      <c r="I2435" t="s">
        <v>108</v>
      </c>
      <c r="J2435" t="s">
        <v>9</v>
      </c>
      <c r="O2435" t="s">
        <v>110</v>
      </c>
      <c r="P2435" t="s">
        <v>9</v>
      </c>
      <c r="Q2435" t="s">
        <v>1891</v>
      </c>
      <c r="R2435" t="s">
        <v>122</v>
      </c>
      <c r="S2435" t="s">
        <v>125</v>
      </c>
      <c r="T2435">
        <v>1</v>
      </c>
      <c r="U2435" t="s">
        <v>475</v>
      </c>
      <c r="W2435" t="s">
        <v>386</v>
      </c>
    </row>
    <row r="2436" spans="1:23" x14ac:dyDescent="0.25">
      <c r="A2436" t="s">
        <v>492</v>
      </c>
      <c r="B2436" s="1">
        <v>44667</v>
      </c>
      <c r="C2436">
        <v>-138.32</v>
      </c>
      <c r="D2436" t="s">
        <v>7871</v>
      </c>
      <c r="E2436" t="s">
        <v>7871</v>
      </c>
      <c r="F2436" t="s">
        <v>7872</v>
      </c>
      <c r="G2436" t="s">
        <v>105</v>
      </c>
      <c r="H2436" t="s">
        <v>28</v>
      </c>
      <c r="I2436" t="s">
        <v>28</v>
      </c>
      <c r="J2436" t="s">
        <v>9</v>
      </c>
      <c r="O2436" t="s">
        <v>105</v>
      </c>
      <c r="P2436" t="s">
        <v>9</v>
      </c>
      <c r="Q2436" t="s">
        <v>9</v>
      </c>
      <c r="R2436" t="s">
        <v>122</v>
      </c>
      <c r="S2436" t="s">
        <v>124</v>
      </c>
      <c r="T2436">
        <v>1</v>
      </c>
      <c r="U2436" t="s">
        <v>475</v>
      </c>
      <c r="W2436" t="s">
        <v>386</v>
      </c>
    </row>
    <row r="2437" spans="1:23" x14ac:dyDescent="0.25">
      <c r="A2437" t="s">
        <v>492</v>
      </c>
      <c r="B2437" s="1">
        <v>44667</v>
      </c>
      <c r="C2437">
        <v>-16.12</v>
      </c>
      <c r="D2437" t="s">
        <v>7874</v>
      </c>
      <c r="E2437" t="s">
        <v>7874</v>
      </c>
      <c r="F2437" t="s">
        <v>7875</v>
      </c>
      <c r="G2437" t="s">
        <v>105</v>
      </c>
      <c r="H2437" t="s">
        <v>28</v>
      </c>
      <c r="I2437" t="s">
        <v>28</v>
      </c>
      <c r="J2437" t="s">
        <v>9</v>
      </c>
      <c r="O2437" t="s">
        <v>105</v>
      </c>
      <c r="P2437" t="s">
        <v>9</v>
      </c>
      <c r="Q2437" t="s">
        <v>9</v>
      </c>
      <c r="R2437" t="s">
        <v>122</v>
      </c>
      <c r="S2437" t="s">
        <v>124</v>
      </c>
      <c r="T2437">
        <v>1</v>
      </c>
      <c r="U2437" t="s">
        <v>475</v>
      </c>
      <c r="W2437" t="s">
        <v>386</v>
      </c>
    </row>
    <row r="2438" spans="1:23" x14ac:dyDescent="0.25">
      <c r="A2438" t="s">
        <v>336</v>
      </c>
      <c r="B2438" s="1">
        <v>44667</v>
      </c>
      <c r="C2438">
        <v>-308.79000000000002</v>
      </c>
      <c r="D2438" t="s">
        <v>7868</v>
      </c>
      <c r="E2438" t="s">
        <v>7868</v>
      </c>
      <c r="F2438" t="s">
        <v>7869</v>
      </c>
      <c r="G2438" t="s">
        <v>105</v>
      </c>
      <c r="H2438" t="s">
        <v>28</v>
      </c>
      <c r="I2438" t="s">
        <v>28</v>
      </c>
      <c r="J2438" t="s">
        <v>9</v>
      </c>
      <c r="O2438" t="s">
        <v>105</v>
      </c>
      <c r="P2438" t="s">
        <v>9</v>
      </c>
      <c r="Q2438" t="s">
        <v>9</v>
      </c>
      <c r="R2438" t="s">
        <v>122</v>
      </c>
      <c r="S2438" t="s">
        <v>124</v>
      </c>
      <c r="T2438">
        <v>1</v>
      </c>
      <c r="U2438" t="s">
        <v>475</v>
      </c>
      <c r="W2438" t="s">
        <v>386</v>
      </c>
    </row>
    <row r="2439" spans="1:23" x14ac:dyDescent="0.25">
      <c r="A2439" t="s">
        <v>492</v>
      </c>
      <c r="B2439" s="1">
        <v>44667</v>
      </c>
      <c r="C2439">
        <v>-138.46</v>
      </c>
      <c r="D2439" t="s">
        <v>7871</v>
      </c>
      <c r="E2439" t="s">
        <v>7871</v>
      </c>
      <c r="F2439" t="s">
        <v>7872</v>
      </c>
      <c r="G2439" t="s">
        <v>105</v>
      </c>
      <c r="H2439" t="s">
        <v>28</v>
      </c>
      <c r="I2439" t="s">
        <v>28</v>
      </c>
      <c r="J2439" t="s">
        <v>9</v>
      </c>
      <c r="O2439" t="s">
        <v>105</v>
      </c>
      <c r="P2439" t="s">
        <v>9</v>
      </c>
      <c r="Q2439" t="s">
        <v>9</v>
      </c>
      <c r="R2439" t="s">
        <v>122</v>
      </c>
      <c r="S2439" t="s">
        <v>124</v>
      </c>
      <c r="T2439">
        <v>1</v>
      </c>
      <c r="U2439" t="s">
        <v>475</v>
      </c>
      <c r="W2439" t="s">
        <v>386</v>
      </c>
    </row>
    <row r="2440" spans="1:23" x14ac:dyDescent="0.25">
      <c r="A2440" t="s">
        <v>544</v>
      </c>
      <c r="B2440" s="1">
        <v>44667</v>
      </c>
      <c r="C2440">
        <v>-72.2</v>
      </c>
      <c r="D2440" t="s">
        <v>7877</v>
      </c>
      <c r="E2440" t="s">
        <v>7877</v>
      </c>
      <c r="F2440" t="s">
        <v>7878</v>
      </c>
      <c r="G2440" t="s">
        <v>105</v>
      </c>
      <c r="H2440" t="s">
        <v>28</v>
      </c>
      <c r="I2440" t="s">
        <v>28</v>
      </c>
      <c r="J2440" t="s">
        <v>9</v>
      </c>
      <c r="O2440" t="s">
        <v>105</v>
      </c>
      <c r="P2440" t="s">
        <v>9</v>
      </c>
      <c r="Q2440" t="s">
        <v>9</v>
      </c>
      <c r="R2440" t="s">
        <v>122</v>
      </c>
      <c r="S2440" t="s">
        <v>124</v>
      </c>
      <c r="T2440">
        <v>1</v>
      </c>
      <c r="U2440" t="s">
        <v>475</v>
      </c>
      <c r="W2440" t="s">
        <v>386</v>
      </c>
    </row>
    <row r="2441" spans="1:23" x14ac:dyDescent="0.25">
      <c r="A2441" t="s">
        <v>544</v>
      </c>
      <c r="B2441" s="1">
        <v>44667</v>
      </c>
      <c r="C2441">
        <v>-35.57</v>
      </c>
      <c r="D2441" t="s">
        <v>7880</v>
      </c>
      <c r="E2441" t="s">
        <v>7880</v>
      </c>
      <c r="F2441" t="s">
        <v>7881</v>
      </c>
      <c r="G2441" t="s">
        <v>105</v>
      </c>
      <c r="H2441" t="s">
        <v>28</v>
      </c>
      <c r="I2441" t="s">
        <v>28</v>
      </c>
      <c r="J2441" t="s">
        <v>9</v>
      </c>
      <c r="O2441" t="s">
        <v>105</v>
      </c>
      <c r="P2441" t="s">
        <v>9</v>
      </c>
      <c r="Q2441" t="s">
        <v>9</v>
      </c>
      <c r="R2441" t="s">
        <v>122</v>
      </c>
      <c r="S2441" t="s">
        <v>124</v>
      </c>
      <c r="T2441">
        <v>1</v>
      </c>
      <c r="U2441" t="s">
        <v>475</v>
      </c>
      <c r="W2441" t="s">
        <v>386</v>
      </c>
    </row>
    <row r="2442" spans="1:23" x14ac:dyDescent="0.25">
      <c r="A2442" t="s">
        <v>492</v>
      </c>
      <c r="B2442" s="1">
        <v>44667</v>
      </c>
      <c r="C2442">
        <v>-25.22</v>
      </c>
      <c r="D2442" t="s">
        <v>7874</v>
      </c>
      <c r="E2442" t="s">
        <v>7874</v>
      </c>
      <c r="F2442" t="s">
        <v>7875</v>
      </c>
      <c r="G2442" t="s">
        <v>105</v>
      </c>
      <c r="H2442" t="s">
        <v>28</v>
      </c>
      <c r="I2442" t="s">
        <v>28</v>
      </c>
      <c r="J2442" t="s">
        <v>9</v>
      </c>
      <c r="O2442" t="s">
        <v>105</v>
      </c>
      <c r="P2442" t="s">
        <v>9</v>
      </c>
      <c r="Q2442" t="s">
        <v>9</v>
      </c>
      <c r="R2442" t="s">
        <v>122</v>
      </c>
      <c r="S2442" t="s">
        <v>124</v>
      </c>
      <c r="T2442">
        <v>1</v>
      </c>
      <c r="U2442" t="s">
        <v>475</v>
      </c>
      <c r="W2442" t="s">
        <v>386</v>
      </c>
    </row>
    <row r="2443" spans="1:23" x14ac:dyDescent="0.25">
      <c r="A2443" t="s">
        <v>544</v>
      </c>
      <c r="B2443" s="1">
        <v>44667</v>
      </c>
      <c r="C2443">
        <v>1962.46</v>
      </c>
      <c r="D2443" t="s">
        <v>17</v>
      </c>
      <c r="E2443" t="s">
        <v>17</v>
      </c>
      <c r="F2443" t="s">
        <v>867</v>
      </c>
      <c r="G2443" t="s">
        <v>55</v>
      </c>
      <c r="H2443" t="s">
        <v>18</v>
      </c>
      <c r="I2443" t="s">
        <v>18</v>
      </c>
      <c r="J2443" t="s">
        <v>9</v>
      </c>
      <c r="O2443" t="s">
        <v>55</v>
      </c>
      <c r="P2443" t="s">
        <v>9</v>
      </c>
      <c r="Q2443" t="s">
        <v>9</v>
      </c>
      <c r="R2443" t="s">
        <v>224</v>
      </c>
      <c r="S2443" t="s">
        <v>126</v>
      </c>
      <c r="T2443">
        <v>12</v>
      </c>
      <c r="U2443" t="s">
        <v>475</v>
      </c>
      <c r="W2443" t="s">
        <v>386</v>
      </c>
    </row>
    <row r="2444" spans="1:23" x14ac:dyDescent="0.25">
      <c r="A2444" t="s">
        <v>492</v>
      </c>
      <c r="B2444" s="1">
        <v>44666</v>
      </c>
      <c r="C2444">
        <v>-39.94</v>
      </c>
      <c r="D2444" t="s">
        <v>7883</v>
      </c>
      <c r="E2444" t="s">
        <v>7883</v>
      </c>
      <c r="F2444" t="s">
        <v>7884</v>
      </c>
      <c r="G2444" t="s">
        <v>88</v>
      </c>
      <c r="H2444" t="s">
        <v>484</v>
      </c>
      <c r="I2444" t="s">
        <v>484</v>
      </c>
      <c r="J2444" t="s">
        <v>9</v>
      </c>
      <c r="O2444" t="s">
        <v>88</v>
      </c>
      <c r="P2444" t="s">
        <v>9</v>
      </c>
      <c r="Q2444" t="s">
        <v>7885</v>
      </c>
      <c r="R2444" t="s">
        <v>122</v>
      </c>
      <c r="S2444" t="s">
        <v>125</v>
      </c>
      <c r="T2444">
        <v>12</v>
      </c>
      <c r="U2444" t="s">
        <v>475</v>
      </c>
      <c r="W2444" t="s">
        <v>386</v>
      </c>
    </row>
    <row r="2445" spans="1:23" x14ac:dyDescent="0.25">
      <c r="A2445" t="s">
        <v>34</v>
      </c>
      <c r="B2445" s="1">
        <v>44666</v>
      </c>
      <c r="C2445">
        <v>272.01</v>
      </c>
      <c r="D2445" t="s">
        <v>6264</v>
      </c>
      <c r="E2445" t="s">
        <v>6264</v>
      </c>
      <c r="F2445" t="s">
        <v>703</v>
      </c>
      <c r="G2445" t="s">
        <v>55</v>
      </c>
      <c r="H2445" t="s">
        <v>18</v>
      </c>
      <c r="I2445" t="s">
        <v>18</v>
      </c>
      <c r="J2445" t="s">
        <v>9</v>
      </c>
      <c r="O2445" t="s">
        <v>55</v>
      </c>
      <c r="P2445" t="s">
        <v>9</v>
      </c>
      <c r="Q2445" t="s">
        <v>9</v>
      </c>
      <c r="R2445" t="s">
        <v>224</v>
      </c>
      <c r="S2445" t="s">
        <v>126</v>
      </c>
      <c r="T2445">
        <v>12</v>
      </c>
      <c r="U2445" t="s">
        <v>475</v>
      </c>
      <c r="W2445" t="s">
        <v>386</v>
      </c>
    </row>
    <row r="2446" spans="1:23" x14ac:dyDescent="0.25">
      <c r="A2446" t="s">
        <v>544</v>
      </c>
      <c r="B2446" s="1">
        <v>44666</v>
      </c>
      <c r="C2446">
        <v>-77.48</v>
      </c>
      <c r="D2446" t="s">
        <v>7887</v>
      </c>
      <c r="E2446" t="s">
        <v>7887</v>
      </c>
      <c r="F2446" t="s">
        <v>7888</v>
      </c>
      <c r="G2446" t="s">
        <v>105</v>
      </c>
      <c r="H2446" t="s">
        <v>28</v>
      </c>
      <c r="I2446" t="s">
        <v>28</v>
      </c>
      <c r="J2446" t="s">
        <v>9</v>
      </c>
      <c r="O2446" t="s">
        <v>105</v>
      </c>
      <c r="P2446" t="s">
        <v>9</v>
      </c>
      <c r="Q2446" t="s">
        <v>9</v>
      </c>
      <c r="R2446" t="s">
        <v>122</v>
      </c>
      <c r="S2446" t="s">
        <v>124</v>
      </c>
      <c r="T2446">
        <v>1</v>
      </c>
      <c r="U2446" t="s">
        <v>475</v>
      </c>
      <c r="W2446" t="s">
        <v>386</v>
      </c>
    </row>
    <row r="2447" spans="1:23" x14ac:dyDescent="0.25">
      <c r="A2447" t="s">
        <v>492</v>
      </c>
      <c r="B2447" s="1">
        <v>44666</v>
      </c>
      <c r="C2447">
        <v>-16</v>
      </c>
      <c r="D2447" t="s">
        <v>7890</v>
      </c>
      <c r="E2447" t="s">
        <v>7890</v>
      </c>
      <c r="F2447" t="s">
        <v>7891</v>
      </c>
      <c r="G2447" t="s">
        <v>105</v>
      </c>
      <c r="H2447" t="s">
        <v>28</v>
      </c>
      <c r="I2447" t="s">
        <v>28</v>
      </c>
      <c r="J2447" t="s">
        <v>9</v>
      </c>
      <c r="O2447" t="s">
        <v>105</v>
      </c>
      <c r="P2447" t="s">
        <v>9</v>
      </c>
      <c r="Q2447" t="s">
        <v>9</v>
      </c>
      <c r="R2447" t="s">
        <v>122</v>
      </c>
      <c r="S2447" t="s">
        <v>124</v>
      </c>
      <c r="T2447">
        <v>1</v>
      </c>
      <c r="U2447" t="s">
        <v>475</v>
      </c>
      <c r="W2447" t="s">
        <v>386</v>
      </c>
    </row>
    <row r="2448" spans="1:23" x14ac:dyDescent="0.25">
      <c r="A2448" t="s">
        <v>336</v>
      </c>
      <c r="B2448" s="1">
        <v>44665</v>
      </c>
      <c r="C2448">
        <v>-10000</v>
      </c>
      <c r="D2448" t="s">
        <v>1803</v>
      </c>
      <c r="E2448" t="s">
        <v>1803</v>
      </c>
      <c r="F2448" t="s">
        <v>7892</v>
      </c>
      <c r="G2448" t="s">
        <v>119</v>
      </c>
      <c r="H2448" t="s">
        <v>54</v>
      </c>
      <c r="I2448" t="s">
        <v>54</v>
      </c>
      <c r="J2448" t="s">
        <v>9</v>
      </c>
      <c r="O2448" t="s">
        <v>119</v>
      </c>
      <c r="P2448" t="s">
        <v>9</v>
      </c>
      <c r="Q2448" t="s">
        <v>9</v>
      </c>
      <c r="R2448" t="s">
        <v>122</v>
      </c>
      <c r="S2448" t="s">
        <v>127</v>
      </c>
      <c r="T2448">
        <v>1</v>
      </c>
      <c r="U2448" t="s">
        <v>475</v>
      </c>
      <c r="V2448" t="s">
        <v>305</v>
      </c>
      <c r="W2448" t="s">
        <v>386</v>
      </c>
    </row>
    <row r="2449" spans="1:23" x14ac:dyDescent="0.25">
      <c r="A2449" t="s">
        <v>336</v>
      </c>
      <c r="B2449" s="1">
        <v>44665</v>
      </c>
      <c r="C2449">
        <v>-3528</v>
      </c>
      <c r="D2449" t="s">
        <v>1803</v>
      </c>
      <c r="E2449" t="s">
        <v>1803</v>
      </c>
      <c r="F2449" t="s">
        <v>7892</v>
      </c>
      <c r="G2449" t="s">
        <v>119</v>
      </c>
      <c r="H2449" t="s">
        <v>54</v>
      </c>
      <c r="I2449" t="s">
        <v>54</v>
      </c>
      <c r="J2449" t="s">
        <v>9</v>
      </c>
      <c r="O2449" t="s">
        <v>119</v>
      </c>
      <c r="P2449" t="s">
        <v>9</v>
      </c>
      <c r="Q2449" t="s">
        <v>9</v>
      </c>
      <c r="R2449" t="s">
        <v>122</v>
      </c>
      <c r="S2449" t="s">
        <v>127</v>
      </c>
      <c r="T2449">
        <v>1</v>
      </c>
      <c r="U2449" t="s">
        <v>475</v>
      </c>
      <c r="V2449" t="s">
        <v>305</v>
      </c>
      <c r="W2449" t="s">
        <v>386</v>
      </c>
    </row>
    <row r="2450" spans="1:23" x14ac:dyDescent="0.25">
      <c r="A2450" t="s">
        <v>19</v>
      </c>
      <c r="B2450" s="1">
        <v>44665</v>
      </c>
      <c r="C2450">
        <v>4783.87</v>
      </c>
      <c r="D2450" t="s">
        <v>719</v>
      </c>
      <c r="E2450" t="s">
        <v>719</v>
      </c>
      <c r="F2450" t="s">
        <v>565</v>
      </c>
      <c r="G2450" t="s">
        <v>92</v>
      </c>
      <c r="H2450" t="s">
        <v>30</v>
      </c>
      <c r="I2450" t="s">
        <v>30</v>
      </c>
      <c r="J2450" t="s">
        <v>9</v>
      </c>
      <c r="O2450" t="s">
        <v>92</v>
      </c>
      <c r="P2450" t="s">
        <v>9</v>
      </c>
      <c r="Q2450" t="s">
        <v>9</v>
      </c>
      <c r="R2450" t="s">
        <v>92</v>
      </c>
      <c r="S2450" t="s">
        <v>127</v>
      </c>
      <c r="T2450">
        <v>12</v>
      </c>
      <c r="U2450" t="s">
        <v>475</v>
      </c>
      <c r="W2450" t="s">
        <v>386</v>
      </c>
    </row>
    <row r="2451" spans="1:23" x14ac:dyDescent="0.25">
      <c r="A2451" t="s">
        <v>6408</v>
      </c>
      <c r="B2451" s="1">
        <v>44665</v>
      </c>
      <c r="C2451">
        <v>31.34</v>
      </c>
      <c r="D2451" t="s">
        <v>6436</v>
      </c>
      <c r="E2451" t="s">
        <v>6436</v>
      </c>
      <c r="F2451" t="s">
        <v>7147</v>
      </c>
      <c r="G2451" t="s">
        <v>89</v>
      </c>
      <c r="H2451" t="s">
        <v>69</v>
      </c>
      <c r="I2451" t="s">
        <v>69</v>
      </c>
      <c r="J2451" t="s">
        <v>9</v>
      </c>
      <c r="O2451" t="s">
        <v>89</v>
      </c>
      <c r="P2451" t="s">
        <v>9</v>
      </c>
      <c r="Q2451" t="s">
        <v>9</v>
      </c>
      <c r="R2451" t="s">
        <v>224</v>
      </c>
      <c r="S2451" t="s">
        <v>127</v>
      </c>
      <c r="T2451">
        <v>1</v>
      </c>
      <c r="U2451" t="s">
        <v>475</v>
      </c>
      <c r="W2451" t="s">
        <v>386</v>
      </c>
    </row>
    <row r="2452" spans="1:23" x14ac:dyDescent="0.25">
      <c r="A2452" t="s">
        <v>19</v>
      </c>
      <c r="B2452" s="1">
        <v>44665</v>
      </c>
      <c r="C2452">
        <v>-137.82</v>
      </c>
      <c r="D2452" t="s">
        <v>701</v>
      </c>
      <c r="E2452" t="s">
        <v>701</v>
      </c>
      <c r="F2452" t="s">
        <v>702</v>
      </c>
      <c r="G2452" t="s">
        <v>94</v>
      </c>
      <c r="H2452" t="s">
        <v>24</v>
      </c>
      <c r="I2452" t="s">
        <v>24</v>
      </c>
      <c r="J2452" t="s">
        <v>9</v>
      </c>
      <c r="O2452" t="s">
        <v>94</v>
      </c>
      <c r="P2452" t="s">
        <v>9</v>
      </c>
      <c r="Q2452" t="s">
        <v>9</v>
      </c>
      <c r="R2452" t="s">
        <v>122</v>
      </c>
      <c r="S2452" t="s">
        <v>127</v>
      </c>
      <c r="T2452">
        <v>12</v>
      </c>
      <c r="U2452" t="s">
        <v>475</v>
      </c>
      <c r="V2452" t="s">
        <v>265</v>
      </c>
      <c r="W2452" t="s">
        <v>386</v>
      </c>
    </row>
    <row r="2453" spans="1:23" x14ac:dyDescent="0.25">
      <c r="A2453" t="s">
        <v>544</v>
      </c>
      <c r="B2453" s="1">
        <v>44665</v>
      </c>
      <c r="C2453">
        <v>-57.65</v>
      </c>
      <c r="D2453" t="s">
        <v>7894</v>
      </c>
      <c r="E2453" t="s">
        <v>7894</v>
      </c>
      <c r="F2453" t="s">
        <v>7895</v>
      </c>
      <c r="G2453" t="s">
        <v>105</v>
      </c>
      <c r="H2453" t="s">
        <v>28</v>
      </c>
      <c r="I2453" t="s">
        <v>28</v>
      </c>
      <c r="J2453" t="s">
        <v>9</v>
      </c>
      <c r="O2453" t="s">
        <v>105</v>
      </c>
      <c r="P2453" t="s">
        <v>9</v>
      </c>
      <c r="Q2453" t="s">
        <v>9</v>
      </c>
      <c r="R2453" t="s">
        <v>122</v>
      </c>
      <c r="S2453" t="s">
        <v>124</v>
      </c>
      <c r="T2453">
        <v>1</v>
      </c>
      <c r="U2453" t="s">
        <v>475</v>
      </c>
      <c r="W2453" t="s">
        <v>386</v>
      </c>
    </row>
    <row r="2454" spans="1:23" x14ac:dyDescent="0.25">
      <c r="A2454" t="s">
        <v>492</v>
      </c>
      <c r="B2454" s="1">
        <v>44665</v>
      </c>
      <c r="C2454">
        <v>-7.9</v>
      </c>
      <c r="D2454" t="s">
        <v>7897</v>
      </c>
      <c r="E2454" t="s">
        <v>7897</v>
      </c>
      <c r="F2454" t="s">
        <v>7898</v>
      </c>
      <c r="G2454" t="s">
        <v>105</v>
      </c>
      <c r="H2454" t="s">
        <v>28</v>
      </c>
      <c r="I2454" t="s">
        <v>28</v>
      </c>
      <c r="J2454" t="s">
        <v>9</v>
      </c>
      <c r="O2454" t="s">
        <v>105</v>
      </c>
      <c r="P2454" t="s">
        <v>9</v>
      </c>
      <c r="Q2454" t="s">
        <v>9</v>
      </c>
      <c r="R2454" t="s">
        <v>122</v>
      </c>
      <c r="S2454" t="s">
        <v>124</v>
      </c>
      <c r="T2454">
        <v>1</v>
      </c>
      <c r="U2454" t="s">
        <v>475</v>
      </c>
      <c r="W2454" t="s">
        <v>386</v>
      </c>
    </row>
    <row r="2455" spans="1:23" x14ac:dyDescent="0.25">
      <c r="A2455" t="s">
        <v>544</v>
      </c>
      <c r="B2455" s="1">
        <v>44665</v>
      </c>
      <c r="C2455">
        <v>-59.33</v>
      </c>
      <c r="D2455" t="s">
        <v>7900</v>
      </c>
      <c r="E2455" t="s">
        <v>7900</v>
      </c>
      <c r="F2455" t="s">
        <v>7901</v>
      </c>
      <c r="G2455" t="s">
        <v>105</v>
      </c>
      <c r="H2455" t="s">
        <v>28</v>
      </c>
      <c r="I2455" t="s">
        <v>28</v>
      </c>
      <c r="J2455" t="s">
        <v>9</v>
      </c>
      <c r="O2455" t="s">
        <v>105</v>
      </c>
      <c r="P2455" t="s">
        <v>9</v>
      </c>
      <c r="Q2455" t="s">
        <v>9</v>
      </c>
      <c r="R2455" t="s">
        <v>122</v>
      </c>
      <c r="S2455" t="s">
        <v>124</v>
      </c>
      <c r="T2455">
        <v>1</v>
      </c>
      <c r="U2455" t="s">
        <v>475</v>
      </c>
      <c r="W2455" t="s">
        <v>386</v>
      </c>
    </row>
    <row r="2456" spans="1:23" x14ac:dyDescent="0.25">
      <c r="A2456" t="s">
        <v>492</v>
      </c>
      <c r="B2456" s="1">
        <v>44665</v>
      </c>
      <c r="C2456">
        <v>-12.72</v>
      </c>
      <c r="D2456" t="s">
        <v>7903</v>
      </c>
      <c r="E2456" t="s">
        <v>7903</v>
      </c>
      <c r="F2456" t="s">
        <v>7904</v>
      </c>
      <c r="G2456" t="s">
        <v>105</v>
      </c>
      <c r="H2456" t="s">
        <v>28</v>
      </c>
      <c r="I2456" t="s">
        <v>28</v>
      </c>
      <c r="J2456" t="s">
        <v>9</v>
      </c>
      <c r="O2456" t="s">
        <v>105</v>
      </c>
      <c r="P2456" t="s">
        <v>9</v>
      </c>
      <c r="Q2456" t="s">
        <v>9</v>
      </c>
      <c r="R2456" t="s">
        <v>122</v>
      </c>
      <c r="S2456" t="s">
        <v>124</v>
      </c>
      <c r="T2456">
        <v>1</v>
      </c>
      <c r="U2456" t="s">
        <v>475</v>
      </c>
      <c r="W2456" t="s">
        <v>386</v>
      </c>
    </row>
    <row r="2457" spans="1:23" x14ac:dyDescent="0.25">
      <c r="A2457" t="s">
        <v>492</v>
      </c>
      <c r="B2457" s="1">
        <v>44665</v>
      </c>
      <c r="C2457">
        <v>-46.69</v>
      </c>
      <c r="D2457" t="s">
        <v>7897</v>
      </c>
      <c r="E2457" t="s">
        <v>7897</v>
      </c>
      <c r="F2457" t="s">
        <v>7898</v>
      </c>
      <c r="G2457" t="s">
        <v>105</v>
      </c>
      <c r="H2457" t="s">
        <v>28</v>
      </c>
      <c r="I2457" t="s">
        <v>28</v>
      </c>
      <c r="J2457" t="s">
        <v>9</v>
      </c>
      <c r="O2457" t="s">
        <v>105</v>
      </c>
      <c r="P2457" t="s">
        <v>9</v>
      </c>
      <c r="Q2457" t="s">
        <v>9</v>
      </c>
      <c r="R2457" t="s">
        <v>122</v>
      </c>
      <c r="S2457" t="s">
        <v>124</v>
      </c>
      <c r="T2457">
        <v>1</v>
      </c>
      <c r="U2457" t="s">
        <v>475</v>
      </c>
      <c r="W2457" t="s">
        <v>386</v>
      </c>
    </row>
    <row r="2458" spans="1:23" x14ac:dyDescent="0.25">
      <c r="A2458" t="s">
        <v>492</v>
      </c>
      <c r="B2458" s="1">
        <v>44665</v>
      </c>
      <c r="C2458">
        <v>-18.98</v>
      </c>
      <c r="D2458" t="s">
        <v>7906</v>
      </c>
      <c r="E2458" t="s">
        <v>7906</v>
      </c>
      <c r="F2458" t="s">
        <v>7907</v>
      </c>
      <c r="G2458" t="s">
        <v>105</v>
      </c>
      <c r="H2458" t="s">
        <v>28</v>
      </c>
      <c r="I2458" t="s">
        <v>28</v>
      </c>
      <c r="J2458" t="s">
        <v>9</v>
      </c>
      <c r="O2458" t="s">
        <v>105</v>
      </c>
      <c r="P2458" t="s">
        <v>9</v>
      </c>
      <c r="Q2458" t="s">
        <v>9</v>
      </c>
      <c r="R2458" t="s">
        <v>122</v>
      </c>
      <c r="S2458" t="s">
        <v>124</v>
      </c>
      <c r="T2458">
        <v>1</v>
      </c>
      <c r="U2458" t="s">
        <v>475</v>
      </c>
      <c r="W2458" t="s">
        <v>386</v>
      </c>
    </row>
    <row r="2459" spans="1:23" x14ac:dyDescent="0.25">
      <c r="A2459" t="s">
        <v>544</v>
      </c>
      <c r="B2459" s="1">
        <v>44664</v>
      </c>
      <c r="C2459">
        <v>-26.26</v>
      </c>
      <c r="D2459" t="s">
        <v>7909</v>
      </c>
      <c r="E2459" t="s">
        <v>7909</v>
      </c>
      <c r="F2459" t="s">
        <v>7910</v>
      </c>
      <c r="G2459" t="s">
        <v>105</v>
      </c>
      <c r="H2459" t="s">
        <v>28</v>
      </c>
      <c r="I2459" t="s">
        <v>28</v>
      </c>
      <c r="J2459" t="s">
        <v>9</v>
      </c>
      <c r="O2459" t="s">
        <v>105</v>
      </c>
      <c r="P2459" t="s">
        <v>9</v>
      </c>
      <c r="Q2459" t="s">
        <v>9</v>
      </c>
      <c r="R2459" t="s">
        <v>122</v>
      </c>
      <c r="S2459" t="s">
        <v>124</v>
      </c>
      <c r="T2459">
        <v>1</v>
      </c>
      <c r="U2459" t="s">
        <v>475</v>
      </c>
      <c r="W2459" t="s">
        <v>386</v>
      </c>
    </row>
    <row r="2460" spans="1:23" x14ac:dyDescent="0.25">
      <c r="A2460" t="s">
        <v>6411</v>
      </c>
      <c r="B2460" s="1">
        <v>44664</v>
      </c>
      <c r="C2460">
        <v>-13528</v>
      </c>
      <c r="D2460" t="s">
        <v>1910</v>
      </c>
      <c r="E2460" t="s">
        <v>1910</v>
      </c>
      <c r="F2460" t="s">
        <v>7911</v>
      </c>
      <c r="G2460" t="s">
        <v>55</v>
      </c>
      <c r="H2460" t="s">
        <v>55</v>
      </c>
      <c r="I2460" t="s">
        <v>55</v>
      </c>
      <c r="J2460" t="s">
        <v>9</v>
      </c>
      <c r="O2460" t="s">
        <v>55</v>
      </c>
      <c r="P2460" t="s">
        <v>9</v>
      </c>
      <c r="Q2460" t="s">
        <v>9</v>
      </c>
      <c r="R2460" t="s">
        <v>116</v>
      </c>
      <c r="S2460" t="s">
        <v>126</v>
      </c>
      <c r="T2460">
        <v>0</v>
      </c>
      <c r="U2460" t="s">
        <v>475</v>
      </c>
      <c r="W2460" t="s">
        <v>386</v>
      </c>
    </row>
    <row r="2461" spans="1:23" x14ac:dyDescent="0.25">
      <c r="A2461" t="s">
        <v>336</v>
      </c>
      <c r="B2461" s="1">
        <v>44664</v>
      </c>
      <c r="C2461">
        <v>-200.72</v>
      </c>
      <c r="D2461" t="s">
        <v>7913</v>
      </c>
      <c r="E2461" t="s">
        <v>7913</v>
      </c>
      <c r="F2461" t="s">
        <v>7914</v>
      </c>
      <c r="G2461" t="s">
        <v>105</v>
      </c>
      <c r="H2461" t="s">
        <v>28</v>
      </c>
      <c r="I2461" t="s">
        <v>28</v>
      </c>
      <c r="J2461" t="s">
        <v>9</v>
      </c>
      <c r="O2461" t="s">
        <v>105</v>
      </c>
      <c r="P2461" t="s">
        <v>9</v>
      </c>
      <c r="Q2461" t="s">
        <v>9</v>
      </c>
      <c r="R2461" t="s">
        <v>122</v>
      </c>
      <c r="S2461" t="s">
        <v>124</v>
      </c>
      <c r="T2461">
        <v>1</v>
      </c>
      <c r="U2461" t="s">
        <v>475</v>
      </c>
      <c r="W2461" t="s">
        <v>386</v>
      </c>
    </row>
    <row r="2462" spans="1:23" x14ac:dyDescent="0.25">
      <c r="A2462" t="s">
        <v>544</v>
      </c>
      <c r="B2462" s="1">
        <v>44664</v>
      </c>
      <c r="C2462">
        <v>-53.5</v>
      </c>
      <c r="D2462" t="s">
        <v>7916</v>
      </c>
      <c r="E2462" t="s">
        <v>7916</v>
      </c>
      <c r="F2462" t="s">
        <v>7917</v>
      </c>
      <c r="G2462" t="s">
        <v>105</v>
      </c>
      <c r="H2462" t="s">
        <v>28</v>
      </c>
      <c r="I2462" t="s">
        <v>28</v>
      </c>
      <c r="J2462" t="s">
        <v>9</v>
      </c>
      <c r="O2462" t="s">
        <v>105</v>
      </c>
      <c r="P2462" t="s">
        <v>9</v>
      </c>
      <c r="Q2462" t="s">
        <v>9</v>
      </c>
      <c r="R2462" t="s">
        <v>122</v>
      </c>
      <c r="S2462" t="s">
        <v>124</v>
      </c>
      <c r="T2462">
        <v>1</v>
      </c>
      <c r="U2462" t="s">
        <v>475</v>
      </c>
      <c r="W2462" t="s">
        <v>386</v>
      </c>
    </row>
    <row r="2463" spans="1:23" x14ac:dyDescent="0.25">
      <c r="A2463" t="s">
        <v>336</v>
      </c>
      <c r="B2463" s="1">
        <v>44664</v>
      </c>
      <c r="C2463">
        <v>13528</v>
      </c>
      <c r="D2463" t="s">
        <v>1950</v>
      </c>
      <c r="E2463" t="s">
        <v>1950</v>
      </c>
      <c r="F2463" t="s">
        <v>1951</v>
      </c>
      <c r="G2463" t="s">
        <v>55</v>
      </c>
      <c r="H2463" t="s">
        <v>55</v>
      </c>
      <c r="I2463" t="s">
        <v>55</v>
      </c>
      <c r="J2463" t="s">
        <v>9</v>
      </c>
      <c r="O2463" t="s">
        <v>55</v>
      </c>
      <c r="P2463" t="s">
        <v>9</v>
      </c>
      <c r="Q2463" t="s">
        <v>9</v>
      </c>
      <c r="R2463" t="s">
        <v>116</v>
      </c>
      <c r="S2463" t="s">
        <v>126</v>
      </c>
      <c r="T2463">
        <v>0</v>
      </c>
      <c r="U2463" t="s">
        <v>475</v>
      </c>
      <c r="W2463" t="s">
        <v>386</v>
      </c>
    </row>
    <row r="2464" spans="1:23" x14ac:dyDescent="0.25">
      <c r="A2464" t="s">
        <v>544</v>
      </c>
      <c r="B2464" s="1">
        <v>44663</v>
      </c>
      <c r="C2464">
        <v>-8.44</v>
      </c>
      <c r="D2464" t="s">
        <v>7919</v>
      </c>
      <c r="E2464" t="s">
        <v>7919</v>
      </c>
      <c r="F2464" t="s">
        <v>7920</v>
      </c>
      <c r="G2464" t="s">
        <v>105</v>
      </c>
      <c r="H2464" t="s">
        <v>28</v>
      </c>
      <c r="I2464" t="s">
        <v>28</v>
      </c>
      <c r="J2464" t="s">
        <v>9</v>
      </c>
      <c r="O2464" t="s">
        <v>105</v>
      </c>
      <c r="P2464" t="s">
        <v>9</v>
      </c>
      <c r="Q2464" t="s">
        <v>9</v>
      </c>
      <c r="R2464" t="s">
        <v>122</v>
      </c>
      <c r="S2464" t="s">
        <v>124</v>
      </c>
      <c r="T2464">
        <v>1</v>
      </c>
      <c r="U2464" t="s">
        <v>475</v>
      </c>
      <c r="W2464" t="s">
        <v>386</v>
      </c>
    </row>
    <row r="2465" spans="1:23" x14ac:dyDescent="0.25">
      <c r="A2465" t="s">
        <v>544</v>
      </c>
      <c r="B2465" s="1">
        <v>44663</v>
      </c>
      <c r="C2465">
        <v>-9.2200000000000006</v>
      </c>
      <c r="D2465" t="s">
        <v>7922</v>
      </c>
      <c r="E2465" t="s">
        <v>7922</v>
      </c>
      <c r="F2465" t="s">
        <v>7923</v>
      </c>
      <c r="G2465" t="s">
        <v>105</v>
      </c>
      <c r="H2465" t="s">
        <v>28</v>
      </c>
      <c r="I2465" t="s">
        <v>28</v>
      </c>
      <c r="J2465" t="s">
        <v>9</v>
      </c>
      <c r="O2465" t="s">
        <v>105</v>
      </c>
      <c r="P2465" t="s">
        <v>9</v>
      </c>
      <c r="Q2465" t="s">
        <v>9</v>
      </c>
      <c r="R2465" t="s">
        <v>122</v>
      </c>
      <c r="S2465" t="s">
        <v>124</v>
      </c>
      <c r="T2465">
        <v>1</v>
      </c>
      <c r="U2465" t="s">
        <v>475</v>
      </c>
      <c r="W2465" t="s">
        <v>386</v>
      </c>
    </row>
    <row r="2466" spans="1:23" x14ac:dyDescent="0.25">
      <c r="A2466" t="s">
        <v>544</v>
      </c>
      <c r="B2466" s="1">
        <v>44663</v>
      </c>
      <c r="C2466">
        <v>-51.13</v>
      </c>
      <c r="D2466" t="s">
        <v>7925</v>
      </c>
      <c r="E2466" t="s">
        <v>7925</v>
      </c>
      <c r="F2466" t="s">
        <v>7926</v>
      </c>
      <c r="G2466" t="s">
        <v>105</v>
      </c>
      <c r="H2466" t="s">
        <v>28</v>
      </c>
      <c r="I2466" t="s">
        <v>28</v>
      </c>
      <c r="J2466" t="s">
        <v>9</v>
      </c>
      <c r="O2466" t="s">
        <v>105</v>
      </c>
      <c r="P2466" t="s">
        <v>9</v>
      </c>
      <c r="Q2466" t="s">
        <v>9</v>
      </c>
      <c r="R2466" t="s">
        <v>122</v>
      </c>
      <c r="S2466" t="s">
        <v>124</v>
      </c>
      <c r="T2466">
        <v>1</v>
      </c>
      <c r="U2466" t="s">
        <v>475</v>
      </c>
      <c r="W2466" t="s">
        <v>386</v>
      </c>
    </row>
    <row r="2467" spans="1:23" x14ac:dyDescent="0.25">
      <c r="A2467" t="s">
        <v>544</v>
      </c>
      <c r="B2467" s="1">
        <v>44662</v>
      </c>
      <c r="C2467">
        <v>-23.07</v>
      </c>
      <c r="D2467" t="s">
        <v>3247</v>
      </c>
      <c r="E2467" t="s">
        <v>3247</v>
      </c>
      <c r="F2467" t="s">
        <v>7927</v>
      </c>
      <c r="H2467" t="s">
        <v>6396</v>
      </c>
      <c r="J2467" t="s">
        <v>9</v>
      </c>
      <c r="P2467" t="s">
        <v>9</v>
      </c>
      <c r="Q2467" t="s">
        <v>9</v>
      </c>
      <c r="U2467" t="s">
        <v>475</v>
      </c>
      <c r="W2467" t="s">
        <v>386</v>
      </c>
    </row>
    <row r="2468" spans="1:23" x14ac:dyDescent="0.25">
      <c r="A2468" t="s">
        <v>544</v>
      </c>
      <c r="B2468" s="1">
        <v>44662</v>
      </c>
      <c r="C2468">
        <v>-7</v>
      </c>
      <c r="D2468" t="s">
        <v>7929</v>
      </c>
      <c r="E2468" t="s">
        <v>7929</v>
      </c>
      <c r="F2468" t="s">
        <v>7930</v>
      </c>
      <c r="G2468" t="s">
        <v>105</v>
      </c>
      <c r="H2468" t="s">
        <v>28</v>
      </c>
      <c r="I2468" t="s">
        <v>28</v>
      </c>
      <c r="J2468" t="s">
        <v>9</v>
      </c>
      <c r="O2468" t="s">
        <v>105</v>
      </c>
      <c r="P2468" t="s">
        <v>9</v>
      </c>
      <c r="Q2468" t="s">
        <v>9</v>
      </c>
      <c r="R2468" t="s">
        <v>122</v>
      </c>
      <c r="S2468" t="s">
        <v>124</v>
      </c>
      <c r="T2468">
        <v>1</v>
      </c>
      <c r="U2468" t="s">
        <v>475</v>
      </c>
      <c r="W2468" t="s">
        <v>386</v>
      </c>
    </row>
    <row r="2469" spans="1:23" x14ac:dyDescent="0.25">
      <c r="A2469" t="s">
        <v>336</v>
      </c>
      <c r="B2469" s="1">
        <v>44662</v>
      </c>
      <c r="C2469">
        <v>-94.49</v>
      </c>
      <c r="D2469" t="s">
        <v>7932</v>
      </c>
      <c r="E2469" t="s">
        <v>7932</v>
      </c>
      <c r="F2469" t="s">
        <v>7933</v>
      </c>
      <c r="G2469" t="s">
        <v>105</v>
      </c>
      <c r="H2469" t="s">
        <v>28</v>
      </c>
      <c r="I2469" t="s">
        <v>28</v>
      </c>
      <c r="J2469" t="s">
        <v>9</v>
      </c>
      <c r="O2469" t="s">
        <v>105</v>
      </c>
      <c r="P2469" t="s">
        <v>9</v>
      </c>
      <c r="Q2469" t="s">
        <v>9</v>
      </c>
      <c r="R2469" t="s">
        <v>122</v>
      </c>
      <c r="S2469" t="s">
        <v>124</v>
      </c>
      <c r="T2469">
        <v>1</v>
      </c>
      <c r="U2469" t="s">
        <v>475</v>
      </c>
      <c r="W2469" t="s">
        <v>386</v>
      </c>
    </row>
    <row r="2470" spans="1:23" x14ac:dyDescent="0.25">
      <c r="A2470" t="s">
        <v>6411</v>
      </c>
      <c r="B2470" s="1">
        <v>44662</v>
      </c>
      <c r="C2470">
        <v>0</v>
      </c>
      <c r="D2470" t="s">
        <v>6689</v>
      </c>
      <c r="E2470" t="s">
        <v>6689</v>
      </c>
      <c r="F2470" t="s">
        <v>6690</v>
      </c>
      <c r="G2470" t="s">
        <v>55</v>
      </c>
      <c r="H2470" t="s">
        <v>55</v>
      </c>
      <c r="I2470" t="s">
        <v>55</v>
      </c>
      <c r="J2470" t="s">
        <v>9</v>
      </c>
      <c r="O2470" t="s">
        <v>55</v>
      </c>
      <c r="P2470" t="s">
        <v>9</v>
      </c>
      <c r="Q2470" t="s">
        <v>9</v>
      </c>
      <c r="R2470" t="s">
        <v>116</v>
      </c>
      <c r="S2470" t="s">
        <v>126</v>
      </c>
      <c r="T2470">
        <v>0</v>
      </c>
      <c r="U2470" t="s">
        <v>475</v>
      </c>
      <c r="W2470" t="s">
        <v>386</v>
      </c>
    </row>
    <row r="2471" spans="1:23" x14ac:dyDescent="0.25">
      <c r="A2471" t="s">
        <v>6411</v>
      </c>
      <c r="B2471" s="1">
        <v>44662</v>
      </c>
      <c r="C2471">
        <v>0</v>
      </c>
      <c r="D2471" t="s">
        <v>6689</v>
      </c>
      <c r="E2471" t="s">
        <v>6689</v>
      </c>
      <c r="F2471" t="s">
        <v>6690</v>
      </c>
      <c r="G2471" t="s">
        <v>55</v>
      </c>
      <c r="H2471" t="s">
        <v>55</v>
      </c>
      <c r="I2471" t="s">
        <v>55</v>
      </c>
      <c r="J2471" t="s">
        <v>9</v>
      </c>
      <c r="O2471" t="s">
        <v>55</v>
      </c>
      <c r="P2471" t="s">
        <v>9</v>
      </c>
      <c r="Q2471" t="s">
        <v>9</v>
      </c>
      <c r="R2471" t="s">
        <v>116</v>
      </c>
      <c r="S2471" t="s">
        <v>126</v>
      </c>
      <c r="T2471">
        <v>0</v>
      </c>
      <c r="U2471" t="s">
        <v>475</v>
      </c>
      <c r="W2471" t="s">
        <v>386</v>
      </c>
    </row>
    <row r="2472" spans="1:23" x14ac:dyDescent="0.25">
      <c r="A2472" t="s">
        <v>492</v>
      </c>
      <c r="B2472" s="1">
        <v>44662</v>
      </c>
      <c r="C2472">
        <v>-10.98</v>
      </c>
      <c r="D2472" t="s">
        <v>495</v>
      </c>
      <c r="E2472" t="s">
        <v>495</v>
      </c>
      <c r="F2472" t="s">
        <v>496</v>
      </c>
      <c r="G2472" t="s">
        <v>104</v>
      </c>
      <c r="H2472" t="s">
        <v>16</v>
      </c>
      <c r="I2472" t="s">
        <v>16</v>
      </c>
      <c r="J2472" t="s">
        <v>9</v>
      </c>
      <c r="O2472" t="s">
        <v>104</v>
      </c>
      <c r="P2472" t="s">
        <v>9</v>
      </c>
      <c r="Q2472" t="s">
        <v>9</v>
      </c>
      <c r="R2472" t="s">
        <v>122</v>
      </c>
      <c r="S2472" t="s">
        <v>127</v>
      </c>
      <c r="T2472">
        <v>12</v>
      </c>
      <c r="U2472" t="s">
        <v>475</v>
      </c>
      <c r="W2472" t="s">
        <v>386</v>
      </c>
    </row>
    <row r="2473" spans="1:23" x14ac:dyDescent="0.25">
      <c r="A2473" t="s">
        <v>488</v>
      </c>
      <c r="B2473" s="1">
        <v>44662</v>
      </c>
      <c r="C2473">
        <v>131.46</v>
      </c>
      <c r="D2473" t="s">
        <v>7934</v>
      </c>
      <c r="E2473" t="s">
        <v>7934</v>
      </c>
      <c r="F2473" t="s">
        <v>4713</v>
      </c>
      <c r="G2473" t="s">
        <v>92</v>
      </c>
      <c r="H2473" t="s">
        <v>71</v>
      </c>
      <c r="I2473" t="s">
        <v>71</v>
      </c>
      <c r="J2473" t="s">
        <v>9</v>
      </c>
      <c r="O2473" t="s">
        <v>92</v>
      </c>
      <c r="P2473" t="s">
        <v>9</v>
      </c>
      <c r="Q2473" t="s">
        <v>9</v>
      </c>
      <c r="R2473" t="s">
        <v>92</v>
      </c>
      <c r="S2473" t="s">
        <v>127</v>
      </c>
      <c r="T2473">
        <v>12</v>
      </c>
      <c r="U2473" t="s">
        <v>475</v>
      </c>
      <c r="W2473" t="s">
        <v>386</v>
      </c>
    </row>
    <row r="2474" spans="1:23" x14ac:dyDescent="0.25">
      <c r="A2474" t="s">
        <v>492</v>
      </c>
      <c r="B2474" s="1">
        <v>44662</v>
      </c>
      <c r="C2474">
        <v>-23.33</v>
      </c>
      <c r="D2474" t="s">
        <v>495</v>
      </c>
      <c r="E2474" t="s">
        <v>495</v>
      </c>
      <c r="F2474" t="s">
        <v>496</v>
      </c>
      <c r="G2474" t="s">
        <v>104</v>
      </c>
      <c r="H2474" t="s">
        <v>16</v>
      </c>
      <c r="I2474" t="s">
        <v>16</v>
      </c>
      <c r="J2474" t="s">
        <v>9</v>
      </c>
      <c r="O2474" t="s">
        <v>104</v>
      </c>
      <c r="P2474" t="s">
        <v>9</v>
      </c>
      <c r="Q2474" t="s">
        <v>9</v>
      </c>
      <c r="R2474" t="s">
        <v>122</v>
      </c>
      <c r="S2474" t="s">
        <v>127</v>
      </c>
      <c r="T2474">
        <v>12</v>
      </c>
      <c r="U2474" t="s">
        <v>475</v>
      </c>
      <c r="W2474" t="s">
        <v>386</v>
      </c>
    </row>
    <row r="2475" spans="1:23" x14ac:dyDescent="0.25">
      <c r="A2475" t="s">
        <v>492</v>
      </c>
      <c r="B2475" s="1">
        <v>44662</v>
      </c>
      <c r="C2475">
        <v>-7.47</v>
      </c>
      <c r="D2475" t="s">
        <v>7935</v>
      </c>
      <c r="E2475" t="s">
        <v>7935</v>
      </c>
      <c r="F2475" t="s">
        <v>679</v>
      </c>
      <c r="G2475" t="s">
        <v>120</v>
      </c>
      <c r="H2475" t="s">
        <v>67</v>
      </c>
      <c r="I2475" t="s">
        <v>67</v>
      </c>
      <c r="J2475" t="s">
        <v>9</v>
      </c>
      <c r="O2475" t="s">
        <v>120</v>
      </c>
      <c r="P2475" t="s">
        <v>9</v>
      </c>
      <c r="Q2475" t="s">
        <v>7936</v>
      </c>
      <c r="R2475" t="s">
        <v>122</v>
      </c>
      <c r="S2475" t="s">
        <v>127</v>
      </c>
      <c r="T2475">
        <v>12</v>
      </c>
      <c r="U2475" t="s">
        <v>475</v>
      </c>
      <c r="W2475" t="s">
        <v>386</v>
      </c>
    </row>
    <row r="2476" spans="1:23" x14ac:dyDescent="0.25">
      <c r="A2476" t="s">
        <v>492</v>
      </c>
      <c r="B2476" s="1">
        <v>44662</v>
      </c>
      <c r="C2476">
        <v>-172.34</v>
      </c>
      <c r="D2476" t="s">
        <v>1168</v>
      </c>
      <c r="E2476" t="s">
        <v>1168</v>
      </c>
      <c r="F2476" t="s">
        <v>771</v>
      </c>
      <c r="G2476" t="s">
        <v>55</v>
      </c>
      <c r="H2476" t="s">
        <v>76</v>
      </c>
      <c r="I2476" t="s">
        <v>76</v>
      </c>
      <c r="J2476" t="s">
        <v>9</v>
      </c>
      <c r="O2476" t="s">
        <v>55</v>
      </c>
      <c r="P2476" t="s">
        <v>9</v>
      </c>
      <c r="Q2476" t="s">
        <v>9</v>
      </c>
      <c r="R2476" t="s">
        <v>224</v>
      </c>
      <c r="S2476" t="s">
        <v>126</v>
      </c>
      <c r="T2476">
        <v>12</v>
      </c>
      <c r="U2476" t="s">
        <v>475</v>
      </c>
      <c r="V2476" t="s">
        <v>6075</v>
      </c>
      <c r="W2476" t="s">
        <v>386</v>
      </c>
    </row>
    <row r="2477" spans="1:23" x14ac:dyDescent="0.25">
      <c r="A2477" t="s">
        <v>544</v>
      </c>
      <c r="B2477" s="1">
        <v>44661</v>
      </c>
      <c r="C2477">
        <v>-745.8</v>
      </c>
      <c r="D2477" t="s">
        <v>7938</v>
      </c>
      <c r="E2477" t="s">
        <v>7938</v>
      </c>
      <c r="F2477" t="s">
        <v>7939</v>
      </c>
      <c r="G2477" t="s">
        <v>105</v>
      </c>
      <c r="H2477" t="s">
        <v>28</v>
      </c>
      <c r="I2477" t="s">
        <v>28</v>
      </c>
      <c r="J2477" t="s">
        <v>9</v>
      </c>
      <c r="O2477" t="s">
        <v>105</v>
      </c>
      <c r="P2477" t="s">
        <v>9</v>
      </c>
      <c r="Q2477" t="s">
        <v>9</v>
      </c>
      <c r="R2477" t="s">
        <v>122</v>
      </c>
      <c r="S2477" t="s">
        <v>124</v>
      </c>
      <c r="T2477">
        <v>1</v>
      </c>
      <c r="U2477" t="s">
        <v>475</v>
      </c>
      <c r="W2477" t="s">
        <v>386</v>
      </c>
    </row>
    <row r="2478" spans="1:23" x14ac:dyDescent="0.25">
      <c r="A2478" t="s">
        <v>544</v>
      </c>
      <c r="B2478" s="1">
        <v>44661</v>
      </c>
      <c r="C2478">
        <v>-20.079999999999998</v>
      </c>
      <c r="D2478" t="s">
        <v>7940</v>
      </c>
      <c r="E2478" t="s">
        <v>7940</v>
      </c>
      <c r="F2478" t="s">
        <v>7941</v>
      </c>
      <c r="G2478" t="s">
        <v>104</v>
      </c>
      <c r="H2478" t="s">
        <v>12</v>
      </c>
      <c r="I2478" t="s">
        <v>12</v>
      </c>
      <c r="J2478" t="s">
        <v>9</v>
      </c>
      <c r="O2478" t="s">
        <v>104</v>
      </c>
      <c r="P2478" t="s">
        <v>9</v>
      </c>
      <c r="Q2478" t="s">
        <v>9</v>
      </c>
      <c r="R2478" t="s">
        <v>122</v>
      </c>
      <c r="S2478" t="s">
        <v>127</v>
      </c>
      <c r="T2478">
        <v>12</v>
      </c>
      <c r="U2478" t="s">
        <v>475</v>
      </c>
      <c r="W2478" t="s">
        <v>386</v>
      </c>
    </row>
    <row r="2479" spans="1:23" x14ac:dyDescent="0.25">
      <c r="A2479" t="s">
        <v>544</v>
      </c>
      <c r="B2479" s="1">
        <v>44661</v>
      </c>
      <c r="C2479">
        <v>-922.8</v>
      </c>
      <c r="D2479" t="s">
        <v>7841</v>
      </c>
      <c r="E2479" t="s">
        <v>7841</v>
      </c>
      <c r="F2479" t="s">
        <v>7842</v>
      </c>
      <c r="G2479" t="s">
        <v>105</v>
      </c>
      <c r="H2479" t="s">
        <v>28</v>
      </c>
      <c r="I2479" t="s">
        <v>28</v>
      </c>
      <c r="J2479" t="s">
        <v>9</v>
      </c>
      <c r="O2479" t="s">
        <v>105</v>
      </c>
      <c r="P2479" t="s">
        <v>9</v>
      </c>
      <c r="Q2479" t="s">
        <v>9</v>
      </c>
      <c r="R2479" t="s">
        <v>122</v>
      </c>
      <c r="S2479" t="s">
        <v>124</v>
      </c>
      <c r="T2479">
        <v>1</v>
      </c>
      <c r="U2479" t="s">
        <v>475</v>
      </c>
      <c r="W2479" t="s">
        <v>386</v>
      </c>
    </row>
    <row r="2480" spans="1:23" x14ac:dyDescent="0.25">
      <c r="A2480" t="s">
        <v>544</v>
      </c>
      <c r="B2480" s="1">
        <v>44661</v>
      </c>
      <c r="C2480">
        <v>-75</v>
      </c>
      <c r="D2480" t="s">
        <v>7943</v>
      </c>
      <c r="E2480" t="s">
        <v>7943</v>
      </c>
      <c r="F2480" t="s">
        <v>7944</v>
      </c>
      <c r="G2480" t="s">
        <v>105</v>
      </c>
      <c r="H2480" t="s">
        <v>28</v>
      </c>
      <c r="I2480" t="s">
        <v>28</v>
      </c>
      <c r="J2480" t="s">
        <v>9</v>
      </c>
      <c r="O2480" t="s">
        <v>105</v>
      </c>
      <c r="P2480" t="s">
        <v>9</v>
      </c>
      <c r="Q2480" t="s">
        <v>9</v>
      </c>
      <c r="R2480" t="s">
        <v>122</v>
      </c>
      <c r="S2480" t="s">
        <v>124</v>
      </c>
      <c r="T2480">
        <v>1</v>
      </c>
      <c r="U2480" t="s">
        <v>475</v>
      </c>
      <c r="W2480" t="s">
        <v>386</v>
      </c>
    </row>
    <row r="2481" spans="1:23" x14ac:dyDescent="0.25">
      <c r="A2481" t="s">
        <v>544</v>
      </c>
      <c r="B2481" s="1">
        <v>44661</v>
      </c>
      <c r="C2481">
        <v>-11.87</v>
      </c>
      <c r="D2481" t="s">
        <v>7946</v>
      </c>
      <c r="E2481" t="s">
        <v>7946</v>
      </c>
      <c r="F2481" t="s">
        <v>7947</v>
      </c>
      <c r="G2481" t="s">
        <v>105</v>
      </c>
      <c r="H2481" t="s">
        <v>28</v>
      </c>
      <c r="I2481" t="s">
        <v>28</v>
      </c>
      <c r="J2481" t="s">
        <v>9</v>
      </c>
      <c r="O2481" t="s">
        <v>105</v>
      </c>
      <c r="P2481" t="s">
        <v>9</v>
      </c>
      <c r="Q2481" t="s">
        <v>9</v>
      </c>
      <c r="R2481" t="s">
        <v>122</v>
      </c>
      <c r="S2481" t="s">
        <v>124</v>
      </c>
      <c r="T2481">
        <v>1</v>
      </c>
      <c r="U2481" t="s">
        <v>475</v>
      </c>
      <c r="W2481" t="s">
        <v>386</v>
      </c>
    </row>
    <row r="2482" spans="1:23" x14ac:dyDescent="0.25">
      <c r="A2482" t="s">
        <v>492</v>
      </c>
      <c r="B2482" s="1">
        <v>44660</v>
      </c>
      <c r="C2482">
        <v>-7.71</v>
      </c>
      <c r="D2482" t="s">
        <v>634</v>
      </c>
      <c r="E2482" t="s">
        <v>634</v>
      </c>
      <c r="F2482" t="s">
        <v>5038</v>
      </c>
      <c r="G2482" t="s">
        <v>104</v>
      </c>
      <c r="H2482" t="s">
        <v>16</v>
      </c>
      <c r="I2482" t="s">
        <v>16</v>
      </c>
      <c r="J2482" t="s">
        <v>9</v>
      </c>
      <c r="O2482" t="s">
        <v>104</v>
      </c>
      <c r="P2482" t="s">
        <v>9</v>
      </c>
      <c r="Q2482" t="s">
        <v>9</v>
      </c>
      <c r="R2482" t="s">
        <v>122</v>
      </c>
      <c r="S2482" t="s">
        <v>127</v>
      </c>
      <c r="T2482">
        <v>12</v>
      </c>
      <c r="U2482" t="s">
        <v>475</v>
      </c>
      <c r="W2482" t="s">
        <v>386</v>
      </c>
    </row>
    <row r="2483" spans="1:23" x14ac:dyDescent="0.25">
      <c r="A2483" t="s">
        <v>512</v>
      </c>
      <c r="B2483" s="1">
        <v>44660</v>
      </c>
      <c r="C2483">
        <v>-43.99</v>
      </c>
      <c r="D2483" t="s">
        <v>497</v>
      </c>
      <c r="E2483" t="s">
        <v>497</v>
      </c>
      <c r="F2483" t="s">
        <v>6204</v>
      </c>
      <c r="G2483" t="s">
        <v>88</v>
      </c>
      <c r="H2483" t="s">
        <v>59</v>
      </c>
      <c r="I2483" t="s">
        <v>59</v>
      </c>
      <c r="J2483" t="s">
        <v>9</v>
      </c>
      <c r="O2483" t="s">
        <v>88</v>
      </c>
      <c r="P2483" t="s">
        <v>9</v>
      </c>
      <c r="Q2483" t="s">
        <v>9</v>
      </c>
      <c r="R2483" t="s">
        <v>122</v>
      </c>
      <c r="S2483" t="s">
        <v>127</v>
      </c>
      <c r="T2483">
        <v>1</v>
      </c>
      <c r="U2483" t="s">
        <v>475</v>
      </c>
      <c r="W2483" t="s">
        <v>386</v>
      </c>
    </row>
    <row r="2484" spans="1:23" x14ac:dyDescent="0.25">
      <c r="A2484" t="s">
        <v>492</v>
      </c>
      <c r="B2484" s="1">
        <v>44660</v>
      </c>
      <c r="C2484">
        <v>-2.21</v>
      </c>
      <c r="D2484" t="s">
        <v>7740</v>
      </c>
      <c r="E2484" t="s">
        <v>7740</v>
      </c>
      <c r="F2484" t="s">
        <v>7741</v>
      </c>
      <c r="G2484" t="s">
        <v>13</v>
      </c>
      <c r="H2484" t="s">
        <v>11</v>
      </c>
      <c r="I2484" t="s">
        <v>11</v>
      </c>
      <c r="J2484" t="s">
        <v>9</v>
      </c>
      <c r="O2484" t="s">
        <v>13</v>
      </c>
      <c r="P2484" t="s">
        <v>9</v>
      </c>
      <c r="Q2484" t="s">
        <v>9</v>
      </c>
      <c r="R2484" t="s">
        <v>122</v>
      </c>
      <c r="S2484" t="s">
        <v>127</v>
      </c>
      <c r="T2484">
        <v>12</v>
      </c>
      <c r="U2484" t="s">
        <v>475</v>
      </c>
      <c r="W2484" t="s">
        <v>386</v>
      </c>
    </row>
    <row r="2485" spans="1:23" x14ac:dyDescent="0.25">
      <c r="A2485" t="s">
        <v>492</v>
      </c>
      <c r="B2485" s="1">
        <v>44660</v>
      </c>
      <c r="C2485">
        <v>-1.69</v>
      </c>
      <c r="D2485" t="s">
        <v>495</v>
      </c>
      <c r="E2485" t="s">
        <v>495</v>
      </c>
      <c r="F2485" t="s">
        <v>496</v>
      </c>
      <c r="G2485" t="s">
        <v>104</v>
      </c>
      <c r="H2485" t="s">
        <v>16</v>
      </c>
      <c r="I2485" t="s">
        <v>16</v>
      </c>
      <c r="J2485" t="s">
        <v>9</v>
      </c>
      <c r="O2485" t="s">
        <v>104</v>
      </c>
      <c r="P2485" t="s">
        <v>9</v>
      </c>
      <c r="Q2485" t="s">
        <v>9</v>
      </c>
      <c r="R2485" t="s">
        <v>122</v>
      </c>
      <c r="S2485" t="s">
        <v>127</v>
      </c>
      <c r="T2485">
        <v>12</v>
      </c>
      <c r="U2485" t="s">
        <v>475</v>
      </c>
      <c r="W2485" t="s">
        <v>386</v>
      </c>
    </row>
    <row r="2486" spans="1:23" x14ac:dyDescent="0.25">
      <c r="A2486" t="s">
        <v>544</v>
      </c>
      <c r="B2486" s="1">
        <v>44660</v>
      </c>
      <c r="C2486">
        <v>-30</v>
      </c>
      <c r="D2486" t="s">
        <v>6143</v>
      </c>
      <c r="E2486" t="s">
        <v>6143</v>
      </c>
      <c r="F2486" t="s">
        <v>7948</v>
      </c>
      <c r="G2486" t="s">
        <v>105</v>
      </c>
      <c r="H2486" t="s">
        <v>28</v>
      </c>
      <c r="I2486" t="s">
        <v>28</v>
      </c>
      <c r="J2486" t="s">
        <v>9</v>
      </c>
      <c r="O2486" t="s">
        <v>105</v>
      </c>
      <c r="P2486" t="s">
        <v>9</v>
      </c>
      <c r="Q2486" t="s">
        <v>9</v>
      </c>
      <c r="R2486" t="s">
        <v>122</v>
      </c>
      <c r="S2486" t="s">
        <v>124</v>
      </c>
      <c r="T2486">
        <v>1</v>
      </c>
      <c r="U2486" t="s">
        <v>475</v>
      </c>
      <c r="W2486" t="s">
        <v>386</v>
      </c>
    </row>
    <row r="2487" spans="1:23" x14ac:dyDescent="0.25">
      <c r="A2487" t="s">
        <v>544</v>
      </c>
      <c r="B2487" s="1">
        <v>44660</v>
      </c>
      <c r="C2487">
        <v>-24.59</v>
      </c>
      <c r="D2487" t="s">
        <v>744</v>
      </c>
      <c r="E2487" t="s">
        <v>744</v>
      </c>
      <c r="F2487" t="s">
        <v>7949</v>
      </c>
      <c r="G2487" t="s">
        <v>104</v>
      </c>
      <c r="H2487" t="s">
        <v>7</v>
      </c>
      <c r="I2487" t="s">
        <v>7</v>
      </c>
      <c r="J2487" t="s">
        <v>9</v>
      </c>
      <c r="O2487" t="s">
        <v>104</v>
      </c>
      <c r="P2487" t="s">
        <v>9</v>
      </c>
      <c r="Q2487" t="s">
        <v>9</v>
      </c>
      <c r="R2487" t="s">
        <v>122</v>
      </c>
      <c r="S2487" t="s">
        <v>127</v>
      </c>
      <c r="T2487">
        <v>12</v>
      </c>
      <c r="U2487" t="s">
        <v>475</v>
      </c>
      <c r="W2487" t="s">
        <v>386</v>
      </c>
    </row>
    <row r="2488" spans="1:23" x14ac:dyDescent="0.25">
      <c r="A2488" t="s">
        <v>336</v>
      </c>
      <c r="B2488" s="1">
        <v>44660</v>
      </c>
      <c r="C2488">
        <v>-104.35</v>
      </c>
      <c r="D2488" t="s">
        <v>7951</v>
      </c>
      <c r="E2488" t="s">
        <v>7951</v>
      </c>
      <c r="F2488" t="s">
        <v>7952</v>
      </c>
      <c r="G2488" t="s">
        <v>105</v>
      </c>
      <c r="H2488" t="s">
        <v>28</v>
      </c>
      <c r="I2488" t="s">
        <v>28</v>
      </c>
      <c r="J2488" t="s">
        <v>9</v>
      </c>
      <c r="O2488" t="s">
        <v>105</v>
      </c>
      <c r="P2488" t="s">
        <v>9</v>
      </c>
      <c r="Q2488" t="s">
        <v>9</v>
      </c>
      <c r="R2488" t="s">
        <v>122</v>
      </c>
      <c r="S2488" t="s">
        <v>124</v>
      </c>
      <c r="T2488">
        <v>1</v>
      </c>
      <c r="U2488" t="s">
        <v>475</v>
      </c>
      <c r="W2488" t="s">
        <v>386</v>
      </c>
    </row>
    <row r="2489" spans="1:23" x14ac:dyDescent="0.25">
      <c r="A2489" t="s">
        <v>336</v>
      </c>
      <c r="B2489" s="1">
        <v>44660</v>
      </c>
      <c r="C2489">
        <v>-20.28</v>
      </c>
      <c r="D2489" t="s">
        <v>7951</v>
      </c>
      <c r="E2489" t="s">
        <v>7951</v>
      </c>
      <c r="F2489" t="s">
        <v>7952</v>
      </c>
      <c r="G2489" t="s">
        <v>105</v>
      </c>
      <c r="H2489" t="s">
        <v>28</v>
      </c>
      <c r="I2489" t="s">
        <v>28</v>
      </c>
      <c r="J2489" t="s">
        <v>9</v>
      </c>
      <c r="O2489" t="s">
        <v>105</v>
      </c>
      <c r="P2489" t="s">
        <v>9</v>
      </c>
      <c r="Q2489" t="s">
        <v>9</v>
      </c>
      <c r="R2489" t="s">
        <v>122</v>
      </c>
      <c r="S2489" t="s">
        <v>124</v>
      </c>
      <c r="T2489">
        <v>1</v>
      </c>
      <c r="U2489" t="s">
        <v>475</v>
      </c>
      <c r="W2489" t="s">
        <v>386</v>
      </c>
    </row>
    <row r="2490" spans="1:23" x14ac:dyDescent="0.25">
      <c r="A2490" t="s">
        <v>19</v>
      </c>
      <c r="B2490" s="1">
        <v>44659</v>
      </c>
      <c r="C2490">
        <v>-301.39</v>
      </c>
      <c r="D2490" t="s">
        <v>609</v>
      </c>
      <c r="E2490" t="s">
        <v>609</v>
      </c>
      <c r="F2490" t="s">
        <v>610</v>
      </c>
      <c r="G2490" t="s">
        <v>10</v>
      </c>
      <c r="H2490" t="s">
        <v>20</v>
      </c>
      <c r="I2490" t="s">
        <v>20</v>
      </c>
      <c r="J2490" t="s">
        <v>9</v>
      </c>
      <c r="O2490" t="s">
        <v>10</v>
      </c>
      <c r="P2490" t="s">
        <v>9</v>
      </c>
      <c r="Q2490" t="s">
        <v>9</v>
      </c>
      <c r="R2490" t="s">
        <v>122</v>
      </c>
      <c r="S2490" t="s">
        <v>127</v>
      </c>
      <c r="T2490">
        <v>12</v>
      </c>
      <c r="U2490" t="s">
        <v>475</v>
      </c>
      <c r="W2490" t="s">
        <v>386</v>
      </c>
    </row>
    <row r="2491" spans="1:23" x14ac:dyDescent="0.25">
      <c r="A2491" t="s">
        <v>19</v>
      </c>
      <c r="B2491" s="1">
        <v>44659</v>
      </c>
      <c r="C2491">
        <v>-111.26</v>
      </c>
      <c r="D2491" t="s">
        <v>497</v>
      </c>
      <c r="E2491" t="s">
        <v>497</v>
      </c>
      <c r="F2491" t="s">
        <v>498</v>
      </c>
      <c r="G2491" t="s">
        <v>104</v>
      </c>
      <c r="H2491" t="s">
        <v>16</v>
      </c>
      <c r="I2491" t="s">
        <v>16</v>
      </c>
      <c r="J2491" t="s">
        <v>9</v>
      </c>
      <c r="O2491" t="s">
        <v>104</v>
      </c>
      <c r="P2491" t="s">
        <v>9</v>
      </c>
      <c r="Q2491" t="s">
        <v>9</v>
      </c>
      <c r="R2491" t="s">
        <v>122</v>
      </c>
      <c r="S2491" t="s">
        <v>127</v>
      </c>
      <c r="T2491">
        <v>12</v>
      </c>
      <c r="U2491" t="s">
        <v>475</v>
      </c>
      <c r="W2491" t="s">
        <v>386</v>
      </c>
    </row>
    <row r="2492" spans="1:23" x14ac:dyDescent="0.25">
      <c r="A2492" t="s">
        <v>420</v>
      </c>
      <c r="B2492" s="1">
        <v>44659</v>
      </c>
      <c r="C2492">
        <v>10000</v>
      </c>
      <c r="D2492" t="s">
        <v>7408</v>
      </c>
      <c r="E2492" t="s">
        <v>7408</v>
      </c>
      <c r="F2492" t="s">
        <v>624</v>
      </c>
      <c r="G2492" t="s">
        <v>55</v>
      </c>
      <c r="H2492" t="s">
        <v>55</v>
      </c>
      <c r="I2492" t="s">
        <v>55</v>
      </c>
      <c r="J2492" t="s">
        <v>9</v>
      </c>
      <c r="O2492" t="s">
        <v>55</v>
      </c>
      <c r="P2492" t="s">
        <v>9</v>
      </c>
      <c r="Q2492" t="s">
        <v>9</v>
      </c>
      <c r="R2492" t="s">
        <v>116</v>
      </c>
      <c r="S2492" t="s">
        <v>126</v>
      </c>
      <c r="T2492">
        <v>0</v>
      </c>
      <c r="U2492" t="s">
        <v>475</v>
      </c>
      <c r="W2492" t="s">
        <v>386</v>
      </c>
    </row>
    <row r="2493" spans="1:23" x14ac:dyDescent="0.25">
      <c r="A2493" t="s">
        <v>539</v>
      </c>
      <c r="B2493" s="1">
        <v>44659</v>
      </c>
      <c r="C2493">
        <v>-37.03</v>
      </c>
      <c r="D2493" t="s">
        <v>1263</v>
      </c>
      <c r="E2493" t="s">
        <v>1263</v>
      </c>
      <c r="F2493" t="s">
        <v>1876</v>
      </c>
      <c r="G2493" t="s">
        <v>88</v>
      </c>
      <c r="H2493" t="s">
        <v>59</v>
      </c>
      <c r="I2493" t="s">
        <v>59</v>
      </c>
      <c r="J2493" t="s">
        <v>9</v>
      </c>
      <c r="O2493" t="s">
        <v>88</v>
      </c>
      <c r="P2493" t="s">
        <v>9</v>
      </c>
      <c r="Q2493" t="s">
        <v>9</v>
      </c>
      <c r="R2493" t="s">
        <v>122</v>
      </c>
      <c r="S2493" t="s">
        <v>127</v>
      </c>
      <c r="T2493">
        <v>1</v>
      </c>
      <c r="U2493" t="s">
        <v>475</v>
      </c>
      <c r="W2493" t="s">
        <v>386</v>
      </c>
    </row>
    <row r="2494" spans="1:23" x14ac:dyDescent="0.25">
      <c r="A2494" t="s">
        <v>492</v>
      </c>
      <c r="B2494" s="1">
        <v>44659</v>
      </c>
      <c r="C2494">
        <v>-10</v>
      </c>
      <c r="D2494" t="s">
        <v>1904</v>
      </c>
      <c r="E2494" t="s">
        <v>1904</v>
      </c>
      <c r="F2494" t="s">
        <v>7953</v>
      </c>
      <c r="G2494" t="s">
        <v>10</v>
      </c>
      <c r="H2494" t="s">
        <v>39</v>
      </c>
      <c r="I2494" t="s">
        <v>39</v>
      </c>
      <c r="J2494" t="s">
        <v>9</v>
      </c>
      <c r="O2494" t="s">
        <v>10</v>
      </c>
      <c r="P2494" t="s">
        <v>9</v>
      </c>
      <c r="Q2494" t="s">
        <v>9</v>
      </c>
      <c r="R2494" t="s">
        <v>122</v>
      </c>
      <c r="S2494" t="s">
        <v>127</v>
      </c>
      <c r="T2494">
        <v>12</v>
      </c>
      <c r="U2494" t="s">
        <v>475</v>
      </c>
      <c r="W2494" t="s">
        <v>386</v>
      </c>
    </row>
    <row r="2495" spans="1:23" x14ac:dyDescent="0.25">
      <c r="A2495" t="s">
        <v>492</v>
      </c>
      <c r="B2495" s="1">
        <v>44659</v>
      </c>
      <c r="C2495">
        <v>-17</v>
      </c>
      <c r="D2495" t="s">
        <v>4456</v>
      </c>
      <c r="E2495" t="s">
        <v>4456</v>
      </c>
      <c r="F2495" t="s">
        <v>7954</v>
      </c>
      <c r="G2495" t="s">
        <v>105</v>
      </c>
      <c r="H2495" t="s">
        <v>28</v>
      </c>
      <c r="I2495" t="s">
        <v>28</v>
      </c>
      <c r="J2495" t="s">
        <v>9</v>
      </c>
      <c r="O2495" t="s">
        <v>105</v>
      </c>
      <c r="P2495" t="s">
        <v>9</v>
      </c>
      <c r="Q2495" t="s">
        <v>9</v>
      </c>
      <c r="R2495" t="s">
        <v>122</v>
      </c>
      <c r="S2495" t="s">
        <v>124</v>
      </c>
      <c r="T2495">
        <v>1</v>
      </c>
      <c r="U2495" t="s">
        <v>475</v>
      </c>
      <c r="W2495" t="s">
        <v>386</v>
      </c>
    </row>
    <row r="2496" spans="1:23" x14ac:dyDescent="0.25">
      <c r="A2496" t="s">
        <v>492</v>
      </c>
      <c r="B2496" s="1">
        <v>44659</v>
      </c>
      <c r="C2496">
        <v>-65</v>
      </c>
      <c r="D2496" t="s">
        <v>903</v>
      </c>
      <c r="E2496" t="s">
        <v>903</v>
      </c>
      <c r="F2496" t="s">
        <v>904</v>
      </c>
      <c r="G2496" t="s">
        <v>120</v>
      </c>
      <c r="H2496" t="s">
        <v>83</v>
      </c>
      <c r="I2496" t="s">
        <v>83</v>
      </c>
      <c r="J2496" t="s">
        <v>9</v>
      </c>
      <c r="O2496" t="s">
        <v>120</v>
      </c>
      <c r="P2496" t="s">
        <v>9</v>
      </c>
      <c r="Q2496" t="s">
        <v>7955</v>
      </c>
      <c r="R2496" t="s">
        <v>122</v>
      </c>
      <c r="S2496" t="s">
        <v>127</v>
      </c>
      <c r="T2496">
        <v>12</v>
      </c>
      <c r="U2496" t="s">
        <v>475</v>
      </c>
      <c r="W2496" t="s">
        <v>386</v>
      </c>
    </row>
    <row r="2497" spans="1:23" x14ac:dyDescent="0.25">
      <c r="A2497" t="s">
        <v>487</v>
      </c>
      <c r="B2497" s="1">
        <v>44658</v>
      </c>
      <c r="C2497">
        <v>1250</v>
      </c>
      <c r="D2497" t="s">
        <v>5353</v>
      </c>
      <c r="E2497" t="s">
        <v>5353</v>
      </c>
      <c r="F2497" t="s">
        <v>501</v>
      </c>
      <c r="G2497" t="s">
        <v>92</v>
      </c>
      <c r="H2497" t="s">
        <v>62</v>
      </c>
      <c r="I2497" t="s">
        <v>62</v>
      </c>
      <c r="J2497" t="s">
        <v>9</v>
      </c>
      <c r="O2497" t="s">
        <v>92</v>
      </c>
      <c r="P2497" t="s">
        <v>9</v>
      </c>
      <c r="Q2497" t="s">
        <v>9</v>
      </c>
      <c r="R2497" t="s">
        <v>92</v>
      </c>
      <c r="S2497" t="s">
        <v>127</v>
      </c>
      <c r="T2497">
        <v>12</v>
      </c>
      <c r="U2497" t="s">
        <v>475</v>
      </c>
      <c r="V2497" t="s">
        <v>62</v>
      </c>
      <c r="W2497" t="s">
        <v>386</v>
      </c>
    </row>
    <row r="2498" spans="1:23" x14ac:dyDescent="0.25">
      <c r="A2498" t="s">
        <v>492</v>
      </c>
      <c r="B2498" s="1">
        <v>44658</v>
      </c>
      <c r="C2498">
        <v>-11.01</v>
      </c>
      <c r="D2498" t="s">
        <v>7956</v>
      </c>
      <c r="E2498" t="s">
        <v>7956</v>
      </c>
      <c r="F2498" t="s">
        <v>7957</v>
      </c>
      <c r="G2498" t="s">
        <v>117</v>
      </c>
      <c r="H2498" t="s">
        <v>44</v>
      </c>
      <c r="I2498" t="s">
        <v>44</v>
      </c>
      <c r="J2498" t="s">
        <v>9</v>
      </c>
      <c r="O2498" t="s">
        <v>117</v>
      </c>
      <c r="P2498" t="s">
        <v>9</v>
      </c>
      <c r="Q2498" t="s">
        <v>9</v>
      </c>
      <c r="R2498" t="s">
        <v>122</v>
      </c>
      <c r="S2498" t="s">
        <v>127</v>
      </c>
      <c r="T2498">
        <v>12</v>
      </c>
      <c r="U2498" t="s">
        <v>475</v>
      </c>
      <c r="W2498" t="s">
        <v>386</v>
      </c>
    </row>
    <row r="2499" spans="1:23" x14ac:dyDescent="0.25">
      <c r="A2499" t="s">
        <v>487</v>
      </c>
      <c r="B2499" s="1">
        <v>44657</v>
      </c>
      <c r="C2499">
        <v>-111782.63</v>
      </c>
      <c r="D2499" t="s">
        <v>7958</v>
      </c>
      <c r="E2499" t="s">
        <v>7958</v>
      </c>
      <c r="F2499" t="s">
        <v>7959</v>
      </c>
      <c r="G2499" t="s">
        <v>55</v>
      </c>
      <c r="H2499" t="s">
        <v>55</v>
      </c>
      <c r="I2499" t="s">
        <v>55</v>
      </c>
      <c r="J2499" t="s">
        <v>9</v>
      </c>
      <c r="O2499" t="s">
        <v>55</v>
      </c>
      <c r="P2499" t="s">
        <v>9</v>
      </c>
      <c r="Q2499" t="s">
        <v>9</v>
      </c>
      <c r="R2499" t="s">
        <v>116</v>
      </c>
      <c r="S2499" t="s">
        <v>126</v>
      </c>
      <c r="T2499">
        <v>0</v>
      </c>
      <c r="U2499" t="s">
        <v>475</v>
      </c>
      <c r="W2499" t="s">
        <v>386</v>
      </c>
    </row>
    <row r="2500" spans="1:23" x14ac:dyDescent="0.25">
      <c r="A2500" t="s">
        <v>526</v>
      </c>
      <c r="B2500" s="1">
        <v>44657</v>
      </c>
      <c r="C2500">
        <v>111782.63</v>
      </c>
      <c r="D2500" t="s">
        <v>7961</v>
      </c>
      <c r="E2500" t="s">
        <v>7961</v>
      </c>
      <c r="F2500" t="s">
        <v>7962</v>
      </c>
      <c r="G2500" t="s">
        <v>55</v>
      </c>
      <c r="H2500" t="s">
        <v>55</v>
      </c>
      <c r="I2500" t="s">
        <v>55</v>
      </c>
      <c r="J2500" t="s">
        <v>9</v>
      </c>
      <c r="O2500" t="s">
        <v>55</v>
      </c>
      <c r="P2500" t="s">
        <v>9</v>
      </c>
      <c r="Q2500" t="s">
        <v>9</v>
      </c>
      <c r="R2500" t="s">
        <v>116</v>
      </c>
      <c r="S2500" t="s">
        <v>126</v>
      </c>
      <c r="T2500">
        <v>0</v>
      </c>
      <c r="U2500" t="s">
        <v>475</v>
      </c>
      <c r="W2500" t="s">
        <v>386</v>
      </c>
    </row>
    <row r="2501" spans="1:23" x14ac:dyDescent="0.25">
      <c r="A2501" t="s">
        <v>5030</v>
      </c>
      <c r="B2501" s="1">
        <v>44657</v>
      </c>
      <c r="C2501">
        <v>-10000</v>
      </c>
      <c r="D2501" t="s">
        <v>7964</v>
      </c>
      <c r="E2501" t="s">
        <v>7964</v>
      </c>
      <c r="F2501" t="s">
        <v>647</v>
      </c>
      <c r="G2501" t="s">
        <v>55</v>
      </c>
      <c r="H2501" t="s">
        <v>55</v>
      </c>
      <c r="I2501" t="s">
        <v>55</v>
      </c>
      <c r="J2501" t="s">
        <v>9</v>
      </c>
      <c r="O2501" t="s">
        <v>55</v>
      </c>
      <c r="P2501" t="s">
        <v>9</v>
      </c>
      <c r="Q2501" t="s">
        <v>9</v>
      </c>
      <c r="R2501" t="s">
        <v>116</v>
      </c>
      <c r="S2501" t="s">
        <v>126</v>
      </c>
      <c r="T2501">
        <v>0</v>
      </c>
      <c r="U2501" t="s">
        <v>475</v>
      </c>
      <c r="W2501" t="s">
        <v>386</v>
      </c>
    </row>
    <row r="2502" spans="1:23" x14ac:dyDescent="0.25">
      <c r="A2502" t="s">
        <v>512</v>
      </c>
      <c r="B2502" s="1">
        <v>44657</v>
      </c>
      <c r="C2502">
        <v>111.26</v>
      </c>
      <c r="D2502" t="s">
        <v>7743</v>
      </c>
      <c r="E2502" t="s">
        <v>7743</v>
      </c>
      <c r="F2502" t="s">
        <v>513</v>
      </c>
      <c r="G2502" t="s">
        <v>55</v>
      </c>
      <c r="H2502" t="s">
        <v>18</v>
      </c>
      <c r="I2502" t="s">
        <v>18</v>
      </c>
      <c r="J2502" t="s">
        <v>9</v>
      </c>
      <c r="O2502" t="s">
        <v>55</v>
      </c>
      <c r="P2502" t="s">
        <v>9</v>
      </c>
      <c r="Q2502" t="s">
        <v>9</v>
      </c>
      <c r="R2502" t="s">
        <v>224</v>
      </c>
      <c r="S2502" t="s">
        <v>126</v>
      </c>
      <c r="T2502">
        <v>12</v>
      </c>
      <c r="U2502" t="s">
        <v>475</v>
      </c>
      <c r="W2502" t="s">
        <v>386</v>
      </c>
    </row>
    <row r="2503" spans="1:23" x14ac:dyDescent="0.25">
      <c r="A2503" t="s">
        <v>492</v>
      </c>
      <c r="B2503" s="1">
        <v>44657</v>
      </c>
      <c r="C2503">
        <v>-42.4</v>
      </c>
      <c r="D2503" t="s">
        <v>634</v>
      </c>
      <c r="E2503" t="s">
        <v>634</v>
      </c>
      <c r="F2503" t="s">
        <v>5038</v>
      </c>
      <c r="G2503" t="s">
        <v>104</v>
      </c>
      <c r="H2503" t="s">
        <v>16</v>
      </c>
      <c r="I2503" t="s">
        <v>16</v>
      </c>
      <c r="J2503" t="s">
        <v>9</v>
      </c>
      <c r="O2503" t="s">
        <v>104</v>
      </c>
      <c r="P2503" t="s">
        <v>9</v>
      </c>
      <c r="Q2503" t="s">
        <v>9</v>
      </c>
      <c r="R2503" t="s">
        <v>122</v>
      </c>
      <c r="S2503" t="s">
        <v>127</v>
      </c>
      <c r="T2503">
        <v>12</v>
      </c>
      <c r="U2503" t="s">
        <v>475</v>
      </c>
      <c r="W2503" t="s">
        <v>386</v>
      </c>
    </row>
    <row r="2504" spans="1:23" x14ac:dyDescent="0.25">
      <c r="A2504" t="s">
        <v>492</v>
      </c>
      <c r="B2504" s="1">
        <v>44657</v>
      </c>
      <c r="C2504">
        <v>-1.59</v>
      </c>
      <c r="D2504" t="s">
        <v>7965</v>
      </c>
      <c r="E2504" t="s">
        <v>7965</v>
      </c>
      <c r="F2504" t="s">
        <v>3799</v>
      </c>
      <c r="G2504" t="s">
        <v>117</v>
      </c>
      <c r="H2504" t="s">
        <v>44</v>
      </c>
      <c r="I2504" t="s">
        <v>44</v>
      </c>
      <c r="J2504" t="s">
        <v>9</v>
      </c>
      <c r="O2504" t="s">
        <v>117</v>
      </c>
      <c r="P2504" t="s">
        <v>9</v>
      </c>
      <c r="Q2504" t="s">
        <v>9</v>
      </c>
      <c r="R2504" t="s">
        <v>122</v>
      </c>
      <c r="S2504" t="s">
        <v>127</v>
      </c>
      <c r="T2504">
        <v>12</v>
      </c>
      <c r="U2504" t="s">
        <v>475</v>
      </c>
      <c r="W2504" t="s">
        <v>386</v>
      </c>
    </row>
    <row r="2505" spans="1:23" x14ac:dyDescent="0.25">
      <c r="A2505" t="s">
        <v>19</v>
      </c>
      <c r="B2505" s="1">
        <v>44656</v>
      </c>
      <c r="C2505">
        <v>-4356.7700000000004</v>
      </c>
      <c r="D2505" t="s">
        <v>6269</v>
      </c>
      <c r="E2505" t="s">
        <v>6269</v>
      </c>
      <c r="F2505" t="s">
        <v>517</v>
      </c>
      <c r="G2505" t="s">
        <v>94</v>
      </c>
      <c r="H2505" t="s">
        <v>61</v>
      </c>
      <c r="I2505" t="s">
        <v>61</v>
      </c>
      <c r="J2505" t="s">
        <v>9</v>
      </c>
      <c r="O2505" t="s">
        <v>94</v>
      </c>
      <c r="P2505" t="s">
        <v>9</v>
      </c>
      <c r="Q2505" t="s">
        <v>9</v>
      </c>
      <c r="R2505" t="s">
        <v>122</v>
      </c>
      <c r="S2505" t="s">
        <v>127</v>
      </c>
      <c r="T2505">
        <v>12</v>
      </c>
      <c r="U2505" t="s">
        <v>475</v>
      </c>
      <c r="W2505" t="s">
        <v>386</v>
      </c>
    </row>
    <row r="2506" spans="1:23" x14ac:dyDescent="0.25">
      <c r="A2506" t="s">
        <v>19</v>
      </c>
      <c r="B2506" s="1">
        <v>44656</v>
      </c>
      <c r="C2506">
        <v>3000</v>
      </c>
      <c r="D2506" t="s">
        <v>7966</v>
      </c>
      <c r="E2506" t="s">
        <v>7966</v>
      </c>
      <c r="F2506" t="s">
        <v>2884</v>
      </c>
      <c r="G2506" t="s">
        <v>55</v>
      </c>
      <c r="H2506" t="s">
        <v>55</v>
      </c>
      <c r="I2506" t="s">
        <v>55</v>
      </c>
      <c r="J2506" t="s">
        <v>9</v>
      </c>
      <c r="O2506" t="s">
        <v>55</v>
      </c>
      <c r="P2506" t="s">
        <v>9</v>
      </c>
      <c r="Q2506" t="s">
        <v>9</v>
      </c>
      <c r="R2506" t="s">
        <v>116</v>
      </c>
      <c r="S2506" t="s">
        <v>126</v>
      </c>
      <c r="T2506">
        <v>0</v>
      </c>
      <c r="U2506" t="s">
        <v>475</v>
      </c>
      <c r="W2506" t="s">
        <v>386</v>
      </c>
    </row>
    <row r="2507" spans="1:23" x14ac:dyDescent="0.25">
      <c r="A2507" t="s">
        <v>19</v>
      </c>
      <c r="B2507" s="1">
        <v>44656</v>
      </c>
      <c r="C2507">
        <v>-1000</v>
      </c>
      <c r="D2507" t="s">
        <v>7967</v>
      </c>
      <c r="E2507" t="s">
        <v>7967</v>
      </c>
      <c r="F2507" t="s">
        <v>1852</v>
      </c>
      <c r="G2507" t="s">
        <v>55</v>
      </c>
      <c r="H2507" t="s">
        <v>55</v>
      </c>
      <c r="I2507" t="s">
        <v>55</v>
      </c>
      <c r="J2507" t="s">
        <v>9</v>
      </c>
      <c r="O2507" t="s">
        <v>55</v>
      </c>
      <c r="P2507" t="s">
        <v>9</v>
      </c>
      <c r="Q2507" t="s">
        <v>9</v>
      </c>
      <c r="R2507" t="s">
        <v>116</v>
      </c>
      <c r="S2507" t="s">
        <v>126</v>
      </c>
      <c r="T2507">
        <v>0</v>
      </c>
      <c r="U2507" t="s">
        <v>475</v>
      </c>
      <c r="W2507" t="s">
        <v>386</v>
      </c>
    </row>
    <row r="2508" spans="1:23" x14ac:dyDescent="0.25">
      <c r="A2508" t="s">
        <v>487</v>
      </c>
      <c r="B2508" s="1">
        <v>44656</v>
      </c>
      <c r="C2508">
        <v>-20000</v>
      </c>
      <c r="D2508" t="s">
        <v>706</v>
      </c>
      <c r="E2508" t="s">
        <v>706</v>
      </c>
      <c r="F2508" t="s">
        <v>707</v>
      </c>
      <c r="G2508" t="s">
        <v>55</v>
      </c>
      <c r="H2508" t="s">
        <v>55</v>
      </c>
      <c r="I2508" t="s">
        <v>55</v>
      </c>
      <c r="J2508" t="s">
        <v>9</v>
      </c>
      <c r="O2508" t="s">
        <v>55</v>
      </c>
      <c r="P2508" t="s">
        <v>9</v>
      </c>
      <c r="Q2508" t="s">
        <v>9</v>
      </c>
      <c r="R2508" t="s">
        <v>116</v>
      </c>
      <c r="S2508" t="s">
        <v>126</v>
      </c>
      <c r="T2508">
        <v>0</v>
      </c>
      <c r="U2508" t="s">
        <v>475</v>
      </c>
      <c r="W2508" t="s">
        <v>386</v>
      </c>
    </row>
    <row r="2509" spans="1:23" x14ac:dyDescent="0.25">
      <c r="A2509" t="s">
        <v>5030</v>
      </c>
      <c r="B2509" s="1">
        <v>44656</v>
      </c>
      <c r="C2509">
        <v>59.57</v>
      </c>
      <c r="D2509" t="s">
        <v>1626</v>
      </c>
      <c r="E2509" t="s">
        <v>1626</v>
      </c>
      <c r="F2509" t="s">
        <v>519</v>
      </c>
      <c r="G2509" t="s">
        <v>92</v>
      </c>
      <c r="H2509" t="s">
        <v>71</v>
      </c>
      <c r="I2509" t="s">
        <v>71</v>
      </c>
      <c r="J2509" t="s">
        <v>9</v>
      </c>
      <c r="O2509" t="s">
        <v>92</v>
      </c>
      <c r="P2509" t="s">
        <v>9</v>
      </c>
      <c r="Q2509" t="s">
        <v>9</v>
      </c>
      <c r="R2509" t="s">
        <v>92</v>
      </c>
      <c r="S2509" t="s">
        <v>127</v>
      </c>
      <c r="T2509">
        <v>12</v>
      </c>
      <c r="U2509" t="s">
        <v>475</v>
      </c>
      <c r="W2509" t="s">
        <v>386</v>
      </c>
    </row>
    <row r="2510" spans="1:23" x14ac:dyDescent="0.25">
      <c r="A2510" t="s">
        <v>486</v>
      </c>
      <c r="B2510" s="1">
        <v>44656</v>
      </c>
      <c r="C2510">
        <v>53.69</v>
      </c>
      <c r="D2510" t="s">
        <v>1626</v>
      </c>
      <c r="E2510" t="s">
        <v>1626</v>
      </c>
      <c r="F2510" t="s">
        <v>519</v>
      </c>
      <c r="G2510" t="s">
        <v>92</v>
      </c>
      <c r="H2510" t="s">
        <v>71</v>
      </c>
      <c r="I2510" t="s">
        <v>71</v>
      </c>
      <c r="J2510" t="s">
        <v>9</v>
      </c>
      <c r="O2510" t="s">
        <v>92</v>
      </c>
      <c r="P2510" t="s">
        <v>9</v>
      </c>
      <c r="Q2510" t="s">
        <v>9</v>
      </c>
      <c r="R2510" t="s">
        <v>92</v>
      </c>
      <c r="S2510" t="s">
        <v>127</v>
      </c>
      <c r="T2510">
        <v>12</v>
      </c>
      <c r="U2510" t="s">
        <v>475</v>
      </c>
      <c r="W2510" t="s">
        <v>386</v>
      </c>
    </row>
    <row r="2511" spans="1:23" x14ac:dyDescent="0.25">
      <c r="A2511" t="s">
        <v>63</v>
      </c>
      <c r="B2511" s="1">
        <v>44656</v>
      </c>
      <c r="C2511">
        <v>-3000</v>
      </c>
      <c r="D2511" t="s">
        <v>7154</v>
      </c>
      <c r="E2511" t="s">
        <v>7154</v>
      </c>
      <c r="F2511" t="s">
        <v>622</v>
      </c>
      <c r="G2511" t="s">
        <v>55</v>
      </c>
      <c r="H2511" t="s">
        <v>55</v>
      </c>
      <c r="I2511" t="s">
        <v>55</v>
      </c>
      <c r="J2511" t="s">
        <v>9</v>
      </c>
      <c r="O2511" t="s">
        <v>55</v>
      </c>
      <c r="P2511" t="s">
        <v>9</v>
      </c>
      <c r="Q2511" t="s">
        <v>9</v>
      </c>
      <c r="R2511" t="s">
        <v>116</v>
      </c>
      <c r="S2511" t="s">
        <v>126</v>
      </c>
      <c r="T2511">
        <v>0</v>
      </c>
      <c r="U2511" t="s">
        <v>475</v>
      </c>
      <c r="W2511" t="s">
        <v>386</v>
      </c>
    </row>
    <row r="2512" spans="1:23" x14ac:dyDescent="0.25">
      <c r="A2512" t="s">
        <v>63</v>
      </c>
      <c r="B2512" s="1">
        <v>44656</v>
      </c>
      <c r="C2512">
        <v>1000</v>
      </c>
      <c r="D2512" t="s">
        <v>7501</v>
      </c>
      <c r="E2512" t="s">
        <v>7501</v>
      </c>
      <c r="F2512" t="s">
        <v>790</v>
      </c>
      <c r="G2512" t="s">
        <v>55</v>
      </c>
      <c r="H2512" t="s">
        <v>55</v>
      </c>
      <c r="I2512" t="s">
        <v>55</v>
      </c>
      <c r="J2512" t="s">
        <v>9</v>
      </c>
      <c r="O2512" t="s">
        <v>55</v>
      </c>
      <c r="P2512" t="s">
        <v>9</v>
      </c>
      <c r="Q2512" t="s">
        <v>9</v>
      </c>
      <c r="R2512" t="s">
        <v>116</v>
      </c>
      <c r="S2512" t="s">
        <v>126</v>
      </c>
      <c r="T2512">
        <v>0</v>
      </c>
      <c r="U2512" t="s">
        <v>475</v>
      </c>
      <c r="W2512" t="s">
        <v>386</v>
      </c>
    </row>
    <row r="2513" spans="1:23" x14ac:dyDescent="0.25">
      <c r="A2513" t="s">
        <v>34</v>
      </c>
      <c r="B2513" s="1">
        <v>44656</v>
      </c>
      <c r="C2513">
        <v>-5.5</v>
      </c>
      <c r="D2513" t="s">
        <v>491</v>
      </c>
      <c r="E2513" t="s">
        <v>491</v>
      </c>
      <c r="F2513" t="s">
        <v>7968</v>
      </c>
      <c r="G2513" t="s">
        <v>105</v>
      </c>
      <c r="H2513" t="s">
        <v>28</v>
      </c>
      <c r="I2513" t="s">
        <v>28</v>
      </c>
      <c r="J2513" t="s">
        <v>9</v>
      </c>
      <c r="O2513" t="s">
        <v>105</v>
      </c>
      <c r="P2513" t="s">
        <v>9</v>
      </c>
      <c r="Q2513" t="s">
        <v>7969</v>
      </c>
      <c r="R2513" t="s">
        <v>122</v>
      </c>
      <c r="S2513" t="s">
        <v>124</v>
      </c>
      <c r="T2513">
        <v>1</v>
      </c>
      <c r="U2513" t="s">
        <v>475</v>
      </c>
      <c r="W2513" t="s">
        <v>386</v>
      </c>
    </row>
    <row r="2514" spans="1:23" x14ac:dyDescent="0.25">
      <c r="A2514" t="s">
        <v>19</v>
      </c>
      <c r="B2514" s="1">
        <v>44656</v>
      </c>
      <c r="C2514">
        <v>3000</v>
      </c>
      <c r="D2514" t="s">
        <v>7563</v>
      </c>
      <c r="E2514" t="s">
        <v>7563</v>
      </c>
      <c r="F2514" t="s">
        <v>619</v>
      </c>
      <c r="G2514" t="s">
        <v>55</v>
      </c>
      <c r="H2514" t="s">
        <v>55</v>
      </c>
      <c r="I2514" t="s">
        <v>55</v>
      </c>
      <c r="J2514" t="s">
        <v>9</v>
      </c>
      <c r="O2514" t="s">
        <v>55</v>
      </c>
      <c r="P2514" t="s">
        <v>9</v>
      </c>
      <c r="Q2514" t="s">
        <v>9</v>
      </c>
      <c r="R2514" t="s">
        <v>116</v>
      </c>
      <c r="S2514" t="s">
        <v>126</v>
      </c>
      <c r="T2514">
        <v>0</v>
      </c>
      <c r="U2514" t="s">
        <v>475</v>
      </c>
      <c r="W2514" t="s">
        <v>386</v>
      </c>
    </row>
    <row r="2515" spans="1:23" x14ac:dyDescent="0.25">
      <c r="A2515" t="s">
        <v>420</v>
      </c>
      <c r="B2515" s="1">
        <v>44656</v>
      </c>
      <c r="C2515">
        <v>3000</v>
      </c>
      <c r="D2515" t="s">
        <v>7408</v>
      </c>
      <c r="E2515" t="s">
        <v>7408</v>
      </c>
      <c r="F2515" t="s">
        <v>624</v>
      </c>
      <c r="G2515" t="s">
        <v>55</v>
      </c>
      <c r="H2515" t="s">
        <v>55</v>
      </c>
      <c r="I2515" t="s">
        <v>55</v>
      </c>
      <c r="J2515" t="s">
        <v>9</v>
      </c>
      <c r="O2515" t="s">
        <v>55</v>
      </c>
      <c r="P2515" t="s">
        <v>9</v>
      </c>
      <c r="Q2515" t="s">
        <v>9</v>
      </c>
      <c r="R2515" t="s">
        <v>116</v>
      </c>
      <c r="S2515" t="s">
        <v>126</v>
      </c>
      <c r="T2515">
        <v>0</v>
      </c>
      <c r="U2515" t="s">
        <v>475</v>
      </c>
      <c r="W2515" t="s">
        <v>386</v>
      </c>
    </row>
    <row r="2516" spans="1:23" x14ac:dyDescent="0.25">
      <c r="A2516" t="s">
        <v>420</v>
      </c>
      <c r="B2516" s="1">
        <v>44656</v>
      </c>
      <c r="C2516">
        <v>-3000</v>
      </c>
      <c r="D2516" t="s">
        <v>7154</v>
      </c>
      <c r="E2516" t="s">
        <v>7154</v>
      </c>
      <c r="F2516" t="s">
        <v>622</v>
      </c>
      <c r="G2516" t="s">
        <v>55</v>
      </c>
      <c r="H2516" t="s">
        <v>55</v>
      </c>
      <c r="I2516" t="s">
        <v>55</v>
      </c>
      <c r="J2516" t="s">
        <v>9</v>
      </c>
      <c r="O2516" t="s">
        <v>55</v>
      </c>
      <c r="P2516" t="s">
        <v>9</v>
      </c>
      <c r="Q2516" t="s">
        <v>9</v>
      </c>
      <c r="R2516" t="s">
        <v>116</v>
      </c>
      <c r="S2516" t="s">
        <v>126</v>
      </c>
      <c r="T2516">
        <v>0</v>
      </c>
      <c r="U2516" t="s">
        <v>475</v>
      </c>
      <c r="W2516" t="s">
        <v>386</v>
      </c>
    </row>
    <row r="2517" spans="1:23" x14ac:dyDescent="0.25">
      <c r="A2517" t="s">
        <v>487</v>
      </c>
      <c r="B2517" s="1">
        <v>44656</v>
      </c>
      <c r="C2517">
        <v>11782.63</v>
      </c>
      <c r="D2517" t="s">
        <v>3386</v>
      </c>
      <c r="E2517" t="s">
        <v>3386</v>
      </c>
      <c r="F2517" t="s">
        <v>501</v>
      </c>
      <c r="G2517" t="s">
        <v>92</v>
      </c>
      <c r="H2517" t="s">
        <v>380</v>
      </c>
      <c r="I2517" t="s">
        <v>380</v>
      </c>
      <c r="J2517" t="s">
        <v>9</v>
      </c>
      <c r="O2517" t="s">
        <v>92</v>
      </c>
      <c r="P2517" t="s">
        <v>9</v>
      </c>
      <c r="Q2517" t="s">
        <v>9</v>
      </c>
      <c r="R2517" t="s">
        <v>92</v>
      </c>
      <c r="S2517" t="s">
        <v>125</v>
      </c>
      <c r="T2517">
        <v>1</v>
      </c>
      <c r="U2517" t="s">
        <v>475</v>
      </c>
      <c r="W2517" t="s">
        <v>386</v>
      </c>
    </row>
    <row r="2518" spans="1:23" x14ac:dyDescent="0.25">
      <c r="A2518" t="s">
        <v>19</v>
      </c>
      <c r="B2518" s="1">
        <v>44656</v>
      </c>
      <c r="C2518">
        <v>2.46</v>
      </c>
      <c r="D2518" t="s">
        <v>6114</v>
      </c>
      <c r="E2518" t="s">
        <v>6114</v>
      </c>
      <c r="F2518" t="s">
        <v>598</v>
      </c>
      <c r="G2518" t="s">
        <v>55</v>
      </c>
      <c r="H2518" t="s">
        <v>76</v>
      </c>
      <c r="I2518" t="s">
        <v>76</v>
      </c>
      <c r="J2518" t="s">
        <v>9</v>
      </c>
      <c r="O2518" t="s">
        <v>55</v>
      </c>
      <c r="P2518" t="s">
        <v>9</v>
      </c>
      <c r="Q2518" t="s">
        <v>9</v>
      </c>
      <c r="R2518" t="s">
        <v>224</v>
      </c>
      <c r="S2518" t="s">
        <v>126</v>
      </c>
      <c r="T2518">
        <v>12</v>
      </c>
      <c r="U2518" t="s">
        <v>475</v>
      </c>
      <c r="V2518" t="s">
        <v>6075</v>
      </c>
      <c r="W2518" t="s">
        <v>386</v>
      </c>
    </row>
    <row r="2519" spans="1:23" x14ac:dyDescent="0.25">
      <c r="A2519" t="s">
        <v>492</v>
      </c>
      <c r="B2519" s="1">
        <v>44656</v>
      </c>
      <c r="C2519">
        <v>-1.1000000000000001</v>
      </c>
      <c r="D2519" t="s">
        <v>6174</v>
      </c>
      <c r="E2519" t="s">
        <v>6174</v>
      </c>
      <c r="F2519" t="s">
        <v>2551</v>
      </c>
      <c r="G2519" t="s">
        <v>78</v>
      </c>
      <c r="H2519" t="s">
        <v>471</v>
      </c>
      <c r="I2519" t="s">
        <v>471</v>
      </c>
      <c r="J2519" t="s">
        <v>9</v>
      </c>
      <c r="O2519" t="s">
        <v>78</v>
      </c>
      <c r="P2519" t="s">
        <v>9</v>
      </c>
      <c r="Q2519" t="s">
        <v>9</v>
      </c>
      <c r="R2519" t="s">
        <v>122</v>
      </c>
      <c r="S2519" t="s">
        <v>124</v>
      </c>
      <c r="T2519">
        <v>1</v>
      </c>
      <c r="U2519" t="s">
        <v>475</v>
      </c>
      <c r="W2519" t="s">
        <v>386</v>
      </c>
    </row>
    <row r="2520" spans="1:23" x14ac:dyDescent="0.25">
      <c r="A2520" t="s">
        <v>492</v>
      </c>
      <c r="B2520" s="1">
        <v>44656</v>
      </c>
      <c r="C2520">
        <v>-123.26</v>
      </c>
      <c r="D2520" t="s">
        <v>739</v>
      </c>
      <c r="E2520" t="s">
        <v>739</v>
      </c>
      <c r="F2520" t="s">
        <v>740</v>
      </c>
      <c r="G2520" t="s">
        <v>473</v>
      </c>
      <c r="H2520" t="s">
        <v>466</v>
      </c>
      <c r="I2520" t="s">
        <v>466</v>
      </c>
      <c r="J2520" t="s">
        <v>9</v>
      </c>
      <c r="O2520" t="s">
        <v>473</v>
      </c>
      <c r="P2520" t="s">
        <v>9</v>
      </c>
      <c r="Q2520" t="s">
        <v>9</v>
      </c>
      <c r="R2520" t="s">
        <v>122</v>
      </c>
      <c r="S2520" t="s">
        <v>127</v>
      </c>
      <c r="T2520">
        <v>12</v>
      </c>
      <c r="U2520" t="s">
        <v>475</v>
      </c>
      <c r="W2520" t="s">
        <v>386</v>
      </c>
    </row>
    <row r="2521" spans="1:23" x14ac:dyDescent="0.25">
      <c r="A2521" t="s">
        <v>544</v>
      </c>
      <c r="B2521" s="1">
        <v>44656</v>
      </c>
      <c r="C2521">
        <v>-29.77</v>
      </c>
      <c r="D2521" t="s">
        <v>979</v>
      </c>
      <c r="E2521" t="s">
        <v>979</v>
      </c>
      <c r="F2521" t="s">
        <v>1508</v>
      </c>
      <c r="G2521" t="s">
        <v>104</v>
      </c>
      <c r="H2521" t="s">
        <v>7</v>
      </c>
      <c r="I2521" t="s">
        <v>7</v>
      </c>
      <c r="J2521" t="s">
        <v>9</v>
      </c>
      <c r="O2521" t="s">
        <v>104</v>
      </c>
      <c r="P2521" t="s">
        <v>9</v>
      </c>
      <c r="Q2521" t="s">
        <v>9</v>
      </c>
      <c r="R2521" t="s">
        <v>122</v>
      </c>
      <c r="S2521" t="s">
        <v>127</v>
      </c>
      <c r="T2521">
        <v>12</v>
      </c>
      <c r="U2521" t="s">
        <v>475</v>
      </c>
      <c r="W2521" t="s">
        <v>386</v>
      </c>
    </row>
    <row r="2522" spans="1:23" x14ac:dyDescent="0.25">
      <c r="A2522" t="s">
        <v>544</v>
      </c>
      <c r="B2522" s="1">
        <v>44656</v>
      </c>
      <c r="C2522">
        <v>-21.41</v>
      </c>
      <c r="D2522" t="s">
        <v>4603</v>
      </c>
      <c r="E2522" t="s">
        <v>4603</v>
      </c>
      <c r="F2522" t="s">
        <v>4604</v>
      </c>
      <c r="G2522" t="s">
        <v>104</v>
      </c>
      <c r="H2522" t="s">
        <v>12</v>
      </c>
      <c r="I2522" t="s">
        <v>12</v>
      </c>
      <c r="J2522" t="s">
        <v>9</v>
      </c>
      <c r="O2522" t="s">
        <v>104</v>
      </c>
      <c r="P2522" t="s">
        <v>9</v>
      </c>
      <c r="Q2522" t="s">
        <v>9</v>
      </c>
      <c r="R2522" t="s">
        <v>122</v>
      </c>
      <c r="S2522" t="s">
        <v>127</v>
      </c>
      <c r="T2522">
        <v>12</v>
      </c>
      <c r="U2522" t="s">
        <v>475</v>
      </c>
      <c r="W2522" t="s">
        <v>386</v>
      </c>
    </row>
    <row r="2523" spans="1:23" x14ac:dyDescent="0.25">
      <c r="A2523" t="s">
        <v>19</v>
      </c>
      <c r="B2523" s="1">
        <v>44656</v>
      </c>
      <c r="C2523">
        <v>2.46</v>
      </c>
      <c r="D2523" t="s">
        <v>6114</v>
      </c>
      <c r="E2523" t="s">
        <v>6114</v>
      </c>
      <c r="F2523" t="s">
        <v>598</v>
      </c>
      <c r="G2523" t="s">
        <v>55</v>
      </c>
      <c r="H2523" t="s">
        <v>76</v>
      </c>
      <c r="I2523" t="s">
        <v>76</v>
      </c>
      <c r="J2523" t="s">
        <v>9</v>
      </c>
      <c r="O2523" t="s">
        <v>55</v>
      </c>
      <c r="P2523" t="s">
        <v>9</v>
      </c>
      <c r="Q2523" t="s">
        <v>9</v>
      </c>
      <c r="R2523" t="s">
        <v>224</v>
      </c>
      <c r="S2523" t="s">
        <v>126</v>
      </c>
      <c r="T2523">
        <v>12</v>
      </c>
      <c r="U2523" t="s">
        <v>475</v>
      </c>
      <c r="V2523" t="s">
        <v>6075</v>
      </c>
      <c r="W2523" t="s">
        <v>386</v>
      </c>
    </row>
    <row r="2524" spans="1:23" x14ac:dyDescent="0.25">
      <c r="A2524" t="s">
        <v>2543</v>
      </c>
      <c r="B2524" s="1">
        <v>44656</v>
      </c>
      <c r="C2524">
        <v>99.31</v>
      </c>
      <c r="D2524" t="s">
        <v>1626</v>
      </c>
      <c r="E2524" t="s">
        <v>1626</v>
      </c>
      <c r="F2524" t="s">
        <v>519</v>
      </c>
      <c r="G2524" t="s">
        <v>92</v>
      </c>
      <c r="H2524" t="s">
        <v>71</v>
      </c>
      <c r="I2524" t="s">
        <v>71</v>
      </c>
      <c r="J2524" t="s">
        <v>9</v>
      </c>
      <c r="O2524" t="s">
        <v>92</v>
      </c>
      <c r="P2524" t="s">
        <v>9</v>
      </c>
      <c r="Q2524" t="s">
        <v>9</v>
      </c>
      <c r="R2524" t="s">
        <v>92</v>
      </c>
      <c r="S2524" t="s">
        <v>127</v>
      </c>
      <c r="T2524">
        <v>12</v>
      </c>
      <c r="U2524" t="s">
        <v>475</v>
      </c>
      <c r="W2524" t="s">
        <v>386</v>
      </c>
    </row>
    <row r="2525" spans="1:23" x14ac:dyDescent="0.25">
      <c r="A2525" t="s">
        <v>526</v>
      </c>
      <c r="B2525" s="1">
        <v>44656</v>
      </c>
      <c r="C2525">
        <v>0.06</v>
      </c>
      <c r="D2525" t="s">
        <v>1626</v>
      </c>
      <c r="E2525" t="s">
        <v>1626</v>
      </c>
      <c r="F2525" t="s">
        <v>519</v>
      </c>
      <c r="G2525" t="s">
        <v>92</v>
      </c>
      <c r="H2525" t="s">
        <v>71</v>
      </c>
      <c r="I2525" t="s">
        <v>71</v>
      </c>
      <c r="J2525" t="s">
        <v>9</v>
      </c>
      <c r="O2525" t="s">
        <v>92</v>
      </c>
      <c r="P2525" t="s">
        <v>9</v>
      </c>
      <c r="Q2525" t="s">
        <v>9</v>
      </c>
      <c r="R2525" t="s">
        <v>92</v>
      </c>
      <c r="S2525" t="s">
        <v>127</v>
      </c>
      <c r="T2525">
        <v>12</v>
      </c>
      <c r="U2525" t="s">
        <v>475</v>
      </c>
      <c r="W2525" t="s">
        <v>386</v>
      </c>
    </row>
    <row r="2526" spans="1:23" x14ac:dyDescent="0.25">
      <c r="A2526" t="s">
        <v>487</v>
      </c>
      <c r="B2526" s="1">
        <v>44656</v>
      </c>
      <c r="C2526">
        <v>525</v>
      </c>
      <c r="D2526" t="s">
        <v>5353</v>
      </c>
      <c r="E2526" t="s">
        <v>5353</v>
      </c>
      <c r="F2526" t="s">
        <v>501</v>
      </c>
      <c r="G2526" t="s">
        <v>105</v>
      </c>
      <c r="H2526" t="s">
        <v>28</v>
      </c>
      <c r="I2526" t="s">
        <v>28</v>
      </c>
      <c r="J2526" t="s">
        <v>9</v>
      </c>
      <c r="O2526" t="s">
        <v>105</v>
      </c>
      <c r="P2526" t="s">
        <v>9</v>
      </c>
      <c r="Q2526" t="s">
        <v>7970</v>
      </c>
      <c r="R2526" t="s">
        <v>122</v>
      </c>
      <c r="S2526" t="s">
        <v>124</v>
      </c>
      <c r="T2526">
        <v>1</v>
      </c>
      <c r="U2526" t="s">
        <v>475</v>
      </c>
      <c r="W2526" t="s">
        <v>386</v>
      </c>
    </row>
    <row r="2527" spans="1:23" x14ac:dyDescent="0.25">
      <c r="A2527" t="s">
        <v>492</v>
      </c>
      <c r="B2527" s="1">
        <v>44656</v>
      </c>
      <c r="C2527">
        <v>-2.19</v>
      </c>
      <c r="D2527" t="s">
        <v>8599</v>
      </c>
      <c r="E2527" t="s">
        <v>8599</v>
      </c>
      <c r="F2527" t="s">
        <v>615</v>
      </c>
      <c r="G2527" t="s">
        <v>117</v>
      </c>
      <c r="H2527" t="s">
        <v>44</v>
      </c>
      <c r="I2527" t="s">
        <v>44</v>
      </c>
      <c r="J2527" t="s">
        <v>9</v>
      </c>
      <c r="O2527" t="s">
        <v>117</v>
      </c>
      <c r="P2527" t="s">
        <v>9</v>
      </c>
      <c r="Q2527" t="s">
        <v>7971</v>
      </c>
      <c r="R2527" t="s">
        <v>122</v>
      </c>
      <c r="S2527" t="s">
        <v>127</v>
      </c>
      <c r="T2527">
        <v>12</v>
      </c>
      <c r="U2527" t="s">
        <v>475</v>
      </c>
      <c r="W2527" t="s">
        <v>386</v>
      </c>
    </row>
    <row r="2528" spans="1:23" x14ac:dyDescent="0.25">
      <c r="A2528" t="s">
        <v>492</v>
      </c>
      <c r="B2528" s="1">
        <v>44656</v>
      </c>
      <c r="C2528">
        <v>-15</v>
      </c>
      <c r="D2528" t="s">
        <v>612</v>
      </c>
      <c r="E2528" t="s">
        <v>612</v>
      </c>
      <c r="F2528" t="s">
        <v>613</v>
      </c>
      <c r="G2528" t="s">
        <v>110</v>
      </c>
      <c r="H2528" t="s">
        <v>79</v>
      </c>
      <c r="I2528" t="s">
        <v>79</v>
      </c>
      <c r="J2528" t="s">
        <v>9</v>
      </c>
      <c r="O2528" t="s">
        <v>110</v>
      </c>
      <c r="P2528" t="s">
        <v>9</v>
      </c>
      <c r="Q2528" t="s">
        <v>9</v>
      </c>
      <c r="R2528" t="s">
        <v>122</v>
      </c>
      <c r="S2528" t="s">
        <v>127</v>
      </c>
      <c r="T2528">
        <v>12</v>
      </c>
      <c r="U2528" t="s">
        <v>475</v>
      </c>
      <c r="V2528" t="s">
        <v>283</v>
      </c>
      <c r="W2528" t="s">
        <v>386</v>
      </c>
    </row>
    <row r="2529" spans="1:23" x14ac:dyDescent="0.25">
      <c r="A2529" t="s">
        <v>492</v>
      </c>
      <c r="B2529" s="1">
        <v>44656</v>
      </c>
      <c r="C2529">
        <v>-22.04</v>
      </c>
      <c r="D2529" t="s">
        <v>1366</v>
      </c>
      <c r="E2529" t="s">
        <v>1366</v>
      </c>
      <c r="F2529" t="s">
        <v>1367</v>
      </c>
      <c r="G2529" t="s">
        <v>117</v>
      </c>
      <c r="H2529" t="s">
        <v>44</v>
      </c>
      <c r="I2529" t="s">
        <v>44</v>
      </c>
      <c r="J2529" t="s">
        <v>9</v>
      </c>
      <c r="O2529" t="s">
        <v>117</v>
      </c>
      <c r="P2529" t="s">
        <v>9</v>
      </c>
      <c r="Q2529" t="s">
        <v>9</v>
      </c>
      <c r="R2529" t="s">
        <v>122</v>
      </c>
      <c r="S2529" t="s">
        <v>127</v>
      </c>
      <c r="T2529">
        <v>12</v>
      </c>
      <c r="U2529" t="s">
        <v>475</v>
      </c>
      <c r="W2529" t="s">
        <v>386</v>
      </c>
    </row>
    <row r="2530" spans="1:23" x14ac:dyDescent="0.25">
      <c r="A2530" t="s">
        <v>492</v>
      </c>
      <c r="B2530" s="1">
        <v>44655</v>
      </c>
      <c r="C2530">
        <v>-33</v>
      </c>
      <c r="D2530" t="s">
        <v>650</v>
      </c>
      <c r="E2530" t="s">
        <v>650</v>
      </c>
      <c r="F2530" t="s">
        <v>651</v>
      </c>
      <c r="G2530" t="s">
        <v>118</v>
      </c>
      <c r="H2530" t="s">
        <v>52</v>
      </c>
      <c r="I2530" t="s">
        <v>52</v>
      </c>
      <c r="J2530" t="s">
        <v>9</v>
      </c>
      <c r="O2530" t="s">
        <v>118</v>
      </c>
      <c r="P2530" t="s">
        <v>9</v>
      </c>
      <c r="Q2530" t="s">
        <v>9</v>
      </c>
      <c r="R2530" t="s">
        <v>122</v>
      </c>
      <c r="S2530" t="s">
        <v>127</v>
      </c>
      <c r="T2530">
        <v>12</v>
      </c>
      <c r="U2530" t="s">
        <v>475</v>
      </c>
      <c r="W2530" t="s">
        <v>386</v>
      </c>
    </row>
    <row r="2531" spans="1:23" x14ac:dyDescent="0.25">
      <c r="A2531" t="s">
        <v>492</v>
      </c>
      <c r="B2531" s="1">
        <v>44655</v>
      </c>
      <c r="C2531">
        <v>-8</v>
      </c>
      <c r="D2531" t="s">
        <v>892</v>
      </c>
      <c r="E2531" t="s">
        <v>892</v>
      </c>
      <c r="F2531" t="s">
        <v>893</v>
      </c>
      <c r="G2531" t="s">
        <v>10</v>
      </c>
      <c r="H2531" t="s">
        <v>39</v>
      </c>
      <c r="I2531" t="s">
        <v>39</v>
      </c>
      <c r="J2531" t="s">
        <v>9</v>
      </c>
      <c r="O2531" t="s">
        <v>10</v>
      </c>
      <c r="P2531" t="s">
        <v>9</v>
      </c>
      <c r="Q2531" t="s">
        <v>9</v>
      </c>
      <c r="R2531" t="s">
        <v>122</v>
      </c>
      <c r="S2531" t="s">
        <v>127</v>
      </c>
      <c r="T2531">
        <v>12</v>
      </c>
      <c r="U2531" t="s">
        <v>475</v>
      </c>
      <c r="W2531" t="s">
        <v>386</v>
      </c>
    </row>
    <row r="2532" spans="1:23" x14ac:dyDescent="0.25">
      <c r="A2532" t="s">
        <v>492</v>
      </c>
      <c r="B2532" s="1">
        <v>44655</v>
      </c>
      <c r="C2532">
        <v>-6</v>
      </c>
      <c r="D2532" t="s">
        <v>892</v>
      </c>
      <c r="E2532" t="s">
        <v>892</v>
      </c>
      <c r="F2532" t="s">
        <v>893</v>
      </c>
      <c r="G2532" t="s">
        <v>10</v>
      </c>
      <c r="H2532" t="s">
        <v>39</v>
      </c>
      <c r="I2532" t="s">
        <v>39</v>
      </c>
      <c r="J2532" t="s">
        <v>9</v>
      </c>
      <c r="O2532" t="s">
        <v>10</v>
      </c>
      <c r="P2532" t="s">
        <v>9</v>
      </c>
      <c r="Q2532" t="s">
        <v>9</v>
      </c>
      <c r="R2532" t="s">
        <v>122</v>
      </c>
      <c r="S2532" t="s">
        <v>127</v>
      </c>
      <c r="T2532">
        <v>12</v>
      </c>
      <c r="U2532" t="s">
        <v>475</v>
      </c>
      <c r="W2532" t="s">
        <v>386</v>
      </c>
    </row>
    <row r="2533" spans="1:23" x14ac:dyDescent="0.25">
      <c r="A2533" t="s">
        <v>486</v>
      </c>
      <c r="B2533" s="1">
        <v>44655</v>
      </c>
      <c r="C2533">
        <v>-20000</v>
      </c>
      <c r="D2533" t="s">
        <v>7973</v>
      </c>
      <c r="E2533" t="s">
        <v>7973</v>
      </c>
      <c r="F2533" t="s">
        <v>7974</v>
      </c>
      <c r="G2533" t="s">
        <v>55</v>
      </c>
      <c r="H2533" t="s">
        <v>55</v>
      </c>
      <c r="I2533" t="s">
        <v>55</v>
      </c>
      <c r="J2533" t="s">
        <v>9</v>
      </c>
      <c r="O2533" t="s">
        <v>55</v>
      </c>
      <c r="P2533" t="s">
        <v>9</v>
      </c>
      <c r="Q2533" t="s">
        <v>9</v>
      </c>
      <c r="R2533" t="s">
        <v>116</v>
      </c>
      <c r="S2533" t="s">
        <v>126</v>
      </c>
      <c r="T2533">
        <v>0</v>
      </c>
      <c r="U2533" t="s">
        <v>475</v>
      </c>
      <c r="W2533" t="s">
        <v>386</v>
      </c>
    </row>
    <row r="2534" spans="1:23" x14ac:dyDescent="0.25">
      <c r="A2534" t="s">
        <v>492</v>
      </c>
      <c r="B2534" s="1">
        <v>44655</v>
      </c>
      <c r="C2534">
        <v>-16.260000000000002</v>
      </c>
      <c r="D2534" t="s">
        <v>634</v>
      </c>
      <c r="E2534" t="s">
        <v>634</v>
      </c>
      <c r="F2534" t="s">
        <v>5038</v>
      </c>
      <c r="G2534" t="s">
        <v>104</v>
      </c>
      <c r="H2534" t="s">
        <v>16</v>
      </c>
      <c r="I2534" t="s">
        <v>16</v>
      </c>
      <c r="J2534" t="s">
        <v>9</v>
      </c>
      <c r="O2534" t="s">
        <v>104</v>
      </c>
      <c r="P2534" t="s">
        <v>9</v>
      </c>
      <c r="Q2534" t="s">
        <v>9</v>
      </c>
      <c r="R2534" t="s">
        <v>122</v>
      </c>
      <c r="S2534" t="s">
        <v>127</v>
      </c>
      <c r="T2534">
        <v>12</v>
      </c>
      <c r="U2534" t="s">
        <v>475</v>
      </c>
      <c r="W2534" t="s">
        <v>386</v>
      </c>
    </row>
    <row r="2535" spans="1:23" x14ac:dyDescent="0.25">
      <c r="A2535" t="s">
        <v>492</v>
      </c>
      <c r="B2535" s="1">
        <v>44655</v>
      </c>
      <c r="C2535">
        <v>-65</v>
      </c>
      <c r="D2535" t="s">
        <v>527</v>
      </c>
      <c r="E2535" t="s">
        <v>527</v>
      </c>
      <c r="F2535" t="s">
        <v>528</v>
      </c>
      <c r="G2535" t="s">
        <v>94</v>
      </c>
      <c r="H2535" t="s">
        <v>32</v>
      </c>
      <c r="I2535" t="s">
        <v>32</v>
      </c>
      <c r="J2535" t="s">
        <v>9</v>
      </c>
      <c r="O2535" t="s">
        <v>94</v>
      </c>
      <c r="P2535" t="s">
        <v>9</v>
      </c>
      <c r="Q2535" t="s">
        <v>9</v>
      </c>
      <c r="R2535" t="s">
        <v>122</v>
      </c>
      <c r="S2535" t="s">
        <v>127</v>
      </c>
      <c r="T2535">
        <v>12</v>
      </c>
      <c r="U2535" t="s">
        <v>475</v>
      </c>
      <c r="V2535" t="s">
        <v>276</v>
      </c>
      <c r="W2535" t="s">
        <v>386</v>
      </c>
    </row>
    <row r="2536" spans="1:23" x14ac:dyDescent="0.25">
      <c r="A2536" t="s">
        <v>6411</v>
      </c>
      <c r="B2536" s="1">
        <v>44655</v>
      </c>
      <c r="C2536">
        <v>20000</v>
      </c>
      <c r="D2536" t="s">
        <v>691</v>
      </c>
      <c r="E2536" t="s">
        <v>691</v>
      </c>
      <c r="F2536" t="s">
        <v>7772</v>
      </c>
      <c r="G2536" t="s">
        <v>55</v>
      </c>
      <c r="H2536" t="s">
        <v>225</v>
      </c>
      <c r="I2536" t="s">
        <v>225</v>
      </c>
      <c r="J2536" t="s">
        <v>9</v>
      </c>
      <c r="O2536" t="s">
        <v>55</v>
      </c>
      <c r="P2536" t="s">
        <v>9</v>
      </c>
      <c r="Q2536" t="s">
        <v>9</v>
      </c>
      <c r="R2536" t="s">
        <v>224</v>
      </c>
      <c r="S2536" t="s">
        <v>126</v>
      </c>
      <c r="T2536">
        <v>0</v>
      </c>
      <c r="U2536" t="s">
        <v>475</v>
      </c>
      <c r="V2536" t="s">
        <v>6075</v>
      </c>
      <c r="W2536" t="s">
        <v>386</v>
      </c>
    </row>
    <row r="2537" spans="1:23" x14ac:dyDescent="0.25">
      <c r="A2537" t="s">
        <v>492</v>
      </c>
      <c r="B2537" s="1">
        <v>44655</v>
      </c>
      <c r="C2537">
        <v>-122.58</v>
      </c>
      <c r="D2537" t="s">
        <v>495</v>
      </c>
      <c r="E2537" t="s">
        <v>495</v>
      </c>
      <c r="F2537" t="s">
        <v>496</v>
      </c>
      <c r="G2537" t="s">
        <v>104</v>
      </c>
      <c r="H2537" t="s">
        <v>16</v>
      </c>
      <c r="I2537" t="s">
        <v>16</v>
      </c>
      <c r="J2537" t="s">
        <v>9</v>
      </c>
      <c r="O2537" t="s">
        <v>104</v>
      </c>
      <c r="P2537" t="s">
        <v>9</v>
      </c>
      <c r="Q2537" t="s">
        <v>9</v>
      </c>
      <c r="R2537" t="s">
        <v>122</v>
      </c>
      <c r="S2537" t="s">
        <v>127</v>
      </c>
      <c r="T2537">
        <v>12</v>
      </c>
      <c r="U2537" t="s">
        <v>475</v>
      </c>
      <c r="W2537" t="s">
        <v>386</v>
      </c>
    </row>
    <row r="2538" spans="1:23" x14ac:dyDescent="0.25">
      <c r="A2538" t="s">
        <v>492</v>
      </c>
      <c r="B2538" s="1">
        <v>44655</v>
      </c>
      <c r="C2538">
        <v>-17.079999999999998</v>
      </c>
      <c r="D2538" t="s">
        <v>529</v>
      </c>
      <c r="E2538" t="s">
        <v>529</v>
      </c>
      <c r="F2538" t="s">
        <v>530</v>
      </c>
      <c r="G2538" t="s">
        <v>13</v>
      </c>
      <c r="H2538" t="s">
        <v>11</v>
      </c>
      <c r="I2538" t="s">
        <v>11</v>
      </c>
      <c r="J2538" t="s">
        <v>9</v>
      </c>
      <c r="O2538" t="s">
        <v>13</v>
      </c>
      <c r="P2538" t="s">
        <v>9</v>
      </c>
      <c r="Q2538" t="s">
        <v>9</v>
      </c>
      <c r="R2538" t="s">
        <v>122</v>
      </c>
      <c r="S2538" t="s">
        <v>127</v>
      </c>
      <c r="T2538">
        <v>12</v>
      </c>
      <c r="U2538" t="s">
        <v>475</v>
      </c>
      <c r="W2538" t="s">
        <v>386</v>
      </c>
    </row>
    <row r="2539" spans="1:23" x14ac:dyDescent="0.25">
      <c r="A2539" t="s">
        <v>492</v>
      </c>
      <c r="B2539" s="1">
        <v>44655</v>
      </c>
      <c r="C2539">
        <v>-20</v>
      </c>
      <c r="D2539" t="s">
        <v>6174</v>
      </c>
      <c r="E2539" t="s">
        <v>6174</v>
      </c>
      <c r="F2539" t="s">
        <v>2551</v>
      </c>
      <c r="G2539" t="s">
        <v>78</v>
      </c>
      <c r="H2539" t="s">
        <v>471</v>
      </c>
      <c r="I2539" t="s">
        <v>471</v>
      </c>
      <c r="J2539" t="s">
        <v>9</v>
      </c>
      <c r="O2539" t="s">
        <v>78</v>
      </c>
      <c r="P2539" t="s">
        <v>9</v>
      </c>
      <c r="Q2539" t="s">
        <v>9</v>
      </c>
      <c r="R2539" t="s">
        <v>122</v>
      </c>
      <c r="S2539" t="s">
        <v>124</v>
      </c>
      <c r="T2539">
        <v>1</v>
      </c>
      <c r="U2539" t="s">
        <v>475</v>
      </c>
      <c r="W2539" t="s">
        <v>386</v>
      </c>
    </row>
    <row r="2540" spans="1:23" x14ac:dyDescent="0.25">
      <c r="A2540" t="s">
        <v>487</v>
      </c>
      <c r="B2540" s="1">
        <v>44655</v>
      </c>
      <c r="C2540">
        <v>20000</v>
      </c>
      <c r="D2540" t="s">
        <v>7975</v>
      </c>
      <c r="E2540" t="s">
        <v>7975</v>
      </c>
      <c r="F2540" t="s">
        <v>7976</v>
      </c>
      <c r="G2540" t="s">
        <v>55</v>
      </c>
      <c r="H2540" t="s">
        <v>55</v>
      </c>
      <c r="I2540" t="s">
        <v>55</v>
      </c>
      <c r="J2540" t="s">
        <v>9</v>
      </c>
      <c r="O2540" t="s">
        <v>55</v>
      </c>
      <c r="P2540" t="s">
        <v>9</v>
      </c>
      <c r="Q2540" t="s">
        <v>9</v>
      </c>
      <c r="R2540" t="s">
        <v>116</v>
      </c>
      <c r="S2540" t="s">
        <v>126</v>
      </c>
      <c r="T2540">
        <v>0</v>
      </c>
      <c r="U2540" t="s">
        <v>475</v>
      </c>
      <c r="W2540" t="s">
        <v>386</v>
      </c>
    </row>
    <row r="2541" spans="1:23" x14ac:dyDescent="0.25">
      <c r="A2541" t="s">
        <v>539</v>
      </c>
      <c r="B2541" s="1">
        <v>44655</v>
      </c>
      <c r="C2541">
        <v>88.01</v>
      </c>
      <c r="D2541" t="s">
        <v>1263</v>
      </c>
      <c r="E2541" t="s">
        <v>1263</v>
      </c>
      <c r="F2541" t="s">
        <v>7977</v>
      </c>
      <c r="G2541" t="s">
        <v>88</v>
      </c>
      <c r="H2541" t="s">
        <v>59</v>
      </c>
      <c r="I2541" t="s">
        <v>59</v>
      </c>
      <c r="J2541" t="s">
        <v>9</v>
      </c>
      <c r="O2541" t="s">
        <v>88</v>
      </c>
      <c r="P2541" t="s">
        <v>9</v>
      </c>
      <c r="Q2541" t="s">
        <v>9</v>
      </c>
      <c r="R2541" t="s">
        <v>122</v>
      </c>
      <c r="S2541" t="s">
        <v>127</v>
      </c>
      <c r="T2541">
        <v>1</v>
      </c>
      <c r="U2541" t="s">
        <v>475</v>
      </c>
      <c r="W2541" t="s">
        <v>386</v>
      </c>
    </row>
    <row r="2542" spans="1:23" x14ac:dyDescent="0.25">
      <c r="A2542" t="s">
        <v>539</v>
      </c>
      <c r="B2542" s="1">
        <v>44655</v>
      </c>
      <c r="C2542">
        <v>-176.04</v>
      </c>
      <c r="D2542" t="s">
        <v>1263</v>
      </c>
      <c r="E2542" t="s">
        <v>1263</v>
      </c>
      <c r="F2542" t="s">
        <v>7978</v>
      </c>
      <c r="G2542" t="s">
        <v>88</v>
      </c>
      <c r="H2542" t="s">
        <v>59</v>
      </c>
      <c r="I2542" t="s">
        <v>59</v>
      </c>
      <c r="J2542" t="s">
        <v>9</v>
      </c>
      <c r="O2542" t="s">
        <v>88</v>
      </c>
      <c r="P2542" t="s">
        <v>9</v>
      </c>
      <c r="Q2542" t="s">
        <v>9</v>
      </c>
      <c r="R2542" t="s">
        <v>122</v>
      </c>
      <c r="S2542" t="s">
        <v>127</v>
      </c>
      <c r="T2542">
        <v>1</v>
      </c>
      <c r="U2542" t="s">
        <v>475</v>
      </c>
      <c r="W2542" t="s">
        <v>386</v>
      </c>
    </row>
    <row r="2543" spans="1:23" x14ac:dyDescent="0.25">
      <c r="A2543" t="s">
        <v>19</v>
      </c>
      <c r="B2543" s="1">
        <v>44655</v>
      </c>
      <c r="C2543">
        <v>-5906.65</v>
      </c>
      <c r="D2543" t="s">
        <v>6293</v>
      </c>
      <c r="E2543" t="s">
        <v>6293</v>
      </c>
      <c r="F2543" t="s">
        <v>532</v>
      </c>
      <c r="G2543" t="s">
        <v>55</v>
      </c>
      <c r="H2543" t="s">
        <v>18</v>
      </c>
      <c r="I2543" t="s">
        <v>18</v>
      </c>
      <c r="J2543" t="s">
        <v>9</v>
      </c>
      <c r="O2543" t="s">
        <v>55</v>
      </c>
      <c r="P2543" t="s">
        <v>9</v>
      </c>
      <c r="Q2543" t="s">
        <v>9</v>
      </c>
      <c r="R2543" t="s">
        <v>224</v>
      </c>
      <c r="S2543" t="s">
        <v>126</v>
      </c>
      <c r="T2543">
        <v>12</v>
      </c>
      <c r="U2543" t="s">
        <v>475</v>
      </c>
      <c r="W2543" t="s">
        <v>386</v>
      </c>
    </row>
    <row r="2544" spans="1:23" x14ac:dyDescent="0.25">
      <c r="A2544" t="s">
        <v>544</v>
      </c>
      <c r="B2544" s="1">
        <v>44655</v>
      </c>
      <c r="C2544">
        <v>-1137.5</v>
      </c>
      <c r="D2544" t="s">
        <v>7980</v>
      </c>
      <c r="E2544" t="s">
        <v>7980</v>
      </c>
      <c r="F2544" t="s">
        <v>7981</v>
      </c>
      <c r="G2544" t="s">
        <v>105</v>
      </c>
      <c r="H2544" t="s">
        <v>28</v>
      </c>
      <c r="I2544" t="s">
        <v>28</v>
      </c>
      <c r="J2544" t="s">
        <v>9</v>
      </c>
      <c r="O2544" t="s">
        <v>105</v>
      </c>
      <c r="P2544" t="s">
        <v>9</v>
      </c>
      <c r="Q2544" t="s">
        <v>9</v>
      </c>
      <c r="R2544" t="s">
        <v>122</v>
      </c>
      <c r="S2544" t="s">
        <v>124</v>
      </c>
      <c r="T2544">
        <v>1</v>
      </c>
      <c r="U2544" t="s">
        <v>475</v>
      </c>
      <c r="W2544" t="s">
        <v>386</v>
      </c>
    </row>
    <row r="2545" spans="1:23" x14ac:dyDescent="0.25">
      <c r="A2545" t="s">
        <v>19</v>
      </c>
      <c r="B2545" s="1">
        <v>44655</v>
      </c>
      <c r="C2545">
        <v>-2238.4699999999998</v>
      </c>
      <c r="D2545" t="s">
        <v>6295</v>
      </c>
      <c r="E2545" t="s">
        <v>6295</v>
      </c>
      <c r="F2545" t="s">
        <v>521</v>
      </c>
      <c r="G2545" t="s">
        <v>100</v>
      </c>
      <c r="H2545" t="s">
        <v>389</v>
      </c>
      <c r="I2545" t="s">
        <v>389</v>
      </c>
      <c r="J2545" t="s">
        <v>9</v>
      </c>
      <c r="O2545" t="s">
        <v>100</v>
      </c>
      <c r="P2545" t="s">
        <v>9</v>
      </c>
      <c r="Q2545" t="s">
        <v>9</v>
      </c>
      <c r="R2545" t="s">
        <v>122</v>
      </c>
      <c r="S2545" t="s">
        <v>127</v>
      </c>
      <c r="T2545">
        <v>12</v>
      </c>
      <c r="U2545" t="s">
        <v>475</v>
      </c>
      <c r="W2545" t="s">
        <v>386</v>
      </c>
    </row>
    <row r="2546" spans="1:23" x14ac:dyDescent="0.25">
      <c r="A2546" t="s">
        <v>487</v>
      </c>
      <c r="B2546" s="1">
        <v>44655</v>
      </c>
      <c r="C2546">
        <v>1250</v>
      </c>
      <c r="D2546" t="s">
        <v>5353</v>
      </c>
      <c r="E2546" t="s">
        <v>5353</v>
      </c>
      <c r="F2546" t="s">
        <v>501</v>
      </c>
      <c r="G2546" t="s">
        <v>92</v>
      </c>
      <c r="H2546" t="s">
        <v>62</v>
      </c>
      <c r="I2546" t="s">
        <v>62</v>
      </c>
      <c r="J2546" t="s">
        <v>9</v>
      </c>
      <c r="O2546" t="s">
        <v>92</v>
      </c>
      <c r="P2546" t="s">
        <v>9</v>
      </c>
      <c r="Q2546" t="s">
        <v>9</v>
      </c>
      <c r="R2546" t="s">
        <v>92</v>
      </c>
      <c r="S2546" t="s">
        <v>127</v>
      </c>
      <c r="T2546">
        <v>12</v>
      </c>
      <c r="U2546" t="s">
        <v>475</v>
      </c>
      <c r="V2546" t="s">
        <v>62</v>
      </c>
      <c r="W2546" t="s">
        <v>386</v>
      </c>
    </row>
    <row r="2547" spans="1:23" x14ac:dyDescent="0.25">
      <c r="A2547" t="s">
        <v>487</v>
      </c>
      <c r="B2547" s="1">
        <v>44655</v>
      </c>
      <c r="C2547">
        <v>525</v>
      </c>
      <c r="D2547" t="s">
        <v>5353</v>
      </c>
      <c r="E2547" t="s">
        <v>5353</v>
      </c>
      <c r="F2547" t="s">
        <v>501</v>
      </c>
      <c r="G2547" t="s">
        <v>105</v>
      </c>
      <c r="H2547" t="s">
        <v>28</v>
      </c>
      <c r="I2547" t="s">
        <v>28</v>
      </c>
      <c r="J2547" t="s">
        <v>9</v>
      </c>
      <c r="O2547" t="s">
        <v>105</v>
      </c>
      <c r="P2547" t="s">
        <v>9</v>
      </c>
      <c r="Q2547" t="s">
        <v>7970</v>
      </c>
      <c r="R2547" t="s">
        <v>122</v>
      </c>
      <c r="S2547" t="s">
        <v>124</v>
      </c>
      <c r="T2547">
        <v>1</v>
      </c>
      <c r="U2547" t="s">
        <v>475</v>
      </c>
      <c r="W2547" t="s">
        <v>386</v>
      </c>
    </row>
    <row r="2548" spans="1:23" x14ac:dyDescent="0.25">
      <c r="A2548" t="s">
        <v>487</v>
      </c>
      <c r="B2548" s="1">
        <v>44655</v>
      </c>
      <c r="C2548">
        <v>525</v>
      </c>
      <c r="D2548" t="s">
        <v>5353</v>
      </c>
      <c r="E2548" t="s">
        <v>5353</v>
      </c>
      <c r="F2548" t="s">
        <v>501</v>
      </c>
      <c r="G2548" t="s">
        <v>105</v>
      </c>
      <c r="H2548" t="s">
        <v>28</v>
      </c>
      <c r="I2548" t="s">
        <v>28</v>
      </c>
      <c r="J2548" t="s">
        <v>9</v>
      </c>
      <c r="O2548" t="s">
        <v>105</v>
      </c>
      <c r="P2548" t="s">
        <v>9</v>
      </c>
      <c r="Q2548" t="s">
        <v>7970</v>
      </c>
      <c r="R2548" t="s">
        <v>122</v>
      </c>
      <c r="S2548" t="s">
        <v>124</v>
      </c>
      <c r="T2548">
        <v>1</v>
      </c>
      <c r="U2548" t="s">
        <v>475</v>
      </c>
      <c r="W2548" t="s">
        <v>386</v>
      </c>
    </row>
    <row r="2549" spans="1:23" x14ac:dyDescent="0.25">
      <c r="A2549" t="s">
        <v>539</v>
      </c>
      <c r="B2549" s="1">
        <v>44655</v>
      </c>
      <c r="C2549">
        <v>-294.01</v>
      </c>
      <c r="D2549" t="s">
        <v>1263</v>
      </c>
      <c r="E2549" t="s">
        <v>1263</v>
      </c>
      <c r="F2549" t="s">
        <v>1876</v>
      </c>
      <c r="G2549" t="s">
        <v>88</v>
      </c>
      <c r="H2549" t="s">
        <v>59</v>
      </c>
      <c r="I2549" t="s">
        <v>59</v>
      </c>
      <c r="J2549" t="s">
        <v>9</v>
      </c>
      <c r="O2549" t="s">
        <v>88</v>
      </c>
      <c r="P2549" t="s">
        <v>9</v>
      </c>
      <c r="Q2549" t="s">
        <v>9</v>
      </c>
      <c r="R2549" t="s">
        <v>122</v>
      </c>
      <c r="S2549" t="s">
        <v>127</v>
      </c>
      <c r="T2549">
        <v>1</v>
      </c>
      <c r="U2549" t="s">
        <v>475</v>
      </c>
      <c r="W2549" t="s">
        <v>386</v>
      </c>
    </row>
    <row r="2550" spans="1:23" x14ac:dyDescent="0.25">
      <c r="A2550" t="s">
        <v>539</v>
      </c>
      <c r="B2550" s="1">
        <v>44655</v>
      </c>
      <c r="C2550">
        <v>-71.510000000000005</v>
      </c>
      <c r="D2550" t="s">
        <v>1263</v>
      </c>
      <c r="E2550" t="s">
        <v>1263</v>
      </c>
      <c r="F2550" t="s">
        <v>7978</v>
      </c>
      <c r="G2550" t="s">
        <v>88</v>
      </c>
      <c r="H2550" t="s">
        <v>59</v>
      </c>
      <c r="I2550" t="s">
        <v>59</v>
      </c>
      <c r="J2550" t="s">
        <v>9</v>
      </c>
      <c r="O2550" t="s">
        <v>88</v>
      </c>
      <c r="P2550" t="s">
        <v>9</v>
      </c>
      <c r="Q2550" t="s">
        <v>9</v>
      </c>
      <c r="R2550" t="s">
        <v>122</v>
      </c>
      <c r="S2550" t="s">
        <v>127</v>
      </c>
      <c r="T2550">
        <v>1</v>
      </c>
      <c r="U2550" t="s">
        <v>475</v>
      </c>
      <c r="W2550" t="s">
        <v>386</v>
      </c>
    </row>
    <row r="2551" spans="1:23" x14ac:dyDescent="0.25">
      <c r="A2551" t="s">
        <v>34</v>
      </c>
      <c r="B2551" s="1">
        <v>44654</v>
      </c>
      <c r="C2551">
        <v>-20.18</v>
      </c>
      <c r="D2551" t="s">
        <v>491</v>
      </c>
      <c r="E2551" t="s">
        <v>491</v>
      </c>
      <c r="F2551" t="s">
        <v>7982</v>
      </c>
      <c r="G2551" t="s">
        <v>117</v>
      </c>
      <c r="H2551" t="s">
        <v>44</v>
      </c>
      <c r="I2551" t="s">
        <v>44</v>
      </c>
      <c r="J2551" t="s">
        <v>9</v>
      </c>
      <c r="O2551" t="s">
        <v>117</v>
      </c>
      <c r="P2551" t="s">
        <v>9</v>
      </c>
      <c r="Q2551" t="s">
        <v>7983</v>
      </c>
      <c r="R2551" t="s">
        <v>122</v>
      </c>
      <c r="S2551" t="s">
        <v>127</v>
      </c>
      <c r="T2551">
        <v>12</v>
      </c>
      <c r="U2551" t="s">
        <v>475</v>
      </c>
      <c r="W2551" t="s">
        <v>386</v>
      </c>
    </row>
    <row r="2552" spans="1:23" x14ac:dyDescent="0.25">
      <c r="A2552" t="s">
        <v>34</v>
      </c>
      <c r="B2552" s="1">
        <v>44654</v>
      </c>
      <c r="C2552">
        <v>-17.63</v>
      </c>
      <c r="D2552" t="s">
        <v>491</v>
      </c>
      <c r="E2552" t="s">
        <v>491</v>
      </c>
      <c r="F2552" t="s">
        <v>7984</v>
      </c>
      <c r="G2552" t="s">
        <v>117</v>
      </c>
      <c r="H2552" t="s">
        <v>44</v>
      </c>
      <c r="I2552" t="s">
        <v>44</v>
      </c>
      <c r="J2552" t="s">
        <v>9</v>
      </c>
      <c r="O2552" t="s">
        <v>117</v>
      </c>
      <c r="P2552" t="s">
        <v>9</v>
      </c>
      <c r="Q2552" t="s">
        <v>7985</v>
      </c>
      <c r="R2552" t="s">
        <v>122</v>
      </c>
      <c r="S2552" t="s">
        <v>127</v>
      </c>
      <c r="T2552">
        <v>12</v>
      </c>
      <c r="U2552" t="s">
        <v>475</v>
      </c>
      <c r="W2552" t="s">
        <v>386</v>
      </c>
    </row>
    <row r="2553" spans="1:23" x14ac:dyDescent="0.25">
      <c r="A2553" t="s">
        <v>6411</v>
      </c>
      <c r="B2553" s="1">
        <v>44654</v>
      </c>
      <c r="C2553">
        <v>-57.3</v>
      </c>
      <c r="D2553" t="s">
        <v>7986</v>
      </c>
      <c r="E2553" t="s">
        <v>7986</v>
      </c>
      <c r="F2553" t="s">
        <v>6633</v>
      </c>
      <c r="G2553" t="s">
        <v>55</v>
      </c>
      <c r="H2553" t="s">
        <v>55</v>
      </c>
      <c r="I2553" t="s">
        <v>55</v>
      </c>
      <c r="J2553" t="s">
        <v>9</v>
      </c>
      <c r="O2553" t="s">
        <v>55</v>
      </c>
      <c r="P2553" t="s">
        <v>9</v>
      </c>
      <c r="Q2553" t="s">
        <v>9</v>
      </c>
      <c r="R2553" t="s">
        <v>116</v>
      </c>
      <c r="S2553" t="s">
        <v>126</v>
      </c>
      <c r="T2553">
        <v>0</v>
      </c>
      <c r="U2553" t="s">
        <v>475</v>
      </c>
      <c r="W2553" t="s">
        <v>386</v>
      </c>
    </row>
    <row r="2554" spans="1:23" x14ac:dyDescent="0.25">
      <c r="A2554" t="s">
        <v>544</v>
      </c>
      <c r="B2554" s="1">
        <v>44654</v>
      </c>
      <c r="C2554">
        <v>-58.5</v>
      </c>
      <c r="D2554" t="s">
        <v>560</v>
      </c>
      <c r="E2554" t="s">
        <v>560</v>
      </c>
      <c r="F2554" t="s">
        <v>561</v>
      </c>
      <c r="G2554" t="s">
        <v>104</v>
      </c>
      <c r="H2554" t="s">
        <v>16</v>
      </c>
      <c r="I2554" t="s">
        <v>16</v>
      </c>
      <c r="J2554" t="s">
        <v>9</v>
      </c>
      <c r="O2554" t="s">
        <v>104</v>
      </c>
      <c r="P2554" t="s">
        <v>9</v>
      </c>
      <c r="Q2554" t="s">
        <v>9</v>
      </c>
      <c r="R2554" t="s">
        <v>122</v>
      </c>
      <c r="S2554" t="s">
        <v>127</v>
      </c>
      <c r="T2554">
        <v>12</v>
      </c>
      <c r="U2554" t="s">
        <v>475</v>
      </c>
      <c r="W2554" t="s">
        <v>386</v>
      </c>
    </row>
    <row r="2555" spans="1:23" x14ac:dyDescent="0.25">
      <c r="A2555" t="s">
        <v>544</v>
      </c>
      <c r="B2555" s="1">
        <v>44654</v>
      </c>
      <c r="C2555">
        <v>-104</v>
      </c>
      <c r="D2555" t="s">
        <v>560</v>
      </c>
      <c r="E2555" t="s">
        <v>560</v>
      </c>
      <c r="F2555" t="s">
        <v>561</v>
      </c>
      <c r="G2555" t="s">
        <v>88</v>
      </c>
      <c r="H2555" t="s">
        <v>50</v>
      </c>
      <c r="I2555" t="s">
        <v>50</v>
      </c>
      <c r="J2555" t="s">
        <v>9</v>
      </c>
      <c r="O2555" t="s">
        <v>88</v>
      </c>
      <c r="P2555" t="s">
        <v>9</v>
      </c>
      <c r="Q2555" t="s">
        <v>7987</v>
      </c>
      <c r="R2555" t="s">
        <v>122</v>
      </c>
      <c r="S2555" t="s">
        <v>124</v>
      </c>
      <c r="T2555">
        <v>1</v>
      </c>
      <c r="U2555" t="s">
        <v>475</v>
      </c>
      <c r="W2555" t="s">
        <v>386</v>
      </c>
    </row>
    <row r="2556" spans="1:23" x14ac:dyDescent="0.25">
      <c r="A2556" t="s">
        <v>544</v>
      </c>
      <c r="B2556" s="1">
        <v>44654</v>
      </c>
      <c r="C2556">
        <v>-1137.5</v>
      </c>
      <c r="D2556" t="s">
        <v>7980</v>
      </c>
      <c r="E2556" t="s">
        <v>7980</v>
      </c>
      <c r="F2556" t="s">
        <v>7981</v>
      </c>
      <c r="G2556" t="s">
        <v>105</v>
      </c>
      <c r="H2556" t="s">
        <v>28</v>
      </c>
      <c r="I2556" t="s">
        <v>28</v>
      </c>
      <c r="J2556" t="s">
        <v>9</v>
      </c>
      <c r="O2556" t="s">
        <v>105</v>
      </c>
      <c r="P2556" t="s">
        <v>9</v>
      </c>
      <c r="Q2556" t="s">
        <v>9</v>
      </c>
      <c r="R2556" t="s">
        <v>122</v>
      </c>
      <c r="S2556" t="s">
        <v>124</v>
      </c>
      <c r="T2556">
        <v>1</v>
      </c>
      <c r="U2556" t="s">
        <v>475</v>
      </c>
      <c r="W2556" t="s">
        <v>386</v>
      </c>
    </row>
    <row r="2557" spans="1:23" x14ac:dyDescent="0.25">
      <c r="A2557" t="s">
        <v>336</v>
      </c>
      <c r="B2557" s="1">
        <v>44653</v>
      </c>
      <c r="C2557">
        <v>-303.5</v>
      </c>
      <c r="D2557" t="s">
        <v>887</v>
      </c>
      <c r="E2557" t="s">
        <v>887</v>
      </c>
      <c r="F2557" t="s">
        <v>888</v>
      </c>
      <c r="G2557" t="s">
        <v>105</v>
      </c>
      <c r="H2557" t="s">
        <v>28</v>
      </c>
      <c r="I2557" t="s">
        <v>28</v>
      </c>
      <c r="J2557" t="s">
        <v>9</v>
      </c>
      <c r="O2557" t="s">
        <v>105</v>
      </c>
      <c r="P2557" t="s">
        <v>9</v>
      </c>
      <c r="Q2557" t="s">
        <v>6612</v>
      </c>
      <c r="R2557" t="s">
        <v>122</v>
      </c>
      <c r="S2557" t="s">
        <v>124</v>
      </c>
      <c r="T2557">
        <v>1</v>
      </c>
      <c r="U2557" t="s">
        <v>475</v>
      </c>
      <c r="W2557" t="s">
        <v>386</v>
      </c>
    </row>
    <row r="2558" spans="1:23" x14ac:dyDescent="0.25">
      <c r="A2558" t="s">
        <v>5030</v>
      </c>
      <c r="B2558" s="1">
        <v>44652</v>
      </c>
      <c r="C2558">
        <v>-3000</v>
      </c>
      <c r="D2558" t="s">
        <v>7989</v>
      </c>
      <c r="E2558" t="s">
        <v>7989</v>
      </c>
      <c r="F2558" t="s">
        <v>647</v>
      </c>
      <c r="G2558" t="s">
        <v>55</v>
      </c>
      <c r="H2558" t="s">
        <v>55</v>
      </c>
      <c r="I2558" t="s">
        <v>55</v>
      </c>
      <c r="J2558" t="s">
        <v>9</v>
      </c>
      <c r="O2558" t="s">
        <v>55</v>
      </c>
      <c r="P2558" t="s">
        <v>9</v>
      </c>
      <c r="Q2558" t="s">
        <v>9</v>
      </c>
      <c r="R2558" t="s">
        <v>116</v>
      </c>
      <c r="S2558" t="s">
        <v>126</v>
      </c>
      <c r="T2558">
        <v>0</v>
      </c>
      <c r="U2558" t="s">
        <v>475</v>
      </c>
      <c r="W2558" t="s">
        <v>386</v>
      </c>
    </row>
    <row r="2559" spans="1:23" x14ac:dyDescent="0.25">
      <c r="A2559" t="s">
        <v>533</v>
      </c>
      <c r="B2559" s="1">
        <v>44652</v>
      </c>
      <c r="C2559">
        <v>-81.33</v>
      </c>
      <c r="D2559" t="s">
        <v>547</v>
      </c>
      <c r="E2559" t="s">
        <v>547</v>
      </c>
      <c r="F2559" t="s">
        <v>548</v>
      </c>
      <c r="G2559" t="s">
        <v>94</v>
      </c>
      <c r="H2559" t="s">
        <v>291</v>
      </c>
      <c r="I2559" t="s">
        <v>291</v>
      </c>
      <c r="J2559" t="s">
        <v>9</v>
      </c>
      <c r="O2559" t="s">
        <v>94</v>
      </c>
      <c r="P2559" t="s">
        <v>9</v>
      </c>
      <c r="Q2559" t="s">
        <v>9</v>
      </c>
      <c r="R2559" t="s">
        <v>122</v>
      </c>
      <c r="S2559" t="s">
        <v>127</v>
      </c>
      <c r="T2559">
        <v>12</v>
      </c>
      <c r="U2559" t="s">
        <v>475</v>
      </c>
      <c r="V2559" t="s">
        <v>282</v>
      </c>
      <c r="W2559" t="s">
        <v>386</v>
      </c>
    </row>
    <row r="2560" spans="1:23" x14ac:dyDescent="0.25">
      <c r="A2560" t="s">
        <v>487</v>
      </c>
      <c r="B2560" s="1">
        <v>44652</v>
      </c>
      <c r="C2560">
        <v>100000</v>
      </c>
      <c r="D2560" t="s">
        <v>3386</v>
      </c>
      <c r="E2560" t="s">
        <v>3386</v>
      </c>
      <c r="F2560" t="s">
        <v>501</v>
      </c>
      <c r="G2560" t="s">
        <v>92</v>
      </c>
      <c r="H2560" t="s">
        <v>380</v>
      </c>
      <c r="I2560" t="s">
        <v>380</v>
      </c>
      <c r="J2560" t="s">
        <v>9</v>
      </c>
      <c r="O2560" t="s">
        <v>92</v>
      </c>
      <c r="P2560" t="s">
        <v>9</v>
      </c>
      <c r="Q2560" t="s">
        <v>9</v>
      </c>
      <c r="R2560" t="s">
        <v>92</v>
      </c>
      <c r="S2560" t="s">
        <v>125</v>
      </c>
      <c r="T2560">
        <v>1</v>
      </c>
      <c r="U2560" t="s">
        <v>475</v>
      </c>
      <c r="W2560" t="s">
        <v>386</v>
      </c>
    </row>
    <row r="2561" spans="1:23" x14ac:dyDescent="0.25">
      <c r="A2561" t="s">
        <v>34</v>
      </c>
      <c r="B2561" s="1">
        <v>44652</v>
      </c>
      <c r="C2561">
        <v>-13.11</v>
      </c>
      <c r="D2561" t="s">
        <v>491</v>
      </c>
      <c r="E2561" t="s">
        <v>491</v>
      </c>
      <c r="F2561" t="s">
        <v>7990</v>
      </c>
      <c r="G2561" t="s">
        <v>88</v>
      </c>
      <c r="H2561" t="s">
        <v>484</v>
      </c>
      <c r="I2561" t="s">
        <v>484</v>
      </c>
      <c r="J2561" t="s">
        <v>9</v>
      </c>
      <c r="O2561" t="s">
        <v>88</v>
      </c>
      <c r="P2561" t="s">
        <v>9</v>
      </c>
      <c r="Q2561" t="s">
        <v>7985</v>
      </c>
      <c r="R2561" t="s">
        <v>122</v>
      </c>
      <c r="S2561" t="s">
        <v>125</v>
      </c>
      <c r="T2561">
        <v>12</v>
      </c>
      <c r="U2561" t="s">
        <v>475</v>
      </c>
      <c r="W2561" t="s">
        <v>386</v>
      </c>
    </row>
    <row r="2562" spans="1:23" x14ac:dyDescent="0.25">
      <c r="A2562" t="s">
        <v>34</v>
      </c>
      <c r="B2562" s="1">
        <v>44652</v>
      </c>
      <c r="C2562">
        <v>-6.6</v>
      </c>
      <c r="D2562" t="s">
        <v>491</v>
      </c>
      <c r="E2562" t="s">
        <v>491</v>
      </c>
      <c r="F2562" t="s">
        <v>7991</v>
      </c>
      <c r="G2562" t="s">
        <v>100</v>
      </c>
      <c r="H2562" t="s">
        <v>84</v>
      </c>
      <c r="I2562" t="s">
        <v>84</v>
      </c>
      <c r="J2562" t="s">
        <v>9</v>
      </c>
      <c r="O2562" t="s">
        <v>100</v>
      </c>
      <c r="P2562" t="s">
        <v>9</v>
      </c>
      <c r="Q2562" t="s">
        <v>7992</v>
      </c>
      <c r="R2562" t="s">
        <v>122</v>
      </c>
      <c r="S2562" t="s">
        <v>125</v>
      </c>
      <c r="T2562">
        <v>1</v>
      </c>
      <c r="U2562" t="s">
        <v>475</v>
      </c>
      <c r="V2562" t="s">
        <v>272</v>
      </c>
      <c r="W2562" t="s">
        <v>386</v>
      </c>
    </row>
    <row r="2563" spans="1:23" x14ac:dyDescent="0.25">
      <c r="A2563" t="s">
        <v>19</v>
      </c>
      <c r="B2563" s="1">
        <v>44652</v>
      </c>
      <c r="C2563">
        <v>-109.23</v>
      </c>
      <c r="D2563" t="s">
        <v>5235</v>
      </c>
      <c r="E2563" t="s">
        <v>5235</v>
      </c>
      <c r="F2563" t="s">
        <v>5110</v>
      </c>
      <c r="G2563" t="s">
        <v>111</v>
      </c>
      <c r="H2563" t="s">
        <v>75</v>
      </c>
      <c r="I2563" t="s">
        <v>75</v>
      </c>
      <c r="J2563" t="s">
        <v>9</v>
      </c>
      <c r="O2563" t="s">
        <v>111</v>
      </c>
      <c r="P2563" t="s">
        <v>9</v>
      </c>
      <c r="Q2563" t="s">
        <v>9</v>
      </c>
      <c r="R2563" t="s">
        <v>122</v>
      </c>
      <c r="S2563" t="s">
        <v>127</v>
      </c>
      <c r="T2563">
        <v>1</v>
      </c>
      <c r="U2563" t="s">
        <v>475</v>
      </c>
      <c r="W2563" t="s">
        <v>386</v>
      </c>
    </row>
    <row r="2564" spans="1:23" x14ac:dyDescent="0.25">
      <c r="A2564" t="s">
        <v>544</v>
      </c>
      <c r="B2564" s="1">
        <v>44652</v>
      </c>
      <c r="C2564">
        <v>-60.93</v>
      </c>
      <c r="D2564" t="s">
        <v>716</v>
      </c>
      <c r="E2564" t="s">
        <v>716</v>
      </c>
      <c r="F2564" t="s">
        <v>7993</v>
      </c>
      <c r="G2564" t="s">
        <v>10</v>
      </c>
      <c r="H2564" t="s">
        <v>35</v>
      </c>
      <c r="I2564" t="s">
        <v>35</v>
      </c>
      <c r="J2564" t="s">
        <v>9</v>
      </c>
      <c r="O2564" t="s">
        <v>10</v>
      </c>
      <c r="P2564" t="s">
        <v>9</v>
      </c>
      <c r="Q2564" t="s">
        <v>9</v>
      </c>
      <c r="R2564" t="s">
        <v>122</v>
      </c>
      <c r="S2564" t="s">
        <v>127</v>
      </c>
      <c r="T2564">
        <v>12</v>
      </c>
      <c r="U2564" t="s">
        <v>475</v>
      </c>
      <c r="W2564" t="s">
        <v>386</v>
      </c>
    </row>
    <row r="2565" spans="1:23" x14ac:dyDescent="0.25">
      <c r="A2565" t="s">
        <v>544</v>
      </c>
      <c r="B2565" s="1">
        <v>44652</v>
      </c>
      <c r="C2565">
        <v>-72.84</v>
      </c>
      <c r="D2565" t="s">
        <v>660</v>
      </c>
      <c r="E2565" t="s">
        <v>660</v>
      </c>
      <c r="F2565" t="s">
        <v>661</v>
      </c>
      <c r="G2565" t="s">
        <v>104</v>
      </c>
      <c r="H2565" t="s">
        <v>12</v>
      </c>
      <c r="I2565" t="s">
        <v>12</v>
      </c>
      <c r="J2565" t="s">
        <v>9</v>
      </c>
      <c r="O2565" t="s">
        <v>104</v>
      </c>
      <c r="P2565" t="s">
        <v>9</v>
      </c>
      <c r="Q2565" t="s">
        <v>9</v>
      </c>
      <c r="R2565" t="s">
        <v>122</v>
      </c>
      <c r="S2565" t="s">
        <v>127</v>
      </c>
      <c r="T2565">
        <v>12</v>
      </c>
      <c r="U2565" t="s">
        <v>475</v>
      </c>
      <c r="W2565" t="s">
        <v>386</v>
      </c>
    </row>
    <row r="2566" spans="1:23" x14ac:dyDescent="0.25">
      <c r="A2566" t="s">
        <v>492</v>
      </c>
      <c r="B2566" s="1">
        <v>44652</v>
      </c>
      <c r="C2566">
        <v>-14.32</v>
      </c>
      <c r="D2566" t="s">
        <v>495</v>
      </c>
      <c r="E2566" t="s">
        <v>495</v>
      </c>
      <c r="F2566" t="s">
        <v>496</v>
      </c>
      <c r="G2566" t="s">
        <v>78</v>
      </c>
      <c r="H2566" t="s">
        <v>27</v>
      </c>
      <c r="I2566" t="s">
        <v>27</v>
      </c>
      <c r="J2566" t="s">
        <v>9</v>
      </c>
      <c r="O2566" t="s">
        <v>78</v>
      </c>
      <c r="P2566" t="s">
        <v>9</v>
      </c>
      <c r="Q2566" t="s">
        <v>7994</v>
      </c>
      <c r="R2566" t="s">
        <v>122</v>
      </c>
      <c r="S2566" t="s">
        <v>127</v>
      </c>
      <c r="T2566">
        <v>1</v>
      </c>
      <c r="U2566" t="s">
        <v>475</v>
      </c>
      <c r="W2566" t="s">
        <v>386</v>
      </c>
    </row>
    <row r="2567" spans="1:23" x14ac:dyDescent="0.25">
      <c r="A2567" t="s">
        <v>492</v>
      </c>
      <c r="B2567" s="1">
        <v>44652</v>
      </c>
      <c r="C2567">
        <v>5906.65</v>
      </c>
      <c r="D2567" t="s">
        <v>7996</v>
      </c>
      <c r="E2567" t="s">
        <v>7996</v>
      </c>
      <c r="F2567" t="s">
        <v>2643</v>
      </c>
      <c r="G2567" t="s">
        <v>55</v>
      </c>
      <c r="H2567" t="s">
        <v>18</v>
      </c>
      <c r="I2567" t="s">
        <v>18</v>
      </c>
      <c r="J2567" t="s">
        <v>9</v>
      </c>
      <c r="O2567" t="s">
        <v>55</v>
      </c>
      <c r="P2567" t="s">
        <v>9</v>
      </c>
      <c r="Q2567" t="s">
        <v>9</v>
      </c>
      <c r="R2567" t="s">
        <v>224</v>
      </c>
      <c r="S2567" t="s">
        <v>126</v>
      </c>
      <c r="T2567">
        <v>12</v>
      </c>
      <c r="U2567" t="s">
        <v>475</v>
      </c>
      <c r="W2567" t="s">
        <v>386</v>
      </c>
    </row>
    <row r="2568" spans="1:23" x14ac:dyDescent="0.25">
      <c r="A2568" t="s">
        <v>492</v>
      </c>
      <c r="B2568" s="1">
        <v>44652</v>
      </c>
      <c r="C2568">
        <v>-4.38</v>
      </c>
      <c r="D2568" t="s">
        <v>495</v>
      </c>
      <c r="E2568" t="s">
        <v>495</v>
      </c>
      <c r="F2568" t="s">
        <v>496</v>
      </c>
      <c r="G2568" t="s">
        <v>104</v>
      </c>
      <c r="H2568" t="s">
        <v>16</v>
      </c>
      <c r="I2568" t="s">
        <v>16</v>
      </c>
      <c r="J2568" t="s">
        <v>9</v>
      </c>
      <c r="O2568" t="s">
        <v>104</v>
      </c>
      <c r="P2568" t="s">
        <v>9</v>
      </c>
      <c r="Q2568" t="s">
        <v>9</v>
      </c>
      <c r="R2568" t="s">
        <v>122</v>
      </c>
      <c r="S2568" t="s">
        <v>127</v>
      </c>
      <c r="T2568">
        <v>12</v>
      </c>
      <c r="U2568" t="s">
        <v>475</v>
      </c>
      <c r="W2568" t="s">
        <v>386</v>
      </c>
    </row>
    <row r="2569" spans="1:23" x14ac:dyDescent="0.25">
      <c r="A2569" t="s">
        <v>356</v>
      </c>
      <c r="B2569" s="1">
        <v>44651</v>
      </c>
      <c r="C2569">
        <v>14.22</v>
      </c>
      <c r="D2569" t="s">
        <v>6486</v>
      </c>
      <c r="E2569" t="s">
        <v>6486</v>
      </c>
      <c r="F2569" t="s">
        <v>6487</v>
      </c>
      <c r="G2569" t="s">
        <v>89</v>
      </c>
      <c r="H2569" t="s">
        <v>89</v>
      </c>
      <c r="I2569" t="s">
        <v>89</v>
      </c>
      <c r="J2569" t="s">
        <v>9</v>
      </c>
      <c r="O2569" t="s">
        <v>89</v>
      </c>
      <c r="P2569" t="s">
        <v>9</v>
      </c>
      <c r="Q2569" t="s">
        <v>9</v>
      </c>
      <c r="R2569" t="s">
        <v>116</v>
      </c>
      <c r="S2569" t="s">
        <v>126</v>
      </c>
      <c r="T2569">
        <v>0</v>
      </c>
      <c r="U2569" t="s">
        <v>475</v>
      </c>
      <c r="W2569" t="s">
        <v>386</v>
      </c>
    </row>
    <row r="2570" spans="1:23" x14ac:dyDescent="0.25">
      <c r="A2570" t="s">
        <v>6411</v>
      </c>
      <c r="B2570" s="1">
        <v>44651</v>
      </c>
      <c r="C2570">
        <v>57.3</v>
      </c>
      <c r="D2570" t="s">
        <v>7997</v>
      </c>
      <c r="E2570" t="s">
        <v>7997</v>
      </c>
      <c r="F2570" t="s">
        <v>6633</v>
      </c>
      <c r="G2570" t="s">
        <v>55</v>
      </c>
      <c r="H2570" t="s">
        <v>55</v>
      </c>
      <c r="I2570" t="s">
        <v>55</v>
      </c>
      <c r="J2570" t="s">
        <v>9</v>
      </c>
      <c r="O2570" t="s">
        <v>55</v>
      </c>
      <c r="P2570" t="s">
        <v>9</v>
      </c>
      <c r="Q2570" t="s">
        <v>9</v>
      </c>
      <c r="R2570" t="s">
        <v>116</v>
      </c>
      <c r="S2570" t="s">
        <v>126</v>
      </c>
      <c r="T2570">
        <v>0</v>
      </c>
      <c r="U2570" t="s">
        <v>475</v>
      </c>
      <c r="W2570" t="s">
        <v>386</v>
      </c>
    </row>
    <row r="2571" spans="1:23" x14ac:dyDescent="0.25">
      <c r="A2571" t="s">
        <v>544</v>
      </c>
      <c r="B2571" s="1">
        <v>44651</v>
      </c>
      <c r="C2571">
        <v>-75.52</v>
      </c>
      <c r="D2571" t="s">
        <v>7999</v>
      </c>
      <c r="E2571" t="s">
        <v>7999</v>
      </c>
      <c r="F2571" t="s">
        <v>8000</v>
      </c>
      <c r="G2571" t="s">
        <v>104</v>
      </c>
      <c r="H2571" t="s">
        <v>12</v>
      </c>
      <c r="I2571" t="s">
        <v>12</v>
      </c>
      <c r="J2571" t="s">
        <v>9</v>
      </c>
      <c r="O2571" t="s">
        <v>104</v>
      </c>
      <c r="P2571" t="s">
        <v>9</v>
      </c>
      <c r="Q2571" t="s">
        <v>9</v>
      </c>
      <c r="R2571" t="s">
        <v>122</v>
      </c>
      <c r="S2571" t="s">
        <v>127</v>
      </c>
      <c r="T2571">
        <v>12</v>
      </c>
      <c r="U2571" t="s">
        <v>475</v>
      </c>
      <c r="W2571" t="s">
        <v>386</v>
      </c>
    </row>
    <row r="2572" spans="1:23" x14ac:dyDescent="0.25">
      <c r="A2572" t="s">
        <v>356</v>
      </c>
      <c r="B2572" s="1">
        <v>44651</v>
      </c>
      <c r="C2572">
        <v>14.22</v>
      </c>
      <c r="D2572" t="s">
        <v>6486</v>
      </c>
      <c r="E2572" t="s">
        <v>6486</v>
      </c>
      <c r="F2572" t="s">
        <v>6487</v>
      </c>
      <c r="G2572" t="s">
        <v>89</v>
      </c>
      <c r="H2572" t="s">
        <v>89</v>
      </c>
      <c r="I2572" t="s">
        <v>89</v>
      </c>
      <c r="J2572" t="s">
        <v>9</v>
      </c>
      <c r="O2572" t="s">
        <v>89</v>
      </c>
      <c r="P2572" t="s">
        <v>9</v>
      </c>
      <c r="Q2572" t="s">
        <v>9</v>
      </c>
      <c r="R2572" t="s">
        <v>116</v>
      </c>
      <c r="S2572" t="s">
        <v>126</v>
      </c>
      <c r="T2572">
        <v>0</v>
      </c>
      <c r="U2572" t="s">
        <v>475</v>
      </c>
      <c r="W2572" t="s">
        <v>386</v>
      </c>
    </row>
    <row r="2573" spans="1:23" x14ac:dyDescent="0.25">
      <c r="A2573" t="s">
        <v>356</v>
      </c>
      <c r="B2573" s="1">
        <v>44651</v>
      </c>
      <c r="C2573">
        <v>2.86</v>
      </c>
      <c r="D2573" t="s">
        <v>6486</v>
      </c>
      <c r="E2573" t="s">
        <v>6486</v>
      </c>
      <c r="F2573" t="s">
        <v>6487</v>
      </c>
      <c r="G2573" t="s">
        <v>89</v>
      </c>
      <c r="H2573" t="s">
        <v>89</v>
      </c>
      <c r="I2573" t="s">
        <v>89</v>
      </c>
      <c r="J2573" t="s">
        <v>9</v>
      </c>
      <c r="O2573" t="s">
        <v>89</v>
      </c>
      <c r="P2573" t="s">
        <v>9</v>
      </c>
      <c r="Q2573" t="s">
        <v>9</v>
      </c>
      <c r="R2573" t="s">
        <v>116</v>
      </c>
      <c r="S2573" t="s">
        <v>126</v>
      </c>
      <c r="T2573">
        <v>0</v>
      </c>
      <c r="U2573" t="s">
        <v>475</v>
      </c>
      <c r="W2573" t="s">
        <v>386</v>
      </c>
    </row>
    <row r="2574" spans="1:23" x14ac:dyDescent="0.25">
      <c r="A2574" t="s">
        <v>356</v>
      </c>
      <c r="B2574" s="1">
        <v>44651</v>
      </c>
      <c r="C2574">
        <v>2.86</v>
      </c>
      <c r="D2574" t="s">
        <v>6486</v>
      </c>
      <c r="E2574" t="s">
        <v>6486</v>
      </c>
      <c r="F2574" t="s">
        <v>6487</v>
      </c>
      <c r="G2574" t="s">
        <v>89</v>
      </c>
      <c r="H2574" t="s">
        <v>89</v>
      </c>
      <c r="I2574" t="s">
        <v>89</v>
      </c>
      <c r="J2574" t="s">
        <v>9</v>
      </c>
      <c r="O2574" t="s">
        <v>89</v>
      </c>
      <c r="P2574" t="s">
        <v>9</v>
      </c>
      <c r="Q2574" t="s">
        <v>9</v>
      </c>
      <c r="R2574" t="s">
        <v>116</v>
      </c>
      <c r="S2574" t="s">
        <v>126</v>
      </c>
      <c r="T2574">
        <v>0</v>
      </c>
      <c r="U2574" t="s">
        <v>475</v>
      </c>
      <c r="W2574" t="s">
        <v>386</v>
      </c>
    </row>
    <row r="2575" spans="1:23" x14ac:dyDescent="0.25">
      <c r="A2575" t="s">
        <v>413</v>
      </c>
      <c r="B2575" s="1">
        <v>44651</v>
      </c>
      <c r="C2575">
        <v>0.01</v>
      </c>
      <c r="D2575" t="s">
        <v>6482</v>
      </c>
      <c r="E2575" t="s">
        <v>6482</v>
      </c>
      <c r="F2575" t="s">
        <v>546</v>
      </c>
      <c r="G2575" t="s">
        <v>92</v>
      </c>
      <c r="H2575" t="s">
        <v>71</v>
      </c>
      <c r="I2575" t="s">
        <v>71</v>
      </c>
      <c r="J2575" t="s">
        <v>9</v>
      </c>
      <c r="O2575" t="s">
        <v>92</v>
      </c>
      <c r="P2575" t="s">
        <v>9</v>
      </c>
      <c r="Q2575" t="s">
        <v>9</v>
      </c>
      <c r="R2575" t="s">
        <v>92</v>
      </c>
      <c r="S2575" t="s">
        <v>127</v>
      </c>
      <c r="T2575">
        <v>12</v>
      </c>
      <c r="U2575" t="s">
        <v>475</v>
      </c>
      <c r="W2575" t="s">
        <v>386</v>
      </c>
    </row>
    <row r="2576" spans="1:23" x14ac:dyDescent="0.25">
      <c r="A2576" t="s">
        <v>414</v>
      </c>
      <c r="B2576" s="1">
        <v>44651</v>
      </c>
      <c r="C2576">
        <v>0.01</v>
      </c>
      <c r="D2576" t="s">
        <v>6482</v>
      </c>
      <c r="E2576" t="s">
        <v>6482</v>
      </c>
      <c r="F2576" t="s">
        <v>546</v>
      </c>
      <c r="G2576" t="s">
        <v>92</v>
      </c>
      <c r="H2576" t="s">
        <v>71</v>
      </c>
      <c r="I2576" t="s">
        <v>71</v>
      </c>
      <c r="J2576" t="s">
        <v>9</v>
      </c>
      <c r="O2576" t="s">
        <v>92</v>
      </c>
      <c r="P2576" t="s">
        <v>9</v>
      </c>
      <c r="Q2576" t="s">
        <v>9</v>
      </c>
      <c r="R2576" t="s">
        <v>92</v>
      </c>
      <c r="S2576" t="s">
        <v>127</v>
      </c>
      <c r="T2576">
        <v>12</v>
      </c>
      <c r="U2576" t="s">
        <v>475</v>
      </c>
      <c r="W2576" t="s">
        <v>386</v>
      </c>
    </row>
    <row r="2577" spans="1:23" x14ac:dyDescent="0.25">
      <c r="A2577" t="s">
        <v>19</v>
      </c>
      <c r="B2577" s="1">
        <v>44651</v>
      </c>
      <c r="C2577">
        <v>0.33</v>
      </c>
      <c r="D2577" t="s">
        <v>554</v>
      </c>
      <c r="E2577" t="s">
        <v>554</v>
      </c>
      <c r="F2577" t="s">
        <v>555</v>
      </c>
      <c r="G2577" t="s">
        <v>92</v>
      </c>
      <c r="H2577" t="s">
        <v>71</v>
      </c>
      <c r="I2577" t="s">
        <v>71</v>
      </c>
      <c r="J2577" t="s">
        <v>9</v>
      </c>
      <c r="O2577" t="s">
        <v>92</v>
      </c>
      <c r="P2577" t="s">
        <v>9</v>
      </c>
      <c r="Q2577" t="s">
        <v>9</v>
      </c>
      <c r="R2577" t="s">
        <v>92</v>
      </c>
      <c r="S2577" t="s">
        <v>127</v>
      </c>
      <c r="T2577">
        <v>12</v>
      </c>
      <c r="U2577" t="s">
        <v>475</v>
      </c>
      <c r="W2577" t="s">
        <v>386</v>
      </c>
    </row>
    <row r="2578" spans="1:23" x14ac:dyDescent="0.25">
      <c r="A2578" t="s">
        <v>544</v>
      </c>
      <c r="B2578" s="1">
        <v>44651</v>
      </c>
      <c r="C2578">
        <v>-378.87</v>
      </c>
      <c r="D2578" t="s">
        <v>4619</v>
      </c>
      <c r="E2578" t="s">
        <v>4619</v>
      </c>
      <c r="F2578" t="s">
        <v>5567</v>
      </c>
      <c r="G2578" t="s">
        <v>105</v>
      </c>
      <c r="H2578" t="s">
        <v>28</v>
      </c>
      <c r="I2578" t="s">
        <v>28</v>
      </c>
      <c r="J2578" t="s">
        <v>9</v>
      </c>
      <c r="O2578" t="s">
        <v>105</v>
      </c>
      <c r="P2578" t="s">
        <v>9</v>
      </c>
      <c r="Q2578" t="s">
        <v>9</v>
      </c>
      <c r="R2578" t="s">
        <v>122</v>
      </c>
      <c r="S2578" t="s">
        <v>124</v>
      </c>
      <c r="T2578">
        <v>1</v>
      </c>
      <c r="U2578" t="s">
        <v>475</v>
      </c>
      <c r="W2578" t="s">
        <v>386</v>
      </c>
    </row>
    <row r="2579" spans="1:23" x14ac:dyDescent="0.25">
      <c r="A2579" t="s">
        <v>58</v>
      </c>
      <c r="B2579" s="1">
        <v>44651</v>
      </c>
      <c r="C2579">
        <v>12.73</v>
      </c>
      <c r="D2579" t="s">
        <v>551</v>
      </c>
      <c r="E2579" t="s">
        <v>551</v>
      </c>
      <c r="F2579" t="s">
        <v>552</v>
      </c>
      <c r="G2579" t="s">
        <v>92</v>
      </c>
      <c r="H2579" t="s">
        <v>71</v>
      </c>
      <c r="I2579" t="s">
        <v>71</v>
      </c>
      <c r="J2579" t="s">
        <v>9</v>
      </c>
      <c r="O2579" t="s">
        <v>92</v>
      </c>
      <c r="P2579" t="s">
        <v>9</v>
      </c>
      <c r="Q2579" t="s">
        <v>9</v>
      </c>
      <c r="R2579" t="s">
        <v>92</v>
      </c>
      <c r="S2579" t="s">
        <v>127</v>
      </c>
      <c r="T2579">
        <v>12</v>
      </c>
      <c r="U2579" t="s">
        <v>475</v>
      </c>
      <c r="W2579" t="s">
        <v>386</v>
      </c>
    </row>
    <row r="2580" spans="1:23" x14ac:dyDescent="0.25">
      <c r="A2580" t="s">
        <v>390</v>
      </c>
      <c r="B2580" s="1">
        <v>44651</v>
      </c>
      <c r="C2580">
        <v>39.25</v>
      </c>
      <c r="D2580" t="s">
        <v>551</v>
      </c>
      <c r="E2580" t="s">
        <v>551</v>
      </c>
      <c r="F2580" t="s">
        <v>552</v>
      </c>
      <c r="G2580" t="s">
        <v>92</v>
      </c>
      <c r="H2580" t="s">
        <v>71</v>
      </c>
      <c r="I2580" t="s">
        <v>71</v>
      </c>
      <c r="J2580" t="s">
        <v>9</v>
      </c>
      <c r="O2580" t="s">
        <v>92</v>
      </c>
      <c r="P2580" t="s">
        <v>9</v>
      </c>
      <c r="Q2580" t="s">
        <v>9</v>
      </c>
      <c r="R2580" t="s">
        <v>92</v>
      </c>
      <c r="S2580" t="s">
        <v>127</v>
      </c>
      <c r="T2580">
        <v>12</v>
      </c>
      <c r="U2580" t="s">
        <v>475</v>
      </c>
      <c r="W2580" t="s">
        <v>386</v>
      </c>
    </row>
    <row r="2581" spans="1:23" x14ac:dyDescent="0.25">
      <c r="A2581" t="s">
        <v>492</v>
      </c>
      <c r="B2581" s="1">
        <v>44650</v>
      </c>
      <c r="C2581">
        <v>-37.4</v>
      </c>
      <c r="D2581" t="s">
        <v>632</v>
      </c>
      <c r="E2581" t="s">
        <v>632</v>
      </c>
      <c r="F2581" t="s">
        <v>633</v>
      </c>
      <c r="G2581" t="s">
        <v>473</v>
      </c>
      <c r="H2581" t="s">
        <v>472</v>
      </c>
      <c r="I2581" t="s">
        <v>472</v>
      </c>
      <c r="J2581" t="s">
        <v>9</v>
      </c>
      <c r="O2581" t="s">
        <v>473</v>
      </c>
      <c r="P2581" t="s">
        <v>9</v>
      </c>
      <c r="Q2581" t="s">
        <v>9</v>
      </c>
      <c r="R2581" t="s">
        <v>122</v>
      </c>
      <c r="S2581" t="s">
        <v>124</v>
      </c>
      <c r="T2581">
        <v>12</v>
      </c>
      <c r="U2581" t="s">
        <v>475</v>
      </c>
      <c r="W2581" t="s">
        <v>386</v>
      </c>
    </row>
    <row r="2582" spans="1:23" x14ac:dyDescent="0.25">
      <c r="A2582" t="s">
        <v>6411</v>
      </c>
      <c r="B2582" s="1">
        <v>44650</v>
      </c>
      <c r="C2582">
        <v>-117.89</v>
      </c>
      <c r="D2582" t="s">
        <v>6596</v>
      </c>
      <c r="E2582" t="s">
        <v>6596</v>
      </c>
      <c r="F2582" t="s">
        <v>8001</v>
      </c>
      <c r="G2582" t="s">
        <v>89</v>
      </c>
      <c r="H2582" t="s">
        <v>229</v>
      </c>
      <c r="I2582" t="s">
        <v>229</v>
      </c>
      <c r="J2582" t="s">
        <v>9</v>
      </c>
      <c r="O2582" t="s">
        <v>89</v>
      </c>
      <c r="P2582" t="s">
        <v>9</v>
      </c>
      <c r="Q2582" t="s">
        <v>9</v>
      </c>
      <c r="R2582" t="s">
        <v>224</v>
      </c>
      <c r="S2582" t="s">
        <v>127</v>
      </c>
      <c r="T2582">
        <v>1</v>
      </c>
      <c r="U2582" t="s">
        <v>475</v>
      </c>
      <c r="W2582" t="s">
        <v>386</v>
      </c>
    </row>
    <row r="2583" spans="1:23" x14ac:dyDescent="0.25">
      <c r="A2583" t="s">
        <v>19</v>
      </c>
      <c r="B2583" s="1">
        <v>44650</v>
      </c>
      <c r="C2583">
        <v>4290.83</v>
      </c>
      <c r="D2583" t="s">
        <v>719</v>
      </c>
      <c r="E2583" t="s">
        <v>719</v>
      </c>
      <c r="F2583" t="s">
        <v>565</v>
      </c>
      <c r="G2583" t="s">
        <v>92</v>
      </c>
      <c r="H2583" t="s">
        <v>30</v>
      </c>
      <c r="I2583" t="s">
        <v>30</v>
      </c>
      <c r="J2583" t="s">
        <v>9</v>
      </c>
      <c r="O2583" t="s">
        <v>92</v>
      </c>
      <c r="P2583" t="s">
        <v>9</v>
      </c>
      <c r="Q2583" t="s">
        <v>9</v>
      </c>
      <c r="R2583" t="s">
        <v>92</v>
      </c>
      <c r="S2583" t="s">
        <v>127</v>
      </c>
      <c r="T2583">
        <v>12</v>
      </c>
      <c r="U2583" t="s">
        <v>475</v>
      </c>
      <c r="W2583" t="s">
        <v>386</v>
      </c>
    </row>
    <row r="2584" spans="1:23" x14ac:dyDescent="0.25">
      <c r="A2584" t="s">
        <v>336</v>
      </c>
      <c r="B2584" s="1">
        <v>44650</v>
      </c>
      <c r="C2584">
        <v>0.31</v>
      </c>
      <c r="D2584" t="s">
        <v>6482</v>
      </c>
      <c r="E2584" t="s">
        <v>6482</v>
      </c>
      <c r="F2584" t="s">
        <v>546</v>
      </c>
      <c r="G2584" t="s">
        <v>92</v>
      </c>
      <c r="H2584" t="s">
        <v>71</v>
      </c>
      <c r="I2584" t="s">
        <v>71</v>
      </c>
      <c r="J2584" t="s">
        <v>9</v>
      </c>
      <c r="O2584" t="s">
        <v>92</v>
      </c>
      <c r="P2584" t="s">
        <v>9</v>
      </c>
      <c r="Q2584" t="s">
        <v>9</v>
      </c>
      <c r="R2584" t="s">
        <v>92</v>
      </c>
      <c r="S2584" t="s">
        <v>127</v>
      </c>
      <c r="T2584">
        <v>12</v>
      </c>
      <c r="U2584" t="s">
        <v>475</v>
      </c>
      <c r="W2584" t="s">
        <v>386</v>
      </c>
    </row>
    <row r="2585" spans="1:23" x14ac:dyDescent="0.25">
      <c r="A2585" t="s">
        <v>19</v>
      </c>
      <c r="B2585" s="1">
        <v>44650</v>
      </c>
      <c r="C2585">
        <v>515.95000000000005</v>
      </c>
      <c r="D2585" t="s">
        <v>562</v>
      </c>
      <c r="E2585" t="s">
        <v>562</v>
      </c>
      <c r="F2585" t="s">
        <v>563</v>
      </c>
      <c r="G2585" t="s">
        <v>92</v>
      </c>
      <c r="H2585" t="s">
        <v>30</v>
      </c>
      <c r="I2585" t="s">
        <v>30</v>
      </c>
      <c r="J2585" t="s">
        <v>9</v>
      </c>
      <c r="O2585" t="s">
        <v>92</v>
      </c>
      <c r="P2585" t="s">
        <v>9</v>
      </c>
      <c r="Q2585" t="s">
        <v>9</v>
      </c>
      <c r="R2585" t="s">
        <v>92</v>
      </c>
      <c r="S2585" t="s">
        <v>127</v>
      </c>
      <c r="T2585">
        <v>12</v>
      </c>
      <c r="U2585" t="s">
        <v>475</v>
      </c>
      <c r="W2585" t="s">
        <v>386</v>
      </c>
    </row>
    <row r="2586" spans="1:23" x14ac:dyDescent="0.25">
      <c r="A2586" t="s">
        <v>492</v>
      </c>
      <c r="B2586" s="1">
        <v>44649</v>
      </c>
      <c r="C2586">
        <v>25</v>
      </c>
      <c r="D2586" t="s">
        <v>536</v>
      </c>
      <c r="E2586" t="s">
        <v>536</v>
      </c>
      <c r="F2586" t="s">
        <v>537</v>
      </c>
      <c r="G2586" t="s">
        <v>92</v>
      </c>
      <c r="H2586" t="s">
        <v>49</v>
      </c>
      <c r="I2586" t="s">
        <v>49</v>
      </c>
      <c r="J2586" t="s">
        <v>9</v>
      </c>
      <c r="O2586" t="s">
        <v>92</v>
      </c>
      <c r="P2586" t="s">
        <v>9</v>
      </c>
      <c r="Q2586" t="s">
        <v>9</v>
      </c>
      <c r="R2586" t="s">
        <v>92</v>
      </c>
      <c r="S2586" t="s">
        <v>127</v>
      </c>
      <c r="T2586">
        <v>12</v>
      </c>
      <c r="U2586" t="s">
        <v>475</v>
      </c>
      <c r="W2586" t="s">
        <v>386</v>
      </c>
    </row>
    <row r="2587" spans="1:23" x14ac:dyDescent="0.25">
      <c r="A2587" t="s">
        <v>6411</v>
      </c>
      <c r="B2587" s="1">
        <v>44649</v>
      </c>
      <c r="C2587">
        <v>117.89</v>
      </c>
      <c r="D2587" t="s">
        <v>6596</v>
      </c>
      <c r="E2587" t="s">
        <v>6596</v>
      </c>
      <c r="F2587" t="s">
        <v>8001</v>
      </c>
      <c r="G2587" t="s">
        <v>89</v>
      </c>
      <c r="H2587" t="s">
        <v>69</v>
      </c>
      <c r="I2587" t="s">
        <v>69</v>
      </c>
      <c r="J2587" t="s">
        <v>9</v>
      </c>
      <c r="O2587" t="s">
        <v>89</v>
      </c>
      <c r="P2587" t="s">
        <v>9</v>
      </c>
      <c r="Q2587" t="s">
        <v>9</v>
      </c>
      <c r="R2587" t="s">
        <v>224</v>
      </c>
      <c r="S2587" t="s">
        <v>127</v>
      </c>
      <c r="T2587">
        <v>1</v>
      </c>
      <c r="U2587" t="s">
        <v>475</v>
      </c>
      <c r="W2587" t="s">
        <v>386</v>
      </c>
    </row>
    <row r="2588" spans="1:23" x14ac:dyDescent="0.25">
      <c r="A2588" t="s">
        <v>6411</v>
      </c>
      <c r="B2588" s="1">
        <v>44649</v>
      </c>
      <c r="C2588">
        <v>0.13</v>
      </c>
      <c r="D2588" t="s">
        <v>556</v>
      </c>
      <c r="E2588" t="s">
        <v>556</v>
      </c>
      <c r="F2588" t="s">
        <v>8002</v>
      </c>
      <c r="G2588" t="s">
        <v>92</v>
      </c>
      <c r="H2588" t="s">
        <v>71</v>
      </c>
      <c r="I2588" t="s">
        <v>71</v>
      </c>
      <c r="J2588" t="s">
        <v>9</v>
      </c>
      <c r="O2588" t="s">
        <v>92</v>
      </c>
      <c r="P2588" t="s">
        <v>9</v>
      </c>
      <c r="Q2588" t="s">
        <v>9</v>
      </c>
      <c r="R2588" t="s">
        <v>92</v>
      </c>
      <c r="S2588" t="s">
        <v>127</v>
      </c>
      <c r="T2588">
        <v>12</v>
      </c>
      <c r="U2588" t="s">
        <v>475</v>
      </c>
      <c r="W2588" t="s">
        <v>386</v>
      </c>
    </row>
    <row r="2589" spans="1:23" x14ac:dyDescent="0.25">
      <c r="A2589" t="s">
        <v>34</v>
      </c>
      <c r="B2589" s="1">
        <v>44649</v>
      </c>
      <c r="C2589">
        <v>-55.07</v>
      </c>
      <c r="D2589" t="s">
        <v>491</v>
      </c>
      <c r="E2589" t="s">
        <v>491</v>
      </c>
      <c r="F2589" t="s">
        <v>8003</v>
      </c>
      <c r="G2589" t="s">
        <v>110</v>
      </c>
      <c r="H2589" t="s">
        <v>81</v>
      </c>
      <c r="I2589" t="s">
        <v>81</v>
      </c>
      <c r="J2589" t="s">
        <v>9</v>
      </c>
      <c r="O2589" t="s">
        <v>110</v>
      </c>
      <c r="P2589" t="s">
        <v>9</v>
      </c>
      <c r="Q2589" t="s">
        <v>8004</v>
      </c>
      <c r="R2589" t="s">
        <v>122</v>
      </c>
      <c r="S2589" t="s">
        <v>127</v>
      </c>
      <c r="T2589">
        <v>1</v>
      </c>
      <c r="U2589" t="s">
        <v>475</v>
      </c>
      <c r="V2589" t="s">
        <v>283</v>
      </c>
      <c r="W2589" t="s">
        <v>386</v>
      </c>
    </row>
    <row r="2590" spans="1:23" x14ac:dyDescent="0.25">
      <c r="A2590" t="s">
        <v>336</v>
      </c>
      <c r="B2590" s="1">
        <v>44649</v>
      </c>
      <c r="C2590">
        <v>-11604.77</v>
      </c>
      <c r="D2590" t="s">
        <v>8006</v>
      </c>
      <c r="E2590" t="s">
        <v>8006</v>
      </c>
      <c r="F2590" t="s">
        <v>8007</v>
      </c>
      <c r="G2590" t="s">
        <v>105</v>
      </c>
      <c r="H2590" t="s">
        <v>134</v>
      </c>
      <c r="I2590" t="s">
        <v>134</v>
      </c>
      <c r="J2590" t="s">
        <v>9</v>
      </c>
      <c r="O2590" t="s">
        <v>105</v>
      </c>
      <c r="P2590" t="s">
        <v>9</v>
      </c>
      <c r="Q2590" t="s">
        <v>9</v>
      </c>
      <c r="R2590" t="s">
        <v>122</v>
      </c>
      <c r="S2590" t="s">
        <v>124</v>
      </c>
      <c r="T2590">
        <v>1</v>
      </c>
      <c r="U2590" t="s">
        <v>475</v>
      </c>
      <c r="V2590" t="s">
        <v>287</v>
      </c>
      <c r="W2590" t="s">
        <v>386</v>
      </c>
    </row>
    <row r="2591" spans="1:23" x14ac:dyDescent="0.25">
      <c r="A2591" t="s">
        <v>492</v>
      </c>
      <c r="B2591" s="1">
        <v>44649</v>
      </c>
      <c r="C2591">
        <v>-149.94</v>
      </c>
      <c r="D2591" t="s">
        <v>580</v>
      </c>
      <c r="E2591" t="s">
        <v>580</v>
      </c>
      <c r="F2591" t="s">
        <v>581</v>
      </c>
      <c r="G2591" t="s">
        <v>88</v>
      </c>
      <c r="H2591" t="s">
        <v>59</v>
      </c>
      <c r="I2591" t="s">
        <v>59</v>
      </c>
      <c r="J2591" t="s">
        <v>9</v>
      </c>
      <c r="O2591" t="s">
        <v>88</v>
      </c>
      <c r="P2591" t="s">
        <v>9</v>
      </c>
      <c r="Q2591" t="s">
        <v>9</v>
      </c>
      <c r="R2591" t="s">
        <v>122</v>
      </c>
      <c r="S2591" t="s">
        <v>127</v>
      </c>
      <c r="T2591">
        <v>1</v>
      </c>
      <c r="U2591" t="s">
        <v>475</v>
      </c>
      <c r="W2591" t="s">
        <v>386</v>
      </c>
    </row>
    <row r="2592" spans="1:23" x14ac:dyDescent="0.25">
      <c r="A2592" t="s">
        <v>492</v>
      </c>
      <c r="B2592" s="1">
        <v>44648</v>
      </c>
      <c r="C2592">
        <v>-150</v>
      </c>
      <c r="D2592" t="s">
        <v>1715</v>
      </c>
      <c r="E2592" t="s">
        <v>1715</v>
      </c>
      <c r="F2592" t="s">
        <v>1716</v>
      </c>
      <c r="G2592" t="s">
        <v>13</v>
      </c>
      <c r="H2592" t="s">
        <v>13</v>
      </c>
      <c r="I2592" t="s">
        <v>13</v>
      </c>
      <c r="J2592" t="s">
        <v>9</v>
      </c>
      <c r="O2592" t="s">
        <v>13</v>
      </c>
      <c r="P2592" t="s">
        <v>9</v>
      </c>
      <c r="Q2592" t="s">
        <v>4477</v>
      </c>
      <c r="R2592" t="s">
        <v>116</v>
      </c>
      <c r="S2592" t="s">
        <v>126</v>
      </c>
      <c r="T2592">
        <v>0</v>
      </c>
      <c r="U2592" t="s">
        <v>475</v>
      </c>
      <c r="W2592" t="s">
        <v>386</v>
      </c>
    </row>
    <row r="2593" spans="1:23" x14ac:dyDescent="0.25">
      <c r="A2593" t="s">
        <v>492</v>
      </c>
      <c r="B2593" s="1">
        <v>44648</v>
      </c>
      <c r="C2593">
        <v>-118.83</v>
      </c>
      <c r="D2593" t="s">
        <v>495</v>
      </c>
      <c r="E2593" t="s">
        <v>495</v>
      </c>
      <c r="F2593" t="s">
        <v>496</v>
      </c>
      <c r="G2593" t="s">
        <v>104</v>
      </c>
      <c r="H2593" t="s">
        <v>16</v>
      </c>
      <c r="I2593" t="s">
        <v>16</v>
      </c>
      <c r="J2593" t="s">
        <v>9</v>
      </c>
      <c r="O2593" t="s">
        <v>104</v>
      </c>
      <c r="P2593" t="s">
        <v>9</v>
      </c>
      <c r="Q2593" t="s">
        <v>9</v>
      </c>
      <c r="R2593" t="s">
        <v>122</v>
      </c>
      <c r="S2593" t="s">
        <v>127</v>
      </c>
      <c r="T2593">
        <v>12</v>
      </c>
      <c r="U2593" t="s">
        <v>475</v>
      </c>
      <c r="W2593" t="s">
        <v>386</v>
      </c>
    </row>
    <row r="2594" spans="1:23" x14ac:dyDescent="0.25">
      <c r="A2594" t="s">
        <v>492</v>
      </c>
      <c r="B2594" s="1">
        <v>44648</v>
      </c>
      <c r="C2594">
        <v>-800</v>
      </c>
      <c r="D2594" t="s">
        <v>1058</v>
      </c>
      <c r="E2594" t="s">
        <v>1058</v>
      </c>
      <c r="F2594" t="s">
        <v>1059</v>
      </c>
      <c r="G2594" t="s">
        <v>55</v>
      </c>
      <c r="H2594" t="s">
        <v>76</v>
      </c>
      <c r="I2594" t="s">
        <v>76</v>
      </c>
      <c r="J2594" t="s">
        <v>9</v>
      </c>
      <c r="O2594" t="s">
        <v>55</v>
      </c>
      <c r="P2594" t="s">
        <v>9</v>
      </c>
      <c r="Q2594" t="s">
        <v>9</v>
      </c>
      <c r="R2594" t="s">
        <v>224</v>
      </c>
      <c r="S2594" t="s">
        <v>126</v>
      </c>
      <c r="T2594">
        <v>12</v>
      </c>
      <c r="U2594" t="s">
        <v>475</v>
      </c>
      <c r="V2594" t="s">
        <v>6075</v>
      </c>
      <c r="W2594" t="s">
        <v>386</v>
      </c>
    </row>
    <row r="2595" spans="1:23" x14ac:dyDescent="0.25">
      <c r="A2595" t="s">
        <v>492</v>
      </c>
      <c r="B2595" s="1">
        <v>44648</v>
      </c>
      <c r="C2595">
        <v>-11.01</v>
      </c>
      <c r="D2595" t="s">
        <v>588</v>
      </c>
      <c r="E2595" t="s">
        <v>588</v>
      </c>
      <c r="F2595" t="s">
        <v>589</v>
      </c>
      <c r="G2595" t="s">
        <v>13</v>
      </c>
      <c r="H2595" t="s">
        <v>37</v>
      </c>
      <c r="I2595" t="s">
        <v>37</v>
      </c>
      <c r="J2595" t="s">
        <v>9</v>
      </c>
      <c r="O2595" t="s">
        <v>13</v>
      </c>
      <c r="P2595" t="s">
        <v>9</v>
      </c>
      <c r="Q2595" t="s">
        <v>9</v>
      </c>
      <c r="R2595" t="s">
        <v>122</v>
      </c>
      <c r="S2595" t="s">
        <v>127</v>
      </c>
      <c r="T2595">
        <v>12</v>
      </c>
      <c r="U2595" t="s">
        <v>475</v>
      </c>
      <c r="W2595" t="s">
        <v>386</v>
      </c>
    </row>
    <row r="2596" spans="1:23" x14ac:dyDescent="0.25">
      <c r="A2596" t="s">
        <v>492</v>
      </c>
      <c r="B2596" s="1">
        <v>44648</v>
      </c>
      <c r="C2596">
        <v>-98.94</v>
      </c>
      <c r="D2596" t="s">
        <v>4451</v>
      </c>
      <c r="E2596" t="s">
        <v>4451</v>
      </c>
      <c r="F2596" t="s">
        <v>4535</v>
      </c>
      <c r="G2596" t="s">
        <v>55</v>
      </c>
      <c r="H2596" t="s">
        <v>76</v>
      </c>
      <c r="I2596" t="s">
        <v>76</v>
      </c>
      <c r="J2596" t="s">
        <v>9</v>
      </c>
      <c r="O2596" t="s">
        <v>55</v>
      </c>
      <c r="P2596" t="s">
        <v>9</v>
      </c>
      <c r="Q2596" t="s">
        <v>9</v>
      </c>
      <c r="R2596" t="s">
        <v>224</v>
      </c>
      <c r="S2596" t="s">
        <v>126</v>
      </c>
      <c r="T2596">
        <v>12</v>
      </c>
      <c r="U2596" t="s">
        <v>475</v>
      </c>
      <c r="V2596" t="s">
        <v>6075</v>
      </c>
      <c r="W2596" t="s">
        <v>386</v>
      </c>
    </row>
    <row r="2597" spans="1:23" x14ac:dyDescent="0.25">
      <c r="A2597" t="s">
        <v>492</v>
      </c>
      <c r="B2597" s="1">
        <v>44646</v>
      </c>
      <c r="C2597">
        <v>-7.28</v>
      </c>
      <c r="D2597" t="s">
        <v>495</v>
      </c>
      <c r="E2597" t="s">
        <v>495</v>
      </c>
      <c r="F2597" t="s">
        <v>496</v>
      </c>
      <c r="G2597" t="s">
        <v>104</v>
      </c>
      <c r="H2597" t="s">
        <v>16</v>
      </c>
      <c r="I2597" t="s">
        <v>16</v>
      </c>
      <c r="J2597" t="s">
        <v>9</v>
      </c>
      <c r="O2597" t="s">
        <v>104</v>
      </c>
      <c r="P2597" t="s">
        <v>9</v>
      </c>
      <c r="Q2597" t="s">
        <v>9</v>
      </c>
      <c r="R2597" t="s">
        <v>122</v>
      </c>
      <c r="S2597" t="s">
        <v>127</v>
      </c>
      <c r="T2597">
        <v>12</v>
      </c>
      <c r="U2597" t="s">
        <v>475</v>
      </c>
      <c r="W2597" t="s">
        <v>386</v>
      </c>
    </row>
    <row r="2598" spans="1:23" x14ac:dyDescent="0.25">
      <c r="A2598" t="s">
        <v>544</v>
      </c>
      <c r="B2598" s="1">
        <v>44646</v>
      </c>
      <c r="C2598">
        <v>-79.459999999999994</v>
      </c>
      <c r="D2598" t="s">
        <v>4584</v>
      </c>
      <c r="E2598" t="s">
        <v>4584</v>
      </c>
      <c r="F2598" t="s">
        <v>3461</v>
      </c>
      <c r="G2598" t="s">
        <v>104</v>
      </c>
      <c r="H2598" t="s">
        <v>12</v>
      </c>
      <c r="I2598" t="s">
        <v>12</v>
      </c>
      <c r="J2598" t="s">
        <v>9</v>
      </c>
      <c r="O2598" t="s">
        <v>104</v>
      </c>
      <c r="P2598" t="s">
        <v>9</v>
      </c>
      <c r="Q2598" t="s">
        <v>9</v>
      </c>
      <c r="R2598" t="s">
        <v>122</v>
      </c>
      <c r="S2598" t="s">
        <v>127</v>
      </c>
      <c r="T2598">
        <v>12</v>
      </c>
      <c r="U2598" t="s">
        <v>475</v>
      </c>
      <c r="W2598" t="s">
        <v>386</v>
      </c>
    </row>
    <row r="2599" spans="1:23" x14ac:dyDescent="0.25">
      <c r="A2599" t="s">
        <v>605</v>
      </c>
      <c r="B2599" s="1">
        <v>44646</v>
      </c>
      <c r="C2599">
        <v>-14.32</v>
      </c>
      <c r="D2599" t="s">
        <v>606</v>
      </c>
      <c r="E2599" t="s">
        <v>606</v>
      </c>
      <c r="F2599" t="s">
        <v>8008</v>
      </c>
      <c r="G2599" t="s">
        <v>13</v>
      </c>
      <c r="H2599" t="s">
        <v>11</v>
      </c>
      <c r="I2599" t="s">
        <v>11</v>
      </c>
      <c r="J2599" t="s">
        <v>9</v>
      </c>
      <c r="O2599" t="s">
        <v>13</v>
      </c>
      <c r="P2599" t="s">
        <v>9</v>
      </c>
      <c r="Q2599" t="s">
        <v>9</v>
      </c>
      <c r="R2599" t="s">
        <v>122</v>
      </c>
      <c r="S2599" t="s">
        <v>127</v>
      </c>
      <c r="T2599">
        <v>12</v>
      </c>
      <c r="U2599" t="s">
        <v>475</v>
      </c>
      <c r="W2599" t="s">
        <v>386</v>
      </c>
    </row>
    <row r="2600" spans="1:23" x14ac:dyDescent="0.25">
      <c r="A2600" t="s">
        <v>492</v>
      </c>
      <c r="B2600" s="1">
        <v>44644</v>
      </c>
      <c r="C2600">
        <v>-15.95</v>
      </c>
      <c r="D2600" t="s">
        <v>642</v>
      </c>
      <c r="E2600" t="s">
        <v>642</v>
      </c>
      <c r="F2600" t="s">
        <v>5043</v>
      </c>
      <c r="G2600" t="s">
        <v>117</v>
      </c>
      <c r="H2600" t="s">
        <v>45</v>
      </c>
      <c r="I2600" t="s">
        <v>45</v>
      </c>
      <c r="J2600" t="s">
        <v>9</v>
      </c>
      <c r="O2600" t="s">
        <v>117</v>
      </c>
      <c r="P2600" t="s">
        <v>9</v>
      </c>
      <c r="Q2600" t="s">
        <v>9</v>
      </c>
      <c r="R2600" t="s">
        <v>122</v>
      </c>
      <c r="S2600" t="s">
        <v>127</v>
      </c>
      <c r="T2600">
        <v>12</v>
      </c>
      <c r="U2600" t="s">
        <v>475</v>
      </c>
      <c r="W2600" t="s">
        <v>386</v>
      </c>
    </row>
    <row r="2601" spans="1:23" x14ac:dyDescent="0.25">
      <c r="A2601" t="s">
        <v>492</v>
      </c>
      <c r="B2601" s="1">
        <v>44644</v>
      </c>
      <c r="C2601">
        <v>-100</v>
      </c>
      <c r="D2601" t="s">
        <v>3758</v>
      </c>
      <c r="E2601" t="s">
        <v>3758</v>
      </c>
      <c r="F2601" t="s">
        <v>7248</v>
      </c>
      <c r="G2601" t="s">
        <v>117</v>
      </c>
      <c r="H2601" t="s">
        <v>45</v>
      </c>
      <c r="I2601" t="s">
        <v>45</v>
      </c>
      <c r="J2601" t="s">
        <v>9</v>
      </c>
      <c r="O2601" t="s">
        <v>117</v>
      </c>
      <c r="P2601" t="s">
        <v>9</v>
      </c>
      <c r="Q2601" t="s">
        <v>9</v>
      </c>
      <c r="R2601" t="s">
        <v>122</v>
      </c>
      <c r="S2601" t="s">
        <v>127</v>
      </c>
      <c r="T2601">
        <v>12</v>
      </c>
      <c r="U2601" t="s">
        <v>475</v>
      </c>
      <c r="W2601" t="s">
        <v>386</v>
      </c>
    </row>
    <row r="2602" spans="1:23" x14ac:dyDescent="0.25">
      <c r="A2602" t="s">
        <v>19</v>
      </c>
      <c r="B2602" s="1">
        <v>44644</v>
      </c>
      <c r="C2602">
        <v>-14.32</v>
      </c>
      <c r="D2602" t="s">
        <v>25</v>
      </c>
      <c r="E2602" t="s">
        <v>25</v>
      </c>
      <c r="F2602" t="s">
        <v>611</v>
      </c>
      <c r="G2602" t="s">
        <v>55</v>
      </c>
      <c r="H2602" t="s">
        <v>18</v>
      </c>
      <c r="I2602" t="s">
        <v>18</v>
      </c>
      <c r="J2602" t="s">
        <v>9</v>
      </c>
      <c r="O2602" t="s">
        <v>55</v>
      </c>
      <c r="P2602" t="s">
        <v>9</v>
      </c>
      <c r="Q2602" t="s">
        <v>9</v>
      </c>
      <c r="R2602" t="s">
        <v>224</v>
      </c>
      <c r="S2602" t="s">
        <v>126</v>
      </c>
      <c r="T2602">
        <v>12</v>
      </c>
      <c r="U2602" t="s">
        <v>475</v>
      </c>
      <c r="W2602" t="s">
        <v>386</v>
      </c>
    </row>
    <row r="2603" spans="1:23" x14ac:dyDescent="0.25">
      <c r="A2603" t="s">
        <v>492</v>
      </c>
      <c r="B2603" s="1">
        <v>44643</v>
      </c>
      <c r="C2603">
        <v>-45.69</v>
      </c>
      <c r="D2603" t="s">
        <v>495</v>
      </c>
      <c r="E2603" t="s">
        <v>495</v>
      </c>
      <c r="F2603" t="s">
        <v>496</v>
      </c>
      <c r="G2603" t="s">
        <v>104</v>
      </c>
      <c r="H2603" t="s">
        <v>16</v>
      </c>
      <c r="I2603" t="s">
        <v>16</v>
      </c>
      <c r="J2603" t="s">
        <v>9</v>
      </c>
      <c r="O2603" t="s">
        <v>104</v>
      </c>
      <c r="P2603" t="s">
        <v>9</v>
      </c>
      <c r="Q2603" t="s">
        <v>9</v>
      </c>
      <c r="R2603" t="s">
        <v>122</v>
      </c>
      <c r="S2603" t="s">
        <v>127</v>
      </c>
      <c r="T2603">
        <v>12</v>
      </c>
      <c r="U2603" t="s">
        <v>475</v>
      </c>
      <c r="W2603" t="s">
        <v>386</v>
      </c>
    </row>
    <row r="2604" spans="1:23" x14ac:dyDescent="0.25">
      <c r="A2604" t="s">
        <v>544</v>
      </c>
      <c r="B2604" s="1">
        <v>44643</v>
      </c>
      <c r="C2604">
        <v>-43.78</v>
      </c>
      <c r="D2604" t="s">
        <v>3758</v>
      </c>
      <c r="E2604" t="s">
        <v>3758</v>
      </c>
      <c r="F2604" t="s">
        <v>7537</v>
      </c>
      <c r="G2604" t="s">
        <v>104</v>
      </c>
      <c r="H2604" t="s">
        <v>12</v>
      </c>
      <c r="I2604" t="s">
        <v>12</v>
      </c>
      <c r="J2604" t="s">
        <v>9</v>
      </c>
      <c r="O2604" t="s">
        <v>104</v>
      </c>
      <c r="P2604" t="s">
        <v>9</v>
      </c>
      <c r="Q2604" t="s">
        <v>9</v>
      </c>
      <c r="R2604" t="s">
        <v>122</v>
      </c>
      <c r="S2604" t="s">
        <v>127</v>
      </c>
      <c r="T2604">
        <v>12</v>
      </c>
      <c r="U2604" t="s">
        <v>475</v>
      </c>
      <c r="W2604" t="s">
        <v>386</v>
      </c>
    </row>
    <row r="2605" spans="1:23" x14ac:dyDescent="0.25">
      <c r="A2605" t="s">
        <v>544</v>
      </c>
      <c r="B2605" s="1">
        <v>44643</v>
      </c>
      <c r="C2605">
        <v>-34.32</v>
      </c>
      <c r="D2605" t="s">
        <v>1500</v>
      </c>
      <c r="E2605" t="s">
        <v>1500</v>
      </c>
      <c r="F2605" t="s">
        <v>2662</v>
      </c>
      <c r="G2605" t="s">
        <v>104</v>
      </c>
      <c r="H2605" t="s">
        <v>7</v>
      </c>
      <c r="I2605" t="s">
        <v>7</v>
      </c>
      <c r="J2605" t="s">
        <v>9</v>
      </c>
      <c r="O2605" t="s">
        <v>104</v>
      </c>
      <c r="P2605" t="s">
        <v>9</v>
      </c>
      <c r="Q2605" t="s">
        <v>9</v>
      </c>
      <c r="R2605" t="s">
        <v>122</v>
      </c>
      <c r="S2605" t="s">
        <v>127</v>
      </c>
      <c r="T2605">
        <v>12</v>
      </c>
      <c r="U2605" t="s">
        <v>475</v>
      </c>
      <c r="W2605" t="s">
        <v>386</v>
      </c>
    </row>
    <row r="2606" spans="1:23" x14ac:dyDescent="0.25">
      <c r="A2606" t="s">
        <v>605</v>
      </c>
      <c r="B2606" s="1">
        <v>44643</v>
      </c>
      <c r="C2606">
        <v>14.32</v>
      </c>
      <c r="D2606" t="s">
        <v>25</v>
      </c>
      <c r="E2606" t="s">
        <v>25</v>
      </c>
      <c r="F2606" t="s">
        <v>627</v>
      </c>
      <c r="G2606" t="s">
        <v>55</v>
      </c>
      <c r="H2606" t="s">
        <v>18</v>
      </c>
      <c r="I2606" t="s">
        <v>18</v>
      </c>
      <c r="J2606" t="s">
        <v>9</v>
      </c>
      <c r="O2606" t="s">
        <v>55</v>
      </c>
      <c r="P2606" t="s">
        <v>9</v>
      </c>
      <c r="Q2606" t="s">
        <v>9</v>
      </c>
      <c r="R2606" t="s">
        <v>224</v>
      </c>
      <c r="S2606" t="s">
        <v>126</v>
      </c>
      <c r="T2606">
        <v>12</v>
      </c>
      <c r="U2606" t="s">
        <v>475</v>
      </c>
      <c r="W2606" t="s">
        <v>386</v>
      </c>
    </row>
    <row r="2607" spans="1:23" x14ac:dyDescent="0.25">
      <c r="A2607" t="s">
        <v>6458</v>
      </c>
      <c r="B2607" s="1">
        <v>44642</v>
      </c>
      <c r="C2607">
        <v>-5120</v>
      </c>
      <c r="D2607" t="s">
        <v>8601</v>
      </c>
      <c r="E2607" t="s">
        <v>8601</v>
      </c>
      <c r="F2607" t="s">
        <v>8009</v>
      </c>
      <c r="G2607" t="s">
        <v>55</v>
      </c>
      <c r="H2607" t="s">
        <v>4506</v>
      </c>
      <c r="I2607" t="s">
        <v>4506</v>
      </c>
      <c r="J2607" t="s">
        <v>9</v>
      </c>
      <c r="O2607" t="s">
        <v>55</v>
      </c>
      <c r="P2607" t="s">
        <v>9</v>
      </c>
      <c r="Q2607" t="s">
        <v>8602</v>
      </c>
      <c r="R2607" t="s">
        <v>224</v>
      </c>
      <c r="S2607" t="s">
        <v>126</v>
      </c>
      <c r="T2607">
        <v>0</v>
      </c>
      <c r="U2607" t="s">
        <v>475</v>
      </c>
      <c r="W2607" t="s">
        <v>386</v>
      </c>
    </row>
    <row r="2608" spans="1:23" x14ac:dyDescent="0.25">
      <c r="A2608" t="s">
        <v>6458</v>
      </c>
      <c r="B2608" s="1">
        <v>44642</v>
      </c>
      <c r="C2608">
        <v>2662</v>
      </c>
      <c r="D2608" t="s">
        <v>6463</v>
      </c>
      <c r="E2608" t="s">
        <v>6463</v>
      </c>
      <c r="F2608" t="s">
        <v>6464</v>
      </c>
      <c r="G2608" t="s">
        <v>89</v>
      </c>
      <c r="H2608" t="s">
        <v>230</v>
      </c>
      <c r="I2608" t="s">
        <v>230</v>
      </c>
      <c r="J2608" t="s">
        <v>9</v>
      </c>
      <c r="O2608" t="s">
        <v>89</v>
      </c>
      <c r="P2608" t="s">
        <v>9</v>
      </c>
      <c r="Q2608" t="s">
        <v>9</v>
      </c>
      <c r="R2608" t="s">
        <v>224</v>
      </c>
      <c r="S2608" t="s">
        <v>127</v>
      </c>
      <c r="T2608">
        <v>1</v>
      </c>
      <c r="U2608" t="s">
        <v>475</v>
      </c>
      <c r="W2608" t="s">
        <v>386</v>
      </c>
    </row>
    <row r="2609" spans="1:23" x14ac:dyDescent="0.25">
      <c r="A2609" t="s">
        <v>6458</v>
      </c>
      <c r="B2609" s="1">
        <v>44642</v>
      </c>
      <c r="C2609">
        <v>2458</v>
      </c>
      <c r="D2609" t="s">
        <v>6465</v>
      </c>
      <c r="E2609" t="s">
        <v>6465</v>
      </c>
      <c r="F2609" t="s">
        <v>6466</v>
      </c>
      <c r="G2609" t="s">
        <v>89</v>
      </c>
      <c r="H2609" t="s">
        <v>230</v>
      </c>
      <c r="I2609" t="s">
        <v>230</v>
      </c>
      <c r="J2609" t="s">
        <v>9</v>
      </c>
      <c r="O2609" t="s">
        <v>89</v>
      </c>
      <c r="P2609" t="s">
        <v>9</v>
      </c>
      <c r="Q2609" t="s">
        <v>9</v>
      </c>
      <c r="R2609" t="s">
        <v>224</v>
      </c>
      <c r="S2609" t="s">
        <v>127</v>
      </c>
      <c r="T2609">
        <v>1</v>
      </c>
      <c r="U2609" t="s">
        <v>475</v>
      </c>
      <c r="W2609" t="s">
        <v>386</v>
      </c>
    </row>
    <row r="2610" spans="1:23" x14ac:dyDescent="0.25">
      <c r="A2610" t="s">
        <v>336</v>
      </c>
      <c r="B2610" s="1">
        <v>44642</v>
      </c>
      <c r="C2610">
        <v>-10345</v>
      </c>
      <c r="D2610" t="s">
        <v>1872</v>
      </c>
      <c r="E2610" t="s">
        <v>1872</v>
      </c>
      <c r="F2610" t="s">
        <v>8010</v>
      </c>
      <c r="G2610" t="s">
        <v>111</v>
      </c>
      <c r="H2610" t="s">
        <v>75</v>
      </c>
      <c r="I2610" t="s">
        <v>75</v>
      </c>
      <c r="J2610" t="s">
        <v>9</v>
      </c>
      <c r="O2610" t="s">
        <v>111</v>
      </c>
      <c r="P2610" t="s">
        <v>9</v>
      </c>
      <c r="Q2610" t="s">
        <v>9</v>
      </c>
      <c r="R2610" t="s">
        <v>122</v>
      </c>
      <c r="S2610" t="s">
        <v>127</v>
      </c>
      <c r="T2610">
        <v>1</v>
      </c>
      <c r="U2610" t="s">
        <v>475</v>
      </c>
      <c r="W2610" t="s">
        <v>386</v>
      </c>
    </row>
    <row r="2611" spans="1:23" x14ac:dyDescent="0.25">
      <c r="A2611" t="s">
        <v>487</v>
      </c>
      <c r="B2611" s="1">
        <v>44642</v>
      </c>
      <c r="C2611">
        <v>1513</v>
      </c>
      <c r="D2611" t="s">
        <v>5353</v>
      </c>
      <c r="E2611" t="s">
        <v>5353</v>
      </c>
      <c r="F2611" t="s">
        <v>501</v>
      </c>
      <c r="G2611" t="s">
        <v>105</v>
      </c>
      <c r="H2611" t="s">
        <v>28</v>
      </c>
      <c r="I2611" t="s">
        <v>28</v>
      </c>
      <c r="J2611" t="s">
        <v>9</v>
      </c>
      <c r="O2611" t="s">
        <v>105</v>
      </c>
      <c r="P2611" t="s">
        <v>9</v>
      </c>
      <c r="Q2611" t="s">
        <v>8011</v>
      </c>
      <c r="R2611" t="s">
        <v>122</v>
      </c>
      <c r="S2611" t="s">
        <v>124</v>
      </c>
      <c r="T2611">
        <v>1</v>
      </c>
      <c r="U2611" t="s">
        <v>475</v>
      </c>
      <c r="W2611" t="s">
        <v>386</v>
      </c>
    </row>
    <row r="2612" spans="1:23" x14ac:dyDescent="0.25">
      <c r="A2612" t="s">
        <v>492</v>
      </c>
      <c r="B2612" s="1">
        <v>44642</v>
      </c>
      <c r="C2612">
        <v>-22.69</v>
      </c>
      <c r="D2612" t="s">
        <v>8012</v>
      </c>
      <c r="E2612" t="s">
        <v>8012</v>
      </c>
      <c r="F2612" t="s">
        <v>7677</v>
      </c>
      <c r="G2612" t="s">
        <v>110</v>
      </c>
      <c r="H2612" t="s">
        <v>81</v>
      </c>
      <c r="I2612" t="s">
        <v>81</v>
      </c>
      <c r="J2612" t="s">
        <v>9</v>
      </c>
      <c r="O2612" t="s">
        <v>110</v>
      </c>
      <c r="P2612" t="s">
        <v>9</v>
      </c>
      <c r="Q2612" t="s">
        <v>9</v>
      </c>
      <c r="R2612" t="s">
        <v>122</v>
      </c>
      <c r="S2612" t="s">
        <v>127</v>
      </c>
      <c r="T2612">
        <v>1</v>
      </c>
      <c r="U2612" t="s">
        <v>475</v>
      </c>
      <c r="V2612" t="s">
        <v>283</v>
      </c>
      <c r="W2612" t="s">
        <v>386</v>
      </c>
    </row>
    <row r="2613" spans="1:23" x14ac:dyDescent="0.25">
      <c r="A2613" t="s">
        <v>492</v>
      </c>
      <c r="B2613" s="1">
        <v>44641</v>
      </c>
      <c r="C2613">
        <v>-4.4000000000000004</v>
      </c>
      <c r="D2613" t="s">
        <v>8599</v>
      </c>
      <c r="E2613" t="s">
        <v>8599</v>
      </c>
      <c r="F2613" t="s">
        <v>615</v>
      </c>
      <c r="G2613" t="s">
        <v>117</v>
      </c>
      <c r="H2613" t="s">
        <v>44</v>
      </c>
      <c r="I2613" t="s">
        <v>44</v>
      </c>
      <c r="J2613" t="s">
        <v>9</v>
      </c>
      <c r="O2613" t="s">
        <v>117</v>
      </c>
      <c r="P2613" t="s">
        <v>9</v>
      </c>
      <c r="Q2613" t="s">
        <v>9</v>
      </c>
      <c r="R2613" t="s">
        <v>122</v>
      </c>
      <c r="S2613" t="s">
        <v>127</v>
      </c>
      <c r="T2613">
        <v>12</v>
      </c>
      <c r="U2613" t="s">
        <v>475</v>
      </c>
      <c r="W2613" t="s">
        <v>386</v>
      </c>
    </row>
    <row r="2614" spans="1:23" x14ac:dyDescent="0.25">
      <c r="A2614" t="s">
        <v>492</v>
      </c>
      <c r="B2614" s="1">
        <v>44641</v>
      </c>
      <c r="C2614">
        <v>-0.48</v>
      </c>
      <c r="D2614" s="45" t="s">
        <v>892</v>
      </c>
      <c r="E2614" s="45" t="s">
        <v>892</v>
      </c>
      <c r="F2614" s="45" t="s">
        <v>893</v>
      </c>
      <c r="G2614" s="45" t="s">
        <v>10</v>
      </c>
      <c r="H2614" t="s">
        <v>39</v>
      </c>
      <c r="I2614" s="45" t="s">
        <v>39</v>
      </c>
      <c r="J2614" s="45" t="s">
        <v>9</v>
      </c>
      <c r="K2614" s="45"/>
      <c r="L2614" s="45"/>
      <c r="M2614" s="45"/>
      <c r="O2614" s="45" t="s">
        <v>10</v>
      </c>
      <c r="P2614" s="45" t="s">
        <v>9</v>
      </c>
      <c r="Q2614" s="45" t="s">
        <v>9</v>
      </c>
      <c r="R2614" t="s">
        <v>122</v>
      </c>
      <c r="S2614" s="45" t="s">
        <v>127</v>
      </c>
      <c r="T2614">
        <v>12</v>
      </c>
      <c r="U2614" s="45" t="s">
        <v>475</v>
      </c>
      <c r="V2614" s="45"/>
      <c r="W2614" s="45" t="s">
        <v>386</v>
      </c>
    </row>
    <row r="2615" spans="1:23" x14ac:dyDescent="0.25">
      <c r="A2615" t="s">
        <v>492</v>
      </c>
      <c r="B2615" s="1">
        <v>44641</v>
      </c>
      <c r="C2615">
        <v>-148.84</v>
      </c>
      <c r="D2615" t="s">
        <v>2117</v>
      </c>
      <c r="E2615" t="s">
        <v>2117</v>
      </c>
      <c r="F2615" t="s">
        <v>2626</v>
      </c>
      <c r="G2615" t="s">
        <v>110</v>
      </c>
      <c r="H2615" t="s">
        <v>108</v>
      </c>
      <c r="I2615" t="s">
        <v>108</v>
      </c>
      <c r="J2615" t="s">
        <v>9</v>
      </c>
      <c r="O2615" t="s">
        <v>110</v>
      </c>
      <c r="P2615" t="s">
        <v>9</v>
      </c>
      <c r="Q2615" t="s">
        <v>9</v>
      </c>
      <c r="R2615" t="s">
        <v>122</v>
      </c>
      <c r="S2615" t="s">
        <v>125</v>
      </c>
      <c r="T2615">
        <v>1</v>
      </c>
      <c r="U2615" t="s">
        <v>475</v>
      </c>
      <c r="W2615" t="s">
        <v>386</v>
      </c>
    </row>
    <row r="2616" spans="1:23" x14ac:dyDescent="0.25">
      <c r="A2616" t="s">
        <v>19</v>
      </c>
      <c r="B2616" s="1">
        <v>44641</v>
      </c>
      <c r="C2616">
        <v>-76.97</v>
      </c>
      <c r="D2616" t="s">
        <v>1449</v>
      </c>
      <c r="E2616" t="s">
        <v>1449</v>
      </c>
      <c r="F2616" t="s">
        <v>653</v>
      </c>
      <c r="G2616" t="s">
        <v>55</v>
      </c>
      <c r="H2616" t="s">
        <v>18</v>
      </c>
      <c r="I2616" t="s">
        <v>18</v>
      </c>
      <c r="J2616" t="s">
        <v>9</v>
      </c>
      <c r="O2616" t="s">
        <v>55</v>
      </c>
      <c r="P2616" t="s">
        <v>9</v>
      </c>
      <c r="Q2616" t="s">
        <v>9</v>
      </c>
      <c r="R2616" t="s">
        <v>224</v>
      </c>
      <c r="S2616" t="s">
        <v>126</v>
      </c>
      <c r="T2616">
        <v>12</v>
      </c>
      <c r="U2616" t="s">
        <v>475</v>
      </c>
      <c r="W2616" t="s">
        <v>386</v>
      </c>
    </row>
    <row r="2617" spans="1:23" x14ac:dyDescent="0.25">
      <c r="A2617" t="s">
        <v>492</v>
      </c>
      <c r="B2617" s="1">
        <v>44641</v>
      </c>
      <c r="C2617">
        <v>-3.99</v>
      </c>
      <c r="D2617" t="s">
        <v>8013</v>
      </c>
      <c r="E2617" t="s">
        <v>8013</v>
      </c>
      <c r="F2617" t="s">
        <v>8014</v>
      </c>
      <c r="G2617" t="s">
        <v>117</v>
      </c>
      <c r="H2617" t="s">
        <v>44</v>
      </c>
      <c r="I2617" t="s">
        <v>44</v>
      </c>
      <c r="J2617" t="s">
        <v>9</v>
      </c>
      <c r="O2617" t="s">
        <v>117</v>
      </c>
      <c r="P2617" t="s">
        <v>9</v>
      </c>
      <c r="Q2617" t="s">
        <v>9</v>
      </c>
      <c r="R2617" t="s">
        <v>122</v>
      </c>
      <c r="S2617" t="s">
        <v>127</v>
      </c>
      <c r="T2617">
        <v>12</v>
      </c>
      <c r="U2617" t="s">
        <v>475</v>
      </c>
      <c r="W2617" t="s">
        <v>386</v>
      </c>
    </row>
    <row r="2618" spans="1:23" x14ac:dyDescent="0.25">
      <c r="A2618" t="s">
        <v>492</v>
      </c>
      <c r="B2618" s="1">
        <v>44641</v>
      </c>
      <c r="C2618">
        <v>25</v>
      </c>
      <c r="D2618" t="s">
        <v>536</v>
      </c>
      <c r="E2618" t="s">
        <v>536</v>
      </c>
      <c r="F2618" t="s">
        <v>537</v>
      </c>
      <c r="G2618" t="s">
        <v>92</v>
      </c>
      <c r="H2618" t="s">
        <v>49</v>
      </c>
      <c r="I2618" t="s">
        <v>49</v>
      </c>
      <c r="J2618" t="s">
        <v>9</v>
      </c>
      <c r="O2618" t="s">
        <v>92</v>
      </c>
      <c r="P2618" t="s">
        <v>9</v>
      </c>
      <c r="Q2618" t="s">
        <v>9</v>
      </c>
      <c r="R2618" t="s">
        <v>92</v>
      </c>
      <c r="S2618" t="s">
        <v>127</v>
      </c>
      <c r="T2618">
        <v>12</v>
      </c>
      <c r="U2618" t="s">
        <v>475</v>
      </c>
      <c r="W2618" t="s">
        <v>386</v>
      </c>
    </row>
    <row r="2619" spans="1:23" x14ac:dyDescent="0.25">
      <c r="A2619" t="s">
        <v>34</v>
      </c>
      <c r="B2619" s="1">
        <v>44640</v>
      </c>
      <c r="C2619">
        <v>-2.19</v>
      </c>
      <c r="D2619" t="s">
        <v>8016</v>
      </c>
      <c r="E2619" t="s">
        <v>8016</v>
      </c>
      <c r="F2619" t="s">
        <v>8017</v>
      </c>
      <c r="G2619" t="s">
        <v>13</v>
      </c>
      <c r="H2619" t="s">
        <v>11</v>
      </c>
      <c r="I2619" t="s">
        <v>11</v>
      </c>
      <c r="J2619" t="s">
        <v>9</v>
      </c>
      <c r="O2619" t="s">
        <v>13</v>
      </c>
      <c r="P2619" t="s">
        <v>9</v>
      </c>
      <c r="Q2619" t="s">
        <v>9</v>
      </c>
      <c r="R2619" t="s">
        <v>122</v>
      </c>
      <c r="S2619" t="s">
        <v>127</v>
      </c>
      <c r="T2619">
        <v>12</v>
      </c>
      <c r="U2619" t="s">
        <v>475</v>
      </c>
      <c r="W2619" t="s">
        <v>386</v>
      </c>
    </row>
    <row r="2620" spans="1:23" x14ac:dyDescent="0.25">
      <c r="A2620" t="s">
        <v>34</v>
      </c>
      <c r="B2620" s="1">
        <v>44640</v>
      </c>
      <c r="C2620">
        <v>-56.99</v>
      </c>
      <c r="D2620" t="s">
        <v>491</v>
      </c>
      <c r="E2620" t="s">
        <v>491</v>
      </c>
      <c r="F2620" t="s">
        <v>8018</v>
      </c>
      <c r="G2620" t="s">
        <v>120</v>
      </c>
      <c r="H2620" t="s">
        <v>194</v>
      </c>
      <c r="I2620" t="s">
        <v>194</v>
      </c>
      <c r="J2620" t="s">
        <v>9</v>
      </c>
      <c r="O2620" t="s">
        <v>120</v>
      </c>
      <c r="P2620" t="s">
        <v>9</v>
      </c>
      <c r="Q2620" t="s">
        <v>8019</v>
      </c>
      <c r="R2620" t="s">
        <v>122</v>
      </c>
      <c r="S2620" t="s">
        <v>127</v>
      </c>
      <c r="T2620">
        <v>1</v>
      </c>
      <c r="U2620" t="s">
        <v>475</v>
      </c>
      <c r="W2620" t="s">
        <v>386</v>
      </c>
    </row>
    <row r="2621" spans="1:23" x14ac:dyDescent="0.25">
      <c r="A2621" t="s">
        <v>34</v>
      </c>
      <c r="B2621" s="1">
        <v>44640</v>
      </c>
      <c r="C2621">
        <v>-14.31</v>
      </c>
      <c r="D2621" t="s">
        <v>491</v>
      </c>
      <c r="E2621" t="s">
        <v>491</v>
      </c>
      <c r="F2621" t="s">
        <v>8020</v>
      </c>
      <c r="G2621" t="s">
        <v>88</v>
      </c>
      <c r="H2621" t="s">
        <v>50</v>
      </c>
      <c r="I2621" t="s">
        <v>50</v>
      </c>
      <c r="J2621" t="s">
        <v>9</v>
      </c>
      <c r="O2621" t="s">
        <v>88</v>
      </c>
      <c r="P2621" t="s">
        <v>9</v>
      </c>
      <c r="Q2621" t="s">
        <v>8021</v>
      </c>
      <c r="R2621" t="s">
        <v>122</v>
      </c>
      <c r="S2621" t="s">
        <v>124</v>
      </c>
      <c r="T2621">
        <v>1</v>
      </c>
      <c r="U2621" t="s">
        <v>475</v>
      </c>
      <c r="W2621" t="s">
        <v>386</v>
      </c>
    </row>
    <row r="2622" spans="1:23" x14ac:dyDescent="0.25">
      <c r="A2622" t="s">
        <v>492</v>
      </c>
      <c r="B2622" s="1">
        <v>44639</v>
      </c>
      <c r="C2622">
        <v>-198.68</v>
      </c>
      <c r="D2622" t="s">
        <v>495</v>
      </c>
      <c r="E2622" t="s">
        <v>495</v>
      </c>
      <c r="F2622" t="s">
        <v>496</v>
      </c>
      <c r="G2622" t="s">
        <v>104</v>
      </c>
      <c r="H2622" t="s">
        <v>16</v>
      </c>
      <c r="I2622" t="s">
        <v>16</v>
      </c>
      <c r="J2622" t="s">
        <v>9</v>
      </c>
      <c r="O2622" t="s">
        <v>104</v>
      </c>
      <c r="P2622" t="s">
        <v>9</v>
      </c>
      <c r="Q2622" t="s">
        <v>9</v>
      </c>
      <c r="R2622" t="s">
        <v>122</v>
      </c>
      <c r="S2622" t="s">
        <v>127</v>
      </c>
      <c r="T2622">
        <v>12</v>
      </c>
      <c r="U2622" t="s">
        <v>475</v>
      </c>
      <c r="W2622" t="s">
        <v>386</v>
      </c>
    </row>
    <row r="2623" spans="1:23" x14ac:dyDescent="0.25">
      <c r="A2623" t="s">
        <v>492</v>
      </c>
      <c r="B2623" s="1">
        <v>44639</v>
      </c>
      <c r="C2623">
        <v>-50</v>
      </c>
      <c r="D2623" t="s">
        <v>8022</v>
      </c>
      <c r="E2623" t="s">
        <v>8022</v>
      </c>
      <c r="F2623" t="s">
        <v>6236</v>
      </c>
      <c r="G2623" t="s">
        <v>10</v>
      </c>
      <c r="H2623" t="s">
        <v>10</v>
      </c>
      <c r="I2623" t="s">
        <v>10</v>
      </c>
      <c r="J2623" t="s">
        <v>9</v>
      </c>
      <c r="O2623" t="s">
        <v>10</v>
      </c>
      <c r="P2623" t="s">
        <v>9</v>
      </c>
      <c r="Q2623" t="s">
        <v>9</v>
      </c>
      <c r="R2623" t="s">
        <v>116</v>
      </c>
      <c r="S2623" t="s">
        <v>126</v>
      </c>
      <c r="T2623">
        <v>0</v>
      </c>
      <c r="U2623" t="s">
        <v>475</v>
      </c>
      <c r="W2623" t="s">
        <v>386</v>
      </c>
    </row>
    <row r="2624" spans="1:23" x14ac:dyDescent="0.25">
      <c r="A2624" t="s">
        <v>533</v>
      </c>
      <c r="B2624" s="1">
        <v>44639</v>
      </c>
      <c r="C2624">
        <v>4.07</v>
      </c>
      <c r="D2624" t="s">
        <v>1632</v>
      </c>
      <c r="E2624" t="s">
        <v>1632</v>
      </c>
      <c r="F2624" t="s">
        <v>535</v>
      </c>
      <c r="G2624" t="s">
        <v>92</v>
      </c>
      <c r="H2624" t="s">
        <v>49</v>
      </c>
      <c r="I2624" t="s">
        <v>49</v>
      </c>
      <c r="J2624" t="s">
        <v>9</v>
      </c>
      <c r="O2624" t="s">
        <v>92</v>
      </c>
      <c r="P2624" t="s">
        <v>9</v>
      </c>
      <c r="Q2624" t="s">
        <v>9</v>
      </c>
      <c r="R2624" t="s">
        <v>92</v>
      </c>
      <c r="S2624" t="s">
        <v>127</v>
      </c>
      <c r="T2624">
        <v>12</v>
      </c>
      <c r="U2624" t="s">
        <v>475</v>
      </c>
      <c r="W2624" t="s">
        <v>386</v>
      </c>
    </row>
    <row r="2625" spans="1:23" x14ac:dyDescent="0.25">
      <c r="A2625" t="s">
        <v>544</v>
      </c>
      <c r="B2625" s="1">
        <v>44639</v>
      </c>
      <c r="C2625">
        <v>-9</v>
      </c>
      <c r="D2625" t="s">
        <v>662</v>
      </c>
      <c r="E2625" t="s">
        <v>662</v>
      </c>
      <c r="F2625" t="s">
        <v>1002</v>
      </c>
      <c r="G2625" t="s">
        <v>78</v>
      </c>
      <c r="H2625" t="s">
        <v>27</v>
      </c>
      <c r="I2625" t="s">
        <v>27</v>
      </c>
      <c r="J2625" t="s">
        <v>9</v>
      </c>
      <c r="O2625" t="s">
        <v>78</v>
      </c>
      <c r="P2625" t="s">
        <v>9</v>
      </c>
      <c r="Q2625" t="s">
        <v>8023</v>
      </c>
      <c r="R2625" t="s">
        <v>122</v>
      </c>
      <c r="S2625" t="s">
        <v>127</v>
      </c>
      <c r="T2625">
        <v>1</v>
      </c>
      <c r="U2625" t="s">
        <v>475</v>
      </c>
      <c r="W2625" t="s">
        <v>386</v>
      </c>
    </row>
    <row r="2626" spans="1:23" x14ac:dyDescent="0.25">
      <c r="A2626" t="s">
        <v>19</v>
      </c>
      <c r="B2626" s="1">
        <v>44638</v>
      </c>
      <c r="C2626">
        <v>-9530</v>
      </c>
      <c r="D2626" t="s">
        <v>8006</v>
      </c>
      <c r="E2626" t="s">
        <v>8006</v>
      </c>
      <c r="F2626" t="s">
        <v>8024</v>
      </c>
      <c r="G2626" t="s">
        <v>105</v>
      </c>
      <c r="H2626" t="s">
        <v>134</v>
      </c>
      <c r="I2626" t="s">
        <v>134</v>
      </c>
      <c r="J2626" t="s">
        <v>9</v>
      </c>
      <c r="O2626" t="s">
        <v>105</v>
      </c>
      <c r="P2626" t="s">
        <v>9</v>
      </c>
      <c r="Q2626" t="s">
        <v>9</v>
      </c>
      <c r="R2626" t="s">
        <v>122</v>
      </c>
      <c r="S2626" t="s">
        <v>124</v>
      </c>
      <c r="T2626">
        <v>1</v>
      </c>
      <c r="U2626" t="s">
        <v>475</v>
      </c>
      <c r="V2626" t="s">
        <v>287</v>
      </c>
      <c r="W2626" t="s">
        <v>386</v>
      </c>
    </row>
    <row r="2627" spans="1:23" x14ac:dyDescent="0.25">
      <c r="A2627" t="s">
        <v>34</v>
      </c>
      <c r="B2627" s="1">
        <v>44638</v>
      </c>
      <c r="C2627">
        <v>-27.47</v>
      </c>
      <c r="D2627" t="s">
        <v>491</v>
      </c>
      <c r="E2627" t="s">
        <v>491</v>
      </c>
      <c r="F2627" t="s">
        <v>8025</v>
      </c>
      <c r="G2627" t="s">
        <v>13</v>
      </c>
      <c r="H2627" t="s">
        <v>148</v>
      </c>
      <c r="I2627" t="s">
        <v>148</v>
      </c>
      <c r="J2627" t="s">
        <v>9</v>
      </c>
      <c r="O2627" t="s">
        <v>13</v>
      </c>
      <c r="P2627" t="s">
        <v>9</v>
      </c>
      <c r="Q2627" t="s">
        <v>8026</v>
      </c>
      <c r="R2627" t="s">
        <v>122</v>
      </c>
      <c r="S2627" t="s">
        <v>127</v>
      </c>
      <c r="T2627">
        <v>12</v>
      </c>
      <c r="U2627" t="s">
        <v>475</v>
      </c>
      <c r="W2627" t="s">
        <v>386</v>
      </c>
    </row>
    <row r="2628" spans="1:23" x14ac:dyDescent="0.25">
      <c r="A2628" t="s">
        <v>356</v>
      </c>
      <c r="B2628" s="1">
        <v>44638</v>
      </c>
      <c r="C2628">
        <v>9.83</v>
      </c>
      <c r="D2628" t="s">
        <v>8028</v>
      </c>
      <c r="E2628" t="s">
        <v>8028</v>
      </c>
      <c r="F2628" t="s">
        <v>8029</v>
      </c>
      <c r="G2628" t="s">
        <v>89</v>
      </c>
      <c r="H2628" t="s">
        <v>89</v>
      </c>
      <c r="I2628" t="s">
        <v>89</v>
      </c>
      <c r="J2628" t="s">
        <v>9</v>
      </c>
      <c r="O2628" t="s">
        <v>89</v>
      </c>
      <c r="P2628" t="s">
        <v>9</v>
      </c>
      <c r="Q2628" t="s">
        <v>9</v>
      </c>
      <c r="R2628" t="s">
        <v>116</v>
      </c>
      <c r="S2628" t="s">
        <v>126</v>
      </c>
      <c r="T2628">
        <v>0</v>
      </c>
      <c r="U2628" t="s">
        <v>475</v>
      </c>
      <c r="W2628" t="s">
        <v>386</v>
      </c>
    </row>
    <row r="2629" spans="1:23" x14ac:dyDescent="0.25">
      <c r="A2629" t="s">
        <v>356</v>
      </c>
      <c r="B2629" s="1">
        <v>44638</v>
      </c>
      <c r="C2629">
        <v>9.83</v>
      </c>
      <c r="D2629" t="s">
        <v>8028</v>
      </c>
      <c r="E2629" t="s">
        <v>8028</v>
      </c>
      <c r="F2629" t="s">
        <v>8029</v>
      </c>
      <c r="G2629" t="s">
        <v>89</v>
      </c>
      <c r="H2629" t="s">
        <v>89</v>
      </c>
      <c r="I2629" t="s">
        <v>89</v>
      </c>
      <c r="J2629" t="s">
        <v>9</v>
      </c>
      <c r="O2629" t="s">
        <v>89</v>
      </c>
      <c r="P2629" t="s">
        <v>9</v>
      </c>
      <c r="Q2629" t="s">
        <v>9</v>
      </c>
      <c r="R2629" t="s">
        <v>116</v>
      </c>
      <c r="S2629" t="s">
        <v>126</v>
      </c>
      <c r="T2629">
        <v>0</v>
      </c>
      <c r="U2629" t="s">
        <v>475</v>
      </c>
      <c r="W2629" t="s">
        <v>386</v>
      </c>
    </row>
    <row r="2630" spans="1:23" x14ac:dyDescent="0.25">
      <c r="A2630" t="s">
        <v>492</v>
      </c>
      <c r="B2630" s="1">
        <v>44638</v>
      </c>
      <c r="C2630">
        <v>-16.350000000000001</v>
      </c>
      <c r="D2630" t="s">
        <v>4780</v>
      </c>
      <c r="E2630" t="s">
        <v>4780</v>
      </c>
      <c r="F2630" t="s">
        <v>2621</v>
      </c>
      <c r="G2630" t="s">
        <v>110</v>
      </c>
      <c r="H2630" t="s">
        <v>81</v>
      </c>
      <c r="I2630" t="s">
        <v>81</v>
      </c>
      <c r="J2630" t="s">
        <v>9</v>
      </c>
      <c r="O2630" t="s">
        <v>110</v>
      </c>
      <c r="P2630" t="s">
        <v>9</v>
      </c>
      <c r="Q2630" t="s">
        <v>9</v>
      </c>
      <c r="R2630" t="s">
        <v>122</v>
      </c>
      <c r="S2630" t="s">
        <v>127</v>
      </c>
      <c r="T2630">
        <v>1</v>
      </c>
      <c r="U2630" t="s">
        <v>475</v>
      </c>
      <c r="V2630" t="s">
        <v>283</v>
      </c>
      <c r="W2630" t="s">
        <v>386</v>
      </c>
    </row>
    <row r="2631" spans="1:23" x14ac:dyDescent="0.25">
      <c r="A2631" t="s">
        <v>533</v>
      </c>
      <c r="B2631" s="1">
        <v>44638</v>
      </c>
      <c r="C2631">
        <v>76.97</v>
      </c>
      <c r="D2631" t="s">
        <v>36</v>
      </c>
      <c r="E2631" t="s">
        <v>36</v>
      </c>
      <c r="F2631" t="s">
        <v>675</v>
      </c>
      <c r="G2631" t="s">
        <v>55</v>
      </c>
      <c r="H2631" t="s">
        <v>18</v>
      </c>
      <c r="I2631" t="s">
        <v>18</v>
      </c>
      <c r="J2631" t="s">
        <v>9</v>
      </c>
      <c r="O2631" t="s">
        <v>55</v>
      </c>
      <c r="P2631" t="s">
        <v>9</v>
      </c>
      <c r="Q2631" t="s">
        <v>9</v>
      </c>
      <c r="R2631" t="s">
        <v>224</v>
      </c>
      <c r="S2631" t="s">
        <v>126</v>
      </c>
      <c r="T2631">
        <v>12</v>
      </c>
      <c r="U2631" t="s">
        <v>475</v>
      </c>
      <c r="W2631" t="s">
        <v>386</v>
      </c>
    </row>
    <row r="2632" spans="1:23" x14ac:dyDescent="0.25">
      <c r="A2632" t="s">
        <v>492</v>
      </c>
      <c r="B2632" s="1">
        <v>44638</v>
      </c>
      <c r="C2632">
        <v>-30.93</v>
      </c>
      <c r="D2632" t="s">
        <v>8030</v>
      </c>
      <c r="E2632" t="s">
        <v>8030</v>
      </c>
      <c r="F2632" t="s">
        <v>8031</v>
      </c>
      <c r="G2632" t="s">
        <v>120</v>
      </c>
      <c r="H2632" t="s">
        <v>102</v>
      </c>
      <c r="I2632" t="s">
        <v>102</v>
      </c>
      <c r="J2632" t="s">
        <v>9</v>
      </c>
      <c r="O2632" t="s">
        <v>120</v>
      </c>
      <c r="P2632" t="s">
        <v>9</v>
      </c>
      <c r="Q2632" t="s">
        <v>9</v>
      </c>
      <c r="R2632" t="s">
        <v>122</v>
      </c>
      <c r="S2632" t="s">
        <v>124</v>
      </c>
      <c r="T2632">
        <v>1</v>
      </c>
      <c r="U2632" t="s">
        <v>475</v>
      </c>
      <c r="W2632" t="s">
        <v>386</v>
      </c>
    </row>
    <row r="2633" spans="1:23" x14ac:dyDescent="0.25">
      <c r="A2633" t="s">
        <v>492</v>
      </c>
      <c r="B2633" s="1">
        <v>44638</v>
      </c>
      <c r="C2633">
        <v>-1046.7</v>
      </c>
      <c r="D2633" t="s">
        <v>6214</v>
      </c>
      <c r="E2633" t="s">
        <v>6214</v>
      </c>
      <c r="F2633" t="s">
        <v>6216</v>
      </c>
      <c r="G2633" t="s">
        <v>120</v>
      </c>
      <c r="H2633" t="s">
        <v>194</v>
      </c>
      <c r="I2633" t="s">
        <v>194</v>
      </c>
      <c r="J2633" t="s">
        <v>9</v>
      </c>
      <c r="O2633" t="s">
        <v>120</v>
      </c>
      <c r="P2633" t="s">
        <v>9</v>
      </c>
      <c r="Q2633" t="s">
        <v>9</v>
      </c>
      <c r="R2633" t="s">
        <v>122</v>
      </c>
      <c r="S2633" t="s">
        <v>127</v>
      </c>
      <c r="T2633">
        <v>1</v>
      </c>
      <c r="U2633" t="s">
        <v>475</v>
      </c>
      <c r="W2633" t="s">
        <v>386</v>
      </c>
    </row>
    <row r="2634" spans="1:23" x14ac:dyDescent="0.25">
      <c r="A2634" t="s">
        <v>492</v>
      </c>
      <c r="B2634" s="1">
        <v>44637</v>
      </c>
      <c r="C2634">
        <v>-2.35</v>
      </c>
      <c r="D2634" t="s">
        <v>689</v>
      </c>
      <c r="E2634" t="s">
        <v>689</v>
      </c>
      <c r="F2634" t="s">
        <v>690</v>
      </c>
      <c r="G2634" t="s">
        <v>100</v>
      </c>
      <c r="H2634" t="s">
        <v>41</v>
      </c>
      <c r="I2634" t="s">
        <v>41</v>
      </c>
      <c r="J2634" t="s">
        <v>9</v>
      </c>
      <c r="O2634" t="s">
        <v>100</v>
      </c>
      <c r="P2634" t="s">
        <v>9</v>
      </c>
      <c r="Q2634" t="s">
        <v>9</v>
      </c>
      <c r="R2634" t="s">
        <v>122</v>
      </c>
      <c r="S2634" t="s">
        <v>127</v>
      </c>
      <c r="T2634">
        <v>12</v>
      </c>
      <c r="U2634" t="s">
        <v>475</v>
      </c>
      <c r="V2634" t="s">
        <v>280</v>
      </c>
      <c r="W2634" t="s">
        <v>386</v>
      </c>
    </row>
    <row r="2635" spans="1:23" x14ac:dyDescent="0.25">
      <c r="A2635" t="s">
        <v>487</v>
      </c>
      <c r="B2635" s="1">
        <v>44637</v>
      </c>
      <c r="C2635">
        <v>15000</v>
      </c>
      <c r="D2635" t="s">
        <v>769</v>
      </c>
      <c r="E2635" t="s">
        <v>769</v>
      </c>
      <c r="F2635" t="s">
        <v>6211</v>
      </c>
      <c r="G2635" t="s">
        <v>55</v>
      </c>
      <c r="H2635" t="s">
        <v>55</v>
      </c>
      <c r="I2635" t="s">
        <v>55</v>
      </c>
      <c r="J2635" t="s">
        <v>9</v>
      </c>
      <c r="O2635" t="s">
        <v>55</v>
      </c>
      <c r="P2635" t="s">
        <v>9</v>
      </c>
      <c r="Q2635" t="s">
        <v>9</v>
      </c>
      <c r="R2635" t="s">
        <v>116</v>
      </c>
      <c r="S2635" t="s">
        <v>126</v>
      </c>
      <c r="T2635">
        <v>0</v>
      </c>
      <c r="U2635" t="s">
        <v>475</v>
      </c>
      <c r="W2635" t="s">
        <v>386</v>
      </c>
    </row>
    <row r="2636" spans="1:23" x14ac:dyDescent="0.25">
      <c r="A2636" t="s">
        <v>34</v>
      </c>
      <c r="B2636" s="1">
        <v>44637</v>
      </c>
      <c r="C2636">
        <v>-26.45</v>
      </c>
      <c r="D2636" t="s">
        <v>491</v>
      </c>
      <c r="E2636" t="s">
        <v>491</v>
      </c>
      <c r="F2636" t="s">
        <v>8032</v>
      </c>
      <c r="G2636" t="s">
        <v>88</v>
      </c>
      <c r="H2636" t="s">
        <v>50</v>
      </c>
      <c r="I2636" t="s">
        <v>50</v>
      </c>
      <c r="J2636" t="s">
        <v>9</v>
      </c>
      <c r="O2636" t="s">
        <v>88</v>
      </c>
      <c r="P2636" t="s">
        <v>9</v>
      </c>
      <c r="Q2636" t="s">
        <v>8033</v>
      </c>
      <c r="R2636" t="s">
        <v>122</v>
      </c>
      <c r="S2636" t="s">
        <v>124</v>
      </c>
      <c r="T2636">
        <v>1</v>
      </c>
      <c r="U2636" t="s">
        <v>475</v>
      </c>
      <c r="W2636" t="s">
        <v>386</v>
      </c>
    </row>
    <row r="2637" spans="1:23" x14ac:dyDescent="0.25">
      <c r="A2637" t="s">
        <v>492</v>
      </c>
      <c r="B2637" s="1">
        <v>44637</v>
      </c>
      <c r="C2637">
        <v>-5.5</v>
      </c>
      <c r="D2637" t="s">
        <v>5059</v>
      </c>
      <c r="E2637" t="s">
        <v>5059</v>
      </c>
      <c r="F2637" t="s">
        <v>615</v>
      </c>
      <c r="G2637" t="s">
        <v>13</v>
      </c>
      <c r="H2637" t="s">
        <v>11</v>
      </c>
      <c r="I2637" t="s">
        <v>11</v>
      </c>
      <c r="J2637" t="s">
        <v>9</v>
      </c>
      <c r="O2637" t="s">
        <v>13</v>
      </c>
      <c r="P2637" t="s">
        <v>9</v>
      </c>
      <c r="Q2637" t="s">
        <v>9</v>
      </c>
      <c r="R2637" t="s">
        <v>122</v>
      </c>
      <c r="S2637" t="s">
        <v>127</v>
      </c>
      <c r="T2637">
        <v>12</v>
      </c>
      <c r="U2637" t="s">
        <v>475</v>
      </c>
      <c r="W2637" t="s">
        <v>386</v>
      </c>
    </row>
    <row r="2638" spans="1:23" x14ac:dyDescent="0.25">
      <c r="A2638" t="s">
        <v>487</v>
      </c>
      <c r="B2638" s="1">
        <v>44637</v>
      </c>
      <c r="C2638">
        <v>-287.5</v>
      </c>
      <c r="D2638" t="s">
        <v>2663</v>
      </c>
      <c r="E2638" t="s">
        <v>2663</v>
      </c>
      <c r="F2638" t="s">
        <v>531</v>
      </c>
      <c r="G2638" t="s">
        <v>117</v>
      </c>
      <c r="H2638" t="s">
        <v>45</v>
      </c>
      <c r="I2638" t="s">
        <v>45</v>
      </c>
      <c r="J2638" t="s">
        <v>9</v>
      </c>
      <c r="O2638" t="s">
        <v>117</v>
      </c>
      <c r="P2638" t="s">
        <v>9</v>
      </c>
      <c r="Q2638" t="s">
        <v>8034</v>
      </c>
      <c r="R2638" t="s">
        <v>122</v>
      </c>
      <c r="S2638" t="s">
        <v>127</v>
      </c>
      <c r="T2638">
        <v>12</v>
      </c>
      <c r="U2638" t="s">
        <v>475</v>
      </c>
      <c r="W2638" t="s">
        <v>386</v>
      </c>
    </row>
    <row r="2639" spans="1:23" x14ac:dyDescent="0.25">
      <c r="A2639" t="s">
        <v>487</v>
      </c>
      <c r="B2639" s="1">
        <v>44637</v>
      </c>
      <c r="C2639">
        <v>-9530</v>
      </c>
      <c r="D2639" t="s">
        <v>1910</v>
      </c>
      <c r="E2639" t="s">
        <v>1910</v>
      </c>
      <c r="F2639" t="s">
        <v>2647</v>
      </c>
      <c r="G2639" t="s">
        <v>55</v>
      </c>
      <c r="H2639" t="s">
        <v>225</v>
      </c>
      <c r="I2639" t="s">
        <v>225</v>
      </c>
      <c r="J2639" t="s">
        <v>9</v>
      </c>
      <c r="O2639" t="s">
        <v>55</v>
      </c>
      <c r="P2639" t="s">
        <v>9</v>
      </c>
      <c r="Q2639" t="s">
        <v>9</v>
      </c>
      <c r="R2639" t="s">
        <v>224</v>
      </c>
      <c r="S2639" t="s">
        <v>126</v>
      </c>
      <c r="T2639">
        <v>0</v>
      </c>
      <c r="U2639" t="s">
        <v>475</v>
      </c>
      <c r="V2639" t="s">
        <v>6075</v>
      </c>
      <c r="W2639" t="s">
        <v>386</v>
      </c>
    </row>
    <row r="2640" spans="1:23" x14ac:dyDescent="0.25">
      <c r="A2640" t="s">
        <v>486</v>
      </c>
      <c r="B2640" s="1">
        <v>44637</v>
      </c>
      <c r="C2640">
        <v>-15000</v>
      </c>
      <c r="D2640" t="s">
        <v>772</v>
      </c>
      <c r="E2640" t="s">
        <v>772</v>
      </c>
      <c r="F2640" t="s">
        <v>6210</v>
      </c>
      <c r="G2640" t="s">
        <v>55</v>
      </c>
      <c r="H2640" t="s">
        <v>55</v>
      </c>
      <c r="I2640" t="s">
        <v>55</v>
      </c>
      <c r="J2640" t="s">
        <v>9</v>
      </c>
      <c r="O2640" t="s">
        <v>55</v>
      </c>
      <c r="P2640" t="s">
        <v>9</v>
      </c>
      <c r="Q2640" t="s">
        <v>9</v>
      </c>
      <c r="R2640" t="s">
        <v>116</v>
      </c>
      <c r="S2640" t="s">
        <v>126</v>
      </c>
      <c r="T2640">
        <v>0</v>
      </c>
      <c r="U2640" t="s">
        <v>475</v>
      </c>
      <c r="W2640" t="s">
        <v>386</v>
      </c>
    </row>
    <row r="2641" spans="1:23" x14ac:dyDescent="0.25">
      <c r="A2641" t="s">
        <v>487</v>
      </c>
      <c r="B2641" s="1">
        <v>44637</v>
      </c>
      <c r="C2641">
        <v>-9531</v>
      </c>
      <c r="D2641" t="s">
        <v>1910</v>
      </c>
      <c r="E2641" t="s">
        <v>1910</v>
      </c>
      <c r="F2641" t="s">
        <v>2647</v>
      </c>
      <c r="G2641" t="s">
        <v>55</v>
      </c>
      <c r="H2641" t="s">
        <v>225</v>
      </c>
      <c r="I2641" t="s">
        <v>225</v>
      </c>
      <c r="J2641" t="s">
        <v>9</v>
      </c>
      <c r="O2641" t="s">
        <v>55</v>
      </c>
      <c r="P2641" t="s">
        <v>9</v>
      </c>
      <c r="Q2641" t="s">
        <v>9</v>
      </c>
      <c r="R2641" t="s">
        <v>224</v>
      </c>
      <c r="S2641" t="s">
        <v>126</v>
      </c>
      <c r="T2641">
        <v>0</v>
      </c>
      <c r="U2641" t="s">
        <v>475</v>
      </c>
      <c r="V2641" t="s">
        <v>6075</v>
      </c>
      <c r="W2641" t="s">
        <v>386</v>
      </c>
    </row>
    <row r="2642" spans="1:23" x14ac:dyDescent="0.25">
      <c r="A2642" t="s">
        <v>487</v>
      </c>
      <c r="B2642" s="1">
        <v>44637</v>
      </c>
      <c r="C2642">
        <v>-10345</v>
      </c>
      <c r="D2642" t="s">
        <v>1910</v>
      </c>
      <c r="E2642" t="s">
        <v>1910</v>
      </c>
      <c r="F2642" t="s">
        <v>2647</v>
      </c>
      <c r="G2642" t="s">
        <v>55</v>
      </c>
      <c r="H2642" t="s">
        <v>225</v>
      </c>
      <c r="I2642" t="s">
        <v>225</v>
      </c>
      <c r="J2642" t="s">
        <v>9</v>
      </c>
      <c r="O2642" t="s">
        <v>55</v>
      </c>
      <c r="P2642" t="s">
        <v>9</v>
      </c>
      <c r="Q2642" t="s">
        <v>9</v>
      </c>
      <c r="R2642" t="s">
        <v>224</v>
      </c>
      <c r="S2642" t="s">
        <v>126</v>
      </c>
      <c r="T2642">
        <v>0</v>
      </c>
      <c r="U2642" t="s">
        <v>475</v>
      </c>
      <c r="V2642" t="s">
        <v>6075</v>
      </c>
      <c r="W2642" t="s">
        <v>386</v>
      </c>
    </row>
    <row r="2643" spans="1:23" x14ac:dyDescent="0.25">
      <c r="A2643" t="s">
        <v>356</v>
      </c>
      <c r="B2643" s="1">
        <v>44636</v>
      </c>
      <c r="C2643">
        <v>75.790000000000006</v>
      </c>
      <c r="D2643" t="s">
        <v>6486</v>
      </c>
      <c r="E2643" t="s">
        <v>6486</v>
      </c>
      <c r="F2643" t="s">
        <v>8035</v>
      </c>
      <c r="G2643" t="s">
        <v>89</v>
      </c>
      <c r="H2643" t="s">
        <v>89</v>
      </c>
      <c r="I2643" t="s">
        <v>89</v>
      </c>
      <c r="J2643" t="s">
        <v>9</v>
      </c>
      <c r="O2643" t="s">
        <v>89</v>
      </c>
      <c r="P2643" t="s">
        <v>9</v>
      </c>
      <c r="Q2643" t="s">
        <v>9</v>
      </c>
      <c r="R2643" t="s">
        <v>116</v>
      </c>
      <c r="S2643" t="s">
        <v>126</v>
      </c>
      <c r="T2643">
        <v>0</v>
      </c>
      <c r="U2643" t="s">
        <v>475</v>
      </c>
      <c r="W2643" t="s">
        <v>386</v>
      </c>
    </row>
    <row r="2644" spans="1:23" x14ac:dyDescent="0.25">
      <c r="A2644" t="s">
        <v>492</v>
      </c>
      <c r="B2644" s="1">
        <v>44636</v>
      </c>
      <c r="C2644">
        <v>-8.99</v>
      </c>
      <c r="D2644" t="s">
        <v>493</v>
      </c>
      <c r="E2644" t="s">
        <v>493</v>
      </c>
      <c r="F2644" t="s">
        <v>494</v>
      </c>
      <c r="G2644" t="s">
        <v>104</v>
      </c>
      <c r="H2644" t="s">
        <v>16</v>
      </c>
      <c r="I2644" t="s">
        <v>16</v>
      </c>
      <c r="J2644" t="s">
        <v>9</v>
      </c>
      <c r="O2644" t="s">
        <v>104</v>
      </c>
      <c r="P2644" t="s">
        <v>9</v>
      </c>
      <c r="Q2644" t="s">
        <v>9</v>
      </c>
      <c r="R2644" t="s">
        <v>122</v>
      </c>
      <c r="S2644" t="s">
        <v>127</v>
      </c>
      <c r="T2644">
        <v>12</v>
      </c>
      <c r="U2644" t="s">
        <v>475</v>
      </c>
      <c r="W2644" t="s">
        <v>386</v>
      </c>
    </row>
    <row r="2645" spans="1:23" x14ac:dyDescent="0.25">
      <c r="A2645" t="s">
        <v>2543</v>
      </c>
      <c r="B2645" s="1">
        <v>44636</v>
      </c>
      <c r="C2645">
        <v>-9531</v>
      </c>
      <c r="D2645" t="s">
        <v>772</v>
      </c>
      <c r="E2645" t="s">
        <v>772</v>
      </c>
      <c r="F2645" t="s">
        <v>8036</v>
      </c>
      <c r="G2645" t="s">
        <v>55</v>
      </c>
      <c r="H2645" t="s">
        <v>225</v>
      </c>
      <c r="I2645" t="s">
        <v>225</v>
      </c>
      <c r="J2645" t="s">
        <v>9</v>
      </c>
      <c r="O2645" t="s">
        <v>55</v>
      </c>
      <c r="P2645" t="s">
        <v>9</v>
      </c>
      <c r="Q2645" t="s">
        <v>9</v>
      </c>
      <c r="R2645" t="s">
        <v>224</v>
      </c>
      <c r="S2645" t="s">
        <v>126</v>
      </c>
      <c r="T2645">
        <v>0</v>
      </c>
      <c r="U2645" t="s">
        <v>475</v>
      </c>
      <c r="V2645" t="s">
        <v>6075</v>
      </c>
      <c r="W2645" t="s">
        <v>386</v>
      </c>
    </row>
    <row r="2646" spans="1:23" x14ac:dyDescent="0.25">
      <c r="A2646" t="s">
        <v>356</v>
      </c>
      <c r="B2646" s="1">
        <v>44636</v>
      </c>
      <c r="C2646">
        <v>75.790000000000006</v>
      </c>
      <c r="D2646" t="s">
        <v>6486</v>
      </c>
      <c r="E2646" t="s">
        <v>6486</v>
      </c>
      <c r="F2646" t="s">
        <v>8035</v>
      </c>
      <c r="G2646" t="s">
        <v>89</v>
      </c>
      <c r="H2646" t="s">
        <v>89</v>
      </c>
      <c r="I2646" t="s">
        <v>89</v>
      </c>
      <c r="J2646" t="s">
        <v>9</v>
      </c>
      <c r="O2646" t="s">
        <v>89</v>
      </c>
      <c r="P2646" t="s">
        <v>9</v>
      </c>
      <c r="Q2646" t="s">
        <v>9</v>
      </c>
      <c r="R2646" t="s">
        <v>116</v>
      </c>
      <c r="S2646" t="s">
        <v>126</v>
      </c>
      <c r="T2646">
        <v>0</v>
      </c>
      <c r="U2646" t="s">
        <v>475</v>
      </c>
      <c r="W2646" t="s">
        <v>386</v>
      </c>
    </row>
    <row r="2647" spans="1:23" x14ac:dyDescent="0.25">
      <c r="A2647" t="s">
        <v>356</v>
      </c>
      <c r="B2647" s="1">
        <v>44636</v>
      </c>
      <c r="C2647">
        <v>21.36</v>
      </c>
      <c r="D2647" t="s">
        <v>6486</v>
      </c>
      <c r="E2647" t="s">
        <v>6486</v>
      </c>
      <c r="F2647" t="s">
        <v>8037</v>
      </c>
      <c r="G2647" t="s">
        <v>89</v>
      </c>
      <c r="H2647" t="s">
        <v>89</v>
      </c>
      <c r="I2647" t="s">
        <v>89</v>
      </c>
      <c r="J2647" t="s">
        <v>9</v>
      </c>
      <c r="O2647" t="s">
        <v>89</v>
      </c>
      <c r="P2647" t="s">
        <v>9</v>
      </c>
      <c r="Q2647" t="s">
        <v>9</v>
      </c>
      <c r="R2647" t="s">
        <v>116</v>
      </c>
      <c r="S2647" t="s">
        <v>126</v>
      </c>
      <c r="T2647">
        <v>0</v>
      </c>
      <c r="U2647" t="s">
        <v>475</v>
      </c>
      <c r="W2647" t="s">
        <v>386</v>
      </c>
    </row>
    <row r="2648" spans="1:23" x14ac:dyDescent="0.25">
      <c r="A2648" t="s">
        <v>356</v>
      </c>
      <c r="B2648" s="1">
        <v>44636</v>
      </c>
      <c r="C2648">
        <v>21.36</v>
      </c>
      <c r="D2648" t="s">
        <v>6486</v>
      </c>
      <c r="E2648" t="s">
        <v>6486</v>
      </c>
      <c r="F2648" t="s">
        <v>8037</v>
      </c>
      <c r="G2648" t="s">
        <v>89</v>
      </c>
      <c r="H2648" t="s">
        <v>89</v>
      </c>
      <c r="I2648" t="s">
        <v>89</v>
      </c>
      <c r="J2648" t="s">
        <v>9</v>
      </c>
      <c r="O2648" t="s">
        <v>89</v>
      </c>
      <c r="P2648" t="s">
        <v>9</v>
      </c>
      <c r="Q2648" t="s">
        <v>9</v>
      </c>
      <c r="R2648" t="s">
        <v>116</v>
      </c>
      <c r="S2648" t="s">
        <v>126</v>
      </c>
      <c r="T2648">
        <v>0</v>
      </c>
      <c r="U2648" t="s">
        <v>475</v>
      </c>
      <c r="W2648" t="s">
        <v>386</v>
      </c>
    </row>
    <row r="2649" spans="1:23" x14ac:dyDescent="0.25">
      <c r="A2649" t="s">
        <v>2543</v>
      </c>
      <c r="B2649" s="1">
        <v>44636</v>
      </c>
      <c r="C2649">
        <v>-9530</v>
      </c>
      <c r="D2649" t="s">
        <v>772</v>
      </c>
      <c r="E2649" t="s">
        <v>772</v>
      </c>
      <c r="F2649" t="s">
        <v>8038</v>
      </c>
      <c r="G2649" t="s">
        <v>55</v>
      </c>
      <c r="H2649" t="s">
        <v>225</v>
      </c>
      <c r="I2649" t="s">
        <v>225</v>
      </c>
      <c r="J2649" t="s">
        <v>9</v>
      </c>
      <c r="O2649" t="s">
        <v>55</v>
      </c>
      <c r="P2649" t="s">
        <v>9</v>
      </c>
      <c r="Q2649" t="s">
        <v>9</v>
      </c>
      <c r="R2649" t="s">
        <v>224</v>
      </c>
      <c r="S2649" t="s">
        <v>126</v>
      </c>
      <c r="T2649">
        <v>0</v>
      </c>
      <c r="U2649" t="s">
        <v>475</v>
      </c>
      <c r="V2649" t="s">
        <v>6075</v>
      </c>
      <c r="W2649" t="s">
        <v>386</v>
      </c>
    </row>
    <row r="2650" spans="1:23" x14ac:dyDescent="0.25">
      <c r="A2650" t="s">
        <v>19</v>
      </c>
      <c r="B2650" s="1">
        <v>44636</v>
      </c>
      <c r="C2650">
        <v>9530</v>
      </c>
      <c r="D2650" t="s">
        <v>2883</v>
      </c>
      <c r="E2650" t="s">
        <v>2883</v>
      </c>
      <c r="F2650" t="s">
        <v>2884</v>
      </c>
      <c r="G2650" t="s">
        <v>55</v>
      </c>
      <c r="H2650" t="s">
        <v>225</v>
      </c>
      <c r="I2650" t="s">
        <v>225</v>
      </c>
      <c r="J2650" t="s">
        <v>9</v>
      </c>
      <c r="O2650" t="s">
        <v>55</v>
      </c>
      <c r="P2650" t="s">
        <v>9</v>
      </c>
      <c r="Q2650" t="s">
        <v>9</v>
      </c>
      <c r="R2650" t="s">
        <v>224</v>
      </c>
      <c r="S2650" t="s">
        <v>126</v>
      </c>
      <c r="T2650">
        <v>0</v>
      </c>
      <c r="U2650" t="s">
        <v>475</v>
      </c>
      <c r="V2650" t="s">
        <v>6075</v>
      </c>
      <c r="W2650" t="s">
        <v>386</v>
      </c>
    </row>
    <row r="2651" spans="1:23" x14ac:dyDescent="0.25">
      <c r="A2651" t="s">
        <v>19</v>
      </c>
      <c r="B2651" s="1">
        <v>44636</v>
      </c>
      <c r="C2651">
        <v>-423.29</v>
      </c>
      <c r="D2651" t="s">
        <v>17</v>
      </c>
      <c r="E2651" t="s">
        <v>17</v>
      </c>
      <c r="F2651" t="s">
        <v>695</v>
      </c>
      <c r="G2651" t="s">
        <v>55</v>
      </c>
      <c r="H2651" t="s">
        <v>18</v>
      </c>
      <c r="I2651" t="s">
        <v>18</v>
      </c>
      <c r="J2651" t="s">
        <v>9</v>
      </c>
      <c r="O2651" t="s">
        <v>55</v>
      </c>
      <c r="P2651" t="s">
        <v>9</v>
      </c>
      <c r="Q2651" t="s">
        <v>9</v>
      </c>
      <c r="R2651" t="s">
        <v>224</v>
      </c>
      <c r="S2651" t="s">
        <v>126</v>
      </c>
      <c r="T2651">
        <v>12</v>
      </c>
      <c r="U2651" t="s">
        <v>475</v>
      </c>
      <c r="W2651" t="s">
        <v>386</v>
      </c>
    </row>
    <row r="2652" spans="1:23" x14ac:dyDescent="0.25">
      <c r="A2652" t="s">
        <v>544</v>
      </c>
      <c r="B2652" s="1">
        <v>44636</v>
      </c>
      <c r="C2652">
        <v>-40.25</v>
      </c>
      <c r="D2652" t="s">
        <v>662</v>
      </c>
      <c r="E2652" t="s">
        <v>662</v>
      </c>
      <c r="F2652" t="s">
        <v>663</v>
      </c>
      <c r="G2652" t="s">
        <v>78</v>
      </c>
      <c r="H2652" t="s">
        <v>60</v>
      </c>
      <c r="I2652" t="s">
        <v>60</v>
      </c>
      <c r="J2652" t="s">
        <v>9</v>
      </c>
      <c r="O2652" t="s">
        <v>78</v>
      </c>
      <c r="P2652" t="s">
        <v>9</v>
      </c>
      <c r="Q2652" t="s">
        <v>8039</v>
      </c>
      <c r="R2652" t="s">
        <v>122</v>
      </c>
      <c r="S2652" t="s">
        <v>124</v>
      </c>
      <c r="T2652">
        <v>1</v>
      </c>
      <c r="U2652" t="s">
        <v>475</v>
      </c>
      <c r="V2652" t="s">
        <v>289</v>
      </c>
      <c r="W2652" t="s">
        <v>1640</v>
      </c>
    </row>
    <row r="2653" spans="1:23" x14ac:dyDescent="0.25">
      <c r="A2653" t="s">
        <v>487</v>
      </c>
      <c r="B2653" s="1">
        <v>44636</v>
      </c>
      <c r="C2653">
        <v>9531</v>
      </c>
      <c r="D2653" t="s">
        <v>2649</v>
      </c>
      <c r="E2653" t="s">
        <v>2649</v>
      </c>
      <c r="F2653" t="s">
        <v>8040</v>
      </c>
      <c r="G2653" t="s">
        <v>55</v>
      </c>
      <c r="H2653" t="s">
        <v>225</v>
      </c>
      <c r="I2653" t="s">
        <v>225</v>
      </c>
      <c r="J2653" t="s">
        <v>9</v>
      </c>
      <c r="O2653" t="s">
        <v>55</v>
      </c>
      <c r="P2653" t="s">
        <v>9</v>
      </c>
      <c r="Q2653" t="s">
        <v>9</v>
      </c>
      <c r="R2653" t="s">
        <v>224</v>
      </c>
      <c r="S2653" t="s">
        <v>126</v>
      </c>
      <c r="T2653">
        <v>0</v>
      </c>
      <c r="U2653" t="s">
        <v>475</v>
      </c>
      <c r="V2653" t="s">
        <v>6075</v>
      </c>
      <c r="W2653" t="s">
        <v>386</v>
      </c>
    </row>
    <row r="2654" spans="1:23" x14ac:dyDescent="0.25">
      <c r="A2654" t="s">
        <v>487</v>
      </c>
      <c r="B2654" s="1">
        <v>44636</v>
      </c>
      <c r="C2654">
        <v>9530</v>
      </c>
      <c r="D2654" t="s">
        <v>2649</v>
      </c>
      <c r="E2654" t="s">
        <v>2649</v>
      </c>
      <c r="F2654" t="s">
        <v>8041</v>
      </c>
      <c r="G2654" t="s">
        <v>55</v>
      </c>
      <c r="H2654" t="s">
        <v>225</v>
      </c>
      <c r="I2654" t="s">
        <v>225</v>
      </c>
      <c r="J2654" t="s">
        <v>9</v>
      </c>
      <c r="O2654" t="s">
        <v>55</v>
      </c>
      <c r="P2654" t="s">
        <v>9</v>
      </c>
      <c r="Q2654" t="s">
        <v>9</v>
      </c>
      <c r="R2654" t="s">
        <v>224</v>
      </c>
      <c r="S2654" t="s">
        <v>126</v>
      </c>
      <c r="T2654">
        <v>0</v>
      </c>
      <c r="U2654" t="s">
        <v>475</v>
      </c>
      <c r="V2654" t="s">
        <v>6075</v>
      </c>
      <c r="W2654" t="s">
        <v>386</v>
      </c>
    </row>
    <row r="2655" spans="1:23" x14ac:dyDescent="0.25">
      <c r="A2655" t="s">
        <v>63</v>
      </c>
      <c r="B2655" s="1">
        <v>44636</v>
      </c>
      <c r="C2655">
        <v>-9530</v>
      </c>
      <c r="D2655" t="s">
        <v>621</v>
      </c>
      <c r="E2655" t="s">
        <v>621</v>
      </c>
      <c r="F2655" t="s">
        <v>622</v>
      </c>
      <c r="G2655" t="s">
        <v>55</v>
      </c>
      <c r="H2655" t="s">
        <v>225</v>
      </c>
      <c r="I2655" t="s">
        <v>225</v>
      </c>
      <c r="J2655" t="s">
        <v>9</v>
      </c>
      <c r="O2655" t="s">
        <v>55</v>
      </c>
      <c r="P2655" t="s">
        <v>9</v>
      </c>
      <c r="Q2655" t="s">
        <v>9</v>
      </c>
      <c r="R2655" t="s">
        <v>224</v>
      </c>
      <c r="S2655" t="s">
        <v>126</v>
      </c>
      <c r="T2655">
        <v>0</v>
      </c>
      <c r="U2655" t="s">
        <v>475</v>
      </c>
      <c r="V2655" t="s">
        <v>6075</v>
      </c>
      <c r="W2655" t="s">
        <v>386</v>
      </c>
    </row>
    <row r="2656" spans="1:23" x14ac:dyDescent="0.25">
      <c r="A2656" t="s">
        <v>34</v>
      </c>
      <c r="B2656" s="1">
        <v>44635</v>
      </c>
      <c r="C2656">
        <v>423.29</v>
      </c>
      <c r="D2656" t="s">
        <v>46</v>
      </c>
      <c r="E2656" t="s">
        <v>46</v>
      </c>
      <c r="F2656" t="s">
        <v>703</v>
      </c>
      <c r="G2656" t="s">
        <v>55</v>
      </c>
      <c r="H2656" t="s">
        <v>18</v>
      </c>
      <c r="I2656" t="s">
        <v>18</v>
      </c>
      <c r="J2656" t="s">
        <v>9</v>
      </c>
      <c r="O2656" t="s">
        <v>55</v>
      </c>
      <c r="P2656" t="s">
        <v>9</v>
      </c>
      <c r="Q2656" t="s">
        <v>9</v>
      </c>
      <c r="R2656" t="s">
        <v>224</v>
      </c>
      <c r="S2656" t="s">
        <v>126</v>
      </c>
      <c r="T2656">
        <v>12</v>
      </c>
      <c r="U2656" t="s">
        <v>475</v>
      </c>
      <c r="W2656" t="s">
        <v>386</v>
      </c>
    </row>
    <row r="2657" spans="1:23" x14ac:dyDescent="0.25">
      <c r="A2657" t="s">
        <v>5030</v>
      </c>
      <c r="B2657" s="1">
        <v>44635</v>
      </c>
      <c r="C2657">
        <v>-10345</v>
      </c>
      <c r="D2657" t="s">
        <v>772</v>
      </c>
      <c r="E2657" t="s">
        <v>772</v>
      </c>
      <c r="F2657" t="s">
        <v>8042</v>
      </c>
      <c r="G2657" t="s">
        <v>55</v>
      </c>
      <c r="H2657" t="s">
        <v>225</v>
      </c>
      <c r="I2657" t="s">
        <v>225</v>
      </c>
      <c r="J2657" t="s">
        <v>9</v>
      </c>
      <c r="O2657" t="s">
        <v>55</v>
      </c>
      <c r="P2657" t="s">
        <v>9</v>
      </c>
      <c r="Q2657" t="s">
        <v>9</v>
      </c>
      <c r="R2657" t="s">
        <v>224</v>
      </c>
      <c r="S2657" t="s">
        <v>126</v>
      </c>
      <c r="T2657">
        <v>0</v>
      </c>
      <c r="U2657" t="s">
        <v>475</v>
      </c>
      <c r="V2657" t="s">
        <v>6075</v>
      </c>
      <c r="W2657" t="s">
        <v>386</v>
      </c>
    </row>
    <row r="2658" spans="1:23" x14ac:dyDescent="0.25">
      <c r="A2658" t="s">
        <v>6408</v>
      </c>
      <c r="B2658" s="1">
        <v>44635</v>
      </c>
      <c r="C2658">
        <v>-56.95</v>
      </c>
      <c r="D2658" t="s">
        <v>6409</v>
      </c>
      <c r="E2658" t="s">
        <v>6409</v>
      </c>
      <c r="F2658" t="s">
        <v>7701</v>
      </c>
      <c r="G2658" t="s">
        <v>55</v>
      </c>
      <c r="H2658" t="s">
        <v>55</v>
      </c>
      <c r="I2658" t="s">
        <v>55</v>
      </c>
      <c r="J2658" t="s">
        <v>9</v>
      </c>
      <c r="O2658" t="s">
        <v>55</v>
      </c>
      <c r="P2658" t="s">
        <v>9</v>
      </c>
      <c r="Q2658" t="s">
        <v>9</v>
      </c>
      <c r="R2658" t="s">
        <v>116</v>
      </c>
      <c r="S2658" t="s">
        <v>126</v>
      </c>
      <c r="T2658">
        <v>0</v>
      </c>
      <c r="U2658" t="s">
        <v>475</v>
      </c>
      <c r="W2658" t="s">
        <v>386</v>
      </c>
    </row>
    <row r="2659" spans="1:23" x14ac:dyDescent="0.25">
      <c r="A2659" t="s">
        <v>6411</v>
      </c>
      <c r="B2659" s="1">
        <v>44635</v>
      </c>
      <c r="C2659">
        <v>-55.45</v>
      </c>
      <c r="D2659" t="s">
        <v>6409</v>
      </c>
      <c r="E2659" t="s">
        <v>6409</v>
      </c>
      <c r="F2659" t="s">
        <v>7701</v>
      </c>
      <c r="G2659" t="s">
        <v>55</v>
      </c>
      <c r="H2659" t="s">
        <v>55</v>
      </c>
      <c r="I2659" t="s">
        <v>55</v>
      </c>
      <c r="J2659" t="s">
        <v>9</v>
      </c>
      <c r="O2659" t="s">
        <v>55</v>
      </c>
      <c r="P2659" t="s">
        <v>9</v>
      </c>
      <c r="Q2659" t="s">
        <v>9</v>
      </c>
      <c r="R2659" t="s">
        <v>116</v>
      </c>
      <c r="S2659" t="s">
        <v>126</v>
      </c>
      <c r="T2659">
        <v>0</v>
      </c>
      <c r="U2659" t="s">
        <v>475</v>
      </c>
      <c r="W2659" t="s">
        <v>386</v>
      </c>
    </row>
    <row r="2660" spans="1:23" x14ac:dyDescent="0.25">
      <c r="A2660" t="s">
        <v>6408</v>
      </c>
      <c r="B2660" s="1">
        <v>44635</v>
      </c>
      <c r="C2660">
        <v>-31.16</v>
      </c>
      <c r="D2660" t="s">
        <v>6436</v>
      </c>
      <c r="E2660" t="s">
        <v>6436</v>
      </c>
      <c r="F2660" t="s">
        <v>7147</v>
      </c>
      <c r="G2660" t="s">
        <v>89</v>
      </c>
      <c r="H2660" t="s">
        <v>229</v>
      </c>
      <c r="I2660" t="s">
        <v>229</v>
      </c>
      <c r="J2660" t="s">
        <v>9</v>
      </c>
      <c r="O2660" t="s">
        <v>89</v>
      </c>
      <c r="P2660" t="s">
        <v>9</v>
      </c>
      <c r="Q2660" t="s">
        <v>9</v>
      </c>
      <c r="R2660" t="s">
        <v>224</v>
      </c>
      <c r="S2660" t="s">
        <v>127</v>
      </c>
      <c r="T2660">
        <v>1</v>
      </c>
      <c r="U2660" t="s">
        <v>475</v>
      </c>
      <c r="W2660" t="s">
        <v>386</v>
      </c>
    </row>
    <row r="2661" spans="1:23" x14ac:dyDescent="0.25">
      <c r="A2661" t="s">
        <v>336</v>
      </c>
      <c r="B2661" s="1">
        <v>44635</v>
      </c>
      <c r="C2661">
        <v>9531</v>
      </c>
      <c r="D2661" t="s">
        <v>691</v>
      </c>
      <c r="E2661" t="s">
        <v>691</v>
      </c>
      <c r="F2661" t="s">
        <v>1921</v>
      </c>
      <c r="G2661" t="s">
        <v>55</v>
      </c>
      <c r="H2661" t="s">
        <v>225</v>
      </c>
      <c r="I2661" t="s">
        <v>225</v>
      </c>
      <c r="J2661" t="s">
        <v>9</v>
      </c>
      <c r="O2661" t="s">
        <v>55</v>
      </c>
      <c r="P2661" t="s">
        <v>9</v>
      </c>
      <c r="Q2661" t="s">
        <v>9</v>
      </c>
      <c r="R2661" t="s">
        <v>224</v>
      </c>
      <c r="S2661" t="s">
        <v>126</v>
      </c>
      <c r="T2661">
        <v>0</v>
      </c>
      <c r="U2661" t="s">
        <v>475</v>
      </c>
      <c r="V2661" t="s">
        <v>6075</v>
      </c>
      <c r="W2661" t="s">
        <v>386</v>
      </c>
    </row>
    <row r="2662" spans="1:23" x14ac:dyDescent="0.25">
      <c r="A2662" t="s">
        <v>336</v>
      </c>
      <c r="B2662" s="1">
        <v>44635</v>
      </c>
      <c r="C2662">
        <v>9530</v>
      </c>
      <c r="D2662" t="s">
        <v>691</v>
      </c>
      <c r="E2662" t="s">
        <v>691</v>
      </c>
      <c r="F2662" t="s">
        <v>1921</v>
      </c>
      <c r="G2662" t="s">
        <v>55</v>
      </c>
      <c r="H2662" t="s">
        <v>225</v>
      </c>
      <c r="I2662" t="s">
        <v>225</v>
      </c>
      <c r="J2662" t="s">
        <v>9</v>
      </c>
      <c r="O2662" t="s">
        <v>55</v>
      </c>
      <c r="P2662" t="s">
        <v>9</v>
      </c>
      <c r="Q2662" t="s">
        <v>9</v>
      </c>
      <c r="R2662" t="s">
        <v>224</v>
      </c>
      <c r="S2662" t="s">
        <v>126</v>
      </c>
      <c r="T2662">
        <v>0</v>
      </c>
      <c r="U2662" t="s">
        <v>475</v>
      </c>
      <c r="V2662" t="s">
        <v>6075</v>
      </c>
      <c r="W2662" t="s">
        <v>386</v>
      </c>
    </row>
    <row r="2663" spans="1:23" x14ac:dyDescent="0.25">
      <c r="A2663" t="s">
        <v>336</v>
      </c>
      <c r="B2663" s="1">
        <v>44635</v>
      </c>
      <c r="C2663">
        <v>10345</v>
      </c>
      <c r="D2663" t="s">
        <v>691</v>
      </c>
      <c r="E2663" t="s">
        <v>691</v>
      </c>
      <c r="F2663" t="s">
        <v>1921</v>
      </c>
      <c r="G2663" t="s">
        <v>55</v>
      </c>
      <c r="H2663" t="s">
        <v>225</v>
      </c>
      <c r="I2663" t="s">
        <v>225</v>
      </c>
      <c r="J2663" t="s">
        <v>9</v>
      </c>
      <c r="O2663" t="s">
        <v>55</v>
      </c>
      <c r="P2663" t="s">
        <v>9</v>
      </c>
      <c r="Q2663" t="s">
        <v>9</v>
      </c>
      <c r="R2663" t="s">
        <v>224</v>
      </c>
      <c r="S2663" t="s">
        <v>126</v>
      </c>
      <c r="T2663">
        <v>0</v>
      </c>
      <c r="U2663" t="s">
        <v>475</v>
      </c>
      <c r="V2663" t="s">
        <v>6075</v>
      </c>
      <c r="W2663" t="s">
        <v>386</v>
      </c>
    </row>
    <row r="2664" spans="1:23" x14ac:dyDescent="0.25">
      <c r="A2664" t="s">
        <v>487</v>
      </c>
      <c r="B2664" s="1">
        <v>44635</v>
      </c>
      <c r="C2664">
        <v>10345</v>
      </c>
      <c r="D2664" t="s">
        <v>5111</v>
      </c>
      <c r="E2664" t="s">
        <v>5111</v>
      </c>
      <c r="F2664" t="s">
        <v>8043</v>
      </c>
      <c r="G2664" t="s">
        <v>55</v>
      </c>
      <c r="H2664" t="s">
        <v>225</v>
      </c>
      <c r="I2664" t="s">
        <v>225</v>
      </c>
      <c r="J2664" t="s">
        <v>9</v>
      </c>
      <c r="O2664" t="s">
        <v>55</v>
      </c>
      <c r="P2664" t="s">
        <v>9</v>
      </c>
      <c r="Q2664" t="s">
        <v>9</v>
      </c>
      <c r="R2664" t="s">
        <v>224</v>
      </c>
      <c r="S2664" t="s">
        <v>126</v>
      </c>
      <c r="T2664">
        <v>0</v>
      </c>
      <c r="U2664" t="s">
        <v>475</v>
      </c>
      <c r="V2664" t="s">
        <v>6075</v>
      </c>
      <c r="W2664" t="s">
        <v>386</v>
      </c>
    </row>
    <row r="2665" spans="1:23" x14ac:dyDescent="0.25">
      <c r="A2665" t="s">
        <v>19</v>
      </c>
      <c r="B2665" s="1">
        <v>44635</v>
      </c>
      <c r="C2665">
        <v>-150.91999999999999</v>
      </c>
      <c r="D2665" t="s">
        <v>701</v>
      </c>
      <c r="E2665" t="s">
        <v>701</v>
      </c>
      <c r="F2665" t="s">
        <v>702</v>
      </c>
      <c r="G2665" t="s">
        <v>94</v>
      </c>
      <c r="H2665" t="s">
        <v>24</v>
      </c>
      <c r="I2665" t="s">
        <v>24</v>
      </c>
      <c r="J2665" t="s">
        <v>9</v>
      </c>
      <c r="O2665" t="s">
        <v>94</v>
      </c>
      <c r="P2665" t="s">
        <v>9</v>
      </c>
      <c r="Q2665" t="s">
        <v>9</v>
      </c>
      <c r="R2665" t="s">
        <v>122</v>
      </c>
      <c r="S2665" t="s">
        <v>127</v>
      </c>
      <c r="T2665">
        <v>12</v>
      </c>
      <c r="U2665" t="s">
        <v>475</v>
      </c>
      <c r="V2665" t="s">
        <v>265</v>
      </c>
      <c r="W2665" t="s">
        <v>386</v>
      </c>
    </row>
    <row r="2666" spans="1:23" x14ac:dyDescent="0.25">
      <c r="A2666" t="s">
        <v>356</v>
      </c>
      <c r="B2666" s="1">
        <v>44634</v>
      </c>
      <c r="C2666">
        <v>84.52</v>
      </c>
      <c r="D2666" t="s">
        <v>8045</v>
      </c>
      <c r="E2666" t="s">
        <v>8045</v>
      </c>
      <c r="F2666" t="s">
        <v>8046</v>
      </c>
      <c r="G2666" t="s">
        <v>89</v>
      </c>
      <c r="H2666" t="s">
        <v>89</v>
      </c>
      <c r="I2666" t="s">
        <v>89</v>
      </c>
      <c r="J2666" t="s">
        <v>9</v>
      </c>
      <c r="O2666" t="s">
        <v>89</v>
      </c>
      <c r="P2666" t="s">
        <v>9</v>
      </c>
      <c r="Q2666" t="s">
        <v>9</v>
      </c>
      <c r="R2666" t="s">
        <v>116</v>
      </c>
      <c r="S2666" t="s">
        <v>126</v>
      </c>
      <c r="T2666">
        <v>0</v>
      </c>
      <c r="U2666" t="s">
        <v>475</v>
      </c>
      <c r="W2666" t="s">
        <v>386</v>
      </c>
    </row>
    <row r="2667" spans="1:23" x14ac:dyDescent="0.25">
      <c r="A2667" t="s">
        <v>356</v>
      </c>
      <c r="B2667" s="1">
        <v>44634</v>
      </c>
      <c r="C2667">
        <v>31.59</v>
      </c>
      <c r="D2667" t="s">
        <v>8048</v>
      </c>
      <c r="E2667" t="s">
        <v>8048</v>
      </c>
      <c r="F2667" t="s">
        <v>8049</v>
      </c>
      <c r="G2667" t="s">
        <v>89</v>
      </c>
      <c r="H2667" t="s">
        <v>89</v>
      </c>
      <c r="I2667" t="s">
        <v>89</v>
      </c>
      <c r="J2667" t="s">
        <v>9</v>
      </c>
      <c r="O2667" t="s">
        <v>89</v>
      </c>
      <c r="P2667" t="s">
        <v>9</v>
      </c>
      <c r="Q2667" t="s">
        <v>9</v>
      </c>
      <c r="R2667" t="s">
        <v>116</v>
      </c>
      <c r="S2667" t="s">
        <v>126</v>
      </c>
      <c r="T2667">
        <v>0</v>
      </c>
      <c r="U2667" t="s">
        <v>475</v>
      </c>
      <c r="W2667" t="s">
        <v>386</v>
      </c>
    </row>
    <row r="2668" spans="1:23" x14ac:dyDescent="0.25">
      <c r="A2668" t="s">
        <v>6411</v>
      </c>
      <c r="B2668" s="1">
        <v>44634</v>
      </c>
      <c r="C2668">
        <v>55.45</v>
      </c>
      <c r="D2668" t="s">
        <v>6409</v>
      </c>
      <c r="E2668" t="s">
        <v>6409</v>
      </c>
      <c r="F2668" t="s">
        <v>7701</v>
      </c>
      <c r="G2668" t="s">
        <v>55</v>
      </c>
      <c r="H2668" t="s">
        <v>55</v>
      </c>
      <c r="I2668" t="s">
        <v>55</v>
      </c>
      <c r="J2668" t="s">
        <v>9</v>
      </c>
      <c r="O2668" t="s">
        <v>55</v>
      </c>
      <c r="P2668" t="s">
        <v>9</v>
      </c>
      <c r="Q2668" t="s">
        <v>9</v>
      </c>
      <c r="R2668" t="s">
        <v>116</v>
      </c>
      <c r="S2668" t="s">
        <v>126</v>
      </c>
      <c r="T2668">
        <v>0</v>
      </c>
      <c r="U2668" t="s">
        <v>475</v>
      </c>
      <c r="W2668" t="s">
        <v>386</v>
      </c>
    </row>
    <row r="2669" spans="1:23" x14ac:dyDescent="0.25">
      <c r="A2669" t="s">
        <v>356</v>
      </c>
      <c r="B2669" s="1">
        <v>44634</v>
      </c>
      <c r="C2669">
        <v>89.11</v>
      </c>
      <c r="D2669" t="s">
        <v>8051</v>
      </c>
      <c r="E2669" t="s">
        <v>8051</v>
      </c>
      <c r="F2669" t="s">
        <v>8052</v>
      </c>
      <c r="G2669" t="s">
        <v>89</v>
      </c>
      <c r="H2669" t="s">
        <v>89</v>
      </c>
      <c r="I2669" t="s">
        <v>89</v>
      </c>
      <c r="J2669" t="s">
        <v>9</v>
      </c>
      <c r="O2669" t="s">
        <v>89</v>
      </c>
      <c r="P2669" t="s">
        <v>9</v>
      </c>
      <c r="Q2669" t="s">
        <v>9</v>
      </c>
      <c r="R2669" t="s">
        <v>116</v>
      </c>
      <c r="S2669" t="s">
        <v>126</v>
      </c>
      <c r="T2669">
        <v>0</v>
      </c>
      <c r="U2669" t="s">
        <v>475</v>
      </c>
      <c r="W2669" t="s">
        <v>386</v>
      </c>
    </row>
    <row r="2670" spans="1:23" x14ac:dyDescent="0.25">
      <c r="A2670" t="s">
        <v>356</v>
      </c>
      <c r="B2670" s="1">
        <v>44634</v>
      </c>
      <c r="C2670">
        <v>24.78</v>
      </c>
      <c r="D2670" t="s">
        <v>8054</v>
      </c>
      <c r="E2670" t="s">
        <v>8054</v>
      </c>
      <c r="F2670" t="s">
        <v>8055</v>
      </c>
      <c r="G2670" t="s">
        <v>89</v>
      </c>
      <c r="H2670" t="s">
        <v>89</v>
      </c>
      <c r="I2670" t="s">
        <v>89</v>
      </c>
      <c r="J2670" t="s">
        <v>9</v>
      </c>
      <c r="O2670" t="s">
        <v>89</v>
      </c>
      <c r="P2670" t="s">
        <v>9</v>
      </c>
      <c r="Q2670" t="s">
        <v>9</v>
      </c>
      <c r="R2670" t="s">
        <v>116</v>
      </c>
      <c r="S2670" t="s">
        <v>126</v>
      </c>
      <c r="T2670">
        <v>0</v>
      </c>
      <c r="U2670" t="s">
        <v>475</v>
      </c>
      <c r="W2670" t="s">
        <v>386</v>
      </c>
    </row>
    <row r="2671" spans="1:23" x14ac:dyDescent="0.25">
      <c r="A2671" t="s">
        <v>356</v>
      </c>
      <c r="B2671" s="1">
        <v>44634</v>
      </c>
      <c r="C2671">
        <v>84.52</v>
      </c>
      <c r="D2671" t="s">
        <v>8045</v>
      </c>
      <c r="E2671" t="s">
        <v>8045</v>
      </c>
      <c r="F2671" t="s">
        <v>8046</v>
      </c>
      <c r="G2671" t="s">
        <v>89</v>
      </c>
      <c r="H2671" t="s">
        <v>89</v>
      </c>
      <c r="I2671" t="s">
        <v>89</v>
      </c>
      <c r="J2671" t="s">
        <v>9</v>
      </c>
      <c r="O2671" t="s">
        <v>89</v>
      </c>
      <c r="P2671" t="s">
        <v>9</v>
      </c>
      <c r="Q2671" t="s">
        <v>9</v>
      </c>
      <c r="R2671" t="s">
        <v>116</v>
      </c>
      <c r="S2671" t="s">
        <v>126</v>
      </c>
      <c r="T2671">
        <v>0</v>
      </c>
      <c r="U2671" t="s">
        <v>475</v>
      </c>
      <c r="W2671" t="s">
        <v>386</v>
      </c>
    </row>
    <row r="2672" spans="1:23" x14ac:dyDescent="0.25">
      <c r="A2672" t="s">
        <v>356</v>
      </c>
      <c r="B2672" s="1">
        <v>44634</v>
      </c>
      <c r="C2672">
        <v>89.11</v>
      </c>
      <c r="D2672" t="s">
        <v>8051</v>
      </c>
      <c r="E2672" t="s">
        <v>8051</v>
      </c>
      <c r="F2672" t="s">
        <v>8052</v>
      </c>
      <c r="G2672" t="s">
        <v>89</v>
      </c>
      <c r="H2672" t="s">
        <v>89</v>
      </c>
      <c r="I2672" t="s">
        <v>89</v>
      </c>
      <c r="J2672" t="s">
        <v>9</v>
      </c>
      <c r="O2672" t="s">
        <v>89</v>
      </c>
      <c r="P2672" t="s">
        <v>9</v>
      </c>
      <c r="Q2672" t="s">
        <v>9</v>
      </c>
      <c r="R2672" t="s">
        <v>116</v>
      </c>
      <c r="S2672" t="s">
        <v>126</v>
      </c>
      <c r="T2672">
        <v>0</v>
      </c>
      <c r="U2672" t="s">
        <v>475</v>
      </c>
      <c r="W2672" t="s">
        <v>386</v>
      </c>
    </row>
    <row r="2673" spans="1:23" x14ac:dyDescent="0.25">
      <c r="A2673" t="s">
        <v>356</v>
      </c>
      <c r="B2673" s="1">
        <v>44634</v>
      </c>
      <c r="C2673">
        <v>24.78</v>
      </c>
      <c r="D2673" t="s">
        <v>8054</v>
      </c>
      <c r="E2673" t="s">
        <v>8054</v>
      </c>
      <c r="F2673" t="s">
        <v>8055</v>
      </c>
      <c r="G2673" t="s">
        <v>89</v>
      </c>
      <c r="H2673" t="s">
        <v>89</v>
      </c>
      <c r="I2673" t="s">
        <v>89</v>
      </c>
      <c r="J2673" t="s">
        <v>9</v>
      </c>
      <c r="O2673" t="s">
        <v>89</v>
      </c>
      <c r="P2673" t="s">
        <v>9</v>
      </c>
      <c r="Q2673" t="s">
        <v>9</v>
      </c>
      <c r="R2673" t="s">
        <v>116</v>
      </c>
      <c r="S2673" t="s">
        <v>126</v>
      </c>
      <c r="T2673">
        <v>0</v>
      </c>
      <c r="U2673" t="s">
        <v>475</v>
      </c>
      <c r="W2673" t="s">
        <v>386</v>
      </c>
    </row>
    <row r="2674" spans="1:23" x14ac:dyDescent="0.25">
      <c r="A2674" t="s">
        <v>356</v>
      </c>
      <c r="B2674" s="1">
        <v>44634</v>
      </c>
      <c r="C2674">
        <v>31.59</v>
      </c>
      <c r="D2674" t="s">
        <v>8048</v>
      </c>
      <c r="E2674" t="s">
        <v>8048</v>
      </c>
      <c r="F2674" t="s">
        <v>8049</v>
      </c>
      <c r="G2674" t="s">
        <v>89</v>
      </c>
      <c r="H2674" t="s">
        <v>89</v>
      </c>
      <c r="I2674" t="s">
        <v>89</v>
      </c>
      <c r="J2674" t="s">
        <v>9</v>
      </c>
      <c r="O2674" t="s">
        <v>89</v>
      </c>
      <c r="P2674" t="s">
        <v>9</v>
      </c>
      <c r="Q2674" t="s">
        <v>9</v>
      </c>
      <c r="R2674" t="s">
        <v>116</v>
      </c>
      <c r="S2674" t="s">
        <v>126</v>
      </c>
      <c r="T2674">
        <v>0</v>
      </c>
      <c r="U2674" t="s">
        <v>475</v>
      </c>
      <c r="W2674" t="s">
        <v>386</v>
      </c>
    </row>
    <row r="2675" spans="1:23" x14ac:dyDescent="0.25">
      <c r="A2675" t="s">
        <v>6408</v>
      </c>
      <c r="B2675" s="1">
        <v>44634</v>
      </c>
      <c r="C2675">
        <v>31.16</v>
      </c>
      <c r="D2675" t="s">
        <v>6436</v>
      </c>
      <c r="E2675" t="s">
        <v>6436</v>
      </c>
      <c r="F2675" t="s">
        <v>7147</v>
      </c>
      <c r="G2675" t="s">
        <v>89</v>
      </c>
      <c r="H2675" t="s">
        <v>69</v>
      </c>
      <c r="I2675" t="s">
        <v>69</v>
      </c>
      <c r="J2675" t="s">
        <v>9</v>
      </c>
      <c r="O2675" t="s">
        <v>89</v>
      </c>
      <c r="P2675" t="s">
        <v>9</v>
      </c>
      <c r="Q2675" t="s">
        <v>9</v>
      </c>
      <c r="R2675" t="s">
        <v>224</v>
      </c>
      <c r="S2675" t="s">
        <v>127</v>
      </c>
      <c r="T2675">
        <v>1</v>
      </c>
      <c r="U2675" t="s">
        <v>475</v>
      </c>
      <c r="W2675" t="s">
        <v>386</v>
      </c>
    </row>
    <row r="2676" spans="1:23" x14ac:dyDescent="0.25">
      <c r="A2676" t="s">
        <v>492</v>
      </c>
      <c r="B2676" s="1">
        <v>44634</v>
      </c>
      <c r="C2676">
        <v>-7.12</v>
      </c>
      <c r="D2676" t="s">
        <v>603</v>
      </c>
      <c r="E2676" t="s">
        <v>603</v>
      </c>
      <c r="F2676" t="s">
        <v>8056</v>
      </c>
      <c r="G2676" t="s">
        <v>104</v>
      </c>
      <c r="H2676" t="s">
        <v>16</v>
      </c>
      <c r="I2676" t="s">
        <v>16</v>
      </c>
      <c r="J2676" t="s">
        <v>9</v>
      </c>
      <c r="O2676" t="s">
        <v>104</v>
      </c>
      <c r="P2676" t="s">
        <v>9</v>
      </c>
      <c r="Q2676" t="s">
        <v>9</v>
      </c>
      <c r="R2676" t="s">
        <v>122</v>
      </c>
      <c r="S2676" t="s">
        <v>127</v>
      </c>
      <c r="T2676">
        <v>12</v>
      </c>
      <c r="U2676" t="s">
        <v>475</v>
      </c>
      <c r="W2676" t="s">
        <v>386</v>
      </c>
    </row>
    <row r="2677" spans="1:23" x14ac:dyDescent="0.25">
      <c r="A2677" t="s">
        <v>492</v>
      </c>
      <c r="B2677" s="1">
        <v>44634</v>
      </c>
      <c r="C2677">
        <v>-7.48</v>
      </c>
      <c r="D2677" t="s">
        <v>603</v>
      </c>
      <c r="E2677" t="s">
        <v>603</v>
      </c>
      <c r="F2677" t="s">
        <v>8056</v>
      </c>
      <c r="G2677" t="s">
        <v>104</v>
      </c>
      <c r="H2677" t="s">
        <v>16</v>
      </c>
      <c r="I2677" t="s">
        <v>16</v>
      </c>
      <c r="J2677" t="s">
        <v>9</v>
      </c>
      <c r="O2677" t="s">
        <v>104</v>
      </c>
      <c r="P2677" t="s">
        <v>9</v>
      </c>
      <c r="Q2677" t="s">
        <v>9</v>
      </c>
      <c r="R2677" t="s">
        <v>122</v>
      </c>
      <c r="S2677" t="s">
        <v>127</v>
      </c>
      <c r="T2677">
        <v>12</v>
      </c>
      <c r="U2677" t="s">
        <v>475</v>
      </c>
      <c r="W2677" t="s">
        <v>386</v>
      </c>
    </row>
    <row r="2678" spans="1:23" x14ac:dyDescent="0.25">
      <c r="A2678" t="s">
        <v>487</v>
      </c>
      <c r="B2678" s="1">
        <v>44634</v>
      </c>
      <c r="C2678">
        <v>1513</v>
      </c>
      <c r="D2678" t="s">
        <v>5353</v>
      </c>
      <c r="E2678" t="s">
        <v>5353</v>
      </c>
      <c r="F2678" t="s">
        <v>501</v>
      </c>
      <c r="G2678" t="s">
        <v>92</v>
      </c>
      <c r="H2678" t="s">
        <v>62</v>
      </c>
      <c r="I2678" t="s">
        <v>62</v>
      </c>
      <c r="J2678" t="s">
        <v>9</v>
      </c>
      <c r="O2678" t="s">
        <v>92</v>
      </c>
      <c r="P2678" t="s">
        <v>9</v>
      </c>
      <c r="Q2678" t="s">
        <v>8011</v>
      </c>
      <c r="R2678" t="s">
        <v>92</v>
      </c>
      <c r="S2678" t="s">
        <v>127</v>
      </c>
      <c r="T2678">
        <v>12</v>
      </c>
      <c r="U2678" t="s">
        <v>475</v>
      </c>
      <c r="V2678" t="s">
        <v>62</v>
      </c>
      <c r="W2678" t="s">
        <v>386</v>
      </c>
    </row>
    <row r="2679" spans="1:23" x14ac:dyDescent="0.25">
      <c r="A2679" t="s">
        <v>487</v>
      </c>
      <c r="B2679" s="1">
        <v>44634</v>
      </c>
      <c r="C2679">
        <v>1513</v>
      </c>
      <c r="D2679" t="s">
        <v>5353</v>
      </c>
      <c r="E2679" t="s">
        <v>5353</v>
      </c>
      <c r="F2679" t="s">
        <v>501</v>
      </c>
      <c r="G2679" t="s">
        <v>92</v>
      </c>
      <c r="H2679" t="s">
        <v>62</v>
      </c>
      <c r="I2679" t="s">
        <v>62</v>
      </c>
      <c r="J2679" t="s">
        <v>9</v>
      </c>
      <c r="O2679" t="s">
        <v>92</v>
      </c>
      <c r="P2679" t="s">
        <v>9</v>
      </c>
      <c r="Q2679" t="s">
        <v>8011</v>
      </c>
      <c r="R2679" t="s">
        <v>92</v>
      </c>
      <c r="S2679" t="s">
        <v>127</v>
      </c>
      <c r="T2679">
        <v>12</v>
      </c>
      <c r="U2679" t="s">
        <v>475</v>
      </c>
      <c r="V2679" t="s">
        <v>62</v>
      </c>
      <c r="W2679" t="s">
        <v>386</v>
      </c>
    </row>
    <row r="2680" spans="1:23" x14ac:dyDescent="0.25">
      <c r="A2680" t="s">
        <v>544</v>
      </c>
      <c r="B2680" s="1">
        <v>44634</v>
      </c>
      <c r="C2680">
        <v>-40.25</v>
      </c>
      <c r="D2680" t="s">
        <v>662</v>
      </c>
      <c r="E2680" t="s">
        <v>662</v>
      </c>
      <c r="F2680" t="s">
        <v>663</v>
      </c>
      <c r="G2680" t="s">
        <v>78</v>
      </c>
      <c r="H2680" t="s">
        <v>27</v>
      </c>
      <c r="I2680" t="s">
        <v>27</v>
      </c>
      <c r="J2680" t="s">
        <v>9</v>
      </c>
      <c r="O2680" t="s">
        <v>78</v>
      </c>
      <c r="P2680" t="s">
        <v>9</v>
      </c>
      <c r="Q2680" t="s">
        <v>8023</v>
      </c>
      <c r="R2680" t="s">
        <v>122</v>
      </c>
      <c r="S2680" t="s">
        <v>127</v>
      </c>
      <c r="T2680">
        <v>1</v>
      </c>
      <c r="U2680" t="s">
        <v>475</v>
      </c>
      <c r="W2680" t="s">
        <v>386</v>
      </c>
    </row>
    <row r="2681" spans="1:23" x14ac:dyDescent="0.25">
      <c r="A2681" t="s">
        <v>19</v>
      </c>
      <c r="B2681" s="1">
        <v>44634</v>
      </c>
      <c r="C2681">
        <v>4867.91</v>
      </c>
      <c r="D2681" t="s">
        <v>719</v>
      </c>
      <c r="E2681" t="s">
        <v>719</v>
      </c>
      <c r="F2681" t="s">
        <v>565</v>
      </c>
      <c r="G2681" t="s">
        <v>92</v>
      </c>
      <c r="H2681" t="s">
        <v>30</v>
      </c>
      <c r="I2681" t="s">
        <v>30</v>
      </c>
      <c r="J2681" t="s">
        <v>9</v>
      </c>
      <c r="O2681" t="s">
        <v>92</v>
      </c>
      <c r="P2681" t="s">
        <v>9</v>
      </c>
      <c r="Q2681" t="s">
        <v>9</v>
      </c>
      <c r="R2681" t="s">
        <v>92</v>
      </c>
      <c r="S2681" t="s">
        <v>127</v>
      </c>
      <c r="T2681">
        <v>12</v>
      </c>
      <c r="U2681" t="s">
        <v>475</v>
      </c>
      <c r="W2681" t="s">
        <v>386</v>
      </c>
    </row>
    <row r="2682" spans="1:23" x14ac:dyDescent="0.25">
      <c r="A2682" t="s">
        <v>6408</v>
      </c>
      <c r="B2682" s="1">
        <v>44634</v>
      </c>
      <c r="C2682">
        <v>56.95</v>
      </c>
      <c r="D2682" t="s">
        <v>6409</v>
      </c>
      <c r="E2682" t="s">
        <v>6409</v>
      </c>
      <c r="F2682" t="s">
        <v>7701</v>
      </c>
      <c r="G2682" t="s">
        <v>55</v>
      </c>
      <c r="H2682" t="s">
        <v>55</v>
      </c>
      <c r="I2682" t="s">
        <v>55</v>
      </c>
      <c r="J2682" t="s">
        <v>9</v>
      </c>
      <c r="O2682" t="s">
        <v>55</v>
      </c>
      <c r="P2682" t="s">
        <v>9</v>
      </c>
      <c r="Q2682" t="s">
        <v>9</v>
      </c>
      <c r="R2682" t="s">
        <v>116</v>
      </c>
      <c r="S2682" t="s">
        <v>126</v>
      </c>
      <c r="T2682">
        <v>0</v>
      </c>
      <c r="U2682" t="s">
        <v>475</v>
      </c>
      <c r="W2682" t="s">
        <v>386</v>
      </c>
    </row>
    <row r="2683" spans="1:23" x14ac:dyDescent="0.25">
      <c r="A2683" t="s">
        <v>544</v>
      </c>
      <c r="B2683" s="1">
        <v>44634</v>
      </c>
      <c r="C2683">
        <v>-88.46</v>
      </c>
      <c r="D2683" t="s">
        <v>8058</v>
      </c>
      <c r="E2683" t="s">
        <v>8058</v>
      </c>
      <c r="F2683" t="s">
        <v>8059</v>
      </c>
      <c r="G2683" t="s">
        <v>104</v>
      </c>
      <c r="H2683" t="s">
        <v>12</v>
      </c>
      <c r="I2683" t="s">
        <v>12</v>
      </c>
      <c r="J2683" t="s">
        <v>9</v>
      </c>
      <c r="O2683" t="s">
        <v>104</v>
      </c>
      <c r="P2683" t="s">
        <v>9</v>
      </c>
      <c r="Q2683" t="s">
        <v>9</v>
      </c>
      <c r="R2683" t="s">
        <v>122</v>
      </c>
      <c r="S2683" t="s">
        <v>127</v>
      </c>
      <c r="T2683">
        <v>12</v>
      </c>
      <c r="U2683" t="s">
        <v>475</v>
      </c>
      <c r="W2683" t="s">
        <v>386</v>
      </c>
    </row>
    <row r="2684" spans="1:23" x14ac:dyDescent="0.25">
      <c r="A2684" t="s">
        <v>34</v>
      </c>
      <c r="B2684" s="1">
        <v>44634</v>
      </c>
      <c r="C2684">
        <v>-11.01</v>
      </c>
      <c r="D2684" t="s">
        <v>491</v>
      </c>
      <c r="E2684" t="s">
        <v>491</v>
      </c>
      <c r="F2684" t="s">
        <v>8060</v>
      </c>
      <c r="G2684" t="s">
        <v>88</v>
      </c>
      <c r="H2684" t="s">
        <v>50</v>
      </c>
      <c r="I2684" t="s">
        <v>50</v>
      </c>
      <c r="J2684" t="s">
        <v>9</v>
      </c>
      <c r="O2684" t="s">
        <v>88</v>
      </c>
      <c r="P2684" t="s">
        <v>9</v>
      </c>
      <c r="Q2684" t="s">
        <v>8061</v>
      </c>
      <c r="R2684" t="s">
        <v>122</v>
      </c>
      <c r="S2684" t="s">
        <v>124</v>
      </c>
      <c r="T2684">
        <v>1</v>
      </c>
      <c r="U2684" t="s">
        <v>475</v>
      </c>
      <c r="W2684" t="s">
        <v>386</v>
      </c>
    </row>
    <row r="2685" spans="1:23" x14ac:dyDescent="0.25">
      <c r="A2685" t="s">
        <v>544</v>
      </c>
      <c r="B2685" s="1">
        <v>44633</v>
      </c>
      <c r="C2685">
        <v>-33.07</v>
      </c>
      <c r="D2685" t="s">
        <v>938</v>
      </c>
      <c r="E2685" t="s">
        <v>938</v>
      </c>
      <c r="F2685" t="s">
        <v>8062</v>
      </c>
      <c r="G2685" t="s">
        <v>104</v>
      </c>
      <c r="H2685" t="s">
        <v>7</v>
      </c>
      <c r="I2685" t="s">
        <v>7</v>
      </c>
      <c r="J2685" t="s">
        <v>9</v>
      </c>
      <c r="O2685" t="s">
        <v>104</v>
      </c>
      <c r="P2685" t="s">
        <v>9</v>
      </c>
      <c r="Q2685" t="s">
        <v>9</v>
      </c>
      <c r="R2685" t="s">
        <v>122</v>
      </c>
      <c r="S2685" t="s">
        <v>127</v>
      </c>
      <c r="T2685">
        <v>12</v>
      </c>
      <c r="U2685" t="s">
        <v>475</v>
      </c>
      <c r="W2685" t="s">
        <v>386</v>
      </c>
    </row>
    <row r="2686" spans="1:23" x14ac:dyDescent="0.25">
      <c r="A2686" t="s">
        <v>544</v>
      </c>
      <c r="B2686" s="1">
        <v>44633</v>
      </c>
      <c r="C2686">
        <v>-136.63999999999999</v>
      </c>
      <c r="D2686" t="s">
        <v>8063</v>
      </c>
      <c r="E2686" t="s">
        <v>8063</v>
      </c>
      <c r="F2686" t="s">
        <v>8064</v>
      </c>
      <c r="G2686" t="s">
        <v>105</v>
      </c>
      <c r="H2686" t="s">
        <v>28</v>
      </c>
      <c r="I2686" t="s">
        <v>28</v>
      </c>
      <c r="J2686" t="s">
        <v>9</v>
      </c>
      <c r="O2686" t="s">
        <v>105</v>
      </c>
      <c r="P2686" t="s">
        <v>9</v>
      </c>
      <c r="Q2686" t="s">
        <v>9</v>
      </c>
      <c r="R2686" t="s">
        <v>122</v>
      </c>
      <c r="S2686" t="s">
        <v>124</v>
      </c>
      <c r="T2686">
        <v>1</v>
      </c>
      <c r="U2686" t="s">
        <v>475</v>
      </c>
      <c r="W2686" t="s">
        <v>386</v>
      </c>
    </row>
    <row r="2687" spans="1:23" x14ac:dyDescent="0.25">
      <c r="A2687" t="s">
        <v>544</v>
      </c>
      <c r="B2687" s="1">
        <v>44633</v>
      </c>
      <c r="C2687">
        <v>-9.7200000000000006</v>
      </c>
      <c r="D2687" t="s">
        <v>8063</v>
      </c>
      <c r="E2687" t="s">
        <v>8063</v>
      </c>
      <c r="F2687" t="s">
        <v>8065</v>
      </c>
      <c r="G2687" t="s">
        <v>105</v>
      </c>
      <c r="H2687" t="s">
        <v>28</v>
      </c>
      <c r="I2687" t="s">
        <v>28</v>
      </c>
      <c r="J2687" t="s">
        <v>9</v>
      </c>
      <c r="O2687" t="s">
        <v>105</v>
      </c>
      <c r="P2687" t="s">
        <v>9</v>
      </c>
      <c r="Q2687" t="s">
        <v>9</v>
      </c>
      <c r="R2687" t="s">
        <v>122</v>
      </c>
      <c r="S2687" t="s">
        <v>124</v>
      </c>
      <c r="T2687">
        <v>1</v>
      </c>
      <c r="U2687" t="s">
        <v>475</v>
      </c>
      <c r="W2687" t="s">
        <v>386</v>
      </c>
    </row>
    <row r="2688" spans="1:23" x14ac:dyDescent="0.25">
      <c r="A2688" t="s">
        <v>492</v>
      </c>
      <c r="B2688" s="1">
        <v>44632</v>
      </c>
      <c r="C2688">
        <v>25</v>
      </c>
      <c r="D2688" t="s">
        <v>536</v>
      </c>
      <c r="E2688" t="s">
        <v>536</v>
      </c>
      <c r="F2688" t="s">
        <v>537</v>
      </c>
      <c r="G2688" t="s">
        <v>92</v>
      </c>
      <c r="H2688" t="s">
        <v>49</v>
      </c>
      <c r="I2688" t="s">
        <v>49</v>
      </c>
      <c r="J2688" t="s">
        <v>9</v>
      </c>
      <c r="O2688" t="s">
        <v>92</v>
      </c>
      <c r="P2688" t="s">
        <v>9</v>
      </c>
      <c r="Q2688" t="s">
        <v>9</v>
      </c>
      <c r="R2688" t="s">
        <v>92</v>
      </c>
      <c r="S2688" t="s">
        <v>127</v>
      </c>
      <c r="T2688">
        <v>12</v>
      </c>
      <c r="U2688" t="s">
        <v>475</v>
      </c>
      <c r="W2688" t="s">
        <v>386</v>
      </c>
    </row>
    <row r="2689" spans="1:23" x14ac:dyDescent="0.25">
      <c r="A2689" t="s">
        <v>492</v>
      </c>
      <c r="B2689" s="1">
        <v>44632</v>
      </c>
      <c r="C2689">
        <v>-39.78</v>
      </c>
      <c r="D2689" t="s">
        <v>6667</v>
      </c>
      <c r="E2689" t="s">
        <v>6667</v>
      </c>
      <c r="F2689" t="s">
        <v>5206</v>
      </c>
      <c r="G2689" t="s">
        <v>117</v>
      </c>
      <c r="H2689" t="s">
        <v>42</v>
      </c>
      <c r="I2689" t="s">
        <v>42</v>
      </c>
      <c r="J2689" t="s">
        <v>9</v>
      </c>
      <c r="O2689" t="s">
        <v>117</v>
      </c>
      <c r="P2689" t="s">
        <v>9</v>
      </c>
      <c r="Q2689" t="s">
        <v>9</v>
      </c>
      <c r="R2689" t="s">
        <v>122</v>
      </c>
      <c r="S2689" t="s">
        <v>127</v>
      </c>
      <c r="T2689">
        <v>12</v>
      </c>
      <c r="U2689" t="s">
        <v>475</v>
      </c>
      <c r="W2689" t="s">
        <v>386</v>
      </c>
    </row>
    <row r="2690" spans="1:23" x14ac:dyDescent="0.25">
      <c r="A2690" t="s">
        <v>512</v>
      </c>
      <c r="B2690" s="1">
        <v>44632</v>
      </c>
      <c r="C2690">
        <v>-13.1</v>
      </c>
      <c r="D2690" t="s">
        <v>497</v>
      </c>
      <c r="E2690" t="s">
        <v>497</v>
      </c>
      <c r="F2690" t="s">
        <v>6204</v>
      </c>
      <c r="G2690" t="s">
        <v>104</v>
      </c>
      <c r="H2690" t="s">
        <v>16</v>
      </c>
      <c r="I2690" t="s">
        <v>16</v>
      </c>
      <c r="J2690" t="s">
        <v>9</v>
      </c>
      <c r="O2690" t="s">
        <v>104</v>
      </c>
      <c r="P2690" t="s">
        <v>9</v>
      </c>
      <c r="Q2690" t="s">
        <v>9</v>
      </c>
      <c r="R2690" t="s">
        <v>122</v>
      </c>
      <c r="S2690" t="s">
        <v>127</v>
      </c>
      <c r="T2690">
        <v>12</v>
      </c>
      <c r="U2690" t="s">
        <v>475</v>
      </c>
      <c r="W2690" t="s">
        <v>386</v>
      </c>
    </row>
    <row r="2691" spans="1:23" x14ac:dyDescent="0.25">
      <c r="A2691" t="s">
        <v>492</v>
      </c>
      <c r="B2691" s="1">
        <v>44632</v>
      </c>
      <c r="C2691">
        <v>-110.88</v>
      </c>
      <c r="D2691" t="s">
        <v>495</v>
      </c>
      <c r="E2691" t="s">
        <v>495</v>
      </c>
      <c r="F2691" t="s">
        <v>496</v>
      </c>
      <c r="G2691" t="s">
        <v>104</v>
      </c>
      <c r="H2691" t="s">
        <v>16</v>
      </c>
      <c r="I2691" t="s">
        <v>16</v>
      </c>
      <c r="J2691" t="s">
        <v>9</v>
      </c>
      <c r="O2691" t="s">
        <v>104</v>
      </c>
      <c r="P2691" t="s">
        <v>9</v>
      </c>
      <c r="Q2691" t="s">
        <v>9</v>
      </c>
      <c r="R2691" t="s">
        <v>122</v>
      </c>
      <c r="S2691" t="s">
        <v>127</v>
      </c>
      <c r="T2691">
        <v>12</v>
      </c>
      <c r="U2691" t="s">
        <v>475</v>
      </c>
      <c r="W2691" t="s">
        <v>386</v>
      </c>
    </row>
    <row r="2692" spans="1:23" x14ac:dyDescent="0.25">
      <c r="A2692" t="s">
        <v>544</v>
      </c>
      <c r="B2692" s="1">
        <v>44631</v>
      </c>
      <c r="C2692">
        <v>-53.18</v>
      </c>
      <c r="D2692" t="s">
        <v>8066</v>
      </c>
      <c r="E2692" t="s">
        <v>8066</v>
      </c>
      <c r="F2692" t="s">
        <v>8067</v>
      </c>
      <c r="G2692" t="s">
        <v>104</v>
      </c>
      <c r="H2692" t="s">
        <v>12</v>
      </c>
      <c r="I2692" t="s">
        <v>12</v>
      </c>
      <c r="J2692" t="s">
        <v>9</v>
      </c>
      <c r="O2692" t="s">
        <v>104</v>
      </c>
      <c r="P2692" t="s">
        <v>9</v>
      </c>
      <c r="Q2692" t="s">
        <v>9</v>
      </c>
      <c r="R2692" t="s">
        <v>122</v>
      </c>
      <c r="S2692" t="s">
        <v>127</v>
      </c>
      <c r="T2692">
        <v>12</v>
      </c>
      <c r="U2692" t="s">
        <v>475</v>
      </c>
      <c r="W2692" t="s">
        <v>386</v>
      </c>
    </row>
    <row r="2693" spans="1:23" x14ac:dyDescent="0.25">
      <c r="A2693" t="s">
        <v>492</v>
      </c>
      <c r="B2693" s="1">
        <v>44631</v>
      </c>
      <c r="C2693">
        <v>-172.34</v>
      </c>
      <c r="D2693" t="s">
        <v>5477</v>
      </c>
      <c r="E2693" t="s">
        <v>5477</v>
      </c>
      <c r="F2693" t="s">
        <v>771</v>
      </c>
      <c r="G2693" t="s">
        <v>55</v>
      </c>
      <c r="H2693" t="s">
        <v>76</v>
      </c>
      <c r="I2693" t="s">
        <v>76</v>
      </c>
      <c r="J2693" t="s">
        <v>9</v>
      </c>
      <c r="O2693" t="s">
        <v>55</v>
      </c>
      <c r="P2693" t="s">
        <v>9</v>
      </c>
      <c r="Q2693" t="s">
        <v>8068</v>
      </c>
      <c r="R2693" t="s">
        <v>224</v>
      </c>
      <c r="S2693" t="s">
        <v>126</v>
      </c>
      <c r="T2693">
        <v>12</v>
      </c>
      <c r="U2693" t="s">
        <v>475</v>
      </c>
      <c r="V2693" t="s">
        <v>6075</v>
      </c>
      <c r="W2693" t="s">
        <v>386</v>
      </c>
    </row>
    <row r="2694" spans="1:23" x14ac:dyDescent="0.25">
      <c r="A2694" t="s">
        <v>544</v>
      </c>
      <c r="B2694" s="1">
        <v>44631</v>
      </c>
      <c r="C2694">
        <v>-12.85</v>
      </c>
      <c r="D2694" t="s">
        <v>8066</v>
      </c>
      <c r="E2694" t="s">
        <v>8066</v>
      </c>
      <c r="F2694" t="s">
        <v>8067</v>
      </c>
      <c r="G2694" t="s">
        <v>104</v>
      </c>
      <c r="H2694" t="s">
        <v>12</v>
      </c>
      <c r="I2694" t="s">
        <v>12</v>
      </c>
      <c r="J2694" t="s">
        <v>9</v>
      </c>
      <c r="O2694" t="s">
        <v>104</v>
      </c>
      <c r="P2694" t="s">
        <v>9</v>
      </c>
      <c r="Q2694" t="s">
        <v>9</v>
      </c>
      <c r="R2694" t="s">
        <v>122</v>
      </c>
      <c r="S2694" t="s">
        <v>127</v>
      </c>
      <c r="T2694">
        <v>12</v>
      </c>
      <c r="U2694" t="s">
        <v>475</v>
      </c>
      <c r="W2694" t="s">
        <v>386</v>
      </c>
    </row>
    <row r="2695" spans="1:23" x14ac:dyDescent="0.25">
      <c r="A2695" t="s">
        <v>544</v>
      </c>
      <c r="B2695" s="1">
        <v>44631</v>
      </c>
      <c r="C2695">
        <v>-11.56</v>
      </c>
      <c r="D2695" t="s">
        <v>979</v>
      </c>
      <c r="E2695" t="s">
        <v>979</v>
      </c>
      <c r="F2695" t="s">
        <v>1508</v>
      </c>
      <c r="G2695" t="s">
        <v>104</v>
      </c>
      <c r="H2695" t="s">
        <v>7</v>
      </c>
      <c r="I2695" t="s">
        <v>7</v>
      </c>
      <c r="J2695" t="s">
        <v>9</v>
      </c>
      <c r="O2695" t="s">
        <v>104</v>
      </c>
      <c r="P2695" t="s">
        <v>9</v>
      </c>
      <c r="Q2695" t="s">
        <v>9</v>
      </c>
      <c r="R2695" t="s">
        <v>122</v>
      </c>
      <c r="S2695" t="s">
        <v>127</v>
      </c>
      <c r="T2695">
        <v>12</v>
      </c>
      <c r="U2695" t="s">
        <v>475</v>
      </c>
      <c r="W2695" t="s">
        <v>386</v>
      </c>
    </row>
    <row r="2696" spans="1:23" x14ac:dyDescent="0.25">
      <c r="A2696" t="s">
        <v>544</v>
      </c>
      <c r="B2696" s="1">
        <v>44631</v>
      </c>
      <c r="C2696">
        <v>-4107.18</v>
      </c>
      <c r="D2696" t="s">
        <v>665</v>
      </c>
      <c r="E2696" t="s">
        <v>665</v>
      </c>
      <c r="F2696" t="s">
        <v>8069</v>
      </c>
      <c r="G2696" t="s">
        <v>105</v>
      </c>
      <c r="H2696" t="s">
        <v>28</v>
      </c>
      <c r="I2696" t="s">
        <v>28</v>
      </c>
      <c r="J2696" t="s">
        <v>5737</v>
      </c>
      <c r="O2696" t="s">
        <v>105</v>
      </c>
      <c r="P2696" t="s">
        <v>9</v>
      </c>
      <c r="Q2696" t="s">
        <v>8070</v>
      </c>
      <c r="R2696" t="s">
        <v>122</v>
      </c>
      <c r="S2696" t="s">
        <v>124</v>
      </c>
      <c r="T2696">
        <v>1</v>
      </c>
      <c r="U2696" t="s">
        <v>475</v>
      </c>
      <c r="W2696" t="s">
        <v>386</v>
      </c>
    </row>
    <row r="2697" spans="1:23" x14ac:dyDescent="0.25">
      <c r="A2697" t="s">
        <v>488</v>
      </c>
      <c r="B2697" s="1">
        <v>44631</v>
      </c>
      <c r="C2697">
        <v>118.48</v>
      </c>
      <c r="D2697" t="s">
        <v>489</v>
      </c>
      <c r="E2697" t="s">
        <v>489</v>
      </c>
      <c r="F2697" t="s">
        <v>4713</v>
      </c>
      <c r="G2697" t="s">
        <v>92</v>
      </c>
      <c r="H2697" t="s">
        <v>71</v>
      </c>
      <c r="I2697" t="s">
        <v>71</v>
      </c>
      <c r="J2697" t="s">
        <v>9</v>
      </c>
      <c r="O2697" t="s">
        <v>92</v>
      </c>
      <c r="P2697" t="s">
        <v>9</v>
      </c>
      <c r="Q2697" t="s">
        <v>9</v>
      </c>
      <c r="R2697" t="s">
        <v>92</v>
      </c>
      <c r="S2697" t="s">
        <v>127</v>
      </c>
      <c r="T2697">
        <v>12</v>
      </c>
      <c r="U2697" t="s">
        <v>475</v>
      </c>
      <c r="W2697" t="s">
        <v>386</v>
      </c>
    </row>
    <row r="2698" spans="1:23" x14ac:dyDescent="0.25">
      <c r="A2698" t="s">
        <v>492</v>
      </c>
      <c r="B2698" s="1">
        <v>44631</v>
      </c>
      <c r="C2698">
        <v>-132.30000000000001</v>
      </c>
      <c r="D2698" t="s">
        <v>4453</v>
      </c>
      <c r="E2698" t="s">
        <v>4453</v>
      </c>
      <c r="F2698" t="s">
        <v>8071</v>
      </c>
      <c r="G2698" t="s">
        <v>88</v>
      </c>
      <c r="H2698" t="s">
        <v>59</v>
      </c>
      <c r="I2698" t="s">
        <v>59</v>
      </c>
      <c r="J2698" t="s">
        <v>9</v>
      </c>
      <c r="O2698" t="s">
        <v>88</v>
      </c>
      <c r="P2698" t="s">
        <v>9</v>
      </c>
      <c r="Q2698" t="s">
        <v>9</v>
      </c>
      <c r="R2698" t="s">
        <v>122</v>
      </c>
      <c r="S2698" t="s">
        <v>127</v>
      </c>
      <c r="T2698">
        <v>1</v>
      </c>
      <c r="U2698" t="s">
        <v>475</v>
      </c>
      <c r="W2698" t="s">
        <v>386</v>
      </c>
    </row>
    <row r="2699" spans="1:23" x14ac:dyDescent="0.25">
      <c r="A2699" t="s">
        <v>492</v>
      </c>
      <c r="B2699" s="1">
        <v>44631</v>
      </c>
      <c r="C2699">
        <v>-35.35</v>
      </c>
      <c r="D2699" t="s">
        <v>495</v>
      </c>
      <c r="E2699" t="s">
        <v>495</v>
      </c>
      <c r="F2699" t="s">
        <v>496</v>
      </c>
      <c r="G2699" t="s">
        <v>104</v>
      </c>
      <c r="H2699" t="s">
        <v>16</v>
      </c>
      <c r="I2699" t="s">
        <v>16</v>
      </c>
      <c r="J2699" t="s">
        <v>9</v>
      </c>
      <c r="O2699" t="s">
        <v>104</v>
      </c>
      <c r="P2699" t="s">
        <v>9</v>
      </c>
      <c r="Q2699" t="s">
        <v>9</v>
      </c>
      <c r="R2699" t="s">
        <v>122</v>
      </c>
      <c r="S2699" t="s">
        <v>127</v>
      </c>
      <c r="T2699">
        <v>12</v>
      </c>
      <c r="U2699" t="s">
        <v>475</v>
      </c>
      <c r="W2699" t="s">
        <v>386</v>
      </c>
    </row>
    <row r="2700" spans="1:23" x14ac:dyDescent="0.25">
      <c r="A2700" t="s">
        <v>19</v>
      </c>
      <c r="B2700" s="1">
        <v>44630</v>
      </c>
      <c r="C2700">
        <v>-321.7</v>
      </c>
      <c r="D2700" t="s">
        <v>5075</v>
      </c>
      <c r="E2700" t="s">
        <v>5075</v>
      </c>
      <c r="F2700" t="s">
        <v>505</v>
      </c>
      <c r="G2700" t="s">
        <v>94</v>
      </c>
      <c r="H2700" t="s">
        <v>24</v>
      </c>
      <c r="I2700" t="s">
        <v>24</v>
      </c>
      <c r="J2700" t="s">
        <v>9</v>
      </c>
      <c r="O2700" t="s">
        <v>94</v>
      </c>
      <c r="P2700" t="s">
        <v>9</v>
      </c>
      <c r="Q2700" t="s">
        <v>9</v>
      </c>
      <c r="R2700" t="s">
        <v>122</v>
      </c>
      <c r="S2700" t="s">
        <v>127</v>
      </c>
      <c r="T2700">
        <v>12</v>
      </c>
      <c r="U2700" t="s">
        <v>475</v>
      </c>
      <c r="V2700" t="s">
        <v>265</v>
      </c>
      <c r="W2700" t="s">
        <v>386</v>
      </c>
    </row>
    <row r="2701" spans="1:23" x14ac:dyDescent="0.25">
      <c r="A2701" t="s">
        <v>492</v>
      </c>
      <c r="B2701" s="1">
        <v>44630</v>
      </c>
      <c r="C2701">
        <v>-10.36</v>
      </c>
      <c r="D2701" t="s">
        <v>495</v>
      </c>
      <c r="E2701" t="s">
        <v>495</v>
      </c>
      <c r="F2701" t="s">
        <v>496</v>
      </c>
      <c r="G2701" t="s">
        <v>104</v>
      </c>
      <c r="H2701" t="s">
        <v>16</v>
      </c>
      <c r="I2701" t="s">
        <v>16</v>
      </c>
      <c r="J2701" t="s">
        <v>9</v>
      </c>
      <c r="O2701" t="s">
        <v>104</v>
      </c>
      <c r="P2701" t="s">
        <v>9</v>
      </c>
      <c r="Q2701" t="s">
        <v>9</v>
      </c>
      <c r="R2701" t="s">
        <v>122</v>
      </c>
      <c r="S2701" t="s">
        <v>127</v>
      </c>
      <c r="T2701">
        <v>12</v>
      </c>
      <c r="U2701" t="s">
        <v>475</v>
      </c>
      <c r="W2701" t="s">
        <v>386</v>
      </c>
    </row>
    <row r="2702" spans="1:23" x14ac:dyDescent="0.25">
      <c r="A2702" t="s">
        <v>492</v>
      </c>
      <c r="B2702" s="1">
        <v>44630</v>
      </c>
      <c r="C2702">
        <v>-140.77000000000001</v>
      </c>
      <c r="D2702" t="s">
        <v>6667</v>
      </c>
      <c r="E2702" t="s">
        <v>6667</v>
      </c>
      <c r="F2702" t="s">
        <v>5206</v>
      </c>
      <c r="G2702" t="s">
        <v>117</v>
      </c>
      <c r="H2702" t="s">
        <v>42</v>
      </c>
      <c r="I2702" t="s">
        <v>42</v>
      </c>
      <c r="J2702" t="s">
        <v>9</v>
      </c>
      <c r="O2702" t="s">
        <v>117</v>
      </c>
      <c r="P2702" t="s">
        <v>9</v>
      </c>
      <c r="Q2702" t="s">
        <v>9</v>
      </c>
      <c r="R2702" t="s">
        <v>122</v>
      </c>
      <c r="S2702" t="s">
        <v>127</v>
      </c>
      <c r="T2702">
        <v>12</v>
      </c>
      <c r="U2702" t="s">
        <v>475</v>
      </c>
      <c r="W2702" t="s">
        <v>386</v>
      </c>
    </row>
    <row r="2703" spans="1:23" x14ac:dyDescent="0.25">
      <c r="A2703" t="s">
        <v>6408</v>
      </c>
      <c r="B2703" s="1">
        <v>44630</v>
      </c>
      <c r="C2703">
        <v>-605.34</v>
      </c>
      <c r="D2703" t="s">
        <v>6656</v>
      </c>
      <c r="E2703" t="s">
        <v>6656</v>
      </c>
      <c r="F2703" t="s">
        <v>6657</v>
      </c>
      <c r="G2703" t="s">
        <v>55</v>
      </c>
      <c r="H2703" t="s">
        <v>55</v>
      </c>
      <c r="I2703" t="s">
        <v>55</v>
      </c>
      <c r="J2703" t="s">
        <v>9</v>
      </c>
      <c r="O2703" t="s">
        <v>55</v>
      </c>
      <c r="P2703" t="s">
        <v>9</v>
      </c>
      <c r="Q2703" t="s">
        <v>9</v>
      </c>
      <c r="R2703" t="s">
        <v>116</v>
      </c>
      <c r="S2703" t="s">
        <v>126</v>
      </c>
      <c r="T2703">
        <v>0</v>
      </c>
      <c r="U2703" t="s">
        <v>475</v>
      </c>
      <c r="W2703" t="s">
        <v>386</v>
      </c>
    </row>
    <row r="2704" spans="1:23" x14ac:dyDescent="0.25">
      <c r="A2704" t="s">
        <v>544</v>
      </c>
      <c r="B2704" s="1">
        <v>44630</v>
      </c>
      <c r="C2704">
        <v>-54.4</v>
      </c>
      <c r="D2704" t="s">
        <v>716</v>
      </c>
      <c r="E2704" t="s">
        <v>716</v>
      </c>
      <c r="F2704" t="s">
        <v>8072</v>
      </c>
      <c r="G2704" t="s">
        <v>10</v>
      </c>
      <c r="H2704" t="s">
        <v>35</v>
      </c>
      <c r="I2704" t="s">
        <v>35</v>
      </c>
      <c r="J2704" t="s">
        <v>9</v>
      </c>
      <c r="O2704" t="s">
        <v>10</v>
      </c>
      <c r="P2704" t="s">
        <v>9</v>
      </c>
      <c r="Q2704" t="s">
        <v>9</v>
      </c>
      <c r="R2704" t="s">
        <v>122</v>
      </c>
      <c r="S2704" t="s">
        <v>127</v>
      </c>
      <c r="T2704">
        <v>12</v>
      </c>
      <c r="U2704" t="s">
        <v>475</v>
      </c>
      <c r="W2704" t="s">
        <v>386</v>
      </c>
    </row>
    <row r="2705" spans="1:23" x14ac:dyDescent="0.25">
      <c r="A2705" t="s">
        <v>544</v>
      </c>
      <c r="B2705" s="1">
        <v>44630</v>
      </c>
      <c r="C2705">
        <v>-8.82</v>
      </c>
      <c r="D2705" t="s">
        <v>716</v>
      </c>
      <c r="E2705" t="s">
        <v>716</v>
      </c>
      <c r="F2705" t="s">
        <v>8072</v>
      </c>
      <c r="G2705" t="s">
        <v>10</v>
      </c>
      <c r="H2705" t="s">
        <v>35</v>
      </c>
      <c r="I2705" t="s">
        <v>35</v>
      </c>
      <c r="J2705" t="s">
        <v>9</v>
      </c>
      <c r="O2705" t="s">
        <v>10</v>
      </c>
      <c r="P2705" t="s">
        <v>9</v>
      </c>
      <c r="Q2705" t="s">
        <v>9</v>
      </c>
      <c r="R2705" t="s">
        <v>122</v>
      </c>
      <c r="S2705" t="s">
        <v>127</v>
      </c>
      <c r="T2705">
        <v>12</v>
      </c>
      <c r="U2705" t="s">
        <v>475</v>
      </c>
      <c r="W2705" t="s">
        <v>386</v>
      </c>
    </row>
    <row r="2706" spans="1:23" x14ac:dyDescent="0.25">
      <c r="A2706" t="s">
        <v>492</v>
      </c>
      <c r="B2706" s="1">
        <v>44630</v>
      </c>
      <c r="C2706">
        <v>-27.91</v>
      </c>
      <c r="D2706" t="s">
        <v>723</v>
      </c>
      <c r="E2706" t="s">
        <v>723</v>
      </c>
      <c r="F2706" t="s">
        <v>724</v>
      </c>
      <c r="G2706" t="s">
        <v>13</v>
      </c>
      <c r="H2706" t="s">
        <v>148</v>
      </c>
      <c r="I2706" t="s">
        <v>148</v>
      </c>
      <c r="J2706" t="s">
        <v>9</v>
      </c>
      <c r="O2706" t="s">
        <v>13</v>
      </c>
      <c r="P2706" t="s">
        <v>9</v>
      </c>
      <c r="Q2706" t="s">
        <v>9</v>
      </c>
      <c r="R2706" t="s">
        <v>122</v>
      </c>
      <c r="S2706" t="s">
        <v>127</v>
      </c>
      <c r="T2706">
        <v>12</v>
      </c>
      <c r="U2706" t="s">
        <v>475</v>
      </c>
      <c r="W2706" t="s">
        <v>386</v>
      </c>
    </row>
    <row r="2707" spans="1:23" x14ac:dyDescent="0.25">
      <c r="A2707" t="s">
        <v>492</v>
      </c>
      <c r="B2707" s="1">
        <v>44630</v>
      </c>
      <c r="C2707">
        <v>-17.87</v>
      </c>
      <c r="D2707" t="s">
        <v>493</v>
      </c>
      <c r="E2707" t="s">
        <v>493</v>
      </c>
      <c r="F2707" t="s">
        <v>494</v>
      </c>
      <c r="G2707" t="s">
        <v>104</v>
      </c>
      <c r="H2707" t="s">
        <v>16</v>
      </c>
      <c r="I2707" t="s">
        <v>16</v>
      </c>
      <c r="J2707" t="s">
        <v>9</v>
      </c>
      <c r="O2707" t="s">
        <v>104</v>
      </c>
      <c r="P2707" t="s">
        <v>9</v>
      </c>
      <c r="Q2707" t="s">
        <v>9</v>
      </c>
      <c r="R2707" t="s">
        <v>122</v>
      </c>
      <c r="S2707" t="s">
        <v>127</v>
      </c>
      <c r="T2707">
        <v>12</v>
      </c>
      <c r="U2707" t="s">
        <v>475</v>
      </c>
      <c r="W2707" t="s">
        <v>386</v>
      </c>
    </row>
    <row r="2708" spans="1:23" x14ac:dyDescent="0.25">
      <c r="A2708" t="s">
        <v>544</v>
      </c>
      <c r="B2708" s="1">
        <v>44630</v>
      </c>
      <c r="C2708">
        <v>-134.79</v>
      </c>
      <c r="D2708" t="s">
        <v>560</v>
      </c>
      <c r="E2708" t="s">
        <v>560</v>
      </c>
      <c r="F2708" t="s">
        <v>561</v>
      </c>
      <c r="G2708" t="s">
        <v>104</v>
      </c>
      <c r="H2708" t="s">
        <v>16</v>
      </c>
      <c r="I2708" t="s">
        <v>16</v>
      </c>
      <c r="J2708" t="s">
        <v>9</v>
      </c>
      <c r="O2708" t="s">
        <v>104</v>
      </c>
      <c r="P2708" t="s">
        <v>9</v>
      </c>
      <c r="Q2708" t="s">
        <v>9</v>
      </c>
      <c r="R2708" t="s">
        <v>122</v>
      </c>
      <c r="S2708" t="s">
        <v>127</v>
      </c>
      <c r="T2708">
        <v>12</v>
      </c>
      <c r="U2708" t="s">
        <v>475</v>
      </c>
      <c r="W2708" t="s">
        <v>386</v>
      </c>
    </row>
    <row r="2709" spans="1:23" x14ac:dyDescent="0.25">
      <c r="A2709" t="s">
        <v>492</v>
      </c>
      <c r="B2709" s="1">
        <v>44630</v>
      </c>
      <c r="C2709">
        <v>-33.06</v>
      </c>
      <c r="D2709" t="s">
        <v>723</v>
      </c>
      <c r="E2709" t="s">
        <v>723</v>
      </c>
      <c r="F2709" t="s">
        <v>724</v>
      </c>
      <c r="G2709" t="s">
        <v>117</v>
      </c>
      <c r="H2709" t="s">
        <v>42</v>
      </c>
      <c r="I2709" t="s">
        <v>42</v>
      </c>
      <c r="J2709" t="s">
        <v>9</v>
      </c>
      <c r="O2709" t="s">
        <v>117</v>
      </c>
      <c r="P2709" t="s">
        <v>9</v>
      </c>
      <c r="Q2709" t="s">
        <v>9</v>
      </c>
      <c r="R2709" t="s">
        <v>122</v>
      </c>
      <c r="S2709" t="s">
        <v>127</v>
      </c>
      <c r="T2709">
        <v>12</v>
      </c>
      <c r="U2709" t="s">
        <v>475</v>
      </c>
      <c r="W2709" t="s">
        <v>386</v>
      </c>
    </row>
    <row r="2710" spans="1:23" x14ac:dyDescent="0.25">
      <c r="A2710" t="s">
        <v>492</v>
      </c>
      <c r="B2710" s="1">
        <v>44630</v>
      </c>
      <c r="C2710">
        <v>-50</v>
      </c>
      <c r="D2710" t="s">
        <v>7247</v>
      </c>
      <c r="E2710" t="s">
        <v>7247</v>
      </c>
      <c r="F2710" t="s">
        <v>7248</v>
      </c>
      <c r="G2710" t="s">
        <v>117</v>
      </c>
      <c r="H2710" t="s">
        <v>45</v>
      </c>
      <c r="I2710" t="s">
        <v>45</v>
      </c>
      <c r="J2710" t="s">
        <v>9</v>
      </c>
      <c r="O2710" t="s">
        <v>117</v>
      </c>
      <c r="P2710" t="s">
        <v>9</v>
      </c>
      <c r="Q2710" t="s">
        <v>9</v>
      </c>
      <c r="R2710" t="s">
        <v>122</v>
      </c>
      <c r="S2710" t="s">
        <v>127</v>
      </c>
      <c r="T2710">
        <v>12</v>
      </c>
      <c r="U2710" t="s">
        <v>475</v>
      </c>
      <c r="W2710" t="s">
        <v>386</v>
      </c>
    </row>
    <row r="2711" spans="1:23" x14ac:dyDescent="0.25">
      <c r="A2711" t="s">
        <v>492</v>
      </c>
      <c r="B2711" s="1">
        <v>44630</v>
      </c>
      <c r="C2711">
        <v>-18.829999999999998</v>
      </c>
      <c r="D2711" t="s">
        <v>3758</v>
      </c>
      <c r="E2711" t="s">
        <v>3758</v>
      </c>
      <c r="F2711" t="s">
        <v>7248</v>
      </c>
      <c r="G2711" t="s">
        <v>105</v>
      </c>
      <c r="H2711" t="s">
        <v>28</v>
      </c>
      <c r="I2711" t="s">
        <v>28</v>
      </c>
      <c r="J2711" t="s">
        <v>9</v>
      </c>
      <c r="O2711" t="s">
        <v>105</v>
      </c>
      <c r="P2711" t="s">
        <v>9</v>
      </c>
      <c r="Q2711" t="s">
        <v>9</v>
      </c>
      <c r="R2711" t="s">
        <v>122</v>
      </c>
      <c r="S2711" t="s">
        <v>124</v>
      </c>
      <c r="T2711">
        <v>1</v>
      </c>
      <c r="U2711" t="s">
        <v>475</v>
      </c>
      <c r="W2711" t="s">
        <v>386</v>
      </c>
    </row>
    <row r="2712" spans="1:23" x14ac:dyDescent="0.25">
      <c r="A2712" t="s">
        <v>6458</v>
      </c>
      <c r="B2712" s="1">
        <v>44629</v>
      </c>
      <c r="C2712">
        <v>52</v>
      </c>
      <c r="D2712" t="s">
        <v>6463</v>
      </c>
      <c r="E2712" t="s">
        <v>6463</v>
      </c>
      <c r="F2712" t="s">
        <v>6464</v>
      </c>
      <c r="G2712" t="s">
        <v>89</v>
      </c>
      <c r="H2712" t="s">
        <v>230</v>
      </c>
      <c r="I2712" t="s">
        <v>230</v>
      </c>
      <c r="J2712" t="s">
        <v>9</v>
      </c>
      <c r="O2712" t="s">
        <v>89</v>
      </c>
      <c r="P2712" t="s">
        <v>9</v>
      </c>
      <c r="Q2712" t="s">
        <v>9</v>
      </c>
      <c r="R2712" t="s">
        <v>224</v>
      </c>
      <c r="S2712" t="s">
        <v>127</v>
      </c>
      <c r="T2712">
        <v>1</v>
      </c>
      <c r="U2712" t="s">
        <v>475</v>
      </c>
      <c r="W2712" t="s">
        <v>386</v>
      </c>
    </row>
    <row r="2713" spans="1:23" x14ac:dyDescent="0.25">
      <c r="A2713" t="s">
        <v>6458</v>
      </c>
      <c r="B2713" s="1">
        <v>44629</v>
      </c>
      <c r="C2713">
        <v>-100</v>
      </c>
      <c r="D2713" t="s">
        <v>8604</v>
      </c>
      <c r="E2713" t="s">
        <v>8604</v>
      </c>
      <c r="F2713" t="s">
        <v>8073</v>
      </c>
      <c r="G2713" t="s">
        <v>55</v>
      </c>
      <c r="H2713" t="s">
        <v>4506</v>
      </c>
      <c r="I2713" t="s">
        <v>4506</v>
      </c>
      <c r="J2713" t="s">
        <v>9</v>
      </c>
      <c r="O2713" t="s">
        <v>55</v>
      </c>
      <c r="P2713" t="s">
        <v>9</v>
      </c>
      <c r="Q2713" t="s">
        <v>8605</v>
      </c>
      <c r="R2713" t="s">
        <v>224</v>
      </c>
      <c r="S2713" t="s">
        <v>126</v>
      </c>
      <c r="T2713">
        <v>0</v>
      </c>
      <c r="U2713" t="s">
        <v>475</v>
      </c>
      <c r="W2713" t="s">
        <v>386</v>
      </c>
    </row>
    <row r="2714" spans="1:23" x14ac:dyDescent="0.25">
      <c r="A2714" t="s">
        <v>6411</v>
      </c>
      <c r="B2714" s="1">
        <v>44629</v>
      </c>
      <c r="C2714">
        <v>-15000</v>
      </c>
      <c r="D2714" t="s">
        <v>6689</v>
      </c>
      <c r="E2714" t="s">
        <v>6689</v>
      </c>
      <c r="F2714" t="s">
        <v>6690</v>
      </c>
      <c r="G2714" t="s">
        <v>55</v>
      </c>
      <c r="H2714" t="s">
        <v>55</v>
      </c>
      <c r="I2714" t="s">
        <v>55</v>
      </c>
      <c r="J2714" t="s">
        <v>9</v>
      </c>
      <c r="O2714" t="s">
        <v>55</v>
      </c>
      <c r="P2714" t="s">
        <v>9</v>
      </c>
      <c r="Q2714" t="s">
        <v>9</v>
      </c>
      <c r="R2714" t="s">
        <v>116</v>
      </c>
      <c r="S2714" t="s">
        <v>126</v>
      </c>
      <c r="T2714">
        <v>0</v>
      </c>
      <c r="U2714" t="s">
        <v>475</v>
      </c>
      <c r="W2714" t="s">
        <v>386</v>
      </c>
    </row>
    <row r="2715" spans="1:23" x14ac:dyDescent="0.25">
      <c r="A2715" t="s">
        <v>34</v>
      </c>
      <c r="B2715" s="1">
        <v>44629</v>
      </c>
      <c r="C2715">
        <v>-19.82</v>
      </c>
      <c r="D2715" t="s">
        <v>491</v>
      </c>
      <c r="E2715" t="s">
        <v>491</v>
      </c>
      <c r="F2715" t="s">
        <v>8074</v>
      </c>
      <c r="G2715" t="s">
        <v>117</v>
      </c>
      <c r="H2715" t="s">
        <v>45</v>
      </c>
      <c r="I2715" t="s">
        <v>45</v>
      </c>
      <c r="J2715" t="s">
        <v>9</v>
      </c>
      <c r="O2715" t="s">
        <v>117</v>
      </c>
      <c r="P2715" t="s">
        <v>9</v>
      </c>
      <c r="Q2715" t="s">
        <v>8075</v>
      </c>
      <c r="R2715" t="s">
        <v>122</v>
      </c>
      <c r="S2715" t="s">
        <v>127</v>
      </c>
      <c r="T2715">
        <v>12</v>
      </c>
      <c r="U2715" t="s">
        <v>475</v>
      </c>
      <c r="W2715" t="s">
        <v>386</v>
      </c>
    </row>
    <row r="2716" spans="1:23" x14ac:dyDescent="0.25">
      <c r="A2716" t="s">
        <v>6408</v>
      </c>
      <c r="B2716" s="1">
        <v>44629</v>
      </c>
      <c r="C2716">
        <v>605.34</v>
      </c>
      <c r="D2716" t="s">
        <v>6656</v>
      </c>
      <c r="E2716" t="s">
        <v>6656</v>
      </c>
      <c r="F2716" t="s">
        <v>6657</v>
      </c>
      <c r="G2716" t="s">
        <v>55</v>
      </c>
      <c r="H2716" t="s">
        <v>55</v>
      </c>
      <c r="I2716" t="s">
        <v>55</v>
      </c>
      <c r="J2716" t="s">
        <v>9</v>
      </c>
      <c r="O2716" t="s">
        <v>55</v>
      </c>
      <c r="P2716" t="s">
        <v>9</v>
      </c>
      <c r="Q2716" t="s">
        <v>9</v>
      </c>
      <c r="R2716" t="s">
        <v>116</v>
      </c>
      <c r="S2716" t="s">
        <v>126</v>
      </c>
      <c r="T2716">
        <v>0</v>
      </c>
      <c r="U2716" t="s">
        <v>475</v>
      </c>
      <c r="W2716" t="s">
        <v>386</v>
      </c>
    </row>
    <row r="2717" spans="1:23" x14ac:dyDescent="0.25">
      <c r="A2717" t="s">
        <v>6458</v>
      </c>
      <c r="B2717" s="1">
        <v>44629</v>
      </c>
      <c r="C2717">
        <v>48</v>
      </c>
      <c r="D2717" t="s">
        <v>6465</v>
      </c>
      <c r="E2717" t="s">
        <v>6465</v>
      </c>
      <c r="F2717" t="s">
        <v>6466</v>
      </c>
      <c r="G2717" t="s">
        <v>89</v>
      </c>
      <c r="H2717" t="s">
        <v>230</v>
      </c>
      <c r="I2717" t="s">
        <v>230</v>
      </c>
      <c r="J2717" t="s">
        <v>9</v>
      </c>
      <c r="O2717" t="s">
        <v>89</v>
      </c>
      <c r="P2717" t="s">
        <v>9</v>
      </c>
      <c r="Q2717" t="s">
        <v>9</v>
      </c>
      <c r="R2717" t="s">
        <v>224</v>
      </c>
      <c r="S2717" t="s">
        <v>127</v>
      </c>
      <c r="T2717">
        <v>1</v>
      </c>
      <c r="U2717" t="s">
        <v>475</v>
      </c>
      <c r="W2717" t="s">
        <v>386</v>
      </c>
    </row>
    <row r="2718" spans="1:23" x14ac:dyDescent="0.25">
      <c r="A2718" t="s">
        <v>492</v>
      </c>
      <c r="B2718" s="1">
        <v>44628</v>
      </c>
      <c r="C2718">
        <v>-50</v>
      </c>
      <c r="D2718" t="s">
        <v>7778</v>
      </c>
      <c r="E2718" t="s">
        <v>7778</v>
      </c>
      <c r="F2718" t="s">
        <v>7779</v>
      </c>
      <c r="G2718" t="s">
        <v>117</v>
      </c>
      <c r="H2718" t="s">
        <v>152</v>
      </c>
      <c r="I2718" t="s">
        <v>152</v>
      </c>
      <c r="J2718" t="s">
        <v>9</v>
      </c>
      <c r="O2718" t="s">
        <v>117</v>
      </c>
      <c r="P2718" t="s">
        <v>9</v>
      </c>
      <c r="Q2718" t="s">
        <v>8076</v>
      </c>
      <c r="R2718" t="s">
        <v>122</v>
      </c>
      <c r="S2718" t="s">
        <v>127</v>
      </c>
      <c r="T2718">
        <v>1</v>
      </c>
      <c r="U2718" t="s">
        <v>475</v>
      </c>
      <c r="V2718" t="s">
        <v>284</v>
      </c>
      <c r="W2718" t="s">
        <v>386</v>
      </c>
    </row>
    <row r="2719" spans="1:23" x14ac:dyDescent="0.25">
      <c r="A2719" t="s">
        <v>492</v>
      </c>
      <c r="B2719" s="1">
        <v>44628</v>
      </c>
      <c r="C2719">
        <v>-50</v>
      </c>
      <c r="D2719" t="s">
        <v>7778</v>
      </c>
      <c r="E2719" t="s">
        <v>7778</v>
      </c>
      <c r="F2719" t="s">
        <v>7779</v>
      </c>
      <c r="G2719" t="s">
        <v>117</v>
      </c>
      <c r="H2719" t="s">
        <v>152</v>
      </c>
      <c r="I2719" t="s">
        <v>152</v>
      </c>
      <c r="J2719" t="s">
        <v>9</v>
      </c>
      <c r="O2719" t="s">
        <v>117</v>
      </c>
      <c r="P2719" t="s">
        <v>9</v>
      </c>
      <c r="Q2719" t="s">
        <v>8076</v>
      </c>
      <c r="R2719" t="s">
        <v>122</v>
      </c>
      <c r="S2719" t="s">
        <v>127</v>
      </c>
      <c r="T2719">
        <v>1</v>
      </c>
      <c r="U2719" t="s">
        <v>475</v>
      </c>
      <c r="V2719" t="s">
        <v>284</v>
      </c>
      <c r="W2719" t="s">
        <v>386</v>
      </c>
    </row>
    <row r="2720" spans="1:23" x14ac:dyDescent="0.25">
      <c r="A2720" t="s">
        <v>19</v>
      </c>
      <c r="B2720" s="1">
        <v>44628</v>
      </c>
      <c r="C2720">
        <v>-301.39</v>
      </c>
      <c r="D2720" t="s">
        <v>609</v>
      </c>
      <c r="E2720" t="s">
        <v>609</v>
      </c>
      <c r="F2720" t="s">
        <v>610</v>
      </c>
      <c r="G2720" t="s">
        <v>10</v>
      </c>
      <c r="H2720" t="s">
        <v>20</v>
      </c>
      <c r="I2720" t="s">
        <v>20</v>
      </c>
      <c r="J2720" t="s">
        <v>9</v>
      </c>
      <c r="O2720" t="s">
        <v>10</v>
      </c>
      <c r="P2720" t="s">
        <v>9</v>
      </c>
      <c r="Q2720" t="s">
        <v>9</v>
      </c>
      <c r="R2720" t="s">
        <v>122</v>
      </c>
      <c r="S2720" t="s">
        <v>127</v>
      </c>
      <c r="T2720">
        <v>12</v>
      </c>
      <c r="U2720" t="s">
        <v>475</v>
      </c>
      <c r="W2720" t="s">
        <v>386</v>
      </c>
    </row>
    <row r="2721" spans="1:23" x14ac:dyDescent="0.25">
      <c r="A2721" t="s">
        <v>492</v>
      </c>
      <c r="B2721" s="1">
        <v>44628</v>
      </c>
      <c r="C2721">
        <v>-10.09</v>
      </c>
      <c r="D2721" t="s">
        <v>493</v>
      </c>
      <c r="E2721" t="s">
        <v>493</v>
      </c>
      <c r="F2721" t="s">
        <v>494</v>
      </c>
      <c r="G2721" t="s">
        <v>104</v>
      </c>
      <c r="H2721" t="s">
        <v>16</v>
      </c>
      <c r="I2721" t="s">
        <v>16</v>
      </c>
      <c r="J2721" t="s">
        <v>9</v>
      </c>
      <c r="O2721" t="s">
        <v>104</v>
      </c>
      <c r="P2721" t="s">
        <v>9</v>
      </c>
      <c r="Q2721" t="s">
        <v>9</v>
      </c>
      <c r="R2721" t="s">
        <v>122</v>
      </c>
      <c r="S2721" t="s">
        <v>127</v>
      </c>
      <c r="T2721">
        <v>12</v>
      </c>
      <c r="U2721" t="s">
        <v>475</v>
      </c>
      <c r="W2721" t="s">
        <v>386</v>
      </c>
    </row>
    <row r="2722" spans="1:23" x14ac:dyDescent="0.25">
      <c r="A2722" t="s">
        <v>544</v>
      </c>
      <c r="B2722" s="1">
        <v>44628</v>
      </c>
      <c r="C2722">
        <v>-38.549999999999997</v>
      </c>
      <c r="D2722" t="s">
        <v>560</v>
      </c>
      <c r="E2722" t="s">
        <v>560</v>
      </c>
      <c r="F2722" t="s">
        <v>868</v>
      </c>
      <c r="G2722" t="s">
        <v>117</v>
      </c>
      <c r="H2722" t="s">
        <v>42</v>
      </c>
      <c r="I2722" t="s">
        <v>42</v>
      </c>
      <c r="J2722" t="s">
        <v>9</v>
      </c>
      <c r="O2722" t="s">
        <v>117</v>
      </c>
      <c r="P2722" t="s">
        <v>9</v>
      </c>
      <c r="Q2722" t="s">
        <v>8077</v>
      </c>
      <c r="R2722" t="s">
        <v>122</v>
      </c>
      <c r="S2722" t="s">
        <v>127</v>
      </c>
      <c r="T2722">
        <v>12</v>
      </c>
      <c r="U2722" t="s">
        <v>475</v>
      </c>
      <c r="W2722" t="s">
        <v>386</v>
      </c>
    </row>
    <row r="2723" spans="1:23" x14ac:dyDescent="0.25">
      <c r="A2723" t="s">
        <v>544</v>
      </c>
      <c r="B2723" s="1">
        <v>44628</v>
      </c>
      <c r="C2723">
        <v>-865.32</v>
      </c>
      <c r="D2723" t="s">
        <v>8063</v>
      </c>
      <c r="E2723" t="s">
        <v>8063</v>
      </c>
      <c r="F2723" t="s">
        <v>8078</v>
      </c>
      <c r="G2723" t="s">
        <v>105</v>
      </c>
      <c r="H2723" t="s">
        <v>28</v>
      </c>
      <c r="I2723" t="s">
        <v>28</v>
      </c>
      <c r="J2723" t="s">
        <v>9</v>
      </c>
      <c r="O2723" t="s">
        <v>105</v>
      </c>
      <c r="P2723" t="s">
        <v>9</v>
      </c>
      <c r="Q2723" t="s">
        <v>9</v>
      </c>
      <c r="R2723" t="s">
        <v>122</v>
      </c>
      <c r="S2723" t="s">
        <v>124</v>
      </c>
      <c r="T2723">
        <v>1</v>
      </c>
      <c r="U2723" t="s">
        <v>475</v>
      </c>
      <c r="W2723" t="s">
        <v>386</v>
      </c>
    </row>
    <row r="2724" spans="1:23" x14ac:dyDescent="0.25">
      <c r="A2724" t="s">
        <v>544</v>
      </c>
      <c r="B2724" s="1">
        <v>44628</v>
      </c>
      <c r="C2724">
        <v>-117.49</v>
      </c>
      <c r="D2724" t="s">
        <v>7774</v>
      </c>
      <c r="E2724" t="s">
        <v>7774</v>
      </c>
      <c r="F2724" t="s">
        <v>7775</v>
      </c>
      <c r="G2724" t="s">
        <v>104</v>
      </c>
      <c r="H2724" t="s">
        <v>12</v>
      </c>
      <c r="I2724" t="s">
        <v>12</v>
      </c>
      <c r="J2724" t="s">
        <v>9</v>
      </c>
      <c r="O2724" t="s">
        <v>104</v>
      </c>
      <c r="P2724" t="s">
        <v>9</v>
      </c>
      <c r="Q2724" t="s">
        <v>9</v>
      </c>
      <c r="R2724" t="s">
        <v>122</v>
      </c>
      <c r="S2724" t="s">
        <v>127</v>
      </c>
      <c r="T2724">
        <v>12</v>
      </c>
      <c r="U2724" t="s">
        <v>475</v>
      </c>
      <c r="W2724" t="s">
        <v>386</v>
      </c>
    </row>
    <row r="2725" spans="1:23" x14ac:dyDescent="0.25">
      <c r="A2725" t="s">
        <v>19</v>
      </c>
      <c r="B2725" s="1">
        <v>44627</v>
      </c>
      <c r="C2725">
        <v>764.93</v>
      </c>
      <c r="D2725" t="s">
        <v>1623</v>
      </c>
      <c r="E2725" t="s">
        <v>1623</v>
      </c>
      <c r="F2725" t="s">
        <v>6231</v>
      </c>
      <c r="G2725" t="s">
        <v>92</v>
      </c>
      <c r="H2725" t="s">
        <v>49</v>
      </c>
      <c r="I2725" t="s">
        <v>49</v>
      </c>
      <c r="J2725" t="s">
        <v>9</v>
      </c>
      <c r="O2725" t="s">
        <v>92</v>
      </c>
      <c r="P2725" t="s">
        <v>9</v>
      </c>
      <c r="Q2725" t="s">
        <v>9</v>
      </c>
      <c r="R2725" t="s">
        <v>92</v>
      </c>
      <c r="S2725" t="s">
        <v>127</v>
      </c>
      <c r="T2725">
        <v>12</v>
      </c>
      <c r="U2725" t="s">
        <v>475</v>
      </c>
      <c r="W2725" t="s">
        <v>386</v>
      </c>
    </row>
    <row r="2726" spans="1:23" x14ac:dyDescent="0.25">
      <c r="A2726" t="s">
        <v>19</v>
      </c>
      <c r="B2726" s="1">
        <v>44627</v>
      </c>
      <c r="C2726">
        <v>-4356.7700000000004</v>
      </c>
      <c r="D2726" t="s">
        <v>6269</v>
      </c>
      <c r="E2726" t="s">
        <v>6269</v>
      </c>
      <c r="F2726" t="s">
        <v>517</v>
      </c>
      <c r="G2726" t="s">
        <v>94</v>
      </c>
      <c r="H2726" t="s">
        <v>61</v>
      </c>
      <c r="I2726" t="s">
        <v>61</v>
      </c>
      <c r="J2726" t="s">
        <v>9</v>
      </c>
      <c r="O2726" t="s">
        <v>94</v>
      </c>
      <c r="P2726" t="s">
        <v>9</v>
      </c>
      <c r="Q2726" t="s">
        <v>9</v>
      </c>
      <c r="R2726" t="s">
        <v>122</v>
      </c>
      <c r="S2726" t="s">
        <v>127</v>
      </c>
      <c r="T2726">
        <v>12</v>
      </c>
      <c r="U2726" t="s">
        <v>475</v>
      </c>
      <c r="W2726" t="s">
        <v>386</v>
      </c>
    </row>
    <row r="2727" spans="1:23" x14ac:dyDescent="0.25">
      <c r="A2727" t="s">
        <v>6411</v>
      </c>
      <c r="B2727" s="1">
        <v>44627</v>
      </c>
      <c r="C2727">
        <v>0</v>
      </c>
      <c r="D2727" t="s">
        <v>6689</v>
      </c>
      <c r="E2727" t="s">
        <v>6689</v>
      </c>
      <c r="F2727" t="s">
        <v>6690</v>
      </c>
      <c r="G2727" t="s">
        <v>55</v>
      </c>
      <c r="H2727" t="s">
        <v>55</v>
      </c>
      <c r="I2727" t="s">
        <v>55</v>
      </c>
      <c r="J2727" t="s">
        <v>9</v>
      </c>
      <c r="O2727" t="s">
        <v>55</v>
      </c>
      <c r="P2727" t="s">
        <v>9</v>
      </c>
      <c r="Q2727" t="s">
        <v>9</v>
      </c>
      <c r="R2727" t="s">
        <v>116</v>
      </c>
      <c r="S2727" t="s">
        <v>126</v>
      </c>
      <c r="T2727">
        <v>0</v>
      </c>
      <c r="U2727" t="s">
        <v>475</v>
      </c>
      <c r="W2727" t="s">
        <v>386</v>
      </c>
    </row>
    <row r="2728" spans="1:23" x14ac:dyDescent="0.25">
      <c r="A2728" t="s">
        <v>6411</v>
      </c>
      <c r="B2728" s="1">
        <v>44627</v>
      </c>
      <c r="C2728">
        <v>0</v>
      </c>
      <c r="D2728" t="s">
        <v>6689</v>
      </c>
      <c r="E2728" t="s">
        <v>6689</v>
      </c>
      <c r="F2728" t="s">
        <v>6690</v>
      </c>
      <c r="G2728" t="s">
        <v>55</v>
      </c>
      <c r="H2728" t="s">
        <v>55</v>
      </c>
      <c r="I2728" t="s">
        <v>55</v>
      </c>
      <c r="J2728" t="s">
        <v>9</v>
      </c>
      <c r="O2728" t="s">
        <v>55</v>
      </c>
      <c r="P2728" t="s">
        <v>9</v>
      </c>
      <c r="Q2728" t="s">
        <v>9</v>
      </c>
      <c r="R2728" t="s">
        <v>116</v>
      </c>
      <c r="S2728" t="s">
        <v>126</v>
      </c>
      <c r="T2728">
        <v>0</v>
      </c>
      <c r="U2728" t="s">
        <v>475</v>
      </c>
      <c r="W2728" t="s">
        <v>386</v>
      </c>
    </row>
    <row r="2729" spans="1:23" x14ac:dyDescent="0.25">
      <c r="A2729" t="s">
        <v>492</v>
      </c>
      <c r="B2729" s="1">
        <v>44627</v>
      </c>
      <c r="C2729">
        <v>-50</v>
      </c>
      <c r="D2729" t="s">
        <v>650</v>
      </c>
      <c r="E2729" t="s">
        <v>650</v>
      </c>
      <c r="F2729" t="s">
        <v>651</v>
      </c>
      <c r="G2729" t="s">
        <v>118</v>
      </c>
      <c r="H2729" t="s">
        <v>52</v>
      </c>
      <c r="I2729" t="s">
        <v>52</v>
      </c>
      <c r="J2729" t="s">
        <v>9</v>
      </c>
      <c r="O2729" t="s">
        <v>118</v>
      </c>
      <c r="P2729" t="s">
        <v>9</v>
      </c>
      <c r="Q2729" t="s">
        <v>9</v>
      </c>
      <c r="R2729" t="s">
        <v>122</v>
      </c>
      <c r="S2729" t="s">
        <v>127</v>
      </c>
      <c r="T2729">
        <v>12</v>
      </c>
      <c r="U2729" t="s">
        <v>475</v>
      </c>
      <c r="W2729" t="s">
        <v>386</v>
      </c>
    </row>
    <row r="2730" spans="1:23" x14ac:dyDescent="0.25">
      <c r="A2730" t="s">
        <v>492</v>
      </c>
      <c r="B2730" s="1">
        <v>44627</v>
      </c>
      <c r="C2730">
        <v>-95.02</v>
      </c>
      <c r="D2730" t="s">
        <v>2965</v>
      </c>
      <c r="E2730" t="s">
        <v>2965</v>
      </c>
      <c r="F2730" t="s">
        <v>3954</v>
      </c>
      <c r="G2730" t="s">
        <v>10</v>
      </c>
      <c r="H2730" t="s">
        <v>64</v>
      </c>
      <c r="I2730" t="s">
        <v>64</v>
      </c>
      <c r="J2730" t="s">
        <v>9</v>
      </c>
      <c r="O2730" t="s">
        <v>10</v>
      </c>
      <c r="P2730" t="s">
        <v>9</v>
      </c>
      <c r="Q2730" t="s">
        <v>9</v>
      </c>
      <c r="R2730" t="s">
        <v>122</v>
      </c>
      <c r="S2730" t="s">
        <v>127</v>
      </c>
      <c r="T2730">
        <v>1</v>
      </c>
      <c r="U2730" t="s">
        <v>475</v>
      </c>
      <c r="W2730" t="s">
        <v>386</v>
      </c>
    </row>
    <row r="2731" spans="1:23" x14ac:dyDescent="0.25">
      <c r="A2731" t="s">
        <v>492</v>
      </c>
      <c r="B2731" s="1">
        <v>44627</v>
      </c>
      <c r="C2731">
        <v>-24.19</v>
      </c>
      <c r="D2731" t="s">
        <v>636</v>
      </c>
      <c r="E2731" t="s">
        <v>636</v>
      </c>
      <c r="F2731" t="s">
        <v>637</v>
      </c>
      <c r="G2731" t="s">
        <v>120</v>
      </c>
      <c r="H2731" t="s">
        <v>67</v>
      </c>
      <c r="I2731" t="s">
        <v>67</v>
      </c>
      <c r="J2731" t="s">
        <v>9</v>
      </c>
      <c r="O2731" t="s">
        <v>120</v>
      </c>
      <c r="P2731" t="s">
        <v>9</v>
      </c>
      <c r="Q2731" t="s">
        <v>8079</v>
      </c>
      <c r="R2731" t="s">
        <v>122</v>
      </c>
      <c r="S2731" t="s">
        <v>127</v>
      </c>
      <c r="T2731">
        <v>12</v>
      </c>
      <c r="U2731" t="s">
        <v>475</v>
      </c>
      <c r="W2731" t="s">
        <v>386</v>
      </c>
    </row>
    <row r="2732" spans="1:23" x14ac:dyDescent="0.25">
      <c r="A2732" t="s">
        <v>492</v>
      </c>
      <c r="B2732" s="1">
        <v>44627</v>
      </c>
      <c r="C2732">
        <v>-15</v>
      </c>
      <c r="D2732" t="s">
        <v>612</v>
      </c>
      <c r="E2732" t="s">
        <v>612</v>
      </c>
      <c r="F2732" t="s">
        <v>613</v>
      </c>
      <c r="G2732" t="s">
        <v>110</v>
      </c>
      <c r="H2732" t="s">
        <v>79</v>
      </c>
      <c r="I2732" t="s">
        <v>79</v>
      </c>
      <c r="J2732" t="s">
        <v>9</v>
      </c>
      <c r="O2732" t="s">
        <v>110</v>
      </c>
      <c r="P2732" t="s">
        <v>9</v>
      </c>
      <c r="Q2732" t="s">
        <v>9</v>
      </c>
      <c r="R2732" t="s">
        <v>122</v>
      </c>
      <c r="S2732" t="s">
        <v>127</v>
      </c>
      <c r="T2732">
        <v>12</v>
      </c>
      <c r="U2732" t="s">
        <v>475</v>
      </c>
      <c r="V2732" t="s">
        <v>283</v>
      </c>
      <c r="W2732" t="s">
        <v>386</v>
      </c>
    </row>
    <row r="2733" spans="1:23" x14ac:dyDescent="0.25">
      <c r="A2733" t="s">
        <v>34</v>
      </c>
      <c r="B2733" s="1">
        <v>44626</v>
      </c>
      <c r="C2733">
        <v>-13.2</v>
      </c>
      <c r="D2733" t="s">
        <v>491</v>
      </c>
      <c r="E2733" t="s">
        <v>491</v>
      </c>
      <c r="F2733" t="s">
        <v>6232</v>
      </c>
      <c r="G2733" t="s">
        <v>88</v>
      </c>
      <c r="H2733" t="s">
        <v>484</v>
      </c>
      <c r="I2733" t="s">
        <v>484</v>
      </c>
      <c r="J2733" t="s">
        <v>9</v>
      </c>
      <c r="O2733" t="s">
        <v>88</v>
      </c>
      <c r="P2733" t="s">
        <v>9</v>
      </c>
      <c r="Q2733" t="s">
        <v>8080</v>
      </c>
      <c r="R2733" t="s">
        <v>122</v>
      </c>
      <c r="S2733" t="s">
        <v>125</v>
      </c>
      <c r="T2733">
        <v>12</v>
      </c>
      <c r="U2733" t="s">
        <v>475</v>
      </c>
      <c r="W2733" t="s">
        <v>386</v>
      </c>
    </row>
    <row r="2734" spans="1:23" x14ac:dyDescent="0.25">
      <c r="A2734" t="s">
        <v>19</v>
      </c>
      <c r="B2734" s="1">
        <v>44625</v>
      </c>
      <c r="C2734">
        <v>69.709999999999994</v>
      </c>
      <c r="D2734" t="s">
        <v>1242</v>
      </c>
      <c r="E2734" t="s">
        <v>1242</v>
      </c>
      <c r="F2734" t="s">
        <v>598</v>
      </c>
      <c r="G2734" t="s">
        <v>92</v>
      </c>
      <c r="H2734" t="s">
        <v>107</v>
      </c>
      <c r="I2734" t="s">
        <v>107</v>
      </c>
      <c r="J2734" t="s">
        <v>9</v>
      </c>
      <c r="O2734" t="s">
        <v>92</v>
      </c>
      <c r="P2734" t="s">
        <v>9</v>
      </c>
      <c r="Q2734" t="s">
        <v>9</v>
      </c>
      <c r="R2734" t="s">
        <v>92</v>
      </c>
      <c r="S2734" t="s">
        <v>127</v>
      </c>
      <c r="T2734">
        <v>1</v>
      </c>
      <c r="U2734" t="s">
        <v>475</v>
      </c>
      <c r="V2734" t="s">
        <v>6075</v>
      </c>
      <c r="W2734" t="s">
        <v>386</v>
      </c>
    </row>
    <row r="2735" spans="1:23" x14ac:dyDescent="0.25">
      <c r="A2735" t="s">
        <v>492</v>
      </c>
      <c r="B2735" s="1">
        <v>44625</v>
      </c>
      <c r="C2735">
        <v>-18.96</v>
      </c>
      <c r="D2735" t="s">
        <v>8082</v>
      </c>
      <c r="E2735" t="s">
        <v>8082</v>
      </c>
      <c r="F2735" t="s">
        <v>6235</v>
      </c>
      <c r="G2735" t="s">
        <v>104</v>
      </c>
      <c r="H2735" t="s">
        <v>16</v>
      </c>
      <c r="I2735" t="s">
        <v>16</v>
      </c>
      <c r="J2735" t="s">
        <v>9</v>
      </c>
      <c r="O2735" t="s">
        <v>104</v>
      </c>
      <c r="P2735" t="s">
        <v>9</v>
      </c>
      <c r="Q2735" t="s">
        <v>9</v>
      </c>
      <c r="R2735" t="s">
        <v>122</v>
      </c>
      <c r="S2735" t="s">
        <v>127</v>
      </c>
      <c r="T2735">
        <v>12</v>
      </c>
      <c r="U2735" t="s">
        <v>475</v>
      </c>
      <c r="W2735" t="s">
        <v>386</v>
      </c>
    </row>
    <row r="2736" spans="1:23" x14ac:dyDescent="0.25">
      <c r="A2736" t="s">
        <v>492</v>
      </c>
      <c r="B2736" s="1">
        <v>44625</v>
      </c>
      <c r="C2736">
        <v>-109.86</v>
      </c>
      <c r="D2736" t="s">
        <v>495</v>
      </c>
      <c r="E2736" t="s">
        <v>495</v>
      </c>
      <c r="F2736" t="s">
        <v>496</v>
      </c>
      <c r="G2736" t="s">
        <v>104</v>
      </c>
      <c r="H2736" t="s">
        <v>16</v>
      </c>
      <c r="I2736" t="s">
        <v>16</v>
      </c>
      <c r="J2736" t="s">
        <v>9</v>
      </c>
      <c r="O2736" t="s">
        <v>104</v>
      </c>
      <c r="P2736" t="s">
        <v>9</v>
      </c>
      <c r="Q2736" t="s">
        <v>9</v>
      </c>
      <c r="R2736" t="s">
        <v>122</v>
      </c>
      <c r="S2736" t="s">
        <v>127</v>
      </c>
      <c r="T2736">
        <v>12</v>
      </c>
      <c r="U2736" t="s">
        <v>475</v>
      </c>
      <c r="W2736" t="s">
        <v>386</v>
      </c>
    </row>
    <row r="2737" spans="1:23" x14ac:dyDescent="0.25">
      <c r="A2737" t="s">
        <v>492</v>
      </c>
      <c r="B2737" s="1">
        <v>44624</v>
      </c>
      <c r="C2737">
        <v>-50</v>
      </c>
      <c r="D2737" t="s">
        <v>1525</v>
      </c>
      <c r="E2737" t="s">
        <v>1525</v>
      </c>
      <c r="F2737" t="s">
        <v>1526</v>
      </c>
      <c r="G2737" t="s">
        <v>78</v>
      </c>
      <c r="H2737" t="s">
        <v>60</v>
      </c>
      <c r="I2737" t="s">
        <v>60</v>
      </c>
      <c r="J2737" t="s">
        <v>9</v>
      </c>
      <c r="O2737" t="s">
        <v>78</v>
      </c>
      <c r="P2737" t="s">
        <v>9</v>
      </c>
      <c r="Q2737" t="s">
        <v>9</v>
      </c>
      <c r="R2737" t="s">
        <v>122</v>
      </c>
      <c r="S2737" t="s">
        <v>124</v>
      </c>
      <c r="T2737">
        <v>1</v>
      </c>
      <c r="U2737" t="s">
        <v>475</v>
      </c>
      <c r="V2737" t="s">
        <v>289</v>
      </c>
      <c r="W2737" t="s">
        <v>1640</v>
      </c>
    </row>
    <row r="2738" spans="1:23" x14ac:dyDescent="0.25">
      <c r="A2738" t="s">
        <v>492</v>
      </c>
      <c r="B2738" s="1">
        <v>44624</v>
      </c>
      <c r="C2738">
        <v>-132.29</v>
      </c>
      <c r="D2738" t="s">
        <v>8083</v>
      </c>
      <c r="E2738" t="s">
        <v>8083</v>
      </c>
      <c r="F2738" t="s">
        <v>615</v>
      </c>
      <c r="G2738" t="s">
        <v>13</v>
      </c>
      <c r="H2738" t="s">
        <v>148</v>
      </c>
      <c r="I2738" t="s">
        <v>148</v>
      </c>
      <c r="J2738" t="s">
        <v>9</v>
      </c>
      <c r="O2738" t="s">
        <v>13</v>
      </c>
      <c r="P2738" t="s">
        <v>9</v>
      </c>
      <c r="Q2738" t="s">
        <v>9</v>
      </c>
      <c r="R2738" t="s">
        <v>122</v>
      </c>
      <c r="S2738" t="s">
        <v>127</v>
      </c>
      <c r="T2738">
        <v>12</v>
      </c>
      <c r="U2738" t="s">
        <v>475</v>
      </c>
      <c r="W2738" t="s">
        <v>386</v>
      </c>
    </row>
    <row r="2739" spans="1:23" x14ac:dyDescent="0.25">
      <c r="A2739" t="s">
        <v>492</v>
      </c>
      <c r="B2739" s="1">
        <v>44624</v>
      </c>
      <c r="C2739">
        <v>-65</v>
      </c>
      <c r="D2739" t="s">
        <v>527</v>
      </c>
      <c r="E2739" t="s">
        <v>527</v>
      </c>
      <c r="F2739" t="s">
        <v>528</v>
      </c>
      <c r="G2739" t="s">
        <v>94</v>
      </c>
      <c r="H2739" t="s">
        <v>32</v>
      </c>
      <c r="I2739" t="s">
        <v>32</v>
      </c>
      <c r="J2739" t="s">
        <v>32</v>
      </c>
      <c r="O2739" t="s">
        <v>94</v>
      </c>
      <c r="P2739" t="s">
        <v>9</v>
      </c>
      <c r="Q2739" t="s">
        <v>6311</v>
      </c>
      <c r="R2739" t="s">
        <v>122</v>
      </c>
      <c r="S2739" t="s">
        <v>127</v>
      </c>
      <c r="T2739">
        <v>12</v>
      </c>
      <c r="U2739" t="s">
        <v>475</v>
      </c>
      <c r="V2739" t="s">
        <v>276</v>
      </c>
      <c r="W2739" t="s">
        <v>386</v>
      </c>
    </row>
    <row r="2740" spans="1:23" x14ac:dyDescent="0.25">
      <c r="A2740" t="s">
        <v>492</v>
      </c>
      <c r="B2740" s="1">
        <v>44624</v>
      </c>
      <c r="C2740">
        <v>-50</v>
      </c>
      <c r="D2740" t="s">
        <v>1980</v>
      </c>
      <c r="E2740" t="s">
        <v>1980</v>
      </c>
      <c r="F2740" t="s">
        <v>6236</v>
      </c>
      <c r="G2740" t="s">
        <v>105</v>
      </c>
      <c r="H2740" t="s">
        <v>28</v>
      </c>
      <c r="I2740" t="s">
        <v>28</v>
      </c>
      <c r="J2740" t="s">
        <v>9</v>
      </c>
      <c r="O2740" t="s">
        <v>105</v>
      </c>
      <c r="P2740" t="s">
        <v>9</v>
      </c>
      <c r="Q2740" t="s">
        <v>9</v>
      </c>
      <c r="R2740" t="s">
        <v>122</v>
      </c>
      <c r="S2740" t="s">
        <v>124</v>
      </c>
      <c r="T2740">
        <v>1</v>
      </c>
      <c r="U2740" t="s">
        <v>475</v>
      </c>
      <c r="W2740" t="s">
        <v>386</v>
      </c>
    </row>
    <row r="2741" spans="1:23" x14ac:dyDescent="0.25">
      <c r="A2741" t="s">
        <v>492</v>
      </c>
      <c r="B2741" s="1">
        <v>44624</v>
      </c>
      <c r="C2741">
        <v>-22.54</v>
      </c>
      <c r="D2741" t="s">
        <v>495</v>
      </c>
      <c r="E2741" t="s">
        <v>495</v>
      </c>
      <c r="F2741" t="s">
        <v>496</v>
      </c>
      <c r="G2741" t="s">
        <v>104</v>
      </c>
      <c r="H2741" t="s">
        <v>16</v>
      </c>
      <c r="I2741" t="s">
        <v>16</v>
      </c>
      <c r="J2741" t="s">
        <v>9</v>
      </c>
      <c r="O2741" t="s">
        <v>104</v>
      </c>
      <c r="P2741" t="s">
        <v>9</v>
      </c>
      <c r="Q2741" t="s">
        <v>9</v>
      </c>
      <c r="R2741" t="s">
        <v>122</v>
      </c>
      <c r="S2741" t="s">
        <v>127</v>
      </c>
      <c r="T2741">
        <v>12</v>
      </c>
      <c r="U2741" t="s">
        <v>475</v>
      </c>
      <c r="W2741" t="s">
        <v>386</v>
      </c>
    </row>
    <row r="2742" spans="1:23" x14ac:dyDescent="0.25">
      <c r="A2742" t="s">
        <v>486</v>
      </c>
      <c r="B2742" s="1">
        <v>44624</v>
      </c>
      <c r="C2742">
        <v>52.16</v>
      </c>
      <c r="D2742" t="s">
        <v>1626</v>
      </c>
      <c r="E2742" t="s">
        <v>1626</v>
      </c>
      <c r="F2742" t="s">
        <v>519</v>
      </c>
      <c r="G2742" t="s">
        <v>92</v>
      </c>
      <c r="H2742" t="s">
        <v>71</v>
      </c>
      <c r="I2742" t="s">
        <v>71</v>
      </c>
      <c r="J2742" t="s">
        <v>9</v>
      </c>
      <c r="O2742" t="s">
        <v>92</v>
      </c>
      <c r="P2742" t="s">
        <v>9</v>
      </c>
      <c r="Q2742" t="s">
        <v>9</v>
      </c>
      <c r="R2742" t="s">
        <v>92</v>
      </c>
      <c r="S2742" t="s">
        <v>127</v>
      </c>
      <c r="T2742">
        <v>12</v>
      </c>
      <c r="U2742" t="s">
        <v>475</v>
      </c>
      <c r="W2742" t="s">
        <v>386</v>
      </c>
    </row>
    <row r="2743" spans="1:23" x14ac:dyDescent="0.25">
      <c r="A2743" t="s">
        <v>2543</v>
      </c>
      <c r="B2743" s="1">
        <v>44624</v>
      </c>
      <c r="C2743">
        <v>89.54</v>
      </c>
      <c r="D2743" t="s">
        <v>1626</v>
      </c>
      <c r="E2743" t="s">
        <v>1626</v>
      </c>
      <c r="F2743" t="s">
        <v>519</v>
      </c>
      <c r="G2743" t="s">
        <v>92</v>
      </c>
      <c r="H2743" t="s">
        <v>71</v>
      </c>
      <c r="I2743" t="s">
        <v>71</v>
      </c>
      <c r="J2743" t="s">
        <v>9</v>
      </c>
      <c r="O2743" t="s">
        <v>92</v>
      </c>
      <c r="P2743" t="s">
        <v>9</v>
      </c>
      <c r="Q2743" t="s">
        <v>9</v>
      </c>
      <c r="R2743" t="s">
        <v>92</v>
      </c>
      <c r="S2743" t="s">
        <v>127</v>
      </c>
      <c r="T2743">
        <v>12</v>
      </c>
      <c r="U2743" t="s">
        <v>475</v>
      </c>
      <c r="W2743" t="s">
        <v>386</v>
      </c>
    </row>
    <row r="2744" spans="1:23" x14ac:dyDescent="0.25">
      <c r="A2744" t="s">
        <v>5030</v>
      </c>
      <c r="B2744" s="1">
        <v>44624</v>
      </c>
      <c r="C2744">
        <v>53.74</v>
      </c>
      <c r="D2744" t="s">
        <v>1626</v>
      </c>
      <c r="E2744" t="s">
        <v>1626</v>
      </c>
      <c r="F2744" t="s">
        <v>519</v>
      </c>
      <c r="G2744" t="s">
        <v>92</v>
      </c>
      <c r="H2744" t="s">
        <v>71</v>
      </c>
      <c r="I2744" t="s">
        <v>71</v>
      </c>
      <c r="J2744" t="s">
        <v>9</v>
      </c>
      <c r="O2744" t="s">
        <v>92</v>
      </c>
      <c r="P2744" t="s">
        <v>9</v>
      </c>
      <c r="Q2744" t="s">
        <v>9</v>
      </c>
      <c r="R2744" t="s">
        <v>92</v>
      </c>
      <c r="S2744" t="s">
        <v>127</v>
      </c>
      <c r="T2744">
        <v>12</v>
      </c>
      <c r="U2744" t="s">
        <v>475</v>
      </c>
      <c r="W2744" t="s">
        <v>386</v>
      </c>
    </row>
    <row r="2745" spans="1:23" x14ac:dyDescent="0.25">
      <c r="A2745" t="s">
        <v>526</v>
      </c>
      <c r="B2745" s="1">
        <v>44624</v>
      </c>
      <c r="C2745">
        <v>0.05</v>
      </c>
      <c r="D2745" t="s">
        <v>1626</v>
      </c>
      <c r="E2745" t="s">
        <v>1626</v>
      </c>
      <c r="F2745" t="s">
        <v>519</v>
      </c>
      <c r="G2745" t="s">
        <v>92</v>
      </c>
      <c r="H2745" t="s">
        <v>71</v>
      </c>
      <c r="I2745" t="s">
        <v>71</v>
      </c>
      <c r="J2745" t="s">
        <v>9</v>
      </c>
      <c r="O2745" t="s">
        <v>92</v>
      </c>
      <c r="P2745" t="s">
        <v>9</v>
      </c>
      <c r="Q2745" t="s">
        <v>9</v>
      </c>
      <c r="R2745" t="s">
        <v>92</v>
      </c>
      <c r="S2745" t="s">
        <v>127</v>
      </c>
      <c r="T2745">
        <v>12</v>
      </c>
      <c r="U2745" t="s">
        <v>475</v>
      </c>
      <c r="W2745" t="s">
        <v>386</v>
      </c>
    </row>
    <row r="2746" spans="1:23" x14ac:dyDescent="0.25">
      <c r="A2746" t="s">
        <v>492</v>
      </c>
      <c r="B2746" s="1">
        <v>44623</v>
      </c>
      <c r="C2746">
        <v>-15.42</v>
      </c>
      <c r="D2746" t="s">
        <v>529</v>
      </c>
      <c r="E2746" t="s">
        <v>529</v>
      </c>
      <c r="F2746" t="s">
        <v>530</v>
      </c>
      <c r="G2746" t="s">
        <v>13</v>
      </c>
      <c r="H2746" t="s">
        <v>11</v>
      </c>
      <c r="I2746" t="s">
        <v>11</v>
      </c>
      <c r="J2746" t="s">
        <v>9</v>
      </c>
      <c r="O2746" t="s">
        <v>13</v>
      </c>
      <c r="P2746" t="s">
        <v>9</v>
      </c>
      <c r="Q2746" t="s">
        <v>9</v>
      </c>
      <c r="R2746" t="s">
        <v>122</v>
      </c>
      <c r="S2746" t="s">
        <v>127</v>
      </c>
      <c r="T2746">
        <v>12</v>
      </c>
      <c r="U2746" t="s">
        <v>475</v>
      </c>
      <c r="W2746" t="s">
        <v>386</v>
      </c>
    </row>
    <row r="2747" spans="1:23" x14ac:dyDescent="0.25">
      <c r="A2747" t="s">
        <v>34</v>
      </c>
      <c r="B2747" s="1">
        <v>44623</v>
      </c>
      <c r="C2747">
        <v>-25.08</v>
      </c>
      <c r="D2747" t="s">
        <v>491</v>
      </c>
      <c r="E2747" t="s">
        <v>491</v>
      </c>
      <c r="F2747" t="s">
        <v>6237</v>
      </c>
      <c r="G2747" t="s">
        <v>88</v>
      </c>
      <c r="H2747" t="s">
        <v>50</v>
      </c>
      <c r="I2747" t="s">
        <v>50</v>
      </c>
      <c r="J2747" t="s">
        <v>2413</v>
      </c>
      <c r="O2747" t="s">
        <v>88</v>
      </c>
      <c r="P2747" t="s">
        <v>9</v>
      </c>
      <c r="Q2747" t="s">
        <v>8084</v>
      </c>
      <c r="R2747" t="s">
        <v>122</v>
      </c>
      <c r="S2747" t="s">
        <v>124</v>
      </c>
      <c r="T2747">
        <v>1</v>
      </c>
      <c r="U2747" t="s">
        <v>475</v>
      </c>
      <c r="W2747" t="s">
        <v>386</v>
      </c>
    </row>
    <row r="2748" spans="1:23" x14ac:dyDescent="0.25">
      <c r="A2748" t="s">
        <v>492</v>
      </c>
      <c r="B2748" s="1">
        <v>44623</v>
      </c>
      <c r="C2748">
        <v>-194.53</v>
      </c>
      <c r="D2748" t="s">
        <v>8086</v>
      </c>
      <c r="E2748" t="s">
        <v>8086</v>
      </c>
      <c r="F2748" t="s">
        <v>6233</v>
      </c>
      <c r="G2748" t="s">
        <v>110</v>
      </c>
      <c r="H2748" t="s">
        <v>87</v>
      </c>
      <c r="I2748" t="s">
        <v>87</v>
      </c>
      <c r="J2748" t="s">
        <v>9</v>
      </c>
      <c r="O2748" t="s">
        <v>110</v>
      </c>
      <c r="P2748" t="s">
        <v>9</v>
      </c>
      <c r="Q2748" t="s">
        <v>9</v>
      </c>
      <c r="R2748" t="s">
        <v>122</v>
      </c>
      <c r="S2748" t="s">
        <v>127</v>
      </c>
      <c r="T2748">
        <v>1</v>
      </c>
      <c r="U2748" t="s">
        <v>475</v>
      </c>
      <c r="V2748" t="s">
        <v>283</v>
      </c>
      <c r="W2748" t="s">
        <v>386</v>
      </c>
    </row>
    <row r="2749" spans="1:23" x14ac:dyDescent="0.25">
      <c r="A2749" t="s">
        <v>487</v>
      </c>
      <c r="B2749" s="1">
        <v>44623</v>
      </c>
      <c r="C2749">
        <v>2500</v>
      </c>
      <c r="D2749" t="s">
        <v>5353</v>
      </c>
      <c r="E2749" t="s">
        <v>5353</v>
      </c>
      <c r="F2749" t="s">
        <v>501</v>
      </c>
      <c r="G2749" t="s">
        <v>92</v>
      </c>
      <c r="H2749" t="s">
        <v>62</v>
      </c>
      <c r="I2749" t="s">
        <v>62</v>
      </c>
      <c r="J2749" t="s">
        <v>9</v>
      </c>
      <c r="O2749" t="s">
        <v>92</v>
      </c>
      <c r="P2749" t="s">
        <v>9</v>
      </c>
      <c r="Q2749" t="s">
        <v>9</v>
      </c>
      <c r="R2749" t="s">
        <v>92</v>
      </c>
      <c r="S2749" t="s">
        <v>127</v>
      </c>
      <c r="T2749">
        <v>12</v>
      </c>
      <c r="U2749" t="s">
        <v>475</v>
      </c>
      <c r="V2749" t="s">
        <v>62</v>
      </c>
      <c r="W2749" t="s">
        <v>386</v>
      </c>
    </row>
    <row r="2750" spans="1:23" x14ac:dyDescent="0.25">
      <c r="A2750" t="s">
        <v>492</v>
      </c>
      <c r="B2750" s="1">
        <v>44623</v>
      </c>
      <c r="C2750">
        <v>-6</v>
      </c>
      <c r="D2750" t="s">
        <v>8088</v>
      </c>
      <c r="E2750" t="s">
        <v>8088</v>
      </c>
      <c r="F2750" t="s">
        <v>6238</v>
      </c>
      <c r="G2750" t="s">
        <v>10</v>
      </c>
      <c r="H2750" t="s">
        <v>39</v>
      </c>
      <c r="I2750" t="s">
        <v>39</v>
      </c>
      <c r="J2750" t="s">
        <v>9</v>
      </c>
      <c r="O2750" t="s">
        <v>10</v>
      </c>
      <c r="P2750" t="s">
        <v>9</v>
      </c>
      <c r="Q2750" t="s">
        <v>9</v>
      </c>
      <c r="R2750" t="s">
        <v>122</v>
      </c>
      <c r="S2750" t="s">
        <v>127</v>
      </c>
      <c r="T2750">
        <v>12</v>
      </c>
      <c r="U2750" t="s">
        <v>475</v>
      </c>
      <c r="W2750" t="s">
        <v>386</v>
      </c>
    </row>
    <row r="2751" spans="1:23" x14ac:dyDescent="0.25">
      <c r="A2751" t="s">
        <v>19</v>
      </c>
      <c r="B2751" s="1">
        <v>44622</v>
      </c>
      <c r="C2751">
        <v>-4146.3100000000004</v>
      </c>
      <c r="D2751" t="s">
        <v>6293</v>
      </c>
      <c r="E2751" t="s">
        <v>6293</v>
      </c>
      <c r="F2751" t="s">
        <v>532</v>
      </c>
      <c r="G2751" t="s">
        <v>55</v>
      </c>
      <c r="H2751" t="s">
        <v>18</v>
      </c>
      <c r="I2751" t="s">
        <v>18</v>
      </c>
      <c r="J2751" t="s">
        <v>9</v>
      </c>
      <c r="O2751" t="s">
        <v>55</v>
      </c>
      <c r="P2751" t="s">
        <v>9</v>
      </c>
      <c r="Q2751" t="s">
        <v>9</v>
      </c>
      <c r="R2751" t="s">
        <v>224</v>
      </c>
      <c r="S2751" t="s">
        <v>126</v>
      </c>
      <c r="T2751">
        <v>12</v>
      </c>
      <c r="U2751" t="s">
        <v>475</v>
      </c>
      <c r="W2751" t="s">
        <v>386</v>
      </c>
    </row>
    <row r="2752" spans="1:23" x14ac:dyDescent="0.25">
      <c r="A2752" t="s">
        <v>19</v>
      </c>
      <c r="B2752" s="1">
        <v>44622</v>
      </c>
      <c r="C2752">
        <v>-2238.4699999999998</v>
      </c>
      <c r="D2752" t="s">
        <v>6295</v>
      </c>
      <c r="E2752" t="s">
        <v>6295</v>
      </c>
      <c r="F2752" t="s">
        <v>521</v>
      </c>
      <c r="G2752" t="s">
        <v>100</v>
      </c>
      <c r="H2752" t="s">
        <v>389</v>
      </c>
      <c r="I2752" t="s">
        <v>389</v>
      </c>
      <c r="J2752" t="s">
        <v>9</v>
      </c>
      <c r="O2752" t="s">
        <v>100</v>
      </c>
      <c r="P2752" t="s">
        <v>9</v>
      </c>
      <c r="Q2752" t="s">
        <v>9</v>
      </c>
      <c r="R2752" t="s">
        <v>122</v>
      </c>
      <c r="S2752" t="s">
        <v>127</v>
      </c>
      <c r="T2752">
        <v>12</v>
      </c>
      <c r="U2752" t="s">
        <v>475</v>
      </c>
      <c r="W2752" t="s">
        <v>386</v>
      </c>
    </row>
    <row r="2753" spans="1:23" x14ac:dyDescent="0.25">
      <c r="A2753" t="s">
        <v>544</v>
      </c>
      <c r="B2753" s="1">
        <v>44622</v>
      </c>
      <c r="C2753">
        <v>-60</v>
      </c>
      <c r="D2753" t="s">
        <v>8089</v>
      </c>
      <c r="E2753" t="s">
        <v>8089</v>
      </c>
      <c r="F2753" t="s">
        <v>1985</v>
      </c>
      <c r="G2753" t="s">
        <v>55</v>
      </c>
      <c r="H2753" t="s">
        <v>76</v>
      </c>
      <c r="I2753" t="s">
        <v>76</v>
      </c>
      <c r="J2753" t="s">
        <v>9</v>
      </c>
      <c r="O2753" t="s">
        <v>55</v>
      </c>
      <c r="P2753" t="s">
        <v>9</v>
      </c>
      <c r="Q2753" t="s">
        <v>9</v>
      </c>
      <c r="R2753" t="s">
        <v>224</v>
      </c>
      <c r="S2753" t="s">
        <v>126</v>
      </c>
      <c r="T2753">
        <v>12</v>
      </c>
      <c r="U2753" t="s">
        <v>475</v>
      </c>
      <c r="V2753" t="s">
        <v>6075</v>
      </c>
      <c r="W2753" t="s">
        <v>386</v>
      </c>
    </row>
    <row r="2754" spans="1:23" x14ac:dyDescent="0.25">
      <c r="A2754" t="s">
        <v>34</v>
      </c>
      <c r="B2754" s="1">
        <v>44622</v>
      </c>
      <c r="C2754">
        <v>-6.6</v>
      </c>
      <c r="D2754" t="s">
        <v>491</v>
      </c>
      <c r="E2754" t="s">
        <v>491</v>
      </c>
      <c r="F2754" t="s">
        <v>6177</v>
      </c>
      <c r="G2754" t="s">
        <v>88</v>
      </c>
      <c r="H2754" t="s">
        <v>484</v>
      </c>
      <c r="I2754" t="s">
        <v>484</v>
      </c>
      <c r="J2754" t="s">
        <v>9</v>
      </c>
      <c r="O2754" t="s">
        <v>88</v>
      </c>
      <c r="P2754" t="s">
        <v>9</v>
      </c>
      <c r="Q2754" t="s">
        <v>8080</v>
      </c>
      <c r="R2754" t="s">
        <v>122</v>
      </c>
      <c r="S2754" t="s">
        <v>125</v>
      </c>
      <c r="T2754">
        <v>12</v>
      </c>
      <c r="U2754" t="s">
        <v>475</v>
      </c>
      <c r="W2754" t="s">
        <v>386</v>
      </c>
    </row>
    <row r="2755" spans="1:23" x14ac:dyDescent="0.25">
      <c r="A2755" t="s">
        <v>492</v>
      </c>
      <c r="B2755" s="1">
        <v>44622</v>
      </c>
      <c r="C2755">
        <v>-1.1000000000000001</v>
      </c>
      <c r="D2755" t="s">
        <v>6174</v>
      </c>
      <c r="E2755" t="s">
        <v>6174</v>
      </c>
      <c r="F2755" t="s">
        <v>2551</v>
      </c>
      <c r="G2755" t="s">
        <v>78</v>
      </c>
      <c r="H2755" t="s">
        <v>471</v>
      </c>
      <c r="I2755" t="s">
        <v>471</v>
      </c>
      <c r="J2755" t="s">
        <v>9</v>
      </c>
      <c r="O2755" t="s">
        <v>78</v>
      </c>
      <c r="P2755" t="s">
        <v>9</v>
      </c>
      <c r="Q2755" t="s">
        <v>9</v>
      </c>
      <c r="R2755" t="s">
        <v>122</v>
      </c>
      <c r="S2755" t="s">
        <v>124</v>
      </c>
      <c r="T2755">
        <v>1</v>
      </c>
      <c r="U2755" t="s">
        <v>475</v>
      </c>
      <c r="W2755" t="s">
        <v>386</v>
      </c>
    </row>
    <row r="2756" spans="1:23" x14ac:dyDescent="0.25">
      <c r="A2756" t="s">
        <v>492</v>
      </c>
      <c r="B2756" s="1">
        <v>44622</v>
      </c>
      <c r="C2756">
        <v>-20</v>
      </c>
      <c r="D2756" t="s">
        <v>6174</v>
      </c>
      <c r="E2756" t="s">
        <v>6174</v>
      </c>
      <c r="F2756" t="s">
        <v>2551</v>
      </c>
      <c r="G2756" t="s">
        <v>78</v>
      </c>
      <c r="H2756" t="s">
        <v>471</v>
      </c>
      <c r="I2756" t="s">
        <v>471</v>
      </c>
      <c r="J2756" t="s">
        <v>9</v>
      </c>
      <c r="O2756" t="s">
        <v>78</v>
      </c>
      <c r="P2756" t="s">
        <v>9</v>
      </c>
      <c r="Q2756" t="s">
        <v>9</v>
      </c>
      <c r="R2756" t="s">
        <v>122</v>
      </c>
      <c r="S2756" t="s">
        <v>124</v>
      </c>
      <c r="T2756">
        <v>1</v>
      </c>
      <c r="U2756" t="s">
        <v>475</v>
      </c>
      <c r="W2756" t="s">
        <v>386</v>
      </c>
    </row>
    <row r="2757" spans="1:23" x14ac:dyDescent="0.25">
      <c r="A2757" t="s">
        <v>492</v>
      </c>
      <c r="B2757" s="1">
        <v>44622</v>
      </c>
      <c r="C2757">
        <v>-9.1999999999999993</v>
      </c>
      <c r="D2757" t="s">
        <v>493</v>
      </c>
      <c r="E2757" t="s">
        <v>493</v>
      </c>
      <c r="F2757" t="s">
        <v>494</v>
      </c>
      <c r="G2757" t="s">
        <v>104</v>
      </c>
      <c r="H2757" t="s">
        <v>16</v>
      </c>
      <c r="I2757" t="s">
        <v>16</v>
      </c>
      <c r="J2757" t="s">
        <v>9</v>
      </c>
      <c r="O2757" t="s">
        <v>104</v>
      </c>
      <c r="P2757" t="s">
        <v>9</v>
      </c>
      <c r="Q2757" t="s">
        <v>9</v>
      </c>
      <c r="R2757" t="s">
        <v>122</v>
      </c>
      <c r="S2757" t="s">
        <v>127</v>
      </c>
      <c r="T2757">
        <v>12</v>
      </c>
      <c r="U2757" t="s">
        <v>475</v>
      </c>
      <c r="W2757" t="s">
        <v>386</v>
      </c>
    </row>
    <row r="2758" spans="1:23" x14ac:dyDescent="0.25">
      <c r="A2758" t="s">
        <v>34</v>
      </c>
      <c r="B2758" s="1">
        <v>44621</v>
      </c>
      <c r="C2758">
        <v>-21.71</v>
      </c>
      <c r="D2758" t="s">
        <v>491</v>
      </c>
      <c r="E2758" t="s">
        <v>491</v>
      </c>
      <c r="F2758" t="s">
        <v>6178</v>
      </c>
      <c r="G2758" t="s">
        <v>473</v>
      </c>
      <c r="H2758" t="s">
        <v>466</v>
      </c>
      <c r="I2758" t="s">
        <v>466</v>
      </c>
      <c r="J2758" t="s">
        <v>9</v>
      </c>
      <c r="O2758" t="s">
        <v>473</v>
      </c>
      <c r="P2758" t="s">
        <v>9</v>
      </c>
      <c r="Q2758" t="s">
        <v>8090</v>
      </c>
      <c r="R2758" t="s">
        <v>122</v>
      </c>
      <c r="S2758" t="s">
        <v>127</v>
      </c>
      <c r="T2758">
        <v>12</v>
      </c>
      <c r="U2758" t="s">
        <v>475</v>
      </c>
      <c r="W2758" t="s">
        <v>386</v>
      </c>
    </row>
    <row r="2759" spans="1:23" x14ac:dyDescent="0.25">
      <c r="A2759" t="s">
        <v>34</v>
      </c>
      <c r="B2759" s="1">
        <v>44621</v>
      </c>
      <c r="C2759">
        <v>-6.6</v>
      </c>
      <c r="D2759" t="s">
        <v>8092</v>
      </c>
      <c r="E2759" t="s">
        <v>8092</v>
      </c>
      <c r="F2759" t="s">
        <v>6181</v>
      </c>
      <c r="G2759" t="s">
        <v>13</v>
      </c>
      <c r="H2759" t="s">
        <v>11</v>
      </c>
      <c r="I2759" t="s">
        <v>11</v>
      </c>
      <c r="J2759" t="s">
        <v>9</v>
      </c>
      <c r="O2759" t="s">
        <v>13</v>
      </c>
      <c r="P2759" t="s">
        <v>9</v>
      </c>
      <c r="Q2759" t="s">
        <v>9</v>
      </c>
      <c r="R2759" t="s">
        <v>122</v>
      </c>
      <c r="S2759" t="s">
        <v>127</v>
      </c>
      <c r="T2759">
        <v>12</v>
      </c>
      <c r="U2759" t="s">
        <v>475</v>
      </c>
      <c r="W2759" t="s">
        <v>386</v>
      </c>
    </row>
    <row r="2760" spans="1:23" x14ac:dyDescent="0.25">
      <c r="A2760" t="s">
        <v>19</v>
      </c>
      <c r="B2760" s="1">
        <v>44621</v>
      </c>
      <c r="C2760">
        <v>-109.23</v>
      </c>
      <c r="D2760" t="s">
        <v>5109</v>
      </c>
      <c r="E2760" t="s">
        <v>5109</v>
      </c>
      <c r="F2760" t="s">
        <v>5110</v>
      </c>
      <c r="G2760" t="s">
        <v>111</v>
      </c>
      <c r="H2760" t="s">
        <v>75</v>
      </c>
      <c r="I2760" t="s">
        <v>75</v>
      </c>
      <c r="J2760" t="s">
        <v>9</v>
      </c>
      <c r="O2760" t="s">
        <v>111</v>
      </c>
      <c r="P2760" t="s">
        <v>9</v>
      </c>
      <c r="Q2760" t="s">
        <v>9</v>
      </c>
      <c r="R2760" t="s">
        <v>122</v>
      </c>
      <c r="S2760" t="s">
        <v>127</v>
      </c>
      <c r="T2760">
        <v>1</v>
      </c>
      <c r="U2760" t="s">
        <v>475</v>
      </c>
      <c r="W2760" t="s">
        <v>386</v>
      </c>
    </row>
    <row r="2761" spans="1:23" x14ac:dyDescent="0.25">
      <c r="A2761" t="s">
        <v>492</v>
      </c>
      <c r="B2761" s="1">
        <v>44621</v>
      </c>
      <c r="C2761">
        <v>4146.3100000000004</v>
      </c>
      <c r="D2761" t="s">
        <v>8094</v>
      </c>
      <c r="E2761" t="s">
        <v>8094</v>
      </c>
      <c r="F2761" t="s">
        <v>2701</v>
      </c>
      <c r="G2761" t="s">
        <v>55</v>
      </c>
      <c r="H2761" t="s">
        <v>18</v>
      </c>
      <c r="I2761" t="s">
        <v>18</v>
      </c>
      <c r="J2761" t="s">
        <v>9</v>
      </c>
      <c r="O2761" t="s">
        <v>55</v>
      </c>
      <c r="P2761" t="s">
        <v>9</v>
      </c>
      <c r="Q2761" t="s">
        <v>9</v>
      </c>
      <c r="R2761" t="s">
        <v>224</v>
      </c>
      <c r="S2761" t="s">
        <v>126</v>
      </c>
      <c r="T2761">
        <v>12</v>
      </c>
      <c r="U2761" t="s">
        <v>475</v>
      </c>
      <c r="W2761" t="s">
        <v>386</v>
      </c>
    </row>
    <row r="2762" spans="1:23" x14ac:dyDescent="0.25">
      <c r="A2762" t="s">
        <v>492</v>
      </c>
      <c r="B2762" s="1">
        <v>44621</v>
      </c>
      <c r="C2762">
        <v>-54.76</v>
      </c>
      <c r="D2762" t="s">
        <v>8096</v>
      </c>
      <c r="E2762" t="s">
        <v>8096</v>
      </c>
      <c r="F2762" t="s">
        <v>6180</v>
      </c>
      <c r="G2762" t="s">
        <v>13</v>
      </c>
      <c r="H2762" t="s">
        <v>13</v>
      </c>
      <c r="I2762" t="s">
        <v>13</v>
      </c>
      <c r="J2762" t="s">
        <v>9</v>
      </c>
      <c r="O2762" t="s">
        <v>13</v>
      </c>
      <c r="P2762" t="s">
        <v>9</v>
      </c>
      <c r="Q2762" t="s">
        <v>9</v>
      </c>
      <c r="R2762" t="s">
        <v>116</v>
      </c>
      <c r="S2762" t="s">
        <v>126</v>
      </c>
      <c r="T2762">
        <v>0</v>
      </c>
      <c r="U2762" t="s">
        <v>475</v>
      </c>
      <c r="W2762" t="s">
        <v>386</v>
      </c>
    </row>
    <row r="2763" spans="1:23" x14ac:dyDescent="0.25">
      <c r="A2763" t="s">
        <v>533</v>
      </c>
      <c r="B2763" s="1">
        <v>44621</v>
      </c>
      <c r="C2763">
        <v>-81.33</v>
      </c>
      <c r="D2763" t="s">
        <v>547</v>
      </c>
      <c r="E2763" t="s">
        <v>547</v>
      </c>
      <c r="F2763" t="s">
        <v>548</v>
      </c>
      <c r="G2763" t="s">
        <v>94</v>
      </c>
      <c r="H2763" t="s">
        <v>291</v>
      </c>
      <c r="I2763" t="s">
        <v>291</v>
      </c>
      <c r="J2763" t="s">
        <v>2449</v>
      </c>
      <c r="O2763" t="s">
        <v>94</v>
      </c>
      <c r="P2763" t="s">
        <v>9</v>
      </c>
      <c r="Q2763" t="s">
        <v>6312</v>
      </c>
      <c r="R2763" t="s">
        <v>122</v>
      </c>
      <c r="S2763" t="s">
        <v>127</v>
      </c>
      <c r="T2763">
        <v>12</v>
      </c>
      <c r="U2763" t="s">
        <v>475</v>
      </c>
      <c r="V2763" t="s">
        <v>282</v>
      </c>
      <c r="W2763" t="s">
        <v>386</v>
      </c>
    </row>
    <row r="2764" spans="1:23" x14ac:dyDescent="0.25">
      <c r="A2764" t="s">
        <v>58</v>
      </c>
      <c r="B2764" s="1">
        <v>44620</v>
      </c>
      <c r="C2764">
        <v>11.5</v>
      </c>
      <c r="D2764" t="s">
        <v>551</v>
      </c>
      <c r="E2764" t="s">
        <v>551</v>
      </c>
      <c r="F2764" t="s">
        <v>552</v>
      </c>
      <c r="G2764" t="s">
        <v>92</v>
      </c>
      <c r="H2764" t="s">
        <v>71</v>
      </c>
      <c r="I2764" t="s">
        <v>71</v>
      </c>
      <c r="J2764" t="s">
        <v>9</v>
      </c>
      <c r="O2764" t="s">
        <v>92</v>
      </c>
      <c r="P2764" t="s">
        <v>9</v>
      </c>
      <c r="Q2764" t="s">
        <v>9</v>
      </c>
      <c r="R2764" t="s">
        <v>92</v>
      </c>
      <c r="S2764" t="s">
        <v>127</v>
      </c>
      <c r="T2764">
        <v>12</v>
      </c>
      <c r="U2764" t="s">
        <v>475</v>
      </c>
      <c r="W2764" t="s">
        <v>386</v>
      </c>
    </row>
    <row r="2765" spans="1:23" x14ac:dyDescent="0.25">
      <c r="A2765" t="s">
        <v>390</v>
      </c>
      <c r="B2765" s="1">
        <v>44620</v>
      </c>
      <c r="C2765">
        <v>35.43</v>
      </c>
      <c r="D2765" t="s">
        <v>551</v>
      </c>
      <c r="E2765" t="s">
        <v>551</v>
      </c>
      <c r="F2765" t="s">
        <v>552</v>
      </c>
      <c r="G2765" t="s">
        <v>92</v>
      </c>
      <c r="H2765" t="s">
        <v>71</v>
      </c>
      <c r="I2765" t="s">
        <v>71</v>
      </c>
      <c r="J2765" t="s">
        <v>9</v>
      </c>
      <c r="O2765" t="s">
        <v>92</v>
      </c>
      <c r="P2765" t="s">
        <v>9</v>
      </c>
      <c r="Q2765" t="s">
        <v>9</v>
      </c>
      <c r="R2765" t="s">
        <v>92</v>
      </c>
      <c r="S2765" t="s">
        <v>127</v>
      </c>
      <c r="T2765">
        <v>12</v>
      </c>
      <c r="U2765" t="s">
        <v>475</v>
      </c>
      <c r="W2765" t="s">
        <v>386</v>
      </c>
    </row>
    <row r="2766" spans="1:23" x14ac:dyDescent="0.25">
      <c r="A2766" t="s">
        <v>19</v>
      </c>
      <c r="B2766" s="1">
        <v>44620</v>
      </c>
      <c r="C2766">
        <v>0.36</v>
      </c>
      <c r="D2766" t="s">
        <v>554</v>
      </c>
      <c r="E2766" t="s">
        <v>554</v>
      </c>
      <c r="F2766" t="s">
        <v>555</v>
      </c>
      <c r="G2766" t="s">
        <v>92</v>
      </c>
      <c r="H2766" t="s">
        <v>71</v>
      </c>
      <c r="I2766" t="s">
        <v>71</v>
      </c>
      <c r="J2766" t="s">
        <v>9</v>
      </c>
      <c r="O2766" t="s">
        <v>92</v>
      </c>
      <c r="P2766" t="s">
        <v>9</v>
      </c>
      <c r="Q2766" t="s">
        <v>9</v>
      </c>
      <c r="R2766" t="s">
        <v>92</v>
      </c>
      <c r="S2766" t="s">
        <v>127</v>
      </c>
      <c r="T2766">
        <v>12</v>
      </c>
      <c r="U2766" t="s">
        <v>475</v>
      </c>
      <c r="W2766" t="s">
        <v>386</v>
      </c>
    </row>
    <row r="2767" spans="1:23" x14ac:dyDescent="0.25">
      <c r="A2767" t="s">
        <v>356</v>
      </c>
      <c r="B2767" s="1">
        <v>44620</v>
      </c>
      <c r="C2767">
        <v>11.53</v>
      </c>
      <c r="D2767" t="s">
        <v>6486</v>
      </c>
      <c r="E2767" t="s">
        <v>6486</v>
      </c>
      <c r="F2767" t="s">
        <v>6487</v>
      </c>
      <c r="G2767" t="s">
        <v>89</v>
      </c>
      <c r="H2767" t="s">
        <v>89</v>
      </c>
      <c r="I2767" t="s">
        <v>89</v>
      </c>
      <c r="J2767" t="s">
        <v>9</v>
      </c>
      <c r="O2767" t="s">
        <v>89</v>
      </c>
      <c r="P2767" t="s">
        <v>9</v>
      </c>
      <c r="Q2767" t="s">
        <v>9</v>
      </c>
      <c r="R2767" t="s">
        <v>116</v>
      </c>
      <c r="S2767" t="s">
        <v>126</v>
      </c>
      <c r="T2767">
        <v>0</v>
      </c>
      <c r="U2767" t="s">
        <v>475</v>
      </c>
      <c r="W2767" t="s">
        <v>386</v>
      </c>
    </row>
    <row r="2768" spans="1:23" x14ac:dyDescent="0.25">
      <c r="A2768" t="s">
        <v>356</v>
      </c>
      <c r="B2768" s="1">
        <v>44620</v>
      </c>
      <c r="C2768">
        <v>11.53</v>
      </c>
      <c r="D2768" t="s">
        <v>6486</v>
      </c>
      <c r="E2768" t="s">
        <v>6486</v>
      </c>
      <c r="F2768" t="s">
        <v>6487</v>
      </c>
      <c r="G2768" t="s">
        <v>89</v>
      </c>
      <c r="H2768" t="s">
        <v>89</v>
      </c>
      <c r="I2768" t="s">
        <v>89</v>
      </c>
      <c r="J2768" t="s">
        <v>9</v>
      </c>
      <c r="O2768" t="s">
        <v>89</v>
      </c>
      <c r="P2768" t="s">
        <v>9</v>
      </c>
      <c r="Q2768" t="s">
        <v>9</v>
      </c>
      <c r="R2768" t="s">
        <v>116</v>
      </c>
      <c r="S2768" t="s">
        <v>126</v>
      </c>
      <c r="T2768">
        <v>0</v>
      </c>
      <c r="U2768" t="s">
        <v>475</v>
      </c>
      <c r="W2768" t="s">
        <v>386</v>
      </c>
    </row>
    <row r="2769" spans="1:23" x14ac:dyDescent="0.25">
      <c r="A2769" t="s">
        <v>356</v>
      </c>
      <c r="B2769" s="1">
        <v>44620</v>
      </c>
      <c r="C2769">
        <v>1.19</v>
      </c>
      <c r="D2769" t="s">
        <v>6486</v>
      </c>
      <c r="E2769" t="s">
        <v>6486</v>
      </c>
      <c r="F2769" t="s">
        <v>6487</v>
      </c>
      <c r="G2769" t="s">
        <v>89</v>
      </c>
      <c r="H2769" t="s">
        <v>89</v>
      </c>
      <c r="I2769" t="s">
        <v>89</v>
      </c>
      <c r="J2769" t="s">
        <v>9</v>
      </c>
      <c r="O2769" t="s">
        <v>89</v>
      </c>
      <c r="P2769" t="s">
        <v>9</v>
      </c>
      <c r="Q2769" t="s">
        <v>9</v>
      </c>
      <c r="R2769" t="s">
        <v>116</v>
      </c>
      <c r="S2769" t="s">
        <v>126</v>
      </c>
      <c r="T2769">
        <v>0</v>
      </c>
      <c r="U2769" t="s">
        <v>475</v>
      </c>
      <c r="W2769" t="s">
        <v>386</v>
      </c>
    </row>
    <row r="2770" spans="1:23" x14ac:dyDescent="0.25">
      <c r="A2770" t="s">
        <v>356</v>
      </c>
      <c r="B2770" s="1">
        <v>44620</v>
      </c>
      <c r="C2770">
        <v>1.19</v>
      </c>
      <c r="D2770" t="s">
        <v>6486</v>
      </c>
      <c r="E2770" t="s">
        <v>6486</v>
      </c>
      <c r="F2770" t="s">
        <v>6487</v>
      </c>
      <c r="G2770" t="s">
        <v>89</v>
      </c>
      <c r="H2770" t="s">
        <v>89</v>
      </c>
      <c r="I2770" t="s">
        <v>89</v>
      </c>
      <c r="J2770" t="s">
        <v>9</v>
      </c>
      <c r="O2770" t="s">
        <v>89</v>
      </c>
      <c r="P2770" t="s">
        <v>9</v>
      </c>
      <c r="Q2770" t="s">
        <v>9</v>
      </c>
      <c r="R2770" t="s">
        <v>116</v>
      </c>
      <c r="S2770" t="s">
        <v>126</v>
      </c>
      <c r="T2770">
        <v>0</v>
      </c>
      <c r="U2770" t="s">
        <v>475</v>
      </c>
      <c r="W2770" t="s">
        <v>386</v>
      </c>
    </row>
    <row r="2771" spans="1:23" x14ac:dyDescent="0.25">
      <c r="A2771" t="s">
        <v>34</v>
      </c>
      <c r="B2771" s="1">
        <v>44620</v>
      </c>
      <c r="C2771">
        <v>-22.04</v>
      </c>
      <c r="D2771" t="s">
        <v>491</v>
      </c>
      <c r="E2771" t="s">
        <v>491</v>
      </c>
      <c r="F2771" t="s">
        <v>6179</v>
      </c>
      <c r="G2771" t="s">
        <v>88</v>
      </c>
      <c r="H2771" t="s">
        <v>484</v>
      </c>
      <c r="I2771" t="s">
        <v>484</v>
      </c>
      <c r="J2771" t="s">
        <v>9</v>
      </c>
      <c r="O2771" t="s">
        <v>88</v>
      </c>
      <c r="P2771" t="s">
        <v>9</v>
      </c>
      <c r="Q2771" t="s">
        <v>592</v>
      </c>
      <c r="R2771" t="s">
        <v>122</v>
      </c>
      <c r="S2771" t="s">
        <v>125</v>
      </c>
      <c r="T2771">
        <v>12</v>
      </c>
      <c r="U2771" t="s">
        <v>475</v>
      </c>
      <c r="W2771" t="s">
        <v>386</v>
      </c>
    </row>
    <row r="2772" spans="1:23" x14ac:dyDescent="0.25">
      <c r="A2772" t="s">
        <v>492</v>
      </c>
      <c r="B2772" s="1">
        <v>44620</v>
      </c>
      <c r="C2772">
        <v>-227.23</v>
      </c>
      <c r="D2772" t="s">
        <v>495</v>
      </c>
      <c r="E2772" t="s">
        <v>495</v>
      </c>
      <c r="F2772" t="s">
        <v>496</v>
      </c>
      <c r="G2772" t="s">
        <v>104</v>
      </c>
      <c r="H2772" t="s">
        <v>16</v>
      </c>
      <c r="I2772" t="s">
        <v>16</v>
      </c>
      <c r="J2772" t="s">
        <v>9</v>
      </c>
      <c r="O2772" t="s">
        <v>104</v>
      </c>
      <c r="P2772" t="s">
        <v>9</v>
      </c>
      <c r="Q2772" t="s">
        <v>9</v>
      </c>
      <c r="R2772" t="s">
        <v>122</v>
      </c>
      <c r="S2772" t="s">
        <v>127</v>
      </c>
      <c r="T2772">
        <v>12</v>
      </c>
      <c r="U2772" t="s">
        <v>475</v>
      </c>
      <c r="W2772" t="s">
        <v>386</v>
      </c>
    </row>
    <row r="2773" spans="1:23" x14ac:dyDescent="0.25">
      <c r="A2773" t="s">
        <v>492</v>
      </c>
      <c r="B2773" s="1">
        <v>44620</v>
      </c>
      <c r="C2773">
        <v>-30</v>
      </c>
      <c r="D2773" t="s">
        <v>2140</v>
      </c>
      <c r="E2773" t="s">
        <v>2140</v>
      </c>
      <c r="F2773" t="s">
        <v>6208</v>
      </c>
      <c r="H2773" t="s">
        <v>6176</v>
      </c>
      <c r="J2773" t="s">
        <v>9</v>
      </c>
      <c r="P2773" t="s">
        <v>9</v>
      </c>
      <c r="Q2773" t="s">
        <v>9</v>
      </c>
      <c r="U2773" t="s">
        <v>475</v>
      </c>
      <c r="W2773" t="s">
        <v>386</v>
      </c>
    </row>
    <row r="2774" spans="1:23" x14ac:dyDescent="0.25">
      <c r="A2774" t="s">
        <v>544</v>
      </c>
      <c r="B2774" s="1">
        <v>44620</v>
      </c>
      <c r="C2774">
        <v>224.31</v>
      </c>
      <c r="D2774" t="s">
        <v>6239</v>
      </c>
      <c r="E2774" t="s">
        <v>6239</v>
      </c>
      <c r="F2774" t="s">
        <v>1998</v>
      </c>
      <c r="G2774" t="s">
        <v>105</v>
      </c>
      <c r="H2774" t="s">
        <v>28</v>
      </c>
      <c r="I2774" t="s">
        <v>28</v>
      </c>
      <c r="J2774" t="s">
        <v>9</v>
      </c>
      <c r="O2774" t="s">
        <v>105</v>
      </c>
      <c r="P2774" t="s">
        <v>9</v>
      </c>
      <c r="Q2774" t="s">
        <v>6240</v>
      </c>
      <c r="R2774" t="s">
        <v>122</v>
      </c>
      <c r="S2774" t="s">
        <v>124</v>
      </c>
      <c r="T2774">
        <v>1</v>
      </c>
      <c r="U2774" t="s">
        <v>475</v>
      </c>
      <c r="W2774" t="s">
        <v>386</v>
      </c>
    </row>
    <row r="2775" spans="1:23" x14ac:dyDescent="0.25">
      <c r="A2775" t="s">
        <v>492</v>
      </c>
      <c r="B2775" s="1">
        <v>44620</v>
      </c>
      <c r="C2775">
        <v>-39.69</v>
      </c>
      <c r="D2775" t="s">
        <v>2704</v>
      </c>
      <c r="E2775" t="s">
        <v>2704</v>
      </c>
      <c r="F2775" t="s">
        <v>2705</v>
      </c>
      <c r="G2775" t="s">
        <v>100</v>
      </c>
      <c r="H2775" t="s">
        <v>43</v>
      </c>
      <c r="I2775" t="s">
        <v>43</v>
      </c>
      <c r="J2775" t="s">
        <v>481</v>
      </c>
      <c r="O2775" t="s">
        <v>100</v>
      </c>
      <c r="P2775" t="s">
        <v>29</v>
      </c>
      <c r="Q2775" t="s">
        <v>6322</v>
      </c>
      <c r="R2775" t="s">
        <v>122</v>
      </c>
      <c r="S2775" t="s">
        <v>127</v>
      </c>
      <c r="T2775">
        <v>1</v>
      </c>
      <c r="U2775" t="s">
        <v>475</v>
      </c>
      <c r="V2775" t="s">
        <v>272</v>
      </c>
      <c r="W2775" t="s">
        <v>1640</v>
      </c>
    </row>
    <row r="2776" spans="1:23" x14ac:dyDescent="0.25">
      <c r="A2776" t="s">
        <v>544</v>
      </c>
      <c r="B2776" s="1">
        <v>44620</v>
      </c>
      <c r="C2776">
        <v>-55.03</v>
      </c>
      <c r="D2776" t="s">
        <v>6241</v>
      </c>
      <c r="E2776" t="s">
        <v>6241</v>
      </c>
      <c r="F2776" t="s">
        <v>6182</v>
      </c>
      <c r="G2776" t="s">
        <v>104</v>
      </c>
      <c r="H2776" t="s">
        <v>12</v>
      </c>
      <c r="I2776" t="s">
        <v>12</v>
      </c>
      <c r="J2776" t="s">
        <v>9</v>
      </c>
      <c r="O2776" t="s">
        <v>104</v>
      </c>
      <c r="P2776" t="s">
        <v>9</v>
      </c>
      <c r="Q2776" t="s">
        <v>9</v>
      </c>
      <c r="R2776" t="s">
        <v>122</v>
      </c>
      <c r="S2776" t="s">
        <v>127</v>
      </c>
      <c r="T2776">
        <v>12</v>
      </c>
      <c r="U2776" t="s">
        <v>475</v>
      </c>
      <c r="W2776" t="s">
        <v>386</v>
      </c>
    </row>
    <row r="2777" spans="1:23" x14ac:dyDescent="0.25">
      <c r="A2777" t="s">
        <v>492</v>
      </c>
      <c r="B2777" s="1">
        <v>44620</v>
      </c>
      <c r="C2777">
        <v>-2.5</v>
      </c>
      <c r="D2777" t="s">
        <v>495</v>
      </c>
      <c r="E2777" t="s">
        <v>495</v>
      </c>
      <c r="F2777" t="s">
        <v>496</v>
      </c>
      <c r="G2777" t="s">
        <v>104</v>
      </c>
      <c r="H2777" t="s">
        <v>16</v>
      </c>
      <c r="I2777" t="s">
        <v>16</v>
      </c>
      <c r="J2777" t="s">
        <v>9</v>
      </c>
      <c r="O2777" t="s">
        <v>104</v>
      </c>
      <c r="P2777" t="s">
        <v>9</v>
      </c>
      <c r="Q2777" t="s">
        <v>9</v>
      </c>
      <c r="R2777" t="s">
        <v>122</v>
      </c>
      <c r="S2777" t="s">
        <v>127</v>
      </c>
      <c r="T2777">
        <v>12</v>
      </c>
      <c r="U2777" t="s">
        <v>475</v>
      </c>
      <c r="W2777" t="s">
        <v>386</v>
      </c>
    </row>
    <row r="2778" spans="1:23" x14ac:dyDescent="0.25">
      <c r="A2778" t="s">
        <v>492</v>
      </c>
      <c r="B2778" s="1">
        <v>44620</v>
      </c>
      <c r="C2778">
        <v>-11.01</v>
      </c>
      <c r="D2778" t="s">
        <v>588</v>
      </c>
      <c r="E2778" t="s">
        <v>588</v>
      </c>
      <c r="F2778" t="s">
        <v>589</v>
      </c>
      <c r="G2778" t="s">
        <v>13</v>
      </c>
      <c r="H2778" t="s">
        <v>37</v>
      </c>
      <c r="I2778" t="s">
        <v>37</v>
      </c>
      <c r="J2778" t="s">
        <v>9</v>
      </c>
      <c r="O2778" t="s">
        <v>13</v>
      </c>
      <c r="P2778" t="s">
        <v>9</v>
      </c>
      <c r="Q2778" t="s">
        <v>9</v>
      </c>
      <c r="R2778" t="s">
        <v>122</v>
      </c>
      <c r="S2778" t="s">
        <v>127</v>
      </c>
      <c r="T2778">
        <v>12</v>
      </c>
      <c r="U2778" t="s">
        <v>475</v>
      </c>
      <c r="W2778" t="s">
        <v>386</v>
      </c>
    </row>
    <row r="2779" spans="1:23" x14ac:dyDescent="0.25">
      <c r="A2779" t="s">
        <v>544</v>
      </c>
      <c r="B2779" s="1">
        <v>44619</v>
      </c>
      <c r="C2779">
        <v>-20.3</v>
      </c>
      <c r="D2779" t="s">
        <v>2594</v>
      </c>
      <c r="E2779" t="s">
        <v>2594</v>
      </c>
      <c r="F2779" t="s">
        <v>6184</v>
      </c>
      <c r="G2779" t="s">
        <v>104</v>
      </c>
      <c r="H2779" t="s">
        <v>7</v>
      </c>
      <c r="I2779" t="s">
        <v>7</v>
      </c>
      <c r="J2779" t="s">
        <v>9</v>
      </c>
      <c r="O2779" t="s">
        <v>104</v>
      </c>
      <c r="P2779" t="s">
        <v>9</v>
      </c>
      <c r="Q2779" t="s">
        <v>9</v>
      </c>
      <c r="R2779" t="s">
        <v>122</v>
      </c>
      <c r="S2779" t="s">
        <v>127</v>
      </c>
      <c r="T2779">
        <v>12</v>
      </c>
      <c r="U2779" t="s">
        <v>475</v>
      </c>
      <c r="W2779" t="s">
        <v>386</v>
      </c>
    </row>
    <row r="2780" spans="1:23" x14ac:dyDescent="0.25">
      <c r="A2780" t="s">
        <v>19</v>
      </c>
      <c r="B2780" s="1">
        <v>44619</v>
      </c>
      <c r="C2780">
        <v>4404.3599999999997</v>
      </c>
      <c r="D2780" t="s">
        <v>719</v>
      </c>
      <c r="E2780" t="s">
        <v>719</v>
      </c>
      <c r="F2780" t="s">
        <v>565</v>
      </c>
      <c r="G2780" t="s">
        <v>92</v>
      </c>
      <c r="H2780" t="s">
        <v>30</v>
      </c>
      <c r="I2780" t="s">
        <v>30</v>
      </c>
      <c r="J2780" t="s">
        <v>9</v>
      </c>
      <c r="O2780" t="s">
        <v>92</v>
      </c>
      <c r="P2780" t="s">
        <v>9</v>
      </c>
      <c r="Q2780" t="s">
        <v>9</v>
      </c>
      <c r="R2780" t="s">
        <v>92</v>
      </c>
      <c r="S2780" t="s">
        <v>127</v>
      </c>
      <c r="T2780">
        <v>12</v>
      </c>
      <c r="U2780" t="s">
        <v>475</v>
      </c>
      <c r="W2780" t="s">
        <v>386</v>
      </c>
    </row>
    <row r="2781" spans="1:23" x14ac:dyDescent="0.25">
      <c r="A2781" t="s">
        <v>19</v>
      </c>
      <c r="B2781" s="1">
        <v>44619</v>
      </c>
      <c r="C2781">
        <v>515.95000000000005</v>
      </c>
      <c r="D2781" t="s">
        <v>562</v>
      </c>
      <c r="E2781" t="s">
        <v>562</v>
      </c>
      <c r="F2781" t="s">
        <v>563</v>
      </c>
      <c r="G2781" t="s">
        <v>92</v>
      </c>
      <c r="H2781" t="s">
        <v>30</v>
      </c>
      <c r="I2781" t="s">
        <v>30</v>
      </c>
      <c r="J2781" t="s">
        <v>9</v>
      </c>
      <c r="O2781" t="s">
        <v>92</v>
      </c>
      <c r="P2781" t="s">
        <v>9</v>
      </c>
      <c r="Q2781" t="s">
        <v>9</v>
      </c>
      <c r="R2781" t="s">
        <v>92</v>
      </c>
      <c r="S2781" t="s">
        <v>127</v>
      </c>
      <c r="T2781">
        <v>12</v>
      </c>
      <c r="U2781" t="s">
        <v>475</v>
      </c>
      <c r="W2781" t="s">
        <v>386</v>
      </c>
    </row>
    <row r="2782" spans="1:23" x14ac:dyDescent="0.25">
      <c r="A2782" t="s">
        <v>544</v>
      </c>
      <c r="B2782" s="1">
        <v>44619</v>
      </c>
      <c r="C2782">
        <v>-15.56</v>
      </c>
      <c r="D2782" t="s">
        <v>8098</v>
      </c>
      <c r="E2782" t="s">
        <v>8098</v>
      </c>
      <c r="F2782" t="s">
        <v>6183</v>
      </c>
      <c r="G2782" t="s">
        <v>105</v>
      </c>
      <c r="H2782" t="s">
        <v>28</v>
      </c>
      <c r="I2782" t="s">
        <v>28</v>
      </c>
      <c r="J2782" t="s">
        <v>9</v>
      </c>
      <c r="O2782" t="s">
        <v>105</v>
      </c>
      <c r="P2782" t="s">
        <v>9</v>
      </c>
      <c r="Q2782" t="s">
        <v>8099</v>
      </c>
      <c r="R2782" t="s">
        <v>122</v>
      </c>
      <c r="S2782" t="s">
        <v>124</v>
      </c>
      <c r="T2782">
        <v>1</v>
      </c>
      <c r="U2782" t="s">
        <v>475</v>
      </c>
      <c r="W2782" t="s">
        <v>386</v>
      </c>
    </row>
    <row r="2783" spans="1:23" x14ac:dyDescent="0.25">
      <c r="A2783" t="s">
        <v>336</v>
      </c>
      <c r="B2783" s="1">
        <v>44619</v>
      </c>
      <c r="C2783">
        <v>3.5</v>
      </c>
      <c r="D2783" t="s">
        <v>1259</v>
      </c>
      <c r="E2783" t="s">
        <v>1259</v>
      </c>
      <c r="F2783" t="s">
        <v>853</v>
      </c>
      <c r="G2783" t="s">
        <v>101</v>
      </c>
      <c r="H2783" t="s">
        <v>23</v>
      </c>
      <c r="I2783" t="s">
        <v>23</v>
      </c>
      <c r="J2783" t="s">
        <v>9</v>
      </c>
      <c r="O2783" t="s">
        <v>101</v>
      </c>
      <c r="P2783" t="s">
        <v>9</v>
      </c>
      <c r="Q2783" t="s">
        <v>9</v>
      </c>
      <c r="R2783" t="s">
        <v>122</v>
      </c>
      <c r="S2783" t="s">
        <v>127</v>
      </c>
      <c r="T2783">
        <v>12</v>
      </c>
      <c r="U2783" t="s">
        <v>475</v>
      </c>
      <c r="W2783" t="s">
        <v>386</v>
      </c>
    </row>
    <row r="2784" spans="1:23" x14ac:dyDescent="0.25">
      <c r="A2784" t="s">
        <v>336</v>
      </c>
      <c r="B2784" s="1">
        <v>44619</v>
      </c>
      <c r="C2784">
        <v>0.02</v>
      </c>
      <c r="D2784" t="s">
        <v>6482</v>
      </c>
      <c r="E2784" t="s">
        <v>6482</v>
      </c>
      <c r="F2784" t="s">
        <v>546</v>
      </c>
      <c r="G2784" t="s">
        <v>92</v>
      </c>
      <c r="H2784" t="s">
        <v>71</v>
      </c>
      <c r="I2784" t="s">
        <v>71</v>
      </c>
      <c r="J2784" t="s">
        <v>9</v>
      </c>
      <c r="O2784" t="s">
        <v>92</v>
      </c>
      <c r="P2784" t="s">
        <v>9</v>
      </c>
      <c r="Q2784" t="s">
        <v>9</v>
      </c>
      <c r="R2784" t="s">
        <v>92</v>
      </c>
      <c r="S2784" t="s">
        <v>127</v>
      </c>
      <c r="T2784">
        <v>12</v>
      </c>
      <c r="U2784" t="s">
        <v>475</v>
      </c>
      <c r="W2784" t="s">
        <v>386</v>
      </c>
    </row>
    <row r="2785" spans="1:23" x14ac:dyDescent="0.25">
      <c r="A2785" t="s">
        <v>544</v>
      </c>
      <c r="B2785" s="1">
        <v>44619</v>
      </c>
      <c r="C2785">
        <v>-33.909999999999997</v>
      </c>
      <c r="D2785" t="s">
        <v>3247</v>
      </c>
      <c r="E2785" t="s">
        <v>3247</v>
      </c>
      <c r="F2785" t="s">
        <v>6185</v>
      </c>
      <c r="G2785" t="s">
        <v>105</v>
      </c>
      <c r="H2785" t="s">
        <v>28</v>
      </c>
      <c r="I2785" t="s">
        <v>28</v>
      </c>
      <c r="J2785" t="s">
        <v>9</v>
      </c>
      <c r="O2785" t="s">
        <v>105</v>
      </c>
      <c r="P2785" t="s">
        <v>9</v>
      </c>
      <c r="Q2785" t="s">
        <v>6242</v>
      </c>
      <c r="R2785" t="s">
        <v>122</v>
      </c>
      <c r="S2785" t="s">
        <v>124</v>
      </c>
      <c r="T2785">
        <v>1</v>
      </c>
      <c r="U2785" t="s">
        <v>475</v>
      </c>
      <c r="W2785" t="s">
        <v>386</v>
      </c>
    </row>
    <row r="2786" spans="1:23" x14ac:dyDescent="0.25">
      <c r="A2786" t="s">
        <v>544</v>
      </c>
      <c r="B2786" s="1">
        <v>44618</v>
      </c>
      <c r="C2786">
        <v>-5</v>
      </c>
      <c r="D2786" t="s">
        <v>1904</v>
      </c>
      <c r="E2786" t="s">
        <v>1904</v>
      </c>
      <c r="F2786" t="s">
        <v>6189</v>
      </c>
      <c r="G2786" t="s">
        <v>10</v>
      </c>
      <c r="H2786" t="s">
        <v>39</v>
      </c>
      <c r="I2786" t="s">
        <v>39</v>
      </c>
      <c r="J2786" t="s">
        <v>9</v>
      </c>
      <c r="O2786" t="s">
        <v>10</v>
      </c>
      <c r="P2786" t="s">
        <v>9</v>
      </c>
      <c r="Q2786" t="s">
        <v>8100</v>
      </c>
      <c r="R2786" t="s">
        <v>122</v>
      </c>
      <c r="S2786" t="s">
        <v>127</v>
      </c>
      <c r="T2786">
        <v>12</v>
      </c>
      <c r="U2786" t="s">
        <v>475</v>
      </c>
      <c r="W2786" t="s">
        <v>386</v>
      </c>
    </row>
    <row r="2787" spans="1:23" x14ac:dyDescent="0.25">
      <c r="A2787" t="s">
        <v>544</v>
      </c>
      <c r="B2787" s="1">
        <v>44618</v>
      </c>
      <c r="C2787">
        <v>-19.02</v>
      </c>
      <c r="D2787" t="s">
        <v>4472</v>
      </c>
      <c r="E2787" t="s">
        <v>4472</v>
      </c>
      <c r="F2787" t="s">
        <v>6186</v>
      </c>
      <c r="G2787" t="s">
        <v>104</v>
      </c>
      <c r="H2787" t="s">
        <v>7</v>
      </c>
      <c r="I2787" t="s">
        <v>7</v>
      </c>
      <c r="J2787" t="s">
        <v>9</v>
      </c>
      <c r="O2787" t="s">
        <v>104</v>
      </c>
      <c r="P2787" t="s">
        <v>9</v>
      </c>
      <c r="Q2787" t="s">
        <v>9</v>
      </c>
      <c r="R2787" t="s">
        <v>122</v>
      </c>
      <c r="S2787" t="s">
        <v>127</v>
      </c>
      <c r="T2787">
        <v>12</v>
      </c>
      <c r="U2787" t="s">
        <v>475</v>
      </c>
      <c r="W2787" t="s">
        <v>386</v>
      </c>
    </row>
    <row r="2788" spans="1:23" x14ac:dyDescent="0.25">
      <c r="A2788" t="s">
        <v>605</v>
      </c>
      <c r="B2788" s="1">
        <v>44618</v>
      </c>
      <c r="C2788">
        <v>-14.32</v>
      </c>
      <c r="D2788" t="s">
        <v>606</v>
      </c>
      <c r="E2788" t="s">
        <v>606</v>
      </c>
      <c r="F2788" t="s">
        <v>6187</v>
      </c>
      <c r="G2788" t="s">
        <v>13</v>
      </c>
      <c r="H2788" t="s">
        <v>11</v>
      </c>
      <c r="I2788" t="s">
        <v>11</v>
      </c>
      <c r="J2788" t="s">
        <v>9</v>
      </c>
      <c r="O2788" t="s">
        <v>13</v>
      </c>
      <c r="P2788" t="s">
        <v>9</v>
      </c>
      <c r="Q2788" t="s">
        <v>9</v>
      </c>
      <c r="R2788" t="s">
        <v>122</v>
      </c>
      <c r="S2788" t="s">
        <v>127</v>
      </c>
      <c r="T2788">
        <v>12</v>
      </c>
      <c r="U2788" t="s">
        <v>475</v>
      </c>
      <c r="W2788" t="s">
        <v>386</v>
      </c>
    </row>
    <row r="2789" spans="1:23" x14ac:dyDescent="0.25">
      <c r="A2789" t="s">
        <v>492</v>
      </c>
      <c r="B2789" s="1">
        <v>44618</v>
      </c>
      <c r="C2789">
        <v>-69.8</v>
      </c>
      <c r="D2789" t="s">
        <v>8101</v>
      </c>
      <c r="E2789" t="s">
        <v>8101</v>
      </c>
      <c r="F2789" t="s">
        <v>6188</v>
      </c>
      <c r="G2789" t="s">
        <v>117</v>
      </c>
      <c r="H2789" t="s">
        <v>45</v>
      </c>
      <c r="I2789" t="s">
        <v>45</v>
      </c>
      <c r="J2789" t="s">
        <v>9</v>
      </c>
      <c r="O2789" t="s">
        <v>117</v>
      </c>
      <c r="P2789" t="s">
        <v>9</v>
      </c>
      <c r="Q2789" t="s">
        <v>9</v>
      </c>
      <c r="R2789" t="s">
        <v>122</v>
      </c>
      <c r="S2789" t="s">
        <v>127</v>
      </c>
      <c r="T2789">
        <v>12</v>
      </c>
      <c r="U2789" t="s">
        <v>475</v>
      </c>
      <c r="W2789" t="s">
        <v>386</v>
      </c>
    </row>
    <row r="2790" spans="1:23" x14ac:dyDescent="0.25">
      <c r="A2790" t="s">
        <v>492</v>
      </c>
      <c r="B2790" s="1">
        <v>44618</v>
      </c>
      <c r="C2790">
        <v>25</v>
      </c>
      <c r="D2790" t="s">
        <v>536</v>
      </c>
      <c r="E2790" t="s">
        <v>536</v>
      </c>
      <c r="F2790" t="s">
        <v>537</v>
      </c>
      <c r="G2790" t="s">
        <v>92</v>
      </c>
      <c r="H2790" t="s">
        <v>49</v>
      </c>
      <c r="I2790" t="s">
        <v>49</v>
      </c>
      <c r="J2790" t="s">
        <v>9</v>
      </c>
      <c r="O2790" t="s">
        <v>92</v>
      </c>
      <c r="P2790" t="s">
        <v>9</v>
      </c>
      <c r="Q2790" t="s">
        <v>9</v>
      </c>
      <c r="R2790" t="s">
        <v>92</v>
      </c>
      <c r="S2790" t="s">
        <v>127</v>
      </c>
      <c r="T2790">
        <v>12</v>
      </c>
      <c r="U2790" t="s">
        <v>475</v>
      </c>
      <c r="W2790" t="s">
        <v>386</v>
      </c>
    </row>
    <row r="2791" spans="1:23" x14ac:dyDescent="0.25">
      <c r="A2791" t="s">
        <v>492</v>
      </c>
      <c r="B2791" s="1">
        <v>44618</v>
      </c>
      <c r="C2791">
        <v>-34</v>
      </c>
      <c r="D2791" t="s">
        <v>8101</v>
      </c>
      <c r="E2791" t="s">
        <v>8101</v>
      </c>
      <c r="F2791" t="s">
        <v>6188</v>
      </c>
      <c r="G2791" t="s">
        <v>117</v>
      </c>
      <c r="H2791" t="s">
        <v>45</v>
      </c>
      <c r="I2791" t="s">
        <v>45</v>
      </c>
      <c r="J2791" t="s">
        <v>9</v>
      </c>
      <c r="O2791" t="s">
        <v>117</v>
      </c>
      <c r="P2791" t="s">
        <v>9</v>
      </c>
      <c r="Q2791" t="s">
        <v>9</v>
      </c>
      <c r="R2791" t="s">
        <v>122</v>
      </c>
      <c r="S2791" t="s">
        <v>127</v>
      </c>
      <c r="T2791">
        <v>12</v>
      </c>
      <c r="U2791" t="s">
        <v>475</v>
      </c>
      <c r="W2791" t="s">
        <v>386</v>
      </c>
    </row>
    <row r="2792" spans="1:23" x14ac:dyDescent="0.25">
      <c r="A2792" t="s">
        <v>492</v>
      </c>
      <c r="B2792" s="1">
        <v>44617</v>
      </c>
      <c r="C2792">
        <v>-56</v>
      </c>
      <c r="D2792" t="s">
        <v>3758</v>
      </c>
      <c r="E2792" t="s">
        <v>3758</v>
      </c>
      <c r="F2792" t="s">
        <v>3759</v>
      </c>
      <c r="G2792" t="s">
        <v>117</v>
      </c>
      <c r="H2792" t="s">
        <v>45</v>
      </c>
      <c r="I2792" t="s">
        <v>45</v>
      </c>
      <c r="J2792" t="s">
        <v>9</v>
      </c>
      <c r="O2792" t="s">
        <v>117</v>
      </c>
      <c r="P2792" t="s">
        <v>9</v>
      </c>
      <c r="Q2792" t="s">
        <v>9</v>
      </c>
      <c r="R2792" t="s">
        <v>122</v>
      </c>
      <c r="S2792" t="s">
        <v>127</v>
      </c>
      <c r="T2792">
        <v>12</v>
      </c>
      <c r="U2792" t="s">
        <v>475</v>
      </c>
      <c r="W2792" t="s">
        <v>386</v>
      </c>
    </row>
    <row r="2793" spans="1:23" x14ac:dyDescent="0.25">
      <c r="A2793" t="s">
        <v>19</v>
      </c>
      <c r="B2793" s="1">
        <v>44617</v>
      </c>
      <c r="C2793">
        <v>240</v>
      </c>
      <c r="D2793" t="s">
        <v>6114</v>
      </c>
      <c r="E2793" t="s">
        <v>6114</v>
      </c>
      <c r="F2793" t="s">
        <v>598</v>
      </c>
      <c r="G2793" t="s">
        <v>55</v>
      </c>
      <c r="H2793" t="s">
        <v>76</v>
      </c>
      <c r="I2793" t="s">
        <v>76</v>
      </c>
      <c r="J2793" t="s">
        <v>9</v>
      </c>
      <c r="O2793" t="s">
        <v>55</v>
      </c>
      <c r="P2793" t="s">
        <v>9</v>
      </c>
      <c r="Q2793" t="s">
        <v>9</v>
      </c>
      <c r="R2793" t="s">
        <v>224</v>
      </c>
      <c r="S2793" t="s">
        <v>126</v>
      </c>
      <c r="T2793">
        <v>12</v>
      </c>
      <c r="U2793" t="s">
        <v>475</v>
      </c>
      <c r="V2793" t="s">
        <v>6075</v>
      </c>
      <c r="W2793" t="s">
        <v>386</v>
      </c>
    </row>
    <row r="2794" spans="1:23" x14ac:dyDescent="0.25">
      <c r="A2794" t="s">
        <v>487</v>
      </c>
      <c r="B2794" s="1">
        <v>44617</v>
      </c>
      <c r="C2794">
        <v>-15000</v>
      </c>
      <c r="D2794" t="s">
        <v>5074</v>
      </c>
      <c r="E2794" t="s">
        <v>5074</v>
      </c>
      <c r="F2794" t="s">
        <v>707</v>
      </c>
      <c r="G2794" t="s">
        <v>55</v>
      </c>
      <c r="H2794" t="s">
        <v>55</v>
      </c>
      <c r="I2794" t="s">
        <v>55</v>
      </c>
      <c r="J2794" t="s">
        <v>9</v>
      </c>
      <c r="O2794" t="s">
        <v>55</v>
      </c>
      <c r="P2794" t="s">
        <v>9</v>
      </c>
      <c r="Q2794" t="s">
        <v>9</v>
      </c>
      <c r="R2794" t="s">
        <v>116</v>
      </c>
      <c r="S2794" t="s">
        <v>126</v>
      </c>
      <c r="T2794">
        <v>0</v>
      </c>
      <c r="U2794" t="s">
        <v>475</v>
      </c>
      <c r="W2794" t="s">
        <v>386</v>
      </c>
    </row>
    <row r="2795" spans="1:23" x14ac:dyDescent="0.25">
      <c r="A2795" t="s">
        <v>492</v>
      </c>
      <c r="B2795" s="1">
        <v>44617</v>
      </c>
      <c r="C2795">
        <v>-29.43</v>
      </c>
      <c r="D2795" t="s">
        <v>603</v>
      </c>
      <c r="E2795" t="s">
        <v>603</v>
      </c>
      <c r="F2795" t="s">
        <v>2532</v>
      </c>
      <c r="G2795" t="s">
        <v>104</v>
      </c>
      <c r="H2795" t="s">
        <v>16</v>
      </c>
      <c r="I2795" t="s">
        <v>16</v>
      </c>
      <c r="J2795" t="s">
        <v>9</v>
      </c>
      <c r="O2795" t="s">
        <v>104</v>
      </c>
      <c r="P2795" t="s">
        <v>9</v>
      </c>
      <c r="Q2795" t="s">
        <v>9</v>
      </c>
      <c r="R2795" t="s">
        <v>122</v>
      </c>
      <c r="S2795" t="s">
        <v>127</v>
      </c>
      <c r="T2795">
        <v>12</v>
      </c>
      <c r="U2795" t="s">
        <v>475</v>
      </c>
      <c r="W2795" t="s">
        <v>386</v>
      </c>
    </row>
    <row r="2796" spans="1:23" x14ac:dyDescent="0.25">
      <c r="A2796" t="s">
        <v>6411</v>
      </c>
      <c r="B2796" s="1">
        <v>44616</v>
      </c>
      <c r="C2796">
        <v>0.05</v>
      </c>
      <c r="D2796" t="s">
        <v>556</v>
      </c>
      <c r="E2796" t="s">
        <v>556</v>
      </c>
      <c r="F2796" t="s">
        <v>8102</v>
      </c>
      <c r="G2796" t="s">
        <v>92</v>
      </c>
      <c r="H2796" t="s">
        <v>71</v>
      </c>
      <c r="I2796" t="s">
        <v>71</v>
      </c>
      <c r="J2796" t="s">
        <v>9</v>
      </c>
      <c r="O2796" t="s">
        <v>92</v>
      </c>
      <c r="P2796" t="s">
        <v>9</v>
      </c>
      <c r="Q2796" t="s">
        <v>9</v>
      </c>
      <c r="R2796" t="s">
        <v>92</v>
      </c>
      <c r="S2796" t="s">
        <v>127</v>
      </c>
      <c r="T2796">
        <v>12</v>
      </c>
      <c r="U2796" t="s">
        <v>475</v>
      </c>
      <c r="W2796" t="s">
        <v>386</v>
      </c>
    </row>
    <row r="2797" spans="1:23" x14ac:dyDescent="0.25">
      <c r="A2797" t="s">
        <v>19</v>
      </c>
      <c r="B2797" s="1">
        <v>44616</v>
      </c>
      <c r="C2797">
        <v>-341.37</v>
      </c>
      <c r="D2797" t="s">
        <v>576</v>
      </c>
      <c r="E2797" t="s">
        <v>576</v>
      </c>
      <c r="F2797" t="s">
        <v>505</v>
      </c>
      <c r="G2797" t="s">
        <v>94</v>
      </c>
      <c r="H2797" t="s">
        <v>24</v>
      </c>
      <c r="I2797" t="s">
        <v>24</v>
      </c>
      <c r="J2797" t="s">
        <v>24</v>
      </c>
      <c r="O2797" t="s">
        <v>94</v>
      </c>
      <c r="P2797" t="s">
        <v>9</v>
      </c>
      <c r="Q2797" t="s">
        <v>6333</v>
      </c>
      <c r="R2797" t="s">
        <v>122</v>
      </c>
      <c r="S2797" t="s">
        <v>127</v>
      </c>
      <c r="T2797">
        <v>12</v>
      </c>
      <c r="U2797" t="s">
        <v>475</v>
      </c>
      <c r="V2797" t="s">
        <v>265</v>
      </c>
      <c r="W2797" t="s">
        <v>386</v>
      </c>
    </row>
    <row r="2798" spans="1:23" x14ac:dyDescent="0.25">
      <c r="A2798" t="s">
        <v>6411</v>
      </c>
      <c r="B2798" s="1">
        <v>44616</v>
      </c>
      <c r="C2798">
        <v>15000</v>
      </c>
      <c r="D2798" t="s">
        <v>691</v>
      </c>
      <c r="E2798" t="s">
        <v>691</v>
      </c>
      <c r="F2798" t="s">
        <v>7772</v>
      </c>
      <c r="G2798" t="s">
        <v>55</v>
      </c>
      <c r="H2798" t="s">
        <v>225</v>
      </c>
      <c r="I2798" t="s">
        <v>225</v>
      </c>
      <c r="J2798" t="s">
        <v>9</v>
      </c>
      <c r="O2798" t="s">
        <v>55</v>
      </c>
      <c r="P2798" t="s">
        <v>9</v>
      </c>
      <c r="Q2798" t="s">
        <v>9</v>
      </c>
      <c r="R2798" t="s">
        <v>224</v>
      </c>
      <c r="S2798" t="s">
        <v>126</v>
      </c>
      <c r="T2798">
        <v>0</v>
      </c>
      <c r="U2798" t="s">
        <v>475</v>
      </c>
      <c r="V2798" t="s">
        <v>6075</v>
      </c>
      <c r="W2798" t="s">
        <v>386</v>
      </c>
    </row>
    <row r="2799" spans="1:23" x14ac:dyDescent="0.25">
      <c r="A2799" t="s">
        <v>6411</v>
      </c>
      <c r="B2799" s="1">
        <v>44616</v>
      </c>
      <c r="C2799">
        <v>2448.79</v>
      </c>
      <c r="D2799" t="s">
        <v>8103</v>
      </c>
      <c r="E2799" t="s">
        <v>8103</v>
      </c>
      <c r="F2799" t="s">
        <v>8104</v>
      </c>
      <c r="G2799" t="s">
        <v>89</v>
      </c>
      <c r="H2799" t="s">
        <v>230</v>
      </c>
      <c r="I2799" t="s">
        <v>230</v>
      </c>
      <c r="J2799" t="s">
        <v>9</v>
      </c>
      <c r="O2799" t="s">
        <v>89</v>
      </c>
      <c r="P2799" t="s">
        <v>9</v>
      </c>
      <c r="Q2799" t="s">
        <v>8105</v>
      </c>
      <c r="R2799" t="s">
        <v>224</v>
      </c>
      <c r="S2799" t="s">
        <v>127</v>
      </c>
      <c r="T2799">
        <v>1</v>
      </c>
      <c r="U2799" t="s">
        <v>475</v>
      </c>
      <c r="W2799" t="s">
        <v>386</v>
      </c>
    </row>
    <row r="2800" spans="1:23" x14ac:dyDescent="0.25">
      <c r="A2800" t="s">
        <v>492</v>
      </c>
      <c r="B2800" s="1">
        <v>44616</v>
      </c>
      <c r="C2800">
        <v>-15.95</v>
      </c>
      <c r="D2800" t="s">
        <v>642</v>
      </c>
      <c r="E2800" t="s">
        <v>642</v>
      </c>
      <c r="F2800" t="s">
        <v>5043</v>
      </c>
      <c r="G2800" t="s">
        <v>117</v>
      </c>
      <c r="H2800" t="s">
        <v>45</v>
      </c>
      <c r="I2800" t="s">
        <v>45</v>
      </c>
      <c r="J2800" t="s">
        <v>9</v>
      </c>
      <c r="O2800" t="s">
        <v>117</v>
      </c>
      <c r="P2800" t="s">
        <v>9</v>
      </c>
      <c r="Q2800" t="s">
        <v>9</v>
      </c>
      <c r="R2800" t="s">
        <v>122</v>
      </c>
      <c r="S2800" t="s">
        <v>127</v>
      </c>
      <c r="T2800">
        <v>12</v>
      </c>
      <c r="U2800" t="s">
        <v>475</v>
      </c>
      <c r="W2800" t="s">
        <v>386</v>
      </c>
    </row>
    <row r="2801" spans="1:23" x14ac:dyDescent="0.25">
      <c r="A2801" t="s">
        <v>492</v>
      </c>
      <c r="B2801" s="1">
        <v>44616</v>
      </c>
      <c r="C2801">
        <v>-100.75</v>
      </c>
      <c r="D2801" t="s">
        <v>4451</v>
      </c>
      <c r="E2801" t="s">
        <v>4451</v>
      </c>
      <c r="F2801" t="s">
        <v>4535</v>
      </c>
      <c r="G2801" t="s">
        <v>55</v>
      </c>
      <c r="H2801" t="s">
        <v>76</v>
      </c>
      <c r="I2801" t="s">
        <v>76</v>
      </c>
      <c r="J2801" t="s">
        <v>9</v>
      </c>
      <c r="O2801" t="s">
        <v>55</v>
      </c>
      <c r="P2801" t="s">
        <v>9</v>
      </c>
      <c r="Q2801" t="s">
        <v>9</v>
      </c>
      <c r="R2801" t="s">
        <v>224</v>
      </c>
      <c r="S2801" t="s">
        <v>126</v>
      </c>
      <c r="T2801">
        <v>12</v>
      </c>
      <c r="U2801" t="s">
        <v>475</v>
      </c>
      <c r="V2801" t="s">
        <v>6075</v>
      </c>
      <c r="W2801" t="s">
        <v>386</v>
      </c>
    </row>
    <row r="2802" spans="1:23" x14ac:dyDescent="0.25">
      <c r="A2802" t="s">
        <v>19</v>
      </c>
      <c r="B2802" s="1">
        <v>44616</v>
      </c>
      <c r="C2802">
        <v>-70</v>
      </c>
      <c r="D2802" t="s">
        <v>1465</v>
      </c>
      <c r="E2802" t="s">
        <v>1465</v>
      </c>
      <c r="F2802" t="s">
        <v>6190</v>
      </c>
      <c r="G2802" t="s">
        <v>105</v>
      </c>
      <c r="H2802" t="s">
        <v>28</v>
      </c>
      <c r="I2802" t="s">
        <v>28</v>
      </c>
      <c r="J2802" t="s">
        <v>8106</v>
      </c>
      <c r="O2802" t="s">
        <v>105</v>
      </c>
      <c r="P2802" t="s">
        <v>9</v>
      </c>
      <c r="Q2802" t="s">
        <v>8107</v>
      </c>
      <c r="R2802" t="s">
        <v>122</v>
      </c>
      <c r="S2802" t="s">
        <v>124</v>
      </c>
      <c r="T2802">
        <v>1</v>
      </c>
      <c r="U2802" t="s">
        <v>475</v>
      </c>
      <c r="W2802" t="s">
        <v>386</v>
      </c>
    </row>
    <row r="2803" spans="1:23" x14ac:dyDescent="0.25">
      <c r="A2803" t="s">
        <v>19</v>
      </c>
      <c r="B2803" s="1">
        <v>44616</v>
      </c>
      <c r="C2803">
        <v>-14.32</v>
      </c>
      <c r="D2803" t="s">
        <v>6243</v>
      </c>
      <c r="E2803" t="s">
        <v>6243</v>
      </c>
      <c r="F2803" t="s">
        <v>611</v>
      </c>
      <c r="G2803" t="s">
        <v>55</v>
      </c>
      <c r="H2803" t="s">
        <v>18</v>
      </c>
      <c r="I2803" t="s">
        <v>18</v>
      </c>
      <c r="J2803" t="s">
        <v>9</v>
      </c>
      <c r="O2803" t="s">
        <v>55</v>
      </c>
      <c r="P2803" t="s">
        <v>9</v>
      </c>
      <c r="Q2803" t="s">
        <v>9</v>
      </c>
      <c r="R2803" t="s">
        <v>224</v>
      </c>
      <c r="S2803" t="s">
        <v>126</v>
      </c>
      <c r="T2803">
        <v>12</v>
      </c>
      <c r="U2803" t="s">
        <v>475</v>
      </c>
      <c r="W2803" t="s">
        <v>386</v>
      </c>
    </row>
    <row r="2804" spans="1:23" x14ac:dyDescent="0.25">
      <c r="A2804" t="s">
        <v>6458</v>
      </c>
      <c r="B2804" s="1">
        <v>44615</v>
      </c>
      <c r="C2804">
        <v>-136</v>
      </c>
      <c r="D2804" t="s">
        <v>8607</v>
      </c>
      <c r="E2804" t="s">
        <v>8607</v>
      </c>
      <c r="F2804" t="s">
        <v>8108</v>
      </c>
      <c r="G2804" t="s">
        <v>55</v>
      </c>
      <c r="H2804" t="s">
        <v>4506</v>
      </c>
      <c r="I2804" t="s">
        <v>4506</v>
      </c>
      <c r="J2804" t="s">
        <v>9</v>
      </c>
      <c r="O2804" t="s">
        <v>55</v>
      </c>
      <c r="P2804" t="s">
        <v>9</v>
      </c>
      <c r="Q2804" t="s">
        <v>8608</v>
      </c>
      <c r="R2804" t="s">
        <v>224</v>
      </c>
      <c r="S2804" t="s">
        <v>126</v>
      </c>
      <c r="T2804">
        <v>0</v>
      </c>
      <c r="U2804" t="s">
        <v>475</v>
      </c>
      <c r="W2804" t="s">
        <v>386</v>
      </c>
    </row>
    <row r="2805" spans="1:23" x14ac:dyDescent="0.25">
      <c r="A2805" t="s">
        <v>544</v>
      </c>
      <c r="B2805" s="1">
        <v>44615</v>
      </c>
      <c r="C2805">
        <v>-156.30000000000001</v>
      </c>
      <c r="D2805" t="s">
        <v>560</v>
      </c>
      <c r="E2805" t="s">
        <v>560</v>
      </c>
      <c r="F2805" t="s">
        <v>4473</v>
      </c>
      <c r="G2805" t="s">
        <v>55</v>
      </c>
      <c r="H2805" t="s">
        <v>76</v>
      </c>
      <c r="I2805" t="s">
        <v>76</v>
      </c>
      <c r="J2805" t="s">
        <v>9</v>
      </c>
      <c r="O2805" t="s">
        <v>55</v>
      </c>
      <c r="P2805" t="s">
        <v>9</v>
      </c>
      <c r="Q2805" t="s">
        <v>6191</v>
      </c>
      <c r="R2805" t="s">
        <v>224</v>
      </c>
      <c r="S2805" t="s">
        <v>126</v>
      </c>
      <c r="T2805">
        <v>12</v>
      </c>
      <c r="U2805" t="s">
        <v>475</v>
      </c>
      <c r="V2805" t="s">
        <v>6075</v>
      </c>
      <c r="W2805" t="s">
        <v>386</v>
      </c>
    </row>
    <row r="2806" spans="1:23" x14ac:dyDescent="0.25">
      <c r="A2806" t="s">
        <v>6458</v>
      </c>
      <c r="B2806" s="1">
        <v>44615</v>
      </c>
      <c r="C2806">
        <v>71</v>
      </c>
      <c r="D2806" t="s">
        <v>6463</v>
      </c>
      <c r="E2806" t="s">
        <v>6463</v>
      </c>
      <c r="F2806" t="s">
        <v>6464</v>
      </c>
      <c r="G2806" t="s">
        <v>89</v>
      </c>
      <c r="H2806" t="s">
        <v>230</v>
      </c>
      <c r="I2806" t="s">
        <v>230</v>
      </c>
      <c r="J2806" t="s">
        <v>9</v>
      </c>
      <c r="O2806" t="s">
        <v>89</v>
      </c>
      <c r="P2806" t="s">
        <v>9</v>
      </c>
      <c r="Q2806" t="s">
        <v>9</v>
      </c>
      <c r="R2806" t="s">
        <v>224</v>
      </c>
      <c r="S2806" t="s">
        <v>127</v>
      </c>
      <c r="T2806">
        <v>1</v>
      </c>
      <c r="U2806" t="s">
        <v>475</v>
      </c>
      <c r="W2806" t="s">
        <v>386</v>
      </c>
    </row>
    <row r="2807" spans="1:23" x14ac:dyDescent="0.25">
      <c r="A2807" t="s">
        <v>6458</v>
      </c>
      <c r="B2807" s="1">
        <v>44615</v>
      </c>
      <c r="C2807">
        <v>65</v>
      </c>
      <c r="D2807" t="s">
        <v>6465</v>
      </c>
      <c r="E2807" t="s">
        <v>6465</v>
      </c>
      <c r="F2807" t="s">
        <v>6466</v>
      </c>
      <c r="G2807" t="s">
        <v>89</v>
      </c>
      <c r="H2807" t="s">
        <v>230</v>
      </c>
      <c r="I2807" t="s">
        <v>230</v>
      </c>
      <c r="J2807" t="s">
        <v>9</v>
      </c>
      <c r="O2807" t="s">
        <v>89</v>
      </c>
      <c r="P2807" t="s">
        <v>9</v>
      </c>
      <c r="Q2807" t="s">
        <v>9</v>
      </c>
      <c r="R2807" t="s">
        <v>224</v>
      </c>
      <c r="S2807" t="s">
        <v>127</v>
      </c>
      <c r="T2807">
        <v>1</v>
      </c>
      <c r="U2807" t="s">
        <v>475</v>
      </c>
      <c r="W2807" t="s">
        <v>386</v>
      </c>
    </row>
    <row r="2808" spans="1:23" x14ac:dyDescent="0.25">
      <c r="A2808" t="s">
        <v>544</v>
      </c>
      <c r="B2808" s="1">
        <v>44615</v>
      </c>
      <c r="C2808">
        <v>-119.85</v>
      </c>
      <c r="D2808" t="s">
        <v>4213</v>
      </c>
      <c r="E2808" t="s">
        <v>4213</v>
      </c>
      <c r="F2808" t="s">
        <v>4214</v>
      </c>
      <c r="G2808" t="s">
        <v>104</v>
      </c>
      <c r="H2808" t="s">
        <v>12</v>
      </c>
      <c r="I2808" t="s">
        <v>12</v>
      </c>
      <c r="J2808" t="s">
        <v>9</v>
      </c>
      <c r="O2808" t="s">
        <v>104</v>
      </c>
      <c r="P2808" t="s">
        <v>9</v>
      </c>
      <c r="Q2808" t="s">
        <v>9</v>
      </c>
      <c r="R2808" t="s">
        <v>122</v>
      </c>
      <c r="S2808" t="s">
        <v>127</v>
      </c>
      <c r="T2808">
        <v>12</v>
      </c>
      <c r="U2808" t="s">
        <v>475</v>
      </c>
      <c r="W2808" t="s">
        <v>386</v>
      </c>
    </row>
    <row r="2809" spans="1:23" x14ac:dyDescent="0.25">
      <c r="A2809" t="s">
        <v>492</v>
      </c>
      <c r="B2809" s="1">
        <v>44615</v>
      </c>
      <c r="C2809">
        <v>-2.16</v>
      </c>
      <c r="D2809" t="s">
        <v>1228</v>
      </c>
      <c r="E2809" t="s">
        <v>1228</v>
      </c>
      <c r="F2809" t="s">
        <v>2158</v>
      </c>
      <c r="G2809" t="s">
        <v>13</v>
      </c>
      <c r="H2809" t="s">
        <v>11</v>
      </c>
      <c r="I2809" t="s">
        <v>11</v>
      </c>
      <c r="J2809" t="s">
        <v>9</v>
      </c>
      <c r="O2809" t="s">
        <v>13</v>
      </c>
      <c r="P2809" t="s">
        <v>9</v>
      </c>
      <c r="Q2809" t="s">
        <v>9</v>
      </c>
      <c r="R2809" t="s">
        <v>122</v>
      </c>
      <c r="S2809" t="s">
        <v>127</v>
      </c>
      <c r="T2809">
        <v>12</v>
      </c>
      <c r="U2809" t="s">
        <v>475</v>
      </c>
      <c r="W2809" t="s">
        <v>386</v>
      </c>
    </row>
    <row r="2810" spans="1:23" x14ac:dyDescent="0.25">
      <c r="A2810" t="s">
        <v>492</v>
      </c>
      <c r="B2810" s="1">
        <v>44615</v>
      </c>
      <c r="C2810">
        <v>-5.5</v>
      </c>
      <c r="D2810" t="s">
        <v>5042</v>
      </c>
      <c r="E2810" t="s">
        <v>5042</v>
      </c>
      <c r="F2810" t="s">
        <v>615</v>
      </c>
      <c r="G2810" t="s">
        <v>117</v>
      </c>
      <c r="H2810" t="s">
        <v>44</v>
      </c>
      <c r="I2810" t="s">
        <v>44</v>
      </c>
      <c r="J2810" t="s">
        <v>9</v>
      </c>
      <c r="O2810" t="s">
        <v>117</v>
      </c>
      <c r="P2810" t="s">
        <v>9</v>
      </c>
      <c r="Q2810" t="s">
        <v>9</v>
      </c>
      <c r="R2810" t="s">
        <v>122</v>
      </c>
      <c r="S2810" t="s">
        <v>127</v>
      </c>
      <c r="T2810">
        <v>12</v>
      </c>
      <c r="U2810" t="s">
        <v>475</v>
      </c>
      <c r="W2810" t="s">
        <v>386</v>
      </c>
    </row>
    <row r="2811" spans="1:23" x14ac:dyDescent="0.25">
      <c r="A2811" t="s">
        <v>19</v>
      </c>
      <c r="B2811" s="1">
        <v>44615</v>
      </c>
      <c r="C2811">
        <v>-550</v>
      </c>
      <c r="D2811" t="s">
        <v>524</v>
      </c>
      <c r="E2811" t="s">
        <v>524</v>
      </c>
      <c r="F2811" t="s">
        <v>525</v>
      </c>
      <c r="G2811" t="s">
        <v>111</v>
      </c>
      <c r="H2811" t="s">
        <v>26</v>
      </c>
      <c r="I2811" t="s">
        <v>26</v>
      </c>
      <c r="J2811" t="s">
        <v>9</v>
      </c>
      <c r="O2811" t="s">
        <v>111</v>
      </c>
      <c r="P2811" t="s">
        <v>9</v>
      </c>
      <c r="Q2811" t="s">
        <v>9</v>
      </c>
      <c r="R2811" t="s">
        <v>122</v>
      </c>
      <c r="S2811" t="s">
        <v>127</v>
      </c>
      <c r="T2811">
        <v>1</v>
      </c>
      <c r="U2811" t="s">
        <v>475</v>
      </c>
      <c r="V2811" t="s">
        <v>268</v>
      </c>
      <c r="W2811" t="s">
        <v>386</v>
      </c>
    </row>
    <row r="2812" spans="1:23" x14ac:dyDescent="0.25">
      <c r="A2812" t="s">
        <v>605</v>
      </c>
      <c r="B2812" s="1">
        <v>44615</v>
      </c>
      <c r="C2812">
        <v>14.32</v>
      </c>
      <c r="D2812" t="s">
        <v>2591</v>
      </c>
      <c r="E2812" t="s">
        <v>2591</v>
      </c>
      <c r="F2812" t="s">
        <v>627</v>
      </c>
      <c r="G2812" t="s">
        <v>55</v>
      </c>
      <c r="H2812" t="s">
        <v>18</v>
      </c>
      <c r="I2812" t="s">
        <v>18</v>
      </c>
      <c r="J2812" t="s">
        <v>9</v>
      </c>
      <c r="O2812" t="s">
        <v>55</v>
      </c>
      <c r="P2812" t="s">
        <v>9</v>
      </c>
      <c r="Q2812" t="s">
        <v>9</v>
      </c>
      <c r="R2812" t="s">
        <v>224</v>
      </c>
      <c r="S2812" t="s">
        <v>126</v>
      </c>
      <c r="T2812">
        <v>12</v>
      </c>
      <c r="U2812" t="s">
        <v>475</v>
      </c>
      <c r="W2812" t="s">
        <v>386</v>
      </c>
    </row>
    <row r="2813" spans="1:23" x14ac:dyDescent="0.25">
      <c r="A2813" t="s">
        <v>19</v>
      </c>
      <c r="B2813" s="1">
        <v>44614</v>
      </c>
      <c r="C2813">
        <v>-83.71</v>
      </c>
      <c r="D2813" t="s">
        <v>1449</v>
      </c>
      <c r="E2813" t="s">
        <v>1449</v>
      </c>
      <c r="F2813" t="s">
        <v>653</v>
      </c>
      <c r="G2813" t="s">
        <v>55</v>
      </c>
      <c r="H2813" t="s">
        <v>18</v>
      </c>
      <c r="I2813" t="s">
        <v>18</v>
      </c>
      <c r="J2813" t="s">
        <v>9</v>
      </c>
      <c r="O2813" t="s">
        <v>55</v>
      </c>
      <c r="P2813" t="s">
        <v>9</v>
      </c>
      <c r="Q2813" t="s">
        <v>9</v>
      </c>
      <c r="R2813" t="s">
        <v>224</v>
      </c>
      <c r="S2813" t="s">
        <v>126</v>
      </c>
      <c r="T2813">
        <v>12</v>
      </c>
      <c r="U2813" t="s">
        <v>475</v>
      </c>
      <c r="W2813" t="s">
        <v>386</v>
      </c>
    </row>
    <row r="2814" spans="1:23" x14ac:dyDescent="0.25">
      <c r="A2814" t="s">
        <v>492</v>
      </c>
      <c r="B2814" s="1">
        <v>44614</v>
      </c>
      <c r="C2814">
        <v>-16.510000000000002</v>
      </c>
      <c r="D2814" t="s">
        <v>1000</v>
      </c>
      <c r="E2814" t="s">
        <v>1000</v>
      </c>
      <c r="F2814" t="s">
        <v>6192</v>
      </c>
      <c r="G2814" t="s">
        <v>104</v>
      </c>
      <c r="H2814" t="s">
        <v>7</v>
      </c>
      <c r="I2814" t="s">
        <v>7</v>
      </c>
      <c r="J2814" t="s">
        <v>9</v>
      </c>
      <c r="O2814" t="s">
        <v>104</v>
      </c>
      <c r="P2814" t="s">
        <v>9</v>
      </c>
      <c r="Q2814" t="s">
        <v>9</v>
      </c>
      <c r="R2814" t="s">
        <v>122</v>
      </c>
      <c r="S2814" t="s">
        <v>127</v>
      </c>
      <c r="T2814">
        <v>12</v>
      </c>
      <c r="U2814" t="s">
        <v>475</v>
      </c>
      <c r="W2814" t="s">
        <v>386</v>
      </c>
    </row>
    <row r="2815" spans="1:23" x14ac:dyDescent="0.25">
      <c r="A2815" t="s">
        <v>492</v>
      </c>
      <c r="B2815" s="1">
        <v>44614</v>
      </c>
      <c r="C2815">
        <v>-237</v>
      </c>
      <c r="D2815" t="s">
        <v>6719</v>
      </c>
      <c r="E2815" t="s">
        <v>6719</v>
      </c>
      <c r="F2815" t="s">
        <v>6193</v>
      </c>
      <c r="G2815" t="s">
        <v>105</v>
      </c>
      <c r="H2815" t="s">
        <v>2317</v>
      </c>
      <c r="I2815" t="s">
        <v>2317</v>
      </c>
      <c r="J2815" t="s">
        <v>9</v>
      </c>
      <c r="O2815" t="s">
        <v>105</v>
      </c>
      <c r="P2815" t="s">
        <v>9</v>
      </c>
      <c r="Q2815" t="s">
        <v>8109</v>
      </c>
      <c r="R2815" t="s">
        <v>122</v>
      </c>
      <c r="S2815" t="s">
        <v>124</v>
      </c>
      <c r="T2815">
        <v>1</v>
      </c>
      <c r="U2815" t="s">
        <v>475</v>
      </c>
      <c r="W2815" t="s">
        <v>386</v>
      </c>
    </row>
    <row r="2816" spans="1:23" x14ac:dyDescent="0.25">
      <c r="A2816" t="s">
        <v>492</v>
      </c>
      <c r="B2816" s="1">
        <v>44613</v>
      </c>
      <c r="C2816">
        <v>-25.48</v>
      </c>
      <c r="D2816" t="s">
        <v>6201</v>
      </c>
      <c r="E2816" t="s">
        <v>6201</v>
      </c>
      <c r="F2816" t="s">
        <v>6202</v>
      </c>
      <c r="G2816" t="s">
        <v>117</v>
      </c>
      <c r="H2816" t="s">
        <v>45</v>
      </c>
      <c r="I2816" t="s">
        <v>45</v>
      </c>
      <c r="J2816" t="s">
        <v>9</v>
      </c>
      <c r="O2816" t="s">
        <v>117</v>
      </c>
      <c r="P2816" t="s">
        <v>9</v>
      </c>
      <c r="Q2816" t="s">
        <v>9</v>
      </c>
      <c r="R2816" t="s">
        <v>122</v>
      </c>
      <c r="S2816" t="s">
        <v>127</v>
      </c>
      <c r="T2816">
        <v>12</v>
      </c>
      <c r="U2816" t="s">
        <v>475</v>
      </c>
      <c r="W2816" t="s">
        <v>386</v>
      </c>
    </row>
    <row r="2817" spans="1:23" x14ac:dyDescent="0.25">
      <c r="A2817" t="s">
        <v>6411</v>
      </c>
      <c r="B2817" s="1">
        <v>44613</v>
      </c>
      <c r="C2817">
        <v>-24.72</v>
      </c>
      <c r="D2817" t="s">
        <v>560</v>
      </c>
      <c r="E2817" t="s">
        <v>560</v>
      </c>
      <c r="F2817" t="s">
        <v>6871</v>
      </c>
      <c r="G2817" t="s">
        <v>104</v>
      </c>
      <c r="H2817" t="s">
        <v>16</v>
      </c>
      <c r="I2817" t="s">
        <v>16</v>
      </c>
      <c r="J2817" t="s">
        <v>9</v>
      </c>
      <c r="O2817" t="s">
        <v>104</v>
      </c>
      <c r="P2817" t="s">
        <v>9</v>
      </c>
      <c r="Q2817" t="s">
        <v>9</v>
      </c>
      <c r="R2817" t="s">
        <v>122</v>
      </c>
      <c r="S2817" t="s">
        <v>127</v>
      </c>
      <c r="T2817">
        <v>12</v>
      </c>
      <c r="U2817" t="s">
        <v>475</v>
      </c>
      <c r="W2817" t="s">
        <v>386</v>
      </c>
    </row>
    <row r="2818" spans="1:23" x14ac:dyDescent="0.25">
      <c r="A2818" t="s">
        <v>492</v>
      </c>
      <c r="B2818" s="1">
        <v>44613</v>
      </c>
      <c r="C2818">
        <v>-128.69999999999999</v>
      </c>
      <c r="D2818" t="s">
        <v>6198</v>
      </c>
      <c r="E2818" t="s">
        <v>6198</v>
      </c>
      <c r="F2818" t="s">
        <v>6199</v>
      </c>
      <c r="G2818" t="s">
        <v>104</v>
      </c>
      <c r="H2818" t="s">
        <v>16</v>
      </c>
      <c r="I2818" t="s">
        <v>16</v>
      </c>
      <c r="J2818" t="s">
        <v>9</v>
      </c>
      <c r="O2818" t="s">
        <v>104</v>
      </c>
      <c r="P2818" t="s">
        <v>9</v>
      </c>
      <c r="Q2818" t="s">
        <v>9</v>
      </c>
      <c r="R2818" t="s">
        <v>122</v>
      </c>
      <c r="S2818" t="s">
        <v>127</v>
      </c>
      <c r="T2818">
        <v>12</v>
      </c>
      <c r="U2818" t="s">
        <v>475</v>
      </c>
      <c r="W2818" t="s">
        <v>386</v>
      </c>
    </row>
    <row r="2819" spans="1:23" x14ac:dyDescent="0.25">
      <c r="A2819" t="s">
        <v>492</v>
      </c>
      <c r="B2819" s="1">
        <v>44613</v>
      </c>
      <c r="C2819">
        <v>-12.06</v>
      </c>
      <c r="D2819" t="s">
        <v>6195</v>
      </c>
      <c r="E2819" t="s">
        <v>6195</v>
      </c>
      <c r="F2819" t="s">
        <v>6196</v>
      </c>
      <c r="G2819" t="s">
        <v>117</v>
      </c>
      <c r="H2819" t="s">
        <v>44</v>
      </c>
      <c r="I2819" t="s">
        <v>44</v>
      </c>
      <c r="J2819" t="s">
        <v>9</v>
      </c>
      <c r="O2819" t="s">
        <v>117</v>
      </c>
      <c r="P2819" t="s">
        <v>9</v>
      </c>
      <c r="Q2819" t="s">
        <v>9</v>
      </c>
      <c r="R2819" t="s">
        <v>122</v>
      </c>
      <c r="S2819" t="s">
        <v>127</v>
      </c>
      <c r="T2819">
        <v>12</v>
      </c>
      <c r="U2819" t="s">
        <v>475</v>
      </c>
      <c r="W2819" t="s">
        <v>386</v>
      </c>
    </row>
    <row r="2820" spans="1:23" x14ac:dyDescent="0.25">
      <c r="A2820" t="s">
        <v>34</v>
      </c>
      <c r="B2820" s="1">
        <v>44612</v>
      </c>
      <c r="C2820">
        <v>-74.87</v>
      </c>
      <c r="D2820" t="s">
        <v>491</v>
      </c>
      <c r="E2820" t="s">
        <v>491</v>
      </c>
      <c r="F2820" t="s">
        <v>6207</v>
      </c>
      <c r="G2820" t="s">
        <v>55</v>
      </c>
      <c r="H2820" t="s">
        <v>76</v>
      </c>
      <c r="I2820" t="s">
        <v>76</v>
      </c>
      <c r="J2820" t="s">
        <v>9</v>
      </c>
      <c r="O2820" t="s">
        <v>55</v>
      </c>
      <c r="P2820" t="s">
        <v>9</v>
      </c>
      <c r="Q2820" t="s">
        <v>6245</v>
      </c>
      <c r="R2820" t="s">
        <v>224</v>
      </c>
      <c r="S2820" t="s">
        <v>126</v>
      </c>
      <c r="T2820">
        <v>12</v>
      </c>
      <c r="U2820" t="s">
        <v>475</v>
      </c>
      <c r="V2820" t="s">
        <v>6075</v>
      </c>
      <c r="W2820" t="s">
        <v>386</v>
      </c>
    </row>
    <row r="2821" spans="1:23" x14ac:dyDescent="0.25">
      <c r="A2821" t="s">
        <v>34</v>
      </c>
      <c r="B2821" s="1">
        <v>44612</v>
      </c>
      <c r="C2821">
        <v>-9.17</v>
      </c>
      <c r="D2821" t="s">
        <v>491</v>
      </c>
      <c r="E2821" t="s">
        <v>491</v>
      </c>
      <c r="F2821" t="s">
        <v>6205</v>
      </c>
      <c r="G2821" t="s">
        <v>78</v>
      </c>
      <c r="H2821" t="s">
        <v>27</v>
      </c>
      <c r="I2821" t="s">
        <v>27</v>
      </c>
      <c r="J2821" t="s">
        <v>9</v>
      </c>
      <c r="O2821" t="s">
        <v>78</v>
      </c>
      <c r="P2821" t="s">
        <v>9</v>
      </c>
      <c r="Q2821" t="s">
        <v>6244</v>
      </c>
      <c r="R2821" t="s">
        <v>122</v>
      </c>
      <c r="S2821" t="s">
        <v>127</v>
      </c>
      <c r="T2821">
        <v>1</v>
      </c>
      <c r="U2821" t="s">
        <v>475</v>
      </c>
      <c r="W2821" t="s">
        <v>386</v>
      </c>
    </row>
    <row r="2822" spans="1:23" x14ac:dyDescent="0.25">
      <c r="A2822" t="s">
        <v>34</v>
      </c>
      <c r="B2822" s="1">
        <v>44612</v>
      </c>
      <c r="C2822">
        <v>-7.99</v>
      </c>
      <c r="D2822" t="s">
        <v>491</v>
      </c>
      <c r="E2822" t="s">
        <v>491</v>
      </c>
      <c r="F2822" t="s">
        <v>6203</v>
      </c>
      <c r="G2822" t="s">
        <v>55</v>
      </c>
      <c r="H2822" t="s">
        <v>76</v>
      </c>
      <c r="I2822" t="s">
        <v>76</v>
      </c>
      <c r="J2822" t="s">
        <v>9</v>
      </c>
      <c r="O2822" t="s">
        <v>55</v>
      </c>
      <c r="P2822" t="s">
        <v>9</v>
      </c>
      <c r="Q2822" t="s">
        <v>6246</v>
      </c>
      <c r="R2822" t="s">
        <v>224</v>
      </c>
      <c r="S2822" t="s">
        <v>126</v>
      </c>
      <c r="T2822">
        <v>12</v>
      </c>
      <c r="U2822" t="s">
        <v>475</v>
      </c>
      <c r="V2822" t="s">
        <v>6075</v>
      </c>
      <c r="W2822" t="s">
        <v>386</v>
      </c>
    </row>
    <row r="2823" spans="1:23" x14ac:dyDescent="0.25">
      <c r="A2823" t="s">
        <v>512</v>
      </c>
      <c r="B2823" s="1">
        <v>44612</v>
      </c>
      <c r="C2823">
        <v>-36.26</v>
      </c>
      <c r="D2823" t="s">
        <v>497</v>
      </c>
      <c r="E2823" t="s">
        <v>497</v>
      </c>
      <c r="F2823" t="s">
        <v>6204</v>
      </c>
      <c r="G2823" t="s">
        <v>110</v>
      </c>
      <c r="H2823" t="s">
        <v>108</v>
      </c>
      <c r="I2823" t="s">
        <v>108</v>
      </c>
      <c r="J2823" t="s">
        <v>9</v>
      </c>
      <c r="O2823" t="s">
        <v>110</v>
      </c>
      <c r="P2823" t="s">
        <v>9</v>
      </c>
      <c r="Q2823" t="s">
        <v>6206</v>
      </c>
      <c r="R2823" t="s">
        <v>122</v>
      </c>
      <c r="S2823" t="s">
        <v>125</v>
      </c>
      <c r="T2823">
        <v>1</v>
      </c>
      <c r="U2823" t="s">
        <v>475</v>
      </c>
      <c r="W2823" t="s">
        <v>386</v>
      </c>
    </row>
    <row r="2824" spans="1:23" x14ac:dyDescent="0.25">
      <c r="A2824" t="s">
        <v>512</v>
      </c>
      <c r="B2824" s="1">
        <v>44612</v>
      </c>
      <c r="C2824">
        <v>-15</v>
      </c>
      <c r="D2824" t="s">
        <v>497</v>
      </c>
      <c r="E2824" t="s">
        <v>497</v>
      </c>
      <c r="F2824" t="s">
        <v>6204</v>
      </c>
      <c r="G2824" t="s">
        <v>117</v>
      </c>
      <c r="H2824" t="s">
        <v>44</v>
      </c>
      <c r="I2824" t="s">
        <v>44</v>
      </c>
      <c r="J2824" t="s">
        <v>9</v>
      </c>
      <c r="O2824" t="s">
        <v>117</v>
      </c>
      <c r="P2824" t="s">
        <v>9</v>
      </c>
      <c r="Q2824" t="s">
        <v>9</v>
      </c>
      <c r="R2824" t="s">
        <v>122</v>
      </c>
      <c r="S2824" t="s">
        <v>127</v>
      </c>
      <c r="T2824">
        <v>12</v>
      </c>
      <c r="U2824" t="s">
        <v>475</v>
      </c>
      <c r="W2824" t="s">
        <v>386</v>
      </c>
    </row>
    <row r="2825" spans="1:23" x14ac:dyDescent="0.25">
      <c r="A2825" t="s">
        <v>512</v>
      </c>
      <c r="B2825" s="1">
        <v>44612</v>
      </c>
      <c r="C2825">
        <v>-60</v>
      </c>
      <c r="D2825" t="s">
        <v>497</v>
      </c>
      <c r="E2825" t="s">
        <v>497</v>
      </c>
      <c r="F2825" t="s">
        <v>6204</v>
      </c>
      <c r="G2825" t="s">
        <v>88</v>
      </c>
      <c r="H2825" t="s">
        <v>59</v>
      </c>
      <c r="I2825" t="s">
        <v>59</v>
      </c>
      <c r="J2825" t="s">
        <v>9</v>
      </c>
      <c r="O2825" t="s">
        <v>88</v>
      </c>
      <c r="P2825" t="s">
        <v>9</v>
      </c>
      <c r="Q2825" t="s">
        <v>9</v>
      </c>
      <c r="R2825" t="s">
        <v>122</v>
      </c>
      <c r="S2825" t="s">
        <v>127</v>
      </c>
      <c r="T2825">
        <v>1</v>
      </c>
      <c r="U2825" t="s">
        <v>475</v>
      </c>
      <c r="W2825" t="s">
        <v>386</v>
      </c>
    </row>
    <row r="2826" spans="1:23" x14ac:dyDescent="0.25">
      <c r="A2826" t="s">
        <v>492</v>
      </c>
      <c r="B2826" s="1">
        <v>44611</v>
      </c>
      <c r="C2826">
        <v>-2</v>
      </c>
      <c r="D2826" t="s">
        <v>2140</v>
      </c>
      <c r="E2826" t="s">
        <v>2140</v>
      </c>
      <c r="F2826" t="s">
        <v>6208</v>
      </c>
      <c r="H2826" t="s">
        <v>6176</v>
      </c>
      <c r="J2826" t="s">
        <v>9</v>
      </c>
      <c r="P2826" t="s">
        <v>9</v>
      </c>
      <c r="Q2826" t="s">
        <v>9</v>
      </c>
      <c r="U2826" t="s">
        <v>475</v>
      </c>
      <c r="W2826" t="s">
        <v>386</v>
      </c>
    </row>
    <row r="2827" spans="1:23" x14ac:dyDescent="0.25">
      <c r="A2827" t="s">
        <v>533</v>
      </c>
      <c r="B2827" s="1">
        <v>44611</v>
      </c>
      <c r="C2827">
        <v>4.3600000000000003</v>
      </c>
      <c r="D2827" t="s">
        <v>1632</v>
      </c>
      <c r="E2827" t="s">
        <v>1632</v>
      </c>
      <c r="F2827" t="s">
        <v>535</v>
      </c>
      <c r="G2827" t="s">
        <v>92</v>
      </c>
      <c r="H2827" t="s">
        <v>49</v>
      </c>
      <c r="I2827" t="s">
        <v>49</v>
      </c>
      <c r="J2827" t="s">
        <v>9</v>
      </c>
      <c r="O2827" t="s">
        <v>92</v>
      </c>
      <c r="P2827" t="s">
        <v>9</v>
      </c>
      <c r="Q2827" t="s">
        <v>9</v>
      </c>
      <c r="R2827" t="s">
        <v>92</v>
      </c>
      <c r="S2827" t="s">
        <v>127</v>
      </c>
      <c r="T2827">
        <v>12</v>
      </c>
      <c r="U2827" t="s">
        <v>475</v>
      </c>
      <c r="W2827" t="s">
        <v>386</v>
      </c>
    </row>
    <row r="2828" spans="1:23" x14ac:dyDescent="0.25">
      <c r="A2828" t="s">
        <v>492</v>
      </c>
      <c r="B2828" s="1">
        <v>44611</v>
      </c>
      <c r="C2828">
        <v>-22.98</v>
      </c>
      <c r="D2828" t="s">
        <v>6248</v>
      </c>
      <c r="E2828" t="s">
        <v>6248</v>
      </c>
      <c r="F2828" t="s">
        <v>6209</v>
      </c>
      <c r="G2828" t="s">
        <v>105</v>
      </c>
      <c r="H2828" t="s">
        <v>28</v>
      </c>
      <c r="I2828" t="s">
        <v>28</v>
      </c>
      <c r="J2828" t="s">
        <v>9</v>
      </c>
      <c r="O2828" t="s">
        <v>105</v>
      </c>
      <c r="P2828" t="s">
        <v>9</v>
      </c>
      <c r="Q2828" t="s">
        <v>6249</v>
      </c>
      <c r="R2828" t="s">
        <v>122</v>
      </c>
      <c r="S2828" t="s">
        <v>124</v>
      </c>
      <c r="T2828">
        <v>1</v>
      </c>
      <c r="U2828" t="s">
        <v>475</v>
      </c>
      <c r="W2828" t="s">
        <v>386</v>
      </c>
    </row>
    <row r="2829" spans="1:23" x14ac:dyDescent="0.25">
      <c r="A2829" t="s">
        <v>492</v>
      </c>
      <c r="B2829" s="1">
        <v>44611</v>
      </c>
      <c r="C2829">
        <v>-2</v>
      </c>
      <c r="D2829" t="s">
        <v>2140</v>
      </c>
      <c r="E2829" t="s">
        <v>2140</v>
      </c>
      <c r="F2829" t="s">
        <v>6208</v>
      </c>
      <c r="H2829" t="s">
        <v>6176</v>
      </c>
      <c r="J2829" t="s">
        <v>9</v>
      </c>
      <c r="P2829" t="s">
        <v>9</v>
      </c>
      <c r="Q2829" t="s">
        <v>9</v>
      </c>
      <c r="U2829" t="s">
        <v>475</v>
      </c>
      <c r="W2829" t="s">
        <v>386</v>
      </c>
    </row>
    <row r="2830" spans="1:23" x14ac:dyDescent="0.25">
      <c r="A2830" t="s">
        <v>533</v>
      </c>
      <c r="B2830" s="1">
        <v>44610</v>
      </c>
      <c r="C2830">
        <v>83.71</v>
      </c>
      <c r="D2830" t="s">
        <v>6251</v>
      </c>
      <c r="E2830" t="s">
        <v>6251</v>
      </c>
      <c r="F2830" t="s">
        <v>675</v>
      </c>
      <c r="G2830" t="s">
        <v>55</v>
      </c>
      <c r="H2830" t="s">
        <v>18</v>
      </c>
      <c r="I2830" t="s">
        <v>18</v>
      </c>
      <c r="J2830" t="s">
        <v>9</v>
      </c>
      <c r="O2830" t="s">
        <v>55</v>
      </c>
      <c r="P2830" t="s">
        <v>9</v>
      </c>
      <c r="Q2830" t="s">
        <v>9</v>
      </c>
      <c r="R2830" t="s">
        <v>224</v>
      </c>
      <c r="S2830" t="s">
        <v>126</v>
      </c>
      <c r="T2830">
        <v>12</v>
      </c>
      <c r="U2830" t="s">
        <v>475</v>
      </c>
      <c r="W2830" t="s">
        <v>386</v>
      </c>
    </row>
    <row r="2831" spans="1:23" x14ac:dyDescent="0.25">
      <c r="A2831" t="s">
        <v>544</v>
      </c>
      <c r="B2831" s="1">
        <v>44610</v>
      </c>
      <c r="C2831">
        <v>-25.59</v>
      </c>
      <c r="D2831" t="s">
        <v>744</v>
      </c>
      <c r="E2831" t="s">
        <v>744</v>
      </c>
      <c r="F2831" t="s">
        <v>2757</v>
      </c>
      <c r="G2831" t="s">
        <v>104</v>
      </c>
      <c r="H2831" t="s">
        <v>7</v>
      </c>
      <c r="I2831" t="s">
        <v>7</v>
      </c>
      <c r="J2831" t="s">
        <v>9</v>
      </c>
      <c r="O2831" t="s">
        <v>104</v>
      </c>
      <c r="P2831" t="s">
        <v>9</v>
      </c>
      <c r="Q2831" t="s">
        <v>9</v>
      </c>
      <c r="R2831" t="s">
        <v>122</v>
      </c>
      <c r="S2831" t="s">
        <v>127</v>
      </c>
      <c r="T2831">
        <v>12</v>
      </c>
      <c r="U2831" t="s">
        <v>475</v>
      </c>
      <c r="W2831" t="s">
        <v>386</v>
      </c>
    </row>
    <row r="2832" spans="1:23" x14ac:dyDescent="0.25">
      <c r="A2832" t="s">
        <v>492</v>
      </c>
      <c r="B2832" s="1">
        <v>44610</v>
      </c>
      <c r="C2832">
        <v>-30</v>
      </c>
      <c r="D2832" t="s">
        <v>2140</v>
      </c>
      <c r="E2832" t="s">
        <v>2140</v>
      </c>
      <c r="F2832" t="s">
        <v>6208</v>
      </c>
      <c r="H2832" t="s">
        <v>6176</v>
      </c>
      <c r="J2832" t="s">
        <v>9</v>
      </c>
      <c r="P2832" t="s">
        <v>9</v>
      </c>
      <c r="Q2832" t="s">
        <v>9</v>
      </c>
      <c r="U2832" t="s">
        <v>475</v>
      </c>
      <c r="W2832" t="s">
        <v>386</v>
      </c>
    </row>
    <row r="2833" spans="1:23" x14ac:dyDescent="0.25">
      <c r="A2833" t="s">
        <v>492</v>
      </c>
      <c r="B2833" s="1">
        <v>44610</v>
      </c>
      <c r="C2833">
        <v>-2.35</v>
      </c>
      <c r="D2833" t="s">
        <v>689</v>
      </c>
      <c r="E2833" t="s">
        <v>689</v>
      </c>
      <c r="F2833" t="s">
        <v>690</v>
      </c>
      <c r="G2833" t="s">
        <v>100</v>
      </c>
      <c r="H2833" t="s">
        <v>41</v>
      </c>
      <c r="I2833" t="s">
        <v>41</v>
      </c>
      <c r="J2833" t="s">
        <v>9</v>
      </c>
      <c r="O2833" t="s">
        <v>100</v>
      </c>
      <c r="P2833" t="s">
        <v>29</v>
      </c>
      <c r="Q2833" t="s">
        <v>9</v>
      </c>
      <c r="R2833" t="s">
        <v>122</v>
      </c>
      <c r="S2833" t="s">
        <v>127</v>
      </c>
      <c r="T2833">
        <v>12</v>
      </c>
      <c r="U2833" t="s">
        <v>475</v>
      </c>
      <c r="V2833" t="s">
        <v>280</v>
      </c>
      <c r="W2833" t="s">
        <v>1640</v>
      </c>
    </row>
    <row r="2834" spans="1:23" x14ac:dyDescent="0.25">
      <c r="A2834" t="s">
        <v>492</v>
      </c>
      <c r="B2834" s="1">
        <v>44609</v>
      </c>
      <c r="C2834">
        <v>-5.5</v>
      </c>
      <c r="D2834" t="s">
        <v>5059</v>
      </c>
      <c r="E2834" t="s">
        <v>5059</v>
      </c>
      <c r="F2834" t="s">
        <v>615</v>
      </c>
      <c r="G2834" t="s">
        <v>13</v>
      </c>
      <c r="H2834" t="s">
        <v>11</v>
      </c>
      <c r="I2834" t="s">
        <v>11</v>
      </c>
      <c r="J2834" t="s">
        <v>9</v>
      </c>
      <c r="O2834" t="s">
        <v>13</v>
      </c>
      <c r="P2834" t="s">
        <v>9</v>
      </c>
      <c r="Q2834" t="s">
        <v>9</v>
      </c>
      <c r="R2834" t="s">
        <v>122</v>
      </c>
      <c r="S2834" t="s">
        <v>127</v>
      </c>
      <c r="T2834">
        <v>12</v>
      </c>
      <c r="U2834" t="s">
        <v>475</v>
      </c>
      <c r="W2834" t="s">
        <v>386</v>
      </c>
    </row>
    <row r="2835" spans="1:23" x14ac:dyDescent="0.25">
      <c r="A2835" t="s">
        <v>492</v>
      </c>
      <c r="B2835" s="1">
        <v>44609</v>
      </c>
      <c r="C2835">
        <v>-5.88</v>
      </c>
      <c r="D2835" t="s">
        <v>495</v>
      </c>
      <c r="E2835" t="s">
        <v>495</v>
      </c>
      <c r="F2835" t="s">
        <v>496</v>
      </c>
      <c r="G2835" t="s">
        <v>104</v>
      </c>
      <c r="H2835" t="s">
        <v>16</v>
      </c>
      <c r="I2835" t="s">
        <v>16</v>
      </c>
      <c r="J2835" t="s">
        <v>9</v>
      </c>
      <c r="O2835" t="s">
        <v>104</v>
      </c>
      <c r="P2835" t="s">
        <v>9</v>
      </c>
      <c r="Q2835" t="s">
        <v>9</v>
      </c>
      <c r="R2835" t="s">
        <v>122</v>
      </c>
      <c r="S2835" t="s">
        <v>127</v>
      </c>
      <c r="T2835">
        <v>12</v>
      </c>
      <c r="U2835" t="s">
        <v>475</v>
      </c>
      <c r="W2835" t="s">
        <v>386</v>
      </c>
    </row>
    <row r="2836" spans="1:23" x14ac:dyDescent="0.25">
      <c r="A2836" t="s">
        <v>19</v>
      </c>
      <c r="B2836" s="1">
        <v>44609</v>
      </c>
      <c r="C2836">
        <v>-12</v>
      </c>
      <c r="D2836" t="s">
        <v>921</v>
      </c>
      <c r="E2836" t="s">
        <v>921</v>
      </c>
      <c r="F2836" t="s">
        <v>922</v>
      </c>
      <c r="G2836" t="s">
        <v>117</v>
      </c>
      <c r="H2836" t="s">
        <v>45</v>
      </c>
      <c r="I2836" t="s">
        <v>45</v>
      </c>
      <c r="J2836" t="s">
        <v>9</v>
      </c>
      <c r="O2836" t="s">
        <v>117</v>
      </c>
      <c r="P2836" t="s">
        <v>9</v>
      </c>
      <c r="Q2836" t="s">
        <v>6362</v>
      </c>
      <c r="R2836" t="s">
        <v>122</v>
      </c>
      <c r="S2836" t="s">
        <v>127</v>
      </c>
      <c r="T2836">
        <v>12</v>
      </c>
      <c r="U2836" t="s">
        <v>475</v>
      </c>
      <c r="W2836" t="s">
        <v>386</v>
      </c>
    </row>
    <row r="2837" spans="1:23" x14ac:dyDescent="0.25">
      <c r="A2837" t="s">
        <v>6411</v>
      </c>
      <c r="B2837" s="1">
        <v>44609</v>
      </c>
      <c r="C2837">
        <v>24.72</v>
      </c>
      <c r="D2837" t="s">
        <v>8110</v>
      </c>
      <c r="E2837" t="s">
        <v>8110</v>
      </c>
      <c r="F2837" t="s">
        <v>6871</v>
      </c>
      <c r="G2837" t="s">
        <v>104</v>
      </c>
      <c r="H2837" t="s">
        <v>16</v>
      </c>
      <c r="I2837" t="s">
        <v>16</v>
      </c>
      <c r="J2837" t="s">
        <v>9</v>
      </c>
      <c r="O2837" t="s">
        <v>104</v>
      </c>
      <c r="P2837" t="s">
        <v>9</v>
      </c>
      <c r="Q2837" t="s">
        <v>9</v>
      </c>
      <c r="R2837" t="s">
        <v>122</v>
      </c>
      <c r="S2837" t="s">
        <v>127</v>
      </c>
      <c r="T2837">
        <v>12</v>
      </c>
      <c r="U2837" t="s">
        <v>475</v>
      </c>
      <c r="W2837" t="s">
        <v>386</v>
      </c>
    </row>
    <row r="2838" spans="1:23" x14ac:dyDescent="0.25">
      <c r="A2838" t="s">
        <v>34</v>
      </c>
      <c r="B2838" s="1">
        <v>44609</v>
      </c>
      <c r="C2838">
        <v>-19.829999999999998</v>
      </c>
      <c r="D2838" t="s">
        <v>491</v>
      </c>
      <c r="E2838" t="s">
        <v>491</v>
      </c>
      <c r="F2838" t="s">
        <v>6212</v>
      </c>
      <c r="G2838" t="s">
        <v>88</v>
      </c>
      <c r="H2838" t="s">
        <v>50</v>
      </c>
      <c r="I2838" t="s">
        <v>50</v>
      </c>
      <c r="J2838" t="s">
        <v>9</v>
      </c>
      <c r="O2838" t="s">
        <v>88</v>
      </c>
      <c r="P2838" t="s">
        <v>9</v>
      </c>
      <c r="Q2838" t="s">
        <v>6253</v>
      </c>
      <c r="R2838" t="s">
        <v>122</v>
      </c>
      <c r="S2838" t="s">
        <v>124</v>
      </c>
      <c r="T2838">
        <v>1</v>
      </c>
      <c r="U2838" t="s">
        <v>475</v>
      </c>
      <c r="W2838" t="s">
        <v>386</v>
      </c>
    </row>
    <row r="2839" spans="1:23" x14ac:dyDescent="0.25">
      <c r="A2839" t="s">
        <v>492</v>
      </c>
      <c r="B2839" s="1">
        <v>44609</v>
      </c>
      <c r="C2839">
        <v>-2.62</v>
      </c>
      <c r="D2839" t="s">
        <v>739</v>
      </c>
      <c r="E2839" t="s">
        <v>739</v>
      </c>
      <c r="F2839" t="s">
        <v>740</v>
      </c>
      <c r="G2839" t="s">
        <v>473</v>
      </c>
      <c r="H2839" t="s">
        <v>466</v>
      </c>
      <c r="I2839" t="s">
        <v>466</v>
      </c>
      <c r="J2839" t="s">
        <v>9</v>
      </c>
      <c r="O2839" t="s">
        <v>473</v>
      </c>
      <c r="P2839" t="s">
        <v>9</v>
      </c>
      <c r="Q2839" t="s">
        <v>9</v>
      </c>
      <c r="R2839" t="s">
        <v>122</v>
      </c>
      <c r="S2839" t="s">
        <v>127</v>
      </c>
      <c r="T2839">
        <v>12</v>
      </c>
      <c r="U2839" t="s">
        <v>475</v>
      </c>
      <c r="W2839" t="s">
        <v>386</v>
      </c>
    </row>
    <row r="2840" spans="1:23" x14ac:dyDescent="0.25">
      <c r="A2840" t="s">
        <v>487</v>
      </c>
      <c r="B2840" s="1">
        <v>44609</v>
      </c>
      <c r="C2840">
        <v>21.5</v>
      </c>
      <c r="D2840" t="s">
        <v>8609</v>
      </c>
      <c r="E2840" t="s">
        <v>8609</v>
      </c>
      <c r="F2840" t="s">
        <v>501</v>
      </c>
      <c r="G2840" t="s">
        <v>78</v>
      </c>
      <c r="H2840" t="s">
        <v>60</v>
      </c>
      <c r="I2840" t="s">
        <v>60</v>
      </c>
      <c r="J2840" t="s">
        <v>9</v>
      </c>
      <c r="O2840" t="s">
        <v>78</v>
      </c>
      <c r="P2840" t="s">
        <v>9</v>
      </c>
      <c r="Q2840" t="s">
        <v>6252</v>
      </c>
      <c r="R2840" t="s">
        <v>122</v>
      </c>
      <c r="S2840" t="s">
        <v>124</v>
      </c>
      <c r="T2840">
        <v>1</v>
      </c>
      <c r="U2840" t="s">
        <v>475</v>
      </c>
      <c r="V2840" t="s">
        <v>289</v>
      </c>
      <c r="W2840" t="s">
        <v>1640</v>
      </c>
    </row>
    <row r="2841" spans="1:23" x14ac:dyDescent="0.25">
      <c r="A2841" t="s">
        <v>487</v>
      </c>
      <c r="B2841" s="1">
        <v>44609</v>
      </c>
      <c r="C2841">
        <v>15000</v>
      </c>
      <c r="D2841" t="s">
        <v>6255</v>
      </c>
      <c r="E2841" t="s">
        <v>6255</v>
      </c>
      <c r="F2841" t="s">
        <v>6211</v>
      </c>
      <c r="G2841" t="s">
        <v>55</v>
      </c>
      <c r="H2841" t="s">
        <v>55</v>
      </c>
      <c r="I2841" t="s">
        <v>55</v>
      </c>
      <c r="J2841" t="s">
        <v>9</v>
      </c>
      <c r="O2841" t="s">
        <v>55</v>
      </c>
      <c r="P2841" t="s">
        <v>9</v>
      </c>
      <c r="Q2841" t="s">
        <v>9</v>
      </c>
      <c r="R2841" t="s">
        <v>116</v>
      </c>
      <c r="S2841" t="s">
        <v>126</v>
      </c>
      <c r="T2841">
        <v>0</v>
      </c>
      <c r="U2841" t="s">
        <v>475</v>
      </c>
      <c r="W2841" t="s">
        <v>386</v>
      </c>
    </row>
    <row r="2842" spans="1:23" x14ac:dyDescent="0.25">
      <c r="A2842" t="s">
        <v>486</v>
      </c>
      <c r="B2842" s="1">
        <v>44609</v>
      </c>
      <c r="C2842">
        <v>-15000</v>
      </c>
      <c r="D2842" t="s">
        <v>6257</v>
      </c>
      <c r="E2842" t="s">
        <v>6257</v>
      </c>
      <c r="F2842" t="s">
        <v>6210</v>
      </c>
      <c r="G2842" t="s">
        <v>55</v>
      </c>
      <c r="H2842" t="s">
        <v>55</v>
      </c>
      <c r="I2842" t="s">
        <v>55</v>
      </c>
      <c r="J2842" t="s">
        <v>9</v>
      </c>
      <c r="O2842" t="s">
        <v>55</v>
      </c>
      <c r="P2842" t="s">
        <v>9</v>
      </c>
      <c r="Q2842" t="s">
        <v>9</v>
      </c>
      <c r="R2842" t="s">
        <v>116</v>
      </c>
      <c r="S2842" t="s">
        <v>126</v>
      </c>
      <c r="T2842">
        <v>0</v>
      </c>
      <c r="U2842" t="s">
        <v>475</v>
      </c>
      <c r="W2842" t="s">
        <v>386</v>
      </c>
    </row>
    <row r="2843" spans="1:23" x14ac:dyDescent="0.25">
      <c r="A2843" t="s">
        <v>492</v>
      </c>
      <c r="B2843" s="1">
        <v>44609</v>
      </c>
      <c r="C2843">
        <v>-14.47</v>
      </c>
      <c r="D2843" t="s">
        <v>495</v>
      </c>
      <c r="E2843" t="s">
        <v>495</v>
      </c>
      <c r="F2843" t="s">
        <v>496</v>
      </c>
      <c r="G2843" t="s">
        <v>104</v>
      </c>
      <c r="H2843" t="s">
        <v>16</v>
      </c>
      <c r="I2843" t="s">
        <v>16</v>
      </c>
      <c r="J2843" t="s">
        <v>9</v>
      </c>
      <c r="O2843" t="s">
        <v>104</v>
      </c>
      <c r="P2843" t="s">
        <v>9</v>
      </c>
      <c r="Q2843" t="s">
        <v>9</v>
      </c>
      <c r="R2843" t="s">
        <v>122</v>
      </c>
      <c r="S2843" t="s">
        <v>127</v>
      </c>
      <c r="T2843">
        <v>12</v>
      </c>
      <c r="U2843" t="s">
        <v>475</v>
      </c>
      <c r="W2843" t="s">
        <v>386</v>
      </c>
    </row>
    <row r="2844" spans="1:23" x14ac:dyDescent="0.25">
      <c r="A2844" t="s">
        <v>492</v>
      </c>
      <c r="B2844" s="1">
        <v>44609</v>
      </c>
      <c r="C2844">
        <v>25</v>
      </c>
      <c r="D2844" t="s">
        <v>536</v>
      </c>
      <c r="E2844" t="s">
        <v>536</v>
      </c>
      <c r="F2844" t="s">
        <v>537</v>
      </c>
      <c r="G2844" t="s">
        <v>92</v>
      </c>
      <c r="H2844" t="s">
        <v>49</v>
      </c>
      <c r="I2844" t="s">
        <v>49</v>
      </c>
      <c r="J2844" t="s">
        <v>9</v>
      </c>
      <c r="O2844" t="s">
        <v>92</v>
      </c>
      <c r="P2844" t="s">
        <v>9</v>
      </c>
      <c r="Q2844" t="s">
        <v>9</v>
      </c>
      <c r="R2844" t="s">
        <v>92</v>
      </c>
      <c r="S2844" t="s">
        <v>127</v>
      </c>
      <c r="T2844">
        <v>12</v>
      </c>
      <c r="U2844" t="s">
        <v>475</v>
      </c>
      <c r="W2844" t="s">
        <v>386</v>
      </c>
    </row>
    <row r="2845" spans="1:23" x14ac:dyDescent="0.25">
      <c r="A2845" t="s">
        <v>19</v>
      </c>
      <c r="B2845" s="1">
        <v>44608</v>
      </c>
      <c r="C2845">
        <v>195.98</v>
      </c>
      <c r="D2845" t="s">
        <v>6114</v>
      </c>
      <c r="E2845" t="s">
        <v>6114</v>
      </c>
      <c r="F2845" t="s">
        <v>598</v>
      </c>
      <c r="G2845" t="s">
        <v>55</v>
      </c>
      <c r="H2845" t="s">
        <v>76</v>
      </c>
      <c r="I2845" t="s">
        <v>76</v>
      </c>
      <c r="J2845" t="s">
        <v>9</v>
      </c>
      <c r="O2845" t="s">
        <v>55</v>
      </c>
      <c r="P2845" t="s">
        <v>9</v>
      </c>
      <c r="Q2845" t="s">
        <v>9</v>
      </c>
      <c r="R2845" t="s">
        <v>224</v>
      </c>
      <c r="S2845" t="s">
        <v>126</v>
      </c>
      <c r="T2845">
        <v>12</v>
      </c>
      <c r="U2845" t="s">
        <v>475</v>
      </c>
      <c r="V2845" t="s">
        <v>6075</v>
      </c>
      <c r="W2845" t="s">
        <v>386</v>
      </c>
    </row>
    <row r="2846" spans="1:23" x14ac:dyDescent="0.25">
      <c r="A2846" t="s">
        <v>19</v>
      </c>
      <c r="B2846" s="1">
        <v>44608</v>
      </c>
      <c r="C2846">
        <v>-118.2</v>
      </c>
      <c r="D2846" t="s">
        <v>6260</v>
      </c>
      <c r="E2846" t="s">
        <v>6260</v>
      </c>
      <c r="F2846" t="s">
        <v>695</v>
      </c>
      <c r="G2846" t="s">
        <v>55</v>
      </c>
      <c r="H2846" t="s">
        <v>18</v>
      </c>
      <c r="I2846" t="s">
        <v>18</v>
      </c>
      <c r="J2846" t="s">
        <v>9</v>
      </c>
      <c r="O2846" t="s">
        <v>55</v>
      </c>
      <c r="P2846" t="s">
        <v>9</v>
      </c>
      <c r="Q2846" t="s">
        <v>9</v>
      </c>
      <c r="R2846" t="s">
        <v>224</v>
      </c>
      <c r="S2846" t="s">
        <v>126</v>
      </c>
      <c r="T2846">
        <v>12</v>
      </c>
      <c r="U2846" t="s">
        <v>475</v>
      </c>
      <c r="W2846" t="s">
        <v>386</v>
      </c>
    </row>
    <row r="2847" spans="1:23" x14ac:dyDescent="0.25">
      <c r="A2847" t="s">
        <v>492</v>
      </c>
      <c r="B2847" s="1">
        <v>44608</v>
      </c>
      <c r="C2847">
        <v>-38.549999999999997</v>
      </c>
      <c r="D2847" t="s">
        <v>493</v>
      </c>
      <c r="E2847" t="s">
        <v>493</v>
      </c>
      <c r="F2847" t="s">
        <v>494</v>
      </c>
      <c r="G2847" t="s">
        <v>104</v>
      </c>
      <c r="H2847" t="s">
        <v>16</v>
      </c>
      <c r="I2847" t="s">
        <v>16</v>
      </c>
      <c r="J2847" t="s">
        <v>9</v>
      </c>
      <c r="O2847" t="s">
        <v>104</v>
      </c>
      <c r="P2847" t="s">
        <v>9</v>
      </c>
      <c r="Q2847" t="s">
        <v>9</v>
      </c>
      <c r="R2847" t="s">
        <v>122</v>
      </c>
      <c r="S2847" t="s">
        <v>127</v>
      </c>
      <c r="T2847">
        <v>12</v>
      </c>
      <c r="U2847" t="s">
        <v>475</v>
      </c>
      <c r="W2847" t="s">
        <v>386</v>
      </c>
    </row>
    <row r="2848" spans="1:23" x14ac:dyDescent="0.25">
      <c r="A2848" t="s">
        <v>492</v>
      </c>
      <c r="B2848" s="1">
        <v>44608</v>
      </c>
      <c r="C2848">
        <v>-982</v>
      </c>
      <c r="D2848" t="s">
        <v>4437</v>
      </c>
      <c r="E2848" t="s">
        <v>4437</v>
      </c>
      <c r="F2848" t="s">
        <v>2134</v>
      </c>
      <c r="G2848" t="s">
        <v>117</v>
      </c>
      <c r="H2848" t="s">
        <v>152</v>
      </c>
      <c r="I2848" t="s">
        <v>152</v>
      </c>
      <c r="J2848" t="s">
        <v>9</v>
      </c>
      <c r="O2848" t="s">
        <v>117</v>
      </c>
      <c r="P2848" t="s">
        <v>9</v>
      </c>
      <c r="Q2848" t="s">
        <v>6258</v>
      </c>
      <c r="R2848" t="s">
        <v>122</v>
      </c>
      <c r="S2848" t="s">
        <v>127</v>
      </c>
      <c r="T2848">
        <v>1</v>
      </c>
      <c r="U2848" t="s">
        <v>475</v>
      </c>
      <c r="V2848" t="s">
        <v>284</v>
      </c>
      <c r="W2848" t="s">
        <v>386</v>
      </c>
    </row>
    <row r="2849" spans="1:23" x14ac:dyDescent="0.25">
      <c r="A2849" t="s">
        <v>6408</v>
      </c>
      <c r="B2849" s="1">
        <v>44607</v>
      </c>
      <c r="C2849">
        <v>-59.16</v>
      </c>
      <c r="D2849" t="s">
        <v>6409</v>
      </c>
      <c r="E2849" t="s">
        <v>6409</v>
      </c>
      <c r="F2849" t="s">
        <v>7701</v>
      </c>
      <c r="G2849" t="s">
        <v>55</v>
      </c>
      <c r="H2849" t="s">
        <v>55</v>
      </c>
      <c r="I2849" t="s">
        <v>55</v>
      </c>
      <c r="J2849" t="s">
        <v>9</v>
      </c>
      <c r="O2849" t="s">
        <v>55</v>
      </c>
      <c r="P2849" t="s">
        <v>9</v>
      </c>
      <c r="Q2849" t="s">
        <v>9</v>
      </c>
      <c r="R2849" t="s">
        <v>116</v>
      </c>
      <c r="S2849" t="s">
        <v>126</v>
      </c>
      <c r="T2849">
        <v>0</v>
      </c>
      <c r="U2849" t="s">
        <v>475</v>
      </c>
      <c r="W2849" t="s">
        <v>386</v>
      </c>
    </row>
    <row r="2850" spans="1:23" x14ac:dyDescent="0.25">
      <c r="A2850" t="s">
        <v>6408</v>
      </c>
      <c r="B2850" s="1">
        <v>44607</v>
      </c>
      <c r="C2850">
        <v>-31.04</v>
      </c>
      <c r="D2850" t="s">
        <v>6436</v>
      </c>
      <c r="E2850" t="s">
        <v>6436</v>
      </c>
      <c r="F2850" t="s">
        <v>7147</v>
      </c>
      <c r="G2850" t="s">
        <v>89</v>
      </c>
      <c r="H2850" t="s">
        <v>229</v>
      </c>
      <c r="I2850" t="s">
        <v>229</v>
      </c>
      <c r="J2850" t="s">
        <v>9</v>
      </c>
      <c r="O2850" t="s">
        <v>89</v>
      </c>
      <c r="P2850" t="s">
        <v>9</v>
      </c>
      <c r="Q2850" t="s">
        <v>9</v>
      </c>
      <c r="R2850" t="s">
        <v>224</v>
      </c>
      <c r="S2850" t="s">
        <v>127</v>
      </c>
      <c r="T2850">
        <v>1</v>
      </c>
      <c r="U2850" t="s">
        <v>475</v>
      </c>
      <c r="W2850" t="s">
        <v>386</v>
      </c>
    </row>
    <row r="2851" spans="1:23" x14ac:dyDescent="0.25">
      <c r="A2851" t="s">
        <v>6408</v>
      </c>
      <c r="B2851" s="1">
        <v>44607</v>
      </c>
      <c r="C2851">
        <v>-465.32</v>
      </c>
      <c r="D2851" t="s">
        <v>6826</v>
      </c>
      <c r="E2851" t="s">
        <v>6826</v>
      </c>
      <c r="F2851" t="s">
        <v>6827</v>
      </c>
      <c r="G2851" t="s">
        <v>89</v>
      </c>
      <c r="H2851" t="s">
        <v>229</v>
      </c>
      <c r="I2851" t="s">
        <v>229</v>
      </c>
      <c r="J2851" t="s">
        <v>9</v>
      </c>
      <c r="O2851" t="s">
        <v>89</v>
      </c>
      <c r="P2851" t="s">
        <v>9</v>
      </c>
      <c r="Q2851" t="s">
        <v>9</v>
      </c>
      <c r="R2851" t="s">
        <v>224</v>
      </c>
      <c r="S2851" t="s">
        <v>127</v>
      </c>
      <c r="T2851">
        <v>1</v>
      </c>
      <c r="U2851" t="s">
        <v>475</v>
      </c>
      <c r="W2851" t="s">
        <v>386</v>
      </c>
    </row>
    <row r="2852" spans="1:23" x14ac:dyDescent="0.25">
      <c r="A2852" t="s">
        <v>6411</v>
      </c>
      <c r="B2852" s="1">
        <v>44607</v>
      </c>
      <c r="C2852">
        <v>-57.6</v>
      </c>
      <c r="D2852" t="s">
        <v>6409</v>
      </c>
      <c r="E2852" t="s">
        <v>6409</v>
      </c>
      <c r="F2852" t="s">
        <v>7701</v>
      </c>
      <c r="G2852" t="s">
        <v>55</v>
      </c>
      <c r="H2852" t="s">
        <v>55</v>
      </c>
      <c r="I2852" t="s">
        <v>55</v>
      </c>
      <c r="J2852" t="s">
        <v>9</v>
      </c>
      <c r="O2852" t="s">
        <v>55</v>
      </c>
      <c r="P2852" t="s">
        <v>9</v>
      </c>
      <c r="Q2852" t="s">
        <v>9</v>
      </c>
      <c r="R2852" t="s">
        <v>116</v>
      </c>
      <c r="S2852" t="s">
        <v>126</v>
      </c>
      <c r="T2852">
        <v>0</v>
      </c>
      <c r="U2852" t="s">
        <v>475</v>
      </c>
      <c r="W2852" t="s">
        <v>386</v>
      </c>
    </row>
    <row r="2853" spans="1:23" x14ac:dyDescent="0.25">
      <c r="A2853" t="s">
        <v>6411</v>
      </c>
      <c r="B2853" s="1">
        <v>44607</v>
      </c>
      <c r="C2853">
        <v>-55.61</v>
      </c>
      <c r="D2853" t="s">
        <v>6828</v>
      </c>
      <c r="E2853" t="s">
        <v>6828</v>
      </c>
      <c r="F2853" t="s">
        <v>6829</v>
      </c>
      <c r="G2853" t="s">
        <v>89</v>
      </c>
      <c r="H2853" t="s">
        <v>229</v>
      </c>
      <c r="I2853" t="s">
        <v>229</v>
      </c>
      <c r="J2853" t="s">
        <v>9</v>
      </c>
      <c r="O2853" t="s">
        <v>89</v>
      </c>
      <c r="P2853" t="s">
        <v>9</v>
      </c>
      <c r="Q2853" t="s">
        <v>9</v>
      </c>
      <c r="R2853" t="s">
        <v>224</v>
      </c>
      <c r="S2853" t="s">
        <v>127</v>
      </c>
      <c r="T2853">
        <v>1</v>
      </c>
      <c r="U2853" t="s">
        <v>475</v>
      </c>
      <c r="W2853" t="s">
        <v>386</v>
      </c>
    </row>
    <row r="2854" spans="1:23" x14ac:dyDescent="0.25">
      <c r="A2854" t="s">
        <v>34</v>
      </c>
      <c r="B2854" s="1">
        <v>44607</v>
      </c>
      <c r="C2854">
        <v>118.2</v>
      </c>
      <c r="D2854" t="s">
        <v>6264</v>
      </c>
      <c r="E2854" t="s">
        <v>6264</v>
      </c>
      <c r="F2854" t="s">
        <v>703</v>
      </c>
      <c r="G2854" t="s">
        <v>55</v>
      </c>
      <c r="H2854" t="s">
        <v>18</v>
      </c>
      <c r="I2854" t="s">
        <v>18</v>
      </c>
      <c r="J2854" t="s">
        <v>9</v>
      </c>
      <c r="O2854" t="s">
        <v>55</v>
      </c>
      <c r="P2854" t="s">
        <v>9</v>
      </c>
      <c r="Q2854" t="s">
        <v>9</v>
      </c>
      <c r="R2854" t="s">
        <v>224</v>
      </c>
      <c r="S2854" t="s">
        <v>126</v>
      </c>
      <c r="T2854">
        <v>12</v>
      </c>
      <c r="U2854" t="s">
        <v>475</v>
      </c>
      <c r="W2854" t="s">
        <v>386</v>
      </c>
    </row>
    <row r="2855" spans="1:23" x14ac:dyDescent="0.25">
      <c r="A2855" t="s">
        <v>492</v>
      </c>
      <c r="B2855" s="1">
        <v>44607</v>
      </c>
      <c r="C2855">
        <v>-12.37</v>
      </c>
      <c r="D2855" t="s">
        <v>495</v>
      </c>
      <c r="E2855" t="s">
        <v>495</v>
      </c>
      <c r="F2855" t="s">
        <v>496</v>
      </c>
      <c r="G2855" t="s">
        <v>104</v>
      </c>
      <c r="H2855" t="s">
        <v>16</v>
      </c>
      <c r="I2855" t="s">
        <v>16</v>
      </c>
      <c r="J2855" t="s">
        <v>9</v>
      </c>
      <c r="O2855" t="s">
        <v>104</v>
      </c>
      <c r="P2855" t="s">
        <v>9</v>
      </c>
      <c r="Q2855" t="s">
        <v>9</v>
      </c>
      <c r="R2855" t="s">
        <v>122</v>
      </c>
      <c r="S2855" t="s">
        <v>127</v>
      </c>
      <c r="T2855">
        <v>12</v>
      </c>
      <c r="U2855" t="s">
        <v>475</v>
      </c>
      <c r="W2855" t="s">
        <v>386</v>
      </c>
    </row>
    <row r="2856" spans="1:23" x14ac:dyDescent="0.25">
      <c r="A2856" t="s">
        <v>336</v>
      </c>
      <c r="B2856" s="1">
        <v>44607</v>
      </c>
      <c r="C2856">
        <v>-223.5</v>
      </c>
      <c r="D2856" t="s">
        <v>887</v>
      </c>
      <c r="E2856" t="s">
        <v>887</v>
      </c>
      <c r="F2856" t="s">
        <v>888</v>
      </c>
      <c r="G2856" t="s">
        <v>105</v>
      </c>
      <c r="H2856" t="s">
        <v>28</v>
      </c>
      <c r="I2856" t="s">
        <v>28</v>
      </c>
      <c r="J2856" t="s">
        <v>9</v>
      </c>
      <c r="O2856" t="s">
        <v>105</v>
      </c>
      <c r="P2856" t="s">
        <v>9</v>
      </c>
      <c r="Q2856" t="s">
        <v>8111</v>
      </c>
      <c r="R2856" t="s">
        <v>122</v>
      </c>
      <c r="S2856" t="s">
        <v>124</v>
      </c>
      <c r="T2856">
        <v>1</v>
      </c>
      <c r="U2856" t="s">
        <v>475</v>
      </c>
      <c r="W2856" t="s">
        <v>386</v>
      </c>
    </row>
    <row r="2857" spans="1:23" x14ac:dyDescent="0.25">
      <c r="A2857" t="s">
        <v>492</v>
      </c>
      <c r="B2857" s="1">
        <v>44607</v>
      </c>
      <c r="C2857">
        <v>25</v>
      </c>
      <c r="D2857" t="s">
        <v>536</v>
      </c>
      <c r="E2857" t="s">
        <v>536</v>
      </c>
      <c r="F2857" t="s">
        <v>537</v>
      </c>
      <c r="G2857" t="s">
        <v>92</v>
      </c>
      <c r="H2857" t="s">
        <v>49</v>
      </c>
      <c r="I2857" t="s">
        <v>49</v>
      </c>
      <c r="J2857" t="s">
        <v>9</v>
      </c>
      <c r="O2857" t="s">
        <v>92</v>
      </c>
      <c r="P2857" t="s">
        <v>9</v>
      </c>
      <c r="Q2857" t="s">
        <v>9</v>
      </c>
      <c r="R2857" t="s">
        <v>92</v>
      </c>
      <c r="S2857" t="s">
        <v>127</v>
      </c>
      <c r="T2857">
        <v>12</v>
      </c>
      <c r="U2857" t="s">
        <v>475</v>
      </c>
      <c r="W2857" t="s">
        <v>386</v>
      </c>
    </row>
    <row r="2858" spans="1:23" x14ac:dyDescent="0.25">
      <c r="A2858" t="s">
        <v>492</v>
      </c>
      <c r="B2858" s="43">
        <v>44607</v>
      </c>
      <c r="C2858" s="41">
        <v>-185</v>
      </c>
      <c r="D2858" s="41" t="s">
        <v>6262</v>
      </c>
      <c r="E2858" s="41" t="s">
        <v>6262</v>
      </c>
      <c r="F2858" s="41" t="s">
        <v>6213</v>
      </c>
      <c r="G2858" s="41" t="s">
        <v>110</v>
      </c>
      <c r="H2858" s="41" t="s">
        <v>87</v>
      </c>
      <c r="I2858" s="41" t="s">
        <v>87</v>
      </c>
      <c r="J2858" s="41" t="s">
        <v>9</v>
      </c>
      <c r="K2858" s="41"/>
      <c r="L2858" s="41"/>
      <c r="M2858" s="41"/>
      <c r="O2858" s="41" t="s">
        <v>110</v>
      </c>
      <c r="P2858" s="41" t="s">
        <v>9</v>
      </c>
      <c r="Q2858" s="41" t="s">
        <v>9</v>
      </c>
      <c r="R2858" s="41" t="s">
        <v>122</v>
      </c>
      <c r="S2858" s="41" t="s">
        <v>127</v>
      </c>
      <c r="T2858" s="41">
        <v>1</v>
      </c>
      <c r="U2858" s="41" t="s">
        <v>475</v>
      </c>
      <c r="V2858" s="41" t="s">
        <v>283</v>
      </c>
      <c r="W2858" s="41" t="s">
        <v>386</v>
      </c>
    </row>
    <row r="2859" spans="1:23" x14ac:dyDescent="0.25">
      <c r="A2859" t="s">
        <v>492</v>
      </c>
      <c r="B2859" s="1">
        <v>44607</v>
      </c>
      <c r="C2859">
        <v>-5.49</v>
      </c>
      <c r="D2859" t="s">
        <v>495</v>
      </c>
      <c r="E2859" t="s">
        <v>495</v>
      </c>
      <c r="F2859" t="s">
        <v>496</v>
      </c>
      <c r="G2859" t="s">
        <v>104</v>
      </c>
      <c r="H2859" t="s">
        <v>16</v>
      </c>
      <c r="I2859" t="s">
        <v>16</v>
      </c>
      <c r="J2859" t="s">
        <v>9</v>
      </c>
      <c r="O2859" t="s">
        <v>104</v>
      </c>
      <c r="P2859" t="s">
        <v>9</v>
      </c>
      <c r="Q2859" t="s">
        <v>9</v>
      </c>
      <c r="R2859" t="s">
        <v>122</v>
      </c>
      <c r="S2859" t="s">
        <v>127</v>
      </c>
      <c r="T2859">
        <v>12</v>
      </c>
      <c r="U2859" t="s">
        <v>475</v>
      </c>
      <c r="W2859" t="s">
        <v>386</v>
      </c>
    </row>
    <row r="2860" spans="1:23" x14ac:dyDescent="0.25">
      <c r="A2860" t="s">
        <v>6411</v>
      </c>
      <c r="B2860" s="1">
        <v>44606</v>
      </c>
      <c r="C2860">
        <v>57.6</v>
      </c>
      <c r="D2860" t="s">
        <v>6409</v>
      </c>
      <c r="E2860" t="s">
        <v>6409</v>
      </c>
      <c r="F2860" t="s">
        <v>7701</v>
      </c>
      <c r="G2860" t="s">
        <v>55</v>
      </c>
      <c r="H2860" t="s">
        <v>55</v>
      </c>
      <c r="I2860" t="s">
        <v>55</v>
      </c>
      <c r="J2860" t="s">
        <v>9</v>
      </c>
      <c r="O2860" t="s">
        <v>55</v>
      </c>
      <c r="P2860" t="s">
        <v>9</v>
      </c>
      <c r="Q2860" t="s">
        <v>9</v>
      </c>
      <c r="R2860" t="s">
        <v>116</v>
      </c>
      <c r="S2860" t="s">
        <v>126</v>
      </c>
      <c r="T2860">
        <v>0</v>
      </c>
      <c r="U2860" t="s">
        <v>475</v>
      </c>
      <c r="W2860" t="s">
        <v>386</v>
      </c>
    </row>
    <row r="2861" spans="1:23" x14ac:dyDescent="0.25">
      <c r="A2861" t="s">
        <v>6411</v>
      </c>
      <c r="B2861" s="1">
        <v>44606</v>
      </c>
      <c r="C2861">
        <v>0</v>
      </c>
      <c r="D2861" t="s">
        <v>6693</v>
      </c>
      <c r="E2861" t="s">
        <v>6693</v>
      </c>
      <c r="F2861" t="s">
        <v>6694</v>
      </c>
      <c r="G2861" t="s">
        <v>105</v>
      </c>
      <c r="H2861" t="s">
        <v>28</v>
      </c>
      <c r="I2861" t="s">
        <v>28</v>
      </c>
      <c r="J2861" t="s">
        <v>9</v>
      </c>
      <c r="O2861" t="s">
        <v>105</v>
      </c>
      <c r="P2861" t="s">
        <v>9</v>
      </c>
      <c r="Q2861" t="s">
        <v>9</v>
      </c>
      <c r="R2861" t="s">
        <v>122</v>
      </c>
      <c r="S2861" t="s">
        <v>124</v>
      </c>
      <c r="T2861">
        <v>1</v>
      </c>
      <c r="U2861" t="s">
        <v>475</v>
      </c>
      <c r="W2861" t="s">
        <v>386</v>
      </c>
    </row>
    <row r="2862" spans="1:23" x14ac:dyDescent="0.25">
      <c r="A2862" t="s">
        <v>6408</v>
      </c>
      <c r="B2862" s="43">
        <v>44606</v>
      </c>
      <c r="C2862" s="41">
        <v>59.16</v>
      </c>
      <c r="D2862" s="41" t="s">
        <v>6409</v>
      </c>
      <c r="E2862" s="41" t="s">
        <v>6409</v>
      </c>
      <c r="F2862" s="41" t="s">
        <v>7701</v>
      </c>
      <c r="G2862" s="41" t="s">
        <v>55</v>
      </c>
      <c r="H2862" s="41" t="s">
        <v>55</v>
      </c>
      <c r="I2862" s="41" t="s">
        <v>55</v>
      </c>
      <c r="J2862" s="41" t="s">
        <v>9</v>
      </c>
      <c r="K2862" s="41"/>
      <c r="L2862" s="41"/>
      <c r="M2862" s="41"/>
      <c r="O2862" s="41" t="s">
        <v>55</v>
      </c>
      <c r="P2862" s="41" t="s">
        <v>9</v>
      </c>
      <c r="Q2862" s="41" t="s">
        <v>9</v>
      </c>
      <c r="R2862" s="41" t="s">
        <v>116</v>
      </c>
      <c r="S2862" s="41" t="s">
        <v>126</v>
      </c>
      <c r="T2862" s="41">
        <v>0</v>
      </c>
      <c r="U2862" s="41" t="s">
        <v>475</v>
      </c>
      <c r="V2862" s="41"/>
      <c r="W2862" s="41" t="s">
        <v>386</v>
      </c>
    </row>
    <row r="2863" spans="1:23" x14ac:dyDescent="0.25">
      <c r="A2863" t="s">
        <v>6408</v>
      </c>
      <c r="B2863" s="1">
        <v>44606</v>
      </c>
      <c r="C2863">
        <v>31.04</v>
      </c>
      <c r="D2863" t="s">
        <v>6436</v>
      </c>
      <c r="E2863" t="s">
        <v>6436</v>
      </c>
      <c r="F2863" t="s">
        <v>7147</v>
      </c>
      <c r="G2863" t="s">
        <v>89</v>
      </c>
      <c r="H2863" t="s">
        <v>69</v>
      </c>
      <c r="I2863" t="s">
        <v>69</v>
      </c>
      <c r="J2863" t="s">
        <v>9</v>
      </c>
      <c r="O2863" t="s">
        <v>89</v>
      </c>
      <c r="P2863" t="s">
        <v>9</v>
      </c>
      <c r="Q2863" t="s">
        <v>9</v>
      </c>
      <c r="R2863" t="s">
        <v>224</v>
      </c>
      <c r="S2863" t="s">
        <v>127</v>
      </c>
      <c r="T2863">
        <v>1</v>
      </c>
      <c r="U2863" t="s">
        <v>475</v>
      </c>
      <c r="W2863" t="s">
        <v>386</v>
      </c>
    </row>
    <row r="2864" spans="1:23" x14ac:dyDescent="0.25">
      <c r="A2864" t="s">
        <v>6411</v>
      </c>
      <c r="B2864" s="1">
        <v>44606</v>
      </c>
      <c r="C2864">
        <v>0</v>
      </c>
      <c r="D2864" t="s">
        <v>6693</v>
      </c>
      <c r="E2864" t="s">
        <v>6693</v>
      </c>
      <c r="F2864" t="s">
        <v>6694</v>
      </c>
      <c r="G2864" t="s">
        <v>105</v>
      </c>
      <c r="H2864" t="s">
        <v>28</v>
      </c>
      <c r="I2864" t="s">
        <v>28</v>
      </c>
      <c r="J2864" t="s">
        <v>9</v>
      </c>
      <c r="O2864" t="s">
        <v>105</v>
      </c>
      <c r="P2864" t="s">
        <v>9</v>
      </c>
      <c r="Q2864" t="s">
        <v>9</v>
      </c>
      <c r="R2864" t="s">
        <v>122</v>
      </c>
      <c r="S2864" t="s">
        <v>124</v>
      </c>
      <c r="T2864">
        <v>1</v>
      </c>
      <c r="U2864" t="s">
        <v>475</v>
      </c>
      <c r="W2864" t="s">
        <v>386</v>
      </c>
    </row>
    <row r="2865" spans="1:23" x14ac:dyDescent="0.25">
      <c r="A2865" t="s">
        <v>6411</v>
      </c>
      <c r="B2865" s="1">
        <v>44606</v>
      </c>
      <c r="C2865">
        <v>0</v>
      </c>
      <c r="D2865" t="s">
        <v>6689</v>
      </c>
      <c r="E2865" t="s">
        <v>6689</v>
      </c>
      <c r="F2865" t="s">
        <v>6690</v>
      </c>
      <c r="G2865" t="s">
        <v>55</v>
      </c>
      <c r="H2865" t="s">
        <v>55</v>
      </c>
      <c r="I2865" t="s">
        <v>55</v>
      </c>
      <c r="J2865" t="s">
        <v>9</v>
      </c>
      <c r="O2865" t="s">
        <v>55</v>
      </c>
      <c r="P2865" t="s">
        <v>9</v>
      </c>
      <c r="Q2865" t="s">
        <v>9</v>
      </c>
      <c r="R2865" t="s">
        <v>116</v>
      </c>
      <c r="S2865" t="s">
        <v>126</v>
      </c>
      <c r="T2865">
        <v>0</v>
      </c>
      <c r="U2865" t="s">
        <v>475</v>
      </c>
      <c r="W2865" t="s">
        <v>386</v>
      </c>
    </row>
    <row r="2866" spans="1:23" x14ac:dyDescent="0.25">
      <c r="A2866" t="s">
        <v>6411</v>
      </c>
      <c r="B2866" s="1">
        <v>44606</v>
      </c>
      <c r="C2866">
        <v>55.61</v>
      </c>
      <c r="D2866" t="s">
        <v>6828</v>
      </c>
      <c r="E2866" t="s">
        <v>6828</v>
      </c>
      <c r="F2866" t="s">
        <v>6829</v>
      </c>
      <c r="G2866" t="s">
        <v>89</v>
      </c>
      <c r="H2866" t="s">
        <v>69</v>
      </c>
      <c r="I2866" t="s">
        <v>69</v>
      </c>
      <c r="J2866" t="s">
        <v>9</v>
      </c>
      <c r="O2866" t="s">
        <v>89</v>
      </c>
      <c r="P2866" t="s">
        <v>9</v>
      </c>
      <c r="Q2866" t="s">
        <v>9</v>
      </c>
      <c r="R2866" t="s">
        <v>224</v>
      </c>
      <c r="S2866" t="s">
        <v>127</v>
      </c>
      <c r="T2866">
        <v>1</v>
      </c>
      <c r="U2866" t="s">
        <v>475</v>
      </c>
      <c r="W2866" t="s">
        <v>386</v>
      </c>
    </row>
    <row r="2867" spans="1:23" x14ac:dyDescent="0.25">
      <c r="A2867" t="s">
        <v>6411</v>
      </c>
      <c r="B2867" s="1">
        <v>44606</v>
      </c>
      <c r="C2867">
        <v>0</v>
      </c>
      <c r="D2867" t="s">
        <v>6689</v>
      </c>
      <c r="E2867" t="s">
        <v>6689</v>
      </c>
      <c r="F2867" t="s">
        <v>6690</v>
      </c>
      <c r="G2867" t="s">
        <v>55</v>
      </c>
      <c r="H2867" t="s">
        <v>55</v>
      </c>
      <c r="I2867" t="s">
        <v>55</v>
      </c>
      <c r="J2867" t="s">
        <v>9</v>
      </c>
      <c r="O2867" t="s">
        <v>55</v>
      </c>
      <c r="P2867" t="s">
        <v>9</v>
      </c>
      <c r="Q2867" t="s">
        <v>9</v>
      </c>
      <c r="R2867" t="s">
        <v>116</v>
      </c>
      <c r="S2867" t="s">
        <v>126</v>
      </c>
      <c r="T2867">
        <v>0</v>
      </c>
      <c r="U2867" t="s">
        <v>475</v>
      </c>
      <c r="W2867" t="s">
        <v>386</v>
      </c>
    </row>
    <row r="2868" spans="1:23" x14ac:dyDescent="0.25">
      <c r="A2868" t="s">
        <v>492</v>
      </c>
      <c r="B2868" s="1">
        <v>44606</v>
      </c>
      <c r="C2868">
        <v>-466.65</v>
      </c>
      <c r="D2868" t="s">
        <v>6215</v>
      </c>
      <c r="E2868" t="s">
        <v>6215</v>
      </c>
      <c r="F2868" t="s">
        <v>6216</v>
      </c>
      <c r="G2868" t="s">
        <v>120</v>
      </c>
      <c r="H2868" t="s">
        <v>194</v>
      </c>
      <c r="I2868" t="s">
        <v>194</v>
      </c>
      <c r="J2868" t="s">
        <v>9</v>
      </c>
      <c r="O2868" t="s">
        <v>120</v>
      </c>
      <c r="P2868" t="s">
        <v>9</v>
      </c>
      <c r="Q2868" t="s">
        <v>9</v>
      </c>
      <c r="R2868" t="s">
        <v>122</v>
      </c>
      <c r="S2868" t="s">
        <v>127</v>
      </c>
      <c r="T2868">
        <v>1</v>
      </c>
      <c r="U2868" t="s">
        <v>475</v>
      </c>
      <c r="W2868" t="s">
        <v>386</v>
      </c>
    </row>
    <row r="2869" spans="1:23" x14ac:dyDescent="0.25">
      <c r="A2869" t="s">
        <v>492</v>
      </c>
      <c r="B2869" s="1">
        <v>44606</v>
      </c>
      <c r="C2869">
        <v>-1390.64</v>
      </c>
      <c r="D2869" t="s">
        <v>6215</v>
      </c>
      <c r="E2869" t="s">
        <v>6215</v>
      </c>
      <c r="F2869" t="s">
        <v>6216</v>
      </c>
      <c r="G2869" t="s">
        <v>120</v>
      </c>
      <c r="H2869" t="s">
        <v>194</v>
      </c>
      <c r="I2869" t="s">
        <v>194</v>
      </c>
      <c r="J2869" t="s">
        <v>9</v>
      </c>
      <c r="O2869" t="s">
        <v>120</v>
      </c>
      <c r="P2869" t="s">
        <v>9</v>
      </c>
      <c r="Q2869" t="s">
        <v>9</v>
      </c>
      <c r="R2869" t="s">
        <v>122</v>
      </c>
      <c r="S2869" t="s">
        <v>127</v>
      </c>
      <c r="T2869">
        <v>1</v>
      </c>
      <c r="U2869" t="s">
        <v>475</v>
      </c>
      <c r="W2869" t="s">
        <v>386</v>
      </c>
    </row>
    <row r="2870" spans="1:23" x14ac:dyDescent="0.25">
      <c r="A2870" t="s">
        <v>492</v>
      </c>
      <c r="B2870" s="1">
        <v>44606</v>
      </c>
      <c r="C2870">
        <v>-7.35</v>
      </c>
      <c r="D2870" t="s">
        <v>493</v>
      </c>
      <c r="E2870" t="s">
        <v>493</v>
      </c>
      <c r="F2870" t="s">
        <v>494</v>
      </c>
      <c r="G2870" t="s">
        <v>104</v>
      </c>
      <c r="H2870" t="s">
        <v>16</v>
      </c>
      <c r="I2870" t="s">
        <v>16</v>
      </c>
      <c r="J2870" t="s">
        <v>9</v>
      </c>
      <c r="O2870" t="s">
        <v>104</v>
      </c>
      <c r="P2870" t="s">
        <v>9</v>
      </c>
      <c r="Q2870" t="s">
        <v>9</v>
      </c>
      <c r="R2870" t="s">
        <v>122</v>
      </c>
      <c r="S2870" t="s">
        <v>127</v>
      </c>
      <c r="T2870">
        <v>12</v>
      </c>
      <c r="U2870" t="s">
        <v>475</v>
      </c>
      <c r="W2870" t="s">
        <v>386</v>
      </c>
    </row>
    <row r="2871" spans="1:23" x14ac:dyDescent="0.25">
      <c r="A2871" t="s">
        <v>492</v>
      </c>
      <c r="B2871" s="1">
        <v>44606</v>
      </c>
      <c r="C2871">
        <v>-119</v>
      </c>
      <c r="D2871" t="s">
        <v>6266</v>
      </c>
      <c r="E2871" t="s">
        <v>6266</v>
      </c>
      <c r="F2871" t="s">
        <v>6217</v>
      </c>
      <c r="G2871" t="s">
        <v>120</v>
      </c>
      <c r="H2871" t="s">
        <v>83</v>
      </c>
      <c r="I2871" t="s">
        <v>83</v>
      </c>
      <c r="J2871" t="s">
        <v>9</v>
      </c>
      <c r="O2871" t="s">
        <v>120</v>
      </c>
      <c r="P2871" t="s">
        <v>9</v>
      </c>
      <c r="Q2871" t="s">
        <v>9</v>
      </c>
      <c r="R2871" t="s">
        <v>122</v>
      </c>
      <c r="S2871" t="s">
        <v>127</v>
      </c>
      <c r="T2871">
        <v>12</v>
      </c>
      <c r="U2871" t="s">
        <v>475</v>
      </c>
      <c r="W2871" t="s">
        <v>386</v>
      </c>
    </row>
    <row r="2872" spans="1:23" x14ac:dyDescent="0.25">
      <c r="A2872" t="s">
        <v>19</v>
      </c>
      <c r="B2872" s="1">
        <v>44606</v>
      </c>
      <c r="C2872">
        <v>-205.33</v>
      </c>
      <c r="D2872" t="s">
        <v>701</v>
      </c>
      <c r="E2872" t="s">
        <v>701</v>
      </c>
      <c r="F2872" t="s">
        <v>702</v>
      </c>
      <c r="G2872" t="s">
        <v>94</v>
      </c>
      <c r="H2872" t="s">
        <v>24</v>
      </c>
      <c r="I2872" t="s">
        <v>24</v>
      </c>
      <c r="J2872" t="s">
        <v>24</v>
      </c>
      <c r="O2872" t="s">
        <v>94</v>
      </c>
      <c r="P2872" t="s">
        <v>9</v>
      </c>
      <c r="Q2872" t="s">
        <v>6333</v>
      </c>
      <c r="R2872" t="s">
        <v>122</v>
      </c>
      <c r="S2872" t="s">
        <v>127</v>
      </c>
      <c r="T2872">
        <v>12</v>
      </c>
      <c r="U2872" t="s">
        <v>475</v>
      </c>
      <c r="V2872" t="s">
        <v>265</v>
      </c>
      <c r="W2872" t="s">
        <v>386</v>
      </c>
    </row>
    <row r="2873" spans="1:23" x14ac:dyDescent="0.25">
      <c r="A2873" t="s">
        <v>6408</v>
      </c>
      <c r="B2873" s="1">
        <v>44606</v>
      </c>
      <c r="C2873">
        <v>465.32</v>
      </c>
      <c r="D2873" t="s">
        <v>6826</v>
      </c>
      <c r="E2873" t="s">
        <v>6826</v>
      </c>
      <c r="F2873" t="s">
        <v>6827</v>
      </c>
      <c r="G2873" t="s">
        <v>89</v>
      </c>
      <c r="H2873" t="s">
        <v>69</v>
      </c>
      <c r="I2873" t="s">
        <v>69</v>
      </c>
      <c r="J2873" t="s">
        <v>9</v>
      </c>
      <c r="O2873" t="s">
        <v>89</v>
      </c>
      <c r="P2873" t="s">
        <v>9</v>
      </c>
      <c r="Q2873" t="s">
        <v>9</v>
      </c>
      <c r="R2873" t="s">
        <v>224</v>
      </c>
      <c r="S2873" t="s">
        <v>127</v>
      </c>
      <c r="T2873">
        <v>1</v>
      </c>
      <c r="U2873" t="s">
        <v>475</v>
      </c>
      <c r="W2873" t="s">
        <v>386</v>
      </c>
    </row>
    <row r="2874" spans="1:23" x14ac:dyDescent="0.25">
      <c r="A2874" t="s">
        <v>544</v>
      </c>
      <c r="B2874" s="1">
        <v>44606</v>
      </c>
      <c r="C2874">
        <v>-125.6</v>
      </c>
      <c r="D2874" t="s">
        <v>8113</v>
      </c>
      <c r="E2874" t="s">
        <v>8113</v>
      </c>
      <c r="F2874" t="s">
        <v>6218</v>
      </c>
      <c r="G2874" t="s">
        <v>104</v>
      </c>
      <c r="H2874" t="s">
        <v>12</v>
      </c>
      <c r="I2874" t="s">
        <v>12</v>
      </c>
      <c r="J2874" t="s">
        <v>9</v>
      </c>
      <c r="O2874" t="s">
        <v>104</v>
      </c>
      <c r="P2874" t="s">
        <v>9</v>
      </c>
      <c r="Q2874" t="s">
        <v>9</v>
      </c>
      <c r="R2874" t="s">
        <v>122</v>
      </c>
      <c r="S2874" t="s">
        <v>127</v>
      </c>
      <c r="T2874">
        <v>12</v>
      </c>
      <c r="U2874" t="s">
        <v>475</v>
      </c>
      <c r="W2874" t="s">
        <v>386</v>
      </c>
    </row>
    <row r="2875" spans="1:23" x14ac:dyDescent="0.25">
      <c r="A2875" t="s">
        <v>19</v>
      </c>
      <c r="B2875" s="1">
        <v>44606</v>
      </c>
      <c r="C2875">
        <v>4288.97</v>
      </c>
      <c r="D2875" t="s">
        <v>719</v>
      </c>
      <c r="E2875" t="s">
        <v>719</v>
      </c>
      <c r="F2875" t="s">
        <v>565</v>
      </c>
      <c r="G2875" t="s">
        <v>92</v>
      </c>
      <c r="H2875" t="s">
        <v>30</v>
      </c>
      <c r="I2875" t="s">
        <v>30</v>
      </c>
      <c r="J2875" t="s">
        <v>9</v>
      </c>
      <c r="O2875" t="s">
        <v>92</v>
      </c>
      <c r="P2875" t="s">
        <v>9</v>
      </c>
      <c r="Q2875" t="s">
        <v>9</v>
      </c>
      <c r="R2875" t="s">
        <v>92</v>
      </c>
      <c r="S2875" t="s">
        <v>127</v>
      </c>
      <c r="T2875">
        <v>12</v>
      </c>
      <c r="U2875" t="s">
        <v>475</v>
      </c>
      <c r="W2875" t="s">
        <v>386</v>
      </c>
    </row>
    <row r="2876" spans="1:23" x14ac:dyDescent="0.25">
      <c r="A2876" t="s">
        <v>34</v>
      </c>
      <c r="B2876" s="1">
        <v>44605</v>
      </c>
      <c r="C2876">
        <v>-18.73</v>
      </c>
      <c r="D2876" t="s">
        <v>491</v>
      </c>
      <c r="E2876" t="s">
        <v>491</v>
      </c>
      <c r="F2876" t="s">
        <v>6219</v>
      </c>
      <c r="G2876" t="s">
        <v>88</v>
      </c>
      <c r="H2876" t="s">
        <v>484</v>
      </c>
      <c r="I2876" t="s">
        <v>484</v>
      </c>
      <c r="J2876" t="s">
        <v>9</v>
      </c>
      <c r="O2876" t="s">
        <v>88</v>
      </c>
      <c r="P2876" t="s">
        <v>9</v>
      </c>
      <c r="Q2876" t="s">
        <v>592</v>
      </c>
      <c r="R2876" t="s">
        <v>122</v>
      </c>
      <c r="S2876" t="s">
        <v>125</v>
      </c>
      <c r="T2876">
        <v>12</v>
      </c>
      <c r="U2876" t="s">
        <v>475</v>
      </c>
      <c r="W2876" t="s">
        <v>386</v>
      </c>
    </row>
    <row r="2877" spans="1:23" x14ac:dyDescent="0.25">
      <c r="A2877" t="s">
        <v>34</v>
      </c>
      <c r="B2877" s="1">
        <v>44605</v>
      </c>
      <c r="C2877">
        <v>15.42</v>
      </c>
      <c r="D2877" t="s">
        <v>491</v>
      </c>
      <c r="E2877" t="s">
        <v>491</v>
      </c>
      <c r="F2877" t="s">
        <v>1216</v>
      </c>
      <c r="G2877" t="s">
        <v>110</v>
      </c>
      <c r="H2877" t="s">
        <v>108</v>
      </c>
      <c r="I2877" t="s">
        <v>108</v>
      </c>
      <c r="J2877" t="s">
        <v>9</v>
      </c>
      <c r="O2877" t="s">
        <v>110</v>
      </c>
      <c r="P2877" t="s">
        <v>9</v>
      </c>
      <c r="Q2877" t="s">
        <v>6267</v>
      </c>
      <c r="R2877" t="s">
        <v>122</v>
      </c>
      <c r="S2877" t="s">
        <v>125</v>
      </c>
      <c r="T2877">
        <v>1</v>
      </c>
      <c r="U2877" t="s">
        <v>475</v>
      </c>
      <c r="W2877" t="s">
        <v>386</v>
      </c>
    </row>
    <row r="2878" spans="1:23" x14ac:dyDescent="0.25">
      <c r="A2878" t="s">
        <v>544</v>
      </c>
      <c r="B2878" s="1">
        <v>44605</v>
      </c>
      <c r="C2878">
        <v>-320.45</v>
      </c>
      <c r="D2878" t="s">
        <v>1997</v>
      </c>
      <c r="E2878" t="s">
        <v>1997</v>
      </c>
      <c r="F2878" t="s">
        <v>2176</v>
      </c>
      <c r="G2878" t="s">
        <v>105</v>
      </c>
      <c r="H2878" t="s">
        <v>28</v>
      </c>
      <c r="I2878" t="s">
        <v>28</v>
      </c>
      <c r="J2878" t="s">
        <v>9</v>
      </c>
      <c r="O2878" t="s">
        <v>105</v>
      </c>
      <c r="P2878" t="s">
        <v>9</v>
      </c>
      <c r="Q2878" t="s">
        <v>9</v>
      </c>
      <c r="R2878" t="s">
        <v>122</v>
      </c>
      <c r="S2878" t="s">
        <v>124</v>
      </c>
      <c r="T2878">
        <v>1</v>
      </c>
      <c r="U2878" t="s">
        <v>475</v>
      </c>
      <c r="W2878" t="s">
        <v>386</v>
      </c>
    </row>
    <row r="2879" spans="1:23" x14ac:dyDescent="0.25">
      <c r="A2879" t="s">
        <v>492</v>
      </c>
      <c r="B2879" s="1">
        <v>44604</v>
      </c>
      <c r="C2879">
        <v>-135.19999999999999</v>
      </c>
      <c r="D2879" t="s">
        <v>495</v>
      </c>
      <c r="E2879" t="s">
        <v>495</v>
      </c>
      <c r="F2879" t="s">
        <v>496</v>
      </c>
      <c r="G2879" t="s">
        <v>104</v>
      </c>
      <c r="H2879" t="s">
        <v>16</v>
      </c>
      <c r="I2879" t="s">
        <v>16</v>
      </c>
      <c r="J2879" t="s">
        <v>9</v>
      </c>
      <c r="O2879" t="s">
        <v>104</v>
      </c>
      <c r="P2879" t="s">
        <v>9</v>
      </c>
      <c r="Q2879" t="s">
        <v>9</v>
      </c>
      <c r="R2879" t="s">
        <v>122</v>
      </c>
      <c r="S2879" t="s">
        <v>127</v>
      </c>
      <c r="T2879">
        <v>12</v>
      </c>
      <c r="U2879" t="s">
        <v>475</v>
      </c>
      <c r="W2879" t="s">
        <v>386</v>
      </c>
    </row>
    <row r="2880" spans="1:23" x14ac:dyDescent="0.25">
      <c r="A2880" t="s">
        <v>492</v>
      </c>
      <c r="B2880" s="1">
        <v>44604</v>
      </c>
      <c r="C2880">
        <v>-8.67</v>
      </c>
      <c r="D2880" t="s">
        <v>736</v>
      </c>
      <c r="E2880" t="s">
        <v>736</v>
      </c>
      <c r="F2880" t="s">
        <v>737</v>
      </c>
      <c r="G2880" t="s">
        <v>104</v>
      </c>
      <c r="H2880" t="s">
        <v>16</v>
      </c>
      <c r="I2880" t="s">
        <v>16</v>
      </c>
      <c r="J2880" t="s">
        <v>9</v>
      </c>
      <c r="O2880" t="s">
        <v>104</v>
      </c>
      <c r="P2880" t="s">
        <v>9</v>
      </c>
      <c r="Q2880" t="s">
        <v>9</v>
      </c>
      <c r="R2880" t="s">
        <v>122</v>
      </c>
      <c r="S2880" t="s">
        <v>127</v>
      </c>
      <c r="T2880">
        <v>12</v>
      </c>
      <c r="U2880" t="s">
        <v>475</v>
      </c>
      <c r="W2880" t="s">
        <v>386</v>
      </c>
    </row>
    <row r="2881" spans="1:23" x14ac:dyDescent="0.25">
      <c r="A2881" t="s">
        <v>492</v>
      </c>
      <c r="B2881" s="1">
        <v>44603</v>
      </c>
      <c r="C2881">
        <v>-2.89</v>
      </c>
      <c r="D2881" t="s">
        <v>493</v>
      </c>
      <c r="E2881" t="s">
        <v>493</v>
      </c>
      <c r="F2881" t="s">
        <v>494</v>
      </c>
      <c r="G2881" t="s">
        <v>104</v>
      </c>
      <c r="H2881" t="s">
        <v>16</v>
      </c>
      <c r="I2881" t="s">
        <v>16</v>
      </c>
      <c r="J2881" t="s">
        <v>9</v>
      </c>
      <c r="O2881" t="s">
        <v>104</v>
      </c>
      <c r="P2881" t="s">
        <v>9</v>
      </c>
      <c r="Q2881" t="s">
        <v>9</v>
      </c>
      <c r="R2881" t="s">
        <v>122</v>
      </c>
      <c r="S2881" t="s">
        <v>127</v>
      </c>
      <c r="T2881">
        <v>12</v>
      </c>
      <c r="U2881" t="s">
        <v>475</v>
      </c>
      <c r="W2881" t="s">
        <v>386</v>
      </c>
    </row>
    <row r="2882" spans="1:23" x14ac:dyDescent="0.25">
      <c r="A2882" t="s">
        <v>544</v>
      </c>
      <c r="B2882" s="1">
        <v>44603</v>
      </c>
      <c r="C2882">
        <v>-16.57</v>
      </c>
      <c r="D2882" t="s">
        <v>744</v>
      </c>
      <c r="E2882" t="s">
        <v>744</v>
      </c>
      <c r="F2882" t="s">
        <v>2757</v>
      </c>
      <c r="G2882" t="s">
        <v>104</v>
      </c>
      <c r="H2882" t="s">
        <v>7</v>
      </c>
      <c r="I2882" t="s">
        <v>7</v>
      </c>
      <c r="J2882" t="s">
        <v>9</v>
      </c>
      <c r="O2882" t="s">
        <v>104</v>
      </c>
      <c r="P2882" t="s">
        <v>9</v>
      </c>
      <c r="Q2882" t="s">
        <v>9</v>
      </c>
      <c r="R2882" t="s">
        <v>122</v>
      </c>
      <c r="S2882" t="s">
        <v>127</v>
      </c>
      <c r="T2882">
        <v>12</v>
      </c>
      <c r="U2882" t="s">
        <v>475</v>
      </c>
      <c r="W2882" t="s">
        <v>386</v>
      </c>
    </row>
    <row r="2883" spans="1:23" x14ac:dyDescent="0.25">
      <c r="A2883" t="s">
        <v>492</v>
      </c>
      <c r="B2883" s="1">
        <v>44603</v>
      </c>
      <c r="C2883">
        <v>-172.06</v>
      </c>
      <c r="D2883" t="s">
        <v>5477</v>
      </c>
      <c r="E2883" t="s">
        <v>5477</v>
      </c>
      <c r="F2883" t="s">
        <v>771</v>
      </c>
      <c r="G2883" t="s">
        <v>55</v>
      </c>
      <c r="H2883" t="s">
        <v>76</v>
      </c>
      <c r="I2883" t="s">
        <v>76</v>
      </c>
      <c r="J2883" t="s">
        <v>9</v>
      </c>
      <c r="O2883" t="s">
        <v>55</v>
      </c>
      <c r="P2883" t="s">
        <v>9</v>
      </c>
      <c r="Q2883" t="s">
        <v>8114</v>
      </c>
      <c r="R2883" t="s">
        <v>224</v>
      </c>
      <c r="S2883" t="s">
        <v>126</v>
      </c>
      <c r="T2883">
        <v>12</v>
      </c>
      <c r="U2883" t="s">
        <v>475</v>
      </c>
      <c r="V2883" t="s">
        <v>6075</v>
      </c>
      <c r="W2883" t="s">
        <v>386</v>
      </c>
    </row>
    <row r="2884" spans="1:23" x14ac:dyDescent="0.25">
      <c r="A2884" t="s">
        <v>488</v>
      </c>
      <c r="B2884" s="1">
        <v>44603</v>
      </c>
      <c r="C2884">
        <v>130.85</v>
      </c>
      <c r="D2884" t="s">
        <v>489</v>
      </c>
      <c r="E2884" t="s">
        <v>489</v>
      </c>
      <c r="F2884" t="s">
        <v>4713</v>
      </c>
      <c r="G2884" t="s">
        <v>92</v>
      </c>
      <c r="H2884" t="s">
        <v>71</v>
      </c>
      <c r="I2884" t="s">
        <v>71</v>
      </c>
      <c r="J2884" t="s">
        <v>9</v>
      </c>
      <c r="O2884" t="s">
        <v>92</v>
      </c>
      <c r="P2884" t="s">
        <v>9</v>
      </c>
      <c r="Q2884" t="s">
        <v>9</v>
      </c>
      <c r="R2884" t="s">
        <v>92</v>
      </c>
      <c r="S2884" t="s">
        <v>127</v>
      </c>
      <c r="T2884">
        <v>12</v>
      </c>
      <c r="U2884" t="s">
        <v>475</v>
      </c>
      <c r="W2884" t="s">
        <v>386</v>
      </c>
    </row>
    <row r="2885" spans="1:23" x14ac:dyDescent="0.25">
      <c r="A2885" t="s">
        <v>492</v>
      </c>
      <c r="B2885" s="1">
        <v>44603</v>
      </c>
      <c r="C2885">
        <v>-33</v>
      </c>
      <c r="D2885" t="s">
        <v>650</v>
      </c>
      <c r="E2885" t="s">
        <v>650</v>
      </c>
      <c r="F2885" t="s">
        <v>651</v>
      </c>
      <c r="G2885" t="s">
        <v>118</v>
      </c>
      <c r="H2885" t="s">
        <v>52</v>
      </c>
      <c r="I2885" t="s">
        <v>52</v>
      </c>
      <c r="J2885" t="s">
        <v>9</v>
      </c>
      <c r="O2885" t="s">
        <v>118</v>
      </c>
      <c r="P2885" t="s">
        <v>9</v>
      </c>
      <c r="Q2885" t="s">
        <v>9</v>
      </c>
      <c r="R2885" t="s">
        <v>122</v>
      </c>
      <c r="S2885" t="s">
        <v>127</v>
      </c>
      <c r="T2885">
        <v>12</v>
      </c>
      <c r="U2885" t="s">
        <v>475</v>
      </c>
      <c r="W2885" t="s">
        <v>386</v>
      </c>
    </row>
    <row r="2886" spans="1:23" x14ac:dyDescent="0.25">
      <c r="A2886" t="s">
        <v>6411</v>
      </c>
      <c r="B2886" s="1">
        <v>44602</v>
      </c>
      <c r="C2886">
        <v>-159.91</v>
      </c>
      <c r="D2886" t="s">
        <v>8182</v>
      </c>
      <c r="E2886" t="s">
        <v>8182</v>
      </c>
      <c r="F2886" t="s">
        <v>6459</v>
      </c>
      <c r="G2886" t="s">
        <v>89</v>
      </c>
      <c r="H2886" t="s">
        <v>229</v>
      </c>
      <c r="I2886" t="s">
        <v>229</v>
      </c>
      <c r="J2886" t="s">
        <v>9</v>
      </c>
      <c r="O2886" t="s">
        <v>89</v>
      </c>
      <c r="P2886" t="s">
        <v>9</v>
      </c>
      <c r="Q2886" t="s">
        <v>9</v>
      </c>
      <c r="R2886" t="s">
        <v>224</v>
      </c>
      <c r="S2886" t="s">
        <v>127</v>
      </c>
      <c r="T2886">
        <v>1</v>
      </c>
      <c r="U2886" t="s">
        <v>475</v>
      </c>
      <c r="W2886" t="s">
        <v>386</v>
      </c>
    </row>
    <row r="2887" spans="1:23" x14ac:dyDescent="0.25">
      <c r="A2887" t="s">
        <v>544</v>
      </c>
      <c r="B2887" s="1">
        <v>44602</v>
      </c>
      <c r="C2887">
        <v>-7.4</v>
      </c>
      <c r="D2887" t="s">
        <v>936</v>
      </c>
      <c r="E2887" t="s">
        <v>936</v>
      </c>
      <c r="F2887" t="s">
        <v>5361</v>
      </c>
      <c r="G2887" t="s">
        <v>104</v>
      </c>
      <c r="H2887" t="s">
        <v>7</v>
      </c>
      <c r="I2887" t="s">
        <v>7</v>
      </c>
      <c r="J2887" t="s">
        <v>9</v>
      </c>
      <c r="O2887" t="s">
        <v>104</v>
      </c>
      <c r="P2887" t="s">
        <v>9</v>
      </c>
      <c r="Q2887" t="s">
        <v>9</v>
      </c>
      <c r="R2887" t="s">
        <v>122</v>
      </c>
      <c r="S2887" t="s">
        <v>127</v>
      </c>
      <c r="T2887">
        <v>12</v>
      </c>
      <c r="U2887" t="s">
        <v>475</v>
      </c>
      <c r="W2887" t="s">
        <v>386</v>
      </c>
    </row>
    <row r="2888" spans="1:23" x14ac:dyDescent="0.25">
      <c r="A2888" t="s">
        <v>6411</v>
      </c>
      <c r="B2888" s="1">
        <v>44601</v>
      </c>
      <c r="C2888">
        <v>159.91</v>
      </c>
      <c r="D2888" t="s">
        <v>8182</v>
      </c>
      <c r="E2888" t="s">
        <v>8182</v>
      </c>
      <c r="F2888" t="s">
        <v>6459</v>
      </c>
      <c r="G2888" t="s">
        <v>89</v>
      </c>
      <c r="H2888" t="s">
        <v>69</v>
      </c>
      <c r="I2888" t="s">
        <v>69</v>
      </c>
      <c r="J2888" t="s">
        <v>9</v>
      </c>
      <c r="O2888" t="s">
        <v>89</v>
      </c>
      <c r="P2888" t="s">
        <v>9</v>
      </c>
      <c r="Q2888" t="s">
        <v>9</v>
      </c>
      <c r="R2888" t="s">
        <v>224</v>
      </c>
      <c r="S2888" t="s">
        <v>127</v>
      </c>
      <c r="T2888">
        <v>1</v>
      </c>
      <c r="U2888" t="s">
        <v>475</v>
      </c>
      <c r="W2888" t="s">
        <v>386</v>
      </c>
    </row>
    <row r="2889" spans="1:23" x14ac:dyDescent="0.25">
      <c r="A2889" t="s">
        <v>19</v>
      </c>
      <c r="B2889" s="1">
        <v>44601</v>
      </c>
      <c r="C2889">
        <v>256.95999999999998</v>
      </c>
      <c r="D2889" t="s">
        <v>1881</v>
      </c>
      <c r="E2889" t="s">
        <v>1881</v>
      </c>
      <c r="F2889" t="s">
        <v>598</v>
      </c>
      <c r="G2889" t="s">
        <v>110</v>
      </c>
      <c r="H2889" t="s">
        <v>193</v>
      </c>
      <c r="I2889" t="s">
        <v>193</v>
      </c>
      <c r="J2889" t="s">
        <v>9</v>
      </c>
      <c r="O2889" t="s">
        <v>110</v>
      </c>
      <c r="P2889" t="s">
        <v>9</v>
      </c>
      <c r="Q2889" t="s">
        <v>6220</v>
      </c>
      <c r="R2889" t="s">
        <v>122</v>
      </c>
      <c r="S2889" t="s">
        <v>127</v>
      </c>
      <c r="T2889">
        <v>1</v>
      </c>
      <c r="U2889" t="s">
        <v>475</v>
      </c>
      <c r="V2889" t="s">
        <v>283</v>
      </c>
      <c r="W2889" t="s">
        <v>386</v>
      </c>
    </row>
    <row r="2890" spans="1:23" x14ac:dyDescent="0.25">
      <c r="A2890" t="s">
        <v>492</v>
      </c>
      <c r="B2890" s="1">
        <v>44601</v>
      </c>
      <c r="C2890">
        <v>-56.7</v>
      </c>
      <c r="D2890" t="s">
        <v>903</v>
      </c>
      <c r="E2890" t="s">
        <v>903</v>
      </c>
      <c r="F2890" t="s">
        <v>904</v>
      </c>
      <c r="G2890" t="s">
        <v>121</v>
      </c>
      <c r="H2890" t="s">
        <v>483</v>
      </c>
      <c r="I2890" t="s">
        <v>483</v>
      </c>
      <c r="J2890" t="s">
        <v>9</v>
      </c>
      <c r="O2890" t="s">
        <v>121</v>
      </c>
      <c r="P2890" t="s">
        <v>9</v>
      </c>
      <c r="Q2890" t="s">
        <v>6221</v>
      </c>
      <c r="R2890" t="s">
        <v>122</v>
      </c>
      <c r="S2890" t="s">
        <v>127</v>
      </c>
      <c r="T2890">
        <v>12</v>
      </c>
      <c r="U2890" t="s">
        <v>475</v>
      </c>
      <c r="W2890" t="s">
        <v>386</v>
      </c>
    </row>
    <row r="2891" spans="1:23" x14ac:dyDescent="0.25">
      <c r="A2891" t="s">
        <v>492</v>
      </c>
      <c r="B2891" s="1">
        <v>44600</v>
      </c>
      <c r="C2891">
        <v>-34.1</v>
      </c>
      <c r="D2891" t="s">
        <v>632</v>
      </c>
      <c r="E2891" t="s">
        <v>632</v>
      </c>
      <c r="F2891" t="s">
        <v>633</v>
      </c>
      <c r="G2891" t="s">
        <v>473</v>
      </c>
      <c r="H2891" t="s">
        <v>472</v>
      </c>
      <c r="I2891" t="s">
        <v>472</v>
      </c>
      <c r="J2891" t="s">
        <v>9</v>
      </c>
      <c r="O2891" t="s">
        <v>473</v>
      </c>
      <c r="P2891" t="s">
        <v>9</v>
      </c>
      <c r="Q2891" t="s">
        <v>9</v>
      </c>
      <c r="R2891" t="s">
        <v>122</v>
      </c>
      <c r="S2891" t="s">
        <v>124</v>
      </c>
      <c r="T2891">
        <v>12</v>
      </c>
      <c r="U2891" t="s">
        <v>475</v>
      </c>
      <c r="W2891" t="s">
        <v>386</v>
      </c>
    </row>
    <row r="2892" spans="1:23" x14ac:dyDescent="0.25">
      <c r="A2892" t="s">
        <v>19</v>
      </c>
      <c r="B2892" s="1">
        <v>44600</v>
      </c>
      <c r="C2892">
        <v>-301.39</v>
      </c>
      <c r="D2892" t="s">
        <v>609</v>
      </c>
      <c r="E2892" t="s">
        <v>609</v>
      </c>
      <c r="F2892" t="s">
        <v>610</v>
      </c>
      <c r="G2892" t="s">
        <v>10</v>
      </c>
      <c r="H2892" t="s">
        <v>20</v>
      </c>
      <c r="I2892" t="s">
        <v>20</v>
      </c>
      <c r="J2892" t="s">
        <v>9</v>
      </c>
      <c r="O2892" t="s">
        <v>10</v>
      </c>
      <c r="P2892" t="s">
        <v>9</v>
      </c>
      <c r="Q2892" t="s">
        <v>9</v>
      </c>
      <c r="R2892" t="s">
        <v>122</v>
      </c>
      <c r="S2892" t="s">
        <v>127</v>
      </c>
      <c r="T2892">
        <v>12</v>
      </c>
      <c r="U2892" t="s">
        <v>475</v>
      </c>
      <c r="W2892" t="s">
        <v>386</v>
      </c>
    </row>
    <row r="2893" spans="1:23" x14ac:dyDescent="0.25">
      <c r="A2893" t="s">
        <v>492</v>
      </c>
      <c r="B2893" s="1">
        <v>44599</v>
      </c>
      <c r="C2893">
        <v>-76.56</v>
      </c>
      <c r="D2893" t="s">
        <v>6271</v>
      </c>
      <c r="E2893" t="s">
        <v>6271</v>
      </c>
      <c r="F2893" t="s">
        <v>6163</v>
      </c>
      <c r="G2893" t="s">
        <v>104</v>
      </c>
      <c r="H2893" t="s">
        <v>12</v>
      </c>
      <c r="I2893" t="s">
        <v>12</v>
      </c>
      <c r="J2893" t="s">
        <v>9</v>
      </c>
      <c r="O2893" t="s">
        <v>104</v>
      </c>
      <c r="P2893" t="s">
        <v>9</v>
      </c>
      <c r="Q2893" t="s">
        <v>9</v>
      </c>
      <c r="R2893" t="s">
        <v>122</v>
      </c>
      <c r="S2893" t="s">
        <v>127</v>
      </c>
      <c r="T2893">
        <v>12</v>
      </c>
      <c r="U2893" t="s">
        <v>475</v>
      </c>
      <c r="W2893" t="s">
        <v>386</v>
      </c>
    </row>
    <row r="2894" spans="1:23" x14ac:dyDescent="0.25">
      <c r="A2894" t="s">
        <v>492</v>
      </c>
      <c r="B2894" s="1">
        <v>44599</v>
      </c>
      <c r="C2894">
        <v>-64.09</v>
      </c>
      <c r="D2894" t="s">
        <v>495</v>
      </c>
      <c r="E2894" t="s">
        <v>495</v>
      </c>
      <c r="F2894" t="s">
        <v>496</v>
      </c>
      <c r="G2894" t="s">
        <v>104</v>
      </c>
      <c r="H2894" t="s">
        <v>16</v>
      </c>
      <c r="I2894" t="s">
        <v>16</v>
      </c>
      <c r="J2894" t="s">
        <v>9</v>
      </c>
      <c r="O2894" t="s">
        <v>104</v>
      </c>
      <c r="P2894" t="s">
        <v>9</v>
      </c>
      <c r="Q2894" t="s">
        <v>9</v>
      </c>
      <c r="R2894" t="s">
        <v>122</v>
      </c>
      <c r="S2894" t="s">
        <v>127</v>
      </c>
      <c r="T2894">
        <v>12</v>
      </c>
      <c r="U2894" t="s">
        <v>475</v>
      </c>
      <c r="W2894" t="s">
        <v>386</v>
      </c>
    </row>
    <row r="2895" spans="1:23" x14ac:dyDescent="0.25">
      <c r="A2895" t="s">
        <v>19</v>
      </c>
      <c r="B2895" s="1">
        <v>44599</v>
      </c>
      <c r="C2895">
        <v>-4356.7700000000004</v>
      </c>
      <c r="D2895" t="s">
        <v>6269</v>
      </c>
      <c r="E2895" t="s">
        <v>6269</v>
      </c>
      <c r="F2895" t="s">
        <v>517</v>
      </c>
      <c r="G2895" t="s">
        <v>94</v>
      </c>
      <c r="H2895" t="s">
        <v>61</v>
      </c>
      <c r="I2895" t="s">
        <v>61</v>
      </c>
      <c r="J2895" t="s">
        <v>9</v>
      </c>
      <c r="O2895" t="s">
        <v>94</v>
      </c>
      <c r="P2895" t="s">
        <v>9</v>
      </c>
      <c r="Q2895" t="s">
        <v>9</v>
      </c>
      <c r="R2895" t="s">
        <v>122</v>
      </c>
      <c r="S2895" t="s">
        <v>127</v>
      </c>
      <c r="T2895">
        <v>12</v>
      </c>
      <c r="U2895" t="s">
        <v>475</v>
      </c>
      <c r="W2895" t="s">
        <v>386</v>
      </c>
    </row>
    <row r="2896" spans="1:23" x14ac:dyDescent="0.25">
      <c r="A2896" t="s">
        <v>492</v>
      </c>
      <c r="B2896" s="1">
        <v>44599</v>
      </c>
      <c r="C2896">
        <v>-17.09</v>
      </c>
      <c r="D2896" t="s">
        <v>6273</v>
      </c>
      <c r="E2896" t="s">
        <v>6273</v>
      </c>
      <c r="F2896" t="s">
        <v>6162</v>
      </c>
      <c r="G2896" t="s">
        <v>104</v>
      </c>
      <c r="H2896" t="s">
        <v>12</v>
      </c>
      <c r="I2896" t="s">
        <v>12</v>
      </c>
      <c r="J2896" t="s">
        <v>9</v>
      </c>
      <c r="O2896" t="s">
        <v>104</v>
      </c>
      <c r="P2896" t="s">
        <v>9</v>
      </c>
      <c r="Q2896" t="s">
        <v>6274</v>
      </c>
      <c r="R2896" t="s">
        <v>122</v>
      </c>
      <c r="S2896" t="s">
        <v>127</v>
      </c>
      <c r="T2896">
        <v>12</v>
      </c>
      <c r="U2896" t="s">
        <v>475</v>
      </c>
      <c r="W2896" t="s">
        <v>386</v>
      </c>
    </row>
    <row r="2897" spans="1:23" x14ac:dyDescent="0.25">
      <c r="A2897" t="s">
        <v>34</v>
      </c>
      <c r="B2897" s="1">
        <v>44598</v>
      </c>
      <c r="C2897">
        <v>-22.48</v>
      </c>
      <c r="D2897" t="s">
        <v>491</v>
      </c>
      <c r="E2897" t="s">
        <v>491</v>
      </c>
      <c r="F2897" t="s">
        <v>6165</v>
      </c>
      <c r="G2897" t="s">
        <v>88</v>
      </c>
      <c r="H2897" t="s">
        <v>50</v>
      </c>
      <c r="I2897" t="s">
        <v>50</v>
      </c>
      <c r="J2897" t="s">
        <v>9</v>
      </c>
      <c r="O2897" t="s">
        <v>88</v>
      </c>
      <c r="P2897" t="s">
        <v>9</v>
      </c>
      <c r="Q2897" t="s">
        <v>6277</v>
      </c>
      <c r="R2897" t="s">
        <v>122</v>
      </c>
      <c r="S2897" t="s">
        <v>124</v>
      </c>
      <c r="T2897">
        <v>1</v>
      </c>
      <c r="U2897" t="s">
        <v>475</v>
      </c>
      <c r="W2897" t="s">
        <v>386</v>
      </c>
    </row>
    <row r="2898" spans="1:23" x14ac:dyDescent="0.25">
      <c r="A2898" t="s">
        <v>34</v>
      </c>
      <c r="B2898" s="1">
        <v>44598</v>
      </c>
      <c r="C2898">
        <v>-99.21</v>
      </c>
      <c r="D2898" t="s">
        <v>491</v>
      </c>
      <c r="E2898" t="s">
        <v>491</v>
      </c>
      <c r="F2898" t="s">
        <v>6164</v>
      </c>
      <c r="G2898" t="s">
        <v>88</v>
      </c>
      <c r="H2898" t="s">
        <v>50</v>
      </c>
      <c r="I2898" t="s">
        <v>50</v>
      </c>
      <c r="J2898" t="s">
        <v>9</v>
      </c>
      <c r="O2898" t="s">
        <v>88</v>
      </c>
      <c r="P2898" t="s">
        <v>9</v>
      </c>
      <c r="Q2898" t="s">
        <v>6276</v>
      </c>
      <c r="R2898" t="s">
        <v>122</v>
      </c>
      <c r="S2898" t="s">
        <v>124</v>
      </c>
      <c r="T2898">
        <v>1</v>
      </c>
      <c r="U2898" t="s">
        <v>475</v>
      </c>
      <c r="W2898" t="s">
        <v>386</v>
      </c>
    </row>
    <row r="2899" spans="1:23" x14ac:dyDescent="0.25">
      <c r="A2899" t="s">
        <v>34</v>
      </c>
      <c r="B2899" s="1">
        <v>44598</v>
      </c>
      <c r="C2899">
        <v>-15.42</v>
      </c>
      <c r="D2899" t="s">
        <v>491</v>
      </c>
      <c r="E2899" t="s">
        <v>491</v>
      </c>
      <c r="F2899" t="s">
        <v>6166</v>
      </c>
      <c r="G2899" t="s">
        <v>88</v>
      </c>
      <c r="H2899" t="s">
        <v>33</v>
      </c>
      <c r="I2899" t="s">
        <v>33</v>
      </c>
      <c r="J2899" t="s">
        <v>9</v>
      </c>
      <c r="O2899" t="s">
        <v>88</v>
      </c>
      <c r="P2899" t="s">
        <v>9</v>
      </c>
      <c r="Q2899" t="s">
        <v>6278</v>
      </c>
      <c r="R2899" t="s">
        <v>122</v>
      </c>
      <c r="S2899" t="s">
        <v>127</v>
      </c>
      <c r="T2899">
        <v>1</v>
      </c>
      <c r="U2899" t="s">
        <v>475</v>
      </c>
      <c r="W2899" t="s">
        <v>386</v>
      </c>
    </row>
    <row r="2900" spans="1:23" x14ac:dyDescent="0.25">
      <c r="A2900" t="s">
        <v>544</v>
      </c>
      <c r="B2900" s="1">
        <v>44598</v>
      </c>
      <c r="C2900">
        <v>-14.09</v>
      </c>
      <c r="D2900" t="s">
        <v>1502</v>
      </c>
      <c r="E2900" t="s">
        <v>1502</v>
      </c>
      <c r="F2900" t="s">
        <v>6222</v>
      </c>
      <c r="G2900" t="s">
        <v>104</v>
      </c>
      <c r="H2900" t="s">
        <v>7</v>
      </c>
      <c r="I2900" t="s">
        <v>7</v>
      </c>
      <c r="J2900" t="s">
        <v>9</v>
      </c>
      <c r="O2900" t="s">
        <v>104</v>
      </c>
      <c r="P2900" t="s">
        <v>9</v>
      </c>
      <c r="Q2900" t="s">
        <v>9</v>
      </c>
      <c r="R2900" t="s">
        <v>122</v>
      </c>
      <c r="S2900" t="s">
        <v>127</v>
      </c>
      <c r="T2900">
        <v>12</v>
      </c>
      <c r="U2900" t="s">
        <v>475</v>
      </c>
      <c r="W2900" t="s">
        <v>386</v>
      </c>
    </row>
    <row r="2901" spans="1:23" x14ac:dyDescent="0.25">
      <c r="A2901" t="s">
        <v>34</v>
      </c>
      <c r="B2901" s="1">
        <v>44598</v>
      </c>
      <c r="C2901">
        <v>-15.42</v>
      </c>
      <c r="D2901" t="s">
        <v>491</v>
      </c>
      <c r="E2901" t="s">
        <v>491</v>
      </c>
      <c r="F2901" t="s">
        <v>6167</v>
      </c>
      <c r="G2901" t="s">
        <v>110</v>
      </c>
      <c r="H2901" t="s">
        <v>108</v>
      </c>
      <c r="I2901" t="s">
        <v>108</v>
      </c>
      <c r="J2901" t="s">
        <v>9</v>
      </c>
      <c r="O2901" t="s">
        <v>110</v>
      </c>
      <c r="P2901" t="s">
        <v>9</v>
      </c>
      <c r="Q2901" t="s">
        <v>6275</v>
      </c>
      <c r="R2901" t="s">
        <v>122</v>
      </c>
      <c r="S2901" t="s">
        <v>125</v>
      </c>
      <c r="T2901">
        <v>1</v>
      </c>
      <c r="U2901" t="s">
        <v>475</v>
      </c>
      <c r="W2901" t="s">
        <v>386</v>
      </c>
    </row>
    <row r="2902" spans="1:23" x14ac:dyDescent="0.25">
      <c r="A2902" t="s">
        <v>492</v>
      </c>
      <c r="B2902" s="1">
        <v>44597</v>
      </c>
      <c r="C2902">
        <v>-107.8</v>
      </c>
      <c r="D2902" t="s">
        <v>6282</v>
      </c>
      <c r="E2902" t="s">
        <v>6282</v>
      </c>
      <c r="F2902" t="s">
        <v>6171</v>
      </c>
      <c r="G2902" t="s">
        <v>88</v>
      </c>
      <c r="H2902" t="s">
        <v>59</v>
      </c>
      <c r="I2902" t="s">
        <v>59</v>
      </c>
      <c r="J2902" t="s">
        <v>9</v>
      </c>
      <c r="O2902" t="s">
        <v>88</v>
      </c>
      <c r="P2902" t="s">
        <v>9</v>
      </c>
      <c r="Q2902" t="s">
        <v>9</v>
      </c>
      <c r="R2902" t="s">
        <v>122</v>
      </c>
      <c r="S2902" t="s">
        <v>127</v>
      </c>
      <c r="T2902">
        <v>1</v>
      </c>
      <c r="U2902" t="s">
        <v>475</v>
      </c>
      <c r="W2902" t="s">
        <v>386</v>
      </c>
    </row>
    <row r="2903" spans="1:23" x14ac:dyDescent="0.25">
      <c r="A2903" t="s">
        <v>492</v>
      </c>
      <c r="B2903" s="1">
        <v>44597</v>
      </c>
      <c r="C2903">
        <v>-1</v>
      </c>
      <c r="D2903" t="s">
        <v>6280</v>
      </c>
      <c r="E2903" t="s">
        <v>6280</v>
      </c>
      <c r="F2903" t="s">
        <v>6172</v>
      </c>
      <c r="G2903" t="s">
        <v>10</v>
      </c>
      <c r="H2903" t="s">
        <v>39</v>
      </c>
      <c r="I2903" t="s">
        <v>39</v>
      </c>
      <c r="J2903" t="s">
        <v>9</v>
      </c>
      <c r="O2903" t="s">
        <v>10</v>
      </c>
      <c r="P2903" t="s">
        <v>9</v>
      </c>
      <c r="Q2903" t="s">
        <v>9</v>
      </c>
      <c r="R2903" t="s">
        <v>122</v>
      </c>
      <c r="S2903" t="s">
        <v>127</v>
      </c>
      <c r="T2903">
        <v>12</v>
      </c>
      <c r="U2903" t="s">
        <v>475</v>
      </c>
      <c r="W2903" t="s">
        <v>386</v>
      </c>
    </row>
    <row r="2904" spans="1:23" x14ac:dyDescent="0.25">
      <c r="A2904" t="s">
        <v>492</v>
      </c>
      <c r="B2904" s="1">
        <v>44596</v>
      </c>
      <c r="C2904">
        <v>-65</v>
      </c>
      <c r="D2904" t="s">
        <v>527</v>
      </c>
      <c r="E2904" t="s">
        <v>527</v>
      </c>
      <c r="F2904" t="s">
        <v>528</v>
      </c>
      <c r="G2904" t="s">
        <v>94</v>
      </c>
      <c r="H2904" t="s">
        <v>32</v>
      </c>
      <c r="I2904" t="s">
        <v>32</v>
      </c>
      <c r="J2904" t="s">
        <v>32</v>
      </c>
      <c r="O2904" t="s">
        <v>94</v>
      </c>
      <c r="P2904" t="s">
        <v>9</v>
      </c>
      <c r="Q2904" t="s">
        <v>6311</v>
      </c>
      <c r="R2904" t="s">
        <v>122</v>
      </c>
      <c r="S2904" t="s">
        <v>127</v>
      </c>
      <c r="T2904">
        <v>12</v>
      </c>
      <c r="U2904" t="s">
        <v>475</v>
      </c>
      <c r="V2904" t="s">
        <v>276</v>
      </c>
      <c r="W2904" t="s">
        <v>386</v>
      </c>
    </row>
    <row r="2905" spans="1:23" x14ac:dyDescent="0.25">
      <c r="A2905" t="s">
        <v>492</v>
      </c>
      <c r="B2905" s="1">
        <v>44596</v>
      </c>
      <c r="C2905">
        <v>-15.42</v>
      </c>
      <c r="D2905" t="s">
        <v>529</v>
      </c>
      <c r="E2905" t="s">
        <v>529</v>
      </c>
      <c r="F2905" t="s">
        <v>530</v>
      </c>
      <c r="G2905" t="s">
        <v>13</v>
      </c>
      <c r="H2905" t="s">
        <v>11</v>
      </c>
      <c r="I2905" t="s">
        <v>11</v>
      </c>
      <c r="J2905" t="s">
        <v>9</v>
      </c>
      <c r="O2905" t="s">
        <v>13</v>
      </c>
      <c r="P2905" t="s">
        <v>9</v>
      </c>
      <c r="Q2905" t="s">
        <v>9</v>
      </c>
      <c r="R2905" t="s">
        <v>122</v>
      </c>
      <c r="S2905" t="s">
        <v>127</v>
      </c>
      <c r="T2905">
        <v>12</v>
      </c>
      <c r="U2905" t="s">
        <v>475</v>
      </c>
      <c r="W2905" t="s">
        <v>386</v>
      </c>
    </row>
    <row r="2906" spans="1:23" x14ac:dyDescent="0.25">
      <c r="A2906" t="s">
        <v>486</v>
      </c>
      <c r="B2906" s="1">
        <v>44596</v>
      </c>
      <c r="C2906">
        <v>63.81</v>
      </c>
      <c r="D2906" t="s">
        <v>1626</v>
      </c>
      <c r="E2906" t="s">
        <v>1626</v>
      </c>
      <c r="F2906" t="s">
        <v>519</v>
      </c>
      <c r="G2906" t="s">
        <v>92</v>
      </c>
      <c r="H2906" t="s">
        <v>71</v>
      </c>
      <c r="I2906" t="s">
        <v>71</v>
      </c>
      <c r="J2906" t="s">
        <v>9</v>
      </c>
      <c r="O2906" t="s">
        <v>92</v>
      </c>
      <c r="P2906" t="s">
        <v>9</v>
      </c>
      <c r="Q2906" t="s">
        <v>9</v>
      </c>
      <c r="R2906" t="s">
        <v>92</v>
      </c>
      <c r="S2906" t="s">
        <v>127</v>
      </c>
      <c r="T2906">
        <v>12</v>
      </c>
      <c r="U2906" t="s">
        <v>475</v>
      </c>
      <c r="W2906" t="s">
        <v>386</v>
      </c>
    </row>
    <row r="2907" spans="1:23" x14ac:dyDescent="0.25">
      <c r="A2907" t="s">
        <v>492</v>
      </c>
      <c r="B2907" s="1">
        <v>44596</v>
      </c>
      <c r="C2907">
        <v>-120.12</v>
      </c>
      <c r="D2907" t="s">
        <v>5069</v>
      </c>
      <c r="E2907" t="s">
        <v>5069</v>
      </c>
      <c r="F2907" t="s">
        <v>5070</v>
      </c>
      <c r="G2907" t="s">
        <v>473</v>
      </c>
      <c r="H2907" t="s">
        <v>467</v>
      </c>
      <c r="I2907" t="s">
        <v>467</v>
      </c>
      <c r="J2907" t="s">
        <v>9</v>
      </c>
      <c r="O2907" t="s">
        <v>473</v>
      </c>
      <c r="P2907" t="s">
        <v>9</v>
      </c>
      <c r="Q2907" t="s">
        <v>9</v>
      </c>
      <c r="R2907" t="s">
        <v>122</v>
      </c>
      <c r="S2907" t="s">
        <v>127</v>
      </c>
      <c r="T2907">
        <v>12</v>
      </c>
      <c r="U2907" t="s">
        <v>475</v>
      </c>
      <c r="W2907" t="s">
        <v>386</v>
      </c>
    </row>
    <row r="2908" spans="1:23" x14ac:dyDescent="0.25">
      <c r="A2908" t="s">
        <v>492</v>
      </c>
      <c r="B2908" s="1">
        <v>44596</v>
      </c>
      <c r="C2908">
        <v>-124.14</v>
      </c>
      <c r="D2908" t="s">
        <v>495</v>
      </c>
      <c r="E2908" t="s">
        <v>495</v>
      </c>
      <c r="F2908" t="s">
        <v>496</v>
      </c>
      <c r="G2908" t="s">
        <v>104</v>
      </c>
      <c r="H2908" t="s">
        <v>16</v>
      </c>
      <c r="I2908" t="s">
        <v>16</v>
      </c>
      <c r="J2908" t="s">
        <v>9</v>
      </c>
      <c r="O2908" t="s">
        <v>104</v>
      </c>
      <c r="P2908" t="s">
        <v>9</v>
      </c>
      <c r="Q2908" t="s">
        <v>9</v>
      </c>
      <c r="R2908" t="s">
        <v>122</v>
      </c>
      <c r="S2908" t="s">
        <v>127</v>
      </c>
      <c r="T2908">
        <v>12</v>
      </c>
      <c r="U2908" t="s">
        <v>475</v>
      </c>
      <c r="W2908" t="s">
        <v>386</v>
      </c>
    </row>
    <row r="2909" spans="1:23" x14ac:dyDescent="0.25">
      <c r="A2909" t="s">
        <v>492</v>
      </c>
      <c r="B2909" s="1">
        <v>44596</v>
      </c>
      <c r="C2909">
        <v>-57.5</v>
      </c>
      <c r="D2909" t="s">
        <v>5402</v>
      </c>
      <c r="E2909" t="s">
        <v>5402</v>
      </c>
      <c r="F2909" t="s">
        <v>507</v>
      </c>
      <c r="G2909" t="s">
        <v>118</v>
      </c>
      <c r="H2909" t="s">
        <v>52</v>
      </c>
      <c r="I2909" t="s">
        <v>52</v>
      </c>
      <c r="J2909" t="s">
        <v>9</v>
      </c>
      <c r="O2909" t="s">
        <v>118</v>
      </c>
      <c r="P2909" t="s">
        <v>9</v>
      </c>
      <c r="Q2909" t="s">
        <v>9</v>
      </c>
      <c r="R2909" t="s">
        <v>122</v>
      </c>
      <c r="S2909" t="s">
        <v>127</v>
      </c>
      <c r="T2909">
        <v>12</v>
      </c>
      <c r="U2909" t="s">
        <v>475</v>
      </c>
      <c r="W2909" t="s">
        <v>386</v>
      </c>
    </row>
    <row r="2910" spans="1:23" x14ac:dyDescent="0.25">
      <c r="A2910" t="s">
        <v>2543</v>
      </c>
      <c r="B2910" s="1">
        <v>44596</v>
      </c>
      <c r="C2910">
        <v>104.35</v>
      </c>
      <c r="D2910" t="s">
        <v>1626</v>
      </c>
      <c r="E2910" t="s">
        <v>1626</v>
      </c>
      <c r="F2910" t="s">
        <v>519</v>
      </c>
      <c r="G2910" t="s">
        <v>92</v>
      </c>
      <c r="H2910" t="s">
        <v>71</v>
      </c>
      <c r="I2910" t="s">
        <v>71</v>
      </c>
      <c r="J2910" t="s">
        <v>9</v>
      </c>
      <c r="O2910" t="s">
        <v>92</v>
      </c>
      <c r="P2910" t="s">
        <v>9</v>
      </c>
      <c r="Q2910" t="s">
        <v>9</v>
      </c>
      <c r="R2910" t="s">
        <v>92</v>
      </c>
      <c r="S2910" t="s">
        <v>127</v>
      </c>
      <c r="T2910">
        <v>12</v>
      </c>
      <c r="U2910" t="s">
        <v>475</v>
      </c>
      <c r="W2910" t="s">
        <v>386</v>
      </c>
    </row>
    <row r="2911" spans="1:23" x14ac:dyDescent="0.25">
      <c r="A2911" t="s">
        <v>544</v>
      </c>
      <c r="B2911" s="1">
        <v>44596</v>
      </c>
      <c r="C2911">
        <v>-10.75</v>
      </c>
      <c r="D2911" t="s">
        <v>744</v>
      </c>
      <c r="E2911" t="s">
        <v>744</v>
      </c>
      <c r="F2911" t="s">
        <v>2757</v>
      </c>
      <c r="G2911" t="s">
        <v>104</v>
      </c>
      <c r="H2911" t="s">
        <v>7</v>
      </c>
      <c r="I2911" t="s">
        <v>7</v>
      </c>
      <c r="J2911" t="s">
        <v>9</v>
      </c>
      <c r="O2911" t="s">
        <v>104</v>
      </c>
      <c r="P2911" t="s">
        <v>9</v>
      </c>
      <c r="Q2911" t="s">
        <v>9</v>
      </c>
      <c r="R2911" t="s">
        <v>122</v>
      </c>
      <c r="S2911" t="s">
        <v>127</v>
      </c>
      <c r="T2911">
        <v>12</v>
      </c>
      <c r="U2911" t="s">
        <v>475</v>
      </c>
      <c r="W2911" t="s">
        <v>386</v>
      </c>
    </row>
    <row r="2912" spans="1:23" x14ac:dyDescent="0.25">
      <c r="A2912" t="s">
        <v>19</v>
      </c>
      <c r="B2912" s="1">
        <v>44596</v>
      </c>
      <c r="C2912">
        <v>163.11000000000001</v>
      </c>
      <c r="D2912" t="s">
        <v>597</v>
      </c>
      <c r="E2912" t="s">
        <v>597</v>
      </c>
      <c r="F2912" t="s">
        <v>598</v>
      </c>
      <c r="G2912" t="s">
        <v>55</v>
      </c>
      <c r="H2912" t="s">
        <v>76</v>
      </c>
      <c r="I2912" t="s">
        <v>76</v>
      </c>
      <c r="J2912" t="s">
        <v>9</v>
      </c>
      <c r="O2912" t="s">
        <v>55</v>
      </c>
      <c r="P2912" t="s">
        <v>9</v>
      </c>
      <c r="Q2912" t="s">
        <v>9</v>
      </c>
      <c r="R2912" t="s">
        <v>224</v>
      </c>
      <c r="S2912" t="s">
        <v>126</v>
      </c>
      <c r="T2912">
        <v>12</v>
      </c>
      <c r="U2912" t="s">
        <v>475</v>
      </c>
      <c r="V2912" t="s">
        <v>6075</v>
      </c>
      <c r="W2912" t="s">
        <v>386</v>
      </c>
    </row>
    <row r="2913" spans="1:23" x14ac:dyDescent="0.25">
      <c r="A2913" t="s">
        <v>19</v>
      </c>
      <c r="B2913" s="1">
        <v>44596</v>
      </c>
      <c r="C2913">
        <v>2.2200000000000002</v>
      </c>
      <c r="D2913" t="s">
        <v>8116</v>
      </c>
      <c r="E2913" t="s">
        <v>8116</v>
      </c>
      <c r="F2913" t="s">
        <v>598</v>
      </c>
      <c r="G2913" t="s">
        <v>92</v>
      </c>
      <c r="H2913" t="s">
        <v>2318</v>
      </c>
      <c r="I2913" t="s">
        <v>2318</v>
      </c>
      <c r="J2913" t="s">
        <v>9</v>
      </c>
      <c r="O2913" t="s">
        <v>92</v>
      </c>
      <c r="P2913" t="s">
        <v>9</v>
      </c>
      <c r="Q2913" t="s">
        <v>9</v>
      </c>
      <c r="R2913" t="s">
        <v>92</v>
      </c>
      <c r="S2913" t="s">
        <v>127</v>
      </c>
      <c r="T2913">
        <v>1</v>
      </c>
      <c r="U2913" t="s">
        <v>475</v>
      </c>
      <c r="W2913" t="s">
        <v>386</v>
      </c>
    </row>
    <row r="2914" spans="1:23" x14ac:dyDescent="0.25">
      <c r="A2914" t="s">
        <v>5030</v>
      </c>
      <c r="B2914" s="1">
        <v>44596</v>
      </c>
      <c r="C2914">
        <v>61.39</v>
      </c>
      <c r="D2914" t="s">
        <v>1626</v>
      </c>
      <c r="E2914" t="s">
        <v>1626</v>
      </c>
      <c r="F2914" t="s">
        <v>519</v>
      </c>
      <c r="G2914" t="s">
        <v>92</v>
      </c>
      <c r="H2914" t="s">
        <v>71</v>
      </c>
      <c r="I2914" t="s">
        <v>71</v>
      </c>
      <c r="J2914" t="s">
        <v>9</v>
      </c>
      <c r="O2914" t="s">
        <v>92</v>
      </c>
      <c r="P2914" t="s">
        <v>9</v>
      </c>
      <c r="Q2914" t="s">
        <v>9</v>
      </c>
      <c r="R2914" t="s">
        <v>92</v>
      </c>
      <c r="S2914" t="s">
        <v>127</v>
      </c>
      <c r="T2914">
        <v>12</v>
      </c>
      <c r="U2914" t="s">
        <v>475</v>
      </c>
      <c r="W2914" t="s">
        <v>386</v>
      </c>
    </row>
    <row r="2915" spans="1:23" x14ac:dyDescent="0.25">
      <c r="A2915" t="s">
        <v>526</v>
      </c>
      <c r="B2915" s="1">
        <v>44596</v>
      </c>
      <c r="C2915">
        <v>0.05</v>
      </c>
      <c r="D2915" t="s">
        <v>1626</v>
      </c>
      <c r="E2915" t="s">
        <v>1626</v>
      </c>
      <c r="F2915" t="s">
        <v>519</v>
      </c>
      <c r="G2915" t="s">
        <v>92</v>
      </c>
      <c r="H2915" t="s">
        <v>71</v>
      </c>
      <c r="I2915" t="s">
        <v>71</v>
      </c>
      <c r="J2915" t="s">
        <v>9</v>
      </c>
      <c r="O2915" t="s">
        <v>92</v>
      </c>
      <c r="P2915" t="s">
        <v>9</v>
      </c>
      <c r="Q2915" t="s">
        <v>9</v>
      </c>
      <c r="R2915" t="s">
        <v>92</v>
      </c>
      <c r="S2915" t="s">
        <v>127</v>
      </c>
      <c r="T2915">
        <v>12</v>
      </c>
      <c r="U2915" t="s">
        <v>475</v>
      </c>
      <c r="W2915" t="s">
        <v>386</v>
      </c>
    </row>
    <row r="2916" spans="1:23" x14ac:dyDescent="0.25">
      <c r="A2916" t="s">
        <v>34</v>
      </c>
      <c r="B2916" s="1">
        <v>44596</v>
      </c>
      <c r="C2916">
        <v>-9.91</v>
      </c>
      <c r="D2916" t="s">
        <v>491</v>
      </c>
      <c r="E2916" t="s">
        <v>491</v>
      </c>
      <c r="F2916" t="s">
        <v>6168</v>
      </c>
      <c r="G2916" t="s">
        <v>110</v>
      </c>
      <c r="H2916" t="s">
        <v>108</v>
      </c>
      <c r="I2916" t="s">
        <v>108</v>
      </c>
      <c r="J2916" t="s">
        <v>9</v>
      </c>
      <c r="O2916" t="s">
        <v>110</v>
      </c>
      <c r="P2916" t="s">
        <v>9</v>
      </c>
      <c r="Q2916" t="s">
        <v>6283</v>
      </c>
      <c r="R2916" t="s">
        <v>122</v>
      </c>
      <c r="S2916" t="s">
        <v>125</v>
      </c>
      <c r="T2916">
        <v>1</v>
      </c>
      <c r="U2916" t="s">
        <v>475</v>
      </c>
      <c r="W2916" t="s">
        <v>386</v>
      </c>
    </row>
    <row r="2917" spans="1:23" x14ac:dyDescent="0.25">
      <c r="A2917" t="s">
        <v>19</v>
      </c>
      <c r="B2917" s="1">
        <v>44595</v>
      </c>
      <c r="C2917">
        <v>-412.25</v>
      </c>
      <c r="D2917" t="s">
        <v>6285</v>
      </c>
      <c r="E2917" t="s">
        <v>6285</v>
      </c>
      <c r="F2917" t="s">
        <v>1158</v>
      </c>
      <c r="G2917" t="s">
        <v>10</v>
      </c>
      <c r="H2917" t="s">
        <v>64</v>
      </c>
      <c r="I2917" t="s">
        <v>64</v>
      </c>
      <c r="J2917" t="s">
        <v>9</v>
      </c>
      <c r="O2917" t="s">
        <v>10</v>
      </c>
      <c r="P2917" t="s">
        <v>9</v>
      </c>
      <c r="Q2917" t="s">
        <v>9</v>
      </c>
      <c r="R2917" t="s">
        <v>122</v>
      </c>
      <c r="S2917" t="s">
        <v>127</v>
      </c>
      <c r="T2917">
        <v>1</v>
      </c>
      <c r="U2917" t="s">
        <v>475</v>
      </c>
      <c r="W2917" t="s">
        <v>386</v>
      </c>
    </row>
    <row r="2918" spans="1:23" x14ac:dyDescent="0.25">
      <c r="A2918" t="s">
        <v>34</v>
      </c>
      <c r="B2918" s="1">
        <v>44595</v>
      </c>
      <c r="C2918">
        <v>-55.87</v>
      </c>
      <c r="D2918" t="s">
        <v>491</v>
      </c>
      <c r="E2918" t="s">
        <v>491</v>
      </c>
      <c r="F2918" t="s">
        <v>6170</v>
      </c>
      <c r="G2918" t="s">
        <v>88</v>
      </c>
      <c r="H2918" t="s">
        <v>59</v>
      </c>
      <c r="I2918" t="s">
        <v>59</v>
      </c>
      <c r="J2918" t="s">
        <v>9</v>
      </c>
      <c r="O2918" t="s">
        <v>88</v>
      </c>
      <c r="P2918" t="s">
        <v>9</v>
      </c>
      <c r="Q2918" t="s">
        <v>6286</v>
      </c>
      <c r="R2918" t="s">
        <v>122</v>
      </c>
      <c r="S2918" t="s">
        <v>127</v>
      </c>
      <c r="T2918">
        <v>1</v>
      </c>
      <c r="U2918" t="s">
        <v>475</v>
      </c>
      <c r="W2918" t="s">
        <v>386</v>
      </c>
    </row>
    <row r="2919" spans="1:23" x14ac:dyDescent="0.25">
      <c r="A2919" t="s">
        <v>19</v>
      </c>
      <c r="B2919" s="1">
        <v>44595</v>
      </c>
      <c r="C2919">
        <v>-100</v>
      </c>
      <c r="D2919" t="s">
        <v>6288</v>
      </c>
      <c r="E2919" t="s">
        <v>6288</v>
      </c>
      <c r="F2919" t="s">
        <v>6173</v>
      </c>
      <c r="G2919" t="s">
        <v>105</v>
      </c>
      <c r="H2919" t="s">
        <v>28</v>
      </c>
      <c r="I2919" t="s">
        <v>28</v>
      </c>
      <c r="J2919" t="s">
        <v>9</v>
      </c>
      <c r="O2919" t="s">
        <v>105</v>
      </c>
      <c r="P2919" t="s">
        <v>9</v>
      </c>
      <c r="Q2919" t="s">
        <v>9</v>
      </c>
      <c r="R2919" t="s">
        <v>122</v>
      </c>
      <c r="S2919" t="s">
        <v>124</v>
      </c>
      <c r="T2919">
        <v>1</v>
      </c>
      <c r="U2919" t="s">
        <v>475</v>
      </c>
      <c r="W2919" t="s">
        <v>386</v>
      </c>
    </row>
    <row r="2920" spans="1:23" x14ac:dyDescent="0.25">
      <c r="A2920" t="s">
        <v>19</v>
      </c>
      <c r="B2920" s="1">
        <v>44595</v>
      </c>
      <c r="C2920">
        <v>-100</v>
      </c>
      <c r="D2920" t="s">
        <v>6290</v>
      </c>
      <c r="E2920" t="s">
        <v>6290</v>
      </c>
      <c r="F2920" t="s">
        <v>6173</v>
      </c>
      <c r="G2920" t="s">
        <v>105</v>
      </c>
      <c r="H2920" t="s">
        <v>28</v>
      </c>
      <c r="I2920" t="s">
        <v>28</v>
      </c>
      <c r="J2920" t="s">
        <v>9</v>
      </c>
      <c r="O2920" t="s">
        <v>105</v>
      </c>
      <c r="P2920" t="s">
        <v>9</v>
      </c>
      <c r="Q2920" t="s">
        <v>9</v>
      </c>
      <c r="R2920" t="s">
        <v>122</v>
      </c>
      <c r="S2920" t="s">
        <v>124</v>
      </c>
      <c r="T2920">
        <v>1</v>
      </c>
      <c r="U2920" t="s">
        <v>475</v>
      </c>
      <c r="W2920" t="s">
        <v>386</v>
      </c>
    </row>
    <row r="2921" spans="1:23" x14ac:dyDescent="0.25">
      <c r="A2921" t="s">
        <v>34</v>
      </c>
      <c r="B2921" s="1">
        <v>44595</v>
      </c>
      <c r="C2921">
        <v>-27.54</v>
      </c>
      <c r="D2921" t="s">
        <v>491</v>
      </c>
      <c r="E2921" t="s">
        <v>491</v>
      </c>
      <c r="F2921" t="s">
        <v>6169</v>
      </c>
      <c r="G2921" t="s">
        <v>88</v>
      </c>
      <c r="H2921" t="s">
        <v>59</v>
      </c>
      <c r="I2921" t="s">
        <v>59</v>
      </c>
      <c r="J2921" t="s">
        <v>9</v>
      </c>
      <c r="O2921" t="s">
        <v>88</v>
      </c>
      <c r="P2921" t="s">
        <v>9</v>
      </c>
      <c r="Q2921" t="s">
        <v>6291</v>
      </c>
      <c r="R2921" t="s">
        <v>122</v>
      </c>
      <c r="S2921" t="s">
        <v>127</v>
      </c>
      <c r="T2921">
        <v>1</v>
      </c>
      <c r="U2921" t="s">
        <v>475</v>
      </c>
      <c r="W2921" t="s">
        <v>386</v>
      </c>
    </row>
    <row r="2922" spans="1:23" x14ac:dyDescent="0.25">
      <c r="A2922" t="s">
        <v>492</v>
      </c>
      <c r="B2922" s="1">
        <v>44595</v>
      </c>
      <c r="C2922">
        <v>-12.8</v>
      </c>
      <c r="D2922" t="s">
        <v>495</v>
      </c>
      <c r="E2922" t="s">
        <v>495</v>
      </c>
      <c r="F2922" t="s">
        <v>496</v>
      </c>
      <c r="G2922" t="s">
        <v>104</v>
      </c>
      <c r="H2922" t="s">
        <v>16</v>
      </c>
      <c r="I2922" t="s">
        <v>16</v>
      </c>
      <c r="J2922" t="s">
        <v>9</v>
      </c>
      <c r="O2922" t="s">
        <v>104</v>
      </c>
      <c r="P2922" t="s">
        <v>9</v>
      </c>
      <c r="Q2922" t="s">
        <v>9</v>
      </c>
      <c r="R2922" t="s">
        <v>122</v>
      </c>
      <c r="S2922" t="s">
        <v>127</v>
      </c>
      <c r="T2922">
        <v>12</v>
      </c>
      <c r="U2922" t="s">
        <v>475</v>
      </c>
      <c r="W2922" t="s">
        <v>386</v>
      </c>
    </row>
    <row r="2923" spans="1:23" x14ac:dyDescent="0.25">
      <c r="A2923" t="s">
        <v>492</v>
      </c>
      <c r="B2923" s="1">
        <v>44595</v>
      </c>
      <c r="C2923">
        <v>-1.1000000000000001</v>
      </c>
      <c r="D2923" t="s">
        <v>6174</v>
      </c>
      <c r="E2923" t="s">
        <v>6174</v>
      </c>
      <c r="F2923" t="s">
        <v>2551</v>
      </c>
      <c r="G2923" t="s">
        <v>78</v>
      </c>
      <c r="H2923" t="s">
        <v>471</v>
      </c>
      <c r="I2923" t="s">
        <v>471</v>
      </c>
      <c r="J2923" t="s">
        <v>9</v>
      </c>
      <c r="O2923" t="s">
        <v>78</v>
      </c>
      <c r="P2923" t="s">
        <v>9</v>
      </c>
      <c r="Q2923" t="s">
        <v>9</v>
      </c>
      <c r="R2923" t="s">
        <v>122</v>
      </c>
      <c r="S2923" t="s">
        <v>124</v>
      </c>
      <c r="T2923">
        <v>1</v>
      </c>
      <c r="U2923" t="s">
        <v>475</v>
      </c>
      <c r="W2923" t="s">
        <v>386</v>
      </c>
    </row>
    <row r="2924" spans="1:23" x14ac:dyDescent="0.25">
      <c r="A2924" t="s">
        <v>487</v>
      </c>
      <c r="B2924" s="1">
        <v>44595</v>
      </c>
      <c r="C2924">
        <v>2500</v>
      </c>
      <c r="D2924" t="s">
        <v>5353</v>
      </c>
      <c r="E2924" t="s">
        <v>5353</v>
      </c>
      <c r="F2924" t="s">
        <v>501</v>
      </c>
      <c r="G2924" t="s">
        <v>92</v>
      </c>
      <c r="H2924" t="s">
        <v>62</v>
      </c>
      <c r="I2924" t="s">
        <v>62</v>
      </c>
      <c r="J2924" t="s">
        <v>9</v>
      </c>
      <c r="O2924" t="s">
        <v>92</v>
      </c>
      <c r="P2924" t="s">
        <v>9</v>
      </c>
      <c r="Q2924" t="s">
        <v>9</v>
      </c>
      <c r="R2924" t="s">
        <v>92</v>
      </c>
      <c r="S2924" t="s">
        <v>127</v>
      </c>
      <c r="T2924">
        <v>12</v>
      </c>
      <c r="U2924" t="s">
        <v>475</v>
      </c>
      <c r="V2924" t="s">
        <v>62</v>
      </c>
      <c r="W2924" t="s">
        <v>386</v>
      </c>
    </row>
    <row r="2925" spans="1:23" x14ac:dyDescent="0.25">
      <c r="A2925" t="s">
        <v>492</v>
      </c>
      <c r="B2925" s="1">
        <v>44595</v>
      </c>
      <c r="C2925">
        <v>-20</v>
      </c>
      <c r="D2925" t="s">
        <v>6174</v>
      </c>
      <c r="E2925" t="s">
        <v>6174</v>
      </c>
      <c r="F2925" t="s">
        <v>2551</v>
      </c>
      <c r="G2925" t="s">
        <v>78</v>
      </c>
      <c r="H2925" t="s">
        <v>471</v>
      </c>
      <c r="I2925" t="s">
        <v>471</v>
      </c>
      <c r="J2925" t="s">
        <v>9</v>
      </c>
      <c r="O2925" t="s">
        <v>78</v>
      </c>
      <c r="P2925" t="s">
        <v>9</v>
      </c>
      <c r="Q2925" t="s">
        <v>9</v>
      </c>
      <c r="R2925" t="s">
        <v>122</v>
      </c>
      <c r="S2925" t="s">
        <v>124</v>
      </c>
      <c r="T2925">
        <v>1</v>
      </c>
      <c r="U2925" t="s">
        <v>475</v>
      </c>
      <c r="W2925" t="s">
        <v>386</v>
      </c>
    </row>
    <row r="2926" spans="1:23" x14ac:dyDescent="0.25">
      <c r="A2926" t="s">
        <v>19</v>
      </c>
      <c r="B2926" s="1">
        <v>44594</v>
      </c>
      <c r="C2926">
        <v>-4674.6000000000004</v>
      </c>
      <c r="D2926" t="s">
        <v>6293</v>
      </c>
      <c r="E2926" t="s">
        <v>6293</v>
      </c>
      <c r="F2926" t="s">
        <v>532</v>
      </c>
      <c r="G2926" t="s">
        <v>55</v>
      </c>
      <c r="H2926" t="s">
        <v>18</v>
      </c>
      <c r="I2926" t="s">
        <v>18</v>
      </c>
      <c r="J2926" t="s">
        <v>9</v>
      </c>
      <c r="O2926" t="s">
        <v>55</v>
      </c>
      <c r="P2926" t="s">
        <v>9</v>
      </c>
      <c r="Q2926" t="s">
        <v>9</v>
      </c>
      <c r="R2926" t="s">
        <v>224</v>
      </c>
      <c r="S2926" t="s">
        <v>126</v>
      </c>
      <c r="T2926">
        <v>12</v>
      </c>
      <c r="U2926" t="s">
        <v>475</v>
      </c>
      <c r="W2926" t="s">
        <v>386</v>
      </c>
    </row>
    <row r="2927" spans="1:23" x14ac:dyDescent="0.25">
      <c r="A2927" t="s">
        <v>19</v>
      </c>
      <c r="B2927" s="1">
        <v>44594</v>
      </c>
      <c r="C2927">
        <v>-2238.4699999999998</v>
      </c>
      <c r="D2927" t="s">
        <v>6295</v>
      </c>
      <c r="E2927" t="s">
        <v>6295</v>
      </c>
      <c r="F2927" t="s">
        <v>521</v>
      </c>
      <c r="G2927" t="s">
        <v>100</v>
      </c>
      <c r="H2927" t="s">
        <v>389</v>
      </c>
      <c r="I2927" t="s">
        <v>389</v>
      </c>
      <c r="J2927" t="s">
        <v>9</v>
      </c>
      <c r="O2927" t="s">
        <v>100</v>
      </c>
      <c r="P2927" t="s">
        <v>9</v>
      </c>
      <c r="Q2927" t="s">
        <v>9</v>
      </c>
      <c r="R2927" t="s">
        <v>122</v>
      </c>
      <c r="S2927" t="s">
        <v>127</v>
      </c>
      <c r="T2927">
        <v>12</v>
      </c>
      <c r="U2927" t="s">
        <v>475</v>
      </c>
      <c r="W2927" t="s">
        <v>386</v>
      </c>
    </row>
    <row r="2928" spans="1:23" x14ac:dyDescent="0.25">
      <c r="A2928" t="s">
        <v>544</v>
      </c>
      <c r="B2928" s="1">
        <v>44594</v>
      </c>
      <c r="C2928">
        <v>-60.05</v>
      </c>
      <c r="D2928" t="s">
        <v>560</v>
      </c>
      <c r="E2928" t="s">
        <v>560</v>
      </c>
      <c r="F2928" t="s">
        <v>561</v>
      </c>
      <c r="G2928" t="s">
        <v>104</v>
      </c>
      <c r="H2928" t="s">
        <v>16</v>
      </c>
      <c r="I2928" t="s">
        <v>16</v>
      </c>
      <c r="J2928" t="s">
        <v>9</v>
      </c>
      <c r="O2928" t="s">
        <v>104</v>
      </c>
      <c r="P2928" t="s">
        <v>9</v>
      </c>
      <c r="Q2928" t="s">
        <v>9</v>
      </c>
      <c r="R2928" t="s">
        <v>122</v>
      </c>
      <c r="S2928" t="s">
        <v>127</v>
      </c>
      <c r="T2928">
        <v>12</v>
      </c>
      <c r="U2928" t="s">
        <v>475</v>
      </c>
      <c r="W2928" t="s">
        <v>386</v>
      </c>
    </row>
    <row r="2929" spans="1:23" x14ac:dyDescent="0.25">
      <c r="A2929" t="s">
        <v>544</v>
      </c>
      <c r="B2929" s="1">
        <v>44594</v>
      </c>
      <c r="C2929">
        <v>-69.14</v>
      </c>
      <c r="D2929" t="s">
        <v>560</v>
      </c>
      <c r="E2929" t="s">
        <v>560</v>
      </c>
      <c r="F2929" t="s">
        <v>561</v>
      </c>
      <c r="G2929" t="s">
        <v>104</v>
      </c>
      <c r="H2929" t="s">
        <v>16</v>
      </c>
      <c r="I2929" t="s">
        <v>16</v>
      </c>
      <c r="J2929" t="s">
        <v>9</v>
      </c>
      <c r="O2929" t="s">
        <v>104</v>
      </c>
      <c r="P2929" t="s">
        <v>9</v>
      </c>
      <c r="Q2929" t="s">
        <v>9</v>
      </c>
      <c r="R2929" t="s">
        <v>122</v>
      </c>
      <c r="S2929" t="s">
        <v>127</v>
      </c>
      <c r="T2929">
        <v>12</v>
      </c>
      <c r="U2929" t="s">
        <v>475</v>
      </c>
      <c r="W2929" t="s">
        <v>386</v>
      </c>
    </row>
    <row r="2930" spans="1:23" x14ac:dyDescent="0.25">
      <c r="A2930" t="s">
        <v>19</v>
      </c>
      <c r="B2930" s="1">
        <v>44593</v>
      </c>
      <c r="C2930">
        <v>-109.23</v>
      </c>
      <c r="D2930" t="s">
        <v>5235</v>
      </c>
      <c r="E2930" t="s">
        <v>5235</v>
      </c>
      <c r="F2930" t="s">
        <v>5110</v>
      </c>
      <c r="G2930" t="s">
        <v>111</v>
      </c>
      <c r="H2930" t="s">
        <v>75</v>
      </c>
      <c r="I2930" t="s">
        <v>75</v>
      </c>
      <c r="J2930" t="s">
        <v>9</v>
      </c>
      <c r="O2930" t="s">
        <v>111</v>
      </c>
      <c r="P2930" t="s">
        <v>9</v>
      </c>
      <c r="Q2930" t="s">
        <v>9</v>
      </c>
      <c r="R2930" t="s">
        <v>122</v>
      </c>
      <c r="S2930" t="s">
        <v>127</v>
      </c>
      <c r="T2930">
        <v>1</v>
      </c>
      <c r="U2930" t="s">
        <v>475</v>
      </c>
      <c r="W2930" t="s">
        <v>386</v>
      </c>
    </row>
    <row r="2931" spans="1:23" x14ac:dyDescent="0.25">
      <c r="A2931" t="s">
        <v>539</v>
      </c>
      <c r="B2931" s="1">
        <v>44593</v>
      </c>
      <c r="C2931">
        <v>118.93</v>
      </c>
      <c r="D2931" t="s">
        <v>68</v>
      </c>
      <c r="E2931" t="s">
        <v>68</v>
      </c>
      <c r="F2931" t="s">
        <v>540</v>
      </c>
      <c r="G2931" t="s">
        <v>55</v>
      </c>
      <c r="H2931" t="s">
        <v>18</v>
      </c>
      <c r="I2931" t="s">
        <v>18</v>
      </c>
      <c r="J2931" t="s">
        <v>9</v>
      </c>
      <c r="O2931" t="s">
        <v>55</v>
      </c>
      <c r="P2931" t="s">
        <v>9</v>
      </c>
      <c r="Q2931" t="s">
        <v>9</v>
      </c>
      <c r="R2931" t="s">
        <v>224</v>
      </c>
      <c r="S2931" t="s">
        <v>126</v>
      </c>
      <c r="T2931">
        <v>12</v>
      </c>
      <c r="U2931" t="s">
        <v>475</v>
      </c>
      <c r="W2931" t="s">
        <v>386</v>
      </c>
    </row>
    <row r="2932" spans="1:23" x14ac:dyDescent="0.25">
      <c r="A2932" t="s">
        <v>544</v>
      </c>
      <c r="B2932" s="1">
        <v>44593</v>
      </c>
      <c r="C2932">
        <v>-39.35</v>
      </c>
      <c r="D2932" t="s">
        <v>6297</v>
      </c>
      <c r="E2932" t="s">
        <v>6297</v>
      </c>
      <c r="F2932" t="s">
        <v>6150</v>
      </c>
      <c r="G2932" t="s">
        <v>104</v>
      </c>
      <c r="H2932" t="s">
        <v>12</v>
      </c>
      <c r="I2932" t="s">
        <v>12</v>
      </c>
      <c r="J2932" t="s">
        <v>9</v>
      </c>
      <c r="O2932" t="s">
        <v>104</v>
      </c>
      <c r="P2932" t="s">
        <v>9</v>
      </c>
      <c r="Q2932" t="s">
        <v>9</v>
      </c>
      <c r="R2932" t="s">
        <v>122</v>
      </c>
      <c r="S2932" t="s">
        <v>127</v>
      </c>
      <c r="T2932">
        <v>12</v>
      </c>
      <c r="U2932" t="s">
        <v>475</v>
      </c>
      <c r="W2932" t="s">
        <v>386</v>
      </c>
    </row>
    <row r="2933" spans="1:23" x14ac:dyDescent="0.25">
      <c r="A2933" t="s">
        <v>6411</v>
      </c>
      <c r="B2933" s="1">
        <v>44593</v>
      </c>
      <c r="C2933">
        <v>-15000</v>
      </c>
      <c r="D2933" t="s">
        <v>6689</v>
      </c>
      <c r="E2933" t="s">
        <v>6689</v>
      </c>
      <c r="F2933" t="s">
        <v>6690</v>
      </c>
      <c r="G2933" t="s">
        <v>55</v>
      </c>
      <c r="H2933" t="s">
        <v>55</v>
      </c>
      <c r="I2933" t="s">
        <v>55</v>
      </c>
      <c r="J2933" t="s">
        <v>9</v>
      </c>
      <c r="O2933" t="s">
        <v>55</v>
      </c>
      <c r="P2933" t="s">
        <v>9</v>
      </c>
      <c r="Q2933" t="s">
        <v>9</v>
      </c>
      <c r="R2933" t="s">
        <v>116</v>
      </c>
      <c r="S2933" t="s">
        <v>126</v>
      </c>
      <c r="T2933">
        <v>0</v>
      </c>
      <c r="U2933" t="s">
        <v>475</v>
      </c>
      <c r="W2933" t="s">
        <v>386</v>
      </c>
    </row>
    <row r="2934" spans="1:23" x14ac:dyDescent="0.25">
      <c r="A2934" t="s">
        <v>6408</v>
      </c>
      <c r="B2934" s="1">
        <v>44593</v>
      </c>
      <c r="C2934">
        <v>-163.18</v>
      </c>
      <c r="D2934" t="s">
        <v>5362</v>
      </c>
      <c r="E2934" t="s">
        <v>5362</v>
      </c>
      <c r="F2934" t="s">
        <v>6907</v>
      </c>
      <c r="H2934" t="s">
        <v>6394</v>
      </c>
      <c r="J2934" t="s">
        <v>9</v>
      </c>
      <c r="P2934" t="s">
        <v>9</v>
      </c>
      <c r="Q2934" t="s">
        <v>9</v>
      </c>
      <c r="U2934" t="s">
        <v>475</v>
      </c>
      <c r="W2934" t="s">
        <v>386</v>
      </c>
    </row>
    <row r="2935" spans="1:23" x14ac:dyDescent="0.25">
      <c r="A2935" t="s">
        <v>19</v>
      </c>
      <c r="B2935" s="1">
        <v>44593</v>
      </c>
      <c r="C2935">
        <v>-118.93</v>
      </c>
      <c r="D2935" t="s">
        <v>68</v>
      </c>
      <c r="E2935" t="s">
        <v>68</v>
      </c>
      <c r="F2935" t="s">
        <v>538</v>
      </c>
      <c r="G2935" t="s">
        <v>55</v>
      </c>
      <c r="H2935" t="s">
        <v>18</v>
      </c>
      <c r="I2935" t="s">
        <v>18</v>
      </c>
      <c r="J2935" t="s">
        <v>9</v>
      </c>
      <c r="O2935" t="s">
        <v>55</v>
      </c>
      <c r="P2935" t="s">
        <v>9</v>
      </c>
      <c r="Q2935" t="s">
        <v>9</v>
      </c>
      <c r="R2935" t="s">
        <v>224</v>
      </c>
      <c r="S2935" t="s">
        <v>126</v>
      </c>
      <c r="T2935">
        <v>12</v>
      </c>
      <c r="U2935" t="s">
        <v>475</v>
      </c>
      <c r="W2935" t="s">
        <v>386</v>
      </c>
    </row>
    <row r="2936" spans="1:23" x14ac:dyDescent="0.25">
      <c r="A2936" t="s">
        <v>544</v>
      </c>
      <c r="B2936" s="1">
        <v>44593</v>
      </c>
      <c r="C2936">
        <v>48</v>
      </c>
      <c r="D2936" t="s">
        <v>6239</v>
      </c>
      <c r="E2936" t="s">
        <v>6239</v>
      </c>
      <c r="F2936" t="s">
        <v>1998</v>
      </c>
      <c r="G2936" t="s">
        <v>105</v>
      </c>
      <c r="H2936" t="s">
        <v>28</v>
      </c>
      <c r="I2936" t="s">
        <v>28</v>
      </c>
      <c r="J2936" t="s">
        <v>9</v>
      </c>
      <c r="O2936" t="s">
        <v>105</v>
      </c>
      <c r="P2936" t="s">
        <v>9</v>
      </c>
      <c r="Q2936" t="s">
        <v>6298</v>
      </c>
      <c r="R2936" t="s">
        <v>122</v>
      </c>
      <c r="S2936" t="s">
        <v>124</v>
      </c>
      <c r="T2936">
        <v>1</v>
      </c>
      <c r="U2936" t="s">
        <v>475</v>
      </c>
      <c r="W2936" t="s">
        <v>386</v>
      </c>
    </row>
    <row r="2937" spans="1:23" x14ac:dyDescent="0.25">
      <c r="A2937" t="s">
        <v>544</v>
      </c>
      <c r="B2937" s="1">
        <v>44593</v>
      </c>
      <c r="C2937">
        <v>48</v>
      </c>
      <c r="D2937" t="s">
        <v>6239</v>
      </c>
      <c r="E2937" t="s">
        <v>6239</v>
      </c>
      <c r="F2937" t="s">
        <v>1998</v>
      </c>
      <c r="G2937" t="s">
        <v>105</v>
      </c>
      <c r="H2937" t="s">
        <v>28</v>
      </c>
      <c r="I2937" t="s">
        <v>28</v>
      </c>
      <c r="J2937" t="s">
        <v>9</v>
      </c>
      <c r="O2937" t="s">
        <v>105</v>
      </c>
      <c r="P2937" t="s">
        <v>9</v>
      </c>
      <c r="Q2937" t="s">
        <v>6298</v>
      </c>
      <c r="R2937" t="s">
        <v>122</v>
      </c>
      <c r="S2937" t="s">
        <v>124</v>
      </c>
      <c r="T2937">
        <v>1</v>
      </c>
      <c r="U2937" t="s">
        <v>475</v>
      </c>
      <c r="W2937" t="s">
        <v>386</v>
      </c>
    </row>
    <row r="2938" spans="1:23" x14ac:dyDescent="0.25">
      <c r="A2938" t="s">
        <v>544</v>
      </c>
      <c r="B2938" s="1">
        <v>44593</v>
      </c>
      <c r="C2938">
        <v>96</v>
      </c>
      <c r="D2938" t="s">
        <v>6239</v>
      </c>
      <c r="E2938" t="s">
        <v>6239</v>
      </c>
      <c r="F2938" t="s">
        <v>1998</v>
      </c>
      <c r="G2938" t="s">
        <v>105</v>
      </c>
      <c r="H2938" t="s">
        <v>28</v>
      </c>
      <c r="I2938" t="s">
        <v>28</v>
      </c>
      <c r="J2938" t="s">
        <v>9</v>
      </c>
      <c r="O2938" t="s">
        <v>105</v>
      </c>
      <c r="P2938" t="s">
        <v>9</v>
      </c>
      <c r="Q2938" t="s">
        <v>6298</v>
      </c>
      <c r="R2938" t="s">
        <v>122</v>
      </c>
      <c r="S2938" t="s">
        <v>124</v>
      </c>
      <c r="T2938">
        <v>1</v>
      </c>
      <c r="U2938" t="s">
        <v>475</v>
      </c>
      <c r="W2938" t="s">
        <v>386</v>
      </c>
    </row>
    <row r="2939" spans="1:23" x14ac:dyDescent="0.25">
      <c r="A2939" t="s">
        <v>533</v>
      </c>
      <c r="B2939" s="1">
        <v>44593</v>
      </c>
      <c r="C2939">
        <v>-87.27</v>
      </c>
      <c r="D2939" t="s">
        <v>547</v>
      </c>
      <c r="E2939" t="s">
        <v>547</v>
      </c>
      <c r="F2939" t="s">
        <v>548</v>
      </c>
      <c r="G2939" t="s">
        <v>94</v>
      </c>
      <c r="H2939" t="s">
        <v>291</v>
      </c>
      <c r="I2939" t="s">
        <v>291</v>
      </c>
      <c r="J2939" t="s">
        <v>2449</v>
      </c>
      <c r="O2939" t="s">
        <v>94</v>
      </c>
      <c r="P2939" t="s">
        <v>9</v>
      </c>
      <c r="Q2939" t="s">
        <v>6312</v>
      </c>
      <c r="R2939" t="s">
        <v>122</v>
      </c>
      <c r="S2939" t="s">
        <v>127</v>
      </c>
      <c r="T2939">
        <v>12</v>
      </c>
      <c r="U2939" t="s">
        <v>475</v>
      </c>
      <c r="V2939" t="s">
        <v>282</v>
      </c>
      <c r="W2939" t="s">
        <v>386</v>
      </c>
    </row>
    <row r="2940" spans="1:23" x14ac:dyDescent="0.25">
      <c r="A2940" t="s">
        <v>492</v>
      </c>
      <c r="B2940" s="1">
        <v>44593</v>
      </c>
      <c r="C2940">
        <v>4674.6000000000004</v>
      </c>
      <c r="D2940" t="s">
        <v>6300</v>
      </c>
      <c r="E2940" t="s">
        <v>6300</v>
      </c>
      <c r="F2940" t="s">
        <v>2777</v>
      </c>
      <c r="G2940" t="s">
        <v>55</v>
      </c>
      <c r="H2940" t="s">
        <v>18</v>
      </c>
      <c r="I2940" t="s">
        <v>18</v>
      </c>
      <c r="J2940" t="s">
        <v>9</v>
      </c>
      <c r="O2940" t="s">
        <v>55</v>
      </c>
      <c r="P2940" t="s">
        <v>9</v>
      </c>
      <c r="Q2940" t="s">
        <v>9</v>
      </c>
      <c r="R2940" t="s">
        <v>224</v>
      </c>
      <c r="S2940" t="s">
        <v>126</v>
      </c>
      <c r="T2940">
        <v>12</v>
      </c>
      <c r="U2940" t="s">
        <v>475</v>
      </c>
      <c r="W2940" t="s">
        <v>386</v>
      </c>
    </row>
    <row r="2941" spans="1:23" x14ac:dyDescent="0.25">
      <c r="A2941" t="s">
        <v>544</v>
      </c>
      <c r="B2941" s="1">
        <v>44593</v>
      </c>
      <c r="C2941">
        <v>48</v>
      </c>
      <c r="D2941" t="s">
        <v>6239</v>
      </c>
      <c r="E2941" t="s">
        <v>6239</v>
      </c>
      <c r="F2941" t="s">
        <v>1998</v>
      </c>
      <c r="G2941" t="s">
        <v>105</v>
      </c>
      <c r="H2941" t="s">
        <v>28</v>
      </c>
      <c r="I2941" t="s">
        <v>28</v>
      </c>
      <c r="J2941" t="s">
        <v>9</v>
      </c>
      <c r="O2941" t="s">
        <v>105</v>
      </c>
      <c r="P2941" t="s">
        <v>9</v>
      </c>
      <c r="Q2941" t="s">
        <v>6298</v>
      </c>
      <c r="R2941" t="s">
        <v>122</v>
      </c>
      <c r="S2941" t="s">
        <v>124</v>
      </c>
      <c r="T2941">
        <v>1</v>
      </c>
      <c r="U2941" t="s">
        <v>475</v>
      </c>
      <c r="W2941" t="s">
        <v>386</v>
      </c>
    </row>
    <row r="2942" spans="1:23" x14ac:dyDescent="0.25">
      <c r="A2942" t="s">
        <v>356</v>
      </c>
      <c r="B2942" s="1">
        <v>44592</v>
      </c>
      <c r="C2942">
        <v>1.58</v>
      </c>
      <c r="D2942" t="s">
        <v>6486</v>
      </c>
      <c r="E2942" t="s">
        <v>6486</v>
      </c>
      <c r="F2942" t="s">
        <v>6487</v>
      </c>
      <c r="G2942" t="s">
        <v>89</v>
      </c>
      <c r="H2942" t="s">
        <v>69</v>
      </c>
      <c r="I2942" t="s">
        <v>69</v>
      </c>
      <c r="J2942" t="s">
        <v>9</v>
      </c>
      <c r="O2942" t="s">
        <v>89</v>
      </c>
      <c r="P2942" t="s">
        <v>9</v>
      </c>
      <c r="Q2942" t="s">
        <v>9</v>
      </c>
      <c r="R2942" t="s">
        <v>224</v>
      </c>
      <c r="S2942" t="s">
        <v>127</v>
      </c>
      <c r="T2942">
        <v>1</v>
      </c>
      <c r="U2942" t="s">
        <v>475</v>
      </c>
      <c r="W2942" t="s">
        <v>386</v>
      </c>
    </row>
    <row r="2943" spans="1:23" x14ac:dyDescent="0.25">
      <c r="A2943" t="s">
        <v>6411</v>
      </c>
      <c r="B2943" s="1">
        <v>44592</v>
      </c>
      <c r="C2943">
        <v>-16.649999999999999</v>
      </c>
      <c r="D2943" t="s">
        <v>6913</v>
      </c>
      <c r="E2943" t="s">
        <v>6913</v>
      </c>
      <c r="F2943" t="s">
        <v>6914</v>
      </c>
      <c r="G2943" t="s">
        <v>89</v>
      </c>
      <c r="H2943" t="s">
        <v>229</v>
      </c>
      <c r="I2943" t="s">
        <v>229</v>
      </c>
      <c r="J2943" t="s">
        <v>9</v>
      </c>
      <c r="O2943" t="s">
        <v>89</v>
      </c>
      <c r="P2943" t="s">
        <v>9</v>
      </c>
      <c r="Q2943" t="s">
        <v>9</v>
      </c>
      <c r="R2943" t="s">
        <v>224</v>
      </c>
      <c r="S2943" t="s">
        <v>127</v>
      </c>
      <c r="T2943">
        <v>1</v>
      </c>
      <c r="U2943" t="s">
        <v>475</v>
      </c>
      <c r="W2943" t="s">
        <v>386</v>
      </c>
    </row>
    <row r="2944" spans="1:23" x14ac:dyDescent="0.25">
      <c r="A2944" t="s">
        <v>6408</v>
      </c>
      <c r="B2944" s="1">
        <v>44592</v>
      </c>
      <c r="C2944">
        <v>163.18</v>
      </c>
      <c r="D2944" t="s">
        <v>6915</v>
      </c>
      <c r="E2944" t="s">
        <v>6915</v>
      </c>
      <c r="F2944" t="s">
        <v>6907</v>
      </c>
      <c r="G2944" t="s">
        <v>89</v>
      </c>
      <c r="H2944" t="s">
        <v>69</v>
      </c>
      <c r="I2944" t="s">
        <v>69</v>
      </c>
      <c r="J2944" t="s">
        <v>9</v>
      </c>
      <c r="O2944" t="s">
        <v>89</v>
      </c>
      <c r="P2944" t="s">
        <v>9</v>
      </c>
      <c r="Q2944" t="s">
        <v>9</v>
      </c>
      <c r="R2944" t="s">
        <v>224</v>
      </c>
      <c r="S2944" t="s">
        <v>127</v>
      </c>
      <c r="T2944">
        <v>1</v>
      </c>
      <c r="U2944" t="s">
        <v>475</v>
      </c>
      <c r="W2944" t="s">
        <v>386</v>
      </c>
    </row>
    <row r="2945" spans="1:23" x14ac:dyDescent="0.25">
      <c r="A2945" t="s">
        <v>356</v>
      </c>
      <c r="B2945" s="1">
        <v>44592</v>
      </c>
      <c r="C2945">
        <v>12.45</v>
      </c>
      <c r="D2945" t="s">
        <v>6486</v>
      </c>
      <c r="E2945" t="s">
        <v>6486</v>
      </c>
      <c r="F2945" t="s">
        <v>6487</v>
      </c>
      <c r="G2945" t="s">
        <v>89</v>
      </c>
      <c r="H2945" t="s">
        <v>69</v>
      </c>
      <c r="I2945" t="s">
        <v>69</v>
      </c>
      <c r="J2945" t="s">
        <v>9</v>
      </c>
      <c r="O2945" t="s">
        <v>89</v>
      </c>
      <c r="P2945" t="s">
        <v>9</v>
      </c>
      <c r="Q2945" t="s">
        <v>9</v>
      </c>
      <c r="R2945" t="s">
        <v>224</v>
      </c>
      <c r="S2945" t="s">
        <v>127</v>
      </c>
      <c r="T2945">
        <v>1</v>
      </c>
      <c r="U2945" t="s">
        <v>475</v>
      </c>
      <c r="W2945" t="s">
        <v>386</v>
      </c>
    </row>
    <row r="2946" spans="1:23" x14ac:dyDescent="0.25">
      <c r="A2946" t="s">
        <v>356</v>
      </c>
      <c r="B2946" s="1">
        <v>44592</v>
      </c>
      <c r="C2946">
        <v>1.58</v>
      </c>
      <c r="D2946" t="s">
        <v>6486</v>
      </c>
      <c r="E2946" t="s">
        <v>6486</v>
      </c>
      <c r="F2946" t="s">
        <v>6487</v>
      </c>
      <c r="G2946" t="s">
        <v>89</v>
      </c>
      <c r="H2946" t="s">
        <v>69</v>
      </c>
      <c r="I2946" t="s">
        <v>69</v>
      </c>
      <c r="J2946" t="s">
        <v>9</v>
      </c>
      <c r="O2946" t="s">
        <v>89</v>
      </c>
      <c r="P2946" t="s">
        <v>9</v>
      </c>
      <c r="Q2946" t="s">
        <v>9</v>
      </c>
      <c r="R2946" t="s">
        <v>224</v>
      </c>
      <c r="S2946" t="s">
        <v>127</v>
      </c>
      <c r="T2946">
        <v>1</v>
      </c>
      <c r="U2946" t="s">
        <v>475</v>
      </c>
      <c r="W2946" t="s">
        <v>386</v>
      </c>
    </row>
    <row r="2947" spans="1:23" x14ac:dyDescent="0.25">
      <c r="A2947" t="s">
        <v>356</v>
      </c>
      <c r="B2947" s="1">
        <v>44592</v>
      </c>
      <c r="C2947">
        <v>12.45</v>
      </c>
      <c r="D2947" t="s">
        <v>6486</v>
      </c>
      <c r="E2947" t="s">
        <v>6486</v>
      </c>
      <c r="F2947" t="s">
        <v>6487</v>
      </c>
      <c r="G2947" t="s">
        <v>89</v>
      </c>
      <c r="H2947" t="s">
        <v>69</v>
      </c>
      <c r="I2947" t="s">
        <v>69</v>
      </c>
      <c r="J2947" t="s">
        <v>9</v>
      </c>
      <c r="O2947" t="s">
        <v>89</v>
      </c>
      <c r="P2947" t="s">
        <v>9</v>
      </c>
      <c r="Q2947" t="s">
        <v>9</v>
      </c>
      <c r="R2947" t="s">
        <v>224</v>
      </c>
      <c r="S2947" t="s">
        <v>127</v>
      </c>
      <c r="T2947">
        <v>1</v>
      </c>
      <c r="U2947" t="s">
        <v>475</v>
      </c>
      <c r="W2947" t="s">
        <v>386</v>
      </c>
    </row>
    <row r="2948" spans="1:23" x14ac:dyDescent="0.25">
      <c r="A2948" t="s">
        <v>19</v>
      </c>
      <c r="B2948" s="1">
        <v>44592</v>
      </c>
      <c r="C2948">
        <v>0.91</v>
      </c>
      <c r="D2948" t="s">
        <v>554</v>
      </c>
      <c r="E2948" t="s">
        <v>554</v>
      </c>
      <c r="F2948" t="s">
        <v>555</v>
      </c>
      <c r="G2948" t="s">
        <v>92</v>
      </c>
      <c r="H2948" t="s">
        <v>71</v>
      </c>
      <c r="I2948" t="s">
        <v>71</v>
      </c>
      <c r="J2948" t="s">
        <v>9</v>
      </c>
      <c r="O2948" t="s">
        <v>92</v>
      </c>
      <c r="P2948" t="s">
        <v>9</v>
      </c>
      <c r="Q2948" t="s">
        <v>9</v>
      </c>
      <c r="R2948" t="s">
        <v>92</v>
      </c>
      <c r="S2948" t="s">
        <v>127</v>
      </c>
      <c r="T2948">
        <v>12</v>
      </c>
      <c r="U2948" t="s">
        <v>475</v>
      </c>
      <c r="W2948" t="s">
        <v>386</v>
      </c>
    </row>
    <row r="2949" spans="1:23" x14ac:dyDescent="0.25">
      <c r="A2949" t="s">
        <v>492</v>
      </c>
      <c r="B2949" s="1">
        <v>44592</v>
      </c>
      <c r="C2949">
        <v>25</v>
      </c>
      <c r="D2949" t="s">
        <v>536</v>
      </c>
      <c r="E2949" t="s">
        <v>536</v>
      </c>
      <c r="F2949" t="s">
        <v>537</v>
      </c>
      <c r="G2949" t="s">
        <v>92</v>
      </c>
      <c r="H2949" t="s">
        <v>49</v>
      </c>
      <c r="I2949" t="s">
        <v>49</v>
      </c>
      <c r="J2949" t="s">
        <v>9</v>
      </c>
      <c r="O2949" t="s">
        <v>92</v>
      </c>
      <c r="P2949" t="s">
        <v>9</v>
      </c>
      <c r="Q2949" t="s">
        <v>9</v>
      </c>
      <c r="R2949" t="s">
        <v>92</v>
      </c>
      <c r="S2949" t="s">
        <v>127</v>
      </c>
      <c r="T2949">
        <v>12</v>
      </c>
      <c r="U2949" t="s">
        <v>475</v>
      </c>
      <c r="W2949" t="s">
        <v>386</v>
      </c>
    </row>
    <row r="2950" spans="1:23" x14ac:dyDescent="0.25">
      <c r="A2950" t="s">
        <v>492</v>
      </c>
      <c r="B2950" s="1">
        <v>44592</v>
      </c>
      <c r="C2950">
        <v>-1</v>
      </c>
      <c r="D2950" t="s">
        <v>892</v>
      </c>
      <c r="E2950" t="s">
        <v>892</v>
      </c>
      <c r="F2950" t="s">
        <v>893</v>
      </c>
      <c r="G2950" t="s">
        <v>10</v>
      </c>
      <c r="H2950" t="s">
        <v>39</v>
      </c>
      <c r="I2950" t="s">
        <v>39</v>
      </c>
      <c r="J2950" t="s">
        <v>9</v>
      </c>
      <c r="O2950" t="s">
        <v>10</v>
      </c>
      <c r="P2950" t="s">
        <v>9</v>
      </c>
      <c r="Q2950" t="s">
        <v>9</v>
      </c>
      <c r="R2950" t="s">
        <v>122</v>
      </c>
      <c r="S2950" t="s">
        <v>127</v>
      </c>
      <c r="T2950">
        <v>12</v>
      </c>
      <c r="U2950" t="s">
        <v>475</v>
      </c>
      <c r="W2950" t="s">
        <v>386</v>
      </c>
    </row>
    <row r="2951" spans="1:23" x14ac:dyDescent="0.25">
      <c r="A2951" t="s">
        <v>63</v>
      </c>
      <c r="B2951" s="1">
        <v>44592</v>
      </c>
      <c r="C2951">
        <v>-2488.21</v>
      </c>
      <c r="D2951" t="s">
        <v>6111</v>
      </c>
      <c r="E2951" t="s">
        <v>6111</v>
      </c>
      <c r="F2951" t="s">
        <v>6112</v>
      </c>
      <c r="G2951" t="s">
        <v>100</v>
      </c>
      <c r="H2951" t="s">
        <v>97</v>
      </c>
      <c r="I2951" t="s">
        <v>97</v>
      </c>
      <c r="J2951" t="s">
        <v>9</v>
      </c>
      <c r="O2951" t="s">
        <v>100</v>
      </c>
      <c r="P2951" t="s">
        <v>9</v>
      </c>
      <c r="Q2951" t="s">
        <v>9</v>
      </c>
      <c r="R2951" t="s">
        <v>122</v>
      </c>
      <c r="S2951" t="s">
        <v>125</v>
      </c>
      <c r="T2951">
        <v>1</v>
      </c>
      <c r="U2951" t="s">
        <v>475</v>
      </c>
      <c r="V2951" t="s">
        <v>270</v>
      </c>
      <c r="W2951" t="s">
        <v>386</v>
      </c>
    </row>
    <row r="2952" spans="1:23" x14ac:dyDescent="0.25">
      <c r="A2952" t="s">
        <v>390</v>
      </c>
      <c r="B2952" s="1">
        <v>44592</v>
      </c>
      <c r="C2952">
        <v>39.72</v>
      </c>
      <c r="D2952" t="s">
        <v>551</v>
      </c>
      <c r="E2952" t="s">
        <v>551</v>
      </c>
      <c r="F2952" t="s">
        <v>552</v>
      </c>
      <c r="G2952" t="s">
        <v>92</v>
      </c>
      <c r="H2952" t="s">
        <v>71</v>
      </c>
      <c r="I2952" t="s">
        <v>71</v>
      </c>
      <c r="J2952" t="s">
        <v>9</v>
      </c>
      <c r="O2952" t="s">
        <v>92</v>
      </c>
      <c r="P2952" t="s">
        <v>9</v>
      </c>
      <c r="Q2952" t="s">
        <v>9</v>
      </c>
      <c r="R2952" t="s">
        <v>92</v>
      </c>
      <c r="S2952" t="s">
        <v>127</v>
      </c>
      <c r="T2952">
        <v>12</v>
      </c>
      <c r="U2952" t="s">
        <v>475</v>
      </c>
      <c r="W2952" t="s">
        <v>386</v>
      </c>
    </row>
    <row r="2953" spans="1:23" x14ac:dyDescent="0.25">
      <c r="A2953" t="s">
        <v>58</v>
      </c>
      <c r="B2953" s="1">
        <v>44592</v>
      </c>
      <c r="C2953">
        <v>8.2100000000000009</v>
      </c>
      <c r="D2953" t="s">
        <v>551</v>
      </c>
      <c r="E2953" t="s">
        <v>551</v>
      </c>
      <c r="F2953" t="s">
        <v>552</v>
      </c>
      <c r="G2953" t="s">
        <v>92</v>
      </c>
      <c r="H2953" t="s">
        <v>71</v>
      </c>
      <c r="I2953" t="s">
        <v>71</v>
      </c>
      <c r="J2953" t="s">
        <v>9</v>
      </c>
      <c r="O2953" t="s">
        <v>92</v>
      </c>
      <c r="P2953" t="s">
        <v>9</v>
      </c>
      <c r="Q2953" t="s">
        <v>9</v>
      </c>
      <c r="R2953" t="s">
        <v>92</v>
      </c>
      <c r="S2953" t="s">
        <v>127</v>
      </c>
      <c r="T2953">
        <v>12</v>
      </c>
      <c r="U2953" t="s">
        <v>475</v>
      </c>
      <c r="W2953" t="s">
        <v>386</v>
      </c>
    </row>
    <row r="2954" spans="1:23" x14ac:dyDescent="0.25">
      <c r="A2954" t="s">
        <v>19</v>
      </c>
      <c r="B2954" s="1">
        <v>44591</v>
      </c>
      <c r="C2954">
        <v>104.35</v>
      </c>
      <c r="D2954" t="s">
        <v>6114</v>
      </c>
      <c r="E2954" t="s">
        <v>6114</v>
      </c>
      <c r="F2954" t="s">
        <v>598</v>
      </c>
      <c r="G2954" t="s">
        <v>55</v>
      </c>
      <c r="H2954" t="s">
        <v>76</v>
      </c>
      <c r="I2954" t="s">
        <v>76</v>
      </c>
      <c r="J2954" t="s">
        <v>9</v>
      </c>
      <c r="O2954" t="s">
        <v>55</v>
      </c>
      <c r="P2954" t="s">
        <v>9</v>
      </c>
      <c r="Q2954" t="s">
        <v>9</v>
      </c>
      <c r="R2954" t="s">
        <v>224</v>
      </c>
      <c r="S2954" t="s">
        <v>126</v>
      </c>
      <c r="T2954">
        <v>12</v>
      </c>
      <c r="U2954" t="s">
        <v>475</v>
      </c>
      <c r="V2954" t="s">
        <v>6075</v>
      </c>
      <c r="W2954" t="s">
        <v>386</v>
      </c>
    </row>
    <row r="2955" spans="1:23" x14ac:dyDescent="0.25">
      <c r="A2955" t="s">
        <v>19</v>
      </c>
      <c r="B2955" s="1">
        <v>44591</v>
      </c>
      <c r="C2955">
        <v>163.11000000000001</v>
      </c>
      <c r="D2955" t="s">
        <v>597</v>
      </c>
      <c r="E2955" t="s">
        <v>597</v>
      </c>
      <c r="F2955" t="s">
        <v>598</v>
      </c>
      <c r="G2955" t="s">
        <v>55</v>
      </c>
      <c r="H2955" t="s">
        <v>76</v>
      </c>
      <c r="I2955" t="s">
        <v>76</v>
      </c>
      <c r="J2955" t="s">
        <v>9</v>
      </c>
      <c r="O2955" t="s">
        <v>55</v>
      </c>
      <c r="P2955" t="s">
        <v>9</v>
      </c>
      <c r="Q2955" t="s">
        <v>9</v>
      </c>
      <c r="R2955" t="s">
        <v>224</v>
      </c>
      <c r="S2955" t="s">
        <v>126</v>
      </c>
      <c r="T2955">
        <v>12</v>
      </c>
      <c r="U2955" t="s">
        <v>475</v>
      </c>
      <c r="V2955" t="s">
        <v>6075</v>
      </c>
      <c r="W2955" t="s">
        <v>386</v>
      </c>
    </row>
    <row r="2956" spans="1:23" x14ac:dyDescent="0.25">
      <c r="A2956" t="s">
        <v>19</v>
      </c>
      <c r="B2956" s="1">
        <v>44591</v>
      </c>
      <c r="C2956">
        <v>102.54</v>
      </c>
      <c r="D2956" t="s">
        <v>6114</v>
      </c>
      <c r="E2956" t="s">
        <v>6114</v>
      </c>
      <c r="F2956" t="s">
        <v>598</v>
      </c>
      <c r="G2956" t="s">
        <v>55</v>
      </c>
      <c r="H2956" t="s">
        <v>76</v>
      </c>
      <c r="I2956" t="s">
        <v>76</v>
      </c>
      <c r="J2956" t="s">
        <v>9</v>
      </c>
      <c r="O2956" t="s">
        <v>55</v>
      </c>
      <c r="P2956" t="s">
        <v>9</v>
      </c>
      <c r="Q2956" t="s">
        <v>9</v>
      </c>
      <c r="R2956" t="s">
        <v>224</v>
      </c>
      <c r="S2956" t="s">
        <v>126</v>
      </c>
      <c r="T2956">
        <v>12</v>
      </c>
      <c r="U2956" t="s">
        <v>475</v>
      </c>
      <c r="V2956" t="s">
        <v>6075</v>
      </c>
      <c r="W2956" t="s">
        <v>386</v>
      </c>
    </row>
    <row r="2957" spans="1:23" x14ac:dyDescent="0.25">
      <c r="A2957" t="s">
        <v>19</v>
      </c>
      <c r="B2957" s="1">
        <v>44591</v>
      </c>
      <c r="C2957">
        <v>102.54</v>
      </c>
      <c r="D2957" t="s">
        <v>6114</v>
      </c>
      <c r="E2957" t="s">
        <v>6114</v>
      </c>
      <c r="F2957" t="s">
        <v>598</v>
      </c>
      <c r="G2957" t="s">
        <v>55</v>
      </c>
      <c r="H2957" t="s">
        <v>76</v>
      </c>
      <c r="I2957" t="s">
        <v>76</v>
      </c>
      <c r="J2957" t="s">
        <v>9</v>
      </c>
      <c r="O2957" t="s">
        <v>55</v>
      </c>
      <c r="P2957" t="s">
        <v>9</v>
      </c>
      <c r="Q2957" t="s">
        <v>9</v>
      </c>
      <c r="R2957" t="s">
        <v>224</v>
      </c>
      <c r="S2957" t="s">
        <v>126</v>
      </c>
      <c r="T2957">
        <v>12</v>
      </c>
      <c r="U2957" t="s">
        <v>475</v>
      </c>
      <c r="V2957" t="s">
        <v>6075</v>
      </c>
      <c r="W2957" t="s">
        <v>386</v>
      </c>
    </row>
    <row r="2958" spans="1:23" x14ac:dyDescent="0.25">
      <c r="A2958" t="s">
        <v>19</v>
      </c>
      <c r="B2958" s="1">
        <v>44591</v>
      </c>
      <c r="C2958">
        <v>163.08000000000001</v>
      </c>
      <c r="D2958" t="s">
        <v>6114</v>
      </c>
      <c r="E2958" t="s">
        <v>6114</v>
      </c>
      <c r="F2958" t="s">
        <v>598</v>
      </c>
      <c r="G2958" t="s">
        <v>55</v>
      </c>
      <c r="H2958" t="s">
        <v>76</v>
      </c>
      <c r="I2958" t="s">
        <v>76</v>
      </c>
      <c r="J2958" t="s">
        <v>9</v>
      </c>
      <c r="O2958" t="s">
        <v>55</v>
      </c>
      <c r="P2958" t="s">
        <v>9</v>
      </c>
      <c r="Q2958" t="s">
        <v>9</v>
      </c>
      <c r="R2958" t="s">
        <v>224</v>
      </c>
      <c r="S2958" t="s">
        <v>126</v>
      </c>
      <c r="T2958">
        <v>12</v>
      </c>
      <c r="U2958" t="s">
        <v>475</v>
      </c>
      <c r="V2958" t="s">
        <v>6075</v>
      </c>
      <c r="W2958" t="s">
        <v>386</v>
      </c>
    </row>
    <row r="2959" spans="1:23" x14ac:dyDescent="0.25">
      <c r="A2959" t="s">
        <v>19</v>
      </c>
      <c r="B2959" s="1">
        <v>44591</v>
      </c>
      <c r="C2959">
        <v>163.11000000000001</v>
      </c>
      <c r="D2959" t="s">
        <v>597</v>
      </c>
      <c r="E2959" t="s">
        <v>597</v>
      </c>
      <c r="F2959" t="s">
        <v>598</v>
      </c>
      <c r="G2959" t="s">
        <v>55</v>
      </c>
      <c r="H2959" t="s">
        <v>76</v>
      </c>
      <c r="I2959" t="s">
        <v>76</v>
      </c>
      <c r="J2959" t="s">
        <v>9</v>
      </c>
      <c r="O2959" t="s">
        <v>55</v>
      </c>
      <c r="P2959" t="s">
        <v>9</v>
      </c>
      <c r="Q2959" t="s">
        <v>9</v>
      </c>
      <c r="R2959" t="s">
        <v>224</v>
      </c>
      <c r="S2959" t="s">
        <v>126</v>
      </c>
      <c r="T2959">
        <v>12</v>
      </c>
      <c r="U2959" t="s">
        <v>475</v>
      </c>
      <c r="V2959" t="s">
        <v>6075</v>
      </c>
      <c r="W2959" t="s">
        <v>386</v>
      </c>
    </row>
    <row r="2960" spans="1:23" x14ac:dyDescent="0.25">
      <c r="A2960" t="s">
        <v>6411</v>
      </c>
      <c r="B2960" s="1">
        <v>44591</v>
      </c>
      <c r="C2960">
        <v>16.649999999999999</v>
      </c>
      <c r="D2960" t="s">
        <v>6913</v>
      </c>
      <c r="E2960" t="s">
        <v>6913</v>
      </c>
      <c r="F2960" t="s">
        <v>6914</v>
      </c>
      <c r="G2960" t="s">
        <v>89</v>
      </c>
      <c r="H2960" t="s">
        <v>69</v>
      </c>
      <c r="I2960" t="s">
        <v>69</v>
      </c>
      <c r="J2960" t="s">
        <v>9</v>
      </c>
      <c r="O2960" t="s">
        <v>89</v>
      </c>
      <c r="P2960" t="s">
        <v>9</v>
      </c>
      <c r="Q2960" t="s">
        <v>9</v>
      </c>
      <c r="R2960" t="s">
        <v>224</v>
      </c>
      <c r="S2960" t="s">
        <v>127</v>
      </c>
      <c r="T2960">
        <v>1</v>
      </c>
      <c r="U2960" t="s">
        <v>475</v>
      </c>
      <c r="W2960" t="s">
        <v>386</v>
      </c>
    </row>
    <row r="2961" spans="1:23" x14ac:dyDescent="0.25">
      <c r="A2961" t="s">
        <v>19</v>
      </c>
      <c r="B2961" s="1">
        <v>44591</v>
      </c>
      <c r="C2961">
        <v>163.08000000000001</v>
      </c>
      <c r="D2961" t="s">
        <v>6114</v>
      </c>
      <c r="E2961" t="s">
        <v>6114</v>
      </c>
      <c r="F2961" t="s">
        <v>598</v>
      </c>
      <c r="G2961" t="s">
        <v>55</v>
      </c>
      <c r="H2961" t="s">
        <v>76</v>
      </c>
      <c r="I2961" t="s">
        <v>76</v>
      </c>
      <c r="J2961" t="s">
        <v>9</v>
      </c>
      <c r="O2961" t="s">
        <v>55</v>
      </c>
      <c r="P2961" t="s">
        <v>9</v>
      </c>
      <c r="Q2961" t="s">
        <v>9</v>
      </c>
      <c r="R2961" t="s">
        <v>224</v>
      </c>
      <c r="S2961" t="s">
        <v>126</v>
      </c>
      <c r="T2961">
        <v>12</v>
      </c>
      <c r="U2961" t="s">
        <v>475</v>
      </c>
      <c r="V2961" t="s">
        <v>6075</v>
      </c>
      <c r="W2961" t="s">
        <v>386</v>
      </c>
    </row>
    <row r="2962" spans="1:23" x14ac:dyDescent="0.25">
      <c r="A2962" t="s">
        <v>19</v>
      </c>
      <c r="B2962" s="1">
        <v>44591</v>
      </c>
      <c r="C2962">
        <v>98.94</v>
      </c>
      <c r="D2962" t="s">
        <v>6114</v>
      </c>
      <c r="E2962" t="s">
        <v>6114</v>
      </c>
      <c r="F2962" t="s">
        <v>598</v>
      </c>
      <c r="G2962" t="s">
        <v>55</v>
      </c>
      <c r="H2962" t="s">
        <v>76</v>
      </c>
      <c r="I2962" t="s">
        <v>76</v>
      </c>
      <c r="J2962" t="s">
        <v>9</v>
      </c>
      <c r="O2962" t="s">
        <v>55</v>
      </c>
      <c r="P2962" t="s">
        <v>9</v>
      </c>
      <c r="Q2962" t="s">
        <v>9</v>
      </c>
      <c r="R2962" t="s">
        <v>224</v>
      </c>
      <c r="S2962" t="s">
        <v>126</v>
      </c>
      <c r="T2962">
        <v>12</v>
      </c>
      <c r="U2962" t="s">
        <v>475</v>
      </c>
      <c r="V2962" t="s">
        <v>6075</v>
      </c>
      <c r="W2962" t="s">
        <v>386</v>
      </c>
    </row>
    <row r="2963" spans="1:23" x14ac:dyDescent="0.25">
      <c r="A2963" t="s">
        <v>19</v>
      </c>
      <c r="B2963" s="1">
        <v>44591</v>
      </c>
      <c r="C2963">
        <v>4288.9799999999996</v>
      </c>
      <c r="D2963" t="s">
        <v>719</v>
      </c>
      <c r="E2963" t="s">
        <v>719</v>
      </c>
      <c r="F2963" t="s">
        <v>565</v>
      </c>
      <c r="G2963" t="s">
        <v>92</v>
      </c>
      <c r="H2963" t="s">
        <v>30</v>
      </c>
      <c r="I2963" t="s">
        <v>30</v>
      </c>
      <c r="J2963" t="s">
        <v>9</v>
      </c>
      <c r="O2963" t="s">
        <v>92</v>
      </c>
      <c r="P2963" t="s">
        <v>9</v>
      </c>
      <c r="Q2963" t="s">
        <v>9</v>
      </c>
      <c r="R2963" t="s">
        <v>92</v>
      </c>
      <c r="S2963" t="s">
        <v>127</v>
      </c>
      <c r="T2963">
        <v>12</v>
      </c>
      <c r="U2963" t="s">
        <v>475</v>
      </c>
      <c r="W2963" t="s">
        <v>386</v>
      </c>
    </row>
    <row r="2964" spans="1:23" x14ac:dyDescent="0.25">
      <c r="A2964" t="s">
        <v>19</v>
      </c>
      <c r="B2964" s="1">
        <v>44591</v>
      </c>
      <c r="C2964">
        <v>515.95000000000005</v>
      </c>
      <c r="D2964" t="s">
        <v>6118</v>
      </c>
      <c r="E2964" t="s">
        <v>6118</v>
      </c>
      <c r="F2964" t="s">
        <v>563</v>
      </c>
      <c r="G2964" t="s">
        <v>92</v>
      </c>
      <c r="H2964" t="s">
        <v>30</v>
      </c>
      <c r="I2964" t="s">
        <v>30</v>
      </c>
      <c r="J2964" t="s">
        <v>9</v>
      </c>
      <c r="O2964" t="s">
        <v>92</v>
      </c>
      <c r="P2964" t="s">
        <v>9</v>
      </c>
      <c r="Q2964" t="s">
        <v>9</v>
      </c>
      <c r="R2964" t="s">
        <v>92</v>
      </c>
      <c r="S2964" t="s">
        <v>127</v>
      </c>
      <c r="T2964">
        <v>12</v>
      </c>
      <c r="U2964" t="s">
        <v>475</v>
      </c>
      <c r="W2964" t="s">
        <v>386</v>
      </c>
    </row>
    <row r="2965" spans="1:23" x14ac:dyDescent="0.25">
      <c r="A2965" t="s">
        <v>336</v>
      </c>
      <c r="B2965" s="1">
        <v>44591</v>
      </c>
      <c r="C2965">
        <v>0.02</v>
      </c>
      <c r="D2965" t="s">
        <v>6482</v>
      </c>
      <c r="E2965" t="s">
        <v>6482</v>
      </c>
      <c r="F2965" t="s">
        <v>546</v>
      </c>
      <c r="G2965" t="s">
        <v>92</v>
      </c>
      <c r="H2965" t="s">
        <v>71</v>
      </c>
      <c r="I2965" t="s">
        <v>71</v>
      </c>
      <c r="J2965" t="s">
        <v>9</v>
      </c>
      <c r="O2965" t="s">
        <v>92</v>
      </c>
      <c r="P2965" t="s">
        <v>9</v>
      </c>
      <c r="Q2965" t="s">
        <v>9</v>
      </c>
      <c r="R2965" t="s">
        <v>92</v>
      </c>
      <c r="S2965" t="s">
        <v>127</v>
      </c>
      <c r="T2965">
        <v>12</v>
      </c>
      <c r="U2965" t="s">
        <v>475</v>
      </c>
      <c r="W2965" t="s">
        <v>386</v>
      </c>
    </row>
    <row r="2966" spans="1:23" x14ac:dyDescent="0.25">
      <c r="A2966" t="s">
        <v>544</v>
      </c>
      <c r="B2966" s="1">
        <v>44591</v>
      </c>
      <c r="C2966">
        <v>-68.98</v>
      </c>
      <c r="D2966" t="s">
        <v>660</v>
      </c>
      <c r="E2966" t="s">
        <v>660</v>
      </c>
      <c r="F2966" t="s">
        <v>661</v>
      </c>
      <c r="G2966" t="s">
        <v>104</v>
      </c>
      <c r="H2966" t="s">
        <v>12</v>
      </c>
      <c r="I2966" t="s">
        <v>12</v>
      </c>
      <c r="J2966" t="s">
        <v>9</v>
      </c>
      <c r="O2966" t="s">
        <v>104</v>
      </c>
      <c r="P2966" t="s">
        <v>9</v>
      </c>
      <c r="Q2966" t="s">
        <v>9</v>
      </c>
      <c r="R2966" t="s">
        <v>122</v>
      </c>
      <c r="S2966" t="s">
        <v>127</v>
      </c>
      <c r="T2966">
        <v>12</v>
      </c>
      <c r="U2966" t="s">
        <v>475</v>
      </c>
      <c r="W2966" t="s">
        <v>386</v>
      </c>
    </row>
    <row r="2967" spans="1:23" x14ac:dyDescent="0.25">
      <c r="A2967" t="s">
        <v>34</v>
      </c>
      <c r="B2967" s="1">
        <v>44591</v>
      </c>
      <c r="C2967">
        <v>84.33</v>
      </c>
      <c r="D2967" t="s">
        <v>491</v>
      </c>
      <c r="E2967" t="s">
        <v>491</v>
      </c>
      <c r="F2967" t="s">
        <v>1216</v>
      </c>
      <c r="G2967" t="s">
        <v>120</v>
      </c>
      <c r="H2967" t="s">
        <v>83</v>
      </c>
      <c r="I2967" t="s">
        <v>83</v>
      </c>
      <c r="J2967" t="s">
        <v>9</v>
      </c>
      <c r="O2967" t="s">
        <v>120</v>
      </c>
      <c r="P2967" t="s">
        <v>9</v>
      </c>
      <c r="Q2967" t="s">
        <v>6119</v>
      </c>
      <c r="R2967" t="s">
        <v>122</v>
      </c>
      <c r="S2967" t="s">
        <v>127</v>
      </c>
      <c r="T2967">
        <v>12</v>
      </c>
      <c r="U2967" t="s">
        <v>475</v>
      </c>
      <c r="W2967" t="s">
        <v>386</v>
      </c>
    </row>
    <row r="2968" spans="1:23" x14ac:dyDescent="0.25">
      <c r="A2968" t="s">
        <v>34</v>
      </c>
      <c r="B2968" s="1">
        <v>44591</v>
      </c>
      <c r="C2968">
        <v>-4.4000000000000004</v>
      </c>
      <c r="D2968" t="s">
        <v>6116</v>
      </c>
      <c r="E2968" t="s">
        <v>6116</v>
      </c>
      <c r="F2968" t="s">
        <v>6117</v>
      </c>
      <c r="G2968" t="s">
        <v>13</v>
      </c>
      <c r="H2968" t="s">
        <v>11</v>
      </c>
      <c r="I2968" t="s">
        <v>11</v>
      </c>
      <c r="J2968" t="s">
        <v>9</v>
      </c>
      <c r="O2968" t="s">
        <v>13</v>
      </c>
      <c r="P2968" t="s">
        <v>9</v>
      </c>
      <c r="Q2968" t="s">
        <v>9</v>
      </c>
      <c r="R2968" t="s">
        <v>122</v>
      </c>
      <c r="S2968" t="s">
        <v>127</v>
      </c>
      <c r="T2968">
        <v>12</v>
      </c>
      <c r="U2968" t="s">
        <v>475</v>
      </c>
      <c r="W2968" t="s">
        <v>386</v>
      </c>
    </row>
    <row r="2969" spans="1:23" x14ac:dyDescent="0.25">
      <c r="A2969" t="s">
        <v>34</v>
      </c>
      <c r="B2969" s="1">
        <v>44591</v>
      </c>
      <c r="C2969">
        <v>49.6</v>
      </c>
      <c r="D2969" t="s">
        <v>491</v>
      </c>
      <c r="E2969" t="s">
        <v>491</v>
      </c>
      <c r="F2969" t="s">
        <v>1216</v>
      </c>
      <c r="G2969" t="s">
        <v>120</v>
      </c>
      <c r="H2969" t="s">
        <v>83</v>
      </c>
      <c r="I2969" t="s">
        <v>83</v>
      </c>
      <c r="J2969" t="s">
        <v>9</v>
      </c>
      <c r="O2969" t="s">
        <v>120</v>
      </c>
      <c r="P2969" t="s">
        <v>9</v>
      </c>
      <c r="Q2969" t="s">
        <v>6119</v>
      </c>
      <c r="R2969" t="s">
        <v>122</v>
      </c>
      <c r="S2969" t="s">
        <v>127</v>
      </c>
      <c r="T2969">
        <v>12</v>
      </c>
      <c r="U2969" t="s">
        <v>475</v>
      </c>
      <c r="W2969" t="s">
        <v>386</v>
      </c>
    </row>
    <row r="2970" spans="1:23" x14ac:dyDescent="0.25">
      <c r="A2970" t="s">
        <v>34</v>
      </c>
      <c r="B2970" s="1">
        <v>44591</v>
      </c>
      <c r="C2970">
        <v>33.06</v>
      </c>
      <c r="D2970" t="s">
        <v>491</v>
      </c>
      <c r="E2970" t="s">
        <v>491</v>
      </c>
      <c r="F2970" t="s">
        <v>997</v>
      </c>
      <c r="G2970" t="s">
        <v>88</v>
      </c>
      <c r="H2970" t="s">
        <v>59</v>
      </c>
      <c r="I2970" t="s">
        <v>59</v>
      </c>
      <c r="J2970" t="s">
        <v>9</v>
      </c>
      <c r="O2970" t="s">
        <v>88</v>
      </c>
      <c r="P2970" t="s">
        <v>9</v>
      </c>
      <c r="Q2970" t="s">
        <v>6120</v>
      </c>
      <c r="R2970" t="s">
        <v>122</v>
      </c>
      <c r="S2970" t="s">
        <v>127</v>
      </c>
      <c r="T2970">
        <v>1</v>
      </c>
      <c r="U2970" t="s">
        <v>475</v>
      </c>
      <c r="W2970" t="s">
        <v>386</v>
      </c>
    </row>
    <row r="2971" spans="1:23" x14ac:dyDescent="0.25">
      <c r="A2971" t="s">
        <v>34</v>
      </c>
      <c r="B2971" s="1">
        <v>44591</v>
      </c>
      <c r="C2971">
        <v>5.54</v>
      </c>
      <c r="D2971" t="s">
        <v>491</v>
      </c>
      <c r="E2971" t="s">
        <v>491</v>
      </c>
      <c r="F2971" t="s">
        <v>997</v>
      </c>
      <c r="G2971" t="s">
        <v>88</v>
      </c>
      <c r="H2971" t="s">
        <v>59</v>
      </c>
      <c r="I2971" t="s">
        <v>59</v>
      </c>
      <c r="J2971" t="s">
        <v>9</v>
      </c>
      <c r="O2971" t="s">
        <v>88</v>
      </c>
      <c r="P2971" t="s">
        <v>9</v>
      </c>
      <c r="Q2971" t="s">
        <v>6120</v>
      </c>
      <c r="R2971" t="s">
        <v>122</v>
      </c>
      <c r="S2971" t="s">
        <v>127</v>
      </c>
      <c r="T2971">
        <v>1</v>
      </c>
      <c r="U2971" t="s">
        <v>475</v>
      </c>
      <c r="W2971" t="s">
        <v>386</v>
      </c>
    </row>
    <row r="2972" spans="1:23" x14ac:dyDescent="0.25">
      <c r="A2972" t="s">
        <v>492</v>
      </c>
      <c r="B2972" s="1">
        <v>44590</v>
      </c>
      <c r="C2972">
        <v>-183.15</v>
      </c>
      <c r="D2972" t="s">
        <v>495</v>
      </c>
      <c r="E2972" t="s">
        <v>495</v>
      </c>
      <c r="F2972" t="s">
        <v>496</v>
      </c>
      <c r="G2972" t="s">
        <v>104</v>
      </c>
      <c r="H2972" t="s">
        <v>16</v>
      </c>
      <c r="I2972" t="s">
        <v>16</v>
      </c>
      <c r="J2972" t="s">
        <v>9</v>
      </c>
      <c r="O2972" t="s">
        <v>104</v>
      </c>
      <c r="P2972" t="s">
        <v>9</v>
      </c>
      <c r="Q2972" t="s">
        <v>9</v>
      </c>
      <c r="R2972" t="s">
        <v>122</v>
      </c>
      <c r="S2972" t="s">
        <v>127</v>
      </c>
      <c r="T2972">
        <v>12</v>
      </c>
      <c r="U2972" t="s">
        <v>475</v>
      </c>
      <c r="W2972" t="s">
        <v>386</v>
      </c>
    </row>
    <row r="2973" spans="1:23" x14ac:dyDescent="0.25">
      <c r="A2973" t="s">
        <v>492</v>
      </c>
      <c r="B2973" s="1">
        <v>44590</v>
      </c>
      <c r="C2973">
        <v>-45.41</v>
      </c>
      <c r="D2973" t="s">
        <v>739</v>
      </c>
      <c r="E2973" t="s">
        <v>739</v>
      </c>
      <c r="F2973" t="s">
        <v>740</v>
      </c>
      <c r="G2973" t="s">
        <v>473</v>
      </c>
      <c r="H2973" t="s">
        <v>466</v>
      </c>
      <c r="I2973" t="s">
        <v>466</v>
      </c>
      <c r="J2973" t="s">
        <v>9</v>
      </c>
      <c r="O2973" t="s">
        <v>473</v>
      </c>
      <c r="P2973" t="s">
        <v>9</v>
      </c>
      <c r="Q2973" t="s">
        <v>9</v>
      </c>
      <c r="R2973" t="s">
        <v>122</v>
      </c>
      <c r="S2973" t="s">
        <v>127</v>
      </c>
      <c r="T2973">
        <v>12</v>
      </c>
      <c r="U2973" t="s">
        <v>475</v>
      </c>
      <c r="W2973" t="s">
        <v>386</v>
      </c>
    </row>
    <row r="2974" spans="1:23" x14ac:dyDescent="0.25">
      <c r="A2974" t="s">
        <v>544</v>
      </c>
      <c r="B2974" s="1">
        <v>44590</v>
      </c>
      <c r="C2974">
        <v>-148.47</v>
      </c>
      <c r="D2974" t="s">
        <v>5355</v>
      </c>
      <c r="E2974" t="s">
        <v>5355</v>
      </c>
      <c r="F2974" t="s">
        <v>4616</v>
      </c>
      <c r="G2974" t="s">
        <v>104</v>
      </c>
      <c r="H2974" t="s">
        <v>12</v>
      </c>
      <c r="I2974" t="s">
        <v>12</v>
      </c>
      <c r="J2974" t="s">
        <v>9</v>
      </c>
      <c r="O2974" t="s">
        <v>104</v>
      </c>
      <c r="P2974" t="s">
        <v>9</v>
      </c>
      <c r="Q2974" t="s">
        <v>9</v>
      </c>
      <c r="R2974" t="s">
        <v>122</v>
      </c>
      <c r="S2974" t="s">
        <v>127</v>
      </c>
      <c r="T2974">
        <v>12</v>
      </c>
      <c r="U2974" t="s">
        <v>475</v>
      </c>
      <c r="W2974" t="s">
        <v>386</v>
      </c>
    </row>
    <row r="2975" spans="1:23" x14ac:dyDescent="0.25">
      <c r="A2975" t="s">
        <v>544</v>
      </c>
      <c r="B2975" s="1">
        <v>44590</v>
      </c>
      <c r="C2975">
        <v>-4.12</v>
      </c>
      <c r="D2975" t="s">
        <v>6155</v>
      </c>
      <c r="E2975" t="s">
        <v>6155</v>
      </c>
      <c r="F2975" t="s">
        <v>6121</v>
      </c>
      <c r="G2975" t="s">
        <v>104</v>
      </c>
      <c r="H2975" t="s">
        <v>7</v>
      </c>
      <c r="I2975" t="s">
        <v>7</v>
      </c>
      <c r="J2975" t="s">
        <v>9</v>
      </c>
      <c r="O2975" t="s">
        <v>104</v>
      </c>
      <c r="P2975" t="s">
        <v>9</v>
      </c>
      <c r="Q2975" t="s">
        <v>9</v>
      </c>
      <c r="R2975" t="s">
        <v>122</v>
      </c>
      <c r="S2975" t="s">
        <v>127</v>
      </c>
      <c r="T2975">
        <v>12</v>
      </c>
      <c r="U2975" t="s">
        <v>475</v>
      </c>
      <c r="W2975" t="s">
        <v>386</v>
      </c>
    </row>
    <row r="2976" spans="1:23" x14ac:dyDescent="0.25">
      <c r="A2976" t="s">
        <v>492</v>
      </c>
      <c r="B2976" s="1">
        <v>44589</v>
      </c>
      <c r="C2976">
        <v>-11.01</v>
      </c>
      <c r="D2976" t="s">
        <v>588</v>
      </c>
      <c r="E2976" t="s">
        <v>588</v>
      </c>
      <c r="F2976" t="s">
        <v>589</v>
      </c>
      <c r="G2976" t="s">
        <v>13</v>
      </c>
      <c r="H2976" t="s">
        <v>37</v>
      </c>
      <c r="I2976" t="s">
        <v>37</v>
      </c>
      <c r="J2976" t="s">
        <v>9</v>
      </c>
      <c r="O2976" t="s">
        <v>13</v>
      </c>
      <c r="P2976" t="s">
        <v>9</v>
      </c>
      <c r="Q2976" t="s">
        <v>9</v>
      </c>
      <c r="R2976" t="s">
        <v>122</v>
      </c>
      <c r="S2976" t="s">
        <v>127</v>
      </c>
      <c r="T2976">
        <v>12</v>
      </c>
      <c r="U2976" t="s">
        <v>475</v>
      </c>
      <c r="W2976" t="s">
        <v>386</v>
      </c>
    </row>
    <row r="2977" spans="1:23" x14ac:dyDescent="0.25">
      <c r="A2977" t="s">
        <v>19</v>
      </c>
      <c r="B2977" s="1">
        <v>44589</v>
      </c>
      <c r="C2977">
        <v>-9071.44</v>
      </c>
      <c r="D2977" t="s">
        <v>17</v>
      </c>
      <c r="E2977" t="s">
        <v>17</v>
      </c>
      <c r="F2977" t="s">
        <v>1855</v>
      </c>
      <c r="G2977" t="s">
        <v>55</v>
      </c>
      <c r="H2977" t="s">
        <v>18</v>
      </c>
      <c r="I2977" t="s">
        <v>18</v>
      </c>
      <c r="J2977" t="s">
        <v>9</v>
      </c>
      <c r="O2977" t="s">
        <v>55</v>
      </c>
      <c r="P2977" t="s">
        <v>9</v>
      </c>
      <c r="Q2977" t="s">
        <v>9</v>
      </c>
      <c r="R2977" t="s">
        <v>224</v>
      </c>
      <c r="S2977" t="s">
        <v>126</v>
      </c>
      <c r="T2977">
        <v>12</v>
      </c>
      <c r="U2977" t="s">
        <v>475</v>
      </c>
      <c r="W2977" t="s">
        <v>386</v>
      </c>
    </row>
    <row r="2978" spans="1:23" x14ac:dyDescent="0.25">
      <c r="A2978" t="s">
        <v>544</v>
      </c>
      <c r="B2978" s="1">
        <v>44589</v>
      </c>
      <c r="C2978">
        <v>1621.32</v>
      </c>
      <c r="D2978" t="s">
        <v>6301</v>
      </c>
      <c r="E2978" t="s">
        <v>6301</v>
      </c>
      <c r="F2978" t="s">
        <v>996</v>
      </c>
      <c r="G2978" t="s">
        <v>105</v>
      </c>
      <c r="H2978" t="s">
        <v>28</v>
      </c>
      <c r="I2978" t="s">
        <v>28</v>
      </c>
      <c r="J2978" t="s">
        <v>9</v>
      </c>
      <c r="O2978" t="s">
        <v>105</v>
      </c>
      <c r="P2978" t="s">
        <v>9</v>
      </c>
      <c r="Q2978" t="s">
        <v>4467</v>
      </c>
      <c r="R2978" t="s">
        <v>122</v>
      </c>
      <c r="S2978" t="s">
        <v>124</v>
      </c>
      <c r="T2978">
        <v>1</v>
      </c>
      <c r="U2978" t="s">
        <v>475</v>
      </c>
      <c r="W2978" t="s">
        <v>386</v>
      </c>
    </row>
    <row r="2979" spans="1:23" x14ac:dyDescent="0.25">
      <c r="A2979" t="s">
        <v>492</v>
      </c>
      <c r="B2979" s="1">
        <v>44589</v>
      </c>
      <c r="C2979">
        <v>25</v>
      </c>
      <c r="D2979" t="s">
        <v>536</v>
      </c>
      <c r="E2979" t="s">
        <v>536</v>
      </c>
      <c r="F2979" t="s">
        <v>537</v>
      </c>
      <c r="G2979" t="s">
        <v>92</v>
      </c>
      <c r="H2979" t="s">
        <v>49</v>
      </c>
      <c r="I2979" t="s">
        <v>49</v>
      </c>
      <c r="J2979" t="s">
        <v>9</v>
      </c>
      <c r="O2979" t="s">
        <v>92</v>
      </c>
      <c r="P2979" t="s">
        <v>9</v>
      </c>
      <c r="Q2979" t="s">
        <v>9</v>
      </c>
      <c r="R2979" t="s">
        <v>92</v>
      </c>
      <c r="S2979" t="s">
        <v>127</v>
      </c>
      <c r="T2979">
        <v>12</v>
      </c>
      <c r="U2979" t="s">
        <v>475</v>
      </c>
      <c r="W2979" t="s">
        <v>386</v>
      </c>
    </row>
    <row r="2980" spans="1:23" x14ac:dyDescent="0.25">
      <c r="A2980" t="s">
        <v>492</v>
      </c>
      <c r="B2980" s="1">
        <v>44588</v>
      </c>
      <c r="C2980">
        <v>-79</v>
      </c>
      <c r="D2980" t="s">
        <v>6127</v>
      </c>
      <c r="E2980" t="s">
        <v>6127</v>
      </c>
      <c r="F2980" t="s">
        <v>5034</v>
      </c>
      <c r="G2980" t="s">
        <v>105</v>
      </c>
      <c r="H2980" t="s">
        <v>28</v>
      </c>
      <c r="I2980" t="s">
        <v>28</v>
      </c>
      <c r="J2980" t="s">
        <v>9</v>
      </c>
      <c r="O2980" t="s">
        <v>105</v>
      </c>
      <c r="P2980" t="s">
        <v>9</v>
      </c>
      <c r="Q2980" t="s">
        <v>6128</v>
      </c>
      <c r="R2980" t="s">
        <v>122</v>
      </c>
      <c r="S2980" t="s">
        <v>124</v>
      </c>
      <c r="T2980">
        <v>1</v>
      </c>
      <c r="U2980" t="s">
        <v>475</v>
      </c>
      <c r="W2980" t="s">
        <v>386</v>
      </c>
    </row>
    <row r="2981" spans="1:23" x14ac:dyDescent="0.25">
      <c r="A2981" t="s">
        <v>492</v>
      </c>
      <c r="B2981" s="1">
        <v>44588</v>
      </c>
      <c r="C2981">
        <v>-98.94</v>
      </c>
      <c r="D2981" t="s">
        <v>4451</v>
      </c>
      <c r="E2981" t="s">
        <v>4451</v>
      </c>
      <c r="F2981" t="s">
        <v>4535</v>
      </c>
      <c r="G2981" t="s">
        <v>55</v>
      </c>
      <c r="H2981" t="s">
        <v>76</v>
      </c>
      <c r="I2981" t="s">
        <v>76</v>
      </c>
      <c r="J2981" t="s">
        <v>9</v>
      </c>
      <c r="O2981" t="s">
        <v>55</v>
      </c>
      <c r="P2981" t="s">
        <v>9</v>
      </c>
      <c r="Q2981" t="s">
        <v>9</v>
      </c>
      <c r="R2981" t="s">
        <v>224</v>
      </c>
      <c r="S2981" t="s">
        <v>126</v>
      </c>
      <c r="T2981">
        <v>12</v>
      </c>
      <c r="U2981" t="s">
        <v>475</v>
      </c>
      <c r="V2981" t="s">
        <v>6075</v>
      </c>
      <c r="W2981" t="s">
        <v>386</v>
      </c>
    </row>
    <row r="2982" spans="1:23" x14ac:dyDescent="0.25">
      <c r="A2982" t="s">
        <v>34</v>
      </c>
      <c r="B2982" s="1">
        <v>44588</v>
      </c>
      <c r="C2982">
        <v>18.559999999999999</v>
      </c>
      <c r="D2982" t="s">
        <v>502</v>
      </c>
      <c r="E2982" t="s">
        <v>502</v>
      </c>
      <c r="F2982" t="s">
        <v>503</v>
      </c>
      <c r="G2982" t="s">
        <v>92</v>
      </c>
      <c r="H2982" t="s">
        <v>49</v>
      </c>
      <c r="I2982" t="s">
        <v>49</v>
      </c>
      <c r="J2982" t="s">
        <v>9</v>
      </c>
      <c r="O2982" t="s">
        <v>92</v>
      </c>
      <c r="P2982" t="s">
        <v>9</v>
      </c>
      <c r="Q2982" t="s">
        <v>9</v>
      </c>
      <c r="R2982" t="s">
        <v>92</v>
      </c>
      <c r="S2982" t="s">
        <v>127</v>
      </c>
      <c r="T2982">
        <v>12</v>
      </c>
      <c r="U2982" t="s">
        <v>475</v>
      </c>
      <c r="W2982" t="s">
        <v>386</v>
      </c>
    </row>
    <row r="2983" spans="1:23" x14ac:dyDescent="0.25">
      <c r="A2983" t="s">
        <v>492</v>
      </c>
      <c r="B2983" s="1">
        <v>44588</v>
      </c>
      <c r="C2983">
        <v>-1868.07</v>
      </c>
      <c r="D2983" t="s">
        <v>6130</v>
      </c>
      <c r="E2983" t="s">
        <v>6130</v>
      </c>
      <c r="F2983" t="s">
        <v>5035</v>
      </c>
      <c r="G2983" t="s">
        <v>105</v>
      </c>
      <c r="H2983" t="s">
        <v>28</v>
      </c>
      <c r="I2983" t="s">
        <v>28</v>
      </c>
      <c r="J2983" t="s">
        <v>5735</v>
      </c>
      <c r="O2983" t="s">
        <v>105</v>
      </c>
      <c r="P2983" t="s">
        <v>9</v>
      </c>
      <c r="Q2983" t="s">
        <v>6131</v>
      </c>
      <c r="R2983" t="s">
        <v>122</v>
      </c>
      <c r="S2983" t="s">
        <v>124</v>
      </c>
      <c r="T2983">
        <v>1</v>
      </c>
      <c r="U2983" t="s">
        <v>475</v>
      </c>
      <c r="W2983" t="s">
        <v>386</v>
      </c>
    </row>
    <row r="2984" spans="1:23" x14ac:dyDescent="0.25">
      <c r="A2984" t="s">
        <v>6411</v>
      </c>
      <c r="B2984" s="1">
        <v>44588</v>
      </c>
      <c r="C2984">
        <v>0.21</v>
      </c>
      <c r="D2984" t="s">
        <v>556</v>
      </c>
      <c r="E2984" t="s">
        <v>556</v>
      </c>
      <c r="F2984" t="s">
        <v>8117</v>
      </c>
      <c r="G2984" t="s">
        <v>92</v>
      </c>
      <c r="H2984" t="s">
        <v>71</v>
      </c>
      <c r="I2984" t="s">
        <v>71</v>
      </c>
      <c r="J2984" t="s">
        <v>9</v>
      </c>
      <c r="O2984" t="s">
        <v>92</v>
      </c>
      <c r="P2984" t="s">
        <v>9</v>
      </c>
      <c r="Q2984" t="s">
        <v>9</v>
      </c>
      <c r="R2984" t="s">
        <v>92</v>
      </c>
      <c r="S2984" t="s">
        <v>127</v>
      </c>
      <c r="T2984">
        <v>12</v>
      </c>
      <c r="U2984" t="s">
        <v>475</v>
      </c>
      <c r="W2984" t="s">
        <v>386</v>
      </c>
    </row>
    <row r="2985" spans="1:23" x14ac:dyDescent="0.25">
      <c r="A2985" t="s">
        <v>6411</v>
      </c>
      <c r="B2985" s="1">
        <v>44588</v>
      </c>
      <c r="C2985">
        <v>0</v>
      </c>
      <c r="D2985" t="s">
        <v>6693</v>
      </c>
      <c r="E2985" t="s">
        <v>6693</v>
      </c>
      <c r="F2985" t="s">
        <v>6694</v>
      </c>
      <c r="G2985" t="s">
        <v>105</v>
      </c>
      <c r="H2985" t="s">
        <v>28</v>
      </c>
      <c r="I2985" t="s">
        <v>28</v>
      </c>
      <c r="J2985" t="s">
        <v>9</v>
      </c>
      <c r="O2985" t="s">
        <v>105</v>
      </c>
      <c r="P2985" t="s">
        <v>9</v>
      </c>
      <c r="Q2985" t="s">
        <v>9</v>
      </c>
      <c r="R2985" t="s">
        <v>122</v>
      </c>
      <c r="S2985" t="s">
        <v>124</v>
      </c>
      <c r="T2985">
        <v>1</v>
      </c>
      <c r="U2985" t="s">
        <v>475</v>
      </c>
      <c r="W2985" t="s">
        <v>386</v>
      </c>
    </row>
    <row r="2986" spans="1:23" x14ac:dyDescent="0.25">
      <c r="A2986" t="s">
        <v>6411</v>
      </c>
      <c r="B2986" s="1">
        <v>44588</v>
      </c>
      <c r="C2986">
        <v>0</v>
      </c>
      <c r="D2986" t="s">
        <v>6693</v>
      </c>
      <c r="E2986" t="s">
        <v>6693</v>
      </c>
      <c r="F2986" t="s">
        <v>6694</v>
      </c>
      <c r="G2986" t="s">
        <v>105</v>
      </c>
      <c r="H2986" t="s">
        <v>28</v>
      </c>
      <c r="I2986" t="s">
        <v>28</v>
      </c>
      <c r="J2986" t="s">
        <v>9</v>
      </c>
      <c r="O2986" t="s">
        <v>105</v>
      </c>
      <c r="P2986" t="s">
        <v>9</v>
      </c>
      <c r="Q2986" t="s">
        <v>9</v>
      </c>
      <c r="R2986" t="s">
        <v>122</v>
      </c>
      <c r="S2986" t="s">
        <v>124</v>
      </c>
      <c r="T2986">
        <v>1</v>
      </c>
      <c r="U2986" t="s">
        <v>475</v>
      </c>
      <c r="W2986" t="s">
        <v>386</v>
      </c>
    </row>
    <row r="2987" spans="1:23" x14ac:dyDescent="0.25">
      <c r="A2987" t="s">
        <v>544</v>
      </c>
      <c r="B2987" s="1">
        <v>44588</v>
      </c>
      <c r="C2987">
        <v>-92.6</v>
      </c>
      <c r="D2987" t="s">
        <v>6303</v>
      </c>
      <c r="E2987" t="s">
        <v>6303</v>
      </c>
      <c r="F2987" t="s">
        <v>5569</v>
      </c>
      <c r="G2987" t="s">
        <v>105</v>
      </c>
      <c r="H2987" t="s">
        <v>28</v>
      </c>
      <c r="I2987" t="s">
        <v>28</v>
      </c>
      <c r="J2987" t="s">
        <v>5735</v>
      </c>
      <c r="O2987" t="s">
        <v>105</v>
      </c>
      <c r="P2987" t="s">
        <v>9</v>
      </c>
      <c r="Q2987" t="s">
        <v>6304</v>
      </c>
      <c r="R2987" t="s">
        <v>122</v>
      </c>
      <c r="S2987" t="s">
        <v>124</v>
      </c>
      <c r="T2987">
        <v>1</v>
      </c>
      <c r="U2987" t="s">
        <v>475</v>
      </c>
      <c r="W2987" t="s">
        <v>386</v>
      </c>
    </row>
    <row r="2988" spans="1:23" x14ac:dyDescent="0.25">
      <c r="A2988" t="s">
        <v>492</v>
      </c>
      <c r="B2988" s="1">
        <v>44588</v>
      </c>
      <c r="C2988">
        <v>-7.48</v>
      </c>
      <c r="D2988" t="s">
        <v>634</v>
      </c>
      <c r="E2988" t="s">
        <v>634</v>
      </c>
      <c r="F2988" t="s">
        <v>5038</v>
      </c>
      <c r="G2988" t="s">
        <v>104</v>
      </c>
      <c r="H2988" t="s">
        <v>16</v>
      </c>
      <c r="I2988" t="s">
        <v>16</v>
      </c>
      <c r="J2988" t="s">
        <v>9</v>
      </c>
      <c r="O2988" t="s">
        <v>104</v>
      </c>
      <c r="P2988" t="s">
        <v>9</v>
      </c>
      <c r="Q2988" t="s">
        <v>9</v>
      </c>
      <c r="R2988" t="s">
        <v>122</v>
      </c>
      <c r="S2988" t="s">
        <v>127</v>
      </c>
      <c r="T2988">
        <v>12</v>
      </c>
      <c r="U2988" t="s">
        <v>475</v>
      </c>
      <c r="W2988" t="s">
        <v>386</v>
      </c>
    </row>
    <row r="2989" spans="1:23" x14ac:dyDescent="0.25">
      <c r="A2989" t="s">
        <v>492</v>
      </c>
      <c r="B2989" s="1">
        <v>44588</v>
      </c>
      <c r="C2989">
        <v>-28.64</v>
      </c>
      <c r="D2989" t="s">
        <v>634</v>
      </c>
      <c r="E2989" t="s">
        <v>634</v>
      </c>
      <c r="F2989" t="s">
        <v>5038</v>
      </c>
      <c r="G2989" t="s">
        <v>105</v>
      </c>
      <c r="H2989" t="s">
        <v>28</v>
      </c>
      <c r="I2989" t="s">
        <v>28</v>
      </c>
      <c r="J2989" t="s">
        <v>9</v>
      </c>
      <c r="O2989" t="s">
        <v>105</v>
      </c>
      <c r="P2989" t="s">
        <v>9</v>
      </c>
      <c r="Q2989" t="s">
        <v>6122</v>
      </c>
      <c r="R2989" t="s">
        <v>122</v>
      </c>
      <c r="S2989" t="s">
        <v>124</v>
      </c>
      <c r="T2989">
        <v>1</v>
      </c>
      <c r="U2989" t="s">
        <v>475</v>
      </c>
      <c r="W2989" t="s">
        <v>386</v>
      </c>
    </row>
    <row r="2990" spans="1:23" x14ac:dyDescent="0.25">
      <c r="A2990" t="s">
        <v>544</v>
      </c>
      <c r="B2990" s="1">
        <v>44588</v>
      </c>
      <c r="C2990">
        <v>499</v>
      </c>
      <c r="D2990" t="s">
        <v>6125</v>
      </c>
      <c r="E2990" t="s">
        <v>6125</v>
      </c>
      <c r="F2990" t="s">
        <v>5036</v>
      </c>
      <c r="G2990" t="s">
        <v>105</v>
      </c>
      <c r="H2990" t="s">
        <v>28</v>
      </c>
      <c r="I2990" t="s">
        <v>28</v>
      </c>
      <c r="J2990" t="s">
        <v>5735</v>
      </c>
      <c r="O2990" t="s">
        <v>105</v>
      </c>
      <c r="P2990" t="s">
        <v>9</v>
      </c>
      <c r="Q2990" t="s">
        <v>6151</v>
      </c>
      <c r="R2990" t="s">
        <v>122</v>
      </c>
      <c r="S2990" t="s">
        <v>124</v>
      </c>
      <c r="T2990">
        <v>1</v>
      </c>
      <c r="U2990" t="s">
        <v>475</v>
      </c>
      <c r="W2990" t="s">
        <v>386</v>
      </c>
    </row>
    <row r="2991" spans="1:23" x14ac:dyDescent="0.25">
      <c r="A2991" t="s">
        <v>544</v>
      </c>
      <c r="B2991" s="1">
        <v>44588</v>
      </c>
      <c r="C2991">
        <v>-25.68</v>
      </c>
      <c r="D2991" t="s">
        <v>744</v>
      </c>
      <c r="E2991" t="s">
        <v>744</v>
      </c>
      <c r="F2991" t="s">
        <v>2757</v>
      </c>
      <c r="G2991" t="s">
        <v>104</v>
      </c>
      <c r="H2991" t="s">
        <v>7</v>
      </c>
      <c r="I2991" t="s">
        <v>7</v>
      </c>
      <c r="J2991" t="s">
        <v>9</v>
      </c>
      <c r="O2991" t="s">
        <v>104</v>
      </c>
      <c r="P2991" t="s">
        <v>9</v>
      </c>
      <c r="Q2991" t="s">
        <v>9</v>
      </c>
      <c r="R2991" t="s">
        <v>122</v>
      </c>
      <c r="S2991" t="s">
        <v>127</v>
      </c>
      <c r="T2991">
        <v>12</v>
      </c>
      <c r="U2991" t="s">
        <v>475</v>
      </c>
      <c r="W2991" t="s">
        <v>386</v>
      </c>
    </row>
    <row r="2992" spans="1:23" x14ac:dyDescent="0.25">
      <c r="A2992" t="s">
        <v>544</v>
      </c>
      <c r="B2992" s="1">
        <v>44588</v>
      </c>
      <c r="C2992">
        <v>-94.72</v>
      </c>
      <c r="D2992" t="s">
        <v>4619</v>
      </c>
      <c r="E2992" t="s">
        <v>4619</v>
      </c>
      <c r="F2992" t="s">
        <v>5567</v>
      </c>
      <c r="G2992" t="s">
        <v>105</v>
      </c>
      <c r="H2992" t="s">
        <v>28</v>
      </c>
      <c r="I2992" t="s">
        <v>28</v>
      </c>
      <c r="J2992" t="s">
        <v>5737</v>
      </c>
      <c r="O2992" t="s">
        <v>105</v>
      </c>
      <c r="P2992" t="s">
        <v>9</v>
      </c>
      <c r="Q2992" t="s">
        <v>6123</v>
      </c>
      <c r="R2992" t="s">
        <v>122</v>
      </c>
      <c r="S2992" t="s">
        <v>124</v>
      </c>
      <c r="T2992">
        <v>1</v>
      </c>
      <c r="U2992" t="s">
        <v>475</v>
      </c>
      <c r="W2992" t="s">
        <v>386</v>
      </c>
    </row>
    <row r="2993" spans="1:23" x14ac:dyDescent="0.25">
      <c r="A2993" t="s">
        <v>544</v>
      </c>
      <c r="B2993" s="1">
        <v>44588</v>
      </c>
      <c r="C2993">
        <v>-23.84</v>
      </c>
      <c r="D2993" t="s">
        <v>6133</v>
      </c>
      <c r="E2993" t="s">
        <v>6133</v>
      </c>
      <c r="F2993" t="s">
        <v>5568</v>
      </c>
      <c r="G2993" t="s">
        <v>104</v>
      </c>
      <c r="H2993" t="s">
        <v>12</v>
      </c>
      <c r="I2993" t="s">
        <v>12</v>
      </c>
      <c r="J2993" t="s">
        <v>9</v>
      </c>
      <c r="O2993" t="s">
        <v>104</v>
      </c>
      <c r="P2993" t="s">
        <v>9</v>
      </c>
      <c r="Q2993" t="s">
        <v>9</v>
      </c>
      <c r="R2993" t="s">
        <v>122</v>
      </c>
      <c r="S2993" t="s">
        <v>127</v>
      </c>
      <c r="T2993">
        <v>12</v>
      </c>
      <c r="U2993" t="s">
        <v>475</v>
      </c>
      <c r="W2993" t="s">
        <v>386</v>
      </c>
    </row>
    <row r="2994" spans="1:23" x14ac:dyDescent="0.25">
      <c r="A2994" t="s">
        <v>544</v>
      </c>
      <c r="B2994" s="1">
        <v>44587</v>
      </c>
      <c r="C2994">
        <v>9071.44</v>
      </c>
      <c r="D2994" t="s">
        <v>17</v>
      </c>
      <c r="E2994" t="s">
        <v>17</v>
      </c>
      <c r="F2994" t="s">
        <v>2027</v>
      </c>
      <c r="G2994" t="s">
        <v>55</v>
      </c>
      <c r="H2994" t="s">
        <v>18</v>
      </c>
      <c r="I2994" t="s">
        <v>18</v>
      </c>
      <c r="J2994" t="s">
        <v>9</v>
      </c>
      <c r="O2994" t="s">
        <v>55</v>
      </c>
      <c r="P2994" t="s">
        <v>9</v>
      </c>
      <c r="Q2994" t="s">
        <v>9</v>
      </c>
      <c r="R2994" t="s">
        <v>224</v>
      </c>
      <c r="S2994" t="s">
        <v>126</v>
      </c>
      <c r="T2994">
        <v>12</v>
      </c>
      <c r="U2994" t="s">
        <v>475</v>
      </c>
      <c r="W2994" t="s">
        <v>386</v>
      </c>
    </row>
    <row r="2995" spans="1:23" x14ac:dyDescent="0.25">
      <c r="A2995" t="s">
        <v>492</v>
      </c>
      <c r="B2995" s="1">
        <v>44587</v>
      </c>
      <c r="C2995">
        <v>-88.07</v>
      </c>
      <c r="D2995" t="s">
        <v>6134</v>
      </c>
      <c r="E2995" t="s">
        <v>6134</v>
      </c>
      <c r="F2995" t="s">
        <v>1372</v>
      </c>
      <c r="G2995" t="s">
        <v>10</v>
      </c>
      <c r="H2995" t="s">
        <v>98</v>
      </c>
      <c r="I2995" t="s">
        <v>98</v>
      </c>
      <c r="J2995" t="s">
        <v>9</v>
      </c>
      <c r="O2995" t="s">
        <v>10</v>
      </c>
      <c r="P2995" t="s">
        <v>9</v>
      </c>
      <c r="Q2995" t="s">
        <v>6135</v>
      </c>
      <c r="R2995" t="s">
        <v>122</v>
      </c>
      <c r="S2995" t="s">
        <v>125</v>
      </c>
      <c r="T2995">
        <v>1</v>
      </c>
      <c r="U2995" t="s">
        <v>475</v>
      </c>
      <c r="W2995" t="s">
        <v>386</v>
      </c>
    </row>
    <row r="2996" spans="1:23" x14ac:dyDescent="0.25">
      <c r="A2996" t="s">
        <v>605</v>
      </c>
      <c r="B2996" s="1">
        <v>44587</v>
      </c>
      <c r="C2996">
        <v>-14.32</v>
      </c>
      <c r="D2996" t="s">
        <v>606</v>
      </c>
      <c r="E2996" t="s">
        <v>606</v>
      </c>
      <c r="F2996" t="s">
        <v>5039</v>
      </c>
      <c r="G2996" t="s">
        <v>13</v>
      </c>
      <c r="H2996" t="s">
        <v>11</v>
      </c>
      <c r="I2996" t="s">
        <v>11</v>
      </c>
      <c r="J2996" t="s">
        <v>9</v>
      </c>
      <c r="O2996" t="s">
        <v>13</v>
      </c>
      <c r="P2996" t="s">
        <v>9</v>
      </c>
      <c r="Q2996" t="s">
        <v>9</v>
      </c>
      <c r="R2996" t="s">
        <v>122</v>
      </c>
      <c r="S2996" t="s">
        <v>127</v>
      </c>
      <c r="T2996">
        <v>12</v>
      </c>
      <c r="U2996" t="s">
        <v>475</v>
      </c>
      <c r="W2996" t="s">
        <v>386</v>
      </c>
    </row>
    <row r="2997" spans="1:23" x14ac:dyDescent="0.25">
      <c r="A2997" t="s">
        <v>544</v>
      </c>
      <c r="B2997" s="1">
        <v>44587</v>
      </c>
      <c r="C2997">
        <v>2814.25</v>
      </c>
      <c r="D2997" t="s">
        <v>8118</v>
      </c>
      <c r="E2997" t="s">
        <v>8118</v>
      </c>
      <c r="F2997" t="s">
        <v>5037</v>
      </c>
      <c r="G2997" t="s">
        <v>105</v>
      </c>
      <c r="H2997" t="s">
        <v>28</v>
      </c>
      <c r="I2997" t="s">
        <v>28</v>
      </c>
      <c r="J2997" t="s">
        <v>9</v>
      </c>
      <c r="O2997" t="s">
        <v>105</v>
      </c>
      <c r="P2997" t="s">
        <v>9</v>
      </c>
      <c r="Q2997" t="s">
        <v>8119</v>
      </c>
      <c r="R2997" t="s">
        <v>122</v>
      </c>
      <c r="S2997" t="s">
        <v>124</v>
      </c>
      <c r="T2997">
        <v>1</v>
      </c>
      <c r="U2997" t="s">
        <v>475</v>
      </c>
      <c r="W2997" t="s">
        <v>386</v>
      </c>
    </row>
    <row r="2998" spans="1:23" x14ac:dyDescent="0.25">
      <c r="A2998" t="s">
        <v>544</v>
      </c>
      <c r="B2998" s="1">
        <v>44587</v>
      </c>
      <c r="C2998">
        <v>300</v>
      </c>
      <c r="D2998" t="s">
        <v>8118</v>
      </c>
      <c r="E2998" t="s">
        <v>8118</v>
      </c>
      <c r="F2998" t="s">
        <v>5037</v>
      </c>
      <c r="G2998" t="s">
        <v>105</v>
      </c>
      <c r="H2998" t="s">
        <v>28</v>
      </c>
      <c r="I2998" t="s">
        <v>28</v>
      </c>
      <c r="J2998" t="s">
        <v>9</v>
      </c>
      <c r="O2998" t="s">
        <v>105</v>
      </c>
      <c r="P2998" t="s">
        <v>9</v>
      </c>
      <c r="Q2998" t="s">
        <v>5737</v>
      </c>
      <c r="R2998" t="s">
        <v>122</v>
      </c>
      <c r="S2998" t="s">
        <v>124</v>
      </c>
      <c r="T2998">
        <v>1</v>
      </c>
      <c r="U2998" t="s">
        <v>475</v>
      </c>
      <c r="W2998" t="s">
        <v>386</v>
      </c>
    </row>
    <row r="2999" spans="1:23" x14ac:dyDescent="0.25">
      <c r="A2999" t="s">
        <v>492</v>
      </c>
      <c r="B2999" s="1">
        <v>44586</v>
      </c>
      <c r="C2999">
        <v>-35</v>
      </c>
      <c r="D2999" t="s">
        <v>6136</v>
      </c>
      <c r="E2999" t="s">
        <v>6136</v>
      </c>
      <c r="F2999" t="s">
        <v>2761</v>
      </c>
      <c r="G2999" t="s">
        <v>104</v>
      </c>
      <c r="H2999" t="s">
        <v>16</v>
      </c>
      <c r="I2999" t="s">
        <v>16</v>
      </c>
      <c r="J2999" t="s">
        <v>9</v>
      </c>
      <c r="O2999" t="s">
        <v>104</v>
      </c>
      <c r="P2999" t="s">
        <v>9</v>
      </c>
      <c r="Q2999" t="s">
        <v>9</v>
      </c>
      <c r="R2999" t="s">
        <v>122</v>
      </c>
      <c r="S2999" t="s">
        <v>127</v>
      </c>
      <c r="T2999">
        <v>12</v>
      </c>
      <c r="U2999" t="s">
        <v>475</v>
      </c>
      <c r="W2999" t="s">
        <v>386</v>
      </c>
    </row>
    <row r="3000" spans="1:23" x14ac:dyDescent="0.25">
      <c r="A3000" t="s">
        <v>34</v>
      </c>
      <c r="B3000" s="1">
        <v>44586</v>
      </c>
      <c r="C3000">
        <v>76.069999999999993</v>
      </c>
      <c r="D3000" t="s">
        <v>491</v>
      </c>
      <c r="E3000" t="s">
        <v>491</v>
      </c>
      <c r="F3000" t="s">
        <v>1216</v>
      </c>
      <c r="G3000" t="s">
        <v>88</v>
      </c>
      <c r="H3000" t="s">
        <v>484</v>
      </c>
      <c r="I3000" t="s">
        <v>484</v>
      </c>
      <c r="J3000" t="s">
        <v>9</v>
      </c>
      <c r="K3000" t="s">
        <v>9</v>
      </c>
      <c r="L3000" t="s">
        <v>9</v>
      </c>
      <c r="M3000" t="s">
        <v>5040</v>
      </c>
      <c r="O3000" t="s">
        <v>88</v>
      </c>
      <c r="P3000" t="s">
        <v>9</v>
      </c>
      <c r="Q3000" t="s">
        <v>5041</v>
      </c>
      <c r="R3000" t="s">
        <v>122</v>
      </c>
      <c r="S3000" t="s">
        <v>125</v>
      </c>
      <c r="T3000">
        <v>12</v>
      </c>
      <c r="U3000" t="s">
        <v>475</v>
      </c>
      <c r="W3000" t="s">
        <v>386</v>
      </c>
    </row>
    <row r="3001" spans="1:23" x14ac:dyDescent="0.25">
      <c r="A3001" t="s">
        <v>544</v>
      </c>
      <c r="B3001" s="1">
        <v>44586</v>
      </c>
      <c r="C3001">
        <v>59.56</v>
      </c>
      <c r="D3001" t="s">
        <v>6137</v>
      </c>
      <c r="E3001" t="s">
        <v>6137</v>
      </c>
      <c r="F3001" t="s">
        <v>561</v>
      </c>
      <c r="G3001" t="s">
        <v>120</v>
      </c>
      <c r="H3001" t="s">
        <v>83</v>
      </c>
      <c r="I3001" t="s">
        <v>83</v>
      </c>
      <c r="J3001" t="s">
        <v>9</v>
      </c>
      <c r="O3001" t="s">
        <v>120</v>
      </c>
      <c r="P3001" t="s">
        <v>9</v>
      </c>
      <c r="Q3001" t="s">
        <v>6138</v>
      </c>
      <c r="R3001" t="s">
        <v>122</v>
      </c>
      <c r="S3001" t="s">
        <v>127</v>
      </c>
      <c r="T3001">
        <v>12</v>
      </c>
      <c r="U3001" t="s">
        <v>475</v>
      </c>
      <c r="W3001" t="s">
        <v>386</v>
      </c>
    </row>
    <row r="3002" spans="1:23" x14ac:dyDescent="0.25">
      <c r="A3002" t="s">
        <v>544</v>
      </c>
      <c r="B3002" s="1">
        <v>44586</v>
      </c>
      <c r="C3002">
        <v>-77.150000000000006</v>
      </c>
      <c r="D3002" t="s">
        <v>560</v>
      </c>
      <c r="E3002" t="s">
        <v>560</v>
      </c>
      <c r="F3002" t="s">
        <v>868</v>
      </c>
      <c r="G3002" t="s">
        <v>120</v>
      </c>
      <c r="H3002" t="s">
        <v>102</v>
      </c>
      <c r="I3002" t="s">
        <v>102</v>
      </c>
      <c r="J3002" t="s">
        <v>9</v>
      </c>
      <c r="O3002" t="s">
        <v>120</v>
      </c>
      <c r="P3002" t="s">
        <v>9</v>
      </c>
      <c r="Q3002" t="s">
        <v>8120</v>
      </c>
      <c r="R3002" t="s">
        <v>122</v>
      </c>
      <c r="S3002" t="s">
        <v>124</v>
      </c>
      <c r="T3002">
        <v>1</v>
      </c>
      <c r="U3002" t="s">
        <v>475</v>
      </c>
      <c r="W3002" t="s">
        <v>386</v>
      </c>
    </row>
    <row r="3003" spans="1:23" x14ac:dyDescent="0.25">
      <c r="A3003" t="s">
        <v>492</v>
      </c>
      <c r="B3003" s="1">
        <v>44585</v>
      </c>
      <c r="C3003">
        <v>-5.5</v>
      </c>
      <c r="D3003" t="s">
        <v>5042</v>
      </c>
      <c r="E3003" t="s">
        <v>5042</v>
      </c>
      <c r="F3003" t="s">
        <v>615</v>
      </c>
      <c r="G3003" t="s">
        <v>117</v>
      </c>
      <c r="H3003" t="s">
        <v>44</v>
      </c>
      <c r="I3003" t="s">
        <v>44</v>
      </c>
      <c r="J3003" t="s">
        <v>9</v>
      </c>
      <c r="O3003" t="s">
        <v>117</v>
      </c>
      <c r="P3003" t="s">
        <v>9</v>
      </c>
      <c r="Q3003" t="s">
        <v>9</v>
      </c>
      <c r="R3003" t="s">
        <v>122</v>
      </c>
      <c r="S3003" t="s">
        <v>127</v>
      </c>
      <c r="T3003">
        <v>12</v>
      </c>
      <c r="U3003" t="s">
        <v>475</v>
      </c>
      <c r="W3003" t="s">
        <v>386</v>
      </c>
    </row>
    <row r="3004" spans="1:23" x14ac:dyDescent="0.25">
      <c r="A3004" t="s">
        <v>492</v>
      </c>
      <c r="B3004" s="1">
        <v>44585</v>
      </c>
      <c r="C3004">
        <v>-15.95</v>
      </c>
      <c r="D3004" t="s">
        <v>642</v>
      </c>
      <c r="E3004" t="s">
        <v>642</v>
      </c>
      <c r="F3004" t="s">
        <v>5043</v>
      </c>
      <c r="G3004" t="s">
        <v>117</v>
      </c>
      <c r="H3004" t="s">
        <v>45</v>
      </c>
      <c r="I3004" t="s">
        <v>45</v>
      </c>
      <c r="J3004" t="s">
        <v>9</v>
      </c>
      <c r="O3004" t="s">
        <v>117</v>
      </c>
      <c r="P3004" t="s">
        <v>9</v>
      </c>
      <c r="Q3004" t="s">
        <v>9</v>
      </c>
      <c r="R3004" t="s">
        <v>122</v>
      </c>
      <c r="S3004" t="s">
        <v>127</v>
      </c>
      <c r="T3004">
        <v>12</v>
      </c>
      <c r="U3004" t="s">
        <v>475</v>
      </c>
      <c r="W3004" t="s">
        <v>386</v>
      </c>
    </row>
    <row r="3005" spans="1:23" x14ac:dyDescent="0.25">
      <c r="A3005" t="s">
        <v>492</v>
      </c>
      <c r="B3005" s="1">
        <v>44585</v>
      </c>
      <c r="C3005">
        <v>-43.5</v>
      </c>
      <c r="D3005" t="s">
        <v>603</v>
      </c>
      <c r="E3005" t="s">
        <v>603</v>
      </c>
      <c r="F3005" t="s">
        <v>604</v>
      </c>
      <c r="G3005" t="s">
        <v>104</v>
      </c>
      <c r="H3005" t="s">
        <v>16</v>
      </c>
      <c r="I3005" t="s">
        <v>16</v>
      </c>
      <c r="J3005" t="s">
        <v>9</v>
      </c>
      <c r="O3005" t="s">
        <v>104</v>
      </c>
      <c r="P3005" t="s">
        <v>9</v>
      </c>
      <c r="Q3005" t="s">
        <v>9</v>
      </c>
      <c r="R3005" t="s">
        <v>122</v>
      </c>
      <c r="S3005" t="s">
        <v>127</v>
      </c>
      <c r="T3005">
        <v>12</v>
      </c>
      <c r="U3005" t="s">
        <v>475</v>
      </c>
      <c r="W3005" t="s">
        <v>386</v>
      </c>
    </row>
    <row r="3006" spans="1:23" x14ac:dyDescent="0.25">
      <c r="A3006" t="s">
        <v>544</v>
      </c>
      <c r="B3006" s="1">
        <v>44585</v>
      </c>
      <c r="C3006">
        <v>-336</v>
      </c>
      <c r="D3006" t="s">
        <v>1997</v>
      </c>
      <c r="E3006" t="s">
        <v>1997</v>
      </c>
      <c r="F3006" t="s">
        <v>2176</v>
      </c>
      <c r="G3006" t="s">
        <v>105</v>
      </c>
      <c r="H3006" t="s">
        <v>28</v>
      </c>
      <c r="I3006" t="s">
        <v>28</v>
      </c>
      <c r="J3006" t="s">
        <v>9</v>
      </c>
      <c r="O3006" t="s">
        <v>105</v>
      </c>
      <c r="P3006" t="s">
        <v>9</v>
      </c>
      <c r="Q3006" t="s">
        <v>6139</v>
      </c>
      <c r="R3006" t="s">
        <v>122</v>
      </c>
      <c r="S3006" t="s">
        <v>124</v>
      </c>
      <c r="T3006">
        <v>1</v>
      </c>
      <c r="U3006" t="s">
        <v>475</v>
      </c>
      <c r="W3006" t="s">
        <v>386</v>
      </c>
    </row>
    <row r="3007" spans="1:23" x14ac:dyDescent="0.25">
      <c r="A3007" t="s">
        <v>19</v>
      </c>
      <c r="B3007" s="1">
        <v>44585</v>
      </c>
      <c r="C3007">
        <v>-24.31</v>
      </c>
      <c r="D3007" t="s">
        <v>25</v>
      </c>
      <c r="E3007" t="s">
        <v>25</v>
      </c>
      <c r="F3007" t="s">
        <v>611</v>
      </c>
      <c r="G3007" t="s">
        <v>55</v>
      </c>
      <c r="H3007" t="s">
        <v>18</v>
      </c>
      <c r="I3007" t="s">
        <v>18</v>
      </c>
      <c r="J3007" t="s">
        <v>9</v>
      </c>
      <c r="O3007" t="s">
        <v>55</v>
      </c>
      <c r="P3007" t="s">
        <v>9</v>
      </c>
      <c r="Q3007" t="s">
        <v>9</v>
      </c>
      <c r="R3007" t="s">
        <v>224</v>
      </c>
      <c r="S3007" t="s">
        <v>126</v>
      </c>
      <c r="T3007">
        <v>12</v>
      </c>
      <c r="U3007" t="s">
        <v>475</v>
      </c>
      <c r="W3007" t="s">
        <v>386</v>
      </c>
    </row>
    <row r="3008" spans="1:23" x14ac:dyDescent="0.25">
      <c r="A3008" t="s">
        <v>544</v>
      </c>
      <c r="B3008" s="1">
        <v>44584</v>
      </c>
      <c r="C3008">
        <v>-499</v>
      </c>
      <c r="D3008" t="s">
        <v>6125</v>
      </c>
      <c r="E3008" t="s">
        <v>6125</v>
      </c>
      <c r="F3008" t="s">
        <v>5036</v>
      </c>
      <c r="G3008" t="s">
        <v>105</v>
      </c>
      <c r="H3008" t="s">
        <v>28</v>
      </c>
      <c r="I3008" t="s">
        <v>28</v>
      </c>
      <c r="J3008" t="s">
        <v>9</v>
      </c>
      <c r="O3008" t="s">
        <v>105</v>
      </c>
      <c r="P3008" t="s">
        <v>9</v>
      </c>
      <c r="Q3008" t="s">
        <v>6140</v>
      </c>
      <c r="R3008" t="s">
        <v>122</v>
      </c>
      <c r="S3008" t="s">
        <v>124</v>
      </c>
      <c r="T3008">
        <v>1</v>
      </c>
      <c r="U3008" t="s">
        <v>475</v>
      </c>
      <c r="W3008" t="s">
        <v>386</v>
      </c>
    </row>
    <row r="3009" spans="1:23" x14ac:dyDescent="0.25">
      <c r="A3009" t="s">
        <v>605</v>
      </c>
      <c r="B3009" s="1">
        <v>44584</v>
      </c>
      <c r="C3009">
        <v>24.31</v>
      </c>
      <c r="D3009" t="s">
        <v>25</v>
      </c>
      <c r="E3009" t="s">
        <v>25</v>
      </c>
      <c r="F3009" t="s">
        <v>627</v>
      </c>
      <c r="G3009" t="s">
        <v>55</v>
      </c>
      <c r="H3009" t="s">
        <v>18</v>
      </c>
      <c r="I3009" t="s">
        <v>18</v>
      </c>
      <c r="J3009" t="s">
        <v>9</v>
      </c>
      <c r="O3009" t="s">
        <v>55</v>
      </c>
      <c r="P3009" t="s">
        <v>9</v>
      </c>
      <c r="Q3009" t="s">
        <v>9</v>
      </c>
      <c r="R3009" t="s">
        <v>224</v>
      </c>
      <c r="S3009" t="s">
        <v>126</v>
      </c>
      <c r="T3009">
        <v>12</v>
      </c>
      <c r="U3009" t="s">
        <v>475</v>
      </c>
      <c r="W3009" t="s">
        <v>386</v>
      </c>
    </row>
    <row r="3010" spans="1:23" x14ac:dyDescent="0.25">
      <c r="A3010" t="s">
        <v>544</v>
      </c>
      <c r="B3010" s="1">
        <v>44584</v>
      </c>
      <c r="C3010">
        <v>-300</v>
      </c>
      <c r="D3010" t="s">
        <v>8122</v>
      </c>
      <c r="E3010" t="s">
        <v>8122</v>
      </c>
      <c r="F3010" t="s">
        <v>5037</v>
      </c>
      <c r="G3010" t="s">
        <v>105</v>
      </c>
      <c r="H3010" t="s">
        <v>28</v>
      </c>
      <c r="I3010" t="s">
        <v>28</v>
      </c>
      <c r="J3010" t="s">
        <v>9</v>
      </c>
      <c r="O3010" t="s">
        <v>105</v>
      </c>
      <c r="P3010" t="s">
        <v>9</v>
      </c>
      <c r="Q3010" t="s">
        <v>8123</v>
      </c>
      <c r="R3010" t="s">
        <v>122</v>
      </c>
      <c r="S3010" t="s">
        <v>124</v>
      </c>
      <c r="T3010">
        <v>1</v>
      </c>
      <c r="U3010" t="s">
        <v>475</v>
      </c>
      <c r="W3010" t="s">
        <v>386</v>
      </c>
    </row>
    <row r="3011" spans="1:23" x14ac:dyDescent="0.25">
      <c r="A3011" t="s">
        <v>544</v>
      </c>
      <c r="B3011" s="1">
        <v>44584</v>
      </c>
      <c r="C3011">
        <v>-2814.25</v>
      </c>
      <c r="D3011" t="s">
        <v>8122</v>
      </c>
      <c r="E3011" t="s">
        <v>8122</v>
      </c>
      <c r="F3011" t="s">
        <v>5037</v>
      </c>
      <c r="G3011" t="s">
        <v>105</v>
      </c>
      <c r="H3011" t="s">
        <v>28</v>
      </c>
      <c r="I3011" t="s">
        <v>28</v>
      </c>
      <c r="J3011" t="s">
        <v>9</v>
      </c>
      <c r="O3011" t="s">
        <v>105</v>
      </c>
      <c r="P3011" t="s">
        <v>9</v>
      </c>
      <c r="Q3011" t="s">
        <v>8123</v>
      </c>
      <c r="R3011" t="s">
        <v>122</v>
      </c>
      <c r="S3011" t="s">
        <v>124</v>
      </c>
      <c r="T3011">
        <v>1</v>
      </c>
      <c r="U3011" t="s">
        <v>475</v>
      </c>
      <c r="W3011" t="s">
        <v>386</v>
      </c>
    </row>
    <row r="3012" spans="1:23" x14ac:dyDescent="0.25">
      <c r="A3012" t="s">
        <v>492</v>
      </c>
      <c r="B3012" s="1">
        <v>44583</v>
      </c>
      <c r="C3012">
        <v>-97.9</v>
      </c>
      <c r="D3012" t="s">
        <v>739</v>
      </c>
      <c r="E3012" t="s">
        <v>739</v>
      </c>
      <c r="F3012" t="s">
        <v>740</v>
      </c>
      <c r="G3012" t="s">
        <v>473</v>
      </c>
      <c r="H3012" t="s">
        <v>466</v>
      </c>
      <c r="I3012" t="s">
        <v>466</v>
      </c>
      <c r="J3012" t="s">
        <v>9</v>
      </c>
      <c r="O3012" t="s">
        <v>473</v>
      </c>
      <c r="P3012" t="s">
        <v>9</v>
      </c>
      <c r="Q3012" t="s">
        <v>9</v>
      </c>
      <c r="R3012" t="s">
        <v>122</v>
      </c>
      <c r="S3012" t="s">
        <v>127</v>
      </c>
      <c r="T3012">
        <v>12</v>
      </c>
      <c r="U3012" t="s">
        <v>475</v>
      </c>
      <c r="W3012" t="s">
        <v>386</v>
      </c>
    </row>
    <row r="3013" spans="1:23" x14ac:dyDescent="0.25">
      <c r="A3013" t="s">
        <v>492</v>
      </c>
      <c r="B3013" s="1">
        <v>44583</v>
      </c>
      <c r="C3013">
        <v>-68.03</v>
      </c>
      <c r="D3013" t="s">
        <v>495</v>
      </c>
      <c r="E3013" t="s">
        <v>495</v>
      </c>
      <c r="F3013" t="s">
        <v>496</v>
      </c>
      <c r="G3013" t="s">
        <v>104</v>
      </c>
      <c r="H3013" t="s">
        <v>16</v>
      </c>
      <c r="I3013" t="s">
        <v>16</v>
      </c>
      <c r="J3013" t="s">
        <v>9</v>
      </c>
      <c r="O3013" t="s">
        <v>104</v>
      </c>
      <c r="P3013" t="s">
        <v>9</v>
      </c>
      <c r="Q3013" t="s">
        <v>9</v>
      </c>
      <c r="R3013" t="s">
        <v>122</v>
      </c>
      <c r="S3013" t="s">
        <v>127</v>
      </c>
      <c r="T3013">
        <v>12</v>
      </c>
      <c r="U3013" t="s">
        <v>475</v>
      </c>
      <c r="W3013" t="s">
        <v>386</v>
      </c>
    </row>
    <row r="3014" spans="1:23" x14ac:dyDescent="0.25">
      <c r="A3014" t="s">
        <v>544</v>
      </c>
      <c r="B3014" s="1">
        <v>44583</v>
      </c>
      <c r="C3014">
        <v>-36.049999999999997</v>
      </c>
      <c r="D3014" t="s">
        <v>5044</v>
      </c>
      <c r="E3014" t="s">
        <v>5044</v>
      </c>
      <c r="F3014" t="s">
        <v>5045</v>
      </c>
      <c r="G3014" t="s">
        <v>104</v>
      </c>
      <c r="H3014" t="s">
        <v>12</v>
      </c>
      <c r="I3014" t="s">
        <v>12</v>
      </c>
      <c r="J3014" t="s">
        <v>9</v>
      </c>
      <c r="O3014" t="s">
        <v>104</v>
      </c>
      <c r="P3014" t="s">
        <v>9</v>
      </c>
      <c r="Q3014" t="s">
        <v>9</v>
      </c>
      <c r="R3014" t="s">
        <v>122</v>
      </c>
      <c r="S3014" t="s">
        <v>127</v>
      </c>
      <c r="T3014">
        <v>12</v>
      </c>
      <c r="U3014" t="s">
        <v>475</v>
      </c>
      <c r="W3014" t="s">
        <v>386</v>
      </c>
    </row>
    <row r="3015" spans="1:23" x14ac:dyDescent="0.25">
      <c r="A3015" t="s">
        <v>19</v>
      </c>
      <c r="B3015" s="1">
        <v>44583</v>
      </c>
      <c r="C3015">
        <v>243.44</v>
      </c>
      <c r="D3015" t="s">
        <v>1881</v>
      </c>
      <c r="E3015" t="s">
        <v>1881</v>
      </c>
      <c r="F3015" t="s">
        <v>598</v>
      </c>
      <c r="G3015" t="s">
        <v>110</v>
      </c>
      <c r="H3015" t="s">
        <v>79</v>
      </c>
      <c r="I3015" t="s">
        <v>79</v>
      </c>
      <c r="J3015" t="s">
        <v>9</v>
      </c>
      <c r="O3015" t="s">
        <v>110</v>
      </c>
      <c r="P3015" t="s">
        <v>9</v>
      </c>
      <c r="Q3015" t="s">
        <v>5046</v>
      </c>
      <c r="R3015" t="s">
        <v>122</v>
      </c>
      <c r="S3015" t="s">
        <v>127</v>
      </c>
      <c r="T3015">
        <v>12</v>
      </c>
      <c r="U3015" t="s">
        <v>475</v>
      </c>
      <c r="V3015" t="s">
        <v>283</v>
      </c>
      <c r="W3015" t="s">
        <v>386</v>
      </c>
    </row>
    <row r="3016" spans="1:23" x14ac:dyDescent="0.25">
      <c r="A3016" t="s">
        <v>492</v>
      </c>
      <c r="B3016" s="1">
        <v>44582</v>
      </c>
      <c r="C3016">
        <v>-27.65</v>
      </c>
      <c r="D3016" t="s">
        <v>744</v>
      </c>
      <c r="E3016" t="s">
        <v>744</v>
      </c>
      <c r="F3016" t="s">
        <v>5047</v>
      </c>
      <c r="G3016" t="s">
        <v>104</v>
      </c>
      <c r="H3016" t="s">
        <v>7</v>
      </c>
      <c r="I3016" t="s">
        <v>7</v>
      </c>
      <c r="J3016" t="s">
        <v>9</v>
      </c>
      <c r="O3016" t="s">
        <v>104</v>
      </c>
      <c r="P3016" t="s">
        <v>9</v>
      </c>
      <c r="Q3016" t="s">
        <v>9</v>
      </c>
      <c r="R3016" t="s">
        <v>122</v>
      </c>
      <c r="S3016" t="s">
        <v>127</v>
      </c>
      <c r="T3016">
        <v>12</v>
      </c>
      <c r="U3016" t="s">
        <v>475</v>
      </c>
      <c r="W3016" t="s">
        <v>386</v>
      </c>
    </row>
    <row r="3017" spans="1:23" x14ac:dyDescent="0.25">
      <c r="A3017" t="s">
        <v>34</v>
      </c>
      <c r="B3017" s="1">
        <v>44581</v>
      </c>
      <c r="C3017">
        <v>-36.369999999999997</v>
      </c>
      <c r="D3017" t="s">
        <v>491</v>
      </c>
      <c r="E3017" t="s">
        <v>491</v>
      </c>
      <c r="F3017" t="s">
        <v>5050</v>
      </c>
      <c r="G3017" t="s">
        <v>88</v>
      </c>
      <c r="H3017" t="s">
        <v>484</v>
      </c>
      <c r="I3017" t="s">
        <v>484</v>
      </c>
      <c r="J3017" t="s">
        <v>9</v>
      </c>
      <c r="K3017" t="s">
        <v>9</v>
      </c>
      <c r="L3017" t="s">
        <v>9</v>
      </c>
      <c r="M3017" t="s">
        <v>5051</v>
      </c>
      <c r="O3017" t="s">
        <v>88</v>
      </c>
      <c r="P3017" t="s">
        <v>9</v>
      </c>
      <c r="Q3017" t="s">
        <v>6076</v>
      </c>
      <c r="R3017" t="s">
        <v>122</v>
      </c>
      <c r="S3017" t="s">
        <v>125</v>
      </c>
      <c r="T3017">
        <v>12</v>
      </c>
      <c r="U3017" t="s">
        <v>475</v>
      </c>
      <c r="W3017" t="s">
        <v>386</v>
      </c>
    </row>
    <row r="3018" spans="1:23" x14ac:dyDescent="0.25">
      <c r="A3018" t="s">
        <v>34</v>
      </c>
      <c r="B3018" s="1">
        <v>44581</v>
      </c>
      <c r="C3018">
        <v>-98.11</v>
      </c>
      <c r="D3018" t="s">
        <v>491</v>
      </c>
      <c r="E3018" t="s">
        <v>491</v>
      </c>
      <c r="F3018" t="s">
        <v>5048</v>
      </c>
      <c r="G3018" t="s">
        <v>88</v>
      </c>
      <c r="H3018" t="s">
        <v>484</v>
      </c>
      <c r="I3018" t="s">
        <v>484</v>
      </c>
      <c r="J3018" t="s">
        <v>9</v>
      </c>
      <c r="K3018" t="s">
        <v>9</v>
      </c>
      <c r="L3018" t="s">
        <v>9</v>
      </c>
      <c r="M3018" t="s">
        <v>5040</v>
      </c>
      <c r="O3018" t="s">
        <v>88</v>
      </c>
      <c r="P3018" t="s">
        <v>9</v>
      </c>
      <c r="Q3018" t="s">
        <v>5049</v>
      </c>
      <c r="R3018" t="s">
        <v>122</v>
      </c>
      <c r="S3018" t="s">
        <v>125</v>
      </c>
      <c r="T3018">
        <v>12</v>
      </c>
      <c r="U3018" t="s">
        <v>475</v>
      </c>
      <c r="W3018" t="s">
        <v>386</v>
      </c>
    </row>
    <row r="3019" spans="1:23" x14ac:dyDescent="0.25">
      <c r="A3019" t="s">
        <v>492</v>
      </c>
      <c r="B3019" s="1">
        <v>44581</v>
      </c>
      <c r="C3019">
        <v>-17.02</v>
      </c>
      <c r="D3019" t="s">
        <v>495</v>
      </c>
      <c r="E3019" t="s">
        <v>495</v>
      </c>
      <c r="F3019" t="s">
        <v>496</v>
      </c>
      <c r="G3019" t="s">
        <v>104</v>
      </c>
      <c r="H3019" t="s">
        <v>16</v>
      </c>
      <c r="I3019" t="s">
        <v>16</v>
      </c>
      <c r="J3019" t="s">
        <v>9</v>
      </c>
      <c r="O3019" t="s">
        <v>104</v>
      </c>
      <c r="P3019" t="s">
        <v>9</v>
      </c>
      <c r="Q3019" t="s">
        <v>9</v>
      </c>
      <c r="R3019" t="s">
        <v>122</v>
      </c>
      <c r="S3019" t="s">
        <v>127</v>
      </c>
      <c r="T3019">
        <v>12</v>
      </c>
      <c r="U3019" t="s">
        <v>475</v>
      </c>
      <c r="W3019" t="s">
        <v>386</v>
      </c>
    </row>
    <row r="3020" spans="1:23" x14ac:dyDescent="0.25">
      <c r="A3020" t="s">
        <v>19</v>
      </c>
      <c r="B3020" s="1">
        <v>44580</v>
      </c>
      <c r="C3020">
        <v>-67.73</v>
      </c>
      <c r="D3020" t="s">
        <v>36</v>
      </c>
      <c r="E3020" t="s">
        <v>36</v>
      </c>
      <c r="F3020" t="s">
        <v>653</v>
      </c>
      <c r="G3020" t="s">
        <v>55</v>
      </c>
      <c r="H3020" t="s">
        <v>18</v>
      </c>
      <c r="I3020" t="s">
        <v>18</v>
      </c>
      <c r="J3020" t="s">
        <v>9</v>
      </c>
      <c r="O3020" t="s">
        <v>55</v>
      </c>
      <c r="P3020" t="s">
        <v>9</v>
      </c>
      <c r="Q3020" t="s">
        <v>9</v>
      </c>
      <c r="R3020" t="s">
        <v>224</v>
      </c>
      <c r="S3020" t="s">
        <v>126</v>
      </c>
      <c r="T3020">
        <v>12</v>
      </c>
      <c r="U3020" t="s">
        <v>475</v>
      </c>
      <c r="W3020" t="s">
        <v>386</v>
      </c>
    </row>
    <row r="3021" spans="1:23" x14ac:dyDescent="0.25">
      <c r="A3021" t="s">
        <v>544</v>
      </c>
      <c r="B3021" s="1">
        <v>44580</v>
      </c>
      <c r="C3021">
        <v>-230.48</v>
      </c>
      <c r="D3021" t="s">
        <v>6141</v>
      </c>
      <c r="E3021" t="s">
        <v>6141</v>
      </c>
      <c r="F3021" t="s">
        <v>5052</v>
      </c>
      <c r="G3021" t="s">
        <v>105</v>
      </c>
      <c r="H3021" t="s">
        <v>28</v>
      </c>
      <c r="I3021" t="s">
        <v>28</v>
      </c>
      <c r="J3021" t="s">
        <v>9</v>
      </c>
      <c r="O3021" t="s">
        <v>105</v>
      </c>
      <c r="P3021" t="s">
        <v>9</v>
      </c>
      <c r="Q3021" t="s">
        <v>6142</v>
      </c>
      <c r="R3021" t="s">
        <v>122</v>
      </c>
      <c r="S3021" t="s">
        <v>124</v>
      </c>
      <c r="T3021">
        <v>1</v>
      </c>
      <c r="U3021" t="s">
        <v>475</v>
      </c>
      <c r="W3021" t="s">
        <v>386</v>
      </c>
    </row>
    <row r="3022" spans="1:23" x14ac:dyDescent="0.25">
      <c r="A3022" t="s">
        <v>533</v>
      </c>
      <c r="B3022" s="1">
        <v>44580</v>
      </c>
      <c r="C3022">
        <v>3.56</v>
      </c>
      <c r="D3022" t="s">
        <v>1632</v>
      </c>
      <c r="E3022" t="s">
        <v>1632</v>
      </c>
      <c r="F3022" t="s">
        <v>535</v>
      </c>
      <c r="G3022" t="s">
        <v>92</v>
      </c>
      <c r="H3022" t="s">
        <v>49</v>
      </c>
      <c r="I3022" t="s">
        <v>49</v>
      </c>
      <c r="J3022" t="s">
        <v>9</v>
      </c>
      <c r="O3022" t="s">
        <v>92</v>
      </c>
      <c r="P3022" t="s">
        <v>9</v>
      </c>
      <c r="Q3022" t="s">
        <v>9</v>
      </c>
      <c r="R3022" t="s">
        <v>92</v>
      </c>
      <c r="S3022" t="s">
        <v>127</v>
      </c>
      <c r="T3022">
        <v>12</v>
      </c>
      <c r="U3022" t="s">
        <v>475</v>
      </c>
      <c r="W3022" t="s">
        <v>386</v>
      </c>
    </row>
    <row r="3023" spans="1:23" x14ac:dyDescent="0.25">
      <c r="A3023" t="s">
        <v>19</v>
      </c>
      <c r="B3023" s="1">
        <v>44579</v>
      </c>
      <c r="C3023">
        <v>-1900.07</v>
      </c>
      <c r="D3023" t="s">
        <v>17</v>
      </c>
      <c r="E3023" t="s">
        <v>17</v>
      </c>
      <c r="F3023" t="s">
        <v>778</v>
      </c>
      <c r="G3023" t="s">
        <v>55</v>
      </c>
      <c r="H3023" t="s">
        <v>18</v>
      </c>
      <c r="I3023" t="s">
        <v>18</v>
      </c>
      <c r="J3023" t="s">
        <v>9</v>
      </c>
      <c r="O3023" t="s">
        <v>55</v>
      </c>
      <c r="P3023" t="s">
        <v>9</v>
      </c>
      <c r="Q3023" t="s">
        <v>9</v>
      </c>
      <c r="R3023" t="s">
        <v>224</v>
      </c>
      <c r="S3023" t="s">
        <v>126</v>
      </c>
      <c r="T3023">
        <v>12</v>
      </c>
      <c r="U3023" t="s">
        <v>475</v>
      </c>
      <c r="W3023" t="s">
        <v>386</v>
      </c>
    </row>
    <row r="3024" spans="1:23" x14ac:dyDescent="0.25">
      <c r="A3024" t="s">
        <v>492</v>
      </c>
      <c r="B3024" s="1">
        <v>44579</v>
      </c>
      <c r="C3024">
        <v>-16.52</v>
      </c>
      <c r="D3024" t="s">
        <v>844</v>
      </c>
      <c r="E3024" t="s">
        <v>844</v>
      </c>
      <c r="F3024" t="s">
        <v>845</v>
      </c>
      <c r="G3024" t="s">
        <v>117</v>
      </c>
      <c r="H3024" t="s">
        <v>44</v>
      </c>
      <c r="I3024" t="s">
        <v>44</v>
      </c>
      <c r="J3024" t="s">
        <v>9</v>
      </c>
      <c r="O3024" t="s">
        <v>117</v>
      </c>
      <c r="P3024" t="s">
        <v>9</v>
      </c>
      <c r="Q3024" t="s">
        <v>9</v>
      </c>
      <c r="R3024" t="s">
        <v>122</v>
      </c>
      <c r="S3024" t="s">
        <v>127</v>
      </c>
      <c r="T3024">
        <v>12</v>
      </c>
      <c r="U3024" t="s">
        <v>475</v>
      </c>
      <c r="W3024" t="s">
        <v>386</v>
      </c>
    </row>
    <row r="3025" spans="1:23" x14ac:dyDescent="0.25">
      <c r="A3025" t="s">
        <v>19</v>
      </c>
      <c r="B3025" s="1">
        <v>44579</v>
      </c>
      <c r="C3025">
        <v>-802.78</v>
      </c>
      <c r="D3025" t="s">
        <v>46</v>
      </c>
      <c r="E3025" t="s">
        <v>46</v>
      </c>
      <c r="F3025" t="s">
        <v>695</v>
      </c>
      <c r="G3025" t="s">
        <v>55</v>
      </c>
      <c r="H3025" t="s">
        <v>18</v>
      </c>
      <c r="I3025" t="s">
        <v>18</v>
      </c>
      <c r="J3025" t="s">
        <v>9</v>
      </c>
      <c r="O3025" t="s">
        <v>55</v>
      </c>
      <c r="P3025" t="s">
        <v>9</v>
      </c>
      <c r="Q3025" t="s">
        <v>9</v>
      </c>
      <c r="R3025" t="s">
        <v>224</v>
      </c>
      <c r="S3025" t="s">
        <v>126</v>
      </c>
      <c r="T3025">
        <v>12</v>
      </c>
      <c r="U3025" t="s">
        <v>475</v>
      </c>
      <c r="W3025" t="s">
        <v>386</v>
      </c>
    </row>
    <row r="3026" spans="1:23" x14ac:dyDescent="0.25">
      <c r="A3026" t="s">
        <v>6411</v>
      </c>
      <c r="B3026" s="1">
        <v>44579</v>
      </c>
      <c r="C3026">
        <v>-59.18</v>
      </c>
      <c r="D3026" t="s">
        <v>6409</v>
      </c>
      <c r="E3026" t="s">
        <v>6409</v>
      </c>
      <c r="F3026" t="s">
        <v>7701</v>
      </c>
      <c r="G3026" t="s">
        <v>55</v>
      </c>
      <c r="H3026" t="s">
        <v>55</v>
      </c>
      <c r="I3026" t="s">
        <v>55</v>
      </c>
      <c r="J3026" t="s">
        <v>9</v>
      </c>
      <c r="O3026" t="s">
        <v>55</v>
      </c>
      <c r="P3026" t="s">
        <v>9</v>
      </c>
      <c r="Q3026" t="s">
        <v>9</v>
      </c>
      <c r="R3026" t="s">
        <v>116</v>
      </c>
      <c r="S3026" t="s">
        <v>126</v>
      </c>
      <c r="T3026">
        <v>0</v>
      </c>
      <c r="U3026" t="s">
        <v>475</v>
      </c>
      <c r="W3026" t="s">
        <v>386</v>
      </c>
    </row>
    <row r="3027" spans="1:23" x14ac:dyDescent="0.25">
      <c r="A3027" t="s">
        <v>6408</v>
      </c>
      <c r="B3027" s="1">
        <v>44579</v>
      </c>
      <c r="C3027">
        <v>-60.78</v>
      </c>
      <c r="D3027" t="s">
        <v>6409</v>
      </c>
      <c r="E3027" t="s">
        <v>6409</v>
      </c>
      <c r="F3027" t="s">
        <v>7701</v>
      </c>
      <c r="G3027" t="s">
        <v>55</v>
      </c>
      <c r="H3027" t="s">
        <v>55</v>
      </c>
      <c r="I3027" t="s">
        <v>55</v>
      </c>
      <c r="J3027" t="s">
        <v>9</v>
      </c>
      <c r="O3027" t="s">
        <v>55</v>
      </c>
      <c r="P3027" t="s">
        <v>9</v>
      </c>
      <c r="Q3027" t="s">
        <v>9</v>
      </c>
      <c r="R3027" t="s">
        <v>116</v>
      </c>
      <c r="S3027" t="s">
        <v>126</v>
      </c>
      <c r="T3027">
        <v>0</v>
      </c>
      <c r="U3027" t="s">
        <v>475</v>
      </c>
      <c r="W3027" t="s">
        <v>386</v>
      </c>
    </row>
    <row r="3028" spans="1:23" x14ac:dyDescent="0.25">
      <c r="A3028" t="s">
        <v>34</v>
      </c>
      <c r="B3028" s="1">
        <v>44579</v>
      </c>
      <c r="C3028">
        <v>27.55</v>
      </c>
      <c r="D3028" t="s">
        <v>491</v>
      </c>
      <c r="E3028" t="s">
        <v>491</v>
      </c>
      <c r="F3028" t="s">
        <v>997</v>
      </c>
      <c r="G3028" t="s">
        <v>88</v>
      </c>
      <c r="H3028" t="s">
        <v>59</v>
      </c>
      <c r="I3028" t="s">
        <v>59</v>
      </c>
      <c r="J3028" t="s">
        <v>9</v>
      </c>
      <c r="K3028" t="s">
        <v>9</v>
      </c>
      <c r="L3028" t="s">
        <v>9</v>
      </c>
      <c r="M3028" t="s">
        <v>5056</v>
      </c>
      <c r="O3028" t="s">
        <v>88</v>
      </c>
      <c r="P3028" t="s">
        <v>9</v>
      </c>
      <c r="Q3028" t="s">
        <v>5057</v>
      </c>
      <c r="R3028" t="s">
        <v>122</v>
      </c>
      <c r="S3028" t="s">
        <v>127</v>
      </c>
      <c r="T3028">
        <v>1</v>
      </c>
      <c r="U3028" t="s">
        <v>475</v>
      </c>
      <c r="W3028" t="s">
        <v>386</v>
      </c>
    </row>
    <row r="3029" spans="1:23" x14ac:dyDescent="0.25">
      <c r="A3029" t="s">
        <v>544</v>
      </c>
      <c r="B3029" s="1">
        <v>44579</v>
      </c>
      <c r="C3029">
        <v>-743.53</v>
      </c>
      <c r="D3029" t="s">
        <v>6143</v>
      </c>
      <c r="E3029" t="s">
        <v>6143</v>
      </c>
      <c r="F3029" t="s">
        <v>5053</v>
      </c>
      <c r="G3029" t="s">
        <v>105</v>
      </c>
      <c r="H3029" t="s">
        <v>28</v>
      </c>
      <c r="I3029" t="s">
        <v>28</v>
      </c>
      <c r="J3029" t="s">
        <v>5735</v>
      </c>
      <c r="O3029" t="s">
        <v>105</v>
      </c>
      <c r="P3029" t="s">
        <v>9</v>
      </c>
      <c r="Q3029" t="s">
        <v>5736</v>
      </c>
      <c r="R3029" t="s">
        <v>122</v>
      </c>
      <c r="S3029" t="s">
        <v>124</v>
      </c>
      <c r="T3029">
        <v>1</v>
      </c>
      <c r="U3029" t="s">
        <v>475</v>
      </c>
      <c r="W3029" t="s">
        <v>386</v>
      </c>
    </row>
    <row r="3030" spans="1:23" x14ac:dyDescent="0.25">
      <c r="A3030" t="s">
        <v>544</v>
      </c>
      <c r="B3030" s="1">
        <v>44579</v>
      </c>
      <c r="C3030">
        <v>-743.53</v>
      </c>
      <c r="D3030" t="s">
        <v>6143</v>
      </c>
      <c r="E3030" t="s">
        <v>6143</v>
      </c>
      <c r="F3030" t="s">
        <v>5055</v>
      </c>
      <c r="G3030" t="s">
        <v>105</v>
      </c>
      <c r="H3030" t="s">
        <v>28</v>
      </c>
      <c r="I3030" t="s">
        <v>28</v>
      </c>
      <c r="J3030" t="s">
        <v>5735</v>
      </c>
      <c r="O3030" t="s">
        <v>105</v>
      </c>
      <c r="P3030" t="s">
        <v>9</v>
      </c>
      <c r="Q3030" t="s">
        <v>5736</v>
      </c>
      <c r="R3030" t="s">
        <v>122</v>
      </c>
      <c r="S3030" t="s">
        <v>124</v>
      </c>
      <c r="T3030">
        <v>1</v>
      </c>
      <c r="U3030" t="s">
        <v>475</v>
      </c>
      <c r="W3030" t="s">
        <v>386</v>
      </c>
    </row>
    <row r="3031" spans="1:23" x14ac:dyDescent="0.25">
      <c r="A3031" t="s">
        <v>544</v>
      </c>
      <c r="B3031" s="1">
        <v>44579</v>
      </c>
      <c r="C3031">
        <v>-743.53</v>
      </c>
      <c r="D3031" t="s">
        <v>6143</v>
      </c>
      <c r="E3031" t="s">
        <v>6143</v>
      </c>
      <c r="F3031" t="s">
        <v>5058</v>
      </c>
      <c r="G3031" t="s">
        <v>105</v>
      </c>
      <c r="H3031" t="s">
        <v>28</v>
      </c>
      <c r="I3031" t="s">
        <v>28</v>
      </c>
      <c r="J3031" t="s">
        <v>5735</v>
      </c>
      <c r="O3031" t="s">
        <v>105</v>
      </c>
      <c r="P3031" t="s">
        <v>9</v>
      </c>
      <c r="Q3031" t="s">
        <v>5736</v>
      </c>
      <c r="R3031" t="s">
        <v>122</v>
      </c>
      <c r="S3031" t="s">
        <v>124</v>
      </c>
      <c r="T3031">
        <v>1</v>
      </c>
      <c r="U3031" t="s">
        <v>475</v>
      </c>
      <c r="W3031" t="s">
        <v>386</v>
      </c>
    </row>
    <row r="3032" spans="1:23" x14ac:dyDescent="0.25">
      <c r="A3032" t="s">
        <v>533</v>
      </c>
      <c r="B3032" s="1">
        <v>44579</v>
      </c>
      <c r="C3032">
        <v>67.73</v>
      </c>
      <c r="D3032" t="s">
        <v>36</v>
      </c>
      <c r="E3032" t="s">
        <v>36</v>
      </c>
      <c r="F3032" t="s">
        <v>675</v>
      </c>
      <c r="G3032" t="s">
        <v>55</v>
      </c>
      <c r="H3032" t="s">
        <v>18</v>
      </c>
      <c r="I3032" t="s">
        <v>18</v>
      </c>
      <c r="J3032" t="s">
        <v>9</v>
      </c>
      <c r="O3032" t="s">
        <v>55</v>
      </c>
      <c r="P3032" t="s">
        <v>9</v>
      </c>
      <c r="Q3032" t="s">
        <v>9</v>
      </c>
      <c r="R3032" t="s">
        <v>224</v>
      </c>
      <c r="S3032" t="s">
        <v>126</v>
      </c>
      <c r="T3032">
        <v>12</v>
      </c>
      <c r="U3032" t="s">
        <v>475</v>
      </c>
      <c r="W3032" t="s">
        <v>386</v>
      </c>
    </row>
    <row r="3033" spans="1:23" x14ac:dyDescent="0.25">
      <c r="A3033" t="s">
        <v>544</v>
      </c>
      <c r="B3033" s="1">
        <v>44579</v>
      </c>
      <c r="C3033">
        <v>-743.53</v>
      </c>
      <c r="D3033" t="s">
        <v>6143</v>
      </c>
      <c r="E3033" t="s">
        <v>6143</v>
      </c>
      <c r="F3033" t="s">
        <v>5054</v>
      </c>
      <c r="G3033" t="s">
        <v>105</v>
      </c>
      <c r="H3033" t="s">
        <v>28</v>
      </c>
      <c r="I3033" t="s">
        <v>28</v>
      </c>
      <c r="J3033" t="s">
        <v>5735</v>
      </c>
      <c r="O3033" t="s">
        <v>105</v>
      </c>
      <c r="P3033" t="s">
        <v>9</v>
      </c>
      <c r="Q3033" t="s">
        <v>5736</v>
      </c>
      <c r="R3033" t="s">
        <v>122</v>
      </c>
      <c r="S3033" t="s">
        <v>124</v>
      </c>
      <c r="T3033">
        <v>1</v>
      </c>
      <c r="U3033" t="s">
        <v>475</v>
      </c>
      <c r="W3033" t="s">
        <v>386</v>
      </c>
    </row>
    <row r="3034" spans="1:23" x14ac:dyDescent="0.25">
      <c r="A3034" t="s">
        <v>6408</v>
      </c>
      <c r="B3034" s="1">
        <v>44578</v>
      </c>
      <c r="C3034">
        <v>60.78</v>
      </c>
      <c r="D3034" t="s">
        <v>6409</v>
      </c>
      <c r="E3034" t="s">
        <v>6409</v>
      </c>
      <c r="F3034" t="s">
        <v>7701</v>
      </c>
      <c r="G3034" t="s">
        <v>55</v>
      </c>
      <c r="H3034" t="s">
        <v>55</v>
      </c>
      <c r="I3034" t="s">
        <v>55</v>
      </c>
      <c r="J3034" t="s">
        <v>9</v>
      </c>
      <c r="O3034" t="s">
        <v>55</v>
      </c>
      <c r="P3034" t="s">
        <v>9</v>
      </c>
      <c r="Q3034" t="s">
        <v>9</v>
      </c>
      <c r="R3034" t="s">
        <v>116</v>
      </c>
      <c r="S3034" t="s">
        <v>126</v>
      </c>
      <c r="T3034">
        <v>0</v>
      </c>
      <c r="U3034" t="s">
        <v>475</v>
      </c>
      <c r="W3034" t="s">
        <v>386</v>
      </c>
    </row>
    <row r="3035" spans="1:23" x14ac:dyDescent="0.25">
      <c r="A3035" t="s">
        <v>544</v>
      </c>
      <c r="B3035" s="1">
        <v>44578</v>
      </c>
      <c r="C3035">
        <v>-49.6</v>
      </c>
      <c r="D3035" t="s">
        <v>560</v>
      </c>
      <c r="E3035" t="s">
        <v>560</v>
      </c>
      <c r="F3035" t="s">
        <v>561</v>
      </c>
      <c r="G3035" t="s">
        <v>120</v>
      </c>
      <c r="H3035" t="s">
        <v>83</v>
      </c>
      <c r="I3035" t="s">
        <v>83</v>
      </c>
      <c r="J3035" t="s">
        <v>9</v>
      </c>
      <c r="O3035" t="s">
        <v>120</v>
      </c>
      <c r="P3035" t="s">
        <v>9</v>
      </c>
      <c r="Q3035" t="s">
        <v>6145</v>
      </c>
      <c r="R3035" t="s">
        <v>122</v>
      </c>
      <c r="S3035" t="s">
        <v>127</v>
      </c>
      <c r="T3035">
        <v>12</v>
      </c>
      <c r="U3035" t="s">
        <v>475</v>
      </c>
      <c r="W3035" t="s">
        <v>386</v>
      </c>
    </row>
    <row r="3036" spans="1:23" x14ac:dyDescent="0.25">
      <c r="A3036" t="s">
        <v>6411</v>
      </c>
      <c r="B3036" s="1">
        <v>44578</v>
      </c>
      <c r="C3036">
        <v>59.18</v>
      </c>
      <c r="D3036" t="s">
        <v>6409</v>
      </c>
      <c r="E3036" t="s">
        <v>6409</v>
      </c>
      <c r="F3036" t="s">
        <v>7701</v>
      </c>
      <c r="G3036" t="s">
        <v>55</v>
      </c>
      <c r="H3036" t="s">
        <v>55</v>
      </c>
      <c r="I3036" t="s">
        <v>55</v>
      </c>
      <c r="J3036" t="s">
        <v>9</v>
      </c>
      <c r="O3036" t="s">
        <v>55</v>
      </c>
      <c r="P3036" t="s">
        <v>9</v>
      </c>
      <c r="Q3036" t="s">
        <v>9</v>
      </c>
      <c r="R3036" t="s">
        <v>116</v>
      </c>
      <c r="S3036" t="s">
        <v>126</v>
      </c>
      <c r="T3036">
        <v>0</v>
      </c>
      <c r="U3036" t="s">
        <v>475</v>
      </c>
      <c r="W3036" t="s">
        <v>386</v>
      </c>
    </row>
    <row r="3037" spans="1:23" x14ac:dyDescent="0.25">
      <c r="A3037" t="s">
        <v>6408</v>
      </c>
      <c r="B3037" s="1">
        <v>44578</v>
      </c>
      <c r="C3037">
        <v>-30.94</v>
      </c>
      <c r="D3037" t="s">
        <v>6436</v>
      </c>
      <c r="E3037" t="s">
        <v>6436</v>
      </c>
      <c r="F3037" t="s">
        <v>8124</v>
      </c>
      <c r="G3037" t="s">
        <v>89</v>
      </c>
      <c r="H3037" t="s">
        <v>229</v>
      </c>
      <c r="I3037" t="s">
        <v>229</v>
      </c>
      <c r="J3037" t="s">
        <v>9</v>
      </c>
      <c r="O3037" t="s">
        <v>89</v>
      </c>
      <c r="P3037" t="s">
        <v>9</v>
      </c>
      <c r="Q3037" t="s">
        <v>9</v>
      </c>
      <c r="R3037" t="s">
        <v>224</v>
      </c>
      <c r="S3037" t="s">
        <v>127</v>
      </c>
      <c r="T3037">
        <v>1</v>
      </c>
      <c r="U3037" t="s">
        <v>475</v>
      </c>
      <c r="W3037" t="s">
        <v>386</v>
      </c>
    </row>
    <row r="3038" spans="1:23" x14ac:dyDescent="0.25">
      <c r="A3038" t="s">
        <v>544</v>
      </c>
      <c r="B3038" s="1">
        <v>44578</v>
      </c>
      <c r="C3038">
        <v>-57.46</v>
      </c>
      <c r="D3038" t="s">
        <v>6144</v>
      </c>
      <c r="E3038" t="s">
        <v>6144</v>
      </c>
      <c r="F3038" t="s">
        <v>1384</v>
      </c>
      <c r="G3038" t="s">
        <v>10</v>
      </c>
      <c r="H3038" t="s">
        <v>35</v>
      </c>
      <c r="I3038" t="s">
        <v>35</v>
      </c>
      <c r="J3038" t="s">
        <v>9</v>
      </c>
      <c r="O3038" t="s">
        <v>10</v>
      </c>
      <c r="P3038" t="s">
        <v>9</v>
      </c>
      <c r="Q3038" t="s">
        <v>9</v>
      </c>
      <c r="R3038" t="s">
        <v>122</v>
      </c>
      <c r="S3038" t="s">
        <v>127</v>
      </c>
      <c r="T3038">
        <v>12</v>
      </c>
      <c r="U3038" t="s">
        <v>475</v>
      </c>
      <c r="W3038" t="s">
        <v>386</v>
      </c>
    </row>
    <row r="3039" spans="1:23" x14ac:dyDescent="0.25">
      <c r="A3039" t="s">
        <v>492</v>
      </c>
      <c r="B3039" s="1">
        <v>44578</v>
      </c>
      <c r="C3039">
        <v>-16.52</v>
      </c>
      <c r="D3039" t="s">
        <v>844</v>
      </c>
      <c r="E3039" t="s">
        <v>844</v>
      </c>
      <c r="F3039" t="s">
        <v>1021</v>
      </c>
      <c r="G3039" t="s">
        <v>117</v>
      </c>
      <c r="H3039" t="s">
        <v>44</v>
      </c>
      <c r="I3039" t="s">
        <v>44</v>
      </c>
      <c r="J3039" t="s">
        <v>9</v>
      </c>
      <c r="O3039" t="s">
        <v>117</v>
      </c>
      <c r="P3039" t="s">
        <v>9</v>
      </c>
      <c r="Q3039" t="s">
        <v>9</v>
      </c>
      <c r="R3039" t="s">
        <v>122</v>
      </c>
      <c r="S3039" t="s">
        <v>127</v>
      </c>
      <c r="T3039">
        <v>12</v>
      </c>
      <c r="U3039" t="s">
        <v>475</v>
      </c>
      <c r="W3039" t="s">
        <v>386</v>
      </c>
    </row>
    <row r="3040" spans="1:23" x14ac:dyDescent="0.25">
      <c r="A3040" t="s">
        <v>492</v>
      </c>
      <c r="B3040" s="1">
        <v>44578</v>
      </c>
      <c r="C3040">
        <v>-2.35</v>
      </c>
      <c r="D3040" t="s">
        <v>689</v>
      </c>
      <c r="E3040" t="s">
        <v>689</v>
      </c>
      <c r="F3040" t="s">
        <v>690</v>
      </c>
      <c r="G3040" t="s">
        <v>100</v>
      </c>
      <c r="H3040" t="s">
        <v>41</v>
      </c>
      <c r="I3040" t="s">
        <v>41</v>
      </c>
      <c r="J3040" t="s">
        <v>9</v>
      </c>
      <c r="O3040" t="s">
        <v>100</v>
      </c>
      <c r="P3040" t="s">
        <v>29</v>
      </c>
      <c r="Q3040" t="s">
        <v>9</v>
      </c>
      <c r="R3040" t="s">
        <v>122</v>
      </c>
      <c r="S3040" t="s">
        <v>127</v>
      </c>
      <c r="T3040">
        <v>12</v>
      </c>
      <c r="U3040" t="s">
        <v>475</v>
      </c>
      <c r="V3040" t="s">
        <v>280</v>
      </c>
      <c r="W3040" t="s">
        <v>1640</v>
      </c>
    </row>
    <row r="3041" spans="1:23" x14ac:dyDescent="0.25">
      <c r="A3041" t="s">
        <v>492</v>
      </c>
      <c r="B3041" s="1">
        <v>44578</v>
      </c>
      <c r="C3041">
        <v>-5.5</v>
      </c>
      <c r="D3041" t="s">
        <v>5059</v>
      </c>
      <c r="E3041" t="s">
        <v>5059</v>
      </c>
      <c r="F3041" t="s">
        <v>615</v>
      </c>
      <c r="G3041" t="s">
        <v>13</v>
      </c>
      <c r="H3041" t="s">
        <v>11</v>
      </c>
      <c r="I3041" t="s">
        <v>11</v>
      </c>
      <c r="J3041" t="s">
        <v>9</v>
      </c>
      <c r="O3041" t="s">
        <v>13</v>
      </c>
      <c r="P3041" t="s">
        <v>9</v>
      </c>
      <c r="Q3041" t="s">
        <v>9</v>
      </c>
      <c r="R3041" t="s">
        <v>122</v>
      </c>
      <c r="S3041" t="s">
        <v>127</v>
      </c>
      <c r="T3041">
        <v>12</v>
      </c>
      <c r="U3041" t="s">
        <v>475</v>
      </c>
      <c r="W3041" t="s">
        <v>386</v>
      </c>
    </row>
    <row r="3042" spans="1:23" x14ac:dyDescent="0.25">
      <c r="A3042" t="s">
        <v>492</v>
      </c>
      <c r="B3042" s="1">
        <v>44578</v>
      </c>
      <c r="C3042">
        <v>-61.18</v>
      </c>
      <c r="D3042" t="s">
        <v>514</v>
      </c>
      <c r="E3042" t="s">
        <v>514</v>
      </c>
      <c r="F3042" t="s">
        <v>515</v>
      </c>
      <c r="G3042" t="s">
        <v>78</v>
      </c>
      <c r="H3042" t="s">
        <v>27</v>
      </c>
      <c r="I3042" t="s">
        <v>27</v>
      </c>
      <c r="J3042" t="s">
        <v>9</v>
      </c>
      <c r="O3042" t="s">
        <v>78</v>
      </c>
      <c r="P3042" t="s">
        <v>9</v>
      </c>
      <c r="Q3042" t="s">
        <v>9</v>
      </c>
      <c r="R3042" t="s">
        <v>122</v>
      </c>
      <c r="S3042" t="s">
        <v>127</v>
      </c>
      <c r="T3042">
        <v>1</v>
      </c>
      <c r="U3042" t="s">
        <v>475</v>
      </c>
      <c r="W3042" t="s">
        <v>386</v>
      </c>
    </row>
    <row r="3043" spans="1:23" x14ac:dyDescent="0.25">
      <c r="A3043" t="s">
        <v>544</v>
      </c>
      <c r="B3043" s="1">
        <v>44577</v>
      </c>
      <c r="C3043">
        <v>-6.79</v>
      </c>
      <c r="D3043" t="s">
        <v>4457</v>
      </c>
      <c r="E3043" t="s">
        <v>4457</v>
      </c>
      <c r="F3043" t="s">
        <v>5060</v>
      </c>
      <c r="G3043" t="s">
        <v>104</v>
      </c>
      <c r="H3043" t="s">
        <v>7</v>
      </c>
      <c r="I3043" t="s">
        <v>7</v>
      </c>
      <c r="J3043" t="s">
        <v>9</v>
      </c>
      <c r="O3043" t="s">
        <v>104</v>
      </c>
      <c r="P3043" t="s">
        <v>9</v>
      </c>
      <c r="Q3043" t="s">
        <v>9</v>
      </c>
      <c r="R3043" t="s">
        <v>122</v>
      </c>
      <c r="S3043" t="s">
        <v>127</v>
      </c>
      <c r="T3043">
        <v>12</v>
      </c>
      <c r="U3043" t="s">
        <v>475</v>
      </c>
      <c r="W3043" t="s">
        <v>386</v>
      </c>
    </row>
    <row r="3044" spans="1:23" x14ac:dyDescent="0.25">
      <c r="A3044" t="s">
        <v>544</v>
      </c>
      <c r="B3044" s="1">
        <v>44577</v>
      </c>
      <c r="C3044">
        <v>1900.07</v>
      </c>
      <c r="D3044" t="s">
        <v>17</v>
      </c>
      <c r="E3044" t="s">
        <v>17</v>
      </c>
      <c r="F3044" t="s">
        <v>867</v>
      </c>
      <c r="G3044" t="s">
        <v>55</v>
      </c>
      <c r="H3044" t="s">
        <v>18</v>
      </c>
      <c r="I3044" t="s">
        <v>18</v>
      </c>
      <c r="J3044" t="s">
        <v>9</v>
      </c>
      <c r="O3044" t="s">
        <v>55</v>
      </c>
      <c r="P3044" t="s">
        <v>9</v>
      </c>
      <c r="Q3044" t="s">
        <v>9</v>
      </c>
      <c r="R3044" t="s">
        <v>224</v>
      </c>
      <c r="S3044" t="s">
        <v>126</v>
      </c>
      <c r="T3044">
        <v>12</v>
      </c>
      <c r="U3044" t="s">
        <v>475</v>
      </c>
      <c r="W3044" t="s">
        <v>386</v>
      </c>
    </row>
    <row r="3045" spans="1:23" x14ac:dyDescent="0.25">
      <c r="A3045" t="s">
        <v>492</v>
      </c>
      <c r="B3045" s="1">
        <v>44576</v>
      </c>
      <c r="C3045">
        <v>-50</v>
      </c>
      <c r="D3045" t="s">
        <v>6153</v>
      </c>
      <c r="E3045" t="s">
        <v>6153</v>
      </c>
      <c r="F3045" t="s">
        <v>5061</v>
      </c>
      <c r="G3045" t="s">
        <v>78</v>
      </c>
      <c r="H3045" t="s">
        <v>60</v>
      </c>
      <c r="I3045" t="s">
        <v>60</v>
      </c>
      <c r="J3045" t="s">
        <v>9</v>
      </c>
      <c r="O3045" t="s">
        <v>78</v>
      </c>
      <c r="P3045" t="s">
        <v>9</v>
      </c>
      <c r="Q3045" t="s">
        <v>6146</v>
      </c>
      <c r="R3045" t="s">
        <v>122</v>
      </c>
      <c r="S3045" t="s">
        <v>124</v>
      </c>
      <c r="T3045">
        <v>1</v>
      </c>
      <c r="U3045" t="s">
        <v>475</v>
      </c>
      <c r="V3045" t="s">
        <v>289</v>
      </c>
      <c r="W3045" t="s">
        <v>1640</v>
      </c>
    </row>
    <row r="3046" spans="1:23" x14ac:dyDescent="0.25">
      <c r="A3046" t="s">
        <v>492</v>
      </c>
      <c r="B3046" s="1">
        <v>44576</v>
      </c>
      <c r="C3046">
        <v>-137.72</v>
      </c>
      <c r="D3046" t="s">
        <v>495</v>
      </c>
      <c r="E3046" t="s">
        <v>495</v>
      </c>
      <c r="F3046" t="s">
        <v>496</v>
      </c>
      <c r="G3046" t="s">
        <v>104</v>
      </c>
      <c r="H3046" t="s">
        <v>16</v>
      </c>
      <c r="I3046" t="s">
        <v>16</v>
      </c>
      <c r="J3046" t="s">
        <v>9</v>
      </c>
      <c r="O3046" t="s">
        <v>104</v>
      </c>
      <c r="P3046" t="s">
        <v>9</v>
      </c>
      <c r="Q3046" t="s">
        <v>9</v>
      </c>
      <c r="R3046" t="s">
        <v>122</v>
      </c>
      <c r="S3046" t="s">
        <v>127</v>
      </c>
      <c r="T3046">
        <v>12</v>
      </c>
      <c r="U3046" t="s">
        <v>475</v>
      </c>
      <c r="W3046" t="s">
        <v>386</v>
      </c>
    </row>
    <row r="3047" spans="1:23" x14ac:dyDescent="0.25">
      <c r="A3047" t="s">
        <v>492</v>
      </c>
      <c r="B3047" s="1">
        <v>44575</v>
      </c>
      <c r="C3047">
        <v>-13.2</v>
      </c>
      <c r="D3047" t="s">
        <v>495</v>
      </c>
      <c r="E3047" t="s">
        <v>495</v>
      </c>
      <c r="F3047" t="s">
        <v>496</v>
      </c>
      <c r="G3047" t="s">
        <v>104</v>
      </c>
      <c r="H3047" t="s">
        <v>16</v>
      </c>
      <c r="I3047" t="s">
        <v>16</v>
      </c>
      <c r="J3047" t="s">
        <v>9</v>
      </c>
      <c r="O3047" t="s">
        <v>104</v>
      </c>
      <c r="P3047" t="s">
        <v>9</v>
      </c>
      <c r="Q3047" t="s">
        <v>9</v>
      </c>
      <c r="R3047" t="s">
        <v>122</v>
      </c>
      <c r="S3047" t="s">
        <v>127</v>
      </c>
      <c r="T3047">
        <v>12</v>
      </c>
      <c r="U3047" t="s">
        <v>475</v>
      </c>
      <c r="W3047" t="s">
        <v>386</v>
      </c>
    </row>
    <row r="3048" spans="1:23" x14ac:dyDescent="0.25">
      <c r="A3048" t="s">
        <v>492</v>
      </c>
      <c r="B3048" s="1">
        <v>44575</v>
      </c>
      <c r="C3048">
        <v>-18.21</v>
      </c>
      <c r="D3048" t="s">
        <v>744</v>
      </c>
      <c r="E3048" t="s">
        <v>744</v>
      </c>
      <c r="F3048" t="s">
        <v>5047</v>
      </c>
      <c r="G3048" t="s">
        <v>104</v>
      </c>
      <c r="H3048" t="s">
        <v>7</v>
      </c>
      <c r="I3048" t="s">
        <v>7</v>
      </c>
      <c r="J3048" t="s">
        <v>9</v>
      </c>
      <c r="O3048" t="s">
        <v>104</v>
      </c>
      <c r="P3048" t="s">
        <v>9</v>
      </c>
      <c r="Q3048" t="s">
        <v>9</v>
      </c>
      <c r="R3048" t="s">
        <v>122</v>
      </c>
      <c r="S3048" t="s">
        <v>127</v>
      </c>
      <c r="T3048">
        <v>12</v>
      </c>
      <c r="U3048" t="s">
        <v>475</v>
      </c>
      <c r="W3048" t="s">
        <v>386</v>
      </c>
    </row>
    <row r="3049" spans="1:23" x14ac:dyDescent="0.25">
      <c r="A3049" t="s">
        <v>34</v>
      </c>
      <c r="B3049" s="1">
        <v>44575</v>
      </c>
      <c r="C3049">
        <v>802.78</v>
      </c>
      <c r="D3049" t="s">
        <v>46</v>
      </c>
      <c r="E3049" t="s">
        <v>46</v>
      </c>
      <c r="F3049" t="s">
        <v>703</v>
      </c>
      <c r="G3049" t="s">
        <v>55</v>
      </c>
      <c r="H3049" t="s">
        <v>18</v>
      </c>
      <c r="I3049" t="s">
        <v>18</v>
      </c>
      <c r="J3049" t="s">
        <v>9</v>
      </c>
      <c r="O3049" t="s">
        <v>55</v>
      </c>
      <c r="P3049" t="s">
        <v>9</v>
      </c>
      <c r="Q3049" t="s">
        <v>9</v>
      </c>
      <c r="R3049" t="s">
        <v>224</v>
      </c>
      <c r="S3049" t="s">
        <v>126</v>
      </c>
      <c r="T3049">
        <v>12</v>
      </c>
      <c r="U3049" t="s">
        <v>475</v>
      </c>
      <c r="W3049" t="s">
        <v>386</v>
      </c>
    </row>
    <row r="3050" spans="1:23" x14ac:dyDescent="0.25">
      <c r="A3050" t="s">
        <v>544</v>
      </c>
      <c r="B3050" s="1">
        <v>44575</v>
      </c>
      <c r="C3050">
        <v>-58</v>
      </c>
      <c r="D3050" t="s">
        <v>6148</v>
      </c>
      <c r="E3050" t="s">
        <v>6148</v>
      </c>
      <c r="F3050" t="s">
        <v>1043</v>
      </c>
      <c r="G3050" t="s">
        <v>104</v>
      </c>
      <c r="H3050" t="s">
        <v>12</v>
      </c>
      <c r="I3050" t="s">
        <v>12</v>
      </c>
      <c r="J3050" t="s">
        <v>9</v>
      </c>
      <c r="O3050" t="s">
        <v>104</v>
      </c>
      <c r="P3050" t="s">
        <v>9</v>
      </c>
      <c r="Q3050" t="s">
        <v>9</v>
      </c>
      <c r="R3050" t="s">
        <v>122</v>
      </c>
      <c r="S3050" t="s">
        <v>127</v>
      </c>
      <c r="T3050">
        <v>12</v>
      </c>
      <c r="U3050" t="s">
        <v>475</v>
      </c>
      <c r="W3050" t="s">
        <v>386</v>
      </c>
    </row>
    <row r="3051" spans="1:23" x14ac:dyDescent="0.25">
      <c r="A3051" t="s">
        <v>19</v>
      </c>
      <c r="B3051" s="1">
        <v>44575</v>
      </c>
      <c r="C3051">
        <v>-155.35</v>
      </c>
      <c r="D3051" t="s">
        <v>701</v>
      </c>
      <c r="E3051" t="s">
        <v>701</v>
      </c>
      <c r="F3051" t="s">
        <v>702</v>
      </c>
      <c r="G3051" t="s">
        <v>94</v>
      </c>
      <c r="H3051" t="s">
        <v>24</v>
      </c>
      <c r="I3051" t="s">
        <v>24</v>
      </c>
      <c r="J3051" t="s">
        <v>24</v>
      </c>
      <c r="O3051" t="s">
        <v>94</v>
      </c>
      <c r="P3051" t="s">
        <v>9</v>
      </c>
      <c r="Q3051" t="s">
        <v>6333</v>
      </c>
      <c r="R3051" t="s">
        <v>122</v>
      </c>
      <c r="S3051" t="s">
        <v>127</v>
      </c>
      <c r="T3051">
        <v>12</v>
      </c>
      <c r="U3051" t="s">
        <v>475</v>
      </c>
      <c r="V3051" t="s">
        <v>265</v>
      </c>
      <c r="W3051" t="s">
        <v>386</v>
      </c>
    </row>
    <row r="3052" spans="1:23" x14ac:dyDescent="0.25">
      <c r="A3052" t="s">
        <v>492</v>
      </c>
      <c r="B3052" s="1">
        <v>44575</v>
      </c>
      <c r="C3052">
        <v>-120</v>
      </c>
      <c r="D3052" t="s">
        <v>5374</v>
      </c>
      <c r="E3052" t="s">
        <v>5374</v>
      </c>
      <c r="F3052" t="s">
        <v>1733</v>
      </c>
      <c r="G3052" t="s">
        <v>118</v>
      </c>
      <c r="H3052" t="s">
        <v>74</v>
      </c>
      <c r="I3052" t="s">
        <v>74</v>
      </c>
      <c r="J3052" t="s">
        <v>9</v>
      </c>
      <c r="O3052" t="s">
        <v>118</v>
      </c>
      <c r="P3052" t="s">
        <v>9</v>
      </c>
      <c r="Q3052" t="s">
        <v>9</v>
      </c>
      <c r="R3052" t="s">
        <v>122</v>
      </c>
      <c r="S3052" t="s">
        <v>127</v>
      </c>
      <c r="T3052">
        <v>1</v>
      </c>
      <c r="U3052" t="s">
        <v>475</v>
      </c>
      <c r="W3052" t="s">
        <v>386</v>
      </c>
    </row>
    <row r="3053" spans="1:23" x14ac:dyDescent="0.25">
      <c r="A3053" t="s">
        <v>492</v>
      </c>
      <c r="B3053" s="1">
        <v>44574</v>
      </c>
      <c r="C3053">
        <v>-66.14</v>
      </c>
      <c r="D3053" t="s">
        <v>5062</v>
      </c>
      <c r="E3053" t="s">
        <v>5062</v>
      </c>
      <c r="F3053" t="s">
        <v>5063</v>
      </c>
      <c r="G3053" t="s">
        <v>473</v>
      </c>
      <c r="H3053" t="s">
        <v>466</v>
      </c>
      <c r="I3053" t="s">
        <v>466</v>
      </c>
      <c r="J3053" t="s">
        <v>9</v>
      </c>
      <c r="O3053" t="s">
        <v>473</v>
      </c>
      <c r="P3053" t="s">
        <v>9</v>
      </c>
      <c r="Q3053" t="s">
        <v>9</v>
      </c>
      <c r="R3053" t="s">
        <v>122</v>
      </c>
      <c r="S3053" t="s">
        <v>127</v>
      </c>
      <c r="T3053">
        <v>12</v>
      </c>
      <c r="U3053" t="s">
        <v>475</v>
      </c>
      <c r="W3053" t="s">
        <v>386</v>
      </c>
    </row>
    <row r="3054" spans="1:23" x14ac:dyDescent="0.25">
      <c r="A3054" t="s">
        <v>492</v>
      </c>
      <c r="B3054" s="1">
        <v>44574</v>
      </c>
      <c r="C3054">
        <v>-6.48</v>
      </c>
      <c r="D3054" t="s">
        <v>495</v>
      </c>
      <c r="E3054" t="s">
        <v>495</v>
      </c>
      <c r="F3054" t="s">
        <v>496</v>
      </c>
      <c r="G3054" t="s">
        <v>104</v>
      </c>
      <c r="H3054" t="s">
        <v>16</v>
      </c>
      <c r="I3054" t="s">
        <v>16</v>
      </c>
      <c r="J3054" t="s">
        <v>9</v>
      </c>
      <c r="O3054" t="s">
        <v>104</v>
      </c>
      <c r="P3054" t="s">
        <v>9</v>
      </c>
      <c r="Q3054" t="s">
        <v>9</v>
      </c>
      <c r="R3054" t="s">
        <v>122</v>
      </c>
      <c r="S3054" t="s">
        <v>127</v>
      </c>
      <c r="T3054">
        <v>12</v>
      </c>
      <c r="U3054" t="s">
        <v>475</v>
      </c>
      <c r="W3054" t="s">
        <v>386</v>
      </c>
    </row>
    <row r="3055" spans="1:23" x14ac:dyDescent="0.25">
      <c r="A3055" t="s">
        <v>6408</v>
      </c>
      <c r="B3055" s="1">
        <v>44574</v>
      </c>
      <c r="C3055">
        <v>30.94</v>
      </c>
      <c r="D3055" t="s">
        <v>6436</v>
      </c>
      <c r="E3055" t="s">
        <v>6436</v>
      </c>
      <c r="F3055" t="s">
        <v>8124</v>
      </c>
      <c r="G3055" t="s">
        <v>89</v>
      </c>
      <c r="H3055" t="s">
        <v>69</v>
      </c>
      <c r="I3055" t="s">
        <v>69</v>
      </c>
      <c r="J3055" t="s">
        <v>9</v>
      </c>
      <c r="O3055" t="s">
        <v>89</v>
      </c>
      <c r="P3055" t="s">
        <v>9</v>
      </c>
      <c r="Q3055" t="s">
        <v>9</v>
      </c>
      <c r="R3055" t="s">
        <v>224</v>
      </c>
      <c r="S3055" t="s">
        <v>127</v>
      </c>
      <c r="T3055">
        <v>1</v>
      </c>
      <c r="U3055" t="s">
        <v>475</v>
      </c>
      <c r="W3055" t="s">
        <v>386</v>
      </c>
    </row>
    <row r="3056" spans="1:23" x14ac:dyDescent="0.25">
      <c r="A3056" t="s">
        <v>19</v>
      </c>
      <c r="B3056" s="1">
        <v>44574</v>
      </c>
      <c r="C3056">
        <v>4288.97</v>
      </c>
      <c r="D3056" t="s">
        <v>719</v>
      </c>
      <c r="E3056" t="s">
        <v>719</v>
      </c>
      <c r="F3056" t="s">
        <v>565</v>
      </c>
      <c r="G3056" t="s">
        <v>92</v>
      </c>
      <c r="H3056" t="s">
        <v>30</v>
      </c>
      <c r="I3056" t="s">
        <v>30</v>
      </c>
      <c r="J3056" t="s">
        <v>9</v>
      </c>
      <c r="O3056" t="s">
        <v>92</v>
      </c>
      <c r="P3056" t="s">
        <v>9</v>
      </c>
      <c r="Q3056" t="s">
        <v>9</v>
      </c>
      <c r="R3056" t="s">
        <v>92</v>
      </c>
      <c r="S3056" t="s">
        <v>127</v>
      </c>
      <c r="T3056">
        <v>12</v>
      </c>
      <c r="U3056" t="s">
        <v>475</v>
      </c>
      <c r="W3056" t="s">
        <v>386</v>
      </c>
    </row>
    <row r="3057" spans="1:23" x14ac:dyDescent="0.25">
      <c r="A3057" t="s">
        <v>58</v>
      </c>
      <c r="B3057" s="1">
        <v>44574</v>
      </c>
      <c r="C3057">
        <v>5000</v>
      </c>
      <c r="D3057" t="s">
        <v>691</v>
      </c>
      <c r="E3057" t="s">
        <v>691</v>
      </c>
      <c r="F3057" t="s">
        <v>4772</v>
      </c>
      <c r="G3057" t="s">
        <v>55</v>
      </c>
      <c r="H3057" t="s">
        <v>55</v>
      </c>
      <c r="I3057" t="s">
        <v>55</v>
      </c>
      <c r="J3057" t="s">
        <v>9</v>
      </c>
      <c r="O3057" t="s">
        <v>55</v>
      </c>
      <c r="P3057" t="s">
        <v>9</v>
      </c>
      <c r="Q3057" t="s">
        <v>9</v>
      </c>
      <c r="R3057" t="s">
        <v>116</v>
      </c>
      <c r="S3057" t="s">
        <v>126</v>
      </c>
      <c r="T3057">
        <v>0</v>
      </c>
      <c r="U3057" t="s">
        <v>475</v>
      </c>
      <c r="W3057" t="s">
        <v>386</v>
      </c>
    </row>
    <row r="3058" spans="1:23" x14ac:dyDescent="0.25">
      <c r="A3058" t="s">
        <v>487</v>
      </c>
      <c r="B3058" s="1">
        <v>44574</v>
      </c>
      <c r="C3058">
        <v>-5000</v>
      </c>
      <c r="D3058" t="s">
        <v>2021</v>
      </c>
      <c r="E3058" t="s">
        <v>2021</v>
      </c>
      <c r="F3058" t="s">
        <v>5064</v>
      </c>
      <c r="G3058" t="s">
        <v>55</v>
      </c>
      <c r="H3058" t="s">
        <v>55</v>
      </c>
      <c r="I3058" t="s">
        <v>55</v>
      </c>
      <c r="J3058" t="s">
        <v>9</v>
      </c>
      <c r="O3058" t="s">
        <v>55</v>
      </c>
      <c r="P3058" t="s">
        <v>9</v>
      </c>
      <c r="Q3058" t="s">
        <v>9</v>
      </c>
      <c r="R3058" t="s">
        <v>116</v>
      </c>
      <c r="S3058" t="s">
        <v>126</v>
      </c>
      <c r="T3058">
        <v>0</v>
      </c>
      <c r="U3058" t="s">
        <v>475</v>
      </c>
      <c r="W3058" t="s">
        <v>386</v>
      </c>
    </row>
    <row r="3059" spans="1:23" x14ac:dyDescent="0.25">
      <c r="A3059" t="s">
        <v>58</v>
      </c>
      <c r="B3059" s="1">
        <v>44573</v>
      </c>
      <c r="C3059">
        <v>25000</v>
      </c>
      <c r="D3059" t="s">
        <v>691</v>
      </c>
      <c r="E3059" t="s">
        <v>691</v>
      </c>
      <c r="F3059" t="s">
        <v>4772</v>
      </c>
      <c r="G3059" t="s">
        <v>55</v>
      </c>
      <c r="H3059" t="s">
        <v>55</v>
      </c>
      <c r="I3059" t="s">
        <v>55</v>
      </c>
      <c r="J3059" t="s">
        <v>9</v>
      </c>
      <c r="O3059" t="s">
        <v>55</v>
      </c>
      <c r="P3059" t="s">
        <v>9</v>
      </c>
      <c r="Q3059" t="s">
        <v>9</v>
      </c>
      <c r="R3059" t="s">
        <v>116</v>
      </c>
      <c r="S3059" t="s">
        <v>126</v>
      </c>
      <c r="T3059">
        <v>0</v>
      </c>
      <c r="U3059" t="s">
        <v>475</v>
      </c>
      <c r="W3059" t="s">
        <v>386</v>
      </c>
    </row>
    <row r="3060" spans="1:23" x14ac:dyDescent="0.25">
      <c r="A3060" t="s">
        <v>6411</v>
      </c>
      <c r="B3060" s="1">
        <v>44573</v>
      </c>
      <c r="C3060">
        <v>-5000</v>
      </c>
      <c r="D3060" t="s">
        <v>6692</v>
      </c>
      <c r="E3060" t="s">
        <v>6692</v>
      </c>
      <c r="F3060" t="s">
        <v>6694</v>
      </c>
      <c r="G3060" t="s">
        <v>89</v>
      </c>
      <c r="H3060" t="s">
        <v>229</v>
      </c>
      <c r="I3060" t="s">
        <v>229</v>
      </c>
      <c r="J3060" t="s">
        <v>9</v>
      </c>
      <c r="O3060" t="s">
        <v>89</v>
      </c>
      <c r="P3060" t="s">
        <v>9</v>
      </c>
      <c r="Q3060" t="s">
        <v>9</v>
      </c>
      <c r="R3060" t="s">
        <v>224</v>
      </c>
      <c r="S3060" t="s">
        <v>127</v>
      </c>
      <c r="T3060">
        <v>1</v>
      </c>
      <c r="U3060" t="s">
        <v>475</v>
      </c>
      <c r="W3060" t="s">
        <v>386</v>
      </c>
    </row>
    <row r="3061" spans="1:23" x14ac:dyDescent="0.25">
      <c r="A3061" t="s">
        <v>6411</v>
      </c>
      <c r="B3061" s="1">
        <v>44573</v>
      </c>
      <c r="C3061">
        <v>-10000</v>
      </c>
      <c r="D3061" t="s">
        <v>6689</v>
      </c>
      <c r="E3061" t="s">
        <v>6689</v>
      </c>
      <c r="F3061" t="s">
        <v>6690</v>
      </c>
      <c r="G3061" t="s">
        <v>55</v>
      </c>
      <c r="H3061" t="s">
        <v>55</v>
      </c>
      <c r="I3061" t="s">
        <v>55</v>
      </c>
      <c r="J3061" t="s">
        <v>9</v>
      </c>
      <c r="O3061" t="s">
        <v>55</v>
      </c>
      <c r="P3061" t="s">
        <v>9</v>
      </c>
      <c r="Q3061" t="s">
        <v>9</v>
      </c>
      <c r="R3061" t="s">
        <v>116</v>
      </c>
      <c r="S3061" t="s">
        <v>126</v>
      </c>
      <c r="T3061">
        <v>0</v>
      </c>
      <c r="U3061" t="s">
        <v>475</v>
      </c>
      <c r="W3061" t="s">
        <v>386</v>
      </c>
    </row>
    <row r="3062" spans="1:23" x14ac:dyDescent="0.25">
      <c r="A3062" t="s">
        <v>487</v>
      </c>
      <c r="B3062" s="1">
        <v>44573</v>
      </c>
      <c r="C3062">
        <v>-25000</v>
      </c>
      <c r="D3062" t="s">
        <v>2021</v>
      </c>
      <c r="E3062" t="s">
        <v>2021</v>
      </c>
      <c r="F3062" t="s">
        <v>5064</v>
      </c>
      <c r="G3062" t="s">
        <v>55</v>
      </c>
      <c r="H3062" t="s">
        <v>55</v>
      </c>
      <c r="I3062" t="s">
        <v>55</v>
      </c>
      <c r="J3062" t="s">
        <v>9</v>
      </c>
      <c r="O3062" t="s">
        <v>55</v>
      </c>
      <c r="P3062" t="s">
        <v>9</v>
      </c>
      <c r="Q3062" t="s">
        <v>9</v>
      </c>
      <c r="R3062" t="s">
        <v>116</v>
      </c>
      <c r="S3062" t="s">
        <v>126</v>
      </c>
      <c r="T3062">
        <v>0</v>
      </c>
      <c r="U3062" t="s">
        <v>475</v>
      </c>
      <c r="W3062" t="s">
        <v>386</v>
      </c>
    </row>
    <row r="3063" spans="1:23" x14ac:dyDescent="0.25">
      <c r="A3063" t="s">
        <v>544</v>
      </c>
      <c r="B3063" s="1">
        <v>44573</v>
      </c>
      <c r="C3063">
        <v>-63.39</v>
      </c>
      <c r="D3063" t="s">
        <v>560</v>
      </c>
      <c r="E3063" t="s">
        <v>560</v>
      </c>
      <c r="F3063" t="s">
        <v>561</v>
      </c>
      <c r="G3063" t="s">
        <v>104</v>
      </c>
      <c r="H3063" t="s">
        <v>16</v>
      </c>
      <c r="I3063" t="s">
        <v>16</v>
      </c>
      <c r="J3063" t="s">
        <v>9</v>
      </c>
      <c r="O3063" t="s">
        <v>104</v>
      </c>
      <c r="P3063" t="s">
        <v>9</v>
      </c>
      <c r="Q3063" t="s">
        <v>9</v>
      </c>
      <c r="R3063" t="s">
        <v>122</v>
      </c>
      <c r="S3063" t="s">
        <v>127</v>
      </c>
      <c r="T3063">
        <v>12</v>
      </c>
      <c r="U3063" t="s">
        <v>475</v>
      </c>
      <c r="W3063" t="s">
        <v>386</v>
      </c>
    </row>
    <row r="3064" spans="1:23" x14ac:dyDescent="0.25">
      <c r="A3064" t="s">
        <v>492</v>
      </c>
      <c r="B3064" s="1">
        <v>44573</v>
      </c>
      <c r="C3064">
        <v>-13.47</v>
      </c>
      <c r="D3064" t="s">
        <v>493</v>
      </c>
      <c r="E3064" t="s">
        <v>493</v>
      </c>
      <c r="F3064" t="s">
        <v>494</v>
      </c>
      <c r="G3064" t="s">
        <v>104</v>
      </c>
      <c r="H3064" t="s">
        <v>16</v>
      </c>
      <c r="I3064" t="s">
        <v>16</v>
      </c>
      <c r="J3064" t="s">
        <v>9</v>
      </c>
      <c r="O3064" t="s">
        <v>104</v>
      </c>
      <c r="P3064" t="s">
        <v>9</v>
      </c>
      <c r="Q3064" t="s">
        <v>9</v>
      </c>
      <c r="R3064" t="s">
        <v>122</v>
      </c>
      <c r="S3064" t="s">
        <v>127</v>
      </c>
      <c r="T3064">
        <v>12</v>
      </c>
      <c r="U3064" t="s">
        <v>475</v>
      </c>
      <c r="W3064" t="s">
        <v>386</v>
      </c>
    </row>
    <row r="3065" spans="1:23" x14ac:dyDescent="0.25">
      <c r="A3065" t="s">
        <v>492</v>
      </c>
      <c r="B3065" s="1">
        <v>44573</v>
      </c>
      <c r="C3065">
        <v>25</v>
      </c>
      <c r="D3065" t="s">
        <v>536</v>
      </c>
      <c r="E3065" t="s">
        <v>536</v>
      </c>
      <c r="F3065" t="s">
        <v>537</v>
      </c>
      <c r="G3065" t="s">
        <v>92</v>
      </c>
      <c r="H3065" t="s">
        <v>49</v>
      </c>
      <c r="I3065" t="s">
        <v>49</v>
      </c>
      <c r="J3065" t="s">
        <v>9</v>
      </c>
      <c r="O3065" t="s">
        <v>92</v>
      </c>
      <c r="P3065" t="s">
        <v>9</v>
      </c>
      <c r="Q3065" t="s">
        <v>9</v>
      </c>
      <c r="R3065" t="s">
        <v>92</v>
      </c>
      <c r="S3065" t="s">
        <v>127</v>
      </c>
      <c r="T3065">
        <v>12</v>
      </c>
      <c r="U3065" t="s">
        <v>475</v>
      </c>
      <c r="W3065" t="s">
        <v>386</v>
      </c>
    </row>
    <row r="3066" spans="1:23" x14ac:dyDescent="0.25">
      <c r="A3066" t="s">
        <v>487</v>
      </c>
      <c r="B3066" s="1">
        <v>44572</v>
      </c>
      <c r="C3066">
        <v>30000</v>
      </c>
      <c r="D3066" t="s">
        <v>2649</v>
      </c>
      <c r="E3066" t="s">
        <v>2649</v>
      </c>
      <c r="F3066" t="s">
        <v>5068</v>
      </c>
      <c r="G3066" t="s">
        <v>55</v>
      </c>
      <c r="H3066" t="s">
        <v>55</v>
      </c>
      <c r="I3066" t="s">
        <v>55</v>
      </c>
      <c r="J3066" t="s">
        <v>9</v>
      </c>
      <c r="O3066" t="s">
        <v>55</v>
      </c>
      <c r="P3066" t="s">
        <v>9</v>
      </c>
      <c r="Q3066" t="s">
        <v>9</v>
      </c>
      <c r="R3066" t="s">
        <v>116</v>
      </c>
      <c r="S3066" t="s">
        <v>126</v>
      </c>
      <c r="T3066">
        <v>0</v>
      </c>
      <c r="U3066" t="s">
        <v>475</v>
      </c>
      <c r="W3066" t="s">
        <v>386</v>
      </c>
    </row>
    <row r="3067" spans="1:23" x14ac:dyDescent="0.25">
      <c r="A3067" t="s">
        <v>2543</v>
      </c>
      <c r="B3067" s="1">
        <v>44572</v>
      </c>
      <c r="C3067">
        <v>-30000</v>
      </c>
      <c r="D3067" t="s">
        <v>772</v>
      </c>
      <c r="E3067" t="s">
        <v>772</v>
      </c>
      <c r="F3067" t="s">
        <v>5067</v>
      </c>
      <c r="G3067" t="s">
        <v>55</v>
      </c>
      <c r="H3067" t="s">
        <v>55</v>
      </c>
      <c r="I3067" t="s">
        <v>55</v>
      </c>
      <c r="J3067" t="s">
        <v>9</v>
      </c>
      <c r="O3067" t="s">
        <v>55</v>
      </c>
      <c r="P3067" t="s">
        <v>9</v>
      </c>
      <c r="Q3067" t="s">
        <v>9</v>
      </c>
      <c r="R3067" t="s">
        <v>116</v>
      </c>
      <c r="S3067" t="s">
        <v>126</v>
      </c>
      <c r="T3067">
        <v>0</v>
      </c>
      <c r="U3067" t="s">
        <v>475</v>
      </c>
      <c r="W3067" t="s">
        <v>386</v>
      </c>
    </row>
    <row r="3068" spans="1:23" x14ac:dyDescent="0.25">
      <c r="A3068" t="s">
        <v>19</v>
      </c>
      <c r="B3068" s="1">
        <v>44572</v>
      </c>
      <c r="C3068">
        <v>23.99</v>
      </c>
      <c r="D3068" t="s">
        <v>634</v>
      </c>
      <c r="E3068" t="s">
        <v>634</v>
      </c>
      <c r="F3068" t="s">
        <v>598</v>
      </c>
      <c r="G3068" t="s">
        <v>110</v>
      </c>
      <c r="H3068" t="s">
        <v>79</v>
      </c>
      <c r="I3068" t="s">
        <v>79</v>
      </c>
      <c r="J3068" t="s">
        <v>9</v>
      </c>
      <c r="O3068" t="s">
        <v>110</v>
      </c>
      <c r="P3068" t="s">
        <v>9</v>
      </c>
      <c r="Q3068" t="s">
        <v>9</v>
      </c>
      <c r="R3068" t="s">
        <v>122</v>
      </c>
      <c r="S3068" t="s">
        <v>127</v>
      </c>
      <c r="T3068">
        <v>12</v>
      </c>
      <c r="U3068" t="s">
        <v>475</v>
      </c>
      <c r="V3068" t="s">
        <v>283</v>
      </c>
      <c r="W3068" t="s">
        <v>386</v>
      </c>
    </row>
    <row r="3069" spans="1:23" x14ac:dyDescent="0.25">
      <c r="A3069" t="s">
        <v>19</v>
      </c>
      <c r="B3069" s="1">
        <v>44572</v>
      </c>
      <c r="C3069">
        <v>23.99</v>
      </c>
      <c r="D3069" t="s">
        <v>634</v>
      </c>
      <c r="E3069" t="s">
        <v>634</v>
      </c>
      <c r="F3069" t="s">
        <v>598</v>
      </c>
      <c r="G3069" t="s">
        <v>110</v>
      </c>
      <c r="H3069" t="s">
        <v>79</v>
      </c>
      <c r="I3069" t="s">
        <v>79</v>
      </c>
      <c r="J3069" t="s">
        <v>9</v>
      </c>
      <c r="O3069" t="s">
        <v>110</v>
      </c>
      <c r="P3069" t="s">
        <v>9</v>
      </c>
      <c r="Q3069" t="s">
        <v>9</v>
      </c>
      <c r="R3069" t="s">
        <v>122</v>
      </c>
      <c r="S3069" t="s">
        <v>127</v>
      </c>
      <c r="T3069">
        <v>12</v>
      </c>
      <c r="U3069" t="s">
        <v>475</v>
      </c>
      <c r="V3069" t="s">
        <v>283</v>
      </c>
      <c r="W3069" t="s">
        <v>386</v>
      </c>
    </row>
    <row r="3070" spans="1:23" x14ac:dyDescent="0.25">
      <c r="A3070" t="s">
        <v>544</v>
      </c>
      <c r="B3070" s="1">
        <v>44572</v>
      </c>
      <c r="C3070">
        <v>229.59</v>
      </c>
      <c r="D3070" t="s">
        <v>801</v>
      </c>
      <c r="E3070" t="s">
        <v>801</v>
      </c>
      <c r="F3070" t="s">
        <v>5065</v>
      </c>
      <c r="G3070" t="s">
        <v>110</v>
      </c>
      <c r="H3070" t="s">
        <v>149</v>
      </c>
      <c r="I3070" t="s">
        <v>149</v>
      </c>
      <c r="J3070" t="s">
        <v>9</v>
      </c>
      <c r="O3070" t="s">
        <v>110</v>
      </c>
      <c r="P3070" t="s">
        <v>9</v>
      </c>
      <c r="Q3070" t="s">
        <v>5066</v>
      </c>
      <c r="R3070" t="s">
        <v>122</v>
      </c>
      <c r="S3070" t="s">
        <v>125</v>
      </c>
      <c r="T3070">
        <v>1</v>
      </c>
      <c r="U3070" t="s">
        <v>475</v>
      </c>
      <c r="W3070" t="s">
        <v>386</v>
      </c>
    </row>
    <row r="3071" spans="1:23" x14ac:dyDescent="0.25">
      <c r="A3071" t="s">
        <v>488</v>
      </c>
      <c r="B3071" s="1">
        <v>44572</v>
      </c>
      <c r="C3071">
        <v>130.54</v>
      </c>
      <c r="D3071" t="s">
        <v>489</v>
      </c>
      <c r="E3071" t="s">
        <v>489</v>
      </c>
      <c r="F3071" t="s">
        <v>4713</v>
      </c>
      <c r="G3071" t="s">
        <v>92</v>
      </c>
      <c r="H3071" t="s">
        <v>71</v>
      </c>
      <c r="I3071" t="s">
        <v>71</v>
      </c>
      <c r="J3071" t="s">
        <v>9</v>
      </c>
      <c r="O3071" t="s">
        <v>92</v>
      </c>
      <c r="P3071" t="s">
        <v>9</v>
      </c>
      <c r="Q3071" t="s">
        <v>9</v>
      </c>
      <c r="R3071" t="s">
        <v>92</v>
      </c>
      <c r="S3071" t="s">
        <v>127</v>
      </c>
      <c r="T3071">
        <v>12</v>
      </c>
      <c r="U3071" t="s">
        <v>475</v>
      </c>
      <c r="W3071" t="s">
        <v>386</v>
      </c>
    </row>
    <row r="3072" spans="1:23" x14ac:dyDescent="0.25">
      <c r="A3072" t="s">
        <v>492</v>
      </c>
      <c r="B3072" s="1">
        <v>44572</v>
      </c>
      <c r="C3072">
        <v>-163.11000000000001</v>
      </c>
      <c r="D3072" t="s">
        <v>5477</v>
      </c>
      <c r="E3072" t="s">
        <v>5477</v>
      </c>
      <c r="F3072" t="s">
        <v>771</v>
      </c>
      <c r="G3072" t="s">
        <v>55</v>
      </c>
      <c r="H3072" t="s">
        <v>76</v>
      </c>
      <c r="I3072" t="s">
        <v>76</v>
      </c>
      <c r="J3072" t="s">
        <v>9</v>
      </c>
      <c r="O3072" t="s">
        <v>55</v>
      </c>
      <c r="P3072" t="s">
        <v>9</v>
      </c>
      <c r="Q3072" t="s">
        <v>9</v>
      </c>
      <c r="R3072" t="s">
        <v>224</v>
      </c>
      <c r="S3072" t="s">
        <v>126</v>
      </c>
      <c r="T3072">
        <v>12</v>
      </c>
      <c r="U3072" t="s">
        <v>475</v>
      </c>
      <c r="V3072" t="s">
        <v>6075</v>
      </c>
      <c r="W3072" t="s">
        <v>386</v>
      </c>
    </row>
    <row r="3073" spans="1:23" x14ac:dyDescent="0.25">
      <c r="A3073" t="s">
        <v>544</v>
      </c>
      <c r="B3073" s="1">
        <v>44572</v>
      </c>
      <c r="C3073">
        <v>197</v>
      </c>
      <c r="D3073" t="s">
        <v>801</v>
      </c>
      <c r="E3073" t="s">
        <v>801</v>
      </c>
      <c r="F3073" t="s">
        <v>5065</v>
      </c>
      <c r="G3073" t="s">
        <v>110</v>
      </c>
      <c r="H3073" t="s">
        <v>149</v>
      </c>
      <c r="I3073" t="s">
        <v>149</v>
      </c>
      <c r="J3073" t="s">
        <v>9</v>
      </c>
      <c r="O3073" t="s">
        <v>110</v>
      </c>
      <c r="P3073" t="s">
        <v>9</v>
      </c>
      <c r="Q3073" t="s">
        <v>5066</v>
      </c>
      <c r="R3073" t="s">
        <v>122</v>
      </c>
      <c r="S3073" t="s">
        <v>125</v>
      </c>
      <c r="T3073">
        <v>1</v>
      </c>
      <c r="U3073" t="s">
        <v>475</v>
      </c>
      <c r="W3073" t="s">
        <v>386</v>
      </c>
    </row>
    <row r="3074" spans="1:23" x14ac:dyDescent="0.25">
      <c r="A3074" t="s">
        <v>492</v>
      </c>
      <c r="B3074" s="1">
        <v>44571</v>
      </c>
      <c r="C3074">
        <v>-241.09</v>
      </c>
      <c r="D3074" t="s">
        <v>5069</v>
      </c>
      <c r="E3074" t="s">
        <v>5069</v>
      </c>
      <c r="F3074" t="s">
        <v>5070</v>
      </c>
      <c r="G3074" t="s">
        <v>473</v>
      </c>
      <c r="H3074" t="s">
        <v>467</v>
      </c>
      <c r="I3074" t="s">
        <v>467</v>
      </c>
      <c r="J3074" t="s">
        <v>9</v>
      </c>
      <c r="O3074" t="s">
        <v>473</v>
      </c>
      <c r="P3074" t="s">
        <v>9</v>
      </c>
      <c r="Q3074" t="s">
        <v>9</v>
      </c>
      <c r="R3074" t="s">
        <v>122</v>
      </c>
      <c r="S3074" t="s">
        <v>127</v>
      </c>
      <c r="T3074">
        <v>12</v>
      </c>
      <c r="U3074" t="s">
        <v>475</v>
      </c>
      <c r="W3074" t="s">
        <v>386</v>
      </c>
    </row>
    <row r="3075" spans="1:23" x14ac:dyDescent="0.25">
      <c r="A3075" t="s">
        <v>492</v>
      </c>
      <c r="B3075" s="1">
        <v>44571</v>
      </c>
      <c r="C3075">
        <v>-11.01</v>
      </c>
      <c r="D3075" t="s">
        <v>2303</v>
      </c>
      <c r="E3075" t="s">
        <v>2303</v>
      </c>
      <c r="F3075" t="s">
        <v>2304</v>
      </c>
      <c r="G3075" t="s">
        <v>117</v>
      </c>
      <c r="H3075" t="s">
        <v>44</v>
      </c>
      <c r="I3075" t="s">
        <v>44</v>
      </c>
      <c r="J3075" t="s">
        <v>9</v>
      </c>
      <c r="O3075" t="s">
        <v>117</v>
      </c>
      <c r="P3075" t="s">
        <v>9</v>
      </c>
      <c r="Q3075" t="s">
        <v>9</v>
      </c>
      <c r="R3075" t="s">
        <v>122</v>
      </c>
      <c r="S3075" t="s">
        <v>127</v>
      </c>
      <c r="T3075">
        <v>12</v>
      </c>
      <c r="U3075" t="s">
        <v>475</v>
      </c>
      <c r="W3075" t="s">
        <v>386</v>
      </c>
    </row>
    <row r="3076" spans="1:23" x14ac:dyDescent="0.25">
      <c r="A3076" t="s">
        <v>6458</v>
      </c>
      <c r="B3076" s="1">
        <v>44570</v>
      </c>
      <c r="C3076">
        <v>3269.98</v>
      </c>
      <c r="D3076" t="s">
        <v>8125</v>
      </c>
      <c r="E3076" t="s">
        <v>8125</v>
      </c>
      <c r="F3076" t="s">
        <v>7632</v>
      </c>
      <c r="G3076" t="s">
        <v>55</v>
      </c>
      <c r="H3076" t="s">
        <v>4506</v>
      </c>
      <c r="I3076" t="s">
        <v>4506</v>
      </c>
      <c r="J3076" t="s">
        <v>9</v>
      </c>
      <c r="O3076" t="s">
        <v>55</v>
      </c>
      <c r="P3076" t="s">
        <v>9</v>
      </c>
      <c r="Q3076" t="s">
        <v>9</v>
      </c>
      <c r="R3076" t="s">
        <v>224</v>
      </c>
      <c r="S3076" t="s">
        <v>126</v>
      </c>
      <c r="T3076">
        <v>0</v>
      </c>
      <c r="U3076" t="s">
        <v>475</v>
      </c>
      <c r="W3076" t="s">
        <v>386</v>
      </c>
    </row>
    <row r="3077" spans="1:23" x14ac:dyDescent="0.25">
      <c r="A3077" t="s">
        <v>6458</v>
      </c>
      <c r="B3077" s="1">
        <v>44570</v>
      </c>
      <c r="C3077">
        <v>-1807.39</v>
      </c>
      <c r="D3077" t="s">
        <v>6465</v>
      </c>
      <c r="E3077" t="s">
        <v>6465</v>
      </c>
      <c r="F3077" t="s">
        <v>6466</v>
      </c>
      <c r="G3077" t="s">
        <v>89</v>
      </c>
      <c r="H3077" t="s">
        <v>229</v>
      </c>
      <c r="I3077" t="s">
        <v>229</v>
      </c>
      <c r="J3077" t="s">
        <v>9</v>
      </c>
      <c r="O3077" t="s">
        <v>89</v>
      </c>
      <c r="P3077" t="s">
        <v>9</v>
      </c>
      <c r="Q3077" t="s">
        <v>9</v>
      </c>
      <c r="R3077" t="s">
        <v>224</v>
      </c>
      <c r="S3077" t="s">
        <v>127</v>
      </c>
      <c r="T3077">
        <v>1</v>
      </c>
      <c r="U3077" t="s">
        <v>475</v>
      </c>
      <c r="W3077" t="s">
        <v>386</v>
      </c>
    </row>
    <row r="3078" spans="1:23" x14ac:dyDescent="0.25">
      <c r="A3078" t="s">
        <v>6458</v>
      </c>
      <c r="B3078" s="1">
        <v>44570</v>
      </c>
      <c r="C3078">
        <v>-1807.39</v>
      </c>
      <c r="D3078" t="s">
        <v>6463</v>
      </c>
      <c r="E3078" t="s">
        <v>6463</v>
      </c>
      <c r="F3078" t="s">
        <v>6464</v>
      </c>
      <c r="G3078" t="s">
        <v>89</v>
      </c>
      <c r="H3078" t="s">
        <v>229</v>
      </c>
      <c r="I3078" t="s">
        <v>229</v>
      </c>
      <c r="J3078" t="s">
        <v>9</v>
      </c>
      <c r="O3078" t="s">
        <v>89</v>
      </c>
      <c r="P3078" t="s">
        <v>9</v>
      </c>
      <c r="Q3078" t="s">
        <v>9</v>
      </c>
      <c r="R3078" t="s">
        <v>224</v>
      </c>
      <c r="S3078" t="s">
        <v>127</v>
      </c>
      <c r="T3078">
        <v>1</v>
      </c>
      <c r="U3078" t="s">
        <v>475</v>
      </c>
      <c r="W3078" t="s">
        <v>386</v>
      </c>
    </row>
    <row r="3079" spans="1:23" x14ac:dyDescent="0.25">
      <c r="A3079" t="s">
        <v>34</v>
      </c>
      <c r="B3079" s="1">
        <v>44570</v>
      </c>
      <c r="C3079">
        <v>-5.54</v>
      </c>
      <c r="D3079" t="s">
        <v>491</v>
      </c>
      <c r="E3079" t="s">
        <v>491</v>
      </c>
      <c r="F3079" t="s">
        <v>5071</v>
      </c>
      <c r="G3079" t="s">
        <v>88</v>
      </c>
      <c r="H3079" t="s">
        <v>59</v>
      </c>
      <c r="I3079" t="s">
        <v>59</v>
      </c>
      <c r="J3079" t="s">
        <v>9</v>
      </c>
      <c r="K3079" t="s">
        <v>9</v>
      </c>
      <c r="L3079" t="s">
        <v>9</v>
      </c>
      <c r="M3079" t="s">
        <v>5072</v>
      </c>
      <c r="O3079" t="s">
        <v>88</v>
      </c>
      <c r="P3079" t="s">
        <v>9</v>
      </c>
      <c r="Q3079" t="s">
        <v>5073</v>
      </c>
      <c r="R3079" t="s">
        <v>122</v>
      </c>
      <c r="S3079" t="s">
        <v>127</v>
      </c>
      <c r="T3079">
        <v>1</v>
      </c>
      <c r="U3079" t="s">
        <v>475</v>
      </c>
      <c r="W3079" t="s">
        <v>386</v>
      </c>
    </row>
    <row r="3080" spans="1:23" x14ac:dyDescent="0.25">
      <c r="A3080" t="s">
        <v>6458</v>
      </c>
      <c r="B3080" s="1">
        <v>44570</v>
      </c>
      <c r="C3080">
        <v>344.8</v>
      </c>
      <c r="D3080" t="s">
        <v>8126</v>
      </c>
      <c r="E3080" t="s">
        <v>8126</v>
      </c>
      <c r="F3080" t="s">
        <v>6459</v>
      </c>
      <c r="G3080" t="s">
        <v>55</v>
      </c>
      <c r="H3080" t="s">
        <v>4506</v>
      </c>
      <c r="I3080" t="s">
        <v>4506</v>
      </c>
      <c r="J3080" t="s">
        <v>9</v>
      </c>
      <c r="O3080" t="s">
        <v>55</v>
      </c>
      <c r="P3080" t="s">
        <v>9</v>
      </c>
      <c r="Q3080" t="s">
        <v>9</v>
      </c>
      <c r="R3080" t="s">
        <v>224</v>
      </c>
      <c r="S3080" t="s">
        <v>126</v>
      </c>
      <c r="T3080">
        <v>0</v>
      </c>
      <c r="U3080" t="s">
        <v>475</v>
      </c>
      <c r="W3080" t="s">
        <v>386</v>
      </c>
    </row>
    <row r="3081" spans="1:23" x14ac:dyDescent="0.25">
      <c r="A3081" t="s">
        <v>492</v>
      </c>
      <c r="B3081" s="1">
        <v>44569</v>
      </c>
      <c r="C3081">
        <v>-5.61</v>
      </c>
      <c r="D3081" t="s">
        <v>493</v>
      </c>
      <c r="E3081" t="s">
        <v>493</v>
      </c>
      <c r="F3081" t="s">
        <v>494</v>
      </c>
      <c r="G3081" t="s">
        <v>104</v>
      </c>
      <c r="H3081" t="s">
        <v>16</v>
      </c>
      <c r="I3081" t="s">
        <v>16</v>
      </c>
      <c r="J3081" t="s">
        <v>9</v>
      </c>
      <c r="O3081" t="s">
        <v>104</v>
      </c>
      <c r="P3081" t="s">
        <v>9</v>
      </c>
      <c r="Q3081" t="s">
        <v>9</v>
      </c>
      <c r="R3081" t="s">
        <v>122</v>
      </c>
      <c r="S3081" t="s">
        <v>127</v>
      </c>
      <c r="T3081">
        <v>12</v>
      </c>
      <c r="U3081" t="s">
        <v>475</v>
      </c>
      <c r="W3081" t="s">
        <v>386</v>
      </c>
    </row>
    <row r="3082" spans="1:23" x14ac:dyDescent="0.25">
      <c r="A3082" t="s">
        <v>492</v>
      </c>
      <c r="B3082" s="1">
        <v>44569</v>
      </c>
      <c r="C3082">
        <v>-135.80000000000001</v>
      </c>
      <c r="D3082" t="s">
        <v>495</v>
      </c>
      <c r="E3082" t="s">
        <v>495</v>
      </c>
      <c r="F3082" t="s">
        <v>496</v>
      </c>
      <c r="G3082" t="s">
        <v>104</v>
      </c>
      <c r="H3082" t="s">
        <v>16</v>
      </c>
      <c r="I3082" t="s">
        <v>16</v>
      </c>
      <c r="J3082" t="s">
        <v>9</v>
      </c>
      <c r="O3082" t="s">
        <v>104</v>
      </c>
      <c r="P3082" t="s">
        <v>9</v>
      </c>
      <c r="Q3082" t="s">
        <v>9</v>
      </c>
      <c r="R3082" t="s">
        <v>122</v>
      </c>
      <c r="S3082" t="s">
        <v>127</v>
      </c>
      <c r="T3082">
        <v>12</v>
      </c>
      <c r="U3082" t="s">
        <v>475</v>
      </c>
      <c r="W3082" t="s">
        <v>386</v>
      </c>
    </row>
    <row r="3083" spans="1:23" x14ac:dyDescent="0.25">
      <c r="A3083" t="s">
        <v>544</v>
      </c>
      <c r="B3083" s="1">
        <v>44569</v>
      </c>
      <c r="C3083">
        <v>-89.64</v>
      </c>
      <c r="D3083" t="s">
        <v>699</v>
      </c>
      <c r="E3083" t="s">
        <v>699</v>
      </c>
      <c r="F3083" t="s">
        <v>700</v>
      </c>
      <c r="G3083" t="s">
        <v>104</v>
      </c>
      <c r="H3083" t="s">
        <v>12</v>
      </c>
      <c r="I3083" t="s">
        <v>12</v>
      </c>
      <c r="J3083" t="s">
        <v>9</v>
      </c>
      <c r="O3083" t="s">
        <v>104</v>
      </c>
      <c r="P3083" t="s">
        <v>9</v>
      </c>
      <c r="Q3083" t="s">
        <v>9</v>
      </c>
      <c r="R3083" t="s">
        <v>122</v>
      </c>
      <c r="S3083" t="s">
        <v>127</v>
      </c>
      <c r="T3083">
        <v>12</v>
      </c>
      <c r="U3083" t="s">
        <v>475</v>
      </c>
      <c r="W3083" t="s">
        <v>386</v>
      </c>
    </row>
    <row r="3084" spans="1:23" x14ac:dyDescent="0.25">
      <c r="A3084" t="s">
        <v>19</v>
      </c>
      <c r="B3084" s="1">
        <v>44568</v>
      </c>
      <c r="C3084">
        <v>-301.39</v>
      </c>
      <c r="D3084" t="s">
        <v>609</v>
      </c>
      <c r="E3084" t="s">
        <v>609</v>
      </c>
      <c r="F3084" t="s">
        <v>610</v>
      </c>
      <c r="G3084" t="s">
        <v>10</v>
      </c>
      <c r="H3084" t="s">
        <v>20</v>
      </c>
      <c r="I3084" t="s">
        <v>20</v>
      </c>
      <c r="J3084" t="s">
        <v>9</v>
      </c>
      <c r="O3084" t="s">
        <v>10</v>
      </c>
      <c r="P3084" t="s">
        <v>9</v>
      </c>
      <c r="Q3084" t="s">
        <v>9</v>
      </c>
      <c r="R3084" t="s">
        <v>122</v>
      </c>
      <c r="S3084" t="s">
        <v>127</v>
      </c>
      <c r="T3084">
        <v>12</v>
      </c>
      <c r="U3084" t="s">
        <v>475</v>
      </c>
      <c r="W3084" t="s">
        <v>386</v>
      </c>
    </row>
    <row r="3085" spans="1:23" x14ac:dyDescent="0.25">
      <c r="A3085" t="s">
        <v>19</v>
      </c>
      <c r="B3085" s="1">
        <v>44568</v>
      </c>
      <c r="C3085">
        <v>-262.81</v>
      </c>
      <c r="D3085" t="s">
        <v>5075</v>
      </c>
      <c r="E3085" t="s">
        <v>5075</v>
      </c>
      <c r="F3085" t="s">
        <v>505</v>
      </c>
      <c r="G3085" t="s">
        <v>94</v>
      </c>
      <c r="H3085" t="s">
        <v>24</v>
      </c>
      <c r="I3085" t="s">
        <v>24</v>
      </c>
      <c r="J3085" t="s">
        <v>24</v>
      </c>
      <c r="O3085" t="s">
        <v>94</v>
      </c>
      <c r="P3085" t="s">
        <v>9</v>
      </c>
      <c r="Q3085" t="s">
        <v>6333</v>
      </c>
      <c r="R3085" t="s">
        <v>122</v>
      </c>
      <c r="S3085" t="s">
        <v>127</v>
      </c>
      <c r="T3085">
        <v>12</v>
      </c>
      <c r="U3085" t="s">
        <v>475</v>
      </c>
      <c r="V3085" t="s">
        <v>265</v>
      </c>
      <c r="W3085" t="s">
        <v>386</v>
      </c>
    </row>
    <row r="3086" spans="1:23" x14ac:dyDescent="0.25">
      <c r="A3086" t="s">
        <v>19</v>
      </c>
      <c r="B3086" s="1">
        <v>44568</v>
      </c>
      <c r="C3086">
        <v>-123.86</v>
      </c>
      <c r="D3086" t="s">
        <v>85</v>
      </c>
      <c r="E3086" t="s">
        <v>85</v>
      </c>
      <c r="F3086" t="s">
        <v>498</v>
      </c>
      <c r="G3086" t="s">
        <v>55</v>
      </c>
      <c r="H3086" t="s">
        <v>18</v>
      </c>
      <c r="I3086" t="s">
        <v>18</v>
      </c>
      <c r="J3086" t="s">
        <v>9</v>
      </c>
      <c r="O3086" t="s">
        <v>55</v>
      </c>
      <c r="P3086" t="s">
        <v>9</v>
      </c>
      <c r="Q3086" t="s">
        <v>9</v>
      </c>
      <c r="R3086" t="s">
        <v>224</v>
      </c>
      <c r="S3086" t="s">
        <v>126</v>
      </c>
      <c r="T3086">
        <v>12</v>
      </c>
      <c r="U3086" t="s">
        <v>475</v>
      </c>
      <c r="W3086" t="s">
        <v>386</v>
      </c>
    </row>
    <row r="3087" spans="1:23" x14ac:dyDescent="0.25">
      <c r="A3087" t="s">
        <v>487</v>
      </c>
      <c r="B3087" s="1">
        <v>44568</v>
      </c>
      <c r="C3087">
        <v>-30000</v>
      </c>
      <c r="D3087" t="s">
        <v>5011</v>
      </c>
      <c r="E3087" t="s">
        <v>5011</v>
      </c>
      <c r="F3087" t="s">
        <v>707</v>
      </c>
      <c r="G3087" t="s">
        <v>55</v>
      </c>
      <c r="H3087" t="s">
        <v>55</v>
      </c>
      <c r="I3087" t="s">
        <v>55</v>
      </c>
      <c r="J3087" t="s">
        <v>9</v>
      </c>
      <c r="O3087" t="s">
        <v>55</v>
      </c>
      <c r="P3087" t="s">
        <v>9</v>
      </c>
      <c r="Q3087" t="s">
        <v>9</v>
      </c>
      <c r="R3087" t="s">
        <v>116</v>
      </c>
      <c r="S3087" t="s">
        <v>126</v>
      </c>
      <c r="T3087">
        <v>0</v>
      </c>
      <c r="U3087" t="s">
        <v>475</v>
      </c>
      <c r="W3087" t="s">
        <v>386</v>
      </c>
    </row>
    <row r="3088" spans="1:23" x14ac:dyDescent="0.25">
      <c r="A3088" t="s">
        <v>487</v>
      </c>
      <c r="B3088" s="1">
        <v>44568</v>
      </c>
      <c r="C3088">
        <v>-3728.38</v>
      </c>
      <c r="D3088" t="s">
        <v>5074</v>
      </c>
      <c r="E3088" t="s">
        <v>5074</v>
      </c>
      <c r="F3088" t="s">
        <v>707</v>
      </c>
      <c r="G3088" t="s">
        <v>55</v>
      </c>
      <c r="H3088" t="s">
        <v>55</v>
      </c>
      <c r="I3088" t="s">
        <v>55</v>
      </c>
      <c r="J3088" t="s">
        <v>9</v>
      </c>
      <c r="O3088" t="s">
        <v>55</v>
      </c>
      <c r="P3088" t="s">
        <v>9</v>
      </c>
      <c r="Q3088" t="s">
        <v>9</v>
      </c>
      <c r="R3088" t="s">
        <v>116</v>
      </c>
      <c r="S3088" t="s">
        <v>126</v>
      </c>
      <c r="T3088">
        <v>0</v>
      </c>
      <c r="U3088" t="s">
        <v>475</v>
      </c>
      <c r="W3088" t="s">
        <v>386</v>
      </c>
    </row>
    <row r="3089" spans="1:23" x14ac:dyDescent="0.25">
      <c r="A3089" t="s">
        <v>487</v>
      </c>
      <c r="B3089" s="1">
        <v>44567</v>
      </c>
      <c r="C3089">
        <v>1250</v>
      </c>
      <c r="D3089" t="s">
        <v>500</v>
      </c>
      <c r="E3089" t="s">
        <v>500</v>
      </c>
      <c r="F3089" t="s">
        <v>501</v>
      </c>
      <c r="G3089" t="s">
        <v>92</v>
      </c>
      <c r="H3089" t="s">
        <v>62</v>
      </c>
      <c r="I3089" t="s">
        <v>62</v>
      </c>
      <c r="J3089" t="s">
        <v>2455</v>
      </c>
      <c r="K3089" t="s">
        <v>9</v>
      </c>
      <c r="L3089" t="s">
        <v>2311</v>
      </c>
      <c r="O3089" t="s">
        <v>92</v>
      </c>
      <c r="P3089" t="s">
        <v>29</v>
      </c>
      <c r="Q3089" t="s">
        <v>2456</v>
      </c>
      <c r="R3089" t="s">
        <v>92</v>
      </c>
      <c r="S3089" t="s">
        <v>127</v>
      </c>
      <c r="T3089">
        <v>12</v>
      </c>
      <c r="U3089" t="s">
        <v>475</v>
      </c>
      <c r="V3089" t="s">
        <v>62</v>
      </c>
      <c r="W3089" t="s">
        <v>1640</v>
      </c>
    </row>
    <row r="3090" spans="1:23" x14ac:dyDescent="0.25">
      <c r="A3090" t="s">
        <v>6411</v>
      </c>
      <c r="B3090" s="1">
        <v>44567</v>
      </c>
      <c r="C3090">
        <v>30000</v>
      </c>
      <c r="D3090" t="s">
        <v>691</v>
      </c>
      <c r="E3090" t="s">
        <v>691</v>
      </c>
      <c r="F3090" t="s">
        <v>7772</v>
      </c>
      <c r="G3090" t="s">
        <v>55</v>
      </c>
      <c r="H3090" t="s">
        <v>225</v>
      </c>
      <c r="I3090" t="s">
        <v>225</v>
      </c>
      <c r="J3090" t="s">
        <v>9</v>
      </c>
      <c r="O3090" t="s">
        <v>55</v>
      </c>
      <c r="P3090" t="s">
        <v>9</v>
      </c>
      <c r="Q3090" t="s">
        <v>9</v>
      </c>
      <c r="R3090" t="s">
        <v>224</v>
      </c>
      <c r="S3090" t="s">
        <v>126</v>
      </c>
      <c r="T3090">
        <v>0</v>
      </c>
      <c r="U3090" t="s">
        <v>475</v>
      </c>
      <c r="V3090" t="s">
        <v>6075</v>
      </c>
      <c r="W3090" t="s">
        <v>386</v>
      </c>
    </row>
    <row r="3091" spans="1:23" x14ac:dyDescent="0.25">
      <c r="A3091" t="s">
        <v>6411</v>
      </c>
      <c r="B3091" s="1">
        <v>44567</v>
      </c>
      <c r="C3091">
        <v>3728.38</v>
      </c>
      <c r="D3091" t="s">
        <v>691</v>
      </c>
      <c r="E3091" t="s">
        <v>691</v>
      </c>
      <c r="F3091" t="s">
        <v>7772</v>
      </c>
      <c r="G3091" t="s">
        <v>55</v>
      </c>
      <c r="H3091" t="s">
        <v>225</v>
      </c>
      <c r="I3091" t="s">
        <v>225</v>
      </c>
      <c r="J3091" t="s">
        <v>9</v>
      </c>
      <c r="O3091" t="s">
        <v>55</v>
      </c>
      <c r="P3091" t="s">
        <v>9</v>
      </c>
      <c r="Q3091" t="s">
        <v>9</v>
      </c>
      <c r="R3091" t="s">
        <v>224</v>
      </c>
      <c r="S3091" t="s">
        <v>126</v>
      </c>
      <c r="T3091">
        <v>0</v>
      </c>
      <c r="U3091" t="s">
        <v>475</v>
      </c>
      <c r="V3091" t="s">
        <v>6075</v>
      </c>
      <c r="W3091" t="s">
        <v>386</v>
      </c>
    </row>
    <row r="3092" spans="1:23" x14ac:dyDescent="0.25">
      <c r="A3092" t="s">
        <v>34</v>
      </c>
      <c r="B3092" s="1">
        <v>44567</v>
      </c>
      <c r="C3092">
        <v>-33.06</v>
      </c>
      <c r="D3092" t="s">
        <v>491</v>
      </c>
      <c r="E3092" t="s">
        <v>491</v>
      </c>
      <c r="F3092" t="s">
        <v>5100</v>
      </c>
      <c r="G3092" t="s">
        <v>88</v>
      </c>
      <c r="H3092" t="s">
        <v>59</v>
      </c>
      <c r="I3092" t="s">
        <v>59</v>
      </c>
      <c r="J3092" t="s">
        <v>9</v>
      </c>
      <c r="K3092" t="s">
        <v>9</v>
      </c>
      <c r="L3092" t="s">
        <v>9</v>
      </c>
      <c r="M3092" t="s">
        <v>5072</v>
      </c>
      <c r="O3092" t="s">
        <v>88</v>
      </c>
      <c r="P3092" t="s">
        <v>9</v>
      </c>
      <c r="Q3092" t="s">
        <v>5570</v>
      </c>
      <c r="R3092" t="s">
        <v>122</v>
      </c>
      <c r="S3092" t="s">
        <v>127</v>
      </c>
      <c r="T3092">
        <v>1</v>
      </c>
      <c r="U3092" t="s">
        <v>475</v>
      </c>
      <c r="W3092" t="s">
        <v>386</v>
      </c>
    </row>
    <row r="3093" spans="1:23" x14ac:dyDescent="0.25">
      <c r="A3093" t="s">
        <v>512</v>
      </c>
      <c r="B3093" s="1">
        <v>44567</v>
      </c>
      <c r="C3093">
        <v>123.86</v>
      </c>
      <c r="D3093" t="s">
        <v>85</v>
      </c>
      <c r="E3093" t="s">
        <v>85</v>
      </c>
      <c r="F3093" t="s">
        <v>513</v>
      </c>
      <c r="G3093" t="s">
        <v>55</v>
      </c>
      <c r="H3093" t="s">
        <v>18</v>
      </c>
      <c r="I3093" t="s">
        <v>18</v>
      </c>
      <c r="J3093" t="s">
        <v>9</v>
      </c>
      <c r="O3093" t="s">
        <v>55</v>
      </c>
      <c r="P3093" t="s">
        <v>9</v>
      </c>
      <c r="Q3093" t="s">
        <v>9</v>
      </c>
      <c r="R3093" t="s">
        <v>224</v>
      </c>
      <c r="S3093" t="s">
        <v>126</v>
      </c>
      <c r="T3093">
        <v>12</v>
      </c>
      <c r="U3093" t="s">
        <v>475</v>
      </c>
      <c r="W3093" t="s">
        <v>386</v>
      </c>
    </row>
    <row r="3094" spans="1:23" x14ac:dyDescent="0.25">
      <c r="A3094" t="s">
        <v>492</v>
      </c>
      <c r="B3094" s="1">
        <v>44567</v>
      </c>
      <c r="C3094">
        <v>-70</v>
      </c>
      <c r="D3094" t="s">
        <v>2278</v>
      </c>
      <c r="E3094" t="s">
        <v>2278</v>
      </c>
      <c r="F3094" t="s">
        <v>2279</v>
      </c>
      <c r="G3094" t="s">
        <v>100</v>
      </c>
      <c r="H3094" t="s">
        <v>41</v>
      </c>
      <c r="I3094" t="s">
        <v>41</v>
      </c>
      <c r="J3094" t="s">
        <v>9</v>
      </c>
      <c r="O3094" t="s">
        <v>100</v>
      </c>
      <c r="P3094" t="s">
        <v>29</v>
      </c>
      <c r="Q3094" t="s">
        <v>9</v>
      </c>
      <c r="R3094" t="s">
        <v>122</v>
      </c>
      <c r="S3094" t="s">
        <v>127</v>
      </c>
      <c r="T3094">
        <v>12</v>
      </c>
      <c r="U3094" t="s">
        <v>475</v>
      </c>
      <c r="V3094" t="s">
        <v>280</v>
      </c>
      <c r="W3094" t="s">
        <v>1640</v>
      </c>
    </row>
    <row r="3095" spans="1:23" x14ac:dyDescent="0.25">
      <c r="A3095" t="s">
        <v>526</v>
      </c>
      <c r="B3095" s="1">
        <v>44566</v>
      </c>
      <c r="C3095">
        <v>-175532.33</v>
      </c>
      <c r="D3095" t="s">
        <v>5088</v>
      </c>
      <c r="E3095" t="s">
        <v>5088</v>
      </c>
      <c r="F3095" t="s">
        <v>5089</v>
      </c>
      <c r="G3095" t="s">
        <v>55</v>
      </c>
      <c r="H3095" t="s">
        <v>55</v>
      </c>
      <c r="I3095" t="s">
        <v>55</v>
      </c>
      <c r="J3095" t="s">
        <v>9</v>
      </c>
      <c r="O3095" t="s">
        <v>55</v>
      </c>
      <c r="P3095" t="s">
        <v>9</v>
      </c>
      <c r="Q3095" t="s">
        <v>9</v>
      </c>
      <c r="R3095" t="s">
        <v>116</v>
      </c>
      <c r="S3095" t="s">
        <v>126</v>
      </c>
      <c r="T3095">
        <v>0</v>
      </c>
      <c r="U3095" t="s">
        <v>475</v>
      </c>
      <c r="W3095" t="s">
        <v>386</v>
      </c>
    </row>
    <row r="3096" spans="1:23" x14ac:dyDescent="0.25">
      <c r="A3096" t="s">
        <v>526</v>
      </c>
      <c r="B3096" s="1">
        <v>44566</v>
      </c>
      <c r="C3096">
        <v>-3728.38</v>
      </c>
      <c r="D3096" t="s">
        <v>5086</v>
      </c>
      <c r="E3096" t="s">
        <v>5086</v>
      </c>
      <c r="F3096" t="s">
        <v>5087</v>
      </c>
      <c r="G3096" t="s">
        <v>55</v>
      </c>
      <c r="H3096" t="s">
        <v>55</v>
      </c>
      <c r="I3096" t="s">
        <v>55</v>
      </c>
      <c r="J3096" t="s">
        <v>9</v>
      </c>
      <c r="O3096" t="s">
        <v>55</v>
      </c>
      <c r="P3096" t="s">
        <v>9</v>
      </c>
      <c r="Q3096" t="s">
        <v>9</v>
      </c>
      <c r="R3096" t="s">
        <v>116</v>
      </c>
      <c r="S3096" t="s">
        <v>126</v>
      </c>
      <c r="T3096">
        <v>0</v>
      </c>
      <c r="U3096" t="s">
        <v>475</v>
      </c>
      <c r="W3096" t="s">
        <v>386</v>
      </c>
    </row>
    <row r="3097" spans="1:23" x14ac:dyDescent="0.25">
      <c r="A3097" t="s">
        <v>544</v>
      </c>
      <c r="B3097" s="1">
        <v>44566</v>
      </c>
      <c r="C3097">
        <v>-120</v>
      </c>
      <c r="D3097" t="s">
        <v>1997</v>
      </c>
      <c r="E3097" t="s">
        <v>1997</v>
      </c>
      <c r="F3097" t="s">
        <v>2176</v>
      </c>
      <c r="G3097" t="s">
        <v>105</v>
      </c>
      <c r="H3097" t="s">
        <v>28</v>
      </c>
      <c r="I3097" t="s">
        <v>28</v>
      </c>
      <c r="J3097" t="s">
        <v>5733</v>
      </c>
      <c r="O3097" t="s">
        <v>105</v>
      </c>
      <c r="P3097" t="s">
        <v>9</v>
      </c>
      <c r="Q3097" t="s">
        <v>5734</v>
      </c>
      <c r="R3097" t="s">
        <v>122</v>
      </c>
      <c r="S3097" t="s">
        <v>124</v>
      </c>
      <c r="T3097">
        <v>1</v>
      </c>
      <c r="U3097" t="s">
        <v>475</v>
      </c>
      <c r="W3097" t="s">
        <v>386</v>
      </c>
    </row>
    <row r="3098" spans="1:23" x14ac:dyDescent="0.25">
      <c r="A3098" t="s">
        <v>526</v>
      </c>
      <c r="B3098" s="1">
        <v>44566</v>
      </c>
      <c r="C3098">
        <v>-263298.5</v>
      </c>
      <c r="D3098" t="s">
        <v>4771</v>
      </c>
      <c r="E3098" t="s">
        <v>4771</v>
      </c>
      <c r="F3098" t="s">
        <v>5096</v>
      </c>
      <c r="G3098" t="s">
        <v>55</v>
      </c>
      <c r="H3098" t="s">
        <v>55</v>
      </c>
      <c r="I3098" t="s">
        <v>55</v>
      </c>
      <c r="J3098" t="s">
        <v>9</v>
      </c>
      <c r="O3098" t="s">
        <v>55</v>
      </c>
      <c r="P3098" t="s">
        <v>9</v>
      </c>
      <c r="Q3098" t="s">
        <v>9</v>
      </c>
      <c r="R3098" t="s">
        <v>116</v>
      </c>
      <c r="S3098" t="s">
        <v>126</v>
      </c>
      <c r="T3098">
        <v>0</v>
      </c>
      <c r="U3098" t="s">
        <v>475</v>
      </c>
      <c r="W3098" t="s">
        <v>386</v>
      </c>
    </row>
    <row r="3099" spans="1:23" x14ac:dyDescent="0.25">
      <c r="A3099" t="s">
        <v>526</v>
      </c>
      <c r="B3099" s="1">
        <v>44566</v>
      </c>
      <c r="C3099">
        <v>118.22</v>
      </c>
      <c r="D3099" t="s">
        <v>518</v>
      </c>
      <c r="E3099" t="s">
        <v>518</v>
      </c>
      <c r="F3099" t="s">
        <v>519</v>
      </c>
      <c r="G3099" t="s">
        <v>92</v>
      </c>
      <c r="H3099" t="s">
        <v>71</v>
      </c>
      <c r="I3099" t="s">
        <v>71</v>
      </c>
      <c r="J3099" t="s">
        <v>9</v>
      </c>
      <c r="O3099" t="s">
        <v>92</v>
      </c>
      <c r="P3099" t="s">
        <v>9</v>
      </c>
      <c r="Q3099" t="s">
        <v>9</v>
      </c>
      <c r="R3099" t="s">
        <v>92</v>
      </c>
      <c r="S3099" t="s">
        <v>127</v>
      </c>
      <c r="T3099">
        <v>12</v>
      </c>
      <c r="U3099" t="s">
        <v>475</v>
      </c>
      <c r="W3099" t="s">
        <v>386</v>
      </c>
    </row>
    <row r="3100" spans="1:23" x14ac:dyDescent="0.25">
      <c r="A3100" t="s">
        <v>526</v>
      </c>
      <c r="B3100" s="1">
        <v>44566</v>
      </c>
      <c r="C3100">
        <v>5</v>
      </c>
      <c r="D3100" t="s">
        <v>5098</v>
      </c>
      <c r="E3100" t="s">
        <v>5098</v>
      </c>
      <c r="F3100" t="s">
        <v>5099</v>
      </c>
      <c r="G3100" t="s">
        <v>55</v>
      </c>
      <c r="H3100" t="s">
        <v>55</v>
      </c>
      <c r="I3100" t="s">
        <v>55</v>
      </c>
      <c r="J3100" t="s">
        <v>9</v>
      </c>
      <c r="O3100" t="s">
        <v>55</v>
      </c>
      <c r="P3100" t="s">
        <v>9</v>
      </c>
      <c r="Q3100" t="s">
        <v>9</v>
      </c>
      <c r="R3100" t="s">
        <v>116</v>
      </c>
      <c r="S3100" t="s">
        <v>126</v>
      </c>
      <c r="T3100">
        <v>0</v>
      </c>
      <c r="U3100" t="s">
        <v>475</v>
      </c>
      <c r="W3100" t="s">
        <v>386</v>
      </c>
    </row>
    <row r="3101" spans="1:23" x14ac:dyDescent="0.25">
      <c r="A3101" t="s">
        <v>526</v>
      </c>
      <c r="B3101" s="1">
        <v>44566</v>
      </c>
      <c r="C3101">
        <v>-140000</v>
      </c>
      <c r="D3101" t="s">
        <v>4837</v>
      </c>
      <c r="E3101" t="s">
        <v>4837</v>
      </c>
      <c r="F3101" t="s">
        <v>5097</v>
      </c>
      <c r="G3101" t="s">
        <v>55</v>
      </c>
      <c r="H3101" t="s">
        <v>55</v>
      </c>
      <c r="I3101" t="s">
        <v>55</v>
      </c>
      <c r="J3101" t="s">
        <v>9</v>
      </c>
      <c r="O3101" t="s">
        <v>55</v>
      </c>
      <c r="P3101" t="s">
        <v>9</v>
      </c>
      <c r="Q3101" t="s">
        <v>9</v>
      </c>
      <c r="R3101" t="s">
        <v>116</v>
      </c>
      <c r="S3101" t="s">
        <v>126</v>
      </c>
      <c r="T3101">
        <v>0</v>
      </c>
      <c r="U3101" t="s">
        <v>475</v>
      </c>
      <c r="W3101" t="s">
        <v>386</v>
      </c>
    </row>
    <row r="3102" spans="1:23" x14ac:dyDescent="0.25">
      <c r="A3102" t="s">
        <v>34</v>
      </c>
      <c r="B3102" s="1">
        <v>44566</v>
      </c>
      <c r="C3102">
        <v>-11.24</v>
      </c>
      <c r="D3102" t="s">
        <v>491</v>
      </c>
      <c r="E3102" t="s">
        <v>491</v>
      </c>
      <c r="F3102" t="s">
        <v>5090</v>
      </c>
      <c r="G3102" t="s">
        <v>100</v>
      </c>
      <c r="H3102" t="s">
        <v>77</v>
      </c>
      <c r="I3102" t="s">
        <v>77</v>
      </c>
      <c r="J3102" t="s">
        <v>2413</v>
      </c>
      <c r="K3102" t="s">
        <v>9</v>
      </c>
      <c r="L3102" t="s">
        <v>9</v>
      </c>
      <c r="M3102" t="s">
        <v>5091</v>
      </c>
      <c r="O3102" t="s">
        <v>100</v>
      </c>
      <c r="P3102" t="s">
        <v>9</v>
      </c>
      <c r="Q3102" t="s">
        <v>6313</v>
      </c>
      <c r="R3102" t="s">
        <v>122</v>
      </c>
      <c r="S3102" t="s">
        <v>127</v>
      </c>
      <c r="T3102">
        <v>1</v>
      </c>
      <c r="U3102" t="s">
        <v>475</v>
      </c>
      <c r="V3102" t="s">
        <v>278</v>
      </c>
      <c r="W3102" t="s">
        <v>386</v>
      </c>
    </row>
    <row r="3103" spans="1:23" x14ac:dyDescent="0.25">
      <c r="A3103" t="s">
        <v>19</v>
      </c>
      <c r="B3103" s="1">
        <v>44566</v>
      </c>
      <c r="C3103">
        <v>-3837</v>
      </c>
      <c r="D3103" t="s">
        <v>524</v>
      </c>
      <c r="E3103" t="s">
        <v>524</v>
      </c>
      <c r="F3103" t="s">
        <v>525</v>
      </c>
      <c r="G3103" t="s">
        <v>10</v>
      </c>
      <c r="H3103" t="s">
        <v>90</v>
      </c>
      <c r="I3103" t="s">
        <v>90</v>
      </c>
      <c r="J3103" t="s">
        <v>9</v>
      </c>
      <c r="O3103" t="s">
        <v>10</v>
      </c>
      <c r="P3103" t="s">
        <v>9</v>
      </c>
      <c r="Q3103" t="s">
        <v>9</v>
      </c>
      <c r="R3103" t="s">
        <v>122</v>
      </c>
      <c r="S3103" t="s">
        <v>127</v>
      </c>
      <c r="T3103">
        <v>1</v>
      </c>
      <c r="U3103" t="s">
        <v>475</v>
      </c>
      <c r="W3103" t="s">
        <v>386</v>
      </c>
    </row>
    <row r="3104" spans="1:23" x14ac:dyDescent="0.25">
      <c r="A3104" t="s">
        <v>19</v>
      </c>
      <c r="B3104" s="1">
        <v>44566</v>
      </c>
      <c r="C3104">
        <v>-4356.7700000000004</v>
      </c>
      <c r="D3104" t="s">
        <v>516</v>
      </c>
      <c r="E3104" t="s">
        <v>516</v>
      </c>
      <c r="F3104" t="s">
        <v>517</v>
      </c>
      <c r="G3104" t="s">
        <v>94</v>
      </c>
      <c r="H3104" t="s">
        <v>61</v>
      </c>
      <c r="I3104" t="s">
        <v>61</v>
      </c>
      <c r="J3104" t="s">
        <v>9</v>
      </c>
      <c r="O3104" t="s">
        <v>94</v>
      </c>
      <c r="P3104" t="s">
        <v>9</v>
      </c>
      <c r="Q3104" t="s">
        <v>9</v>
      </c>
      <c r="R3104" t="s">
        <v>122</v>
      </c>
      <c r="S3104" t="s">
        <v>127</v>
      </c>
      <c r="T3104">
        <v>12</v>
      </c>
      <c r="U3104" t="s">
        <v>475</v>
      </c>
      <c r="W3104" t="s">
        <v>386</v>
      </c>
    </row>
    <row r="3105" spans="1:23" x14ac:dyDescent="0.25">
      <c r="A3105" t="s">
        <v>34</v>
      </c>
      <c r="B3105" s="1">
        <v>44566</v>
      </c>
      <c r="C3105">
        <v>-7.71</v>
      </c>
      <c r="D3105" t="s">
        <v>491</v>
      </c>
      <c r="E3105" t="s">
        <v>491</v>
      </c>
      <c r="F3105" t="s">
        <v>5105</v>
      </c>
      <c r="G3105" t="s">
        <v>100</v>
      </c>
      <c r="H3105" t="s">
        <v>84</v>
      </c>
      <c r="I3105" t="s">
        <v>84</v>
      </c>
      <c r="J3105" t="s">
        <v>2422</v>
      </c>
      <c r="K3105" t="s">
        <v>9</v>
      </c>
      <c r="L3105" t="s">
        <v>9</v>
      </c>
      <c r="M3105" t="s">
        <v>5106</v>
      </c>
      <c r="O3105" t="s">
        <v>100</v>
      </c>
      <c r="P3105" t="s">
        <v>9</v>
      </c>
      <c r="Q3105" t="s">
        <v>6314</v>
      </c>
      <c r="R3105" t="s">
        <v>122</v>
      </c>
      <c r="S3105" t="s">
        <v>125</v>
      </c>
      <c r="T3105">
        <v>1</v>
      </c>
      <c r="U3105" t="s">
        <v>475</v>
      </c>
      <c r="V3105" t="s">
        <v>272</v>
      </c>
      <c r="W3105" t="s">
        <v>386</v>
      </c>
    </row>
    <row r="3106" spans="1:23" x14ac:dyDescent="0.25">
      <c r="A3106" t="s">
        <v>544</v>
      </c>
      <c r="B3106" s="1">
        <v>44566</v>
      </c>
      <c r="C3106">
        <v>-120</v>
      </c>
      <c r="D3106" t="s">
        <v>1997</v>
      </c>
      <c r="E3106" t="s">
        <v>1997</v>
      </c>
      <c r="F3106" t="s">
        <v>2176</v>
      </c>
      <c r="G3106" t="s">
        <v>105</v>
      </c>
      <c r="H3106" t="s">
        <v>28</v>
      </c>
      <c r="I3106" t="s">
        <v>28</v>
      </c>
      <c r="J3106" t="s">
        <v>5733</v>
      </c>
      <c r="O3106" t="s">
        <v>105</v>
      </c>
      <c r="P3106" t="s">
        <v>9</v>
      </c>
      <c r="Q3106" t="s">
        <v>5734</v>
      </c>
      <c r="R3106" t="s">
        <v>122</v>
      </c>
      <c r="S3106" t="s">
        <v>124</v>
      </c>
      <c r="T3106">
        <v>1</v>
      </c>
      <c r="U3106" t="s">
        <v>475</v>
      </c>
      <c r="W3106" t="s">
        <v>386</v>
      </c>
    </row>
    <row r="3107" spans="1:23" x14ac:dyDescent="0.25">
      <c r="A3107" t="s">
        <v>544</v>
      </c>
      <c r="B3107" s="1">
        <v>44566</v>
      </c>
      <c r="C3107">
        <v>-120</v>
      </c>
      <c r="D3107" t="s">
        <v>1997</v>
      </c>
      <c r="E3107" t="s">
        <v>1997</v>
      </c>
      <c r="F3107" t="s">
        <v>2176</v>
      </c>
      <c r="G3107" t="s">
        <v>105</v>
      </c>
      <c r="H3107" t="s">
        <v>28</v>
      </c>
      <c r="I3107" t="s">
        <v>28</v>
      </c>
      <c r="J3107" t="s">
        <v>5733</v>
      </c>
      <c r="O3107" t="s">
        <v>105</v>
      </c>
      <c r="P3107" t="s">
        <v>9</v>
      </c>
      <c r="Q3107" t="s">
        <v>5734</v>
      </c>
      <c r="R3107" t="s">
        <v>122</v>
      </c>
      <c r="S3107" t="s">
        <v>124</v>
      </c>
      <c r="T3107">
        <v>1</v>
      </c>
      <c r="U3107" t="s">
        <v>475</v>
      </c>
      <c r="W3107" t="s">
        <v>386</v>
      </c>
    </row>
    <row r="3108" spans="1:23" x14ac:dyDescent="0.25">
      <c r="A3108" t="s">
        <v>34</v>
      </c>
      <c r="B3108" s="1">
        <v>44566</v>
      </c>
      <c r="C3108">
        <v>-14.2</v>
      </c>
      <c r="D3108" t="s">
        <v>491</v>
      </c>
      <c r="E3108" t="s">
        <v>491</v>
      </c>
      <c r="F3108" t="s">
        <v>5077</v>
      </c>
      <c r="G3108" t="s">
        <v>100</v>
      </c>
      <c r="H3108" t="s">
        <v>84</v>
      </c>
      <c r="I3108" t="s">
        <v>84</v>
      </c>
      <c r="J3108" t="s">
        <v>2422</v>
      </c>
      <c r="K3108" t="s">
        <v>9</v>
      </c>
      <c r="L3108" t="s">
        <v>9</v>
      </c>
      <c r="M3108" t="s">
        <v>5078</v>
      </c>
      <c r="O3108" t="s">
        <v>100</v>
      </c>
      <c r="P3108" t="s">
        <v>9</v>
      </c>
      <c r="Q3108" t="s">
        <v>6315</v>
      </c>
      <c r="R3108" t="s">
        <v>122</v>
      </c>
      <c r="S3108" t="s">
        <v>125</v>
      </c>
      <c r="T3108">
        <v>1</v>
      </c>
      <c r="U3108" t="s">
        <v>475</v>
      </c>
      <c r="V3108" t="s">
        <v>272</v>
      </c>
      <c r="W3108" t="s">
        <v>386</v>
      </c>
    </row>
    <row r="3109" spans="1:23" x14ac:dyDescent="0.25">
      <c r="A3109" t="s">
        <v>2543</v>
      </c>
      <c r="B3109" s="1">
        <v>44566</v>
      </c>
      <c r="C3109">
        <v>3.61</v>
      </c>
      <c r="D3109" t="s">
        <v>518</v>
      </c>
      <c r="E3109" t="s">
        <v>518</v>
      </c>
      <c r="F3109" t="s">
        <v>519</v>
      </c>
      <c r="G3109" t="s">
        <v>92</v>
      </c>
      <c r="H3109" t="s">
        <v>71</v>
      </c>
      <c r="I3109" t="s">
        <v>71</v>
      </c>
      <c r="J3109" t="s">
        <v>9</v>
      </c>
      <c r="O3109" t="s">
        <v>92</v>
      </c>
      <c r="P3109" t="s">
        <v>9</v>
      </c>
      <c r="Q3109" t="s">
        <v>9</v>
      </c>
      <c r="R3109" t="s">
        <v>92</v>
      </c>
      <c r="S3109" t="s">
        <v>127</v>
      </c>
      <c r="T3109">
        <v>12</v>
      </c>
      <c r="U3109" t="s">
        <v>475</v>
      </c>
      <c r="W3109" t="s">
        <v>386</v>
      </c>
    </row>
    <row r="3110" spans="1:23" x14ac:dyDescent="0.25">
      <c r="A3110" t="s">
        <v>2543</v>
      </c>
      <c r="B3110" s="1">
        <v>44566</v>
      </c>
      <c r="C3110">
        <v>263298.5</v>
      </c>
      <c r="D3110" t="s">
        <v>2680</v>
      </c>
      <c r="E3110" t="s">
        <v>2680</v>
      </c>
      <c r="F3110" t="s">
        <v>5081</v>
      </c>
      <c r="G3110" t="s">
        <v>55</v>
      </c>
      <c r="H3110" t="s">
        <v>55</v>
      </c>
      <c r="I3110" t="s">
        <v>55</v>
      </c>
      <c r="J3110" t="s">
        <v>9</v>
      </c>
      <c r="O3110" t="s">
        <v>55</v>
      </c>
      <c r="P3110" t="s">
        <v>9</v>
      </c>
      <c r="Q3110" t="s">
        <v>9</v>
      </c>
      <c r="R3110" t="s">
        <v>116</v>
      </c>
      <c r="S3110" t="s">
        <v>126</v>
      </c>
      <c r="T3110">
        <v>0</v>
      </c>
      <c r="U3110" t="s">
        <v>475</v>
      </c>
      <c r="W3110" t="s">
        <v>386</v>
      </c>
    </row>
    <row r="3111" spans="1:23" x14ac:dyDescent="0.25">
      <c r="A3111" t="s">
        <v>5030</v>
      </c>
      <c r="B3111" s="1">
        <v>44566</v>
      </c>
      <c r="C3111">
        <v>140000</v>
      </c>
      <c r="D3111" t="s">
        <v>2680</v>
      </c>
      <c r="E3111" t="s">
        <v>2680</v>
      </c>
      <c r="F3111" t="s">
        <v>5076</v>
      </c>
      <c r="G3111" t="s">
        <v>55</v>
      </c>
      <c r="H3111" t="s">
        <v>55</v>
      </c>
      <c r="I3111" t="s">
        <v>55</v>
      </c>
      <c r="J3111" t="s">
        <v>9</v>
      </c>
      <c r="O3111" t="s">
        <v>55</v>
      </c>
      <c r="P3111" t="s">
        <v>9</v>
      </c>
      <c r="Q3111" t="s">
        <v>9</v>
      </c>
      <c r="R3111" t="s">
        <v>116</v>
      </c>
      <c r="S3111" t="s">
        <v>126</v>
      </c>
      <c r="T3111">
        <v>0</v>
      </c>
      <c r="U3111" t="s">
        <v>475</v>
      </c>
      <c r="W3111" t="s">
        <v>386</v>
      </c>
    </row>
    <row r="3112" spans="1:23" x14ac:dyDescent="0.25">
      <c r="A3112" t="s">
        <v>492</v>
      </c>
      <c r="B3112" s="1">
        <v>44566</v>
      </c>
      <c r="C3112">
        <v>0.5</v>
      </c>
      <c r="D3112" t="s">
        <v>5102</v>
      </c>
      <c r="E3112" t="s">
        <v>5102</v>
      </c>
      <c r="F3112" t="s">
        <v>5103</v>
      </c>
      <c r="G3112" t="s">
        <v>13</v>
      </c>
      <c r="H3112" t="s">
        <v>148</v>
      </c>
      <c r="I3112" t="s">
        <v>148</v>
      </c>
      <c r="J3112" t="s">
        <v>9</v>
      </c>
      <c r="O3112" t="s">
        <v>13</v>
      </c>
      <c r="P3112" t="s">
        <v>9</v>
      </c>
      <c r="Q3112" t="s">
        <v>5104</v>
      </c>
      <c r="R3112" t="s">
        <v>122</v>
      </c>
      <c r="S3112" t="s">
        <v>127</v>
      </c>
      <c r="T3112">
        <v>12</v>
      </c>
      <c r="U3112" t="s">
        <v>475</v>
      </c>
      <c r="W3112" t="s">
        <v>386</v>
      </c>
    </row>
    <row r="3113" spans="1:23" x14ac:dyDescent="0.25">
      <c r="A3113" t="s">
        <v>34</v>
      </c>
      <c r="B3113" s="1">
        <v>44566</v>
      </c>
      <c r="C3113">
        <v>-27.55</v>
      </c>
      <c r="D3113" t="s">
        <v>491</v>
      </c>
      <c r="E3113" t="s">
        <v>491</v>
      </c>
      <c r="F3113" t="s">
        <v>5100</v>
      </c>
      <c r="G3113" t="s">
        <v>88</v>
      </c>
      <c r="H3113" t="s">
        <v>59</v>
      </c>
      <c r="I3113" t="s">
        <v>59</v>
      </c>
      <c r="J3113" t="s">
        <v>9</v>
      </c>
      <c r="O3113" t="s">
        <v>88</v>
      </c>
      <c r="P3113" t="s">
        <v>9</v>
      </c>
      <c r="Q3113" t="s">
        <v>5101</v>
      </c>
      <c r="R3113" t="s">
        <v>122</v>
      </c>
      <c r="S3113" t="s">
        <v>127</v>
      </c>
      <c r="T3113">
        <v>1</v>
      </c>
      <c r="U3113" t="s">
        <v>475</v>
      </c>
      <c r="W3113" t="s">
        <v>386</v>
      </c>
    </row>
    <row r="3114" spans="1:23" x14ac:dyDescent="0.25">
      <c r="A3114" t="s">
        <v>492</v>
      </c>
      <c r="B3114" s="1">
        <v>44566</v>
      </c>
      <c r="C3114">
        <v>-56</v>
      </c>
      <c r="D3114" t="s">
        <v>650</v>
      </c>
      <c r="E3114" t="s">
        <v>650</v>
      </c>
      <c r="F3114" t="s">
        <v>651</v>
      </c>
      <c r="G3114" t="s">
        <v>118</v>
      </c>
      <c r="H3114" t="s">
        <v>52</v>
      </c>
      <c r="I3114" t="s">
        <v>52</v>
      </c>
      <c r="J3114" t="s">
        <v>9</v>
      </c>
      <c r="O3114" t="s">
        <v>118</v>
      </c>
      <c r="P3114" t="s">
        <v>9</v>
      </c>
      <c r="Q3114" t="s">
        <v>9</v>
      </c>
      <c r="R3114" t="s">
        <v>122</v>
      </c>
      <c r="S3114" t="s">
        <v>127</v>
      </c>
      <c r="T3114">
        <v>12</v>
      </c>
      <c r="U3114" t="s">
        <v>475</v>
      </c>
      <c r="W3114" t="s">
        <v>386</v>
      </c>
    </row>
    <row r="3115" spans="1:23" x14ac:dyDescent="0.25">
      <c r="A3115" t="s">
        <v>492</v>
      </c>
      <c r="B3115" s="1">
        <v>44566</v>
      </c>
      <c r="C3115">
        <v>-12.86</v>
      </c>
      <c r="D3115" t="s">
        <v>495</v>
      </c>
      <c r="E3115" t="s">
        <v>495</v>
      </c>
      <c r="F3115" t="s">
        <v>496</v>
      </c>
      <c r="G3115" t="s">
        <v>104</v>
      </c>
      <c r="H3115" t="s">
        <v>16</v>
      </c>
      <c r="I3115" t="s">
        <v>16</v>
      </c>
      <c r="J3115" t="s">
        <v>9</v>
      </c>
      <c r="O3115" t="s">
        <v>104</v>
      </c>
      <c r="P3115" t="s">
        <v>9</v>
      </c>
      <c r="Q3115" t="s">
        <v>9</v>
      </c>
      <c r="R3115" t="s">
        <v>122</v>
      </c>
      <c r="S3115" t="s">
        <v>127</v>
      </c>
      <c r="T3115">
        <v>12</v>
      </c>
      <c r="U3115" t="s">
        <v>475</v>
      </c>
      <c r="W3115" t="s">
        <v>386</v>
      </c>
    </row>
    <row r="3116" spans="1:23" x14ac:dyDescent="0.25">
      <c r="A3116" t="s">
        <v>486</v>
      </c>
      <c r="B3116" s="1">
        <v>44566</v>
      </c>
      <c r="C3116">
        <v>2.0299999999999998</v>
      </c>
      <c r="D3116" t="s">
        <v>518</v>
      </c>
      <c r="E3116" t="s">
        <v>518</v>
      </c>
      <c r="F3116" t="s">
        <v>519</v>
      </c>
      <c r="G3116" t="s">
        <v>92</v>
      </c>
      <c r="H3116" t="s">
        <v>71</v>
      </c>
      <c r="I3116" t="s">
        <v>71</v>
      </c>
      <c r="J3116" t="s">
        <v>9</v>
      </c>
      <c r="O3116" t="s">
        <v>92</v>
      </c>
      <c r="P3116" t="s">
        <v>9</v>
      </c>
      <c r="Q3116" t="s">
        <v>9</v>
      </c>
      <c r="R3116" t="s">
        <v>92</v>
      </c>
      <c r="S3116" t="s">
        <v>127</v>
      </c>
      <c r="T3116">
        <v>12</v>
      </c>
      <c r="U3116" t="s">
        <v>475</v>
      </c>
      <c r="W3116" t="s">
        <v>386</v>
      </c>
    </row>
    <row r="3117" spans="1:23" x14ac:dyDescent="0.25">
      <c r="A3117" t="s">
        <v>486</v>
      </c>
      <c r="B3117" s="1">
        <v>44566</v>
      </c>
      <c r="C3117">
        <v>175532.33</v>
      </c>
      <c r="D3117" t="s">
        <v>5094</v>
      </c>
      <c r="E3117" t="s">
        <v>5094</v>
      </c>
      <c r="F3117" t="s">
        <v>5095</v>
      </c>
      <c r="G3117" t="s">
        <v>55</v>
      </c>
      <c r="H3117" t="s">
        <v>55</v>
      </c>
      <c r="I3117" t="s">
        <v>55</v>
      </c>
      <c r="J3117" t="s">
        <v>9</v>
      </c>
      <c r="O3117" t="s">
        <v>55</v>
      </c>
      <c r="P3117" t="s">
        <v>9</v>
      </c>
      <c r="Q3117" t="s">
        <v>9</v>
      </c>
      <c r="R3117" t="s">
        <v>116</v>
      </c>
      <c r="S3117" t="s">
        <v>126</v>
      </c>
      <c r="T3117">
        <v>0</v>
      </c>
      <c r="U3117" t="s">
        <v>475</v>
      </c>
      <c r="W3117" t="s">
        <v>386</v>
      </c>
    </row>
    <row r="3118" spans="1:23" x14ac:dyDescent="0.25">
      <c r="A3118" t="s">
        <v>486</v>
      </c>
      <c r="B3118" s="1">
        <v>44566</v>
      </c>
      <c r="C3118">
        <v>-30000</v>
      </c>
      <c r="D3118" t="s">
        <v>5092</v>
      </c>
      <c r="E3118" t="s">
        <v>5092</v>
      </c>
      <c r="F3118" t="s">
        <v>5093</v>
      </c>
      <c r="G3118" t="s">
        <v>55</v>
      </c>
      <c r="H3118" t="s">
        <v>55</v>
      </c>
      <c r="I3118" t="s">
        <v>55</v>
      </c>
      <c r="J3118" t="s">
        <v>9</v>
      </c>
      <c r="O3118" t="s">
        <v>55</v>
      </c>
      <c r="P3118" t="s">
        <v>9</v>
      </c>
      <c r="Q3118" t="s">
        <v>9</v>
      </c>
      <c r="R3118" t="s">
        <v>116</v>
      </c>
      <c r="S3118" t="s">
        <v>126</v>
      </c>
      <c r="T3118">
        <v>0</v>
      </c>
      <c r="U3118" t="s">
        <v>475</v>
      </c>
      <c r="W3118" t="s">
        <v>386</v>
      </c>
    </row>
    <row r="3119" spans="1:23" x14ac:dyDescent="0.25">
      <c r="A3119" t="s">
        <v>487</v>
      </c>
      <c r="B3119" s="1">
        <v>44566</v>
      </c>
      <c r="C3119">
        <v>30000</v>
      </c>
      <c r="D3119" t="s">
        <v>5079</v>
      </c>
      <c r="E3119" t="s">
        <v>5079</v>
      </c>
      <c r="F3119" t="s">
        <v>5080</v>
      </c>
      <c r="G3119" t="s">
        <v>55</v>
      </c>
      <c r="H3119" t="s">
        <v>55</v>
      </c>
      <c r="I3119" t="s">
        <v>55</v>
      </c>
      <c r="J3119" t="s">
        <v>9</v>
      </c>
      <c r="O3119" t="s">
        <v>55</v>
      </c>
      <c r="P3119" t="s">
        <v>9</v>
      </c>
      <c r="Q3119" t="s">
        <v>9</v>
      </c>
      <c r="R3119" t="s">
        <v>116</v>
      </c>
      <c r="S3119" t="s">
        <v>126</v>
      </c>
      <c r="T3119">
        <v>0</v>
      </c>
      <c r="U3119" t="s">
        <v>475</v>
      </c>
      <c r="W3119" t="s">
        <v>386</v>
      </c>
    </row>
    <row r="3120" spans="1:23" x14ac:dyDescent="0.25">
      <c r="A3120" t="s">
        <v>5030</v>
      </c>
      <c r="B3120" s="1">
        <v>44566</v>
      </c>
      <c r="C3120">
        <v>-5</v>
      </c>
      <c r="D3120" t="s">
        <v>5084</v>
      </c>
      <c r="E3120" t="s">
        <v>5084</v>
      </c>
      <c r="F3120" t="s">
        <v>5085</v>
      </c>
      <c r="G3120" t="s">
        <v>55</v>
      </c>
      <c r="H3120" t="s">
        <v>55</v>
      </c>
      <c r="I3120" t="s">
        <v>55</v>
      </c>
      <c r="J3120" t="s">
        <v>9</v>
      </c>
      <c r="O3120" t="s">
        <v>55</v>
      </c>
      <c r="P3120" t="s">
        <v>9</v>
      </c>
      <c r="Q3120" t="s">
        <v>9</v>
      </c>
      <c r="R3120" t="s">
        <v>116</v>
      </c>
      <c r="S3120" t="s">
        <v>126</v>
      </c>
      <c r="T3120">
        <v>0</v>
      </c>
      <c r="U3120" t="s">
        <v>475</v>
      </c>
      <c r="W3120" t="s">
        <v>386</v>
      </c>
    </row>
    <row r="3121" spans="1:23" x14ac:dyDescent="0.25">
      <c r="A3121" t="s">
        <v>5030</v>
      </c>
      <c r="B3121" s="1">
        <v>44566</v>
      </c>
      <c r="C3121">
        <v>21.9</v>
      </c>
      <c r="D3121" t="s">
        <v>518</v>
      </c>
      <c r="E3121" t="s">
        <v>518</v>
      </c>
      <c r="F3121" t="s">
        <v>519</v>
      </c>
      <c r="G3121" t="s">
        <v>92</v>
      </c>
      <c r="H3121" t="s">
        <v>71</v>
      </c>
      <c r="I3121" t="s">
        <v>71</v>
      </c>
      <c r="J3121" t="s">
        <v>9</v>
      </c>
      <c r="O3121" t="s">
        <v>92</v>
      </c>
      <c r="P3121" t="s">
        <v>9</v>
      </c>
      <c r="Q3121" t="s">
        <v>9</v>
      </c>
      <c r="R3121" t="s">
        <v>92</v>
      </c>
      <c r="S3121" t="s">
        <v>127</v>
      </c>
      <c r="T3121">
        <v>12</v>
      </c>
      <c r="U3121" t="s">
        <v>475</v>
      </c>
      <c r="W3121" t="s">
        <v>386</v>
      </c>
    </row>
    <row r="3122" spans="1:23" x14ac:dyDescent="0.25">
      <c r="A3122" t="s">
        <v>487</v>
      </c>
      <c r="B3122" s="1">
        <v>44566</v>
      </c>
      <c r="C3122">
        <v>3728.38</v>
      </c>
      <c r="D3122" t="s">
        <v>5082</v>
      </c>
      <c r="E3122" t="s">
        <v>5082</v>
      </c>
      <c r="F3122" t="s">
        <v>5083</v>
      </c>
      <c r="G3122" t="s">
        <v>55</v>
      </c>
      <c r="H3122" t="s">
        <v>55</v>
      </c>
      <c r="I3122" t="s">
        <v>55</v>
      </c>
      <c r="J3122" t="s">
        <v>9</v>
      </c>
      <c r="O3122" t="s">
        <v>55</v>
      </c>
      <c r="P3122" t="s">
        <v>9</v>
      </c>
      <c r="Q3122" t="s">
        <v>9</v>
      </c>
      <c r="R3122" t="s">
        <v>116</v>
      </c>
      <c r="S3122" t="s">
        <v>126</v>
      </c>
      <c r="T3122">
        <v>0</v>
      </c>
      <c r="U3122" t="s">
        <v>475</v>
      </c>
      <c r="W3122" t="s">
        <v>386</v>
      </c>
    </row>
    <row r="3123" spans="1:23" x14ac:dyDescent="0.25">
      <c r="A3123" t="s">
        <v>6458</v>
      </c>
      <c r="B3123" s="1">
        <v>44565</v>
      </c>
      <c r="C3123">
        <v>0</v>
      </c>
      <c r="D3123" t="s">
        <v>8214</v>
      </c>
      <c r="E3123" t="s">
        <v>8214</v>
      </c>
      <c r="F3123" t="s">
        <v>7632</v>
      </c>
      <c r="G3123" t="s">
        <v>89</v>
      </c>
      <c r="H3123" t="s">
        <v>229</v>
      </c>
      <c r="I3123" t="s">
        <v>229</v>
      </c>
      <c r="J3123" t="s">
        <v>9</v>
      </c>
      <c r="O3123" t="s">
        <v>89</v>
      </c>
      <c r="P3123" t="s">
        <v>9</v>
      </c>
      <c r="Q3123" t="s">
        <v>8610</v>
      </c>
      <c r="R3123" t="s">
        <v>224</v>
      </c>
      <c r="S3123" t="s">
        <v>127</v>
      </c>
      <c r="T3123">
        <v>1</v>
      </c>
      <c r="U3123" t="s">
        <v>475</v>
      </c>
      <c r="W3123" t="s">
        <v>386</v>
      </c>
    </row>
    <row r="3124" spans="1:23" x14ac:dyDescent="0.25">
      <c r="A3124" t="s">
        <v>6458</v>
      </c>
      <c r="B3124" s="1">
        <v>44565</v>
      </c>
      <c r="C3124">
        <v>0</v>
      </c>
      <c r="D3124" t="s">
        <v>8182</v>
      </c>
      <c r="E3124" t="s">
        <v>8182</v>
      </c>
      <c r="F3124" t="s">
        <v>6459</v>
      </c>
      <c r="G3124" t="s">
        <v>89</v>
      </c>
      <c r="H3124" t="s">
        <v>229</v>
      </c>
      <c r="I3124" t="s">
        <v>229</v>
      </c>
      <c r="J3124" t="s">
        <v>9</v>
      </c>
      <c r="O3124" t="s">
        <v>89</v>
      </c>
      <c r="P3124" t="s">
        <v>9</v>
      </c>
      <c r="Q3124" t="s">
        <v>8611</v>
      </c>
      <c r="R3124" t="s">
        <v>224</v>
      </c>
      <c r="S3124" t="s">
        <v>127</v>
      </c>
      <c r="T3124">
        <v>1</v>
      </c>
      <c r="U3124" t="s">
        <v>475</v>
      </c>
      <c r="W3124" t="s">
        <v>386</v>
      </c>
    </row>
    <row r="3125" spans="1:23" x14ac:dyDescent="0.25">
      <c r="A3125" t="s">
        <v>6411</v>
      </c>
      <c r="B3125" s="1">
        <v>44565</v>
      </c>
      <c r="C3125">
        <v>0</v>
      </c>
      <c r="D3125" t="s">
        <v>491</v>
      </c>
      <c r="E3125" t="s">
        <v>491</v>
      </c>
      <c r="F3125" t="s">
        <v>7632</v>
      </c>
      <c r="G3125" t="s">
        <v>88</v>
      </c>
      <c r="H3125" t="s">
        <v>88</v>
      </c>
      <c r="I3125" t="s">
        <v>88</v>
      </c>
      <c r="J3125" t="s">
        <v>9</v>
      </c>
      <c r="O3125" t="s">
        <v>88</v>
      </c>
      <c r="P3125" t="s">
        <v>9</v>
      </c>
      <c r="Q3125" t="s">
        <v>9</v>
      </c>
      <c r="R3125" t="s">
        <v>116</v>
      </c>
      <c r="S3125" t="s">
        <v>126</v>
      </c>
      <c r="T3125">
        <v>0</v>
      </c>
      <c r="U3125" t="s">
        <v>475</v>
      </c>
      <c r="W3125" t="s">
        <v>386</v>
      </c>
    </row>
    <row r="3126" spans="1:23" x14ac:dyDescent="0.25">
      <c r="A3126" t="s">
        <v>6411</v>
      </c>
      <c r="B3126" s="1">
        <v>44565</v>
      </c>
      <c r="C3126">
        <v>0</v>
      </c>
      <c r="D3126" t="s">
        <v>8182</v>
      </c>
      <c r="E3126" t="s">
        <v>8182</v>
      </c>
      <c r="F3126" t="s">
        <v>6459</v>
      </c>
      <c r="G3126" t="s">
        <v>89</v>
      </c>
      <c r="H3126" t="s">
        <v>229</v>
      </c>
      <c r="I3126" t="s">
        <v>229</v>
      </c>
      <c r="J3126" t="s">
        <v>9</v>
      </c>
      <c r="O3126" t="s">
        <v>89</v>
      </c>
      <c r="P3126" t="s">
        <v>9</v>
      </c>
      <c r="Q3126" t="s">
        <v>9</v>
      </c>
      <c r="R3126" t="s">
        <v>224</v>
      </c>
      <c r="S3126" t="s">
        <v>127</v>
      </c>
      <c r="T3126">
        <v>1</v>
      </c>
      <c r="U3126" t="s">
        <v>475</v>
      </c>
      <c r="W3126" t="s">
        <v>386</v>
      </c>
    </row>
    <row r="3127" spans="1:23" x14ac:dyDescent="0.25">
      <c r="A3127" t="s">
        <v>19</v>
      </c>
      <c r="B3127" s="1">
        <v>44565</v>
      </c>
      <c r="C3127">
        <v>-3790.8</v>
      </c>
      <c r="D3127" t="s">
        <v>65</v>
      </c>
      <c r="E3127" t="s">
        <v>65</v>
      </c>
      <c r="F3127" t="s">
        <v>532</v>
      </c>
      <c r="G3127" t="s">
        <v>55</v>
      </c>
      <c r="H3127" t="s">
        <v>18</v>
      </c>
      <c r="I3127" t="s">
        <v>18</v>
      </c>
      <c r="J3127" t="s">
        <v>9</v>
      </c>
      <c r="O3127" t="s">
        <v>55</v>
      </c>
      <c r="P3127" t="s">
        <v>9</v>
      </c>
      <c r="Q3127" t="s">
        <v>9</v>
      </c>
      <c r="R3127" t="s">
        <v>224</v>
      </c>
      <c r="S3127" t="s">
        <v>126</v>
      </c>
      <c r="T3127">
        <v>12</v>
      </c>
      <c r="U3127" t="s">
        <v>475</v>
      </c>
      <c r="W3127" t="s">
        <v>386</v>
      </c>
    </row>
    <row r="3128" spans="1:23" x14ac:dyDescent="0.25">
      <c r="A3128" t="s">
        <v>492</v>
      </c>
      <c r="B3128" s="1">
        <v>44565</v>
      </c>
      <c r="C3128">
        <v>-99.58</v>
      </c>
      <c r="D3128" t="s">
        <v>495</v>
      </c>
      <c r="E3128" t="s">
        <v>495</v>
      </c>
      <c r="F3128" t="s">
        <v>496</v>
      </c>
      <c r="G3128" t="s">
        <v>104</v>
      </c>
      <c r="H3128" t="s">
        <v>16</v>
      </c>
      <c r="I3128" t="s">
        <v>16</v>
      </c>
      <c r="J3128" t="s">
        <v>9</v>
      </c>
      <c r="O3128" t="s">
        <v>104</v>
      </c>
      <c r="P3128" t="s">
        <v>9</v>
      </c>
      <c r="Q3128" t="s">
        <v>9</v>
      </c>
      <c r="R3128" t="s">
        <v>122</v>
      </c>
      <c r="S3128" t="s">
        <v>127</v>
      </c>
      <c r="T3128">
        <v>12</v>
      </c>
      <c r="U3128" t="s">
        <v>475</v>
      </c>
      <c r="W3128" t="s">
        <v>386</v>
      </c>
    </row>
    <row r="3129" spans="1:23" x14ac:dyDescent="0.25">
      <c r="A3129" t="s">
        <v>492</v>
      </c>
      <c r="B3129" s="1">
        <v>44565</v>
      </c>
      <c r="C3129">
        <v>-15.42</v>
      </c>
      <c r="D3129" t="s">
        <v>529</v>
      </c>
      <c r="E3129" t="s">
        <v>529</v>
      </c>
      <c r="F3129" t="s">
        <v>530</v>
      </c>
      <c r="G3129" t="s">
        <v>13</v>
      </c>
      <c r="H3129" t="s">
        <v>11</v>
      </c>
      <c r="I3129" t="s">
        <v>11</v>
      </c>
      <c r="J3129" t="s">
        <v>9</v>
      </c>
      <c r="O3129" t="s">
        <v>13</v>
      </c>
      <c r="P3129" t="s">
        <v>9</v>
      </c>
      <c r="Q3129" t="s">
        <v>9</v>
      </c>
      <c r="R3129" t="s">
        <v>122</v>
      </c>
      <c r="S3129" t="s">
        <v>127</v>
      </c>
      <c r="T3129">
        <v>12</v>
      </c>
      <c r="U3129" t="s">
        <v>475</v>
      </c>
      <c r="W3129" t="s">
        <v>386</v>
      </c>
    </row>
    <row r="3130" spans="1:23" x14ac:dyDescent="0.25">
      <c r="A3130" t="s">
        <v>492</v>
      </c>
      <c r="B3130" s="1">
        <v>44565</v>
      </c>
      <c r="C3130">
        <v>-42.94</v>
      </c>
      <c r="D3130" t="s">
        <v>5107</v>
      </c>
      <c r="E3130" t="s">
        <v>5107</v>
      </c>
      <c r="F3130" t="s">
        <v>5108</v>
      </c>
      <c r="G3130" t="s">
        <v>110</v>
      </c>
      <c r="H3130" t="s">
        <v>81</v>
      </c>
      <c r="I3130" t="s">
        <v>81</v>
      </c>
      <c r="J3130" t="s">
        <v>9</v>
      </c>
      <c r="O3130" t="s">
        <v>110</v>
      </c>
      <c r="P3130" t="s">
        <v>9</v>
      </c>
      <c r="Q3130" t="s">
        <v>9</v>
      </c>
      <c r="R3130" t="s">
        <v>122</v>
      </c>
      <c r="S3130" t="s">
        <v>127</v>
      </c>
      <c r="T3130">
        <v>1</v>
      </c>
      <c r="U3130" t="s">
        <v>475</v>
      </c>
      <c r="V3130" t="s">
        <v>283</v>
      </c>
      <c r="W3130" t="s">
        <v>386</v>
      </c>
    </row>
    <row r="3131" spans="1:23" x14ac:dyDescent="0.25">
      <c r="A3131" t="s">
        <v>492</v>
      </c>
      <c r="B3131" s="1">
        <v>44565</v>
      </c>
      <c r="C3131">
        <v>-65</v>
      </c>
      <c r="D3131" t="s">
        <v>527</v>
      </c>
      <c r="E3131" t="s">
        <v>527</v>
      </c>
      <c r="F3131" t="s">
        <v>528</v>
      </c>
      <c r="G3131" t="s">
        <v>94</v>
      </c>
      <c r="H3131" t="s">
        <v>32</v>
      </c>
      <c r="I3131" t="s">
        <v>32</v>
      </c>
      <c r="J3131" t="s">
        <v>32</v>
      </c>
      <c r="O3131" t="s">
        <v>94</v>
      </c>
      <c r="P3131" t="s">
        <v>9</v>
      </c>
      <c r="Q3131" t="s">
        <v>6311</v>
      </c>
      <c r="R3131" t="s">
        <v>122</v>
      </c>
      <c r="S3131" t="s">
        <v>127</v>
      </c>
      <c r="T3131">
        <v>12</v>
      </c>
      <c r="U3131" t="s">
        <v>475</v>
      </c>
      <c r="V3131" t="s">
        <v>276</v>
      </c>
      <c r="W3131" t="s">
        <v>386</v>
      </c>
    </row>
    <row r="3132" spans="1:23" x14ac:dyDescent="0.25">
      <c r="A3132" t="s">
        <v>544</v>
      </c>
      <c r="B3132" s="1">
        <v>44564</v>
      </c>
      <c r="C3132">
        <v>-33.06</v>
      </c>
      <c r="D3132" t="s">
        <v>495</v>
      </c>
      <c r="E3132" t="s">
        <v>495</v>
      </c>
      <c r="F3132" t="s">
        <v>601</v>
      </c>
      <c r="G3132" t="s">
        <v>120</v>
      </c>
      <c r="H3132" t="s">
        <v>83</v>
      </c>
      <c r="I3132" t="s">
        <v>83</v>
      </c>
      <c r="J3132" t="s">
        <v>9</v>
      </c>
      <c r="O3132" t="s">
        <v>120</v>
      </c>
      <c r="P3132" t="s">
        <v>9</v>
      </c>
      <c r="Q3132" t="s">
        <v>6149</v>
      </c>
      <c r="R3132" t="s">
        <v>122</v>
      </c>
      <c r="S3132" t="s">
        <v>127</v>
      </c>
      <c r="T3132">
        <v>12</v>
      </c>
      <c r="U3132" t="s">
        <v>475</v>
      </c>
      <c r="W3132" t="s">
        <v>386</v>
      </c>
    </row>
    <row r="3133" spans="1:23" x14ac:dyDescent="0.25">
      <c r="A3133" t="s">
        <v>544</v>
      </c>
      <c r="B3133" s="1">
        <v>44564</v>
      </c>
      <c r="C3133">
        <v>-168</v>
      </c>
      <c r="D3133" t="s">
        <v>1997</v>
      </c>
      <c r="E3133" t="s">
        <v>1997</v>
      </c>
      <c r="F3133" t="s">
        <v>2176</v>
      </c>
      <c r="G3133" t="s">
        <v>105</v>
      </c>
      <c r="H3133" t="s">
        <v>28</v>
      </c>
      <c r="I3133" t="s">
        <v>28</v>
      </c>
      <c r="J3133" t="s">
        <v>5733</v>
      </c>
      <c r="O3133" t="s">
        <v>105</v>
      </c>
      <c r="P3133" t="s">
        <v>9</v>
      </c>
      <c r="Q3133" t="s">
        <v>5734</v>
      </c>
      <c r="R3133" t="s">
        <v>122</v>
      </c>
      <c r="S3133" t="s">
        <v>124</v>
      </c>
      <c r="T3133">
        <v>1</v>
      </c>
      <c r="U3133" t="s">
        <v>475</v>
      </c>
      <c r="W3133" t="s">
        <v>386</v>
      </c>
    </row>
    <row r="3134" spans="1:23" x14ac:dyDescent="0.25">
      <c r="A3134" t="s">
        <v>544</v>
      </c>
      <c r="B3134" s="1">
        <v>44564</v>
      </c>
      <c r="C3134">
        <v>-36.08</v>
      </c>
      <c r="D3134" t="s">
        <v>1500</v>
      </c>
      <c r="E3134" t="s">
        <v>1500</v>
      </c>
      <c r="F3134" t="s">
        <v>2662</v>
      </c>
      <c r="G3134" t="s">
        <v>104</v>
      </c>
      <c r="H3134" t="s">
        <v>7</v>
      </c>
      <c r="I3134" t="s">
        <v>7</v>
      </c>
      <c r="J3134" t="s">
        <v>9</v>
      </c>
      <c r="O3134" t="s">
        <v>104</v>
      </c>
      <c r="P3134" t="s">
        <v>9</v>
      </c>
      <c r="Q3134" t="s">
        <v>9</v>
      </c>
      <c r="R3134" t="s">
        <v>122</v>
      </c>
      <c r="S3134" t="s">
        <v>127</v>
      </c>
      <c r="T3134">
        <v>12</v>
      </c>
      <c r="U3134" t="s">
        <v>475</v>
      </c>
      <c r="W3134" t="s">
        <v>386</v>
      </c>
    </row>
    <row r="3135" spans="1:23" x14ac:dyDescent="0.25">
      <c r="A3135" t="s">
        <v>526</v>
      </c>
      <c r="B3135" s="1">
        <v>44564</v>
      </c>
      <c r="C3135">
        <v>101.62</v>
      </c>
      <c r="D3135" t="s">
        <v>769</v>
      </c>
      <c r="E3135" t="s">
        <v>769</v>
      </c>
      <c r="F3135" t="s">
        <v>5113</v>
      </c>
      <c r="G3135" t="s">
        <v>55</v>
      </c>
      <c r="H3135" t="s">
        <v>225</v>
      </c>
      <c r="I3135" t="s">
        <v>225</v>
      </c>
      <c r="J3135" t="s">
        <v>9</v>
      </c>
      <c r="O3135" t="s">
        <v>55</v>
      </c>
      <c r="P3135" t="s">
        <v>9</v>
      </c>
      <c r="Q3135" t="s">
        <v>9</v>
      </c>
      <c r="R3135" t="s">
        <v>224</v>
      </c>
      <c r="S3135" t="s">
        <v>126</v>
      </c>
      <c r="T3135">
        <v>0</v>
      </c>
      <c r="U3135" t="s">
        <v>475</v>
      </c>
      <c r="V3135" t="s">
        <v>6075</v>
      </c>
      <c r="W3135" t="s">
        <v>386</v>
      </c>
    </row>
    <row r="3136" spans="1:23" x14ac:dyDescent="0.25">
      <c r="A3136" t="s">
        <v>486</v>
      </c>
      <c r="B3136" s="1">
        <v>44564</v>
      </c>
      <c r="C3136">
        <v>-101.62</v>
      </c>
      <c r="D3136" t="s">
        <v>1249</v>
      </c>
      <c r="E3136" t="s">
        <v>1249</v>
      </c>
      <c r="F3136" t="s">
        <v>5114</v>
      </c>
      <c r="G3136" t="s">
        <v>55</v>
      </c>
      <c r="H3136" t="s">
        <v>225</v>
      </c>
      <c r="I3136" t="s">
        <v>225</v>
      </c>
      <c r="J3136" t="s">
        <v>9</v>
      </c>
      <c r="O3136" t="s">
        <v>55</v>
      </c>
      <c r="P3136" t="s">
        <v>9</v>
      </c>
      <c r="Q3136" t="s">
        <v>9</v>
      </c>
      <c r="R3136" t="s">
        <v>224</v>
      </c>
      <c r="S3136" t="s">
        <v>126</v>
      </c>
      <c r="T3136">
        <v>0</v>
      </c>
      <c r="U3136" t="s">
        <v>475</v>
      </c>
      <c r="V3136" t="s">
        <v>6075</v>
      </c>
      <c r="W3136" t="s">
        <v>386</v>
      </c>
    </row>
    <row r="3137" spans="1:23" x14ac:dyDescent="0.25">
      <c r="A3137" t="s">
        <v>526</v>
      </c>
      <c r="B3137" s="1">
        <v>44564</v>
      </c>
      <c r="C3137">
        <v>263844.25</v>
      </c>
      <c r="D3137" t="s">
        <v>691</v>
      </c>
      <c r="E3137" t="s">
        <v>691</v>
      </c>
      <c r="F3137" t="s">
        <v>5115</v>
      </c>
      <c r="G3137" t="s">
        <v>55</v>
      </c>
      <c r="H3137" t="s">
        <v>225</v>
      </c>
      <c r="I3137" t="s">
        <v>225</v>
      </c>
      <c r="J3137" t="s">
        <v>9</v>
      </c>
      <c r="O3137" t="s">
        <v>55</v>
      </c>
      <c r="P3137" t="s">
        <v>9</v>
      </c>
      <c r="Q3137" t="s">
        <v>9</v>
      </c>
      <c r="R3137" t="s">
        <v>224</v>
      </c>
      <c r="S3137" t="s">
        <v>126</v>
      </c>
      <c r="T3137">
        <v>0</v>
      </c>
      <c r="U3137" t="s">
        <v>475</v>
      </c>
      <c r="V3137" t="s">
        <v>6075</v>
      </c>
      <c r="W3137" t="s">
        <v>386</v>
      </c>
    </row>
    <row r="3138" spans="1:23" x14ac:dyDescent="0.25">
      <c r="A3138" t="s">
        <v>526</v>
      </c>
      <c r="B3138" s="1">
        <v>44564</v>
      </c>
      <c r="C3138">
        <v>52080.89</v>
      </c>
      <c r="D3138" t="s">
        <v>5111</v>
      </c>
      <c r="E3138" t="s">
        <v>5111</v>
      </c>
      <c r="F3138" t="s">
        <v>5112</v>
      </c>
      <c r="G3138" t="s">
        <v>55</v>
      </c>
      <c r="H3138" t="s">
        <v>225</v>
      </c>
      <c r="I3138" t="s">
        <v>225</v>
      </c>
      <c r="J3138" t="s">
        <v>9</v>
      </c>
      <c r="O3138" t="s">
        <v>55</v>
      </c>
      <c r="P3138" t="s">
        <v>9</v>
      </c>
      <c r="Q3138" t="s">
        <v>9</v>
      </c>
      <c r="R3138" t="s">
        <v>224</v>
      </c>
      <c r="S3138" t="s">
        <v>126</v>
      </c>
      <c r="T3138">
        <v>0</v>
      </c>
      <c r="U3138" t="s">
        <v>475</v>
      </c>
      <c r="V3138" t="s">
        <v>6075</v>
      </c>
      <c r="W3138" t="s">
        <v>386</v>
      </c>
    </row>
    <row r="3139" spans="1:23" x14ac:dyDescent="0.25">
      <c r="A3139" t="s">
        <v>539</v>
      </c>
      <c r="B3139" s="1">
        <v>44564</v>
      </c>
      <c r="C3139">
        <v>59.74</v>
      </c>
      <c r="D3139" t="s">
        <v>68</v>
      </c>
      <c r="E3139" t="s">
        <v>68</v>
      </c>
      <c r="F3139" t="s">
        <v>540</v>
      </c>
      <c r="G3139" t="s">
        <v>55</v>
      </c>
      <c r="H3139" t="s">
        <v>18</v>
      </c>
      <c r="I3139" t="s">
        <v>18</v>
      </c>
      <c r="J3139" t="s">
        <v>9</v>
      </c>
      <c r="O3139" t="s">
        <v>55</v>
      </c>
      <c r="P3139" t="s">
        <v>9</v>
      </c>
      <c r="Q3139" t="s">
        <v>9</v>
      </c>
      <c r="R3139" t="s">
        <v>224</v>
      </c>
      <c r="S3139" t="s">
        <v>126</v>
      </c>
      <c r="T3139">
        <v>12</v>
      </c>
      <c r="U3139" t="s">
        <v>475</v>
      </c>
      <c r="W3139" t="s">
        <v>386</v>
      </c>
    </row>
    <row r="3140" spans="1:23" x14ac:dyDescent="0.25">
      <c r="A3140" t="s">
        <v>19</v>
      </c>
      <c r="B3140" s="1">
        <v>44564</v>
      </c>
      <c r="C3140">
        <v>-2238.4699999999998</v>
      </c>
      <c r="D3140" t="s">
        <v>520</v>
      </c>
      <c r="E3140" t="s">
        <v>520</v>
      </c>
      <c r="F3140" t="s">
        <v>521</v>
      </c>
      <c r="G3140" t="s">
        <v>100</v>
      </c>
      <c r="H3140" t="s">
        <v>389</v>
      </c>
      <c r="I3140" t="s">
        <v>389</v>
      </c>
      <c r="J3140" t="s">
        <v>9</v>
      </c>
      <c r="O3140" t="s">
        <v>100</v>
      </c>
      <c r="P3140" t="s">
        <v>9</v>
      </c>
      <c r="Q3140" t="s">
        <v>9</v>
      </c>
      <c r="R3140" t="s">
        <v>122</v>
      </c>
      <c r="S3140" t="s">
        <v>127</v>
      </c>
      <c r="T3140">
        <v>12</v>
      </c>
      <c r="U3140" t="s">
        <v>475</v>
      </c>
      <c r="W3140" t="s">
        <v>386</v>
      </c>
    </row>
    <row r="3141" spans="1:23" x14ac:dyDescent="0.25">
      <c r="A3141" t="s">
        <v>6411</v>
      </c>
      <c r="B3141" s="1">
        <v>44564</v>
      </c>
      <c r="C3141">
        <v>0</v>
      </c>
      <c r="D3141" t="s">
        <v>6689</v>
      </c>
      <c r="E3141" t="s">
        <v>6689</v>
      </c>
      <c r="F3141" t="s">
        <v>6690</v>
      </c>
      <c r="G3141" t="s">
        <v>55</v>
      </c>
      <c r="H3141" t="s">
        <v>55</v>
      </c>
      <c r="I3141" t="s">
        <v>55</v>
      </c>
      <c r="J3141" t="s">
        <v>9</v>
      </c>
      <c r="O3141" t="s">
        <v>55</v>
      </c>
      <c r="P3141" t="s">
        <v>9</v>
      </c>
      <c r="Q3141" t="s">
        <v>9</v>
      </c>
      <c r="R3141" t="s">
        <v>116</v>
      </c>
      <c r="S3141" t="s">
        <v>126</v>
      </c>
      <c r="T3141">
        <v>0</v>
      </c>
      <c r="U3141" t="s">
        <v>475</v>
      </c>
      <c r="W3141" t="s">
        <v>386</v>
      </c>
    </row>
    <row r="3142" spans="1:23" x14ac:dyDescent="0.25">
      <c r="A3142" t="s">
        <v>6411</v>
      </c>
      <c r="B3142" s="1">
        <v>44564</v>
      </c>
      <c r="C3142">
        <v>0</v>
      </c>
      <c r="D3142" t="s">
        <v>6689</v>
      </c>
      <c r="E3142" t="s">
        <v>6689</v>
      </c>
      <c r="F3142" t="s">
        <v>6690</v>
      </c>
      <c r="G3142" t="s">
        <v>55</v>
      </c>
      <c r="H3142" t="s">
        <v>55</v>
      </c>
      <c r="I3142" t="s">
        <v>55</v>
      </c>
      <c r="J3142" t="s">
        <v>9</v>
      </c>
      <c r="O3142" t="s">
        <v>55</v>
      </c>
      <c r="P3142" t="s">
        <v>9</v>
      </c>
      <c r="Q3142" t="s">
        <v>9</v>
      </c>
      <c r="R3142" t="s">
        <v>116</v>
      </c>
      <c r="S3142" t="s">
        <v>126</v>
      </c>
      <c r="T3142">
        <v>0</v>
      </c>
      <c r="U3142" t="s">
        <v>475</v>
      </c>
      <c r="W3142" t="s">
        <v>386</v>
      </c>
    </row>
    <row r="3143" spans="1:23" x14ac:dyDescent="0.25">
      <c r="A3143" t="s">
        <v>19</v>
      </c>
      <c r="B3143" s="1">
        <v>44564</v>
      </c>
      <c r="C3143">
        <v>1158.92</v>
      </c>
      <c r="D3143" t="s">
        <v>618</v>
      </c>
      <c r="E3143" t="s">
        <v>618</v>
      </c>
      <c r="F3143" t="s">
        <v>775</v>
      </c>
      <c r="G3143" t="s">
        <v>55</v>
      </c>
      <c r="H3143" t="s">
        <v>225</v>
      </c>
      <c r="I3143" t="s">
        <v>225</v>
      </c>
      <c r="J3143" t="s">
        <v>9</v>
      </c>
      <c r="O3143" t="s">
        <v>55</v>
      </c>
      <c r="P3143" t="s">
        <v>9</v>
      </c>
      <c r="Q3143" t="s">
        <v>9</v>
      </c>
      <c r="R3143" t="s">
        <v>224</v>
      </c>
      <c r="S3143" t="s">
        <v>126</v>
      </c>
      <c r="T3143">
        <v>0</v>
      </c>
      <c r="U3143" t="s">
        <v>475</v>
      </c>
      <c r="V3143" t="s">
        <v>6075</v>
      </c>
      <c r="W3143" t="s">
        <v>386</v>
      </c>
    </row>
    <row r="3144" spans="1:23" x14ac:dyDescent="0.25">
      <c r="A3144" t="s">
        <v>553</v>
      </c>
      <c r="B3144" s="1">
        <v>44564</v>
      </c>
      <c r="C3144">
        <v>-1158.92</v>
      </c>
      <c r="D3144" t="s">
        <v>621</v>
      </c>
      <c r="E3144" t="s">
        <v>621</v>
      </c>
      <c r="F3144" t="s">
        <v>622</v>
      </c>
      <c r="G3144" t="s">
        <v>55</v>
      </c>
      <c r="H3144" t="s">
        <v>225</v>
      </c>
      <c r="I3144" t="s">
        <v>225</v>
      </c>
      <c r="J3144" t="s">
        <v>9</v>
      </c>
      <c r="O3144" t="s">
        <v>55</v>
      </c>
      <c r="P3144" t="s">
        <v>9</v>
      </c>
      <c r="Q3144" t="s">
        <v>9</v>
      </c>
      <c r="R3144" t="s">
        <v>224</v>
      </c>
      <c r="S3144" t="s">
        <v>126</v>
      </c>
      <c r="T3144">
        <v>0</v>
      </c>
      <c r="U3144" t="s">
        <v>475</v>
      </c>
      <c r="V3144" t="s">
        <v>6075</v>
      </c>
      <c r="W3144" t="s">
        <v>386</v>
      </c>
    </row>
    <row r="3145" spans="1:23" x14ac:dyDescent="0.25">
      <c r="A3145" t="s">
        <v>19</v>
      </c>
      <c r="B3145" s="1">
        <v>44564</v>
      </c>
      <c r="C3145">
        <v>-109.23</v>
      </c>
      <c r="D3145" t="s">
        <v>5109</v>
      </c>
      <c r="E3145" t="s">
        <v>5109</v>
      </c>
      <c r="F3145" t="s">
        <v>5110</v>
      </c>
      <c r="G3145" t="s">
        <v>111</v>
      </c>
      <c r="H3145" t="s">
        <v>75</v>
      </c>
      <c r="I3145" t="s">
        <v>75</v>
      </c>
      <c r="J3145" t="s">
        <v>9</v>
      </c>
      <c r="O3145" t="s">
        <v>111</v>
      </c>
      <c r="P3145" t="s">
        <v>9</v>
      </c>
      <c r="Q3145" t="s">
        <v>9</v>
      </c>
      <c r="R3145" t="s">
        <v>122</v>
      </c>
      <c r="S3145" t="s">
        <v>127</v>
      </c>
      <c r="T3145">
        <v>1</v>
      </c>
      <c r="U3145" t="s">
        <v>475</v>
      </c>
      <c r="W3145" t="s">
        <v>386</v>
      </c>
    </row>
    <row r="3146" spans="1:23" x14ac:dyDescent="0.25">
      <c r="A3146" t="s">
        <v>19</v>
      </c>
      <c r="B3146" s="1">
        <v>44564</v>
      </c>
      <c r="C3146">
        <v>-59.74</v>
      </c>
      <c r="D3146" t="s">
        <v>68</v>
      </c>
      <c r="E3146" t="s">
        <v>68</v>
      </c>
      <c r="F3146" t="s">
        <v>538</v>
      </c>
      <c r="G3146" t="s">
        <v>55</v>
      </c>
      <c r="H3146" t="s">
        <v>18</v>
      </c>
      <c r="I3146" t="s">
        <v>18</v>
      </c>
      <c r="J3146" t="s">
        <v>9</v>
      </c>
      <c r="O3146" t="s">
        <v>55</v>
      </c>
      <c r="P3146" t="s">
        <v>9</v>
      </c>
      <c r="Q3146" t="s">
        <v>9</v>
      </c>
      <c r="R3146" t="s">
        <v>224</v>
      </c>
      <c r="S3146" t="s">
        <v>126</v>
      </c>
      <c r="T3146">
        <v>12</v>
      </c>
      <c r="U3146" t="s">
        <v>475</v>
      </c>
      <c r="W3146" t="s">
        <v>386</v>
      </c>
    </row>
    <row r="3147" spans="1:23" x14ac:dyDescent="0.25">
      <c r="A3147" t="s">
        <v>492</v>
      </c>
      <c r="B3147" s="1">
        <v>44564</v>
      </c>
      <c r="C3147">
        <v>3790.8</v>
      </c>
      <c r="D3147" t="s">
        <v>65</v>
      </c>
      <c r="E3147" t="s">
        <v>65</v>
      </c>
      <c r="F3147" t="s">
        <v>2836</v>
      </c>
      <c r="G3147" t="s">
        <v>94</v>
      </c>
      <c r="H3147" t="s">
        <v>61</v>
      </c>
      <c r="I3147" t="s">
        <v>61</v>
      </c>
      <c r="J3147" t="s">
        <v>9</v>
      </c>
      <c r="O3147" t="s">
        <v>94</v>
      </c>
      <c r="P3147" t="s">
        <v>9</v>
      </c>
      <c r="Q3147" t="s">
        <v>9</v>
      </c>
      <c r="R3147" t="s">
        <v>122</v>
      </c>
      <c r="S3147" t="s">
        <v>127</v>
      </c>
      <c r="T3147">
        <v>12</v>
      </c>
      <c r="U3147" t="s">
        <v>475</v>
      </c>
      <c r="W3147" t="s">
        <v>386</v>
      </c>
    </row>
    <row r="3148" spans="1:23" x14ac:dyDescent="0.25">
      <c r="A3148" t="s">
        <v>492</v>
      </c>
      <c r="B3148" s="1">
        <v>44564</v>
      </c>
      <c r="C3148">
        <v>25</v>
      </c>
      <c r="D3148" t="s">
        <v>536</v>
      </c>
      <c r="E3148" t="s">
        <v>536</v>
      </c>
      <c r="F3148" t="s">
        <v>537</v>
      </c>
      <c r="G3148" t="s">
        <v>92</v>
      </c>
      <c r="H3148" t="s">
        <v>49</v>
      </c>
      <c r="I3148" t="s">
        <v>49</v>
      </c>
      <c r="J3148" t="s">
        <v>9</v>
      </c>
      <c r="O3148" t="s">
        <v>92</v>
      </c>
      <c r="P3148" t="s">
        <v>9</v>
      </c>
      <c r="Q3148" t="s">
        <v>9</v>
      </c>
      <c r="R3148" t="s">
        <v>92</v>
      </c>
      <c r="S3148" t="s">
        <v>127</v>
      </c>
      <c r="T3148">
        <v>12</v>
      </c>
      <c r="U3148" t="s">
        <v>475</v>
      </c>
      <c r="W3148" t="s">
        <v>386</v>
      </c>
    </row>
    <row r="3149" spans="1:23" x14ac:dyDescent="0.25">
      <c r="A3149" t="s">
        <v>492</v>
      </c>
      <c r="B3149" s="1">
        <v>44564</v>
      </c>
      <c r="C3149">
        <v>-137</v>
      </c>
      <c r="D3149" t="s">
        <v>1888</v>
      </c>
      <c r="E3149" t="s">
        <v>1888</v>
      </c>
      <c r="F3149" t="s">
        <v>523</v>
      </c>
      <c r="G3149" t="s">
        <v>94</v>
      </c>
      <c r="H3149" t="s">
        <v>73</v>
      </c>
      <c r="I3149" t="s">
        <v>73</v>
      </c>
      <c r="J3149" t="s">
        <v>9</v>
      </c>
      <c r="O3149" t="s">
        <v>94</v>
      </c>
      <c r="P3149" t="s">
        <v>29</v>
      </c>
      <c r="Q3149" t="s">
        <v>9</v>
      </c>
      <c r="R3149" t="s">
        <v>122</v>
      </c>
      <c r="S3149" t="s">
        <v>127</v>
      </c>
      <c r="T3149">
        <v>1</v>
      </c>
      <c r="U3149" t="s">
        <v>475</v>
      </c>
      <c r="V3149" t="s">
        <v>262</v>
      </c>
      <c r="W3149" t="s">
        <v>1640</v>
      </c>
    </row>
    <row r="3150" spans="1:23" x14ac:dyDescent="0.25">
      <c r="A3150" t="s">
        <v>492</v>
      </c>
      <c r="B3150" s="1">
        <v>44564</v>
      </c>
      <c r="C3150">
        <v>-20</v>
      </c>
      <c r="D3150" t="s">
        <v>5120</v>
      </c>
      <c r="E3150" t="s">
        <v>5120</v>
      </c>
      <c r="F3150" t="s">
        <v>2551</v>
      </c>
      <c r="G3150" t="s">
        <v>78</v>
      </c>
      <c r="H3150" t="s">
        <v>471</v>
      </c>
      <c r="I3150" t="s">
        <v>471</v>
      </c>
      <c r="J3150" t="s">
        <v>9</v>
      </c>
      <c r="O3150" t="s">
        <v>78</v>
      </c>
      <c r="P3150" t="s">
        <v>9</v>
      </c>
      <c r="Q3150" t="s">
        <v>9</v>
      </c>
      <c r="R3150" t="s">
        <v>122</v>
      </c>
      <c r="S3150" t="s">
        <v>124</v>
      </c>
      <c r="T3150">
        <v>1</v>
      </c>
      <c r="U3150" t="s">
        <v>475</v>
      </c>
      <c r="W3150" t="s">
        <v>386</v>
      </c>
    </row>
    <row r="3151" spans="1:23" x14ac:dyDescent="0.25">
      <c r="A3151" t="s">
        <v>492</v>
      </c>
      <c r="B3151" s="1">
        <v>44564</v>
      </c>
      <c r="C3151">
        <v>-10</v>
      </c>
      <c r="D3151" t="s">
        <v>1888</v>
      </c>
      <c r="E3151" t="s">
        <v>1888</v>
      </c>
      <c r="F3151" t="s">
        <v>523</v>
      </c>
      <c r="G3151" t="s">
        <v>94</v>
      </c>
      <c r="H3151" t="s">
        <v>73</v>
      </c>
      <c r="I3151" t="s">
        <v>73</v>
      </c>
      <c r="J3151" t="s">
        <v>9</v>
      </c>
      <c r="O3151" t="s">
        <v>94</v>
      </c>
      <c r="P3151" t="s">
        <v>29</v>
      </c>
      <c r="Q3151" t="s">
        <v>9</v>
      </c>
      <c r="R3151" t="s">
        <v>122</v>
      </c>
      <c r="S3151" t="s">
        <v>127</v>
      </c>
      <c r="T3151">
        <v>1</v>
      </c>
      <c r="U3151" t="s">
        <v>475</v>
      </c>
      <c r="V3151" t="s">
        <v>262</v>
      </c>
      <c r="W3151" t="s">
        <v>1640</v>
      </c>
    </row>
    <row r="3152" spans="1:23" x14ac:dyDescent="0.25">
      <c r="A3152" t="s">
        <v>492</v>
      </c>
      <c r="B3152" s="1">
        <v>44564</v>
      </c>
      <c r="C3152">
        <v>-1</v>
      </c>
      <c r="D3152" t="s">
        <v>5116</v>
      </c>
      <c r="E3152" t="s">
        <v>5116</v>
      </c>
      <c r="F3152" t="s">
        <v>5117</v>
      </c>
      <c r="G3152" t="s">
        <v>94</v>
      </c>
      <c r="H3152" t="s">
        <v>99</v>
      </c>
      <c r="I3152" t="s">
        <v>99</v>
      </c>
      <c r="J3152" t="s">
        <v>9</v>
      </c>
      <c r="O3152" t="s">
        <v>94</v>
      </c>
      <c r="P3152" t="s">
        <v>9</v>
      </c>
      <c r="Q3152" t="s">
        <v>9</v>
      </c>
      <c r="R3152" t="s">
        <v>122</v>
      </c>
      <c r="S3152" t="s">
        <v>127</v>
      </c>
      <c r="T3152">
        <v>12</v>
      </c>
      <c r="U3152" t="s">
        <v>475</v>
      </c>
      <c r="W3152" t="s">
        <v>386</v>
      </c>
    </row>
    <row r="3153" spans="1:23" x14ac:dyDescent="0.25">
      <c r="A3153" t="s">
        <v>492</v>
      </c>
      <c r="B3153" s="1">
        <v>44564</v>
      </c>
      <c r="C3153">
        <v>-22.05</v>
      </c>
      <c r="D3153" t="s">
        <v>1037</v>
      </c>
      <c r="E3153" t="s">
        <v>1037</v>
      </c>
      <c r="F3153" t="s">
        <v>2499</v>
      </c>
      <c r="G3153" t="s">
        <v>78</v>
      </c>
      <c r="H3153" t="s">
        <v>27</v>
      </c>
      <c r="I3153" t="s">
        <v>27</v>
      </c>
      <c r="J3153" t="s">
        <v>9</v>
      </c>
      <c r="O3153" t="s">
        <v>78</v>
      </c>
      <c r="P3153" t="s">
        <v>9</v>
      </c>
      <c r="Q3153" t="s">
        <v>9</v>
      </c>
      <c r="R3153" t="s">
        <v>122</v>
      </c>
      <c r="S3153" t="s">
        <v>127</v>
      </c>
      <c r="T3153">
        <v>1</v>
      </c>
      <c r="U3153" t="s">
        <v>475</v>
      </c>
      <c r="W3153" t="s">
        <v>386</v>
      </c>
    </row>
    <row r="3154" spans="1:23" x14ac:dyDescent="0.25">
      <c r="A3154" t="s">
        <v>492</v>
      </c>
      <c r="B3154" s="1">
        <v>44564</v>
      </c>
      <c r="C3154">
        <v>-0.5</v>
      </c>
      <c r="D3154" t="s">
        <v>5102</v>
      </c>
      <c r="E3154" t="s">
        <v>5102</v>
      </c>
      <c r="F3154" t="s">
        <v>5103</v>
      </c>
      <c r="G3154" t="s">
        <v>13</v>
      </c>
      <c r="H3154" t="s">
        <v>148</v>
      </c>
      <c r="I3154" t="s">
        <v>148</v>
      </c>
      <c r="J3154" t="s">
        <v>9</v>
      </c>
      <c r="O3154" t="s">
        <v>13</v>
      </c>
      <c r="P3154" t="s">
        <v>9</v>
      </c>
      <c r="Q3154" t="s">
        <v>9</v>
      </c>
      <c r="R3154" t="s">
        <v>122</v>
      </c>
      <c r="S3154" t="s">
        <v>127</v>
      </c>
      <c r="T3154">
        <v>12</v>
      </c>
      <c r="U3154" t="s">
        <v>475</v>
      </c>
      <c r="W3154" t="s">
        <v>386</v>
      </c>
    </row>
    <row r="3155" spans="1:23" x14ac:dyDescent="0.25">
      <c r="A3155" t="s">
        <v>487</v>
      </c>
      <c r="B3155" s="1">
        <v>44564</v>
      </c>
      <c r="C3155">
        <v>1250</v>
      </c>
      <c r="D3155" t="s">
        <v>500</v>
      </c>
      <c r="E3155" t="s">
        <v>500</v>
      </c>
      <c r="F3155" t="s">
        <v>501</v>
      </c>
      <c r="G3155" t="s">
        <v>92</v>
      </c>
      <c r="H3155" t="s">
        <v>62</v>
      </c>
      <c r="I3155" t="s">
        <v>62</v>
      </c>
      <c r="J3155" t="s">
        <v>2455</v>
      </c>
      <c r="K3155" t="s">
        <v>9</v>
      </c>
      <c r="L3155" t="s">
        <v>2311</v>
      </c>
      <c r="O3155" t="s">
        <v>92</v>
      </c>
      <c r="P3155" t="s">
        <v>29</v>
      </c>
      <c r="Q3155" t="s">
        <v>2456</v>
      </c>
      <c r="R3155" t="s">
        <v>92</v>
      </c>
      <c r="S3155" t="s">
        <v>127</v>
      </c>
      <c r="T3155">
        <v>12</v>
      </c>
      <c r="U3155" t="s">
        <v>475</v>
      </c>
      <c r="V3155" t="s">
        <v>62</v>
      </c>
      <c r="W3155" t="s">
        <v>1640</v>
      </c>
    </row>
    <row r="3156" spans="1:23" x14ac:dyDescent="0.25">
      <c r="A3156" t="s">
        <v>487</v>
      </c>
      <c r="B3156" s="1">
        <v>44564</v>
      </c>
      <c r="C3156">
        <v>-263844.25</v>
      </c>
      <c r="D3156" t="s">
        <v>1249</v>
      </c>
      <c r="E3156" t="s">
        <v>1249</v>
      </c>
      <c r="F3156" t="s">
        <v>5114</v>
      </c>
      <c r="G3156" t="s">
        <v>55</v>
      </c>
      <c r="H3156" t="s">
        <v>225</v>
      </c>
      <c r="I3156" t="s">
        <v>225</v>
      </c>
      <c r="J3156" t="s">
        <v>9</v>
      </c>
      <c r="O3156" t="s">
        <v>55</v>
      </c>
      <c r="P3156" t="s">
        <v>9</v>
      </c>
      <c r="Q3156" t="s">
        <v>9</v>
      </c>
      <c r="R3156" t="s">
        <v>224</v>
      </c>
      <c r="S3156" t="s">
        <v>126</v>
      </c>
      <c r="T3156">
        <v>0</v>
      </c>
      <c r="U3156" t="s">
        <v>475</v>
      </c>
      <c r="V3156" t="s">
        <v>6075</v>
      </c>
      <c r="W3156" t="s">
        <v>386</v>
      </c>
    </row>
    <row r="3157" spans="1:23" x14ac:dyDescent="0.25">
      <c r="A3157" t="s">
        <v>487</v>
      </c>
      <c r="B3157" s="1">
        <v>44564</v>
      </c>
      <c r="C3157">
        <v>-100.18</v>
      </c>
      <c r="D3157" t="s">
        <v>5118</v>
      </c>
      <c r="E3157" t="s">
        <v>5118</v>
      </c>
      <c r="F3157" t="s">
        <v>531</v>
      </c>
      <c r="G3157" t="s">
        <v>88</v>
      </c>
      <c r="H3157" t="s">
        <v>33</v>
      </c>
      <c r="I3157" t="s">
        <v>33</v>
      </c>
      <c r="J3157" t="s">
        <v>9</v>
      </c>
      <c r="O3157" t="s">
        <v>88</v>
      </c>
      <c r="P3157" t="s">
        <v>9</v>
      </c>
      <c r="Q3157" t="s">
        <v>5119</v>
      </c>
      <c r="R3157" t="s">
        <v>122</v>
      </c>
      <c r="S3157" t="s">
        <v>127</v>
      </c>
      <c r="T3157">
        <v>1</v>
      </c>
      <c r="U3157" t="s">
        <v>475</v>
      </c>
      <c r="W3157" t="s">
        <v>386</v>
      </c>
    </row>
    <row r="3158" spans="1:23" x14ac:dyDescent="0.25">
      <c r="A3158" t="s">
        <v>5030</v>
      </c>
      <c r="B3158" s="1">
        <v>44564</v>
      </c>
      <c r="C3158">
        <v>-52080.89</v>
      </c>
      <c r="D3158" t="s">
        <v>1249</v>
      </c>
      <c r="E3158" t="s">
        <v>1249</v>
      </c>
      <c r="F3158" t="s">
        <v>5121</v>
      </c>
      <c r="G3158" t="s">
        <v>55</v>
      </c>
      <c r="H3158" t="s">
        <v>225</v>
      </c>
      <c r="I3158" t="s">
        <v>225</v>
      </c>
      <c r="J3158" t="s">
        <v>9</v>
      </c>
      <c r="O3158" t="s">
        <v>55</v>
      </c>
      <c r="P3158" t="s">
        <v>9</v>
      </c>
      <c r="Q3158" t="s">
        <v>9</v>
      </c>
      <c r="R3158" t="s">
        <v>224</v>
      </c>
      <c r="S3158" t="s">
        <v>126</v>
      </c>
      <c r="T3158">
        <v>0</v>
      </c>
      <c r="U3158" t="s">
        <v>475</v>
      </c>
      <c r="V3158" t="s">
        <v>6075</v>
      </c>
      <c r="W3158" t="s">
        <v>386</v>
      </c>
    </row>
    <row r="3159" spans="1:23" x14ac:dyDescent="0.25">
      <c r="A3159" t="s">
        <v>492</v>
      </c>
      <c r="B3159" s="1">
        <v>44564</v>
      </c>
      <c r="C3159">
        <v>1</v>
      </c>
      <c r="D3159" t="s">
        <v>5116</v>
      </c>
      <c r="E3159" t="s">
        <v>5116</v>
      </c>
      <c r="F3159" t="s">
        <v>5117</v>
      </c>
      <c r="G3159" t="s">
        <v>94</v>
      </c>
      <c r="H3159" t="s">
        <v>99</v>
      </c>
      <c r="I3159" t="s">
        <v>99</v>
      </c>
      <c r="J3159" t="s">
        <v>9</v>
      </c>
      <c r="O3159" t="s">
        <v>94</v>
      </c>
      <c r="P3159" t="s">
        <v>9</v>
      </c>
      <c r="Q3159" t="s">
        <v>9</v>
      </c>
      <c r="R3159" t="s">
        <v>122</v>
      </c>
      <c r="S3159" t="s">
        <v>127</v>
      </c>
      <c r="T3159">
        <v>12</v>
      </c>
      <c r="U3159" t="s">
        <v>475</v>
      </c>
      <c r="W3159" t="s">
        <v>386</v>
      </c>
    </row>
    <row r="3160" spans="1:23" x14ac:dyDescent="0.25">
      <c r="A3160" t="s">
        <v>492</v>
      </c>
      <c r="B3160" s="1">
        <v>44564</v>
      </c>
      <c r="C3160">
        <v>-25.12</v>
      </c>
      <c r="D3160" t="s">
        <v>495</v>
      </c>
      <c r="E3160" t="s">
        <v>495</v>
      </c>
      <c r="F3160" t="s">
        <v>496</v>
      </c>
      <c r="G3160" t="s">
        <v>104</v>
      </c>
      <c r="H3160" t="s">
        <v>16</v>
      </c>
      <c r="I3160" t="s">
        <v>16</v>
      </c>
      <c r="J3160" t="s">
        <v>9</v>
      </c>
      <c r="O3160" t="s">
        <v>104</v>
      </c>
      <c r="P3160" t="s">
        <v>9</v>
      </c>
      <c r="Q3160" t="s">
        <v>9</v>
      </c>
      <c r="R3160" t="s">
        <v>122</v>
      </c>
      <c r="S3160" t="s">
        <v>127</v>
      </c>
      <c r="T3160">
        <v>12</v>
      </c>
      <c r="U3160" t="s">
        <v>475</v>
      </c>
      <c r="W3160" t="s">
        <v>386</v>
      </c>
    </row>
    <row r="3161" spans="1:23" x14ac:dyDescent="0.25">
      <c r="A3161" t="s">
        <v>492</v>
      </c>
      <c r="B3161" s="1">
        <v>44564</v>
      </c>
      <c r="C3161">
        <v>-1.1000000000000001</v>
      </c>
      <c r="D3161" t="s">
        <v>5122</v>
      </c>
      <c r="E3161" t="s">
        <v>5122</v>
      </c>
      <c r="F3161" t="s">
        <v>2551</v>
      </c>
      <c r="G3161" t="s">
        <v>78</v>
      </c>
      <c r="H3161" t="s">
        <v>471</v>
      </c>
      <c r="I3161" t="s">
        <v>471</v>
      </c>
      <c r="J3161" t="s">
        <v>9</v>
      </c>
      <c r="O3161" t="s">
        <v>78</v>
      </c>
      <c r="P3161" t="s">
        <v>9</v>
      </c>
      <c r="Q3161" t="s">
        <v>9</v>
      </c>
      <c r="R3161" t="s">
        <v>122</v>
      </c>
      <c r="S3161" t="s">
        <v>124</v>
      </c>
      <c r="T3161">
        <v>1</v>
      </c>
      <c r="U3161" t="s">
        <v>475</v>
      </c>
      <c r="W3161" t="s">
        <v>386</v>
      </c>
    </row>
    <row r="3162" spans="1:23" x14ac:dyDescent="0.25">
      <c r="A3162" t="s">
        <v>34</v>
      </c>
      <c r="B3162" s="1">
        <v>44563</v>
      </c>
      <c r="C3162">
        <v>-29.75</v>
      </c>
      <c r="D3162" t="s">
        <v>491</v>
      </c>
      <c r="E3162" t="s">
        <v>491</v>
      </c>
      <c r="F3162" t="s">
        <v>5123</v>
      </c>
      <c r="G3162" t="s">
        <v>100</v>
      </c>
      <c r="H3162" t="s">
        <v>176</v>
      </c>
      <c r="I3162" t="s">
        <v>176</v>
      </c>
      <c r="J3162" t="s">
        <v>9</v>
      </c>
      <c r="K3162" t="s">
        <v>9</v>
      </c>
      <c r="L3162" t="s">
        <v>9</v>
      </c>
      <c r="M3162" t="s">
        <v>5078</v>
      </c>
      <c r="O3162" t="s">
        <v>100</v>
      </c>
      <c r="P3162" t="s">
        <v>9</v>
      </c>
      <c r="Q3162" t="s">
        <v>5124</v>
      </c>
      <c r="R3162" t="s">
        <v>122</v>
      </c>
      <c r="S3162" t="s">
        <v>125</v>
      </c>
      <c r="T3162">
        <v>1</v>
      </c>
      <c r="U3162" t="s">
        <v>475</v>
      </c>
      <c r="V3162" t="s">
        <v>6075</v>
      </c>
      <c r="W3162" t="s">
        <v>386</v>
      </c>
    </row>
    <row r="3163" spans="1:23" x14ac:dyDescent="0.25">
      <c r="A3163" t="s">
        <v>533</v>
      </c>
      <c r="B3163" s="1">
        <v>44562</v>
      </c>
      <c r="C3163">
        <v>-71.290000000000006</v>
      </c>
      <c r="D3163" t="s">
        <v>547</v>
      </c>
      <c r="E3163" t="s">
        <v>547</v>
      </c>
      <c r="F3163" t="s">
        <v>548</v>
      </c>
      <c r="G3163" t="s">
        <v>94</v>
      </c>
      <c r="H3163" t="s">
        <v>291</v>
      </c>
      <c r="I3163" t="s">
        <v>291</v>
      </c>
      <c r="J3163" t="s">
        <v>2449</v>
      </c>
      <c r="O3163" t="s">
        <v>94</v>
      </c>
      <c r="P3163" t="s">
        <v>9</v>
      </c>
      <c r="Q3163" t="s">
        <v>6312</v>
      </c>
      <c r="R3163" t="s">
        <v>122</v>
      </c>
      <c r="S3163" t="s">
        <v>127</v>
      </c>
      <c r="T3163">
        <v>12</v>
      </c>
      <c r="U3163" t="s">
        <v>475</v>
      </c>
      <c r="V3163" t="s">
        <v>282</v>
      </c>
      <c r="W3163" t="s">
        <v>386</v>
      </c>
    </row>
    <row r="3164" spans="1:23" x14ac:dyDescent="0.25">
      <c r="A3164" t="s">
        <v>356</v>
      </c>
      <c r="B3164" s="1">
        <v>44561</v>
      </c>
      <c r="C3164">
        <v>13.74</v>
      </c>
      <c r="D3164" t="s">
        <v>6637</v>
      </c>
      <c r="E3164" t="s">
        <v>6637</v>
      </c>
      <c r="F3164" t="s">
        <v>6487</v>
      </c>
      <c r="G3164" t="s">
        <v>89</v>
      </c>
      <c r="H3164" t="s">
        <v>69</v>
      </c>
      <c r="I3164" t="s">
        <v>69</v>
      </c>
      <c r="J3164" t="s">
        <v>9</v>
      </c>
      <c r="O3164" t="s">
        <v>89</v>
      </c>
      <c r="P3164" t="s">
        <v>9</v>
      </c>
      <c r="Q3164" t="s">
        <v>9</v>
      </c>
      <c r="R3164" t="s">
        <v>224</v>
      </c>
      <c r="S3164" t="s">
        <v>127</v>
      </c>
      <c r="T3164">
        <v>1</v>
      </c>
      <c r="U3164" t="s">
        <v>475</v>
      </c>
      <c r="W3164" t="s">
        <v>386</v>
      </c>
    </row>
    <row r="3165" spans="1:23" x14ac:dyDescent="0.25">
      <c r="A3165" t="s">
        <v>356</v>
      </c>
      <c r="B3165" s="1">
        <v>44561</v>
      </c>
      <c r="C3165">
        <v>2.83</v>
      </c>
      <c r="D3165" t="s">
        <v>6637</v>
      </c>
      <c r="E3165" t="s">
        <v>6637</v>
      </c>
      <c r="F3165" t="s">
        <v>6487</v>
      </c>
      <c r="G3165" t="s">
        <v>89</v>
      </c>
      <c r="H3165" t="s">
        <v>69</v>
      </c>
      <c r="I3165" t="s">
        <v>69</v>
      </c>
      <c r="J3165" t="s">
        <v>9</v>
      </c>
      <c r="O3165" t="s">
        <v>89</v>
      </c>
      <c r="P3165" t="s">
        <v>9</v>
      </c>
      <c r="Q3165" t="s">
        <v>9</v>
      </c>
      <c r="R3165" t="s">
        <v>224</v>
      </c>
      <c r="S3165" t="s">
        <v>127</v>
      </c>
      <c r="T3165">
        <v>1</v>
      </c>
      <c r="U3165" t="s">
        <v>475</v>
      </c>
      <c r="W3165" t="s">
        <v>386</v>
      </c>
    </row>
    <row r="3166" spans="1:23" x14ac:dyDescent="0.25">
      <c r="A3166" t="s">
        <v>19</v>
      </c>
      <c r="B3166" s="1">
        <v>44561</v>
      </c>
      <c r="C3166">
        <v>-40000</v>
      </c>
      <c r="D3166" t="s">
        <v>1803</v>
      </c>
      <c r="E3166" t="s">
        <v>1803</v>
      </c>
      <c r="F3166" t="s">
        <v>990</v>
      </c>
      <c r="G3166" t="s">
        <v>119</v>
      </c>
      <c r="H3166" t="s">
        <v>54</v>
      </c>
      <c r="I3166" t="s">
        <v>54</v>
      </c>
      <c r="J3166" t="s">
        <v>9</v>
      </c>
      <c r="O3166" t="s">
        <v>119</v>
      </c>
      <c r="P3166" t="s">
        <v>9</v>
      </c>
      <c r="Q3166" t="s">
        <v>9</v>
      </c>
      <c r="R3166" t="s">
        <v>122</v>
      </c>
      <c r="S3166" t="s">
        <v>127</v>
      </c>
      <c r="T3166">
        <v>1</v>
      </c>
      <c r="U3166" t="s">
        <v>475</v>
      </c>
      <c r="V3166" t="s">
        <v>305</v>
      </c>
      <c r="W3166" t="s">
        <v>386</v>
      </c>
    </row>
    <row r="3167" spans="1:23" x14ac:dyDescent="0.25">
      <c r="A3167" t="s">
        <v>19</v>
      </c>
      <c r="B3167" s="1">
        <v>44561</v>
      </c>
      <c r="C3167">
        <v>13573</v>
      </c>
      <c r="D3167" t="s">
        <v>239</v>
      </c>
      <c r="E3167" t="s">
        <v>239</v>
      </c>
      <c r="G3167" t="s">
        <v>233</v>
      </c>
      <c r="H3167" t="s">
        <v>239</v>
      </c>
      <c r="I3167" t="s">
        <v>239</v>
      </c>
      <c r="J3167" t="s">
        <v>9</v>
      </c>
      <c r="K3167" t="s">
        <v>9</v>
      </c>
      <c r="L3167" t="s">
        <v>385</v>
      </c>
      <c r="O3167" t="s">
        <v>233</v>
      </c>
      <c r="Q3167" t="s">
        <v>232</v>
      </c>
      <c r="R3167" t="s">
        <v>92</v>
      </c>
      <c r="S3167" t="s">
        <v>127</v>
      </c>
      <c r="T3167">
        <v>12</v>
      </c>
      <c r="U3167" t="s">
        <v>385</v>
      </c>
      <c r="W3167" t="s">
        <v>386</v>
      </c>
    </row>
    <row r="3168" spans="1:23" x14ac:dyDescent="0.25">
      <c r="A3168" t="s">
        <v>356</v>
      </c>
      <c r="B3168" s="1">
        <v>44561</v>
      </c>
      <c r="C3168">
        <v>2.83</v>
      </c>
      <c r="D3168" t="s">
        <v>6637</v>
      </c>
      <c r="E3168" t="s">
        <v>6637</v>
      </c>
      <c r="F3168" t="s">
        <v>6487</v>
      </c>
      <c r="G3168" t="s">
        <v>89</v>
      </c>
      <c r="H3168" t="s">
        <v>69</v>
      </c>
      <c r="I3168" t="s">
        <v>69</v>
      </c>
      <c r="J3168" t="s">
        <v>9</v>
      </c>
      <c r="O3168" t="s">
        <v>89</v>
      </c>
      <c r="P3168" t="s">
        <v>9</v>
      </c>
      <c r="Q3168" t="s">
        <v>9</v>
      </c>
      <c r="R3168" t="s">
        <v>224</v>
      </c>
      <c r="S3168" t="s">
        <v>127</v>
      </c>
      <c r="T3168">
        <v>1</v>
      </c>
      <c r="U3168" t="s">
        <v>475</v>
      </c>
      <c r="W3168" t="s">
        <v>386</v>
      </c>
    </row>
    <row r="3169" spans="1:23" x14ac:dyDescent="0.25">
      <c r="A3169" t="s">
        <v>356</v>
      </c>
      <c r="B3169" s="1">
        <v>44561</v>
      </c>
      <c r="C3169">
        <v>13.74</v>
      </c>
      <c r="D3169" t="s">
        <v>6637</v>
      </c>
      <c r="E3169" t="s">
        <v>6637</v>
      </c>
      <c r="F3169" t="s">
        <v>6487</v>
      </c>
      <c r="G3169" t="s">
        <v>89</v>
      </c>
      <c r="H3169" t="s">
        <v>69</v>
      </c>
      <c r="I3169" t="s">
        <v>69</v>
      </c>
      <c r="J3169" t="s">
        <v>9</v>
      </c>
      <c r="O3169" t="s">
        <v>89</v>
      </c>
      <c r="P3169" t="s">
        <v>9</v>
      </c>
      <c r="Q3169" t="s">
        <v>9</v>
      </c>
      <c r="R3169" t="s">
        <v>224</v>
      </c>
      <c r="S3169" t="s">
        <v>127</v>
      </c>
      <c r="T3169">
        <v>1</v>
      </c>
      <c r="U3169" t="s">
        <v>475</v>
      </c>
      <c r="W3169" t="s">
        <v>386</v>
      </c>
    </row>
    <row r="3170" spans="1:23" x14ac:dyDescent="0.25">
      <c r="A3170" t="s">
        <v>553</v>
      </c>
      <c r="B3170" s="1">
        <v>44561</v>
      </c>
      <c r="C3170">
        <v>0.05</v>
      </c>
      <c r="D3170" t="s">
        <v>554</v>
      </c>
      <c r="E3170" t="s">
        <v>554</v>
      </c>
      <c r="F3170" t="s">
        <v>555</v>
      </c>
      <c r="G3170" t="s">
        <v>92</v>
      </c>
      <c r="H3170" t="s">
        <v>71</v>
      </c>
      <c r="I3170" t="s">
        <v>71</v>
      </c>
      <c r="J3170" t="s">
        <v>9</v>
      </c>
      <c r="O3170" t="s">
        <v>92</v>
      </c>
      <c r="P3170" t="s">
        <v>9</v>
      </c>
      <c r="Q3170" t="s">
        <v>9</v>
      </c>
      <c r="R3170" t="s">
        <v>92</v>
      </c>
      <c r="S3170" t="s">
        <v>127</v>
      </c>
      <c r="T3170">
        <v>12</v>
      </c>
      <c r="U3170" t="s">
        <v>475</v>
      </c>
      <c r="W3170" t="s">
        <v>386</v>
      </c>
    </row>
    <row r="3171" spans="1:23" x14ac:dyDescent="0.25">
      <c r="A3171" t="s">
        <v>492</v>
      </c>
      <c r="B3171" s="1">
        <v>44561</v>
      </c>
      <c r="C3171">
        <v>-35.700000000000003</v>
      </c>
      <c r="D3171" t="s">
        <v>632</v>
      </c>
      <c r="E3171" t="s">
        <v>632</v>
      </c>
      <c r="F3171" t="s">
        <v>633</v>
      </c>
      <c r="G3171" t="s">
        <v>473</v>
      </c>
      <c r="H3171" t="s">
        <v>472</v>
      </c>
      <c r="I3171" t="s">
        <v>472</v>
      </c>
      <c r="J3171" t="s">
        <v>9</v>
      </c>
      <c r="O3171" t="s">
        <v>473</v>
      </c>
      <c r="P3171" t="s">
        <v>9</v>
      </c>
      <c r="Q3171" t="s">
        <v>9</v>
      </c>
      <c r="R3171" t="s">
        <v>122</v>
      </c>
      <c r="S3171" t="s">
        <v>124</v>
      </c>
      <c r="T3171">
        <v>12</v>
      </c>
      <c r="U3171" t="s">
        <v>475</v>
      </c>
      <c r="W3171" t="s">
        <v>386</v>
      </c>
    </row>
    <row r="3172" spans="1:23" x14ac:dyDescent="0.25">
      <c r="A3172" t="s">
        <v>390</v>
      </c>
      <c r="B3172" s="1">
        <v>44561</v>
      </c>
      <c r="C3172">
        <v>39.99</v>
      </c>
      <c r="D3172" t="s">
        <v>551</v>
      </c>
      <c r="E3172" t="s">
        <v>551</v>
      </c>
      <c r="F3172" t="s">
        <v>552</v>
      </c>
      <c r="G3172" t="s">
        <v>92</v>
      </c>
      <c r="H3172" t="s">
        <v>71</v>
      </c>
      <c r="I3172" t="s">
        <v>71</v>
      </c>
      <c r="J3172" t="s">
        <v>9</v>
      </c>
      <c r="O3172" t="s">
        <v>92</v>
      </c>
      <c r="P3172" t="s">
        <v>9</v>
      </c>
      <c r="Q3172" t="s">
        <v>9</v>
      </c>
      <c r="R3172" t="s">
        <v>92</v>
      </c>
      <c r="S3172" t="s">
        <v>127</v>
      </c>
      <c r="T3172">
        <v>12</v>
      </c>
      <c r="U3172" t="s">
        <v>475</v>
      </c>
      <c r="W3172" t="s">
        <v>386</v>
      </c>
    </row>
    <row r="3173" spans="1:23" x14ac:dyDescent="0.25">
      <c r="A3173" t="s">
        <v>544</v>
      </c>
      <c r="B3173" s="1">
        <v>44561</v>
      </c>
      <c r="C3173">
        <v>-857.59</v>
      </c>
      <c r="D3173" t="s">
        <v>560</v>
      </c>
      <c r="E3173" t="s">
        <v>560</v>
      </c>
      <c r="F3173" t="s">
        <v>868</v>
      </c>
      <c r="G3173" t="s">
        <v>10</v>
      </c>
      <c r="H3173" t="s">
        <v>98</v>
      </c>
      <c r="I3173" t="s">
        <v>98</v>
      </c>
      <c r="J3173" t="s">
        <v>9</v>
      </c>
      <c r="O3173" t="s">
        <v>10</v>
      </c>
      <c r="P3173" t="s">
        <v>9</v>
      </c>
      <c r="Q3173" t="s">
        <v>5127</v>
      </c>
      <c r="R3173" t="s">
        <v>122</v>
      </c>
      <c r="S3173" t="s">
        <v>125</v>
      </c>
      <c r="T3173">
        <v>1</v>
      </c>
      <c r="U3173" t="s">
        <v>475</v>
      </c>
      <c r="W3173" t="s">
        <v>386</v>
      </c>
    </row>
    <row r="3174" spans="1:23" x14ac:dyDescent="0.25">
      <c r="A3174" t="s">
        <v>19</v>
      </c>
      <c r="B3174" s="1">
        <v>44561</v>
      </c>
      <c r="C3174">
        <v>2.5499999999999998</v>
      </c>
      <c r="D3174" t="s">
        <v>554</v>
      </c>
      <c r="E3174" t="s">
        <v>554</v>
      </c>
      <c r="F3174" t="s">
        <v>555</v>
      </c>
      <c r="G3174" t="s">
        <v>92</v>
      </c>
      <c r="H3174" t="s">
        <v>71</v>
      </c>
      <c r="I3174" t="s">
        <v>71</v>
      </c>
      <c r="J3174" t="s">
        <v>9</v>
      </c>
      <c r="O3174" t="s">
        <v>92</v>
      </c>
      <c r="P3174" t="s">
        <v>9</v>
      </c>
      <c r="Q3174" t="s">
        <v>9</v>
      </c>
      <c r="R3174" t="s">
        <v>92</v>
      </c>
      <c r="S3174" t="s">
        <v>127</v>
      </c>
      <c r="T3174">
        <v>12</v>
      </c>
      <c r="U3174" t="s">
        <v>475</v>
      </c>
      <c r="W3174" t="s">
        <v>386</v>
      </c>
    </row>
    <row r="3175" spans="1:23" x14ac:dyDescent="0.25">
      <c r="A3175" t="s">
        <v>492</v>
      </c>
      <c r="B3175" s="1">
        <v>44561</v>
      </c>
      <c r="C3175">
        <v>-765.6</v>
      </c>
      <c r="D3175" t="s">
        <v>5125</v>
      </c>
      <c r="E3175" t="s">
        <v>5125</v>
      </c>
      <c r="F3175" t="s">
        <v>5126</v>
      </c>
      <c r="G3175" t="s">
        <v>100</v>
      </c>
      <c r="H3175" t="s">
        <v>97</v>
      </c>
      <c r="I3175" t="s">
        <v>97</v>
      </c>
      <c r="J3175" t="s">
        <v>2394</v>
      </c>
      <c r="O3175" t="s">
        <v>100</v>
      </c>
      <c r="P3175" t="s">
        <v>9</v>
      </c>
      <c r="Q3175" t="s">
        <v>6305</v>
      </c>
      <c r="R3175" t="s">
        <v>122</v>
      </c>
      <c r="S3175" t="s">
        <v>125</v>
      </c>
      <c r="T3175">
        <v>1</v>
      </c>
      <c r="U3175" t="s">
        <v>475</v>
      </c>
      <c r="V3175" t="s">
        <v>270</v>
      </c>
      <c r="W3175" t="s">
        <v>386</v>
      </c>
    </row>
    <row r="3176" spans="1:23" x14ac:dyDescent="0.25">
      <c r="A3176" t="s">
        <v>492</v>
      </c>
      <c r="B3176" s="1">
        <v>44561</v>
      </c>
      <c r="C3176">
        <v>-2.5499999999999998</v>
      </c>
      <c r="D3176" t="s">
        <v>493</v>
      </c>
      <c r="E3176" t="s">
        <v>493</v>
      </c>
      <c r="F3176" t="s">
        <v>494</v>
      </c>
      <c r="G3176" t="s">
        <v>104</v>
      </c>
      <c r="H3176" t="s">
        <v>16</v>
      </c>
      <c r="I3176" t="s">
        <v>16</v>
      </c>
      <c r="J3176" t="s">
        <v>9</v>
      </c>
      <c r="O3176" t="s">
        <v>104</v>
      </c>
      <c r="P3176" t="s">
        <v>9</v>
      </c>
      <c r="Q3176" t="s">
        <v>9</v>
      </c>
      <c r="R3176" t="s">
        <v>122</v>
      </c>
      <c r="S3176" t="s">
        <v>127</v>
      </c>
      <c r="T3176">
        <v>12</v>
      </c>
      <c r="U3176" t="s">
        <v>475</v>
      </c>
      <c r="W3176" t="s">
        <v>386</v>
      </c>
    </row>
    <row r="3177" spans="1:23" x14ac:dyDescent="0.25">
      <c r="A3177" t="s">
        <v>492</v>
      </c>
      <c r="B3177" s="1">
        <v>44560</v>
      </c>
      <c r="C3177">
        <v>-29.68</v>
      </c>
      <c r="D3177" t="s">
        <v>495</v>
      </c>
      <c r="E3177" t="s">
        <v>495</v>
      </c>
      <c r="F3177" t="s">
        <v>496</v>
      </c>
      <c r="G3177" t="s">
        <v>104</v>
      </c>
      <c r="H3177" t="s">
        <v>16</v>
      </c>
      <c r="I3177" t="s">
        <v>16</v>
      </c>
      <c r="J3177" t="s">
        <v>9</v>
      </c>
      <c r="O3177" t="s">
        <v>104</v>
      </c>
      <c r="P3177" t="s">
        <v>9</v>
      </c>
      <c r="Q3177" t="s">
        <v>9</v>
      </c>
      <c r="R3177" t="s">
        <v>122</v>
      </c>
      <c r="S3177" t="s">
        <v>127</v>
      </c>
      <c r="T3177">
        <v>12</v>
      </c>
      <c r="U3177" t="s">
        <v>475</v>
      </c>
      <c r="W3177" t="s">
        <v>386</v>
      </c>
    </row>
    <row r="3178" spans="1:23" x14ac:dyDescent="0.25">
      <c r="A3178" t="s">
        <v>492</v>
      </c>
      <c r="B3178" s="1">
        <v>44560</v>
      </c>
      <c r="C3178">
        <v>-4.3899999999999997</v>
      </c>
      <c r="D3178" t="s">
        <v>5128</v>
      </c>
      <c r="E3178" t="s">
        <v>5128</v>
      </c>
      <c r="F3178" t="s">
        <v>5129</v>
      </c>
      <c r="G3178" t="s">
        <v>10</v>
      </c>
      <c r="H3178" t="s">
        <v>98</v>
      </c>
      <c r="I3178" t="s">
        <v>98</v>
      </c>
      <c r="J3178" t="s">
        <v>9</v>
      </c>
      <c r="K3178" t="s">
        <v>9</v>
      </c>
      <c r="L3178" t="s">
        <v>9</v>
      </c>
      <c r="M3178" t="s">
        <v>9</v>
      </c>
      <c r="N3178" t="s">
        <v>5748</v>
      </c>
      <c r="O3178" t="s">
        <v>10</v>
      </c>
      <c r="P3178" t="s">
        <v>9</v>
      </c>
      <c r="Q3178" t="s">
        <v>5749</v>
      </c>
      <c r="R3178" t="s">
        <v>122</v>
      </c>
      <c r="S3178" t="s">
        <v>125</v>
      </c>
      <c r="T3178">
        <v>1</v>
      </c>
      <c r="U3178" t="s">
        <v>475</v>
      </c>
      <c r="W3178" t="s">
        <v>386</v>
      </c>
    </row>
    <row r="3179" spans="1:23" x14ac:dyDescent="0.25">
      <c r="A3179" t="s">
        <v>19</v>
      </c>
      <c r="B3179" s="1">
        <v>44560</v>
      </c>
      <c r="C3179">
        <v>6477.99</v>
      </c>
      <c r="D3179" t="s">
        <v>719</v>
      </c>
      <c r="E3179" t="s">
        <v>719</v>
      </c>
      <c r="F3179" t="s">
        <v>565</v>
      </c>
      <c r="G3179" t="s">
        <v>92</v>
      </c>
      <c r="H3179" t="s">
        <v>30</v>
      </c>
      <c r="I3179" t="s">
        <v>30</v>
      </c>
      <c r="J3179" t="s">
        <v>9</v>
      </c>
      <c r="O3179" t="s">
        <v>92</v>
      </c>
      <c r="P3179" t="s">
        <v>9</v>
      </c>
      <c r="Q3179" t="s">
        <v>9</v>
      </c>
      <c r="R3179" t="s">
        <v>92</v>
      </c>
      <c r="S3179" t="s">
        <v>127</v>
      </c>
      <c r="T3179">
        <v>12</v>
      </c>
      <c r="U3179" t="s">
        <v>475</v>
      </c>
      <c r="W3179" t="s">
        <v>386</v>
      </c>
    </row>
    <row r="3180" spans="1:23" x14ac:dyDescent="0.25">
      <c r="A3180" t="s">
        <v>34</v>
      </c>
      <c r="B3180" s="1">
        <v>44560</v>
      </c>
      <c r="C3180">
        <v>-49.6</v>
      </c>
      <c r="D3180" t="s">
        <v>491</v>
      </c>
      <c r="E3180" t="s">
        <v>491</v>
      </c>
      <c r="F3180" t="s">
        <v>5130</v>
      </c>
      <c r="G3180" t="s">
        <v>120</v>
      </c>
      <c r="H3180" t="s">
        <v>83</v>
      </c>
      <c r="I3180" t="s">
        <v>83</v>
      </c>
      <c r="J3180" t="s">
        <v>9</v>
      </c>
      <c r="K3180" t="s">
        <v>9</v>
      </c>
      <c r="L3180" t="s">
        <v>9</v>
      </c>
      <c r="M3180" t="s">
        <v>5131</v>
      </c>
      <c r="O3180" t="s">
        <v>120</v>
      </c>
      <c r="P3180" t="s">
        <v>9</v>
      </c>
      <c r="Q3180" t="s">
        <v>5132</v>
      </c>
      <c r="R3180" t="s">
        <v>122</v>
      </c>
      <c r="S3180" t="s">
        <v>127</v>
      </c>
      <c r="T3180">
        <v>12</v>
      </c>
      <c r="U3180" t="s">
        <v>475</v>
      </c>
      <c r="W3180" t="s">
        <v>386</v>
      </c>
    </row>
    <row r="3181" spans="1:23" x14ac:dyDescent="0.25">
      <c r="A3181" t="s">
        <v>336</v>
      </c>
      <c r="B3181" s="1">
        <v>44560</v>
      </c>
      <c r="C3181">
        <v>0.02</v>
      </c>
      <c r="D3181" t="s">
        <v>6482</v>
      </c>
      <c r="E3181" t="s">
        <v>6482</v>
      </c>
      <c r="F3181" t="s">
        <v>546</v>
      </c>
      <c r="G3181" t="s">
        <v>92</v>
      </c>
      <c r="H3181" t="s">
        <v>71</v>
      </c>
      <c r="I3181" t="s">
        <v>71</v>
      </c>
      <c r="J3181" t="s">
        <v>9</v>
      </c>
      <c r="O3181" t="s">
        <v>92</v>
      </c>
      <c r="P3181" t="s">
        <v>9</v>
      </c>
      <c r="Q3181" t="s">
        <v>9</v>
      </c>
      <c r="R3181" t="s">
        <v>92</v>
      </c>
      <c r="S3181" t="s">
        <v>127</v>
      </c>
      <c r="T3181">
        <v>12</v>
      </c>
      <c r="U3181" t="s">
        <v>475</v>
      </c>
      <c r="W3181" t="s">
        <v>386</v>
      </c>
    </row>
    <row r="3182" spans="1:23" x14ac:dyDescent="0.25">
      <c r="A3182" t="s">
        <v>492</v>
      </c>
      <c r="B3182" s="1">
        <v>44560</v>
      </c>
      <c r="C3182">
        <v>-8.81</v>
      </c>
      <c r="D3182" t="s">
        <v>736</v>
      </c>
      <c r="E3182" t="s">
        <v>736</v>
      </c>
      <c r="F3182" t="s">
        <v>737</v>
      </c>
      <c r="G3182" t="s">
        <v>104</v>
      </c>
      <c r="H3182" t="s">
        <v>16</v>
      </c>
      <c r="I3182" t="s">
        <v>16</v>
      </c>
      <c r="J3182" t="s">
        <v>9</v>
      </c>
      <c r="O3182" t="s">
        <v>104</v>
      </c>
      <c r="P3182" t="s">
        <v>9</v>
      </c>
      <c r="Q3182" t="s">
        <v>9</v>
      </c>
      <c r="R3182" t="s">
        <v>122</v>
      </c>
      <c r="S3182" t="s">
        <v>127</v>
      </c>
      <c r="T3182">
        <v>12</v>
      </c>
      <c r="U3182" t="s">
        <v>475</v>
      </c>
      <c r="W3182" t="s">
        <v>386</v>
      </c>
    </row>
    <row r="3183" spans="1:23" x14ac:dyDescent="0.25">
      <c r="A3183" t="s">
        <v>34</v>
      </c>
      <c r="B3183" s="1">
        <v>44560</v>
      </c>
      <c r="C3183">
        <v>27.29</v>
      </c>
      <c r="D3183" t="s">
        <v>502</v>
      </c>
      <c r="E3183" t="s">
        <v>502</v>
      </c>
      <c r="F3183" t="s">
        <v>503</v>
      </c>
      <c r="G3183" t="s">
        <v>92</v>
      </c>
      <c r="H3183" t="s">
        <v>49</v>
      </c>
      <c r="I3183" t="s">
        <v>49</v>
      </c>
      <c r="J3183" t="s">
        <v>9</v>
      </c>
      <c r="O3183" t="s">
        <v>92</v>
      </c>
      <c r="P3183" t="s">
        <v>9</v>
      </c>
      <c r="Q3183" t="s">
        <v>9</v>
      </c>
      <c r="R3183" t="s">
        <v>92</v>
      </c>
      <c r="S3183" t="s">
        <v>127</v>
      </c>
      <c r="T3183">
        <v>12</v>
      </c>
      <c r="U3183" t="s">
        <v>475</v>
      </c>
      <c r="W3183" t="s">
        <v>386</v>
      </c>
    </row>
    <row r="3184" spans="1:23" x14ac:dyDescent="0.25">
      <c r="A3184" t="s">
        <v>544</v>
      </c>
      <c r="B3184" s="1">
        <v>44559</v>
      </c>
      <c r="C3184">
        <v>-82.67</v>
      </c>
      <c r="D3184" t="s">
        <v>560</v>
      </c>
      <c r="E3184" t="s">
        <v>560</v>
      </c>
      <c r="F3184" t="s">
        <v>561</v>
      </c>
      <c r="G3184" t="s">
        <v>120</v>
      </c>
      <c r="H3184" t="s">
        <v>83</v>
      </c>
      <c r="I3184" t="s">
        <v>83</v>
      </c>
      <c r="J3184" t="s">
        <v>9</v>
      </c>
      <c r="O3184" t="s">
        <v>120</v>
      </c>
      <c r="P3184" t="s">
        <v>9</v>
      </c>
      <c r="Q3184" t="s">
        <v>5133</v>
      </c>
      <c r="R3184" t="s">
        <v>122</v>
      </c>
      <c r="S3184" t="s">
        <v>127</v>
      </c>
      <c r="T3184">
        <v>12</v>
      </c>
      <c r="U3184" t="s">
        <v>475</v>
      </c>
      <c r="W3184" t="s">
        <v>386</v>
      </c>
    </row>
    <row r="3185" spans="1:23" x14ac:dyDescent="0.25">
      <c r="A3185" t="s">
        <v>544</v>
      </c>
      <c r="B3185" s="1">
        <v>44559</v>
      </c>
      <c r="C3185">
        <v>-195.98</v>
      </c>
      <c r="D3185" t="s">
        <v>560</v>
      </c>
      <c r="E3185" t="s">
        <v>560</v>
      </c>
      <c r="F3185" t="s">
        <v>561</v>
      </c>
      <c r="G3185" t="s">
        <v>110</v>
      </c>
      <c r="H3185" t="s">
        <v>193</v>
      </c>
      <c r="I3185" t="s">
        <v>193</v>
      </c>
      <c r="J3185" t="s">
        <v>9</v>
      </c>
      <c r="O3185" t="s">
        <v>110</v>
      </c>
      <c r="P3185" t="s">
        <v>9</v>
      </c>
      <c r="Q3185" t="s">
        <v>6223</v>
      </c>
      <c r="R3185" t="s">
        <v>122</v>
      </c>
      <c r="S3185" t="s">
        <v>127</v>
      </c>
      <c r="T3185">
        <v>1</v>
      </c>
      <c r="U3185" t="s">
        <v>475</v>
      </c>
      <c r="V3185" t="s">
        <v>283</v>
      </c>
      <c r="W3185" t="s">
        <v>386</v>
      </c>
    </row>
    <row r="3186" spans="1:23" x14ac:dyDescent="0.25">
      <c r="A3186" t="s">
        <v>6411</v>
      </c>
      <c r="B3186" s="1">
        <v>44559</v>
      </c>
      <c r="C3186">
        <v>0.02</v>
      </c>
      <c r="D3186" t="s">
        <v>556</v>
      </c>
      <c r="E3186" t="s">
        <v>556</v>
      </c>
      <c r="F3186" t="s">
        <v>8127</v>
      </c>
      <c r="G3186" t="s">
        <v>92</v>
      </c>
      <c r="H3186" t="s">
        <v>71</v>
      </c>
      <c r="I3186" t="s">
        <v>71</v>
      </c>
      <c r="J3186" t="s">
        <v>9</v>
      </c>
      <c r="O3186" t="s">
        <v>92</v>
      </c>
      <c r="P3186" t="s">
        <v>9</v>
      </c>
      <c r="Q3186" t="s">
        <v>9</v>
      </c>
      <c r="R3186" t="s">
        <v>92</v>
      </c>
      <c r="S3186" t="s">
        <v>127</v>
      </c>
      <c r="T3186">
        <v>12</v>
      </c>
      <c r="U3186" t="s">
        <v>475</v>
      </c>
      <c r="W3186" t="s">
        <v>386</v>
      </c>
    </row>
    <row r="3187" spans="1:23" x14ac:dyDescent="0.25">
      <c r="A3187" t="s">
        <v>19</v>
      </c>
      <c r="B3187" s="1">
        <v>44559</v>
      </c>
      <c r="C3187">
        <v>4043.04</v>
      </c>
      <c r="D3187" t="s">
        <v>562</v>
      </c>
      <c r="E3187" t="s">
        <v>562</v>
      </c>
      <c r="F3187" t="s">
        <v>563</v>
      </c>
      <c r="G3187" t="s">
        <v>92</v>
      </c>
      <c r="H3187" t="s">
        <v>30</v>
      </c>
      <c r="I3187" t="s">
        <v>30</v>
      </c>
      <c r="J3187" t="s">
        <v>9</v>
      </c>
      <c r="O3187" t="s">
        <v>92</v>
      </c>
      <c r="P3187" t="s">
        <v>9</v>
      </c>
      <c r="Q3187" t="s">
        <v>9</v>
      </c>
      <c r="R3187" t="s">
        <v>92</v>
      </c>
      <c r="S3187" t="s">
        <v>127</v>
      </c>
      <c r="T3187">
        <v>12</v>
      </c>
      <c r="U3187" t="s">
        <v>475</v>
      </c>
      <c r="W3187" t="s">
        <v>386</v>
      </c>
    </row>
    <row r="3188" spans="1:23" x14ac:dyDescent="0.25">
      <c r="A3188" t="s">
        <v>544</v>
      </c>
      <c r="B3188" s="1">
        <v>44559</v>
      </c>
      <c r="C3188">
        <v>-17.98</v>
      </c>
      <c r="D3188" t="s">
        <v>560</v>
      </c>
      <c r="E3188" t="s">
        <v>560</v>
      </c>
      <c r="F3188" t="s">
        <v>561</v>
      </c>
      <c r="G3188" t="s">
        <v>104</v>
      </c>
      <c r="H3188" t="s">
        <v>16</v>
      </c>
      <c r="I3188" t="s">
        <v>16</v>
      </c>
      <c r="J3188" t="s">
        <v>9</v>
      </c>
      <c r="O3188" t="s">
        <v>104</v>
      </c>
      <c r="P3188" t="s">
        <v>9</v>
      </c>
      <c r="Q3188" t="s">
        <v>9</v>
      </c>
      <c r="R3188" t="s">
        <v>122</v>
      </c>
      <c r="S3188" t="s">
        <v>127</v>
      </c>
      <c r="T3188">
        <v>12</v>
      </c>
      <c r="U3188" t="s">
        <v>475</v>
      </c>
      <c r="W3188" t="s">
        <v>386</v>
      </c>
    </row>
    <row r="3189" spans="1:23" x14ac:dyDescent="0.25">
      <c r="A3189" t="s">
        <v>34</v>
      </c>
      <c r="B3189" s="1">
        <v>44559</v>
      </c>
      <c r="C3189">
        <v>-38.409999999999997</v>
      </c>
      <c r="D3189" t="s">
        <v>491</v>
      </c>
      <c r="E3189" t="s">
        <v>491</v>
      </c>
      <c r="F3189" t="s">
        <v>5238</v>
      </c>
      <c r="G3189" t="s">
        <v>88</v>
      </c>
      <c r="H3189" t="s">
        <v>59</v>
      </c>
      <c r="I3189" t="s">
        <v>59</v>
      </c>
      <c r="J3189" t="s">
        <v>9</v>
      </c>
      <c r="K3189" t="s">
        <v>9</v>
      </c>
      <c r="L3189" t="s">
        <v>9</v>
      </c>
      <c r="M3189" t="s">
        <v>5240</v>
      </c>
      <c r="O3189" t="s">
        <v>88</v>
      </c>
      <c r="P3189" t="s">
        <v>9</v>
      </c>
      <c r="Q3189" t="s">
        <v>5571</v>
      </c>
      <c r="R3189" t="s">
        <v>122</v>
      </c>
      <c r="S3189" t="s">
        <v>127</v>
      </c>
      <c r="T3189">
        <v>1</v>
      </c>
      <c r="U3189" t="s">
        <v>475</v>
      </c>
      <c r="W3189" t="s">
        <v>386</v>
      </c>
    </row>
    <row r="3190" spans="1:23" x14ac:dyDescent="0.25">
      <c r="A3190" t="s">
        <v>336</v>
      </c>
      <c r="B3190" s="1">
        <v>44559</v>
      </c>
      <c r="C3190">
        <v>-72.84</v>
      </c>
      <c r="D3190" t="s">
        <v>8128</v>
      </c>
      <c r="E3190" t="s">
        <v>8128</v>
      </c>
      <c r="F3190" t="s">
        <v>8129</v>
      </c>
      <c r="G3190" t="s">
        <v>105</v>
      </c>
      <c r="H3190" t="s">
        <v>28</v>
      </c>
      <c r="I3190" t="s">
        <v>28</v>
      </c>
      <c r="J3190" t="s">
        <v>9</v>
      </c>
      <c r="O3190" t="s">
        <v>105</v>
      </c>
      <c r="P3190" t="s">
        <v>9</v>
      </c>
      <c r="Q3190" t="s">
        <v>9</v>
      </c>
      <c r="R3190" t="s">
        <v>122</v>
      </c>
      <c r="S3190" t="s">
        <v>124</v>
      </c>
      <c r="T3190">
        <v>1</v>
      </c>
      <c r="U3190" t="s">
        <v>2486</v>
      </c>
      <c r="W3190" t="s">
        <v>386</v>
      </c>
    </row>
    <row r="3191" spans="1:23" x14ac:dyDescent="0.25">
      <c r="A3191" t="s">
        <v>34</v>
      </c>
      <c r="B3191" s="1">
        <v>44559</v>
      </c>
      <c r="C3191">
        <v>-77.16</v>
      </c>
      <c r="D3191" t="s">
        <v>491</v>
      </c>
      <c r="E3191" t="s">
        <v>491</v>
      </c>
      <c r="F3191" t="s">
        <v>5135</v>
      </c>
      <c r="G3191" t="s">
        <v>105</v>
      </c>
      <c r="H3191" t="s">
        <v>134</v>
      </c>
      <c r="I3191" t="s">
        <v>134</v>
      </c>
      <c r="J3191" t="s">
        <v>5136</v>
      </c>
      <c r="K3191" t="s">
        <v>9</v>
      </c>
      <c r="L3191" t="s">
        <v>9</v>
      </c>
      <c r="M3191" t="s">
        <v>5137</v>
      </c>
      <c r="O3191" t="s">
        <v>105</v>
      </c>
      <c r="P3191" t="s">
        <v>9</v>
      </c>
      <c r="Q3191" t="s">
        <v>5138</v>
      </c>
      <c r="R3191" t="s">
        <v>122</v>
      </c>
      <c r="S3191" t="s">
        <v>124</v>
      </c>
      <c r="T3191">
        <v>1</v>
      </c>
      <c r="U3191" t="s">
        <v>475</v>
      </c>
      <c r="V3191" t="s">
        <v>287</v>
      </c>
      <c r="W3191" t="s">
        <v>386</v>
      </c>
    </row>
    <row r="3192" spans="1:23" x14ac:dyDescent="0.25">
      <c r="A3192" t="s">
        <v>492</v>
      </c>
      <c r="B3192" s="1">
        <v>44559</v>
      </c>
      <c r="C3192">
        <v>-6.6</v>
      </c>
      <c r="D3192" t="s">
        <v>678</v>
      </c>
      <c r="E3192" t="s">
        <v>678</v>
      </c>
      <c r="F3192" t="s">
        <v>679</v>
      </c>
      <c r="G3192" t="s">
        <v>100</v>
      </c>
      <c r="H3192" t="s">
        <v>97</v>
      </c>
      <c r="I3192" t="s">
        <v>97</v>
      </c>
      <c r="J3192" t="s">
        <v>6328</v>
      </c>
      <c r="O3192" t="s">
        <v>100</v>
      </c>
      <c r="P3192" t="s">
        <v>9</v>
      </c>
      <c r="Q3192" t="s">
        <v>6329</v>
      </c>
      <c r="R3192" t="s">
        <v>122</v>
      </c>
      <c r="S3192" t="s">
        <v>125</v>
      </c>
      <c r="T3192">
        <v>1</v>
      </c>
      <c r="U3192" t="s">
        <v>475</v>
      </c>
      <c r="V3192" t="s">
        <v>270</v>
      </c>
      <c r="W3192" t="s">
        <v>386</v>
      </c>
    </row>
    <row r="3193" spans="1:23" x14ac:dyDescent="0.25">
      <c r="A3193" t="s">
        <v>492</v>
      </c>
      <c r="B3193" s="1">
        <v>44559</v>
      </c>
      <c r="C3193">
        <v>-161.96</v>
      </c>
      <c r="D3193" t="s">
        <v>801</v>
      </c>
      <c r="E3193" t="s">
        <v>801</v>
      </c>
      <c r="F3193" t="s">
        <v>802</v>
      </c>
      <c r="G3193" t="s">
        <v>110</v>
      </c>
      <c r="H3193" t="s">
        <v>149</v>
      </c>
      <c r="I3193" t="s">
        <v>149</v>
      </c>
      <c r="J3193" t="s">
        <v>9</v>
      </c>
      <c r="O3193" t="s">
        <v>110</v>
      </c>
      <c r="P3193" t="s">
        <v>9</v>
      </c>
      <c r="Q3193" t="s">
        <v>5134</v>
      </c>
      <c r="R3193" t="s">
        <v>122</v>
      </c>
      <c r="S3193" t="s">
        <v>125</v>
      </c>
      <c r="T3193">
        <v>1</v>
      </c>
      <c r="U3193" t="s">
        <v>475</v>
      </c>
      <c r="W3193" t="s">
        <v>386</v>
      </c>
    </row>
    <row r="3194" spans="1:23" x14ac:dyDescent="0.25">
      <c r="A3194" t="s">
        <v>492</v>
      </c>
      <c r="B3194" s="1">
        <v>44558</v>
      </c>
      <c r="C3194">
        <v>-107.91</v>
      </c>
      <c r="D3194" t="s">
        <v>495</v>
      </c>
      <c r="E3194" t="s">
        <v>495</v>
      </c>
      <c r="F3194" t="s">
        <v>496</v>
      </c>
      <c r="G3194" t="s">
        <v>104</v>
      </c>
      <c r="H3194" t="s">
        <v>16</v>
      </c>
      <c r="I3194" t="s">
        <v>16</v>
      </c>
      <c r="J3194" t="s">
        <v>9</v>
      </c>
      <c r="O3194" t="s">
        <v>104</v>
      </c>
      <c r="P3194" t="s">
        <v>9</v>
      </c>
      <c r="Q3194" t="s">
        <v>9</v>
      </c>
      <c r="R3194" t="s">
        <v>122</v>
      </c>
      <c r="S3194" t="s">
        <v>127</v>
      </c>
      <c r="T3194">
        <v>12</v>
      </c>
      <c r="U3194" t="s">
        <v>475</v>
      </c>
      <c r="W3194" t="s">
        <v>386</v>
      </c>
    </row>
    <row r="3195" spans="1:23" x14ac:dyDescent="0.25">
      <c r="A3195" t="s">
        <v>492</v>
      </c>
      <c r="B3195" s="1">
        <v>44558</v>
      </c>
      <c r="C3195">
        <v>76.75</v>
      </c>
      <c r="D3195" t="s">
        <v>1228</v>
      </c>
      <c r="E3195" t="s">
        <v>1228</v>
      </c>
      <c r="F3195" t="s">
        <v>2158</v>
      </c>
      <c r="G3195" t="s">
        <v>13</v>
      </c>
      <c r="H3195" t="s">
        <v>11</v>
      </c>
      <c r="I3195" t="s">
        <v>11</v>
      </c>
      <c r="J3195" t="s">
        <v>9</v>
      </c>
      <c r="O3195" t="s">
        <v>13</v>
      </c>
      <c r="P3195" t="s">
        <v>9</v>
      </c>
      <c r="Q3195" t="s">
        <v>9</v>
      </c>
      <c r="R3195" t="s">
        <v>122</v>
      </c>
      <c r="S3195" t="s">
        <v>127</v>
      </c>
      <c r="T3195">
        <v>12</v>
      </c>
      <c r="U3195" t="s">
        <v>475</v>
      </c>
      <c r="W3195" t="s">
        <v>386</v>
      </c>
    </row>
    <row r="3196" spans="1:23" x14ac:dyDescent="0.25">
      <c r="A3196" t="s">
        <v>19</v>
      </c>
      <c r="B3196" s="1">
        <v>44558</v>
      </c>
      <c r="C3196">
        <v>1481.55</v>
      </c>
      <c r="D3196" t="s">
        <v>562</v>
      </c>
      <c r="E3196" t="s">
        <v>562</v>
      </c>
      <c r="F3196" t="s">
        <v>563</v>
      </c>
      <c r="G3196" t="s">
        <v>92</v>
      </c>
      <c r="H3196" t="s">
        <v>30</v>
      </c>
      <c r="I3196" t="s">
        <v>30</v>
      </c>
      <c r="J3196" t="s">
        <v>9</v>
      </c>
      <c r="O3196" t="s">
        <v>92</v>
      </c>
      <c r="P3196" t="s">
        <v>9</v>
      </c>
      <c r="Q3196" t="s">
        <v>9</v>
      </c>
      <c r="R3196" t="s">
        <v>92</v>
      </c>
      <c r="S3196" t="s">
        <v>127</v>
      </c>
      <c r="T3196">
        <v>12</v>
      </c>
      <c r="U3196" t="s">
        <v>475</v>
      </c>
      <c r="W3196" t="s">
        <v>386</v>
      </c>
    </row>
    <row r="3197" spans="1:23" x14ac:dyDescent="0.25">
      <c r="A3197" t="s">
        <v>492</v>
      </c>
      <c r="B3197" s="1">
        <v>44558</v>
      </c>
      <c r="C3197">
        <v>-41.76</v>
      </c>
      <c r="D3197" t="s">
        <v>1228</v>
      </c>
      <c r="E3197" t="s">
        <v>1228</v>
      </c>
      <c r="F3197" t="s">
        <v>2158</v>
      </c>
      <c r="G3197" t="s">
        <v>13</v>
      </c>
      <c r="H3197" t="s">
        <v>11</v>
      </c>
      <c r="I3197" t="s">
        <v>11</v>
      </c>
      <c r="J3197" t="s">
        <v>9</v>
      </c>
      <c r="O3197" t="s">
        <v>13</v>
      </c>
      <c r="P3197" t="s">
        <v>9</v>
      </c>
      <c r="Q3197" t="s">
        <v>9</v>
      </c>
      <c r="R3197" t="s">
        <v>122</v>
      </c>
      <c r="S3197" t="s">
        <v>127</v>
      </c>
      <c r="T3197">
        <v>12</v>
      </c>
      <c r="U3197" t="s">
        <v>475</v>
      </c>
      <c r="W3197" t="s">
        <v>386</v>
      </c>
    </row>
    <row r="3198" spans="1:23" x14ac:dyDescent="0.25">
      <c r="A3198" t="s">
        <v>492</v>
      </c>
      <c r="B3198" s="1">
        <v>44558</v>
      </c>
      <c r="C3198">
        <v>-726.61</v>
      </c>
      <c r="D3198" t="s">
        <v>1371</v>
      </c>
      <c r="E3198" t="s">
        <v>1371</v>
      </c>
      <c r="F3198" t="s">
        <v>1372</v>
      </c>
      <c r="G3198" t="s">
        <v>10</v>
      </c>
      <c r="H3198" t="s">
        <v>98</v>
      </c>
      <c r="I3198" t="s">
        <v>98</v>
      </c>
      <c r="J3198" t="s">
        <v>9</v>
      </c>
      <c r="O3198" t="s">
        <v>10</v>
      </c>
      <c r="P3198" t="s">
        <v>9</v>
      </c>
      <c r="Q3198" t="s">
        <v>5140</v>
      </c>
      <c r="R3198" t="s">
        <v>122</v>
      </c>
      <c r="S3198" t="s">
        <v>125</v>
      </c>
      <c r="T3198">
        <v>1</v>
      </c>
      <c r="U3198" t="s">
        <v>475</v>
      </c>
      <c r="W3198" t="s">
        <v>386</v>
      </c>
    </row>
    <row r="3199" spans="1:23" x14ac:dyDescent="0.25">
      <c r="A3199" t="s">
        <v>508</v>
      </c>
      <c r="B3199" s="1">
        <v>44558</v>
      </c>
      <c r="C3199">
        <v>-61.73</v>
      </c>
      <c r="D3199" t="s">
        <v>491</v>
      </c>
      <c r="E3199" t="s">
        <v>491</v>
      </c>
      <c r="F3199" t="s">
        <v>491</v>
      </c>
      <c r="G3199" t="s">
        <v>120</v>
      </c>
      <c r="H3199" t="s">
        <v>102</v>
      </c>
      <c r="I3199" t="s">
        <v>102</v>
      </c>
      <c r="J3199" t="s">
        <v>9</v>
      </c>
      <c r="K3199" t="s">
        <v>9</v>
      </c>
      <c r="L3199" t="s">
        <v>9</v>
      </c>
      <c r="M3199" t="s">
        <v>5572</v>
      </c>
      <c r="O3199" t="s">
        <v>120</v>
      </c>
      <c r="P3199" t="s">
        <v>9</v>
      </c>
      <c r="Q3199" t="s">
        <v>5573</v>
      </c>
      <c r="R3199" t="s">
        <v>122</v>
      </c>
      <c r="S3199" t="s">
        <v>124</v>
      </c>
      <c r="T3199">
        <v>1</v>
      </c>
      <c r="U3199" t="s">
        <v>475</v>
      </c>
      <c r="W3199" t="s">
        <v>386</v>
      </c>
    </row>
    <row r="3200" spans="1:23" x14ac:dyDescent="0.25">
      <c r="A3200" t="s">
        <v>508</v>
      </c>
      <c r="B3200" s="1">
        <v>44558</v>
      </c>
      <c r="C3200">
        <v>61.73</v>
      </c>
      <c r="D3200" t="s">
        <v>502</v>
      </c>
      <c r="E3200" t="s">
        <v>502</v>
      </c>
      <c r="F3200" t="s">
        <v>502</v>
      </c>
      <c r="G3200" t="s">
        <v>92</v>
      </c>
      <c r="H3200" t="s">
        <v>49</v>
      </c>
      <c r="I3200" t="s">
        <v>49</v>
      </c>
      <c r="J3200" t="s">
        <v>9</v>
      </c>
      <c r="K3200" t="s">
        <v>9</v>
      </c>
      <c r="L3200" t="s">
        <v>9</v>
      </c>
      <c r="M3200" t="s">
        <v>5572</v>
      </c>
      <c r="O3200" t="s">
        <v>92</v>
      </c>
      <c r="P3200" t="s">
        <v>9</v>
      </c>
      <c r="Q3200" t="s">
        <v>5574</v>
      </c>
      <c r="R3200" t="s">
        <v>92</v>
      </c>
      <c r="S3200" t="s">
        <v>127</v>
      </c>
      <c r="T3200">
        <v>12</v>
      </c>
      <c r="U3200" t="s">
        <v>475</v>
      </c>
      <c r="W3200" t="s">
        <v>386</v>
      </c>
    </row>
    <row r="3201" spans="1:23" x14ac:dyDescent="0.25">
      <c r="A3201" t="s">
        <v>487</v>
      </c>
      <c r="B3201" s="1">
        <v>44558</v>
      </c>
      <c r="C3201">
        <v>-51</v>
      </c>
      <c r="D3201" t="s">
        <v>5118</v>
      </c>
      <c r="E3201" t="s">
        <v>5118</v>
      </c>
      <c r="F3201" t="s">
        <v>531</v>
      </c>
      <c r="G3201" t="s">
        <v>13</v>
      </c>
      <c r="H3201" t="s">
        <v>11</v>
      </c>
      <c r="I3201" t="s">
        <v>11</v>
      </c>
      <c r="J3201" t="s">
        <v>9</v>
      </c>
      <c r="O3201" t="s">
        <v>13</v>
      </c>
      <c r="P3201" t="s">
        <v>9</v>
      </c>
      <c r="Q3201" t="s">
        <v>9</v>
      </c>
      <c r="R3201" t="s">
        <v>122</v>
      </c>
      <c r="S3201" t="s">
        <v>127</v>
      </c>
      <c r="T3201">
        <v>12</v>
      </c>
      <c r="U3201" t="s">
        <v>475</v>
      </c>
      <c r="W3201" t="s">
        <v>386</v>
      </c>
    </row>
    <row r="3202" spans="1:23" x14ac:dyDescent="0.25">
      <c r="A3202" t="s">
        <v>492</v>
      </c>
      <c r="B3202" s="1">
        <v>44558</v>
      </c>
      <c r="C3202">
        <v>-11.01</v>
      </c>
      <c r="D3202" t="s">
        <v>588</v>
      </c>
      <c r="E3202" t="s">
        <v>588</v>
      </c>
      <c r="F3202" t="s">
        <v>589</v>
      </c>
      <c r="G3202" t="s">
        <v>13</v>
      </c>
      <c r="H3202" t="s">
        <v>37</v>
      </c>
      <c r="I3202" t="s">
        <v>37</v>
      </c>
      <c r="J3202" t="s">
        <v>9</v>
      </c>
      <c r="O3202" t="s">
        <v>13</v>
      </c>
      <c r="P3202" t="s">
        <v>9</v>
      </c>
      <c r="Q3202" t="s">
        <v>9</v>
      </c>
      <c r="R3202" t="s">
        <v>122</v>
      </c>
      <c r="S3202" t="s">
        <v>127</v>
      </c>
      <c r="T3202">
        <v>12</v>
      </c>
      <c r="U3202" t="s">
        <v>475</v>
      </c>
      <c r="W3202" t="s">
        <v>386</v>
      </c>
    </row>
    <row r="3203" spans="1:23" x14ac:dyDescent="0.25">
      <c r="A3203" t="s">
        <v>492</v>
      </c>
      <c r="B3203" s="1">
        <v>44558</v>
      </c>
      <c r="C3203">
        <v>-8.8000000000000007</v>
      </c>
      <c r="D3203" t="s">
        <v>864</v>
      </c>
      <c r="E3203" t="s">
        <v>864</v>
      </c>
      <c r="F3203" t="s">
        <v>865</v>
      </c>
      <c r="G3203" t="s">
        <v>100</v>
      </c>
      <c r="H3203" t="s">
        <v>176</v>
      </c>
      <c r="I3203" t="s">
        <v>176</v>
      </c>
      <c r="J3203" t="s">
        <v>9</v>
      </c>
      <c r="O3203" t="s">
        <v>100</v>
      </c>
      <c r="P3203" t="s">
        <v>9</v>
      </c>
      <c r="Q3203" t="s">
        <v>5139</v>
      </c>
      <c r="R3203" t="s">
        <v>122</v>
      </c>
      <c r="S3203" t="s">
        <v>125</v>
      </c>
      <c r="T3203">
        <v>1</v>
      </c>
      <c r="U3203" t="s">
        <v>475</v>
      </c>
      <c r="V3203" t="s">
        <v>6075</v>
      </c>
      <c r="W3203" t="s">
        <v>386</v>
      </c>
    </row>
    <row r="3204" spans="1:23" x14ac:dyDescent="0.25">
      <c r="A3204" t="s">
        <v>544</v>
      </c>
      <c r="B3204" s="1">
        <v>44557</v>
      </c>
      <c r="C3204">
        <v>-10.99</v>
      </c>
      <c r="D3204" t="s">
        <v>560</v>
      </c>
      <c r="E3204" t="s">
        <v>560</v>
      </c>
      <c r="F3204" t="s">
        <v>561</v>
      </c>
      <c r="G3204" t="s">
        <v>104</v>
      </c>
      <c r="H3204" t="s">
        <v>16</v>
      </c>
      <c r="I3204" t="s">
        <v>16</v>
      </c>
      <c r="J3204" t="s">
        <v>9</v>
      </c>
      <c r="O3204" t="s">
        <v>104</v>
      </c>
      <c r="P3204" t="s">
        <v>9</v>
      </c>
      <c r="Q3204" t="s">
        <v>9</v>
      </c>
      <c r="R3204" t="s">
        <v>122</v>
      </c>
      <c r="S3204" t="s">
        <v>127</v>
      </c>
      <c r="T3204">
        <v>12</v>
      </c>
      <c r="U3204" t="s">
        <v>475</v>
      </c>
      <c r="W3204" t="s">
        <v>386</v>
      </c>
    </row>
    <row r="3205" spans="1:23" x14ac:dyDescent="0.25">
      <c r="A3205" t="s">
        <v>492</v>
      </c>
      <c r="B3205" s="1">
        <v>44557</v>
      </c>
      <c r="C3205">
        <v>-16.5</v>
      </c>
      <c r="D3205" t="s">
        <v>495</v>
      </c>
      <c r="E3205" t="s">
        <v>495</v>
      </c>
      <c r="F3205" t="s">
        <v>496</v>
      </c>
      <c r="G3205" t="s">
        <v>104</v>
      </c>
      <c r="H3205" t="s">
        <v>16</v>
      </c>
      <c r="I3205" t="s">
        <v>16</v>
      </c>
      <c r="J3205" t="s">
        <v>9</v>
      </c>
      <c r="O3205" t="s">
        <v>104</v>
      </c>
      <c r="P3205" t="s">
        <v>9</v>
      </c>
      <c r="Q3205" t="s">
        <v>9</v>
      </c>
      <c r="R3205" t="s">
        <v>122</v>
      </c>
      <c r="S3205" t="s">
        <v>127</v>
      </c>
      <c r="T3205">
        <v>12</v>
      </c>
      <c r="U3205" t="s">
        <v>475</v>
      </c>
      <c r="W3205" t="s">
        <v>386</v>
      </c>
    </row>
    <row r="3206" spans="1:23" x14ac:dyDescent="0.25">
      <c r="A3206" t="s">
        <v>544</v>
      </c>
      <c r="B3206" s="1">
        <v>44557</v>
      </c>
      <c r="C3206">
        <v>-23.48</v>
      </c>
      <c r="D3206" t="s">
        <v>560</v>
      </c>
      <c r="E3206" t="s">
        <v>560</v>
      </c>
      <c r="F3206" t="s">
        <v>561</v>
      </c>
      <c r="G3206" t="s">
        <v>104</v>
      </c>
      <c r="H3206" t="s">
        <v>16</v>
      </c>
      <c r="I3206" t="s">
        <v>16</v>
      </c>
      <c r="J3206" t="s">
        <v>9</v>
      </c>
      <c r="O3206" t="s">
        <v>104</v>
      </c>
      <c r="P3206" t="s">
        <v>9</v>
      </c>
      <c r="Q3206" t="s">
        <v>9</v>
      </c>
      <c r="R3206" t="s">
        <v>122</v>
      </c>
      <c r="S3206" t="s">
        <v>127</v>
      </c>
      <c r="T3206">
        <v>12</v>
      </c>
      <c r="U3206" t="s">
        <v>475</v>
      </c>
      <c r="W3206" t="s">
        <v>386</v>
      </c>
    </row>
    <row r="3207" spans="1:23" x14ac:dyDescent="0.25">
      <c r="A3207" t="s">
        <v>492</v>
      </c>
      <c r="B3207" s="1">
        <v>44557</v>
      </c>
      <c r="C3207">
        <v>-102.54</v>
      </c>
      <c r="D3207" t="s">
        <v>5475</v>
      </c>
      <c r="E3207" t="s">
        <v>5475</v>
      </c>
      <c r="F3207" t="s">
        <v>4535</v>
      </c>
      <c r="G3207" t="s">
        <v>55</v>
      </c>
      <c r="H3207" t="s">
        <v>76</v>
      </c>
      <c r="I3207" t="s">
        <v>76</v>
      </c>
      <c r="J3207" t="s">
        <v>9</v>
      </c>
      <c r="O3207" t="s">
        <v>55</v>
      </c>
      <c r="P3207" t="s">
        <v>9</v>
      </c>
      <c r="Q3207" t="s">
        <v>5141</v>
      </c>
      <c r="R3207" t="s">
        <v>224</v>
      </c>
      <c r="S3207" t="s">
        <v>126</v>
      </c>
      <c r="T3207">
        <v>12</v>
      </c>
      <c r="U3207" t="s">
        <v>475</v>
      </c>
      <c r="V3207" t="s">
        <v>6075</v>
      </c>
      <c r="W3207" t="s">
        <v>386</v>
      </c>
    </row>
    <row r="3208" spans="1:23" x14ac:dyDescent="0.25">
      <c r="A3208" t="s">
        <v>492</v>
      </c>
      <c r="B3208" s="1">
        <v>44557</v>
      </c>
      <c r="C3208">
        <v>-8.8000000000000007</v>
      </c>
      <c r="D3208" t="s">
        <v>4342</v>
      </c>
      <c r="E3208" t="s">
        <v>4342</v>
      </c>
      <c r="F3208" t="s">
        <v>5142</v>
      </c>
      <c r="G3208" t="s">
        <v>100</v>
      </c>
      <c r="H3208" t="s">
        <v>176</v>
      </c>
      <c r="I3208" t="s">
        <v>176</v>
      </c>
      <c r="J3208" t="s">
        <v>9</v>
      </c>
      <c r="O3208" t="s">
        <v>100</v>
      </c>
      <c r="P3208" t="s">
        <v>9</v>
      </c>
      <c r="Q3208" t="s">
        <v>5143</v>
      </c>
      <c r="R3208" t="s">
        <v>122</v>
      </c>
      <c r="S3208" t="s">
        <v>125</v>
      </c>
      <c r="T3208">
        <v>1</v>
      </c>
      <c r="U3208" t="s">
        <v>475</v>
      </c>
      <c r="V3208" t="s">
        <v>6075</v>
      </c>
      <c r="W3208" t="s">
        <v>386</v>
      </c>
    </row>
    <row r="3209" spans="1:23" x14ac:dyDescent="0.25">
      <c r="A3209" t="s">
        <v>34</v>
      </c>
      <c r="B3209" s="1">
        <v>44556</v>
      </c>
      <c r="C3209">
        <v>-84.33</v>
      </c>
      <c r="D3209" t="s">
        <v>491</v>
      </c>
      <c r="E3209" t="s">
        <v>491</v>
      </c>
      <c r="F3209" t="s">
        <v>5144</v>
      </c>
      <c r="G3209" t="s">
        <v>120</v>
      </c>
      <c r="H3209" t="s">
        <v>83</v>
      </c>
      <c r="I3209" t="s">
        <v>83</v>
      </c>
      <c r="J3209" t="s">
        <v>9</v>
      </c>
      <c r="K3209" t="s">
        <v>9</v>
      </c>
      <c r="L3209" t="s">
        <v>9</v>
      </c>
      <c r="M3209" t="s">
        <v>5131</v>
      </c>
      <c r="O3209" t="s">
        <v>120</v>
      </c>
      <c r="P3209" t="s">
        <v>9</v>
      </c>
      <c r="Q3209" t="s">
        <v>5575</v>
      </c>
      <c r="R3209" t="s">
        <v>122</v>
      </c>
      <c r="S3209" t="s">
        <v>127</v>
      </c>
      <c r="T3209">
        <v>12</v>
      </c>
      <c r="U3209" t="s">
        <v>475</v>
      </c>
      <c r="W3209" t="s">
        <v>386</v>
      </c>
    </row>
    <row r="3210" spans="1:23" x14ac:dyDescent="0.25">
      <c r="A3210" t="s">
        <v>605</v>
      </c>
      <c r="B3210" s="1">
        <v>44556</v>
      </c>
      <c r="C3210">
        <v>-14.32</v>
      </c>
      <c r="D3210" t="s">
        <v>606</v>
      </c>
      <c r="E3210" t="s">
        <v>606</v>
      </c>
      <c r="F3210" t="s">
        <v>5145</v>
      </c>
      <c r="G3210" t="s">
        <v>13</v>
      </c>
      <c r="H3210" t="s">
        <v>11</v>
      </c>
      <c r="I3210" t="s">
        <v>11</v>
      </c>
      <c r="J3210" t="s">
        <v>9</v>
      </c>
      <c r="O3210" t="s">
        <v>13</v>
      </c>
      <c r="P3210" t="s">
        <v>9</v>
      </c>
      <c r="Q3210" t="s">
        <v>9</v>
      </c>
      <c r="R3210" t="s">
        <v>122</v>
      </c>
      <c r="S3210" t="s">
        <v>127</v>
      </c>
      <c r="T3210">
        <v>12</v>
      </c>
      <c r="U3210" t="s">
        <v>475</v>
      </c>
      <c r="W3210" t="s">
        <v>386</v>
      </c>
    </row>
    <row r="3211" spans="1:23" x14ac:dyDescent="0.25">
      <c r="A3211" t="s">
        <v>19</v>
      </c>
      <c r="B3211" s="1">
        <v>44554</v>
      </c>
      <c r="C3211">
        <v>-349.06</v>
      </c>
      <c r="D3211" t="s">
        <v>576</v>
      </c>
      <c r="E3211" t="s">
        <v>576</v>
      </c>
      <c r="F3211" t="s">
        <v>505</v>
      </c>
      <c r="G3211" t="s">
        <v>94</v>
      </c>
      <c r="H3211" t="s">
        <v>24</v>
      </c>
      <c r="I3211" t="s">
        <v>24</v>
      </c>
      <c r="J3211" t="s">
        <v>24</v>
      </c>
      <c r="O3211" t="s">
        <v>94</v>
      </c>
      <c r="P3211" t="s">
        <v>9</v>
      </c>
      <c r="Q3211" t="s">
        <v>6333</v>
      </c>
      <c r="R3211" t="s">
        <v>122</v>
      </c>
      <c r="S3211" t="s">
        <v>127</v>
      </c>
      <c r="T3211">
        <v>12</v>
      </c>
      <c r="U3211" t="s">
        <v>475</v>
      </c>
      <c r="V3211" t="s">
        <v>265</v>
      </c>
      <c r="W3211" t="s">
        <v>386</v>
      </c>
    </row>
    <row r="3212" spans="1:23" x14ac:dyDescent="0.25">
      <c r="A3212" t="s">
        <v>19</v>
      </c>
      <c r="B3212" s="1">
        <v>44554</v>
      </c>
      <c r="C3212">
        <v>-14.32</v>
      </c>
      <c r="D3212" t="s">
        <v>25</v>
      </c>
      <c r="E3212" t="s">
        <v>25</v>
      </c>
      <c r="F3212" t="s">
        <v>611</v>
      </c>
      <c r="G3212" t="s">
        <v>55</v>
      </c>
      <c r="H3212" t="s">
        <v>18</v>
      </c>
      <c r="I3212" t="s">
        <v>18</v>
      </c>
      <c r="J3212" t="s">
        <v>9</v>
      </c>
      <c r="O3212" t="s">
        <v>55</v>
      </c>
      <c r="P3212" t="s">
        <v>9</v>
      </c>
      <c r="Q3212" t="s">
        <v>9</v>
      </c>
      <c r="R3212" t="s">
        <v>224</v>
      </c>
      <c r="S3212" t="s">
        <v>126</v>
      </c>
      <c r="T3212">
        <v>12</v>
      </c>
      <c r="U3212" t="s">
        <v>475</v>
      </c>
      <c r="W3212" t="s">
        <v>386</v>
      </c>
    </row>
    <row r="3213" spans="1:23" x14ac:dyDescent="0.25">
      <c r="A3213" t="s">
        <v>492</v>
      </c>
      <c r="B3213" s="1">
        <v>44554</v>
      </c>
      <c r="C3213">
        <v>-1.0900000000000001</v>
      </c>
      <c r="D3213" t="s">
        <v>614</v>
      </c>
      <c r="E3213" t="s">
        <v>614</v>
      </c>
      <c r="F3213" t="s">
        <v>615</v>
      </c>
      <c r="G3213" t="s">
        <v>117</v>
      </c>
      <c r="H3213" t="s">
        <v>44</v>
      </c>
      <c r="I3213" t="s">
        <v>44</v>
      </c>
      <c r="J3213" t="s">
        <v>9</v>
      </c>
      <c r="O3213" t="s">
        <v>117</v>
      </c>
      <c r="P3213" t="s">
        <v>9</v>
      </c>
      <c r="Q3213" t="s">
        <v>5146</v>
      </c>
      <c r="R3213" t="s">
        <v>122</v>
      </c>
      <c r="S3213" t="s">
        <v>127</v>
      </c>
      <c r="T3213">
        <v>12</v>
      </c>
      <c r="U3213" t="s">
        <v>475</v>
      </c>
      <c r="W3213" t="s">
        <v>386</v>
      </c>
    </row>
    <row r="3214" spans="1:23" x14ac:dyDescent="0.25">
      <c r="A3214" t="s">
        <v>492</v>
      </c>
      <c r="B3214" s="1">
        <v>44554</v>
      </c>
      <c r="C3214">
        <v>-15.95</v>
      </c>
      <c r="D3214" t="s">
        <v>642</v>
      </c>
      <c r="E3214" t="s">
        <v>642</v>
      </c>
      <c r="F3214" t="s">
        <v>5043</v>
      </c>
      <c r="G3214" t="s">
        <v>117</v>
      </c>
      <c r="H3214" t="s">
        <v>45</v>
      </c>
      <c r="I3214" t="s">
        <v>45</v>
      </c>
      <c r="J3214" t="s">
        <v>9</v>
      </c>
      <c r="O3214" t="s">
        <v>117</v>
      </c>
      <c r="P3214" t="s">
        <v>9</v>
      </c>
      <c r="Q3214" t="s">
        <v>9</v>
      </c>
      <c r="R3214" t="s">
        <v>122</v>
      </c>
      <c r="S3214" t="s">
        <v>127</v>
      </c>
      <c r="T3214">
        <v>12</v>
      </c>
      <c r="U3214" t="s">
        <v>475</v>
      </c>
      <c r="W3214" t="s">
        <v>386</v>
      </c>
    </row>
    <row r="3215" spans="1:23" x14ac:dyDescent="0.25">
      <c r="A3215" t="s">
        <v>492</v>
      </c>
      <c r="B3215" s="1">
        <v>44554</v>
      </c>
      <c r="C3215">
        <v>-3.3</v>
      </c>
      <c r="D3215" t="s">
        <v>628</v>
      </c>
      <c r="E3215" t="s">
        <v>628</v>
      </c>
      <c r="F3215" t="s">
        <v>629</v>
      </c>
      <c r="G3215" t="s">
        <v>13</v>
      </c>
      <c r="H3215" t="s">
        <v>11</v>
      </c>
      <c r="I3215" t="s">
        <v>11</v>
      </c>
      <c r="J3215" t="s">
        <v>9</v>
      </c>
      <c r="O3215" t="s">
        <v>13</v>
      </c>
      <c r="P3215" t="s">
        <v>9</v>
      </c>
      <c r="Q3215" t="s">
        <v>9</v>
      </c>
      <c r="R3215" t="s">
        <v>122</v>
      </c>
      <c r="S3215" t="s">
        <v>127</v>
      </c>
      <c r="T3215">
        <v>12</v>
      </c>
      <c r="U3215" t="s">
        <v>475</v>
      </c>
      <c r="W3215" t="s">
        <v>386</v>
      </c>
    </row>
    <row r="3216" spans="1:23" x14ac:dyDescent="0.25">
      <c r="A3216" t="s">
        <v>492</v>
      </c>
      <c r="B3216" s="1">
        <v>44553</v>
      </c>
      <c r="C3216">
        <v>25</v>
      </c>
      <c r="D3216" t="s">
        <v>536</v>
      </c>
      <c r="E3216" t="s">
        <v>536</v>
      </c>
      <c r="F3216" t="s">
        <v>537</v>
      </c>
      <c r="G3216" t="s">
        <v>92</v>
      </c>
      <c r="H3216" t="s">
        <v>49</v>
      </c>
      <c r="I3216" t="s">
        <v>49</v>
      </c>
      <c r="J3216" t="s">
        <v>9</v>
      </c>
      <c r="O3216" t="s">
        <v>92</v>
      </c>
      <c r="P3216" t="s">
        <v>9</v>
      </c>
      <c r="Q3216" t="s">
        <v>9</v>
      </c>
      <c r="R3216" t="s">
        <v>92</v>
      </c>
      <c r="S3216" t="s">
        <v>127</v>
      </c>
      <c r="T3216">
        <v>12</v>
      </c>
      <c r="U3216" t="s">
        <v>475</v>
      </c>
      <c r="W3216" t="s">
        <v>386</v>
      </c>
    </row>
    <row r="3217" spans="1:23" x14ac:dyDescent="0.25">
      <c r="A3217" t="s">
        <v>492</v>
      </c>
      <c r="B3217" s="1">
        <v>44553</v>
      </c>
      <c r="C3217">
        <v>-147.80000000000001</v>
      </c>
      <c r="D3217" t="s">
        <v>495</v>
      </c>
      <c r="E3217" t="s">
        <v>495</v>
      </c>
      <c r="F3217" t="s">
        <v>496</v>
      </c>
      <c r="G3217" t="s">
        <v>104</v>
      </c>
      <c r="H3217" t="s">
        <v>16</v>
      </c>
      <c r="I3217" t="s">
        <v>16</v>
      </c>
      <c r="J3217" t="s">
        <v>9</v>
      </c>
      <c r="O3217" t="s">
        <v>104</v>
      </c>
      <c r="P3217" t="s">
        <v>9</v>
      </c>
      <c r="Q3217" t="s">
        <v>9</v>
      </c>
      <c r="R3217" t="s">
        <v>122</v>
      </c>
      <c r="S3217" t="s">
        <v>127</v>
      </c>
      <c r="T3217">
        <v>12</v>
      </c>
      <c r="U3217" t="s">
        <v>475</v>
      </c>
      <c r="W3217" t="s">
        <v>386</v>
      </c>
    </row>
    <row r="3218" spans="1:23" x14ac:dyDescent="0.25">
      <c r="A3218" t="s">
        <v>605</v>
      </c>
      <c r="B3218" s="1">
        <v>44553</v>
      </c>
      <c r="C3218">
        <v>14.32</v>
      </c>
      <c r="D3218" t="s">
        <v>25</v>
      </c>
      <c r="E3218" t="s">
        <v>25</v>
      </c>
      <c r="F3218" t="s">
        <v>627</v>
      </c>
      <c r="G3218" t="s">
        <v>55</v>
      </c>
      <c r="H3218" t="s">
        <v>18</v>
      </c>
      <c r="I3218" t="s">
        <v>18</v>
      </c>
      <c r="J3218" t="s">
        <v>9</v>
      </c>
      <c r="O3218" t="s">
        <v>55</v>
      </c>
      <c r="P3218" t="s">
        <v>9</v>
      </c>
      <c r="Q3218" t="s">
        <v>9</v>
      </c>
      <c r="R3218" t="s">
        <v>224</v>
      </c>
      <c r="S3218" t="s">
        <v>126</v>
      </c>
      <c r="T3218">
        <v>12</v>
      </c>
      <c r="U3218" t="s">
        <v>475</v>
      </c>
      <c r="W3218" t="s">
        <v>386</v>
      </c>
    </row>
    <row r="3219" spans="1:23" x14ac:dyDescent="0.25">
      <c r="A3219" t="s">
        <v>492</v>
      </c>
      <c r="B3219" s="1">
        <v>44553</v>
      </c>
      <c r="C3219">
        <v>-31.7</v>
      </c>
      <c r="D3219" t="s">
        <v>541</v>
      </c>
      <c r="E3219" t="s">
        <v>541</v>
      </c>
      <c r="F3219" t="s">
        <v>542</v>
      </c>
      <c r="G3219" t="s">
        <v>104</v>
      </c>
      <c r="H3219" t="s">
        <v>16</v>
      </c>
      <c r="I3219" t="s">
        <v>16</v>
      </c>
      <c r="J3219" t="s">
        <v>9</v>
      </c>
      <c r="O3219" t="s">
        <v>104</v>
      </c>
      <c r="P3219" t="s">
        <v>9</v>
      </c>
      <c r="Q3219" t="s">
        <v>9</v>
      </c>
      <c r="R3219" t="s">
        <v>122</v>
      </c>
      <c r="S3219" t="s">
        <v>127</v>
      </c>
      <c r="T3219">
        <v>12</v>
      </c>
      <c r="U3219" t="s">
        <v>475</v>
      </c>
      <c r="W3219" t="s">
        <v>386</v>
      </c>
    </row>
    <row r="3220" spans="1:23" x14ac:dyDescent="0.25">
      <c r="A3220" t="s">
        <v>492</v>
      </c>
      <c r="B3220" s="1">
        <v>44553</v>
      </c>
      <c r="C3220">
        <v>-5.5</v>
      </c>
      <c r="D3220" t="s">
        <v>5042</v>
      </c>
      <c r="E3220" t="s">
        <v>5042</v>
      </c>
      <c r="F3220" t="s">
        <v>615</v>
      </c>
      <c r="G3220" t="s">
        <v>117</v>
      </c>
      <c r="H3220" t="s">
        <v>44</v>
      </c>
      <c r="I3220" t="s">
        <v>44</v>
      </c>
      <c r="J3220" t="s">
        <v>9</v>
      </c>
      <c r="O3220" t="s">
        <v>117</v>
      </c>
      <c r="P3220" t="s">
        <v>9</v>
      </c>
      <c r="Q3220" t="s">
        <v>9</v>
      </c>
      <c r="R3220" t="s">
        <v>122</v>
      </c>
      <c r="S3220" t="s">
        <v>127</v>
      </c>
      <c r="T3220">
        <v>12</v>
      </c>
      <c r="U3220" t="s">
        <v>475</v>
      </c>
      <c r="W3220" t="s">
        <v>386</v>
      </c>
    </row>
    <row r="3221" spans="1:23" x14ac:dyDescent="0.25">
      <c r="A3221" t="s">
        <v>492</v>
      </c>
      <c r="B3221" s="1">
        <v>44553</v>
      </c>
      <c r="C3221">
        <v>-10.98</v>
      </c>
      <c r="D3221" t="s">
        <v>493</v>
      </c>
      <c r="E3221" t="s">
        <v>493</v>
      </c>
      <c r="F3221" t="s">
        <v>494</v>
      </c>
      <c r="G3221" t="s">
        <v>104</v>
      </c>
      <c r="H3221" t="s">
        <v>16</v>
      </c>
      <c r="I3221" t="s">
        <v>16</v>
      </c>
      <c r="J3221" t="s">
        <v>9</v>
      </c>
      <c r="O3221" t="s">
        <v>104</v>
      </c>
      <c r="P3221" t="s">
        <v>9</v>
      </c>
      <c r="Q3221" t="s">
        <v>9</v>
      </c>
      <c r="R3221" t="s">
        <v>122</v>
      </c>
      <c r="S3221" t="s">
        <v>127</v>
      </c>
      <c r="T3221">
        <v>12</v>
      </c>
      <c r="U3221" t="s">
        <v>475</v>
      </c>
      <c r="W3221" t="s">
        <v>386</v>
      </c>
    </row>
    <row r="3222" spans="1:23" x14ac:dyDescent="0.25">
      <c r="A3222" t="s">
        <v>492</v>
      </c>
      <c r="B3222" s="1">
        <v>44553</v>
      </c>
      <c r="C3222">
        <v>-19.809999999999999</v>
      </c>
      <c r="D3222" t="s">
        <v>5147</v>
      </c>
      <c r="E3222" t="s">
        <v>5147</v>
      </c>
      <c r="F3222" t="s">
        <v>5148</v>
      </c>
      <c r="G3222" t="s">
        <v>117</v>
      </c>
      <c r="H3222" t="s">
        <v>44</v>
      </c>
      <c r="I3222" t="s">
        <v>44</v>
      </c>
      <c r="J3222" t="s">
        <v>9</v>
      </c>
      <c r="O3222" t="s">
        <v>117</v>
      </c>
      <c r="P3222" t="s">
        <v>9</v>
      </c>
      <c r="Q3222" t="s">
        <v>5149</v>
      </c>
      <c r="R3222" t="s">
        <v>122</v>
      </c>
      <c r="S3222" t="s">
        <v>127</v>
      </c>
      <c r="T3222">
        <v>12</v>
      </c>
      <c r="U3222" t="s">
        <v>475</v>
      </c>
      <c r="W3222" t="s">
        <v>386</v>
      </c>
    </row>
    <row r="3223" spans="1:23" x14ac:dyDescent="0.25">
      <c r="A3223" t="s">
        <v>492</v>
      </c>
      <c r="B3223" s="1">
        <v>44552</v>
      </c>
      <c r="C3223">
        <v>-15</v>
      </c>
      <c r="D3223" t="s">
        <v>612</v>
      </c>
      <c r="E3223" t="s">
        <v>612</v>
      </c>
      <c r="F3223" t="s">
        <v>613</v>
      </c>
      <c r="G3223" t="s">
        <v>110</v>
      </c>
      <c r="H3223" t="s">
        <v>79</v>
      </c>
      <c r="I3223" t="s">
        <v>79</v>
      </c>
      <c r="J3223" t="s">
        <v>9</v>
      </c>
      <c r="O3223" t="s">
        <v>110</v>
      </c>
      <c r="P3223" t="s">
        <v>9</v>
      </c>
      <c r="Q3223" t="s">
        <v>9</v>
      </c>
      <c r="R3223" t="s">
        <v>122</v>
      </c>
      <c r="S3223" t="s">
        <v>127</v>
      </c>
      <c r="T3223">
        <v>12</v>
      </c>
      <c r="U3223" t="s">
        <v>475</v>
      </c>
      <c r="V3223" t="s">
        <v>283</v>
      </c>
      <c r="W3223" t="s">
        <v>386</v>
      </c>
    </row>
    <row r="3224" spans="1:23" x14ac:dyDescent="0.25">
      <c r="A3224" t="s">
        <v>492</v>
      </c>
      <c r="B3224" s="1">
        <v>44552</v>
      </c>
      <c r="C3224">
        <v>-7.71</v>
      </c>
      <c r="D3224" t="s">
        <v>739</v>
      </c>
      <c r="E3224" t="s">
        <v>739</v>
      </c>
      <c r="F3224" t="s">
        <v>740</v>
      </c>
      <c r="G3224" t="s">
        <v>473</v>
      </c>
      <c r="H3224" t="s">
        <v>466</v>
      </c>
      <c r="I3224" t="s">
        <v>466</v>
      </c>
      <c r="J3224" t="s">
        <v>9</v>
      </c>
      <c r="O3224" t="s">
        <v>473</v>
      </c>
      <c r="P3224" t="s">
        <v>9</v>
      </c>
      <c r="Q3224" t="s">
        <v>9</v>
      </c>
      <c r="R3224" t="s">
        <v>122</v>
      </c>
      <c r="S3224" t="s">
        <v>127</v>
      </c>
      <c r="T3224">
        <v>12</v>
      </c>
      <c r="U3224" t="s">
        <v>475</v>
      </c>
      <c r="W3224" t="s">
        <v>386</v>
      </c>
    </row>
    <row r="3225" spans="1:23" x14ac:dyDescent="0.25">
      <c r="A3225" t="s">
        <v>487</v>
      </c>
      <c r="B3225" s="1">
        <v>44552</v>
      </c>
      <c r="C3225">
        <v>51</v>
      </c>
      <c r="D3225" t="s">
        <v>500</v>
      </c>
      <c r="E3225" t="s">
        <v>500</v>
      </c>
      <c r="F3225" t="s">
        <v>501</v>
      </c>
      <c r="G3225" t="s">
        <v>13</v>
      </c>
      <c r="H3225" t="s">
        <v>11</v>
      </c>
      <c r="I3225" t="s">
        <v>11</v>
      </c>
      <c r="J3225" t="s">
        <v>9</v>
      </c>
      <c r="O3225" t="s">
        <v>13</v>
      </c>
      <c r="P3225" t="s">
        <v>9</v>
      </c>
      <c r="Q3225" t="s">
        <v>5150</v>
      </c>
      <c r="R3225" t="s">
        <v>122</v>
      </c>
      <c r="S3225" t="s">
        <v>127</v>
      </c>
      <c r="T3225">
        <v>12</v>
      </c>
      <c r="U3225" t="s">
        <v>475</v>
      </c>
      <c r="W3225" t="s">
        <v>386</v>
      </c>
    </row>
    <row r="3226" spans="1:23" x14ac:dyDescent="0.25">
      <c r="A3226" t="s">
        <v>492</v>
      </c>
      <c r="B3226" s="1">
        <v>44552</v>
      </c>
      <c r="C3226">
        <v>-15</v>
      </c>
      <c r="D3226" t="s">
        <v>5151</v>
      </c>
      <c r="E3226" t="s">
        <v>5151</v>
      </c>
      <c r="F3226" t="s">
        <v>5152</v>
      </c>
      <c r="G3226" t="s">
        <v>13</v>
      </c>
      <c r="H3226" t="s">
        <v>13</v>
      </c>
      <c r="I3226" t="s">
        <v>13</v>
      </c>
      <c r="J3226" t="s">
        <v>9</v>
      </c>
      <c r="O3226" t="s">
        <v>13</v>
      </c>
      <c r="P3226" t="s">
        <v>9</v>
      </c>
      <c r="Q3226" t="s">
        <v>5153</v>
      </c>
      <c r="R3226" t="s">
        <v>116</v>
      </c>
      <c r="S3226" t="s">
        <v>126</v>
      </c>
      <c r="T3226">
        <v>0</v>
      </c>
      <c r="U3226" t="s">
        <v>475</v>
      </c>
      <c r="W3226" t="s">
        <v>386</v>
      </c>
    </row>
    <row r="3227" spans="1:23" x14ac:dyDescent="0.25">
      <c r="A3227" t="s">
        <v>492</v>
      </c>
      <c r="B3227" s="1">
        <v>44552</v>
      </c>
      <c r="C3227">
        <v>-92.86</v>
      </c>
      <c r="D3227" t="s">
        <v>1228</v>
      </c>
      <c r="E3227" t="s">
        <v>1228</v>
      </c>
      <c r="F3227" t="s">
        <v>2158</v>
      </c>
      <c r="G3227" t="s">
        <v>13</v>
      </c>
      <c r="H3227" t="s">
        <v>11</v>
      </c>
      <c r="I3227" t="s">
        <v>11</v>
      </c>
      <c r="J3227" t="s">
        <v>9</v>
      </c>
      <c r="O3227" t="s">
        <v>13</v>
      </c>
      <c r="P3227" t="s">
        <v>9</v>
      </c>
      <c r="Q3227" t="s">
        <v>9</v>
      </c>
      <c r="R3227" t="s">
        <v>122</v>
      </c>
      <c r="S3227" t="s">
        <v>127</v>
      </c>
      <c r="T3227">
        <v>12</v>
      </c>
      <c r="U3227" t="s">
        <v>475</v>
      </c>
      <c r="W3227" t="s">
        <v>386</v>
      </c>
    </row>
    <row r="3228" spans="1:23" x14ac:dyDescent="0.25">
      <c r="A3228" t="s">
        <v>492</v>
      </c>
      <c r="B3228" s="1">
        <v>44552</v>
      </c>
      <c r="C3228">
        <v>-25.34</v>
      </c>
      <c r="D3228" t="s">
        <v>844</v>
      </c>
      <c r="E3228" t="s">
        <v>844</v>
      </c>
      <c r="F3228" t="s">
        <v>1021</v>
      </c>
      <c r="G3228" t="s">
        <v>117</v>
      </c>
      <c r="H3228" t="s">
        <v>44</v>
      </c>
      <c r="I3228" t="s">
        <v>44</v>
      </c>
      <c r="J3228" t="s">
        <v>9</v>
      </c>
      <c r="O3228" t="s">
        <v>117</v>
      </c>
      <c r="P3228" t="s">
        <v>9</v>
      </c>
      <c r="Q3228" t="s">
        <v>9</v>
      </c>
      <c r="R3228" t="s">
        <v>122</v>
      </c>
      <c r="S3228" t="s">
        <v>127</v>
      </c>
      <c r="T3228">
        <v>12</v>
      </c>
      <c r="U3228" t="s">
        <v>475</v>
      </c>
      <c r="W3228" t="s">
        <v>386</v>
      </c>
    </row>
    <row r="3229" spans="1:23" x14ac:dyDescent="0.25">
      <c r="A3229" t="s">
        <v>492</v>
      </c>
      <c r="B3229" s="1">
        <v>44552</v>
      </c>
      <c r="C3229">
        <v>-10.98</v>
      </c>
      <c r="D3229" t="s">
        <v>636</v>
      </c>
      <c r="E3229" t="s">
        <v>636</v>
      </c>
      <c r="F3229" t="s">
        <v>637</v>
      </c>
      <c r="G3229" t="s">
        <v>100</v>
      </c>
      <c r="H3229" t="s">
        <v>97</v>
      </c>
      <c r="I3229" t="s">
        <v>97</v>
      </c>
      <c r="J3229" t="s">
        <v>6328</v>
      </c>
      <c r="O3229" t="s">
        <v>100</v>
      </c>
      <c r="P3229" t="s">
        <v>9</v>
      </c>
      <c r="Q3229" t="s">
        <v>6330</v>
      </c>
      <c r="R3229" t="s">
        <v>122</v>
      </c>
      <c r="S3229" t="s">
        <v>125</v>
      </c>
      <c r="T3229">
        <v>1</v>
      </c>
      <c r="U3229" t="s">
        <v>475</v>
      </c>
      <c r="V3229" t="s">
        <v>270</v>
      </c>
      <c r="W3229" t="s">
        <v>386</v>
      </c>
    </row>
    <row r="3230" spans="1:23" x14ac:dyDescent="0.25">
      <c r="A3230" t="s">
        <v>492</v>
      </c>
      <c r="B3230" s="1">
        <v>44552</v>
      </c>
      <c r="C3230">
        <v>-33</v>
      </c>
      <c r="D3230" t="s">
        <v>650</v>
      </c>
      <c r="E3230" t="s">
        <v>650</v>
      </c>
      <c r="F3230" t="s">
        <v>651</v>
      </c>
      <c r="G3230" t="s">
        <v>118</v>
      </c>
      <c r="H3230" t="s">
        <v>52</v>
      </c>
      <c r="I3230" t="s">
        <v>52</v>
      </c>
      <c r="J3230" t="s">
        <v>9</v>
      </c>
      <c r="O3230" t="s">
        <v>118</v>
      </c>
      <c r="P3230" t="s">
        <v>9</v>
      </c>
      <c r="Q3230" t="s">
        <v>9</v>
      </c>
      <c r="R3230" t="s">
        <v>122</v>
      </c>
      <c r="S3230" t="s">
        <v>127</v>
      </c>
      <c r="T3230">
        <v>12</v>
      </c>
      <c r="U3230" t="s">
        <v>475</v>
      </c>
      <c r="W3230" t="s">
        <v>386</v>
      </c>
    </row>
    <row r="3231" spans="1:23" x14ac:dyDescent="0.25">
      <c r="A3231" t="s">
        <v>492</v>
      </c>
      <c r="B3231" s="1">
        <v>44551</v>
      </c>
      <c r="C3231">
        <v>-49.05</v>
      </c>
      <c r="D3231" t="s">
        <v>671</v>
      </c>
      <c r="E3231" t="s">
        <v>671</v>
      </c>
      <c r="F3231" t="s">
        <v>5154</v>
      </c>
      <c r="G3231" t="s">
        <v>100</v>
      </c>
      <c r="H3231" t="s">
        <v>93</v>
      </c>
      <c r="I3231" t="s">
        <v>93</v>
      </c>
      <c r="J3231" t="s">
        <v>9</v>
      </c>
      <c r="O3231" t="s">
        <v>100</v>
      </c>
      <c r="P3231" t="s">
        <v>9</v>
      </c>
      <c r="Q3231" t="s">
        <v>9</v>
      </c>
      <c r="R3231" t="s">
        <v>122</v>
      </c>
      <c r="S3231" t="s">
        <v>127</v>
      </c>
      <c r="T3231">
        <v>1</v>
      </c>
      <c r="U3231" t="s">
        <v>475</v>
      </c>
      <c r="W3231" t="s">
        <v>386</v>
      </c>
    </row>
    <row r="3232" spans="1:23" x14ac:dyDescent="0.25">
      <c r="A3232" t="s">
        <v>492</v>
      </c>
      <c r="B3232" s="1">
        <v>44551</v>
      </c>
      <c r="C3232">
        <v>-10.17</v>
      </c>
      <c r="D3232" t="s">
        <v>892</v>
      </c>
      <c r="E3232" t="s">
        <v>892</v>
      </c>
      <c r="F3232" t="s">
        <v>5155</v>
      </c>
      <c r="G3232" t="s">
        <v>10</v>
      </c>
      <c r="H3232" t="s">
        <v>39</v>
      </c>
      <c r="I3232" t="s">
        <v>39</v>
      </c>
      <c r="J3232" t="s">
        <v>9</v>
      </c>
      <c r="O3232" t="s">
        <v>10</v>
      </c>
      <c r="P3232" t="s">
        <v>9</v>
      </c>
      <c r="Q3232" t="s">
        <v>9</v>
      </c>
      <c r="R3232" t="s">
        <v>122</v>
      </c>
      <c r="S3232" t="s">
        <v>127</v>
      </c>
      <c r="T3232">
        <v>12</v>
      </c>
      <c r="U3232" t="s">
        <v>475</v>
      </c>
      <c r="W3232" t="s">
        <v>386</v>
      </c>
    </row>
    <row r="3233" spans="1:23" x14ac:dyDescent="0.25">
      <c r="A3233" t="s">
        <v>492</v>
      </c>
      <c r="B3233" s="1">
        <v>44551</v>
      </c>
      <c r="C3233">
        <v>-4.4000000000000004</v>
      </c>
      <c r="D3233" t="s">
        <v>628</v>
      </c>
      <c r="E3233" t="s">
        <v>628</v>
      </c>
      <c r="F3233" t="s">
        <v>629</v>
      </c>
      <c r="G3233" t="s">
        <v>13</v>
      </c>
      <c r="H3233" t="s">
        <v>11</v>
      </c>
      <c r="I3233" t="s">
        <v>11</v>
      </c>
      <c r="J3233" t="s">
        <v>9</v>
      </c>
      <c r="O3233" t="s">
        <v>13</v>
      </c>
      <c r="P3233" t="s">
        <v>9</v>
      </c>
      <c r="Q3233" t="s">
        <v>9</v>
      </c>
      <c r="R3233" t="s">
        <v>122</v>
      </c>
      <c r="S3233" t="s">
        <v>127</v>
      </c>
      <c r="T3233">
        <v>12</v>
      </c>
      <c r="U3233" t="s">
        <v>475</v>
      </c>
      <c r="W3233" t="s">
        <v>386</v>
      </c>
    </row>
    <row r="3234" spans="1:23" x14ac:dyDescent="0.25">
      <c r="A3234" t="s">
        <v>492</v>
      </c>
      <c r="B3234" s="1">
        <v>44551</v>
      </c>
      <c r="C3234">
        <v>-2.99</v>
      </c>
      <c r="D3234" t="s">
        <v>603</v>
      </c>
      <c r="E3234" t="s">
        <v>603</v>
      </c>
      <c r="F3234" t="s">
        <v>604</v>
      </c>
      <c r="G3234" t="s">
        <v>104</v>
      </c>
      <c r="H3234" t="s">
        <v>16</v>
      </c>
      <c r="I3234" t="s">
        <v>16</v>
      </c>
      <c r="J3234" t="s">
        <v>9</v>
      </c>
      <c r="O3234" t="s">
        <v>104</v>
      </c>
      <c r="P3234" t="s">
        <v>9</v>
      </c>
      <c r="Q3234" t="s">
        <v>9</v>
      </c>
      <c r="R3234" t="s">
        <v>122</v>
      </c>
      <c r="S3234" t="s">
        <v>127</v>
      </c>
      <c r="T3234">
        <v>12</v>
      </c>
      <c r="U3234" t="s">
        <v>475</v>
      </c>
      <c r="W3234" t="s">
        <v>386</v>
      </c>
    </row>
    <row r="3235" spans="1:23" x14ac:dyDescent="0.25">
      <c r="A3235" t="s">
        <v>492</v>
      </c>
      <c r="B3235" s="1">
        <v>44551</v>
      </c>
      <c r="C3235">
        <v>-48.51</v>
      </c>
      <c r="D3235" t="s">
        <v>5156</v>
      </c>
      <c r="E3235" t="s">
        <v>5156</v>
      </c>
      <c r="F3235" t="s">
        <v>5157</v>
      </c>
      <c r="G3235" t="s">
        <v>13</v>
      </c>
      <c r="H3235" t="s">
        <v>13</v>
      </c>
      <c r="I3235" t="s">
        <v>13</v>
      </c>
      <c r="J3235" t="s">
        <v>9</v>
      </c>
      <c r="O3235" t="s">
        <v>13</v>
      </c>
      <c r="P3235" t="s">
        <v>9</v>
      </c>
      <c r="Q3235" t="s">
        <v>9</v>
      </c>
      <c r="R3235" t="s">
        <v>116</v>
      </c>
      <c r="S3235" t="s">
        <v>126</v>
      </c>
      <c r="T3235">
        <v>0</v>
      </c>
      <c r="U3235" t="s">
        <v>475</v>
      </c>
      <c r="W3235" t="s">
        <v>386</v>
      </c>
    </row>
    <row r="3236" spans="1:23" x14ac:dyDescent="0.25">
      <c r="A3236" t="s">
        <v>544</v>
      </c>
      <c r="B3236" s="1">
        <v>44551</v>
      </c>
      <c r="C3236">
        <v>-8.82</v>
      </c>
      <c r="D3236" t="s">
        <v>5156</v>
      </c>
      <c r="E3236" t="s">
        <v>5156</v>
      </c>
      <c r="F3236" t="s">
        <v>5158</v>
      </c>
      <c r="G3236" t="s">
        <v>13</v>
      </c>
      <c r="H3236" t="s">
        <v>13</v>
      </c>
      <c r="I3236" t="s">
        <v>13</v>
      </c>
      <c r="J3236" t="s">
        <v>9</v>
      </c>
      <c r="O3236" t="s">
        <v>13</v>
      </c>
      <c r="P3236" t="s">
        <v>9</v>
      </c>
      <c r="Q3236" t="s">
        <v>9</v>
      </c>
      <c r="R3236" t="s">
        <v>116</v>
      </c>
      <c r="S3236" t="s">
        <v>126</v>
      </c>
      <c r="T3236">
        <v>0</v>
      </c>
      <c r="U3236" t="s">
        <v>475</v>
      </c>
      <c r="W3236" t="s">
        <v>386</v>
      </c>
    </row>
    <row r="3237" spans="1:23" x14ac:dyDescent="0.25">
      <c r="A3237" t="s">
        <v>544</v>
      </c>
      <c r="B3237" s="1">
        <v>44551</v>
      </c>
      <c r="C3237">
        <v>-20.86</v>
      </c>
      <c r="D3237" t="s">
        <v>744</v>
      </c>
      <c r="E3237" t="s">
        <v>744</v>
      </c>
      <c r="F3237" t="s">
        <v>5159</v>
      </c>
      <c r="G3237" t="s">
        <v>104</v>
      </c>
      <c r="H3237" t="s">
        <v>7</v>
      </c>
      <c r="I3237" t="s">
        <v>7</v>
      </c>
      <c r="J3237" t="s">
        <v>9</v>
      </c>
      <c r="O3237" t="s">
        <v>104</v>
      </c>
      <c r="P3237" t="s">
        <v>9</v>
      </c>
      <c r="Q3237" t="s">
        <v>9</v>
      </c>
      <c r="R3237" t="s">
        <v>122</v>
      </c>
      <c r="S3237" t="s">
        <v>127</v>
      </c>
      <c r="T3237">
        <v>12</v>
      </c>
      <c r="U3237" t="s">
        <v>475</v>
      </c>
      <c r="W3237" t="s">
        <v>386</v>
      </c>
    </row>
    <row r="3238" spans="1:23" x14ac:dyDescent="0.25">
      <c r="A3238" t="s">
        <v>34</v>
      </c>
      <c r="B3238" s="1">
        <v>44551</v>
      </c>
      <c r="C3238">
        <v>-88.19</v>
      </c>
      <c r="D3238" t="s">
        <v>491</v>
      </c>
      <c r="E3238" t="s">
        <v>491</v>
      </c>
      <c r="F3238" t="s">
        <v>5160</v>
      </c>
      <c r="G3238" t="s">
        <v>88</v>
      </c>
      <c r="H3238" t="s">
        <v>59</v>
      </c>
      <c r="I3238" t="s">
        <v>59</v>
      </c>
      <c r="J3238" t="s">
        <v>9</v>
      </c>
      <c r="K3238" t="s">
        <v>9</v>
      </c>
      <c r="L3238" t="s">
        <v>9</v>
      </c>
      <c r="M3238" t="s">
        <v>5161</v>
      </c>
      <c r="O3238" t="s">
        <v>88</v>
      </c>
      <c r="P3238" t="s">
        <v>9</v>
      </c>
      <c r="Q3238" t="s">
        <v>5162</v>
      </c>
      <c r="R3238" t="s">
        <v>122</v>
      </c>
      <c r="S3238" t="s">
        <v>127</v>
      </c>
      <c r="T3238">
        <v>1</v>
      </c>
      <c r="U3238" t="s">
        <v>475</v>
      </c>
      <c r="W3238" t="s">
        <v>386</v>
      </c>
    </row>
    <row r="3239" spans="1:23" x14ac:dyDescent="0.25">
      <c r="A3239" t="s">
        <v>492</v>
      </c>
      <c r="B3239" s="1">
        <v>44551</v>
      </c>
      <c r="C3239">
        <v>-140.91999999999999</v>
      </c>
      <c r="D3239" t="s">
        <v>3452</v>
      </c>
      <c r="E3239" t="s">
        <v>3452</v>
      </c>
      <c r="F3239" t="s">
        <v>3453</v>
      </c>
      <c r="G3239" t="s">
        <v>105</v>
      </c>
      <c r="H3239" t="s">
        <v>134</v>
      </c>
      <c r="I3239" t="s">
        <v>134</v>
      </c>
      <c r="J3239" t="s">
        <v>5136</v>
      </c>
      <c r="O3239" t="s">
        <v>105</v>
      </c>
      <c r="P3239" t="s">
        <v>9</v>
      </c>
      <c r="Q3239" t="s">
        <v>5163</v>
      </c>
      <c r="R3239" t="s">
        <v>122</v>
      </c>
      <c r="S3239" t="s">
        <v>124</v>
      </c>
      <c r="T3239">
        <v>1</v>
      </c>
      <c r="U3239" t="s">
        <v>475</v>
      </c>
      <c r="V3239" t="s">
        <v>287</v>
      </c>
      <c r="W3239" t="s">
        <v>386</v>
      </c>
    </row>
    <row r="3240" spans="1:23" x14ac:dyDescent="0.25">
      <c r="A3240" t="s">
        <v>34</v>
      </c>
      <c r="B3240" s="1">
        <v>44551</v>
      </c>
      <c r="C3240">
        <v>29.76</v>
      </c>
      <c r="D3240" t="s">
        <v>491</v>
      </c>
      <c r="E3240" t="s">
        <v>491</v>
      </c>
      <c r="F3240" t="s">
        <v>1216</v>
      </c>
      <c r="G3240" t="s">
        <v>120</v>
      </c>
      <c r="H3240" t="s">
        <v>83</v>
      </c>
      <c r="I3240" t="s">
        <v>83</v>
      </c>
      <c r="J3240" t="s">
        <v>9</v>
      </c>
      <c r="K3240" t="s">
        <v>9</v>
      </c>
      <c r="L3240" t="s">
        <v>9</v>
      </c>
      <c r="M3240" t="s">
        <v>5164</v>
      </c>
      <c r="O3240" t="s">
        <v>120</v>
      </c>
      <c r="P3240" t="s">
        <v>9</v>
      </c>
      <c r="Q3240" t="s">
        <v>5165</v>
      </c>
      <c r="R3240" t="s">
        <v>122</v>
      </c>
      <c r="S3240" t="s">
        <v>127</v>
      </c>
      <c r="T3240">
        <v>12</v>
      </c>
      <c r="U3240" t="s">
        <v>475</v>
      </c>
      <c r="W3240" t="s">
        <v>386</v>
      </c>
    </row>
    <row r="3241" spans="1:23" x14ac:dyDescent="0.25">
      <c r="A3241" t="s">
        <v>356</v>
      </c>
      <c r="B3241" s="1">
        <v>44550</v>
      </c>
      <c r="C3241">
        <v>9.82</v>
      </c>
      <c r="D3241" t="s">
        <v>6618</v>
      </c>
      <c r="E3241" t="s">
        <v>6618</v>
      </c>
      <c r="F3241" t="s">
        <v>8130</v>
      </c>
      <c r="G3241" t="s">
        <v>89</v>
      </c>
      <c r="H3241" t="s">
        <v>69</v>
      </c>
      <c r="I3241" t="s">
        <v>69</v>
      </c>
      <c r="J3241" t="s">
        <v>9</v>
      </c>
      <c r="O3241" t="s">
        <v>89</v>
      </c>
      <c r="P3241" t="s">
        <v>9</v>
      </c>
      <c r="Q3241" t="s">
        <v>9</v>
      </c>
      <c r="R3241" t="s">
        <v>224</v>
      </c>
      <c r="S3241" t="s">
        <v>127</v>
      </c>
      <c r="T3241">
        <v>1</v>
      </c>
      <c r="U3241" t="s">
        <v>475</v>
      </c>
      <c r="W3241" t="s">
        <v>386</v>
      </c>
    </row>
    <row r="3242" spans="1:23" x14ac:dyDescent="0.25">
      <c r="A3242" t="s">
        <v>356</v>
      </c>
      <c r="B3242" s="1">
        <v>44550</v>
      </c>
      <c r="C3242">
        <v>0.1</v>
      </c>
      <c r="D3242" t="s">
        <v>6629</v>
      </c>
      <c r="E3242" t="s">
        <v>6629</v>
      </c>
      <c r="F3242" t="s">
        <v>6630</v>
      </c>
      <c r="G3242" t="s">
        <v>89</v>
      </c>
      <c r="H3242" t="s">
        <v>5004</v>
      </c>
      <c r="I3242" t="s">
        <v>5004</v>
      </c>
      <c r="J3242" t="s">
        <v>9</v>
      </c>
      <c r="O3242" t="s">
        <v>89</v>
      </c>
      <c r="P3242" t="s">
        <v>9</v>
      </c>
      <c r="Q3242" t="s">
        <v>9</v>
      </c>
      <c r="R3242" t="s">
        <v>224</v>
      </c>
      <c r="S3242" t="s">
        <v>127</v>
      </c>
      <c r="T3242">
        <v>1</v>
      </c>
      <c r="U3242" t="s">
        <v>475</v>
      </c>
      <c r="W3242" t="s">
        <v>386</v>
      </c>
    </row>
    <row r="3243" spans="1:23" x14ac:dyDescent="0.25">
      <c r="A3243" t="s">
        <v>356</v>
      </c>
      <c r="B3243" s="1">
        <v>44550</v>
      </c>
      <c r="C3243">
        <v>0.1</v>
      </c>
      <c r="D3243" t="s">
        <v>6629</v>
      </c>
      <c r="E3243" t="s">
        <v>6629</v>
      </c>
      <c r="F3243" t="s">
        <v>6630</v>
      </c>
      <c r="G3243" t="s">
        <v>89</v>
      </c>
      <c r="H3243" t="s">
        <v>5004</v>
      </c>
      <c r="I3243" t="s">
        <v>5004</v>
      </c>
      <c r="J3243" t="s">
        <v>9</v>
      </c>
      <c r="O3243" t="s">
        <v>89</v>
      </c>
      <c r="P3243" t="s">
        <v>9</v>
      </c>
      <c r="Q3243" t="s">
        <v>9</v>
      </c>
      <c r="R3243" t="s">
        <v>224</v>
      </c>
      <c r="S3243" t="s">
        <v>127</v>
      </c>
      <c r="T3243">
        <v>1</v>
      </c>
      <c r="U3243" t="s">
        <v>475</v>
      </c>
      <c r="W3243" t="s">
        <v>386</v>
      </c>
    </row>
    <row r="3244" spans="1:23" x14ac:dyDescent="0.25">
      <c r="A3244" t="s">
        <v>356</v>
      </c>
      <c r="B3244" s="1">
        <v>44550</v>
      </c>
      <c r="C3244">
        <v>9.82</v>
      </c>
      <c r="D3244" t="s">
        <v>6618</v>
      </c>
      <c r="E3244" t="s">
        <v>6618</v>
      </c>
      <c r="F3244" t="s">
        <v>8130</v>
      </c>
      <c r="G3244" t="s">
        <v>89</v>
      </c>
      <c r="H3244" t="s">
        <v>69</v>
      </c>
      <c r="I3244" t="s">
        <v>69</v>
      </c>
      <c r="J3244" t="s">
        <v>9</v>
      </c>
      <c r="O3244" t="s">
        <v>89</v>
      </c>
      <c r="P3244" t="s">
        <v>9</v>
      </c>
      <c r="Q3244" t="s">
        <v>9</v>
      </c>
      <c r="R3244" t="s">
        <v>224</v>
      </c>
      <c r="S3244" t="s">
        <v>127</v>
      </c>
      <c r="T3244">
        <v>1</v>
      </c>
      <c r="U3244" t="s">
        <v>475</v>
      </c>
      <c r="W3244" t="s">
        <v>386</v>
      </c>
    </row>
    <row r="3245" spans="1:23" x14ac:dyDescent="0.25">
      <c r="A3245" t="s">
        <v>356</v>
      </c>
      <c r="B3245" s="1">
        <v>44550</v>
      </c>
      <c r="C3245">
        <v>9.64</v>
      </c>
      <c r="D3245" t="s">
        <v>6618</v>
      </c>
      <c r="E3245" t="s">
        <v>6618</v>
      </c>
      <c r="F3245" t="s">
        <v>8131</v>
      </c>
      <c r="G3245" t="s">
        <v>89</v>
      </c>
      <c r="H3245" t="s">
        <v>69</v>
      </c>
      <c r="I3245" t="s">
        <v>69</v>
      </c>
      <c r="J3245" t="s">
        <v>9</v>
      </c>
      <c r="O3245" t="s">
        <v>89</v>
      </c>
      <c r="P3245" t="s">
        <v>9</v>
      </c>
      <c r="Q3245" t="s">
        <v>9</v>
      </c>
      <c r="R3245" t="s">
        <v>224</v>
      </c>
      <c r="S3245" t="s">
        <v>127</v>
      </c>
      <c r="T3245">
        <v>1</v>
      </c>
      <c r="U3245" t="s">
        <v>475</v>
      </c>
      <c r="W3245" t="s">
        <v>386</v>
      </c>
    </row>
    <row r="3246" spans="1:23" x14ac:dyDescent="0.25">
      <c r="A3246" t="s">
        <v>356</v>
      </c>
      <c r="B3246" s="1">
        <v>44550</v>
      </c>
      <c r="C3246">
        <v>9.64</v>
      </c>
      <c r="D3246" t="s">
        <v>6618</v>
      </c>
      <c r="E3246" t="s">
        <v>6618</v>
      </c>
      <c r="F3246" t="s">
        <v>8131</v>
      </c>
      <c r="G3246" t="s">
        <v>89</v>
      </c>
      <c r="H3246" t="s">
        <v>69</v>
      </c>
      <c r="I3246" t="s">
        <v>69</v>
      </c>
      <c r="J3246" t="s">
        <v>9</v>
      </c>
      <c r="O3246" t="s">
        <v>89</v>
      </c>
      <c r="P3246" t="s">
        <v>9</v>
      </c>
      <c r="Q3246" t="s">
        <v>9</v>
      </c>
      <c r="R3246" t="s">
        <v>224</v>
      </c>
      <c r="S3246" t="s">
        <v>127</v>
      </c>
      <c r="T3246">
        <v>1</v>
      </c>
      <c r="U3246" t="s">
        <v>475</v>
      </c>
      <c r="W3246" t="s">
        <v>386</v>
      </c>
    </row>
    <row r="3247" spans="1:23" x14ac:dyDescent="0.25">
      <c r="A3247" t="s">
        <v>492</v>
      </c>
      <c r="B3247" s="1">
        <v>44550</v>
      </c>
      <c r="C3247">
        <v>-9.98</v>
      </c>
      <c r="D3247" t="s">
        <v>5167</v>
      </c>
      <c r="E3247" t="s">
        <v>5167</v>
      </c>
      <c r="F3247" t="s">
        <v>5168</v>
      </c>
      <c r="G3247" t="s">
        <v>104</v>
      </c>
      <c r="H3247" t="s">
        <v>16</v>
      </c>
      <c r="I3247" t="s">
        <v>16</v>
      </c>
      <c r="J3247" t="s">
        <v>9</v>
      </c>
      <c r="O3247" t="s">
        <v>104</v>
      </c>
      <c r="P3247" t="s">
        <v>9</v>
      </c>
      <c r="Q3247" t="s">
        <v>9</v>
      </c>
      <c r="R3247" t="s">
        <v>122</v>
      </c>
      <c r="S3247" t="s">
        <v>127</v>
      </c>
      <c r="T3247">
        <v>12</v>
      </c>
      <c r="U3247" t="s">
        <v>475</v>
      </c>
      <c r="W3247" t="s">
        <v>386</v>
      </c>
    </row>
    <row r="3248" spans="1:23" x14ac:dyDescent="0.25">
      <c r="A3248" t="s">
        <v>492</v>
      </c>
      <c r="B3248" s="1">
        <v>44550</v>
      </c>
      <c r="C3248">
        <v>-9.98</v>
      </c>
      <c r="D3248" t="s">
        <v>5167</v>
      </c>
      <c r="E3248" t="s">
        <v>5167</v>
      </c>
      <c r="F3248" t="s">
        <v>5168</v>
      </c>
      <c r="G3248" t="s">
        <v>104</v>
      </c>
      <c r="H3248" t="s">
        <v>16</v>
      </c>
      <c r="I3248" t="s">
        <v>16</v>
      </c>
      <c r="J3248" t="s">
        <v>9</v>
      </c>
      <c r="O3248" t="s">
        <v>104</v>
      </c>
      <c r="P3248" t="s">
        <v>9</v>
      </c>
      <c r="Q3248" t="s">
        <v>9</v>
      </c>
      <c r="R3248" t="s">
        <v>122</v>
      </c>
      <c r="S3248" t="s">
        <v>127</v>
      </c>
      <c r="T3248">
        <v>12</v>
      </c>
      <c r="U3248" t="s">
        <v>475</v>
      </c>
      <c r="W3248" t="s">
        <v>386</v>
      </c>
    </row>
    <row r="3249" spans="1:23" x14ac:dyDescent="0.25">
      <c r="A3249" t="s">
        <v>492</v>
      </c>
      <c r="B3249" s="1">
        <v>44550</v>
      </c>
      <c r="C3249">
        <v>-11.89</v>
      </c>
      <c r="D3249" t="s">
        <v>495</v>
      </c>
      <c r="E3249" t="s">
        <v>495</v>
      </c>
      <c r="F3249" t="s">
        <v>496</v>
      </c>
      <c r="G3249" t="s">
        <v>104</v>
      </c>
      <c r="H3249" t="s">
        <v>16</v>
      </c>
      <c r="I3249" t="s">
        <v>16</v>
      </c>
      <c r="J3249" t="s">
        <v>9</v>
      </c>
      <c r="O3249" t="s">
        <v>104</v>
      </c>
      <c r="P3249" t="s">
        <v>9</v>
      </c>
      <c r="Q3249" t="s">
        <v>9</v>
      </c>
      <c r="R3249" t="s">
        <v>122</v>
      </c>
      <c r="S3249" t="s">
        <v>127</v>
      </c>
      <c r="T3249">
        <v>12</v>
      </c>
      <c r="U3249" t="s">
        <v>475</v>
      </c>
      <c r="W3249" t="s">
        <v>386</v>
      </c>
    </row>
    <row r="3250" spans="1:23" x14ac:dyDescent="0.25">
      <c r="A3250" t="s">
        <v>492</v>
      </c>
      <c r="B3250" s="1">
        <v>44550</v>
      </c>
      <c r="C3250">
        <v>-5.49</v>
      </c>
      <c r="D3250" t="s">
        <v>636</v>
      </c>
      <c r="E3250" t="s">
        <v>636</v>
      </c>
      <c r="F3250" t="s">
        <v>637</v>
      </c>
      <c r="G3250" t="s">
        <v>120</v>
      </c>
      <c r="H3250" t="s">
        <v>86</v>
      </c>
      <c r="I3250" t="s">
        <v>86</v>
      </c>
      <c r="J3250" t="s">
        <v>9</v>
      </c>
      <c r="O3250" t="s">
        <v>120</v>
      </c>
      <c r="P3250" t="s">
        <v>9</v>
      </c>
      <c r="Q3250" t="s">
        <v>5169</v>
      </c>
      <c r="R3250" t="s">
        <v>122</v>
      </c>
      <c r="S3250" t="s">
        <v>125</v>
      </c>
      <c r="T3250">
        <v>1</v>
      </c>
      <c r="U3250" t="s">
        <v>475</v>
      </c>
      <c r="W3250" t="s">
        <v>386</v>
      </c>
    </row>
    <row r="3251" spans="1:23" x14ac:dyDescent="0.25">
      <c r="A3251" t="s">
        <v>539</v>
      </c>
      <c r="B3251" s="1">
        <v>44550</v>
      </c>
      <c r="C3251">
        <v>-19.79</v>
      </c>
      <c r="D3251" t="s">
        <v>491</v>
      </c>
      <c r="E3251" t="s">
        <v>491</v>
      </c>
      <c r="F3251" t="s">
        <v>5166</v>
      </c>
      <c r="G3251" t="s">
        <v>120</v>
      </c>
      <c r="H3251" t="s">
        <v>156</v>
      </c>
      <c r="I3251" t="s">
        <v>156</v>
      </c>
      <c r="J3251" t="s">
        <v>9</v>
      </c>
      <c r="O3251" t="s">
        <v>120</v>
      </c>
      <c r="P3251" t="s">
        <v>9</v>
      </c>
      <c r="Q3251" t="s">
        <v>9</v>
      </c>
      <c r="R3251" t="s">
        <v>122</v>
      </c>
      <c r="S3251" t="s">
        <v>127</v>
      </c>
      <c r="T3251">
        <v>1</v>
      </c>
      <c r="U3251" t="s">
        <v>475</v>
      </c>
      <c r="W3251" t="s">
        <v>386</v>
      </c>
    </row>
    <row r="3252" spans="1:23" x14ac:dyDescent="0.25">
      <c r="A3252" t="s">
        <v>19</v>
      </c>
      <c r="B3252" s="1">
        <v>44550</v>
      </c>
      <c r="C3252">
        <v>-67.73</v>
      </c>
      <c r="D3252" t="s">
        <v>36</v>
      </c>
      <c r="E3252" t="s">
        <v>36</v>
      </c>
      <c r="F3252" t="s">
        <v>653</v>
      </c>
      <c r="G3252" t="s">
        <v>55</v>
      </c>
      <c r="H3252" t="s">
        <v>18</v>
      </c>
      <c r="I3252" t="s">
        <v>18</v>
      </c>
      <c r="J3252" t="s">
        <v>9</v>
      </c>
      <c r="O3252" t="s">
        <v>55</v>
      </c>
      <c r="P3252" t="s">
        <v>9</v>
      </c>
      <c r="Q3252" t="s">
        <v>9</v>
      </c>
      <c r="R3252" t="s">
        <v>224</v>
      </c>
      <c r="S3252" t="s">
        <v>126</v>
      </c>
      <c r="T3252">
        <v>12</v>
      </c>
      <c r="U3252" t="s">
        <v>475</v>
      </c>
      <c r="W3252" t="s">
        <v>386</v>
      </c>
    </row>
    <row r="3253" spans="1:23" x14ac:dyDescent="0.25">
      <c r="A3253" t="s">
        <v>492</v>
      </c>
      <c r="B3253" s="1">
        <v>44550</v>
      </c>
      <c r="C3253">
        <v>-37.96</v>
      </c>
      <c r="D3253" t="s">
        <v>495</v>
      </c>
      <c r="E3253" t="s">
        <v>495</v>
      </c>
      <c r="F3253" t="s">
        <v>496</v>
      </c>
      <c r="G3253" t="s">
        <v>104</v>
      </c>
      <c r="H3253" t="s">
        <v>16</v>
      </c>
      <c r="I3253" t="s">
        <v>16</v>
      </c>
      <c r="J3253" t="s">
        <v>9</v>
      </c>
      <c r="O3253" t="s">
        <v>104</v>
      </c>
      <c r="P3253" t="s">
        <v>9</v>
      </c>
      <c r="Q3253" t="s">
        <v>9</v>
      </c>
      <c r="R3253" t="s">
        <v>122</v>
      </c>
      <c r="S3253" t="s">
        <v>127</v>
      </c>
      <c r="T3253">
        <v>12</v>
      </c>
      <c r="U3253" t="s">
        <v>475</v>
      </c>
      <c r="W3253" t="s">
        <v>386</v>
      </c>
    </row>
    <row r="3254" spans="1:23" x14ac:dyDescent="0.25">
      <c r="A3254" t="s">
        <v>544</v>
      </c>
      <c r="B3254" s="1">
        <v>44549</v>
      </c>
      <c r="C3254">
        <v>-2.1800000000000002</v>
      </c>
      <c r="D3254" t="s">
        <v>5170</v>
      </c>
      <c r="E3254" t="s">
        <v>5170</v>
      </c>
      <c r="F3254" t="s">
        <v>4445</v>
      </c>
      <c r="G3254" t="s">
        <v>120</v>
      </c>
      <c r="H3254" t="s">
        <v>83</v>
      </c>
      <c r="I3254" t="s">
        <v>83</v>
      </c>
      <c r="J3254" t="s">
        <v>9</v>
      </c>
      <c r="O3254" t="s">
        <v>120</v>
      </c>
      <c r="P3254" t="s">
        <v>9</v>
      </c>
      <c r="Q3254" t="s">
        <v>9</v>
      </c>
      <c r="R3254" t="s">
        <v>122</v>
      </c>
      <c r="S3254" t="s">
        <v>127</v>
      </c>
      <c r="T3254">
        <v>12</v>
      </c>
      <c r="U3254" t="s">
        <v>475</v>
      </c>
      <c r="W3254" t="s">
        <v>386</v>
      </c>
    </row>
    <row r="3255" spans="1:23" x14ac:dyDescent="0.25">
      <c r="A3255" t="s">
        <v>533</v>
      </c>
      <c r="B3255" s="1">
        <v>44549</v>
      </c>
      <c r="C3255">
        <v>3.56</v>
      </c>
      <c r="D3255" t="s">
        <v>534</v>
      </c>
      <c r="E3255" t="s">
        <v>534</v>
      </c>
      <c r="F3255" t="s">
        <v>535</v>
      </c>
      <c r="G3255" t="s">
        <v>92</v>
      </c>
      <c r="H3255" t="s">
        <v>49</v>
      </c>
      <c r="I3255" t="s">
        <v>49</v>
      </c>
      <c r="J3255" t="s">
        <v>9</v>
      </c>
      <c r="O3255" t="s">
        <v>92</v>
      </c>
      <c r="P3255" t="s">
        <v>9</v>
      </c>
      <c r="Q3255" t="s">
        <v>9</v>
      </c>
      <c r="R3255" t="s">
        <v>92</v>
      </c>
      <c r="S3255" t="s">
        <v>127</v>
      </c>
      <c r="T3255">
        <v>12</v>
      </c>
      <c r="U3255" t="s">
        <v>475</v>
      </c>
      <c r="W3255" t="s">
        <v>386</v>
      </c>
    </row>
    <row r="3256" spans="1:23" x14ac:dyDescent="0.25">
      <c r="A3256" t="s">
        <v>544</v>
      </c>
      <c r="B3256" s="1">
        <v>44549</v>
      </c>
      <c r="C3256">
        <v>-18.34</v>
      </c>
      <c r="D3256" t="s">
        <v>495</v>
      </c>
      <c r="E3256" t="s">
        <v>495</v>
      </c>
      <c r="F3256" t="s">
        <v>601</v>
      </c>
      <c r="G3256" t="s">
        <v>120</v>
      </c>
      <c r="H3256" t="s">
        <v>194</v>
      </c>
      <c r="I3256" t="s">
        <v>194</v>
      </c>
      <c r="J3256" t="s">
        <v>9</v>
      </c>
      <c r="O3256" t="s">
        <v>120</v>
      </c>
      <c r="P3256" t="s">
        <v>9</v>
      </c>
      <c r="Q3256" t="s">
        <v>5171</v>
      </c>
      <c r="R3256" t="s">
        <v>122</v>
      </c>
      <c r="S3256" t="s">
        <v>127</v>
      </c>
      <c r="T3256">
        <v>1</v>
      </c>
      <c r="U3256" t="s">
        <v>475</v>
      </c>
      <c r="W3256" t="s">
        <v>386</v>
      </c>
    </row>
    <row r="3257" spans="1:23" x14ac:dyDescent="0.25">
      <c r="A3257" t="s">
        <v>544</v>
      </c>
      <c r="B3257" s="1">
        <v>44549</v>
      </c>
      <c r="C3257">
        <v>-7</v>
      </c>
      <c r="D3257" t="s">
        <v>495</v>
      </c>
      <c r="E3257" t="s">
        <v>495</v>
      </c>
      <c r="F3257" t="s">
        <v>601</v>
      </c>
      <c r="G3257" t="s">
        <v>78</v>
      </c>
      <c r="H3257" t="s">
        <v>27</v>
      </c>
      <c r="I3257" t="s">
        <v>27</v>
      </c>
      <c r="J3257" t="s">
        <v>9</v>
      </c>
      <c r="O3257" t="s">
        <v>78</v>
      </c>
      <c r="P3257" t="s">
        <v>9</v>
      </c>
      <c r="Q3257" t="s">
        <v>5172</v>
      </c>
      <c r="R3257" t="s">
        <v>122</v>
      </c>
      <c r="S3257" t="s">
        <v>127</v>
      </c>
      <c r="T3257">
        <v>1</v>
      </c>
      <c r="U3257" t="s">
        <v>475</v>
      </c>
      <c r="W3257" t="s">
        <v>386</v>
      </c>
    </row>
    <row r="3258" spans="1:23" x14ac:dyDescent="0.25">
      <c r="A3258" t="s">
        <v>492</v>
      </c>
      <c r="B3258" s="1">
        <v>44548</v>
      </c>
      <c r="C3258">
        <v>-30.37</v>
      </c>
      <c r="D3258" t="s">
        <v>4463</v>
      </c>
      <c r="E3258" t="s">
        <v>4463</v>
      </c>
      <c r="F3258" t="s">
        <v>5176</v>
      </c>
      <c r="G3258" t="s">
        <v>88</v>
      </c>
      <c r="H3258" t="s">
        <v>484</v>
      </c>
      <c r="I3258" t="s">
        <v>484</v>
      </c>
      <c r="J3258" t="s">
        <v>9</v>
      </c>
      <c r="O3258" t="s">
        <v>88</v>
      </c>
      <c r="P3258" t="s">
        <v>9</v>
      </c>
      <c r="Q3258" t="s">
        <v>9</v>
      </c>
      <c r="R3258" t="s">
        <v>122</v>
      </c>
      <c r="S3258" t="s">
        <v>125</v>
      </c>
      <c r="T3258">
        <v>12</v>
      </c>
      <c r="U3258" t="s">
        <v>475</v>
      </c>
      <c r="W3258" t="s">
        <v>386</v>
      </c>
    </row>
    <row r="3259" spans="1:23" x14ac:dyDescent="0.25">
      <c r="A3259" t="s">
        <v>492</v>
      </c>
      <c r="B3259" s="1">
        <v>44548</v>
      </c>
      <c r="C3259">
        <v>-110.82</v>
      </c>
      <c r="D3259" t="s">
        <v>495</v>
      </c>
      <c r="E3259" t="s">
        <v>495</v>
      </c>
      <c r="F3259" t="s">
        <v>496</v>
      </c>
      <c r="G3259" t="s">
        <v>104</v>
      </c>
      <c r="H3259" t="s">
        <v>16</v>
      </c>
      <c r="I3259" t="s">
        <v>16</v>
      </c>
      <c r="J3259" t="s">
        <v>9</v>
      </c>
      <c r="O3259" t="s">
        <v>104</v>
      </c>
      <c r="P3259" t="s">
        <v>9</v>
      </c>
      <c r="Q3259" t="s">
        <v>9</v>
      </c>
      <c r="R3259" t="s">
        <v>122</v>
      </c>
      <c r="S3259" t="s">
        <v>127</v>
      </c>
      <c r="T3259">
        <v>12</v>
      </c>
      <c r="U3259" t="s">
        <v>475</v>
      </c>
      <c r="W3259" t="s">
        <v>386</v>
      </c>
    </row>
    <row r="3260" spans="1:23" x14ac:dyDescent="0.25">
      <c r="A3260" t="s">
        <v>492</v>
      </c>
      <c r="B3260" s="1">
        <v>44548</v>
      </c>
      <c r="C3260">
        <v>-53.22</v>
      </c>
      <c r="D3260" t="s">
        <v>5173</v>
      </c>
      <c r="E3260" t="s">
        <v>5173</v>
      </c>
      <c r="F3260" t="s">
        <v>5174</v>
      </c>
      <c r="G3260" t="s">
        <v>120</v>
      </c>
      <c r="H3260" t="s">
        <v>83</v>
      </c>
      <c r="I3260" t="s">
        <v>83</v>
      </c>
      <c r="J3260" t="s">
        <v>9</v>
      </c>
      <c r="O3260" t="s">
        <v>120</v>
      </c>
      <c r="P3260" t="s">
        <v>9</v>
      </c>
      <c r="Q3260" t="s">
        <v>5175</v>
      </c>
      <c r="R3260" t="s">
        <v>122</v>
      </c>
      <c r="S3260" t="s">
        <v>127</v>
      </c>
      <c r="T3260">
        <v>12</v>
      </c>
      <c r="U3260" t="s">
        <v>475</v>
      </c>
      <c r="W3260" t="s">
        <v>386</v>
      </c>
    </row>
    <row r="3261" spans="1:23" x14ac:dyDescent="0.25">
      <c r="A3261" t="s">
        <v>533</v>
      </c>
      <c r="B3261" s="1">
        <v>44548</v>
      </c>
      <c r="C3261">
        <v>67.73</v>
      </c>
      <c r="D3261" t="s">
        <v>36</v>
      </c>
      <c r="E3261" t="s">
        <v>36</v>
      </c>
      <c r="F3261" t="s">
        <v>675</v>
      </c>
      <c r="G3261" t="s">
        <v>55</v>
      </c>
      <c r="H3261" t="s">
        <v>18</v>
      </c>
      <c r="I3261" t="s">
        <v>18</v>
      </c>
      <c r="J3261" t="s">
        <v>9</v>
      </c>
      <c r="O3261" t="s">
        <v>55</v>
      </c>
      <c r="P3261" t="s">
        <v>9</v>
      </c>
      <c r="Q3261" t="s">
        <v>9</v>
      </c>
      <c r="R3261" t="s">
        <v>224</v>
      </c>
      <c r="S3261" t="s">
        <v>126</v>
      </c>
      <c r="T3261">
        <v>12</v>
      </c>
      <c r="U3261" t="s">
        <v>475</v>
      </c>
      <c r="W3261" t="s">
        <v>386</v>
      </c>
    </row>
    <row r="3262" spans="1:23" x14ac:dyDescent="0.25">
      <c r="A3262" t="s">
        <v>508</v>
      </c>
      <c r="B3262" s="1">
        <v>44548</v>
      </c>
      <c r="C3262">
        <v>-19.829999999999998</v>
      </c>
      <c r="D3262" t="s">
        <v>491</v>
      </c>
      <c r="E3262" t="s">
        <v>491</v>
      </c>
      <c r="F3262" t="s">
        <v>491</v>
      </c>
      <c r="G3262" t="s">
        <v>88</v>
      </c>
      <c r="H3262" t="s">
        <v>484</v>
      </c>
      <c r="I3262" t="s">
        <v>484</v>
      </c>
      <c r="J3262" t="s">
        <v>9</v>
      </c>
      <c r="K3262" t="s">
        <v>9</v>
      </c>
      <c r="L3262" t="s">
        <v>9</v>
      </c>
      <c r="M3262" t="s">
        <v>5576</v>
      </c>
      <c r="O3262" t="s">
        <v>88</v>
      </c>
      <c r="P3262" t="s">
        <v>9</v>
      </c>
      <c r="Q3262" t="s">
        <v>5577</v>
      </c>
      <c r="R3262" t="s">
        <v>122</v>
      </c>
      <c r="S3262" t="s">
        <v>125</v>
      </c>
      <c r="T3262">
        <v>12</v>
      </c>
      <c r="U3262" t="s">
        <v>475</v>
      </c>
      <c r="W3262" t="s">
        <v>386</v>
      </c>
    </row>
    <row r="3263" spans="1:23" x14ac:dyDescent="0.25">
      <c r="A3263" t="s">
        <v>492</v>
      </c>
      <c r="B3263" s="1">
        <v>44548</v>
      </c>
      <c r="C3263">
        <v>-4.5</v>
      </c>
      <c r="D3263" t="s">
        <v>5177</v>
      </c>
      <c r="E3263" t="s">
        <v>5177</v>
      </c>
      <c r="F3263" t="s">
        <v>5178</v>
      </c>
      <c r="G3263" t="s">
        <v>13</v>
      </c>
      <c r="H3263" t="s">
        <v>13</v>
      </c>
      <c r="I3263" t="s">
        <v>13</v>
      </c>
      <c r="J3263" t="s">
        <v>9</v>
      </c>
      <c r="O3263" t="s">
        <v>13</v>
      </c>
      <c r="P3263" t="s">
        <v>9</v>
      </c>
      <c r="Q3263" t="s">
        <v>9</v>
      </c>
      <c r="R3263" t="s">
        <v>116</v>
      </c>
      <c r="S3263" t="s">
        <v>126</v>
      </c>
      <c r="T3263">
        <v>0</v>
      </c>
      <c r="U3263" t="s">
        <v>475</v>
      </c>
      <c r="W3263" t="s">
        <v>386</v>
      </c>
    </row>
    <row r="3264" spans="1:23" x14ac:dyDescent="0.25">
      <c r="A3264" t="s">
        <v>492</v>
      </c>
      <c r="B3264" s="1">
        <v>44548</v>
      </c>
      <c r="C3264">
        <v>-1.67</v>
      </c>
      <c r="D3264" t="s">
        <v>495</v>
      </c>
      <c r="E3264" t="s">
        <v>495</v>
      </c>
      <c r="F3264" t="s">
        <v>496</v>
      </c>
      <c r="G3264" t="s">
        <v>104</v>
      </c>
      <c r="H3264" t="s">
        <v>16</v>
      </c>
      <c r="I3264" t="s">
        <v>16</v>
      </c>
      <c r="J3264" t="s">
        <v>9</v>
      </c>
      <c r="O3264" t="s">
        <v>104</v>
      </c>
      <c r="P3264" t="s">
        <v>9</v>
      </c>
      <c r="Q3264" t="s">
        <v>9</v>
      </c>
      <c r="R3264" t="s">
        <v>122</v>
      </c>
      <c r="S3264" t="s">
        <v>127</v>
      </c>
      <c r="T3264">
        <v>12</v>
      </c>
      <c r="U3264" t="s">
        <v>475</v>
      </c>
      <c r="W3264" t="s">
        <v>386</v>
      </c>
    </row>
    <row r="3265" spans="1:23" x14ac:dyDescent="0.25">
      <c r="A3265" t="s">
        <v>356</v>
      </c>
      <c r="B3265" s="1">
        <v>44547</v>
      </c>
      <c r="C3265">
        <v>23.12</v>
      </c>
      <c r="D3265" t="s">
        <v>6618</v>
      </c>
      <c r="E3265" t="s">
        <v>6618</v>
      </c>
      <c r="F3265" t="s">
        <v>8132</v>
      </c>
      <c r="G3265" t="s">
        <v>89</v>
      </c>
      <c r="H3265" t="s">
        <v>69</v>
      </c>
      <c r="I3265" t="s">
        <v>69</v>
      </c>
      <c r="J3265" t="s">
        <v>9</v>
      </c>
      <c r="O3265" t="s">
        <v>89</v>
      </c>
      <c r="P3265" t="s">
        <v>9</v>
      </c>
      <c r="Q3265" t="s">
        <v>9</v>
      </c>
      <c r="R3265" t="s">
        <v>224</v>
      </c>
      <c r="S3265" t="s">
        <v>127</v>
      </c>
      <c r="T3265">
        <v>1</v>
      </c>
      <c r="U3265" t="s">
        <v>475</v>
      </c>
      <c r="W3265" t="s">
        <v>386</v>
      </c>
    </row>
    <row r="3266" spans="1:23" x14ac:dyDescent="0.25">
      <c r="A3266" t="s">
        <v>34</v>
      </c>
      <c r="B3266" s="1">
        <v>44547</v>
      </c>
      <c r="C3266">
        <v>-10.61</v>
      </c>
      <c r="D3266" t="s">
        <v>491</v>
      </c>
      <c r="E3266" t="s">
        <v>491</v>
      </c>
      <c r="F3266" t="s">
        <v>5181</v>
      </c>
      <c r="G3266" t="s">
        <v>100</v>
      </c>
      <c r="H3266" t="s">
        <v>84</v>
      </c>
      <c r="I3266" t="s">
        <v>84</v>
      </c>
      <c r="J3266" t="s">
        <v>9</v>
      </c>
      <c r="K3266" t="s">
        <v>9</v>
      </c>
      <c r="L3266" t="s">
        <v>9</v>
      </c>
      <c r="M3266" t="s">
        <v>5182</v>
      </c>
      <c r="O3266" t="s">
        <v>100</v>
      </c>
      <c r="P3266" t="s">
        <v>9</v>
      </c>
      <c r="Q3266" t="s">
        <v>5183</v>
      </c>
      <c r="R3266" t="s">
        <v>122</v>
      </c>
      <c r="S3266" t="s">
        <v>125</v>
      </c>
      <c r="T3266">
        <v>1</v>
      </c>
      <c r="U3266" t="s">
        <v>475</v>
      </c>
      <c r="V3266" t="s">
        <v>272</v>
      </c>
      <c r="W3266" t="s">
        <v>386</v>
      </c>
    </row>
    <row r="3267" spans="1:23" x14ac:dyDescent="0.25">
      <c r="A3267" t="s">
        <v>356</v>
      </c>
      <c r="B3267" s="1">
        <v>44547</v>
      </c>
      <c r="C3267">
        <v>35.409999999999997</v>
      </c>
      <c r="D3267" t="s">
        <v>6618</v>
      </c>
      <c r="E3267" t="s">
        <v>6618</v>
      </c>
      <c r="F3267" t="s">
        <v>8133</v>
      </c>
      <c r="G3267" t="s">
        <v>89</v>
      </c>
      <c r="H3267" t="s">
        <v>69</v>
      </c>
      <c r="I3267" t="s">
        <v>69</v>
      </c>
      <c r="J3267" t="s">
        <v>9</v>
      </c>
      <c r="O3267" t="s">
        <v>89</v>
      </c>
      <c r="P3267" t="s">
        <v>9</v>
      </c>
      <c r="Q3267" t="s">
        <v>9</v>
      </c>
      <c r="R3267" t="s">
        <v>224</v>
      </c>
      <c r="S3267" t="s">
        <v>127</v>
      </c>
      <c r="T3267">
        <v>1</v>
      </c>
      <c r="U3267" t="s">
        <v>475</v>
      </c>
      <c r="W3267" t="s">
        <v>386</v>
      </c>
    </row>
    <row r="3268" spans="1:23" x14ac:dyDescent="0.25">
      <c r="A3268" t="s">
        <v>356</v>
      </c>
      <c r="B3268" s="1">
        <v>44547</v>
      </c>
      <c r="C3268">
        <v>23.12</v>
      </c>
      <c r="D3268" t="s">
        <v>6618</v>
      </c>
      <c r="E3268" t="s">
        <v>6618</v>
      </c>
      <c r="F3268" t="s">
        <v>8132</v>
      </c>
      <c r="G3268" t="s">
        <v>89</v>
      </c>
      <c r="H3268" t="s">
        <v>69</v>
      </c>
      <c r="I3268" t="s">
        <v>69</v>
      </c>
      <c r="J3268" t="s">
        <v>9</v>
      </c>
      <c r="O3268" t="s">
        <v>89</v>
      </c>
      <c r="P3268" t="s">
        <v>9</v>
      </c>
      <c r="Q3268" t="s">
        <v>9</v>
      </c>
      <c r="R3268" t="s">
        <v>224</v>
      </c>
      <c r="S3268" t="s">
        <v>127</v>
      </c>
      <c r="T3268">
        <v>1</v>
      </c>
      <c r="U3268" t="s">
        <v>475</v>
      </c>
      <c r="W3268" t="s">
        <v>386</v>
      </c>
    </row>
    <row r="3269" spans="1:23" x14ac:dyDescent="0.25">
      <c r="A3269" t="s">
        <v>356</v>
      </c>
      <c r="B3269" s="1">
        <v>44547</v>
      </c>
      <c r="C3269">
        <v>35.409999999999997</v>
      </c>
      <c r="D3269" t="s">
        <v>6618</v>
      </c>
      <c r="E3269" t="s">
        <v>6618</v>
      </c>
      <c r="F3269" t="s">
        <v>8133</v>
      </c>
      <c r="G3269" t="s">
        <v>89</v>
      </c>
      <c r="H3269" t="s">
        <v>69</v>
      </c>
      <c r="I3269" t="s">
        <v>69</v>
      </c>
      <c r="J3269" t="s">
        <v>9</v>
      </c>
      <c r="O3269" t="s">
        <v>89</v>
      </c>
      <c r="P3269" t="s">
        <v>9</v>
      </c>
      <c r="Q3269" t="s">
        <v>9</v>
      </c>
      <c r="R3269" t="s">
        <v>224</v>
      </c>
      <c r="S3269" t="s">
        <v>127</v>
      </c>
      <c r="T3269">
        <v>1</v>
      </c>
      <c r="U3269" t="s">
        <v>475</v>
      </c>
      <c r="W3269" t="s">
        <v>386</v>
      </c>
    </row>
    <row r="3270" spans="1:23" x14ac:dyDescent="0.25">
      <c r="A3270" t="s">
        <v>19</v>
      </c>
      <c r="B3270" s="1">
        <v>44547</v>
      </c>
      <c r="C3270">
        <v>-935.87</v>
      </c>
      <c r="D3270" t="s">
        <v>17</v>
      </c>
      <c r="E3270" t="s">
        <v>17</v>
      </c>
      <c r="F3270" t="s">
        <v>778</v>
      </c>
      <c r="G3270" t="s">
        <v>55</v>
      </c>
      <c r="H3270" t="s">
        <v>18</v>
      </c>
      <c r="I3270" t="s">
        <v>18</v>
      </c>
      <c r="J3270" t="s">
        <v>9</v>
      </c>
      <c r="O3270" t="s">
        <v>55</v>
      </c>
      <c r="P3270" t="s">
        <v>9</v>
      </c>
      <c r="Q3270" t="s">
        <v>9</v>
      </c>
      <c r="R3270" t="s">
        <v>224</v>
      </c>
      <c r="S3270" t="s">
        <v>126</v>
      </c>
      <c r="T3270">
        <v>12</v>
      </c>
      <c r="U3270" t="s">
        <v>475</v>
      </c>
      <c r="W3270" t="s">
        <v>386</v>
      </c>
    </row>
    <row r="3271" spans="1:23" x14ac:dyDescent="0.25">
      <c r="A3271" t="s">
        <v>492</v>
      </c>
      <c r="B3271" s="1">
        <v>44547</v>
      </c>
      <c r="C3271">
        <v>-2.35</v>
      </c>
      <c r="D3271" t="s">
        <v>689</v>
      </c>
      <c r="E3271" t="s">
        <v>689</v>
      </c>
      <c r="F3271" t="s">
        <v>690</v>
      </c>
      <c r="G3271" t="s">
        <v>100</v>
      </c>
      <c r="H3271" t="s">
        <v>41</v>
      </c>
      <c r="I3271" t="s">
        <v>41</v>
      </c>
      <c r="J3271" t="s">
        <v>9</v>
      </c>
      <c r="O3271" t="s">
        <v>100</v>
      </c>
      <c r="P3271" t="s">
        <v>29</v>
      </c>
      <c r="Q3271" t="s">
        <v>9</v>
      </c>
      <c r="R3271" t="s">
        <v>122</v>
      </c>
      <c r="S3271" t="s">
        <v>127</v>
      </c>
      <c r="T3271">
        <v>12</v>
      </c>
      <c r="U3271" t="s">
        <v>475</v>
      </c>
      <c r="V3271" t="s">
        <v>280</v>
      </c>
      <c r="W3271" t="s">
        <v>1640</v>
      </c>
    </row>
    <row r="3272" spans="1:23" x14ac:dyDescent="0.25">
      <c r="A3272" t="s">
        <v>492</v>
      </c>
      <c r="B3272" s="1">
        <v>44547</v>
      </c>
      <c r="C3272">
        <v>-60.91</v>
      </c>
      <c r="D3272" t="s">
        <v>1895</v>
      </c>
      <c r="E3272" t="s">
        <v>1895</v>
      </c>
      <c r="F3272" t="s">
        <v>1896</v>
      </c>
      <c r="G3272" t="s">
        <v>117</v>
      </c>
      <c r="H3272" t="s">
        <v>45</v>
      </c>
      <c r="I3272" t="s">
        <v>45</v>
      </c>
      <c r="J3272" t="s">
        <v>9</v>
      </c>
      <c r="O3272" t="s">
        <v>117</v>
      </c>
      <c r="P3272" t="s">
        <v>9</v>
      </c>
      <c r="Q3272" t="s">
        <v>9</v>
      </c>
      <c r="R3272" t="s">
        <v>122</v>
      </c>
      <c r="S3272" t="s">
        <v>127</v>
      </c>
      <c r="T3272">
        <v>12</v>
      </c>
      <c r="U3272" t="s">
        <v>475</v>
      </c>
      <c r="W3272" t="s">
        <v>386</v>
      </c>
    </row>
    <row r="3273" spans="1:23" x14ac:dyDescent="0.25">
      <c r="A3273" t="s">
        <v>492</v>
      </c>
      <c r="B3273" s="1">
        <v>44547</v>
      </c>
      <c r="C3273">
        <v>-87.18</v>
      </c>
      <c r="D3273" t="s">
        <v>2276</v>
      </c>
      <c r="E3273" t="s">
        <v>2276</v>
      </c>
      <c r="F3273" t="s">
        <v>2277</v>
      </c>
      <c r="G3273" t="s">
        <v>88</v>
      </c>
      <c r="H3273" t="s">
        <v>59</v>
      </c>
      <c r="I3273" t="s">
        <v>59</v>
      </c>
      <c r="J3273" t="s">
        <v>9</v>
      </c>
      <c r="O3273" t="s">
        <v>88</v>
      </c>
      <c r="P3273" t="s">
        <v>9</v>
      </c>
      <c r="Q3273" t="s">
        <v>9</v>
      </c>
      <c r="R3273" t="s">
        <v>122</v>
      </c>
      <c r="S3273" t="s">
        <v>127</v>
      </c>
      <c r="T3273">
        <v>1</v>
      </c>
      <c r="U3273" t="s">
        <v>475</v>
      </c>
      <c r="W3273" t="s">
        <v>386</v>
      </c>
    </row>
    <row r="3274" spans="1:23" x14ac:dyDescent="0.25">
      <c r="A3274" t="s">
        <v>539</v>
      </c>
      <c r="B3274" s="1">
        <v>44547</v>
      </c>
      <c r="C3274">
        <v>-25.35</v>
      </c>
      <c r="D3274" t="s">
        <v>491</v>
      </c>
      <c r="E3274" t="s">
        <v>491</v>
      </c>
      <c r="F3274" t="s">
        <v>5179</v>
      </c>
      <c r="G3274" t="s">
        <v>88</v>
      </c>
      <c r="H3274" t="s">
        <v>33</v>
      </c>
      <c r="I3274" t="s">
        <v>33</v>
      </c>
      <c r="J3274" t="s">
        <v>5705</v>
      </c>
      <c r="K3274" t="s">
        <v>9</v>
      </c>
      <c r="L3274" t="s">
        <v>9</v>
      </c>
      <c r="M3274" t="s">
        <v>5180</v>
      </c>
      <c r="O3274" t="s">
        <v>88</v>
      </c>
      <c r="P3274" t="s">
        <v>9</v>
      </c>
      <c r="Q3274" t="s">
        <v>5706</v>
      </c>
      <c r="R3274" t="s">
        <v>122</v>
      </c>
      <c r="S3274" t="s">
        <v>127</v>
      </c>
      <c r="T3274">
        <v>1</v>
      </c>
      <c r="U3274" t="s">
        <v>475</v>
      </c>
      <c r="W3274" t="s">
        <v>386</v>
      </c>
    </row>
    <row r="3275" spans="1:23" x14ac:dyDescent="0.25">
      <c r="A3275" t="s">
        <v>492</v>
      </c>
      <c r="B3275" s="1">
        <v>44547</v>
      </c>
      <c r="C3275">
        <v>-5.5</v>
      </c>
      <c r="D3275" t="s">
        <v>5059</v>
      </c>
      <c r="E3275" t="s">
        <v>5059</v>
      </c>
      <c r="F3275" t="s">
        <v>615</v>
      </c>
      <c r="G3275" t="s">
        <v>13</v>
      </c>
      <c r="H3275" t="s">
        <v>11</v>
      </c>
      <c r="I3275" t="s">
        <v>11</v>
      </c>
      <c r="J3275" t="s">
        <v>9</v>
      </c>
      <c r="O3275" t="s">
        <v>13</v>
      </c>
      <c r="P3275" t="s">
        <v>9</v>
      </c>
      <c r="Q3275" t="s">
        <v>9</v>
      </c>
      <c r="R3275" t="s">
        <v>122</v>
      </c>
      <c r="S3275" t="s">
        <v>127</v>
      </c>
      <c r="T3275">
        <v>12</v>
      </c>
      <c r="U3275" t="s">
        <v>475</v>
      </c>
      <c r="W3275" t="s">
        <v>386</v>
      </c>
    </row>
    <row r="3276" spans="1:23" x14ac:dyDescent="0.25">
      <c r="A3276" t="s">
        <v>492</v>
      </c>
      <c r="B3276" s="1">
        <v>44547</v>
      </c>
      <c r="C3276">
        <v>-32.69</v>
      </c>
      <c r="D3276" t="s">
        <v>2293</v>
      </c>
      <c r="E3276" t="s">
        <v>2293</v>
      </c>
      <c r="F3276" t="s">
        <v>2294</v>
      </c>
      <c r="G3276" t="s">
        <v>88</v>
      </c>
      <c r="H3276" t="s">
        <v>59</v>
      </c>
      <c r="I3276" t="s">
        <v>59</v>
      </c>
      <c r="J3276" t="s">
        <v>9</v>
      </c>
      <c r="O3276" t="s">
        <v>88</v>
      </c>
      <c r="P3276" t="s">
        <v>9</v>
      </c>
      <c r="Q3276" t="s">
        <v>9</v>
      </c>
      <c r="R3276" t="s">
        <v>122</v>
      </c>
      <c r="S3276" t="s">
        <v>127</v>
      </c>
      <c r="T3276">
        <v>1</v>
      </c>
      <c r="U3276" t="s">
        <v>475</v>
      </c>
      <c r="W3276" t="s">
        <v>386</v>
      </c>
    </row>
    <row r="3277" spans="1:23" x14ac:dyDescent="0.25">
      <c r="A3277" t="s">
        <v>356</v>
      </c>
      <c r="B3277" s="1">
        <v>44546</v>
      </c>
      <c r="C3277">
        <v>1.41</v>
      </c>
      <c r="D3277" t="s">
        <v>6629</v>
      </c>
      <c r="E3277" t="s">
        <v>6629</v>
      </c>
      <c r="F3277" t="s">
        <v>6630</v>
      </c>
      <c r="G3277" t="s">
        <v>89</v>
      </c>
      <c r="H3277" t="s">
        <v>5004</v>
      </c>
      <c r="I3277" t="s">
        <v>5004</v>
      </c>
      <c r="J3277" t="s">
        <v>9</v>
      </c>
      <c r="O3277" t="s">
        <v>89</v>
      </c>
      <c r="P3277" t="s">
        <v>9</v>
      </c>
      <c r="Q3277" t="s">
        <v>9</v>
      </c>
      <c r="R3277" t="s">
        <v>224</v>
      </c>
      <c r="S3277" t="s">
        <v>127</v>
      </c>
      <c r="T3277">
        <v>1</v>
      </c>
      <c r="U3277" t="s">
        <v>475</v>
      </c>
      <c r="W3277" t="s">
        <v>386</v>
      </c>
    </row>
    <row r="3278" spans="1:23" x14ac:dyDescent="0.25">
      <c r="A3278" t="s">
        <v>356</v>
      </c>
      <c r="B3278" s="1">
        <v>44546</v>
      </c>
      <c r="C3278">
        <v>26.92</v>
      </c>
      <c r="D3278" t="s">
        <v>6629</v>
      </c>
      <c r="E3278" t="s">
        <v>6629</v>
      </c>
      <c r="F3278" t="s">
        <v>6630</v>
      </c>
      <c r="G3278" t="s">
        <v>89</v>
      </c>
      <c r="H3278" t="s">
        <v>5004</v>
      </c>
      <c r="I3278" t="s">
        <v>5004</v>
      </c>
      <c r="J3278" t="s">
        <v>9</v>
      </c>
      <c r="O3278" t="s">
        <v>89</v>
      </c>
      <c r="P3278" t="s">
        <v>9</v>
      </c>
      <c r="Q3278" t="s">
        <v>9</v>
      </c>
      <c r="R3278" t="s">
        <v>224</v>
      </c>
      <c r="S3278" t="s">
        <v>127</v>
      </c>
      <c r="T3278">
        <v>1</v>
      </c>
      <c r="U3278" t="s">
        <v>475</v>
      </c>
      <c r="W3278" t="s">
        <v>386</v>
      </c>
    </row>
    <row r="3279" spans="1:23" x14ac:dyDescent="0.25">
      <c r="A3279" t="s">
        <v>356</v>
      </c>
      <c r="B3279" s="1">
        <v>44546</v>
      </c>
      <c r="C3279">
        <v>26.92</v>
      </c>
      <c r="D3279" t="s">
        <v>6629</v>
      </c>
      <c r="E3279" t="s">
        <v>6629</v>
      </c>
      <c r="F3279" t="s">
        <v>6630</v>
      </c>
      <c r="G3279" t="s">
        <v>89</v>
      </c>
      <c r="H3279" t="s">
        <v>5004</v>
      </c>
      <c r="I3279" t="s">
        <v>5004</v>
      </c>
      <c r="J3279" t="s">
        <v>9</v>
      </c>
      <c r="O3279" t="s">
        <v>89</v>
      </c>
      <c r="P3279" t="s">
        <v>9</v>
      </c>
      <c r="Q3279" t="s">
        <v>9</v>
      </c>
      <c r="R3279" t="s">
        <v>224</v>
      </c>
      <c r="S3279" t="s">
        <v>127</v>
      </c>
      <c r="T3279">
        <v>1</v>
      </c>
      <c r="U3279" t="s">
        <v>475</v>
      </c>
      <c r="W3279" t="s">
        <v>386</v>
      </c>
    </row>
    <row r="3280" spans="1:23" x14ac:dyDescent="0.25">
      <c r="A3280" t="s">
        <v>356</v>
      </c>
      <c r="B3280" s="1">
        <v>44546</v>
      </c>
      <c r="C3280">
        <v>3714.35</v>
      </c>
      <c r="D3280" t="s">
        <v>6637</v>
      </c>
      <c r="E3280" t="s">
        <v>6637</v>
      </c>
      <c r="F3280" t="s">
        <v>8134</v>
      </c>
      <c r="G3280" t="s">
        <v>89</v>
      </c>
      <c r="H3280" t="s">
        <v>69</v>
      </c>
      <c r="I3280" t="s">
        <v>69</v>
      </c>
      <c r="J3280" t="s">
        <v>9</v>
      </c>
      <c r="O3280" t="s">
        <v>89</v>
      </c>
      <c r="P3280" t="s">
        <v>9</v>
      </c>
      <c r="Q3280" t="s">
        <v>9</v>
      </c>
      <c r="R3280" t="s">
        <v>224</v>
      </c>
      <c r="S3280" t="s">
        <v>127</v>
      </c>
      <c r="T3280">
        <v>1</v>
      </c>
      <c r="U3280" t="s">
        <v>475</v>
      </c>
      <c r="W3280" t="s">
        <v>386</v>
      </c>
    </row>
    <row r="3281" spans="1:23" x14ac:dyDescent="0.25">
      <c r="A3281" t="s">
        <v>356</v>
      </c>
      <c r="B3281" s="1">
        <v>44546</v>
      </c>
      <c r="C3281">
        <v>243.61</v>
      </c>
      <c r="D3281" t="s">
        <v>6637</v>
      </c>
      <c r="E3281" t="s">
        <v>6637</v>
      </c>
      <c r="F3281" t="s">
        <v>8135</v>
      </c>
      <c r="G3281" t="s">
        <v>89</v>
      </c>
      <c r="H3281" t="s">
        <v>69</v>
      </c>
      <c r="I3281" t="s">
        <v>69</v>
      </c>
      <c r="J3281" t="s">
        <v>9</v>
      </c>
      <c r="O3281" t="s">
        <v>89</v>
      </c>
      <c r="P3281" t="s">
        <v>9</v>
      </c>
      <c r="Q3281" t="s">
        <v>9</v>
      </c>
      <c r="R3281" t="s">
        <v>224</v>
      </c>
      <c r="S3281" t="s">
        <v>127</v>
      </c>
      <c r="T3281">
        <v>1</v>
      </c>
      <c r="U3281" t="s">
        <v>475</v>
      </c>
      <c r="W3281" t="s">
        <v>386</v>
      </c>
    </row>
    <row r="3282" spans="1:23" x14ac:dyDescent="0.25">
      <c r="A3282" t="s">
        <v>356</v>
      </c>
      <c r="B3282" s="1">
        <v>44546</v>
      </c>
      <c r="C3282">
        <v>1.41</v>
      </c>
      <c r="D3282" t="s">
        <v>6629</v>
      </c>
      <c r="E3282" t="s">
        <v>6629</v>
      </c>
      <c r="F3282" t="s">
        <v>6630</v>
      </c>
      <c r="G3282" t="s">
        <v>89</v>
      </c>
      <c r="H3282" t="s">
        <v>5004</v>
      </c>
      <c r="I3282" t="s">
        <v>5004</v>
      </c>
      <c r="J3282" t="s">
        <v>9</v>
      </c>
      <c r="O3282" t="s">
        <v>89</v>
      </c>
      <c r="P3282" t="s">
        <v>9</v>
      </c>
      <c r="Q3282" t="s">
        <v>9</v>
      </c>
      <c r="R3282" t="s">
        <v>224</v>
      </c>
      <c r="S3282" t="s">
        <v>127</v>
      </c>
      <c r="T3282">
        <v>1</v>
      </c>
      <c r="U3282" t="s">
        <v>475</v>
      </c>
      <c r="W3282" t="s">
        <v>386</v>
      </c>
    </row>
    <row r="3283" spans="1:23" x14ac:dyDescent="0.25">
      <c r="A3283" t="s">
        <v>356</v>
      </c>
      <c r="B3283" s="1">
        <v>44546</v>
      </c>
      <c r="C3283">
        <v>3714.35</v>
      </c>
      <c r="D3283" t="s">
        <v>6637</v>
      </c>
      <c r="E3283" t="s">
        <v>6637</v>
      </c>
      <c r="F3283" t="s">
        <v>8134</v>
      </c>
      <c r="G3283" t="s">
        <v>89</v>
      </c>
      <c r="H3283" t="s">
        <v>69</v>
      </c>
      <c r="I3283" t="s">
        <v>69</v>
      </c>
      <c r="J3283" t="s">
        <v>9</v>
      </c>
      <c r="O3283" t="s">
        <v>89</v>
      </c>
      <c r="P3283" t="s">
        <v>9</v>
      </c>
      <c r="Q3283" t="s">
        <v>9</v>
      </c>
      <c r="R3283" t="s">
        <v>224</v>
      </c>
      <c r="S3283" t="s">
        <v>127</v>
      </c>
      <c r="T3283">
        <v>1</v>
      </c>
      <c r="U3283" t="s">
        <v>475</v>
      </c>
      <c r="W3283" t="s">
        <v>386</v>
      </c>
    </row>
    <row r="3284" spans="1:23" x14ac:dyDescent="0.25">
      <c r="A3284" t="s">
        <v>356</v>
      </c>
      <c r="B3284" s="1">
        <v>44546</v>
      </c>
      <c r="C3284">
        <v>15.8</v>
      </c>
      <c r="D3284" t="s">
        <v>6618</v>
      </c>
      <c r="E3284" t="s">
        <v>6618</v>
      </c>
      <c r="F3284" t="s">
        <v>8136</v>
      </c>
      <c r="G3284" t="s">
        <v>89</v>
      </c>
      <c r="H3284" t="s">
        <v>69</v>
      </c>
      <c r="I3284" t="s">
        <v>69</v>
      </c>
      <c r="J3284" t="s">
        <v>9</v>
      </c>
      <c r="O3284" t="s">
        <v>89</v>
      </c>
      <c r="P3284" t="s">
        <v>9</v>
      </c>
      <c r="Q3284" t="s">
        <v>9</v>
      </c>
      <c r="R3284" t="s">
        <v>224</v>
      </c>
      <c r="S3284" t="s">
        <v>127</v>
      </c>
      <c r="T3284">
        <v>1</v>
      </c>
      <c r="U3284" t="s">
        <v>475</v>
      </c>
      <c r="W3284" t="s">
        <v>386</v>
      </c>
    </row>
    <row r="3285" spans="1:23" x14ac:dyDescent="0.25">
      <c r="A3285" t="s">
        <v>356</v>
      </c>
      <c r="B3285" s="1">
        <v>44546</v>
      </c>
      <c r="C3285">
        <v>243.61</v>
      </c>
      <c r="D3285" t="s">
        <v>6637</v>
      </c>
      <c r="E3285" t="s">
        <v>6637</v>
      </c>
      <c r="F3285" t="s">
        <v>8135</v>
      </c>
      <c r="G3285" t="s">
        <v>89</v>
      </c>
      <c r="H3285" t="s">
        <v>69</v>
      </c>
      <c r="I3285" t="s">
        <v>69</v>
      </c>
      <c r="J3285" t="s">
        <v>9</v>
      </c>
      <c r="O3285" t="s">
        <v>89</v>
      </c>
      <c r="P3285" t="s">
        <v>9</v>
      </c>
      <c r="Q3285" t="s">
        <v>9</v>
      </c>
      <c r="R3285" t="s">
        <v>224</v>
      </c>
      <c r="S3285" t="s">
        <v>127</v>
      </c>
      <c r="T3285">
        <v>1</v>
      </c>
      <c r="U3285" t="s">
        <v>475</v>
      </c>
      <c r="W3285" t="s">
        <v>386</v>
      </c>
    </row>
    <row r="3286" spans="1:23" x14ac:dyDescent="0.25">
      <c r="A3286" t="s">
        <v>492</v>
      </c>
      <c r="B3286" s="1">
        <v>44546</v>
      </c>
      <c r="C3286">
        <v>-35.409999999999997</v>
      </c>
      <c r="D3286" t="s">
        <v>493</v>
      </c>
      <c r="E3286" t="s">
        <v>493</v>
      </c>
      <c r="F3286" t="s">
        <v>494</v>
      </c>
      <c r="G3286" t="s">
        <v>104</v>
      </c>
      <c r="H3286" t="s">
        <v>16</v>
      </c>
      <c r="I3286" t="s">
        <v>16</v>
      </c>
      <c r="J3286" t="s">
        <v>9</v>
      </c>
      <c r="O3286" t="s">
        <v>104</v>
      </c>
      <c r="P3286" t="s">
        <v>9</v>
      </c>
      <c r="Q3286" t="s">
        <v>9</v>
      </c>
      <c r="R3286" t="s">
        <v>122</v>
      </c>
      <c r="S3286" t="s">
        <v>127</v>
      </c>
      <c r="T3286">
        <v>12</v>
      </c>
      <c r="U3286" t="s">
        <v>475</v>
      </c>
      <c r="W3286" t="s">
        <v>386</v>
      </c>
    </row>
    <row r="3287" spans="1:23" x14ac:dyDescent="0.25">
      <c r="A3287" t="s">
        <v>34</v>
      </c>
      <c r="B3287" s="1">
        <v>44546</v>
      </c>
      <c r="C3287">
        <v>-23.14</v>
      </c>
      <c r="D3287" t="s">
        <v>491</v>
      </c>
      <c r="E3287" t="s">
        <v>491</v>
      </c>
      <c r="F3287" t="s">
        <v>5186</v>
      </c>
      <c r="G3287" t="s">
        <v>120</v>
      </c>
      <c r="H3287" t="s">
        <v>156</v>
      </c>
      <c r="I3287" t="s">
        <v>156</v>
      </c>
      <c r="J3287" t="s">
        <v>9</v>
      </c>
      <c r="K3287" t="s">
        <v>9</v>
      </c>
      <c r="L3287" t="s">
        <v>9</v>
      </c>
      <c r="M3287" t="s">
        <v>5578</v>
      </c>
      <c r="O3287" t="s">
        <v>120</v>
      </c>
      <c r="P3287" t="s">
        <v>9</v>
      </c>
      <c r="Q3287" t="s">
        <v>5579</v>
      </c>
      <c r="R3287" t="s">
        <v>122</v>
      </c>
      <c r="S3287" t="s">
        <v>127</v>
      </c>
      <c r="T3287">
        <v>1</v>
      </c>
      <c r="U3287" t="s">
        <v>475</v>
      </c>
      <c r="W3287" t="s">
        <v>386</v>
      </c>
    </row>
    <row r="3288" spans="1:23" x14ac:dyDescent="0.25">
      <c r="A3288" t="s">
        <v>492</v>
      </c>
      <c r="B3288" s="1">
        <v>44546</v>
      </c>
      <c r="C3288">
        <v>-10</v>
      </c>
      <c r="D3288" t="s">
        <v>1904</v>
      </c>
      <c r="E3288" t="s">
        <v>1904</v>
      </c>
      <c r="F3288" t="s">
        <v>1905</v>
      </c>
      <c r="G3288" t="s">
        <v>10</v>
      </c>
      <c r="H3288" t="s">
        <v>39</v>
      </c>
      <c r="I3288" t="s">
        <v>39</v>
      </c>
      <c r="J3288" t="s">
        <v>9</v>
      </c>
      <c r="O3288" t="s">
        <v>10</v>
      </c>
      <c r="P3288" t="s">
        <v>9</v>
      </c>
      <c r="Q3288" t="s">
        <v>9</v>
      </c>
      <c r="R3288" t="s">
        <v>122</v>
      </c>
      <c r="S3288" t="s">
        <v>127</v>
      </c>
      <c r="T3288">
        <v>12</v>
      </c>
      <c r="U3288" t="s">
        <v>475</v>
      </c>
      <c r="W3288" t="s">
        <v>386</v>
      </c>
    </row>
    <row r="3289" spans="1:23" x14ac:dyDescent="0.25">
      <c r="A3289" t="s">
        <v>492</v>
      </c>
      <c r="B3289" s="1">
        <v>44546</v>
      </c>
      <c r="C3289">
        <v>-30</v>
      </c>
      <c r="D3289" t="s">
        <v>5151</v>
      </c>
      <c r="E3289" t="s">
        <v>5151</v>
      </c>
      <c r="F3289" t="s">
        <v>5152</v>
      </c>
      <c r="G3289" t="s">
        <v>13</v>
      </c>
      <c r="H3289" t="s">
        <v>13</v>
      </c>
      <c r="I3289" t="s">
        <v>13</v>
      </c>
      <c r="J3289" t="s">
        <v>9</v>
      </c>
      <c r="O3289" t="s">
        <v>13</v>
      </c>
      <c r="P3289" t="s">
        <v>9</v>
      </c>
      <c r="Q3289" t="s">
        <v>5185</v>
      </c>
      <c r="R3289" t="s">
        <v>116</v>
      </c>
      <c r="S3289" t="s">
        <v>126</v>
      </c>
      <c r="T3289">
        <v>0</v>
      </c>
      <c r="U3289" t="s">
        <v>475</v>
      </c>
      <c r="W3289" t="s">
        <v>386</v>
      </c>
    </row>
    <row r="3290" spans="1:23" x14ac:dyDescent="0.25">
      <c r="A3290" t="s">
        <v>544</v>
      </c>
      <c r="B3290" s="1">
        <v>44546</v>
      </c>
      <c r="C3290">
        <v>935.87</v>
      </c>
      <c r="D3290" t="s">
        <v>17</v>
      </c>
      <c r="E3290" t="s">
        <v>17</v>
      </c>
      <c r="F3290" t="s">
        <v>867</v>
      </c>
      <c r="G3290" t="s">
        <v>55</v>
      </c>
      <c r="H3290" t="s">
        <v>18</v>
      </c>
      <c r="I3290" t="s">
        <v>18</v>
      </c>
      <c r="J3290" t="s">
        <v>9</v>
      </c>
      <c r="O3290" t="s">
        <v>55</v>
      </c>
      <c r="P3290" t="s">
        <v>9</v>
      </c>
      <c r="Q3290" t="s">
        <v>9</v>
      </c>
      <c r="R3290" t="s">
        <v>224</v>
      </c>
      <c r="S3290" t="s">
        <v>126</v>
      </c>
      <c r="T3290">
        <v>12</v>
      </c>
      <c r="U3290" t="s">
        <v>475</v>
      </c>
      <c r="W3290" t="s">
        <v>386</v>
      </c>
    </row>
    <row r="3291" spans="1:23" x14ac:dyDescent="0.25">
      <c r="A3291" t="s">
        <v>19</v>
      </c>
      <c r="B3291" s="1">
        <v>44546</v>
      </c>
      <c r="C3291">
        <v>-762.25</v>
      </c>
      <c r="D3291" t="s">
        <v>5184</v>
      </c>
      <c r="E3291" t="s">
        <v>5184</v>
      </c>
      <c r="F3291" t="s">
        <v>1158</v>
      </c>
      <c r="G3291" t="s">
        <v>10</v>
      </c>
      <c r="H3291" t="s">
        <v>64</v>
      </c>
      <c r="I3291" t="s">
        <v>64</v>
      </c>
      <c r="J3291" t="s">
        <v>9</v>
      </c>
      <c r="O3291" t="s">
        <v>10</v>
      </c>
      <c r="P3291" t="s">
        <v>9</v>
      </c>
      <c r="Q3291" t="s">
        <v>9</v>
      </c>
      <c r="R3291" t="s">
        <v>122</v>
      </c>
      <c r="S3291" t="s">
        <v>127</v>
      </c>
      <c r="T3291">
        <v>1</v>
      </c>
      <c r="U3291" t="s">
        <v>475</v>
      </c>
      <c r="W3291" t="s">
        <v>386</v>
      </c>
    </row>
    <row r="3292" spans="1:23" x14ac:dyDescent="0.25">
      <c r="A3292" t="s">
        <v>356</v>
      </c>
      <c r="B3292" s="1">
        <v>44546</v>
      </c>
      <c r="C3292">
        <v>15.8</v>
      </c>
      <c r="D3292" t="s">
        <v>6618</v>
      </c>
      <c r="E3292" t="s">
        <v>6618</v>
      </c>
      <c r="F3292" t="s">
        <v>8136</v>
      </c>
      <c r="G3292" t="s">
        <v>89</v>
      </c>
      <c r="H3292" t="s">
        <v>69</v>
      </c>
      <c r="I3292" t="s">
        <v>69</v>
      </c>
      <c r="J3292" t="s">
        <v>9</v>
      </c>
      <c r="O3292" t="s">
        <v>89</v>
      </c>
      <c r="P3292" t="s">
        <v>9</v>
      </c>
      <c r="Q3292" t="s">
        <v>9</v>
      </c>
      <c r="R3292" t="s">
        <v>224</v>
      </c>
      <c r="S3292" t="s">
        <v>127</v>
      </c>
      <c r="T3292">
        <v>1</v>
      </c>
      <c r="U3292" t="s">
        <v>475</v>
      </c>
      <c r="W3292" t="s">
        <v>386</v>
      </c>
    </row>
    <row r="3293" spans="1:23" x14ac:dyDescent="0.25">
      <c r="A3293" t="s">
        <v>19</v>
      </c>
      <c r="B3293" s="1">
        <v>44546</v>
      </c>
      <c r="C3293">
        <v>-446.67</v>
      </c>
      <c r="D3293" t="s">
        <v>46</v>
      </c>
      <c r="E3293" t="s">
        <v>46</v>
      </c>
      <c r="F3293" t="s">
        <v>695</v>
      </c>
      <c r="G3293" t="s">
        <v>55</v>
      </c>
      <c r="H3293" t="s">
        <v>18</v>
      </c>
      <c r="I3293" t="s">
        <v>18</v>
      </c>
      <c r="J3293" t="s">
        <v>9</v>
      </c>
      <c r="O3293" t="s">
        <v>55</v>
      </c>
      <c r="P3293" t="s">
        <v>9</v>
      </c>
      <c r="Q3293" t="s">
        <v>9</v>
      </c>
      <c r="R3293" t="s">
        <v>224</v>
      </c>
      <c r="S3293" t="s">
        <v>126</v>
      </c>
      <c r="T3293">
        <v>12</v>
      </c>
      <c r="U3293" t="s">
        <v>475</v>
      </c>
      <c r="W3293" t="s">
        <v>386</v>
      </c>
    </row>
    <row r="3294" spans="1:23" x14ac:dyDescent="0.25">
      <c r="A3294" t="s">
        <v>19</v>
      </c>
      <c r="B3294" s="1">
        <v>44546</v>
      </c>
      <c r="C3294">
        <v>1658.01</v>
      </c>
      <c r="D3294" t="s">
        <v>562</v>
      </c>
      <c r="E3294" t="s">
        <v>562</v>
      </c>
      <c r="F3294" t="s">
        <v>563</v>
      </c>
      <c r="G3294" t="s">
        <v>92</v>
      </c>
      <c r="H3294" t="s">
        <v>361</v>
      </c>
      <c r="I3294" t="s">
        <v>361</v>
      </c>
      <c r="J3294" t="s">
        <v>9</v>
      </c>
      <c r="O3294" t="s">
        <v>92</v>
      </c>
      <c r="P3294" t="s">
        <v>9</v>
      </c>
      <c r="Q3294" t="s">
        <v>9</v>
      </c>
      <c r="R3294" t="s">
        <v>92</v>
      </c>
      <c r="S3294" t="s">
        <v>125</v>
      </c>
      <c r="T3294">
        <v>1</v>
      </c>
      <c r="U3294" t="s">
        <v>475</v>
      </c>
      <c r="W3294" t="s">
        <v>386</v>
      </c>
    </row>
    <row r="3295" spans="1:23" x14ac:dyDescent="0.25">
      <c r="A3295" t="s">
        <v>356</v>
      </c>
      <c r="B3295" s="1">
        <v>44545</v>
      </c>
      <c r="C3295">
        <v>342.78</v>
      </c>
      <c r="D3295" t="s">
        <v>6637</v>
      </c>
      <c r="E3295" t="s">
        <v>6637</v>
      </c>
      <c r="F3295" t="s">
        <v>8137</v>
      </c>
      <c r="G3295" t="s">
        <v>89</v>
      </c>
      <c r="H3295" t="s">
        <v>69</v>
      </c>
      <c r="I3295" t="s">
        <v>69</v>
      </c>
      <c r="J3295" t="s">
        <v>9</v>
      </c>
      <c r="O3295" t="s">
        <v>89</v>
      </c>
      <c r="P3295" t="s">
        <v>9</v>
      </c>
      <c r="Q3295" t="s">
        <v>9</v>
      </c>
      <c r="R3295" t="s">
        <v>224</v>
      </c>
      <c r="S3295" t="s">
        <v>127</v>
      </c>
      <c r="T3295">
        <v>1</v>
      </c>
      <c r="U3295" t="s">
        <v>475</v>
      </c>
      <c r="W3295" t="s">
        <v>386</v>
      </c>
    </row>
    <row r="3296" spans="1:23" x14ac:dyDescent="0.25">
      <c r="A3296" t="s">
        <v>356</v>
      </c>
      <c r="B3296" s="1">
        <v>44545</v>
      </c>
      <c r="C3296">
        <v>2402.96</v>
      </c>
      <c r="D3296" t="s">
        <v>6637</v>
      </c>
      <c r="E3296" t="s">
        <v>6637</v>
      </c>
      <c r="F3296" t="s">
        <v>8138</v>
      </c>
      <c r="G3296" t="s">
        <v>89</v>
      </c>
      <c r="H3296" t="s">
        <v>69</v>
      </c>
      <c r="I3296" t="s">
        <v>69</v>
      </c>
      <c r="J3296" t="s">
        <v>9</v>
      </c>
      <c r="O3296" t="s">
        <v>89</v>
      </c>
      <c r="P3296" t="s">
        <v>9</v>
      </c>
      <c r="Q3296" t="s">
        <v>9</v>
      </c>
      <c r="R3296" t="s">
        <v>224</v>
      </c>
      <c r="S3296" t="s">
        <v>127</v>
      </c>
      <c r="T3296">
        <v>1</v>
      </c>
      <c r="U3296" t="s">
        <v>475</v>
      </c>
      <c r="W3296" t="s">
        <v>386</v>
      </c>
    </row>
    <row r="3297" spans="1:23" x14ac:dyDescent="0.25">
      <c r="A3297" t="s">
        <v>356</v>
      </c>
      <c r="B3297" s="1">
        <v>44545</v>
      </c>
      <c r="C3297">
        <v>72.23</v>
      </c>
      <c r="D3297" t="s">
        <v>6618</v>
      </c>
      <c r="E3297" t="s">
        <v>6618</v>
      </c>
      <c r="F3297" t="s">
        <v>8139</v>
      </c>
      <c r="G3297" t="s">
        <v>89</v>
      </c>
      <c r="H3297" t="s">
        <v>69</v>
      </c>
      <c r="I3297" t="s">
        <v>69</v>
      </c>
      <c r="J3297" t="s">
        <v>9</v>
      </c>
      <c r="O3297" t="s">
        <v>89</v>
      </c>
      <c r="P3297" t="s">
        <v>9</v>
      </c>
      <c r="Q3297" t="s">
        <v>9</v>
      </c>
      <c r="R3297" t="s">
        <v>224</v>
      </c>
      <c r="S3297" t="s">
        <v>127</v>
      </c>
      <c r="T3297">
        <v>1</v>
      </c>
      <c r="U3297" t="s">
        <v>475</v>
      </c>
      <c r="W3297" t="s">
        <v>386</v>
      </c>
    </row>
    <row r="3298" spans="1:23" x14ac:dyDescent="0.25">
      <c r="A3298" t="s">
        <v>356</v>
      </c>
      <c r="B3298" s="1">
        <v>44545</v>
      </c>
      <c r="C3298">
        <v>582.11</v>
      </c>
      <c r="D3298" t="s">
        <v>6637</v>
      </c>
      <c r="E3298" t="s">
        <v>6637</v>
      </c>
      <c r="F3298" t="s">
        <v>8140</v>
      </c>
      <c r="G3298" t="s">
        <v>89</v>
      </c>
      <c r="H3298" t="s">
        <v>69</v>
      </c>
      <c r="I3298" t="s">
        <v>69</v>
      </c>
      <c r="J3298" t="s">
        <v>9</v>
      </c>
      <c r="O3298" t="s">
        <v>89</v>
      </c>
      <c r="P3298" t="s">
        <v>9</v>
      </c>
      <c r="Q3298" t="s">
        <v>9</v>
      </c>
      <c r="R3298" t="s">
        <v>224</v>
      </c>
      <c r="S3298" t="s">
        <v>127</v>
      </c>
      <c r="T3298">
        <v>1</v>
      </c>
      <c r="U3298" t="s">
        <v>475</v>
      </c>
      <c r="W3298" t="s">
        <v>386</v>
      </c>
    </row>
    <row r="3299" spans="1:23" x14ac:dyDescent="0.25">
      <c r="A3299" t="s">
        <v>356</v>
      </c>
      <c r="B3299" s="1">
        <v>44545</v>
      </c>
      <c r="C3299">
        <v>18.07</v>
      </c>
      <c r="D3299" t="s">
        <v>6618</v>
      </c>
      <c r="E3299" t="s">
        <v>6618</v>
      </c>
      <c r="F3299" t="s">
        <v>8141</v>
      </c>
      <c r="G3299" t="s">
        <v>89</v>
      </c>
      <c r="H3299" t="s">
        <v>69</v>
      </c>
      <c r="I3299" t="s">
        <v>69</v>
      </c>
      <c r="J3299" t="s">
        <v>9</v>
      </c>
      <c r="O3299" t="s">
        <v>89</v>
      </c>
      <c r="P3299" t="s">
        <v>9</v>
      </c>
      <c r="Q3299" t="s">
        <v>9</v>
      </c>
      <c r="R3299" t="s">
        <v>224</v>
      </c>
      <c r="S3299" t="s">
        <v>127</v>
      </c>
      <c r="T3299">
        <v>1</v>
      </c>
      <c r="U3299" t="s">
        <v>475</v>
      </c>
      <c r="W3299" t="s">
        <v>386</v>
      </c>
    </row>
    <row r="3300" spans="1:23" x14ac:dyDescent="0.25">
      <c r="A3300" t="s">
        <v>356</v>
      </c>
      <c r="B3300" s="1">
        <v>44545</v>
      </c>
      <c r="C3300">
        <v>18.07</v>
      </c>
      <c r="D3300" t="s">
        <v>6618</v>
      </c>
      <c r="E3300" t="s">
        <v>6618</v>
      </c>
      <c r="F3300" t="s">
        <v>8141</v>
      </c>
      <c r="G3300" t="s">
        <v>89</v>
      </c>
      <c r="H3300" t="s">
        <v>69</v>
      </c>
      <c r="I3300" t="s">
        <v>69</v>
      </c>
      <c r="J3300" t="s">
        <v>9</v>
      </c>
      <c r="O3300" t="s">
        <v>89</v>
      </c>
      <c r="P3300" t="s">
        <v>9</v>
      </c>
      <c r="Q3300" t="s">
        <v>9</v>
      </c>
      <c r="R3300" t="s">
        <v>224</v>
      </c>
      <c r="S3300" t="s">
        <v>127</v>
      </c>
      <c r="T3300">
        <v>1</v>
      </c>
      <c r="U3300" t="s">
        <v>475</v>
      </c>
      <c r="W3300" t="s">
        <v>386</v>
      </c>
    </row>
    <row r="3301" spans="1:23" x14ac:dyDescent="0.25">
      <c r="A3301" t="s">
        <v>356</v>
      </c>
      <c r="B3301" s="1">
        <v>44545</v>
      </c>
      <c r="C3301">
        <v>20.05</v>
      </c>
      <c r="D3301" t="s">
        <v>6618</v>
      </c>
      <c r="E3301" t="s">
        <v>6618</v>
      </c>
      <c r="F3301" t="s">
        <v>8142</v>
      </c>
      <c r="G3301" t="s">
        <v>89</v>
      </c>
      <c r="H3301" t="s">
        <v>69</v>
      </c>
      <c r="I3301" t="s">
        <v>69</v>
      </c>
      <c r="J3301" t="s">
        <v>9</v>
      </c>
      <c r="O3301" t="s">
        <v>89</v>
      </c>
      <c r="P3301" t="s">
        <v>9</v>
      </c>
      <c r="Q3301" t="s">
        <v>9</v>
      </c>
      <c r="R3301" t="s">
        <v>224</v>
      </c>
      <c r="S3301" t="s">
        <v>127</v>
      </c>
      <c r="T3301">
        <v>1</v>
      </c>
      <c r="U3301" t="s">
        <v>475</v>
      </c>
      <c r="W3301" t="s">
        <v>386</v>
      </c>
    </row>
    <row r="3302" spans="1:23" x14ac:dyDescent="0.25">
      <c r="A3302" t="s">
        <v>356</v>
      </c>
      <c r="B3302" s="1">
        <v>44545</v>
      </c>
      <c r="C3302">
        <v>582.11</v>
      </c>
      <c r="D3302" t="s">
        <v>6637</v>
      </c>
      <c r="E3302" t="s">
        <v>6637</v>
      </c>
      <c r="F3302" t="s">
        <v>8140</v>
      </c>
      <c r="G3302" t="s">
        <v>89</v>
      </c>
      <c r="H3302" t="s">
        <v>69</v>
      </c>
      <c r="I3302" t="s">
        <v>69</v>
      </c>
      <c r="J3302" t="s">
        <v>9</v>
      </c>
      <c r="O3302" t="s">
        <v>89</v>
      </c>
      <c r="P3302" t="s">
        <v>9</v>
      </c>
      <c r="Q3302" t="s">
        <v>9</v>
      </c>
      <c r="R3302" t="s">
        <v>224</v>
      </c>
      <c r="S3302" t="s">
        <v>127</v>
      </c>
      <c r="T3302">
        <v>1</v>
      </c>
      <c r="U3302" t="s">
        <v>475</v>
      </c>
      <c r="W3302" t="s">
        <v>386</v>
      </c>
    </row>
    <row r="3303" spans="1:23" x14ac:dyDescent="0.25">
      <c r="A3303" t="s">
        <v>356</v>
      </c>
      <c r="B3303" s="1">
        <v>44545</v>
      </c>
      <c r="C3303">
        <v>342.78</v>
      </c>
      <c r="D3303" t="s">
        <v>6637</v>
      </c>
      <c r="E3303" t="s">
        <v>6637</v>
      </c>
      <c r="F3303" t="s">
        <v>8137</v>
      </c>
      <c r="G3303" t="s">
        <v>89</v>
      </c>
      <c r="H3303" t="s">
        <v>69</v>
      </c>
      <c r="I3303" t="s">
        <v>69</v>
      </c>
      <c r="J3303" t="s">
        <v>9</v>
      </c>
      <c r="O3303" t="s">
        <v>89</v>
      </c>
      <c r="P3303" t="s">
        <v>9</v>
      </c>
      <c r="Q3303" t="s">
        <v>9</v>
      </c>
      <c r="R3303" t="s">
        <v>224</v>
      </c>
      <c r="S3303" t="s">
        <v>127</v>
      </c>
      <c r="T3303">
        <v>1</v>
      </c>
      <c r="U3303" t="s">
        <v>475</v>
      </c>
      <c r="W3303" t="s">
        <v>386</v>
      </c>
    </row>
    <row r="3304" spans="1:23" x14ac:dyDescent="0.25">
      <c r="A3304" t="s">
        <v>356</v>
      </c>
      <c r="B3304" s="1">
        <v>44545</v>
      </c>
      <c r="C3304">
        <v>72.23</v>
      </c>
      <c r="D3304" t="s">
        <v>6618</v>
      </c>
      <c r="E3304" t="s">
        <v>6618</v>
      </c>
      <c r="F3304" t="s">
        <v>8139</v>
      </c>
      <c r="G3304" t="s">
        <v>89</v>
      </c>
      <c r="H3304" t="s">
        <v>69</v>
      </c>
      <c r="I3304" t="s">
        <v>69</v>
      </c>
      <c r="J3304" t="s">
        <v>9</v>
      </c>
      <c r="O3304" t="s">
        <v>89</v>
      </c>
      <c r="P3304" t="s">
        <v>9</v>
      </c>
      <c r="Q3304" t="s">
        <v>9</v>
      </c>
      <c r="R3304" t="s">
        <v>224</v>
      </c>
      <c r="S3304" t="s">
        <v>127</v>
      </c>
      <c r="T3304">
        <v>1</v>
      </c>
      <c r="U3304" t="s">
        <v>475</v>
      </c>
      <c r="W3304" t="s">
        <v>386</v>
      </c>
    </row>
    <row r="3305" spans="1:23" x14ac:dyDescent="0.25">
      <c r="A3305" t="s">
        <v>356</v>
      </c>
      <c r="B3305" s="1">
        <v>44545</v>
      </c>
      <c r="C3305">
        <v>2402.96</v>
      </c>
      <c r="D3305" t="s">
        <v>6637</v>
      </c>
      <c r="E3305" t="s">
        <v>6637</v>
      </c>
      <c r="F3305" t="s">
        <v>8138</v>
      </c>
      <c r="G3305" t="s">
        <v>89</v>
      </c>
      <c r="H3305" t="s">
        <v>69</v>
      </c>
      <c r="I3305" t="s">
        <v>69</v>
      </c>
      <c r="J3305" t="s">
        <v>9</v>
      </c>
      <c r="O3305" t="s">
        <v>89</v>
      </c>
      <c r="P3305" t="s">
        <v>9</v>
      </c>
      <c r="Q3305" t="s">
        <v>9</v>
      </c>
      <c r="R3305" t="s">
        <v>224</v>
      </c>
      <c r="S3305" t="s">
        <v>127</v>
      </c>
      <c r="T3305">
        <v>1</v>
      </c>
      <c r="U3305" t="s">
        <v>475</v>
      </c>
      <c r="W3305" t="s">
        <v>386</v>
      </c>
    </row>
    <row r="3306" spans="1:23" x14ac:dyDescent="0.25">
      <c r="A3306" t="s">
        <v>492</v>
      </c>
      <c r="B3306" s="1">
        <v>44545</v>
      </c>
      <c r="C3306">
        <v>-25</v>
      </c>
      <c r="D3306" t="s">
        <v>903</v>
      </c>
      <c r="E3306" t="s">
        <v>903</v>
      </c>
      <c r="F3306" t="s">
        <v>904</v>
      </c>
      <c r="G3306" t="s">
        <v>120</v>
      </c>
      <c r="H3306" t="s">
        <v>156</v>
      </c>
      <c r="I3306" t="s">
        <v>156</v>
      </c>
      <c r="J3306" t="s">
        <v>9</v>
      </c>
      <c r="O3306" t="s">
        <v>120</v>
      </c>
      <c r="P3306" t="s">
        <v>9</v>
      </c>
      <c r="Q3306" t="s">
        <v>9</v>
      </c>
      <c r="R3306" t="s">
        <v>122</v>
      </c>
      <c r="S3306" t="s">
        <v>127</v>
      </c>
      <c r="T3306">
        <v>1</v>
      </c>
      <c r="U3306" t="s">
        <v>475</v>
      </c>
      <c r="W3306" t="s">
        <v>386</v>
      </c>
    </row>
    <row r="3307" spans="1:23" x14ac:dyDescent="0.25">
      <c r="A3307" t="s">
        <v>492</v>
      </c>
      <c r="B3307" s="1">
        <v>44545</v>
      </c>
      <c r="C3307">
        <v>-30.58</v>
      </c>
      <c r="D3307" t="s">
        <v>636</v>
      </c>
      <c r="E3307" t="s">
        <v>636</v>
      </c>
      <c r="F3307" t="s">
        <v>637</v>
      </c>
      <c r="G3307" t="s">
        <v>120</v>
      </c>
      <c r="H3307" t="s">
        <v>86</v>
      </c>
      <c r="I3307" t="s">
        <v>86</v>
      </c>
      <c r="J3307" t="s">
        <v>9</v>
      </c>
      <c r="O3307" t="s">
        <v>120</v>
      </c>
      <c r="P3307" t="s">
        <v>9</v>
      </c>
      <c r="Q3307" t="s">
        <v>5191</v>
      </c>
      <c r="R3307" t="s">
        <v>122</v>
      </c>
      <c r="S3307" t="s">
        <v>125</v>
      </c>
      <c r="T3307">
        <v>1</v>
      </c>
      <c r="U3307" t="s">
        <v>475</v>
      </c>
      <c r="W3307" t="s">
        <v>386</v>
      </c>
    </row>
    <row r="3308" spans="1:23" x14ac:dyDescent="0.25">
      <c r="A3308" t="s">
        <v>492</v>
      </c>
      <c r="B3308" s="1">
        <v>44545</v>
      </c>
      <c r="C3308">
        <v>-30</v>
      </c>
      <c r="D3308" t="s">
        <v>636</v>
      </c>
      <c r="E3308" t="s">
        <v>636</v>
      </c>
      <c r="F3308" t="s">
        <v>637</v>
      </c>
      <c r="G3308" t="s">
        <v>88</v>
      </c>
      <c r="H3308" t="s">
        <v>33</v>
      </c>
      <c r="I3308" t="s">
        <v>33</v>
      </c>
      <c r="J3308" t="s">
        <v>2324</v>
      </c>
      <c r="O3308" t="s">
        <v>88</v>
      </c>
      <c r="P3308" t="s">
        <v>9</v>
      </c>
      <c r="Q3308" t="s">
        <v>5193</v>
      </c>
      <c r="R3308" t="s">
        <v>122</v>
      </c>
      <c r="S3308" t="s">
        <v>127</v>
      </c>
      <c r="T3308">
        <v>1</v>
      </c>
      <c r="U3308" t="s">
        <v>475</v>
      </c>
      <c r="W3308" t="s">
        <v>386</v>
      </c>
    </row>
    <row r="3309" spans="1:23" x14ac:dyDescent="0.25">
      <c r="A3309" t="s">
        <v>508</v>
      </c>
      <c r="B3309" s="1">
        <v>44545</v>
      </c>
      <c r="C3309">
        <v>1000</v>
      </c>
      <c r="D3309" t="s">
        <v>677</v>
      </c>
      <c r="E3309" t="s">
        <v>677</v>
      </c>
      <c r="F3309" t="s">
        <v>677</v>
      </c>
      <c r="G3309" t="s">
        <v>92</v>
      </c>
      <c r="H3309" t="s">
        <v>30</v>
      </c>
      <c r="I3309" t="s">
        <v>30</v>
      </c>
      <c r="J3309" t="s">
        <v>9</v>
      </c>
      <c r="O3309" t="s">
        <v>92</v>
      </c>
      <c r="P3309" t="s">
        <v>9</v>
      </c>
      <c r="Q3309" t="s">
        <v>6366</v>
      </c>
      <c r="R3309" t="s">
        <v>92</v>
      </c>
      <c r="S3309" t="s">
        <v>127</v>
      </c>
      <c r="T3309">
        <v>12</v>
      </c>
      <c r="U3309" t="s">
        <v>475</v>
      </c>
      <c r="W3309" t="s">
        <v>386</v>
      </c>
    </row>
    <row r="3310" spans="1:23" x14ac:dyDescent="0.25">
      <c r="A3310" t="s">
        <v>508</v>
      </c>
      <c r="B3310" s="1">
        <v>44545</v>
      </c>
      <c r="C3310">
        <v>-1000</v>
      </c>
      <c r="D3310" t="s">
        <v>4834</v>
      </c>
      <c r="E3310" t="s">
        <v>4834</v>
      </c>
      <c r="F3310" t="s">
        <v>2452</v>
      </c>
      <c r="G3310" t="s">
        <v>78</v>
      </c>
      <c r="H3310" t="s">
        <v>60</v>
      </c>
      <c r="I3310" t="s">
        <v>60</v>
      </c>
      <c r="J3310" t="s">
        <v>6367</v>
      </c>
      <c r="K3310" t="s">
        <v>9</v>
      </c>
      <c r="L3310" t="s">
        <v>9</v>
      </c>
      <c r="M3310" t="s">
        <v>9</v>
      </c>
      <c r="N3310" t="s">
        <v>6073</v>
      </c>
      <c r="O3310" t="s">
        <v>78</v>
      </c>
      <c r="P3310" t="s">
        <v>6360</v>
      </c>
      <c r="Q3310" t="s">
        <v>6368</v>
      </c>
      <c r="R3310" t="s">
        <v>122</v>
      </c>
      <c r="S3310" t="s">
        <v>124</v>
      </c>
      <c r="T3310">
        <v>1</v>
      </c>
      <c r="U3310" t="s">
        <v>475</v>
      </c>
      <c r="V3310" t="s">
        <v>289</v>
      </c>
      <c r="W3310" t="s">
        <v>1640</v>
      </c>
    </row>
    <row r="3311" spans="1:23" x14ac:dyDescent="0.25">
      <c r="A3311" t="s">
        <v>492</v>
      </c>
      <c r="B3311" s="1">
        <v>44545</v>
      </c>
      <c r="C3311">
        <v>-5.76</v>
      </c>
      <c r="D3311" t="s">
        <v>903</v>
      </c>
      <c r="E3311" t="s">
        <v>903</v>
      </c>
      <c r="F3311" t="s">
        <v>904</v>
      </c>
      <c r="G3311" t="s">
        <v>117</v>
      </c>
      <c r="H3311" t="s">
        <v>42</v>
      </c>
      <c r="I3311" t="s">
        <v>42</v>
      </c>
      <c r="J3311" t="s">
        <v>9</v>
      </c>
      <c r="O3311" t="s">
        <v>117</v>
      </c>
      <c r="P3311" t="s">
        <v>9</v>
      </c>
      <c r="Q3311" t="s">
        <v>9</v>
      </c>
      <c r="R3311" t="s">
        <v>122</v>
      </c>
      <c r="S3311" t="s">
        <v>127</v>
      </c>
      <c r="T3311">
        <v>12</v>
      </c>
      <c r="U3311" t="s">
        <v>475</v>
      </c>
      <c r="W3311" t="s">
        <v>386</v>
      </c>
    </row>
    <row r="3312" spans="1:23" x14ac:dyDescent="0.25">
      <c r="A3312" t="s">
        <v>34</v>
      </c>
      <c r="B3312" s="1">
        <v>44545</v>
      </c>
      <c r="C3312">
        <v>446.67</v>
      </c>
      <c r="D3312" t="s">
        <v>46</v>
      </c>
      <c r="E3312" t="s">
        <v>46</v>
      </c>
      <c r="F3312" t="s">
        <v>703</v>
      </c>
      <c r="G3312" t="s">
        <v>55</v>
      </c>
      <c r="H3312" t="s">
        <v>18</v>
      </c>
      <c r="I3312" t="s">
        <v>18</v>
      </c>
      <c r="J3312" t="s">
        <v>9</v>
      </c>
      <c r="O3312" t="s">
        <v>55</v>
      </c>
      <c r="P3312" t="s">
        <v>9</v>
      </c>
      <c r="Q3312" t="s">
        <v>9</v>
      </c>
      <c r="R3312" t="s">
        <v>224</v>
      </c>
      <c r="S3312" t="s">
        <v>126</v>
      </c>
      <c r="T3312">
        <v>12</v>
      </c>
      <c r="U3312" t="s">
        <v>475</v>
      </c>
      <c r="W3312" t="s">
        <v>386</v>
      </c>
    </row>
    <row r="3313" spans="1:23" x14ac:dyDescent="0.25">
      <c r="A3313" t="s">
        <v>19</v>
      </c>
      <c r="B3313" s="1">
        <v>44545</v>
      </c>
      <c r="C3313">
        <v>-106.89</v>
      </c>
      <c r="D3313" t="s">
        <v>701</v>
      </c>
      <c r="E3313" t="s">
        <v>701</v>
      </c>
      <c r="F3313" t="s">
        <v>702</v>
      </c>
      <c r="G3313" t="s">
        <v>94</v>
      </c>
      <c r="H3313" t="s">
        <v>24</v>
      </c>
      <c r="I3313" t="s">
        <v>24</v>
      </c>
      <c r="J3313" t="s">
        <v>24</v>
      </c>
      <c r="O3313" t="s">
        <v>94</v>
      </c>
      <c r="P3313" t="s">
        <v>9</v>
      </c>
      <c r="Q3313" t="s">
        <v>6333</v>
      </c>
      <c r="R3313" t="s">
        <v>122</v>
      </c>
      <c r="S3313" t="s">
        <v>127</v>
      </c>
      <c r="T3313">
        <v>12</v>
      </c>
      <c r="U3313" t="s">
        <v>475</v>
      </c>
      <c r="V3313" t="s">
        <v>265</v>
      </c>
      <c r="W3313" t="s">
        <v>386</v>
      </c>
    </row>
    <row r="3314" spans="1:23" x14ac:dyDescent="0.25">
      <c r="A3314" t="s">
        <v>356</v>
      </c>
      <c r="B3314" s="1">
        <v>44545</v>
      </c>
      <c r="C3314">
        <v>20.05</v>
      </c>
      <c r="D3314" t="s">
        <v>6618</v>
      </c>
      <c r="E3314" t="s">
        <v>6618</v>
      </c>
      <c r="F3314" t="s">
        <v>8142</v>
      </c>
      <c r="G3314" t="s">
        <v>89</v>
      </c>
      <c r="H3314" t="s">
        <v>69</v>
      </c>
      <c r="I3314" t="s">
        <v>69</v>
      </c>
      <c r="J3314" t="s">
        <v>9</v>
      </c>
      <c r="O3314" t="s">
        <v>89</v>
      </c>
      <c r="P3314" t="s">
        <v>9</v>
      </c>
      <c r="Q3314" t="s">
        <v>9</v>
      </c>
      <c r="R3314" t="s">
        <v>224</v>
      </c>
      <c r="S3314" t="s">
        <v>127</v>
      </c>
      <c r="T3314">
        <v>1</v>
      </c>
      <c r="U3314" t="s">
        <v>475</v>
      </c>
      <c r="W3314" t="s">
        <v>386</v>
      </c>
    </row>
    <row r="3315" spans="1:23" x14ac:dyDescent="0.25">
      <c r="A3315" t="s">
        <v>492</v>
      </c>
      <c r="B3315" s="1">
        <v>44545</v>
      </c>
      <c r="C3315">
        <v>15.36</v>
      </c>
      <c r="D3315" t="s">
        <v>636</v>
      </c>
      <c r="E3315" t="s">
        <v>636</v>
      </c>
      <c r="F3315" t="s">
        <v>637</v>
      </c>
      <c r="G3315" t="s">
        <v>120</v>
      </c>
      <c r="H3315" t="s">
        <v>86</v>
      </c>
      <c r="I3315" t="s">
        <v>86</v>
      </c>
      <c r="J3315" t="s">
        <v>9</v>
      </c>
      <c r="O3315" t="s">
        <v>120</v>
      </c>
      <c r="P3315" t="s">
        <v>9</v>
      </c>
      <c r="Q3315" t="s">
        <v>5192</v>
      </c>
      <c r="R3315" t="s">
        <v>122</v>
      </c>
      <c r="S3315" t="s">
        <v>125</v>
      </c>
      <c r="T3315">
        <v>1</v>
      </c>
      <c r="U3315" t="s">
        <v>475</v>
      </c>
      <c r="W3315" t="s">
        <v>386</v>
      </c>
    </row>
    <row r="3316" spans="1:23" x14ac:dyDescent="0.25">
      <c r="A3316" t="s">
        <v>492</v>
      </c>
      <c r="B3316" s="1">
        <v>44545</v>
      </c>
      <c r="C3316">
        <v>-75</v>
      </c>
      <c r="D3316" t="s">
        <v>5189</v>
      </c>
      <c r="E3316" t="s">
        <v>5189</v>
      </c>
      <c r="F3316" t="s">
        <v>5190</v>
      </c>
      <c r="G3316" t="s">
        <v>121</v>
      </c>
      <c r="H3316" t="s">
        <v>121</v>
      </c>
      <c r="I3316" t="s">
        <v>121</v>
      </c>
      <c r="J3316" t="s">
        <v>9</v>
      </c>
      <c r="O3316" t="s">
        <v>121</v>
      </c>
      <c r="P3316" t="s">
        <v>9</v>
      </c>
      <c r="Q3316" t="s">
        <v>9</v>
      </c>
      <c r="R3316" t="s">
        <v>116</v>
      </c>
      <c r="S3316" t="s">
        <v>126</v>
      </c>
      <c r="T3316">
        <v>0</v>
      </c>
      <c r="U3316" t="s">
        <v>475</v>
      </c>
      <c r="W3316" t="s">
        <v>386</v>
      </c>
    </row>
    <row r="3317" spans="1:23" x14ac:dyDescent="0.25">
      <c r="A3317" t="s">
        <v>34</v>
      </c>
      <c r="B3317" s="1">
        <v>44545</v>
      </c>
      <c r="C3317">
        <v>-154.33000000000001</v>
      </c>
      <c r="D3317" t="s">
        <v>491</v>
      </c>
      <c r="E3317" t="s">
        <v>491</v>
      </c>
      <c r="F3317" t="s">
        <v>5187</v>
      </c>
      <c r="G3317" t="s">
        <v>120</v>
      </c>
      <c r="H3317" t="s">
        <v>194</v>
      </c>
      <c r="I3317" t="s">
        <v>194</v>
      </c>
      <c r="J3317" t="s">
        <v>9</v>
      </c>
      <c r="K3317" t="s">
        <v>9</v>
      </c>
      <c r="L3317" t="s">
        <v>9</v>
      </c>
      <c r="M3317" t="s">
        <v>5182</v>
      </c>
      <c r="O3317" t="s">
        <v>120</v>
      </c>
      <c r="P3317" t="s">
        <v>9</v>
      </c>
      <c r="Q3317" t="s">
        <v>5188</v>
      </c>
      <c r="R3317" t="s">
        <v>122</v>
      </c>
      <c r="S3317" t="s">
        <v>127</v>
      </c>
      <c r="T3317">
        <v>1</v>
      </c>
      <c r="U3317" t="s">
        <v>475</v>
      </c>
      <c r="W3317" t="s">
        <v>386</v>
      </c>
    </row>
    <row r="3318" spans="1:23" x14ac:dyDescent="0.25">
      <c r="A3318" t="s">
        <v>356</v>
      </c>
      <c r="B3318" s="1">
        <v>44544</v>
      </c>
      <c r="C3318">
        <v>181.5</v>
      </c>
      <c r="D3318" t="s">
        <v>6637</v>
      </c>
      <c r="E3318" t="s">
        <v>6637</v>
      </c>
      <c r="F3318" t="s">
        <v>8143</v>
      </c>
      <c r="G3318" t="s">
        <v>89</v>
      </c>
      <c r="H3318" t="s">
        <v>69</v>
      </c>
      <c r="I3318" t="s">
        <v>69</v>
      </c>
      <c r="J3318" t="s">
        <v>9</v>
      </c>
      <c r="O3318" t="s">
        <v>89</v>
      </c>
      <c r="P3318" t="s">
        <v>9</v>
      </c>
      <c r="Q3318" t="s">
        <v>9</v>
      </c>
      <c r="R3318" t="s">
        <v>224</v>
      </c>
      <c r="S3318" t="s">
        <v>127</v>
      </c>
      <c r="T3318">
        <v>1</v>
      </c>
      <c r="U3318" t="s">
        <v>475</v>
      </c>
      <c r="W3318" t="s">
        <v>386</v>
      </c>
    </row>
    <row r="3319" spans="1:23" x14ac:dyDescent="0.25">
      <c r="A3319" t="s">
        <v>356</v>
      </c>
      <c r="B3319" s="1">
        <v>44544</v>
      </c>
      <c r="C3319">
        <v>722.09</v>
      </c>
      <c r="D3319" t="s">
        <v>6637</v>
      </c>
      <c r="E3319" t="s">
        <v>6637</v>
      </c>
      <c r="F3319" t="s">
        <v>8144</v>
      </c>
      <c r="G3319" t="s">
        <v>89</v>
      </c>
      <c r="H3319" t="s">
        <v>69</v>
      </c>
      <c r="I3319" t="s">
        <v>69</v>
      </c>
      <c r="J3319" t="s">
        <v>9</v>
      </c>
      <c r="O3319" t="s">
        <v>89</v>
      </c>
      <c r="P3319" t="s">
        <v>9</v>
      </c>
      <c r="Q3319" t="s">
        <v>9</v>
      </c>
      <c r="R3319" t="s">
        <v>224</v>
      </c>
      <c r="S3319" t="s">
        <v>127</v>
      </c>
      <c r="T3319">
        <v>1</v>
      </c>
      <c r="U3319" t="s">
        <v>475</v>
      </c>
      <c r="W3319" t="s">
        <v>386</v>
      </c>
    </row>
    <row r="3320" spans="1:23" x14ac:dyDescent="0.25">
      <c r="A3320" t="s">
        <v>356</v>
      </c>
      <c r="B3320" s="1">
        <v>44544</v>
      </c>
      <c r="C3320">
        <v>80.77</v>
      </c>
      <c r="D3320" t="s">
        <v>6618</v>
      </c>
      <c r="E3320" t="s">
        <v>6618</v>
      </c>
      <c r="F3320" t="s">
        <v>8145</v>
      </c>
      <c r="G3320" t="s">
        <v>89</v>
      </c>
      <c r="H3320" t="s">
        <v>69</v>
      </c>
      <c r="I3320" t="s">
        <v>69</v>
      </c>
      <c r="J3320" t="s">
        <v>9</v>
      </c>
      <c r="O3320" t="s">
        <v>89</v>
      </c>
      <c r="P3320" t="s">
        <v>9</v>
      </c>
      <c r="Q3320" t="s">
        <v>9</v>
      </c>
      <c r="R3320" t="s">
        <v>224</v>
      </c>
      <c r="S3320" t="s">
        <v>127</v>
      </c>
      <c r="T3320">
        <v>1</v>
      </c>
      <c r="U3320" t="s">
        <v>475</v>
      </c>
      <c r="W3320" t="s">
        <v>386</v>
      </c>
    </row>
    <row r="3321" spans="1:23" x14ac:dyDescent="0.25">
      <c r="A3321" t="s">
        <v>356</v>
      </c>
      <c r="B3321" s="1">
        <v>44544</v>
      </c>
      <c r="C3321">
        <v>29.9</v>
      </c>
      <c r="D3321" t="s">
        <v>6618</v>
      </c>
      <c r="E3321" t="s">
        <v>6618</v>
      </c>
      <c r="F3321" t="s">
        <v>8146</v>
      </c>
      <c r="G3321" t="s">
        <v>89</v>
      </c>
      <c r="H3321" t="s">
        <v>69</v>
      </c>
      <c r="I3321" t="s">
        <v>69</v>
      </c>
      <c r="J3321" t="s">
        <v>9</v>
      </c>
      <c r="O3321" t="s">
        <v>89</v>
      </c>
      <c r="P3321" t="s">
        <v>9</v>
      </c>
      <c r="Q3321" t="s">
        <v>9</v>
      </c>
      <c r="R3321" t="s">
        <v>224</v>
      </c>
      <c r="S3321" t="s">
        <v>127</v>
      </c>
      <c r="T3321">
        <v>1</v>
      </c>
      <c r="U3321" t="s">
        <v>475</v>
      </c>
      <c r="W3321" t="s">
        <v>386</v>
      </c>
    </row>
    <row r="3322" spans="1:23" x14ac:dyDescent="0.25">
      <c r="A3322" t="s">
        <v>356</v>
      </c>
      <c r="B3322" s="1">
        <v>44544</v>
      </c>
      <c r="C3322">
        <v>14.76</v>
      </c>
      <c r="D3322" t="s">
        <v>6618</v>
      </c>
      <c r="E3322" t="s">
        <v>6618</v>
      </c>
      <c r="F3322" t="s">
        <v>8130</v>
      </c>
      <c r="G3322" t="s">
        <v>89</v>
      </c>
      <c r="H3322" t="s">
        <v>69</v>
      </c>
      <c r="I3322" t="s">
        <v>69</v>
      </c>
      <c r="J3322" t="s">
        <v>9</v>
      </c>
      <c r="O3322" t="s">
        <v>89</v>
      </c>
      <c r="P3322" t="s">
        <v>9</v>
      </c>
      <c r="Q3322" t="s">
        <v>9</v>
      </c>
      <c r="R3322" t="s">
        <v>224</v>
      </c>
      <c r="S3322" t="s">
        <v>127</v>
      </c>
      <c r="T3322">
        <v>1</v>
      </c>
      <c r="U3322" t="s">
        <v>475</v>
      </c>
      <c r="W3322" t="s">
        <v>386</v>
      </c>
    </row>
    <row r="3323" spans="1:23" x14ac:dyDescent="0.25">
      <c r="A3323" t="s">
        <v>356</v>
      </c>
      <c r="B3323" s="1">
        <v>44544</v>
      </c>
      <c r="C3323">
        <v>29.9</v>
      </c>
      <c r="D3323" t="s">
        <v>6618</v>
      </c>
      <c r="E3323" t="s">
        <v>6618</v>
      </c>
      <c r="F3323" t="s">
        <v>8146</v>
      </c>
      <c r="G3323" t="s">
        <v>89</v>
      </c>
      <c r="H3323" t="s">
        <v>69</v>
      </c>
      <c r="I3323" t="s">
        <v>69</v>
      </c>
      <c r="J3323" t="s">
        <v>9</v>
      </c>
      <c r="O3323" t="s">
        <v>89</v>
      </c>
      <c r="P3323" t="s">
        <v>9</v>
      </c>
      <c r="Q3323" t="s">
        <v>9</v>
      </c>
      <c r="R3323" t="s">
        <v>224</v>
      </c>
      <c r="S3323" t="s">
        <v>127</v>
      </c>
      <c r="T3323">
        <v>1</v>
      </c>
      <c r="U3323" t="s">
        <v>475</v>
      </c>
      <c r="W3323" t="s">
        <v>386</v>
      </c>
    </row>
    <row r="3324" spans="1:23" x14ac:dyDescent="0.25">
      <c r="A3324" t="s">
        <v>356</v>
      </c>
      <c r="B3324" s="1">
        <v>44544</v>
      </c>
      <c r="C3324">
        <v>64.099999999999994</v>
      </c>
      <c r="D3324" t="s">
        <v>6618</v>
      </c>
      <c r="E3324" t="s">
        <v>6618</v>
      </c>
      <c r="F3324" t="s">
        <v>8147</v>
      </c>
      <c r="G3324" t="s">
        <v>89</v>
      </c>
      <c r="H3324" t="s">
        <v>69</v>
      </c>
      <c r="I3324" t="s">
        <v>69</v>
      </c>
      <c r="J3324" t="s">
        <v>9</v>
      </c>
      <c r="O3324" t="s">
        <v>89</v>
      </c>
      <c r="P3324" t="s">
        <v>9</v>
      </c>
      <c r="Q3324" t="s">
        <v>9</v>
      </c>
      <c r="R3324" t="s">
        <v>224</v>
      </c>
      <c r="S3324" t="s">
        <v>127</v>
      </c>
      <c r="T3324">
        <v>1</v>
      </c>
      <c r="U3324" t="s">
        <v>475</v>
      </c>
      <c r="W3324" t="s">
        <v>386</v>
      </c>
    </row>
    <row r="3325" spans="1:23" x14ac:dyDescent="0.25">
      <c r="A3325" t="s">
        <v>356</v>
      </c>
      <c r="B3325" s="1">
        <v>44544</v>
      </c>
      <c r="C3325">
        <v>0.73</v>
      </c>
      <c r="D3325" t="s">
        <v>6629</v>
      </c>
      <c r="E3325" t="s">
        <v>6629</v>
      </c>
      <c r="F3325" t="s">
        <v>6630</v>
      </c>
      <c r="G3325" t="s">
        <v>89</v>
      </c>
      <c r="H3325" t="s">
        <v>5004</v>
      </c>
      <c r="I3325" t="s">
        <v>5004</v>
      </c>
      <c r="J3325" t="s">
        <v>9</v>
      </c>
      <c r="O3325" t="s">
        <v>89</v>
      </c>
      <c r="P3325" t="s">
        <v>9</v>
      </c>
      <c r="Q3325" t="s">
        <v>9</v>
      </c>
      <c r="R3325" t="s">
        <v>224</v>
      </c>
      <c r="S3325" t="s">
        <v>127</v>
      </c>
      <c r="T3325">
        <v>1</v>
      </c>
      <c r="U3325" t="s">
        <v>475</v>
      </c>
      <c r="W3325" t="s">
        <v>386</v>
      </c>
    </row>
    <row r="3326" spans="1:23" x14ac:dyDescent="0.25">
      <c r="A3326" t="s">
        <v>356</v>
      </c>
      <c r="B3326" s="1">
        <v>44544</v>
      </c>
      <c r="C3326">
        <v>53.42</v>
      </c>
      <c r="D3326" t="s">
        <v>6618</v>
      </c>
      <c r="E3326" t="s">
        <v>6618</v>
      </c>
      <c r="F3326" t="s">
        <v>8148</v>
      </c>
      <c r="G3326" t="s">
        <v>89</v>
      </c>
      <c r="H3326" t="s">
        <v>69</v>
      </c>
      <c r="I3326" t="s">
        <v>69</v>
      </c>
      <c r="J3326" t="s">
        <v>9</v>
      </c>
      <c r="O3326" t="s">
        <v>89</v>
      </c>
      <c r="P3326" t="s">
        <v>9</v>
      </c>
      <c r="Q3326" t="s">
        <v>9</v>
      </c>
      <c r="R3326" t="s">
        <v>224</v>
      </c>
      <c r="S3326" t="s">
        <v>127</v>
      </c>
      <c r="T3326">
        <v>1</v>
      </c>
      <c r="U3326" t="s">
        <v>475</v>
      </c>
      <c r="W3326" t="s">
        <v>386</v>
      </c>
    </row>
    <row r="3327" spans="1:23" x14ac:dyDescent="0.25">
      <c r="A3327" t="s">
        <v>356</v>
      </c>
      <c r="B3327" s="1">
        <v>44544</v>
      </c>
      <c r="C3327">
        <v>14.76</v>
      </c>
      <c r="D3327" t="s">
        <v>6618</v>
      </c>
      <c r="E3327" t="s">
        <v>6618</v>
      </c>
      <c r="F3327" t="s">
        <v>8130</v>
      </c>
      <c r="G3327" t="s">
        <v>89</v>
      </c>
      <c r="H3327" t="s">
        <v>69</v>
      </c>
      <c r="I3327" t="s">
        <v>69</v>
      </c>
      <c r="J3327" t="s">
        <v>9</v>
      </c>
      <c r="O3327" t="s">
        <v>89</v>
      </c>
      <c r="P3327" t="s">
        <v>9</v>
      </c>
      <c r="Q3327" t="s">
        <v>9</v>
      </c>
      <c r="R3327" t="s">
        <v>224</v>
      </c>
      <c r="S3327" t="s">
        <v>127</v>
      </c>
      <c r="T3327">
        <v>1</v>
      </c>
      <c r="U3327" t="s">
        <v>475</v>
      </c>
      <c r="W3327" t="s">
        <v>386</v>
      </c>
    </row>
    <row r="3328" spans="1:23" x14ac:dyDescent="0.25">
      <c r="A3328" t="s">
        <v>356</v>
      </c>
      <c r="B3328" s="1">
        <v>44544</v>
      </c>
      <c r="C3328">
        <v>1416.05</v>
      </c>
      <c r="D3328" t="s">
        <v>6637</v>
      </c>
      <c r="E3328" t="s">
        <v>6637</v>
      </c>
      <c r="F3328" t="s">
        <v>8149</v>
      </c>
      <c r="G3328" t="s">
        <v>89</v>
      </c>
      <c r="H3328" t="s">
        <v>69</v>
      </c>
      <c r="I3328" t="s">
        <v>69</v>
      </c>
      <c r="J3328" t="s">
        <v>9</v>
      </c>
      <c r="O3328" t="s">
        <v>89</v>
      </c>
      <c r="P3328" t="s">
        <v>9</v>
      </c>
      <c r="Q3328" t="s">
        <v>9</v>
      </c>
      <c r="R3328" t="s">
        <v>224</v>
      </c>
      <c r="S3328" t="s">
        <v>127</v>
      </c>
      <c r="T3328">
        <v>1</v>
      </c>
      <c r="U3328" t="s">
        <v>475</v>
      </c>
      <c r="W3328" t="s">
        <v>386</v>
      </c>
    </row>
    <row r="3329" spans="1:23" x14ac:dyDescent="0.25">
      <c r="A3329" t="s">
        <v>356</v>
      </c>
      <c r="B3329" s="1">
        <v>44544</v>
      </c>
      <c r="C3329">
        <v>0.73</v>
      </c>
      <c r="D3329" t="s">
        <v>6629</v>
      </c>
      <c r="E3329" t="s">
        <v>6629</v>
      </c>
      <c r="F3329" t="s">
        <v>6630</v>
      </c>
      <c r="G3329" t="s">
        <v>89</v>
      </c>
      <c r="H3329" t="s">
        <v>5004</v>
      </c>
      <c r="I3329" t="s">
        <v>5004</v>
      </c>
      <c r="J3329" t="s">
        <v>9</v>
      </c>
      <c r="O3329" t="s">
        <v>89</v>
      </c>
      <c r="P3329" t="s">
        <v>9</v>
      </c>
      <c r="Q3329" t="s">
        <v>9</v>
      </c>
      <c r="R3329" t="s">
        <v>224</v>
      </c>
      <c r="S3329" t="s">
        <v>127</v>
      </c>
      <c r="T3329">
        <v>1</v>
      </c>
      <c r="U3329" t="s">
        <v>475</v>
      </c>
      <c r="W3329" t="s">
        <v>386</v>
      </c>
    </row>
    <row r="3330" spans="1:23" x14ac:dyDescent="0.25">
      <c r="A3330" t="s">
        <v>487</v>
      </c>
      <c r="B3330" s="1">
        <v>44544</v>
      </c>
      <c r="C3330">
        <v>-100</v>
      </c>
      <c r="D3330" t="s">
        <v>5118</v>
      </c>
      <c r="E3330" t="s">
        <v>5118</v>
      </c>
      <c r="F3330" t="s">
        <v>531</v>
      </c>
      <c r="G3330" t="s">
        <v>78</v>
      </c>
      <c r="H3330" t="s">
        <v>27</v>
      </c>
      <c r="I3330" t="s">
        <v>27</v>
      </c>
      <c r="J3330" t="s">
        <v>9</v>
      </c>
      <c r="O3330" t="s">
        <v>78</v>
      </c>
      <c r="P3330" t="s">
        <v>9</v>
      </c>
      <c r="Q3330" t="s">
        <v>9</v>
      </c>
      <c r="R3330" t="s">
        <v>122</v>
      </c>
      <c r="S3330" t="s">
        <v>127</v>
      </c>
      <c r="T3330">
        <v>1</v>
      </c>
      <c r="U3330" t="s">
        <v>475</v>
      </c>
      <c r="W3330" t="s">
        <v>386</v>
      </c>
    </row>
    <row r="3331" spans="1:23" x14ac:dyDescent="0.25">
      <c r="A3331" t="s">
        <v>544</v>
      </c>
      <c r="B3331" s="1">
        <v>44544</v>
      </c>
      <c r="C3331">
        <v>-121.18</v>
      </c>
      <c r="D3331" t="s">
        <v>1385</v>
      </c>
      <c r="E3331" t="s">
        <v>1385</v>
      </c>
      <c r="F3331" t="s">
        <v>5196</v>
      </c>
      <c r="G3331" t="s">
        <v>104</v>
      </c>
      <c r="H3331" t="s">
        <v>12</v>
      </c>
      <c r="I3331" t="s">
        <v>12</v>
      </c>
      <c r="J3331" t="s">
        <v>9</v>
      </c>
      <c r="O3331" t="s">
        <v>104</v>
      </c>
      <c r="P3331" t="s">
        <v>9</v>
      </c>
      <c r="Q3331" t="s">
        <v>9</v>
      </c>
      <c r="R3331" t="s">
        <v>122</v>
      </c>
      <c r="S3331" t="s">
        <v>127</v>
      </c>
      <c r="T3331">
        <v>12</v>
      </c>
      <c r="U3331" t="s">
        <v>475</v>
      </c>
      <c r="W3331" t="s">
        <v>386</v>
      </c>
    </row>
    <row r="3332" spans="1:23" x14ac:dyDescent="0.25">
      <c r="A3332" t="s">
        <v>19</v>
      </c>
      <c r="B3332" s="1">
        <v>44544</v>
      </c>
      <c r="C3332">
        <v>5626.92</v>
      </c>
      <c r="D3332" t="s">
        <v>719</v>
      </c>
      <c r="E3332" t="s">
        <v>719</v>
      </c>
      <c r="F3332" t="s">
        <v>565</v>
      </c>
      <c r="G3332" t="s">
        <v>92</v>
      </c>
      <c r="H3332" t="s">
        <v>30</v>
      </c>
      <c r="I3332" t="s">
        <v>30</v>
      </c>
      <c r="J3332" t="s">
        <v>9</v>
      </c>
      <c r="O3332" t="s">
        <v>92</v>
      </c>
      <c r="P3332" t="s">
        <v>9</v>
      </c>
      <c r="Q3332" t="s">
        <v>9</v>
      </c>
      <c r="R3332" t="s">
        <v>92</v>
      </c>
      <c r="S3332" t="s">
        <v>127</v>
      </c>
      <c r="T3332">
        <v>12</v>
      </c>
      <c r="U3332" t="s">
        <v>475</v>
      </c>
      <c r="W3332" t="s">
        <v>386</v>
      </c>
    </row>
    <row r="3333" spans="1:23" x14ac:dyDescent="0.25">
      <c r="A3333" t="s">
        <v>492</v>
      </c>
      <c r="B3333" s="1">
        <v>44544</v>
      </c>
      <c r="C3333">
        <v>-0.24</v>
      </c>
      <c r="D3333" t="s">
        <v>1103</v>
      </c>
      <c r="E3333" t="s">
        <v>1103</v>
      </c>
      <c r="F3333" t="s">
        <v>5194</v>
      </c>
      <c r="G3333" t="s">
        <v>78</v>
      </c>
      <c r="H3333" t="s">
        <v>471</v>
      </c>
      <c r="I3333" t="s">
        <v>471</v>
      </c>
      <c r="J3333" t="s">
        <v>9</v>
      </c>
      <c r="O3333" t="s">
        <v>78</v>
      </c>
      <c r="P3333" t="s">
        <v>9</v>
      </c>
      <c r="Q3333" t="s">
        <v>5195</v>
      </c>
      <c r="R3333" t="s">
        <v>122</v>
      </c>
      <c r="S3333" t="s">
        <v>124</v>
      </c>
      <c r="T3333">
        <v>1</v>
      </c>
      <c r="U3333" t="s">
        <v>475</v>
      </c>
      <c r="W3333" t="s">
        <v>386</v>
      </c>
    </row>
    <row r="3334" spans="1:23" x14ac:dyDescent="0.25">
      <c r="A3334" t="s">
        <v>492</v>
      </c>
      <c r="B3334" s="1">
        <v>44544</v>
      </c>
      <c r="C3334">
        <v>-21.05</v>
      </c>
      <c r="D3334" t="s">
        <v>495</v>
      </c>
      <c r="E3334" t="s">
        <v>495</v>
      </c>
      <c r="F3334" t="s">
        <v>496</v>
      </c>
      <c r="G3334" t="s">
        <v>104</v>
      </c>
      <c r="H3334" t="s">
        <v>16</v>
      </c>
      <c r="I3334" t="s">
        <v>16</v>
      </c>
      <c r="J3334" t="s">
        <v>9</v>
      </c>
      <c r="O3334" t="s">
        <v>104</v>
      </c>
      <c r="P3334" t="s">
        <v>9</v>
      </c>
      <c r="Q3334" t="s">
        <v>9</v>
      </c>
      <c r="R3334" t="s">
        <v>122</v>
      </c>
      <c r="S3334" t="s">
        <v>127</v>
      </c>
      <c r="T3334">
        <v>12</v>
      </c>
      <c r="U3334" t="s">
        <v>475</v>
      </c>
      <c r="W3334" t="s">
        <v>386</v>
      </c>
    </row>
    <row r="3335" spans="1:23" x14ac:dyDescent="0.25">
      <c r="A3335" t="s">
        <v>492</v>
      </c>
      <c r="B3335" s="1">
        <v>44544</v>
      </c>
      <c r="C3335">
        <v>-125.76</v>
      </c>
      <c r="D3335" t="s">
        <v>815</v>
      </c>
      <c r="E3335" t="s">
        <v>815</v>
      </c>
      <c r="F3335" t="s">
        <v>5197</v>
      </c>
      <c r="G3335" t="s">
        <v>120</v>
      </c>
      <c r="H3335" t="s">
        <v>83</v>
      </c>
      <c r="I3335" t="s">
        <v>83</v>
      </c>
      <c r="J3335" t="s">
        <v>9</v>
      </c>
      <c r="O3335" t="s">
        <v>120</v>
      </c>
      <c r="P3335" t="s">
        <v>9</v>
      </c>
      <c r="Q3335" t="s">
        <v>9</v>
      </c>
      <c r="R3335" t="s">
        <v>122</v>
      </c>
      <c r="S3335" t="s">
        <v>127</v>
      </c>
      <c r="T3335">
        <v>12</v>
      </c>
      <c r="U3335" t="s">
        <v>475</v>
      </c>
      <c r="W3335" t="s">
        <v>386</v>
      </c>
    </row>
    <row r="3336" spans="1:23" x14ac:dyDescent="0.25">
      <c r="A3336" t="s">
        <v>356</v>
      </c>
      <c r="B3336" s="1">
        <v>44544</v>
      </c>
      <c r="C3336">
        <v>53.42</v>
      </c>
      <c r="D3336" t="s">
        <v>6618</v>
      </c>
      <c r="E3336" t="s">
        <v>6618</v>
      </c>
      <c r="F3336" t="s">
        <v>8148</v>
      </c>
      <c r="G3336" t="s">
        <v>89</v>
      </c>
      <c r="H3336" t="s">
        <v>69</v>
      </c>
      <c r="I3336" t="s">
        <v>69</v>
      </c>
      <c r="J3336" t="s">
        <v>9</v>
      </c>
      <c r="O3336" t="s">
        <v>89</v>
      </c>
      <c r="P3336" t="s">
        <v>9</v>
      </c>
      <c r="Q3336" t="s">
        <v>9</v>
      </c>
      <c r="R3336" t="s">
        <v>224</v>
      </c>
      <c r="S3336" t="s">
        <v>127</v>
      </c>
      <c r="T3336">
        <v>1</v>
      </c>
      <c r="U3336" t="s">
        <v>475</v>
      </c>
      <c r="W3336" t="s">
        <v>386</v>
      </c>
    </row>
    <row r="3337" spans="1:23" x14ac:dyDescent="0.25">
      <c r="A3337" t="s">
        <v>356</v>
      </c>
      <c r="B3337" s="1">
        <v>44544</v>
      </c>
      <c r="C3337">
        <v>181.5</v>
      </c>
      <c r="D3337" t="s">
        <v>6637</v>
      </c>
      <c r="E3337" t="s">
        <v>6637</v>
      </c>
      <c r="F3337" t="s">
        <v>8143</v>
      </c>
      <c r="G3337" t="s">
        <v>89</v>
      </c>
      <c r="H3337" t="s">
        <v>69</v>
      </c>
      <c r="I3337" t="s">
        <v>69</v>
      </c>
      <c r="J3337" t="s">
        <v>9</v>
      </c>
      <c r="O3337" t="s">
        <v>89</v>
      </c>
      <c r="P3337" t="s">
        <v>9</v>
      </c>
      <c r="Q3337" t="s">
        <v>9</v>
      </c>
      <c r="R3337" t="s">
        <v>224</v>
      </c>
      <c r="S3337" t="s">
        <v>127</v>
      </c>
      <c r="T3337">
        <v>1</v>
      </c>
      <c r="U3337" t="s">
        <v>475</v>
      </c>
      <c r="W3337" t="s">
        <v>386</v>
      </c>
    </row>
    <row r="3338" spans="1:23" x14ac:dyDescent="0.25">
      <c r="A3338" t="s">
        <v>356</v>
      </c>
      <c r="B3338" s="1">
        <v>44544</v>
      </c>
      <c r="C3338">
        <v>80.77</v>
      </c>
      <c r="D3338" t="s">
        <v>6618</v>
      </c>
      <c r="E3338" t="s">
        <v>6618</v>
      </c>
      <c r="F3338" t="s">
        <v>8145</v>
      </c>
      <c r="G3338" t="s">
        <v>89</v>
      </c>
      <c r="H3338" t="s">
        <v>69</v>
      </c>
      <c r="I3338" t="s">
        <v>69</v>
      </c>
      <c r="J3338" t="s">
        <v>9</v>
      </c>
      <c r="O3338" t="s">
        <v>89</v>
      </c>
      <c r="P3338" t="s">
        <v>9</v>
      </c>
      <c r="Q3338" t="s">
        <v>9</v>
      </c>
      <c r="R3338" t="s">
        <v>224</v>
      </c>
      <c r="S3338" t="s">
        <v>127</v>
      </c>
      <c r="T3338">
        <v>1</v>
      </c>
      <c r="U3338" t="s">
        <v>475</v>
      </c>
      <c r="W3338" t="s">
        <v>386</v>
      </c>
    </row>
    <row r="3339" spans="1:23" x14ac:dyDescent="0.25">
      <c r="A3339" t="s">
        <v>356</v>
      </c>
      <c r="B3339" s="1">
        <v>44544</v>
      </c>
      <c r="C3339">
        <v>1416.05</v>
      </c>
      <c r="D3339" t="s">
        <v>6637</v>
      </c>
      <c r="E3339" t="s">
        <v>6637</v>
      </c>
      <c r="F3339" t="s">
        <v>8149</v>
      </c>
      <c r="G3339" t="s">
        <v>89</v>
      </c>
      <c r="H3339" t="s">
        <v>69</v>
      </c>
      <c r="I3339" t="s">
        <v>69</v>
      </c>
      <c r="J3339" t="s">
        <v>9</v>
      </c>
      <c r="O3339" t="s">
        <v>89</v>
      </c>
      <c r="P3339" t="s">
        <v>9</v>
      </c>
      <c r="Q3339" t="s">
        <v>9</v>
      </c>
      <c r="R3339" t="s">
        <v>224</v>
      </c>
      <c r="S3339" t="s">
        <v>127</v>
      </c>
      <c r="T3339">
        <v>1</v>
      </c>
      <c r="U3339" t="s">
        <v>475</v>
      </c>
      <c r="W3339" t="s">
        <v>386</v>
      </c>
    </row>
    <row r="3340" spans="1:23" x14ac:dyDescent="0.25">
      <c r="A3340" t="s">
        <v>356</v>
      </c>
      <c r="B3340" s="1">
        <v>44544</v>
      </c>
      <c r="C3340">
        <v>722.09</v>
      </c>
      <c r="D3340" t="s">
        <v>6637</v>
      </c>
      <c r="E3340" t="s">
        <v>6637</v>
      </c>
      <c r="F3340" t="s">
        <v>8144</v>
      </c>
      <c r="G3340" t="s">
        <v>89</v>
      </c>
      <c r="H3340" t="s">
        <v>69</v>
      </c>
      <c r="I3340" t="s">
        <v>69</v>
      </c>
      <c r="J3340" t="s">
        <v>9</v>
      </c>
      <c r="O3340" t="s">
        <v>89</v>
      </c>
      <c r="P3340" t="s">
        <v>9</v>
      </c>
      <c r="Q3340" t="s">
        <v>9</v>
      </c>
      <c r="R3340" t="s">
        <v>224</v>
      </c>
      <c r="S3340" t="s">
        <v>127</v>
      </c>
      <c r="T3340">
        <v>1</v>
      </c>
      <c r="U3340" t="s">
        <v>475</v>
      </c>
      <c r="W3340" t="s">
        <v>386</v>
      </c>
    </row>
    <row r="3341" spans="1:23" x14ac:dyDescent="0.25">
      <c r="A3341" t="s">
        <v>356</v>
      </c>
      <c r="B3341" s="1">
        <v>44544</v>
      </c>
      <c r="C3341">
        <v>64.099999999999994</v>
      </c>
      <c r="D3341" t="s">
        <v>6618</v>
      </c>
      <c r="E3341" t="s">
        <v>6618</v>
      </c>
      <c r="F3341" t="s">
        <v>8147</v>
      </c>
      <c r="G3341" t="s">
        <v>89</v>
      </c>
      <c r="H3341" t="s">
        <v>69</v>
      </c>
      <c r="I3341" t="s">
        <v>69</v>
      </c>
      <c r="J3341" t="s">
        <v>9</v>
      </c>
      <c r="O3341" t="s">
        <v>89</v>
      </c>
      <c r="P3341" t="s">
        <v>9</v>
      </c>
      <c r="Q3341" t="s">
        <v>9</v>
      </c>
      <c r="R3341" t="s">
        <v>224</v>
      </c>
      <c r="S3341" t="s">
        <v>127</v>
      </c>
      <c r="T3341">
        <v>1</v>
      </c>
      <c r="U3341" t="s">
        <v>475</v>
      </c>
      <c r="W3341" t="s">
        <v>386</v>
      </c>
    </row>
    <row r="3342" spans="1:23" x14ac:dyDescent="0.25">
      <c r="A3342" t="s">
        <v>544</v>
      </c>
      <c r="B3342" s="1">
        <v>44543</v>
      </c>
      <c r="C3342">
        <v>44.08</v>
      </c>
      <c r="D3342" t="s">
        <v>560</v>
      </c>
      <c r="E3342" t="s">
        <v>560</v>
      </c>
      <c r="F3342" t="s">
        <v>630</v>
      </c>
      <c r="G3342" t="s">
        <v>104</v>
      </c>
      <c r="H3342" t="s">
        <v>16</v>
      </c>
      <c r="I3342" t="s">
        <v>16</v>
      </c>
      <c r="J3342" t="s">
        <v>9</v>
      </c>
      <c r="O3342" t="s">
        <v>104</v>
      </c>
      <c r="P3342" t="s">
        <v>9</v>
      </c>
      <c r="Q3342" t="s">
        <v>5199</v>
      </c>
      <c r="R3342" t="s">
        <v>122</v>
      </c>
      <c r="S3342" t="s">
        <v>127</v>
      </c>
      <c r="T3342">
        <v>12</v>
      </c>
      <c r="U3342" t="s">
        <v>475</v>
      </c>
      <c r="W3342" t="s">
        <v>386</v>
      </c>
    </row>
    <row r="3343" spans="1:23" x14ac:dyDescent="0.25">
      <c r="A3343" t="s">
        <v>544</v>
      </c>
      <c r="B3343" s="1">
        <v>44543</v>
      </c>
      <c r="C3343">
        <v>-77.099999999999994</v>
      </c>
      <c r="D3343" t="s">
        <v>560</v>
      </c>
      <c r="E3343" t="s">
        <v>560</v>
      </c>
      <c r="F3343" t="s">
        <v>630</v>
      </c>
      <c r="G3343" t="s">
        <v>105</v>
      </c>
      <c r="H3343" t="s">
        <v>134</v>
      </c>
      <c r="I3343" t="s">
        <v>134</v>
      </c>
      <c r="J3343" t="s">
        <v>5136</v>
      </c>
      <c r="O3343" t="s">
        <v>105</v>
      </c>
      <c r="P3343" t="s">
        <v>9</v>
      </c>
      <c r="Q3343" t="s">
        <v>5198</v>
      </c>
      <c r="R3343" t="s">
        <v>122</v>
      </c>
      <c r="S3343" t="s">
        <v>124</v>
      </c>
      <c r="T3343">
        <v>1</v>
      </c>
      <c r="U3343" t="s">
        <v>475</v>
      </c>
      <c r="V3343" t="s">
        <v>287</v>
      </c>
      <c r="W3343" t="s">
        <v>386</v>
      </c>
    </row>
    <row r="3344" spans="1:23" x14ac:dyDescent="0.25">
      <c r="A3344" t="s">
        <v>544</v>
      </c>
      <c r="B3344" s="1">
        <v>44543</v>
      </c>
      <c r="C3344">
        <v>-48.59</v>
      </c>
      <c r="D3344" t="s">
        <v>716</v>
      </c>
      <c r="E3344" t="s">
        <v>716</v>
      </c>
      <c r="F3344" t="s">
        <v>1504</v>
      </c>
      <c r="G3344" t="s">
        <v>10</v>
      </c>
      <c r="H3344" t="s">
        <v>35</v>
      </c>
      <c r="I3344" t="s">
        <v>35</v>
      </c>
      <c r="J3344" t="s">
        <v>9</v>
      </c>
      <c r="O3344" t="s">
        <v>10</v>
      </c>
      <c r="P3344" t="s">
        <v>9</v>
      </c>
      <c r="Q3344" t="s">
        <v>9</v>
      </c>
      <c r="R3344" t="s">
        <v>122</v>
      </c>
      <c r="S3344" t="s">
        <v>127</v>
      </c>
      <c r="T3344">
        <v>12</v>
      </c>
      <c r="U3344" t="s">
        <v>475</v>
      </c>
      <c r="W3344" t="s">
        <v>386</v>
      </c>
    </row>
    <row r="3345" spans="1:23" x14ac:dyDescent="0.25">
      <c r="A3345" t="s">
        <v>544</v>
      </c>
      <c r="B3345" s="1">
        <v>44543</v>
      </c>
      <c r="C3345">
        <v>-0.61</v>
      </c>
      <c r="D3345" t="s">
        <v>5170</v>
      </c>
      <c r="E3345" t="s">
        <v>5170</v>
      </c>
      <c r="F3345" t="s">
        <v>4445</v>
      </c>
      <c r="G3345" t="s">
        <v>120</v>
      </c>
      <c r="H3345" t="s">
        <v>83</v>
      </c>
      <c r="I3345" t="s">
        <v>83</v>
      </c>
      <c r="J3345" t="s">
        <v>9</v>
      </c>
      <c r="O3345" t="s">
        <v>120</v>
      </c>
      <c r="P3345" t="s">
        <v>9</v>
      </c>
      <c r="Q3345" t="s">
        <v>9</v>
      </c>
      <c r="R3345" t="s">
        <v>122</v>
      </c>
      <c r="S3345" t="s">
        <v>127</v>
      </c>
      <c r="T3345">
        <v>12</v>
      </c>
      <c r="U3345" t="s">
        <v>475</v>
      </c>
      <c r="W3345" t="s">
        <v>386</v>
      </c>
    </row>
    <row r="3346" spans="1:23" x14ac:dyDescent="0.25">
      <c r="A3346" t="s">
        <v>34</v>
      </c>
      <c r="B3346" s="1">
        <v>44543</v>
      </c>
      <c r="C3346">
        <v>-24.24</v>
      </c>
      <c r="D3346" t="s">
        <v>491</v>
      </c>
      <c r="E3346" t="s">
        <v>491</v>
      </c>
      <c r="F3346" t="s">
        <v>5203</v>
      </c>
      <c r="G3346" t="s">
        <v>120</v>
      </c>
      <c r="H3346" t="s">
        <v>156</v>
      </c>
      <c r="I3346" t="s">
        <v>156</v>
      </c>
      <c r="J3346" t="s">
        <v>9</v>
      </c>
      <c r="K3346" t="s">
        <v>9</v>
      </c>
      <c r="L3346" t="s">
        <v>9</v>
      </c>
      <c r="M3346" t="s">
        <v>5580</v>
      </c>
      <c r="O3346" t="s">
        <v>120</v>
      </c>
      <c r="P3346" t="s">
        <v>9</v>
      </c>
      <c r="Q3346" t="s">
        <v>5581</v>
      </c>
      <c r="R3346" t="s">
        <v>122</v>
      </c>
      <c r="S3346" t="s">
        <v>127</v>
      </c>
      <c r="T3346">
        <v>1</v>
      </c>
      <c r="U3346" t="s">
        <v>475</v>
      </c>
      <c r="W3346" t="s">
        <v>386</v>
      </c>
    </row>
    <row r="3347" spans="1:23" x14ac:dyDescent="0.25">
      <c r="A3347" t="s">
        <v>34</v>
      </c>
      <c r="B3347" s="1">
        <v>44543</v>
      </c>
      <c r="C3347">
        <v>-24.24</v>
      </c>
      <c r="D3347" t="s">
        <v>491</v>
      </c>
      <c r="E3347" t="s">
        <v>491</v>
      </c>
      <c r="F3347" t="s">
        <v>5202</v>
      </c>
      <c r="G3347" t="s">
        <v>120</v>
      </c>
      <c r="H3347" t="s">
        <v>156</v>
      </c>
      <c r="I3347" t="s">
        <v>156</v>
      </c>
      <c r="J3347" t="s">
        <v>9</v>
      </c>
      <c r="K3347" t="s">
        <v>9</v>
      </c>
      <c r="L3347" t="s">
        <v>9</v>
      </c>
      <c r="M3347" t="s">
        <v>5582</v>
      </c>
      <c r="O3347" t="s">
        <v>120</v>
      </c>
      <c r="P3347" t="s">
        <v>9</v>
      </c>
      <c r="Q3347" t="s">
        <v>5583</v>
      </c>
      <c r="R3347" t="s">
        <v>122</v>
      </c>
      <c r="S3347" t="s">
        <v>127</v>
      </c>
      <c r="T3347">
        <v>1</v>
      </c>
      <c r="U3347" t="s">
        <v>475</v>
      </c>
      <c r="W3347" t="s">
        <v>386</v>
      </c>
    </row>
    <row r="3348" spans="1:23" x14ac:dyDescent="0.25">
      <c r="A3348" t="s">
        <v>544</v>
      </c>
      <c r="B3348" s="1">
        <v>44543</v>
      </c>
      <c r="C3348">
        <v>-32.369999999999997</v>
      </c>
      <c r="D3348" t="s">
        <v>560</v>
      </c>
      <c r="E3348" t="s">
        <v>560</v>
      </c>
      <c r="F3348" t="s">
        <v>630</v>
      </c>
      <c r="G3348" t="s">
        <v>104</v>
      </c>
      <c r="H3348" t="s">
        <v>16</v>
      </c>
      <c r="I3348" t="s">
        <v>16</v>
      </c>
      <c r="J3348" t="s">
        <v>9</v>
      </c>
      <c r="O3348" t="s">
        <v>104</v>
      </c>
      <c r="P3348" t="s">
        <v>9</v>
      </c>
      <c r="Q3348" t="s">
        <v>9</v>
      </c>
      <c r="R3348" t="s">
        <v>122</v>
      </c>
      <c r="S3348" t="s">
        <v>127</v>
      </c>
      <c r="T3348">
        <v>12</v>
      </c>
      <c r="U3348" t="s">
        <v>475</v>
      </c>
      <c r="W3348" t="s">
        <v>386</v>
      </c>
    </row>
    <row r="3349" spans="1:23" x14ac:dyDescent="0.25">
      <c r="A3349" t="s">
        <v>539</v>
      </c>
      <c r="B3349" s="1">
        <v>44543</v>
      </c>
      <c r="C3349">
        <v>-18.73</v>
      </c>
      <c r="D3349" t="s">
        <v>491</v>
      </c>
      <c r="E3349" t="s">
        <v>491</v>
      </c>
      <c r="F3349" t="s">
        <v>5200</v>
      </c>
      <c r="G3349" t="s">
        <v>120</v>
      </c>
      <c r="H3349" t="s">
        <v>83</v>
      </c>
      <c r="I3349" t="s">
        <v>83</v>
      </c>
      <c r="J3349" t="s">
        <v>9</v>
      </c>
      <c r="O3349" t="s">
        <v>120</v>
      </c>
      <c r="P3349" t="s">
        <v>9</v>
      </c>
      <c r="Q3349" t="s">
        <v>5201</v>
      </c>
      <c r="R3349" t="s">
        <v>122</v>
      </c>
      <c r="S3349" t="s">
        <v>127</v>
      </c>
      <c r="T3349">
        <v>12</v>
      </c>
      <c r="U3349" t="s">
        <v>475</v>
      </c>
      <c r="W3349" t="s">
        <v>386</v>
      </c>
    </row>
    <row r="3350" spans="1:23" x14ac:dyDescent="0.25">
      <c r="A3350" t="s">
        <v>492</v>
      </c>
      <c r="B3350" s="1">
        <v>44543</v>
      </c>
      <c r="C3350">
        <v>-2.75</v>
      </c>
      <c r="D3350" t="s">
        <v>2872</v>
      </c>
      <c r="E3350" t="s">
        <v>2872</v>
      </c>
      <c r="F3350" t="s">
        <v>5204</v>
      </c>
      <c r="G3350" t="s">
        <v>104</v>
      </c>
      <c r="H3350" t="s">
        <v>7</v>
      </c>
      <c r="I3350" t="s">
        <v>7</v>
      </c>
      <c r="J3350" t="s">
        <v>9</v>
      </c>
      <c r="O3350" t="s">
        <v>104</v>
      </c>
      <c r="P3350" t="s">
        <v>9</v>
      </c>
      <c r="Q3350" t="s">
        <v>9</v>
      </c>
      <c r="R3350" t="s">
        <v>122</v>
      </c>
      <c r="S3350" t="s">
        <v>127</v>
      </c>
      <c r="T3350">
        <v>12</v>
      </c>
      <c r="U3350" t="s">
        <v>475</v>
      </c>
      <c r="W3350" t="s">
        <v>386</v>
      </c>
    </row>
    <row r="3351" spans="1:23" x14ac:dyDescent="0.25">
      <c r="A3351" t="s">
        <v>492</v>
      </c>
      <c r="B3351" s="1">
        <v>44543</v>
      </c>
      <c r="C3351">
        <v>25</v>
      </c>
      <c r="D3351" t="s">
        <v>536</v>
      </c>
      <c r="E3351" t="s">
        <v>536</v>
      </c>
      <c r="F3351" t="s">
        <v>537</v>
      </c>
      <c r="G3351" t="s">
        <v>92</v>
      </c>
      <c r="H3351" t="s">
        <v>49</v>
      </c>
      <c r="I3351" t="s">
        <v>49</v>
      </c>
      <c r="J3351" t="s">
        <v>9</v>
      </c>
      <c r="O3351" t="s">
        <v>92</v>
      </c>
      <c r="P3351" t="s">
        <v>9</v>
      </c>
      <c r="Q3351" t="s">
        <v>9</v>
      </c>
      <c r="R3351" t="s">
        <v>92</v>
      </c>
      <c r="S3351" t="s">
        <v>127</v>
      </c>
      <c r="T3351">
        <v>12</v>
      </c>
      <c r="U3351" t="s">
        <v>475</v>
      </c>
      <c r="W3351" t="s">
        <v>386</v>
      </c>
    </row>
    <row r="3352" spans="1:23" x14ac:dyDescent="0.25">
      <c r="A3352" t="s">
        <v>508</v>
      </c>
      <c r="B3352" s="1">
        <v>44543</v>
      </c>
      <c r="C3352">
        <v>19.829999999999998</v>
      </c>
      <c r="D3352" t="s">
        <v>502</v>
      </c>
      <c r="E3352" t="s">
        <v>502</v>
      </c>
      <c r="F3352" t="s">
        <v>502</v>
      </c>
      <c r="G3352" t="s">
        <v>92</v>
      </c>
      <c r="H3352" t="s">
        <v>49</v>
      </c>
      <c r="I3352" t="s">
        <v>49</v>
      </c>
      <c r="J3352" t="s">
        <v>9</v>
      </c>
      <c r="K3352" t="s">
        <v>9</v>
      </c>
      <c r="L3352" t="s">
        <v>9</v>
      </c>
      <c r="M3352" t="s">
        <v>5576</v>
      </c>
      <c r="O3352" t="s">
        <v>92</v>
      </c>
      <c r="P3352" t="s">
        <v>9</v>
      </c>
      <c r="Q3352" t="s">
        <v>5584</v>
      </c>
      <c r="R3352" t="s">
        <v>92</v>
      </c>
      <c r="S3352" t="s">
        <v>127</v>
      </c>
      <c r="T3352">
        <v>12</v>
      </c>
      <c r="U3352" t="s">
        <v>475</v>
      </c>
      <c r="W3352" t="s">
        <v>386</v>
      </c>
    </row>
    <row r="3353" spans="1:23" x14ac:dyDescent="0.25">
      <c r="A3353" t="s">
        <v>492</v>
      </c>
      <c r="B3353" s="1">
        <v>44543</v>
      </c>
      <c r="C3353">
        <v>-27.7</v>
      </c>
      <c r="D3353" t="s">
        <v>1853</v>
      </c>
      <c r="E3353" t="s">
        <v>1853</v>
      </c>
      <c r="F3353" t="s">
        <v>3917</v>
      </c>
      <c r="G3353" t="s">
        <v>13</v>
      </c>
      <c r="H3353" t="s">
        <v>13</v>
      </c>
      <c r="I3353" t="s">
        <v>13</v>
      </c>
      <c r="J3353" t="s">
        <v>9</v>
      </c>
      <c r="O3353" t="s">
        <v>13</v>
      </c>
      <c r="P3353" t="s">
        <v>9</v>
      </c>
      <c r="Q3353" t="s">
        <v>9</v>
      </c>
      <c r="R3353" t="s">
        <v>116</v>
      </c>
      <c r="S3353" t="s">
        <v>126</v>
      </c>
      <c r="T3353">
        <v>0</v>
      </c>
      <c r="U3353" t="s">
        <v>475</v>
      </c>
      <c r="W3353" t="s">
        <v>386</v>
      </c>
    </row>
    <row r="3354" spans="1:23" x14ac:dyDescent="0.25">
      <c r="A3354" t="s">
        <v>492</v>
      </c>
      <c r="B3354" s="1">
        <v>44543</v>
      </c>
      <c r="C3354">
        <v>-3.29</v>
      </c>
      <c r="D3354" t="s">
        <v>844</v>
      </c>
      <c r="E3354" t="s">
        <v>844</v>
      </c>
      <c r="F3354" t="s">
        <v>845</v>
      </c>
      <c r="G3354" t="s">
        <v>117</v>
      </c>
      <c r="H3354" t="s">
        <v>44</v>
      </c>
      <c r="I3354" t="s">
        <v>44</v>
      </c>
      <c r="J3354" t="s">
        <v>9</v>
      </c>
      <c r="O3354" t="s">
        <v>117</v>
      </c>
      <c r="P3354" t="s">
        <v>9</v>
      </c>
      <c r="Q3354" t="s">
        <v>9</v>
      </c>
      <c r="R3354" t="s">
        <v>122</v>
      </c>
      <c r="S3354" t="s">
        <v>127</v>
      </c>
      <c r="T3354">
        <v>12</v>
      </c>
      <c r="U3354" t="s">
        <v>475</v>
      </c>
      <c r="W3354" t="s">
        <v>386</v>
      </c>
    </row>
    <row r="3355" spans="1:23" x14ac:dyDescent="0.25">
      <c r="A3355" t="s">
        <v>492</v>
      </c>
      <c r="B3355" s="1">
        <v>44543</v>
      </c>
      <c r="C3355">
        <v>-20.25</v>
      </c>
      <c r="D3355" t="s">
        <v>634</v>
      </c>
      <c r="E3355" t="s">
        <v>634</v>
      </c>
      <c r="F3355" t="s">
        <v>5205</v>
      </c>
      <c r="G3355" t="s">
        <v>120</v>
      </c>
      <c r="H3355" t="s">
        <v>156</v>
      </c>
      <c r="I3355" t="s">
        <v>156</v>
      </c>
      <c r="J3355" t="s">
        <v>9</v>
      </c>
      <c r="O3355" t="s">
        <v>120</v>
      </c>
      <c r="P3355" t="s">
        <v>9</v>
      </c>
      <c r="Q3355" t="s">
        <v>9</v>
      </c>
      <c r="R3355" t="s">
        <v>122</v>
      </c>
      <c r="S3355" t="s">
        <v>127</v>
      </c>
      <c r="T3355">
        <v>1</v>
      </c>
      <c r="U3355" t="s">
        <v>475</v>
      </c>
      <c r="W3355" t="s">
        <v>386</v>
      </c>
    </row>
    <row r="3356" spans="1:23" x14ac:dyDescent="0.25">
      <c r="A3356" t="s">
        <v>487</v>
      </c>
      <c r="B3356" s="1">
        <v>44543</v>
      </c>
      <c r="C3356">
        <v>2300</v>
      </c>
      <c r="D3356" t="s">
        <v>500</v>
      </c>
      <c r="E3356" t="s">
        <v>500</v>
      </c>
      <c r="F3356" t="s">
        <v>501</v>
      </c>
      <c r="G3356" t="s">
        <v>92</v>
      </c>
      <c r="H3356" t="s">
        <v>62</v>
      </c>
      <c r="I3356" t="s">
        <v>62</v>
      </c>
      <c r="J3356" t="s">
        <v>2455</v>
      </c>
      <c r="K3356" t="s">
        <v>9</v>
      </c>
      <c r="L3356" t="s">
        <v>2311</v>
      </c>
      <c r="O3356" t="s">
        <v>92</v>
      </c>
      <c r="P3356" t="s">
        <v>29</v>
      </c>
      <c r="Q3356" t="s">
        <v>2456</v>
      </c>
      <c r="R3356" t="s">
        <v>92</v>
      </c>
      <c r="S3356" t="s">
        <v>127</v>
      </c>
      <c r="T3356">
        <v>12</v>
      </c>
      <c r="U3356" t="s">
        <v>475</v>
      </c>
      <c r="V3356" t="s">
        <v>62</v>
      </c>
      <c r="W3356" t="s">
        <v>1640</v>
      </c>
    </row>
    <row r="3357" spans="1:23" x14ac:dyDescent="0.25">
      <c r="A3357" t="s">
        <v>492</v>
      </c>
      <c r="B3357" s="1">
        <v>44543</v>
      </c>
      <c r="C3357">
        <v>-124.05</v>
      </c>
      <c r="D3357" t="s">
        <v>4806</v>
      </c>
      <c r="E3357" t="s">
        <v>4806</v>
      </c>
      <c r="F3357" t="s">
        <v>5206</v>
      </c>
      <c r="G3357" t="s">
        <v>117</v>
      </c>
      <c r="H3357" t="s">
        <v>42</v>
      </c>
      <c r="I3357" t="s">
        <v>42</v>
      </c>
      <c r="J3357" t="s">
        <v>9</v>
      </c>
      <c r="O3357" t="s">
        <v>117</v>
      </c>
      <c r="P3357" t="s">
        <v>9</v>
      </c>
      <c r="Q3357" t="s">
        <v>9</v>
      </c>
      <c r="R3357" t="s">
        <v>122</v>
      </c>
      <c r="S3357" t="s">
        <v>127</v>
      </c>
      <c r="T3357">
        <v>12</v>
      </c>
      <c r="U3357" t="s">
        <v>475</v>
      </c>
      <c r="W3357" t="s">
        <v>386</v>
      </c>
    </row>
    <row r="3358" spans="1:23" x14ac:dyDescent="0.25">
      <c r="A3358" t="s">
        <v>492</v>
      </c>
      <c r="B3358" s="1">
        <v>44543</v>
      </c>
      <c r="C3358">
        <v>-2.25</v>
      </c>
      <c r="D3358" t="s">
        <v>2872</v>
      </c>
      <c r="E3358" t="s">
        <v>2872</v>
      </c>
      <c r="F3358" t="s">
        <v>5204</v>
      </c>
      <c r="G3358" t="s">
        <v>104</v>
      </c>
      <c r="H3358" t="s">
        <v>7</v>
      </c>
      <c r="I3358" t="s">
        <v>7</v>
      </c>
      <c r="J3358" t="s">
        <v>9</v>
      </c>
      <c r="O3358" t="s">
        <v>104</v>
      </c>
      <c r="P3358" t="s">
        <v>9</v>
      </c>
      <c r="Q3358" t="s">
        <v>9</v>
      </c>
      <c r="R3358" t="s">
        <v>122</v>
      </c>
      <c r="S3358" t="s">
        <v>127</v>
      </c>
      <c r="T3358">
        <v>12</v>
      </c>
      <c r="U3358" t="s">
        <v>475</v>
      </c>
      <c r="W3358" t="s">
        <v>386</v>
      </c>
    </row>
    <row r="3359" spans="1:23" x14ac:dyDescent="0.25">
      <c r="A3359" t="s">
        <v>34</v>
      </c>
      <c r="B3359" s="1">
        <v>44542</v>
      </c>
      <c r="C3359">
        <v>-15</v>
      </c>
      <c r="D3359" t="s">
        <v>491</v>
      </c>
      <c r="E3359" t="s">
        <v>491</v>
      </c>
      <c r="F3359" t="s">
        <v>5207</v>
      </c>
      <c r="G3359" t="s">
        <v>78</v>
      </c>
      <c r="H3359" t="s">
        <v>27</v>
      </c>
      <c r="I3359" t="s">
        <v>27</v>
      </c>
      <c r="J3359" t="s">
        <v>9</v>
      </c>
      <c r="K3359" t="s">
        <v>9</v>
      </c>
      <c r="L3359" t="s">
        <v>9</v>
      </c>
      <c r="M3359" t="s">
        <v>5585</v>
      </c>
      <c r="O3359" t="s">
        <v>78</v>
      </c>
      <c r="P3359" t="s">
        <v>9</v>
      </c>
      <c r="Q3359" t="s">
        <v>5586</v>
      </c>
      <c r="R3359" t="s">
        <v>122</v>
      </c>
      <c r="S3359" t="s">
        <v>127</v>
      </c>
      <c r="T3359">
        <v>1</v>
      </c>
      <c r="U3359" t="s">
        <v>475</v>
      </c>
      <c r="W3359" t="s">
        <v>386</v>
      </c>
    </row>
    <row r="3360" spans="1:23" x14ac:dyDescent="0.25">
      <c r="A3360" t="s">
        <v>34</v>
      </c>
      <c r="B3360" s="1">
        <v>44542</v>
      </c>
      <c r="C3360">
        <v>-20.81</v>
      </c>
      <c r="D3360" t="s">
        <v>491</v>
      </c>
      <c r="E3360" t="s">
        <v>491</v>
      </c>
      <c r="F3360" t="s">
        <v>5207</v>
      </c>
      <c r="G3360" t="s">
        <v>120</v>
      </c>
      <c r="H3360" t="s">
        <v>156</v>
      </c>
      <c r="I3360" t="s">
        <v>156</v>
      </c>
      <c r="J3360" t="s">
        <v>9</v>
      </c>
      <c r="K3360" t="s">
        <v>9</v>
      </c>
      <c r="L3360" t="s">
        <v>9</v>
      </c>
      <c r="M3360" t="s">
        <v>5585</v>
      </c>
      <c r="O3360" t="s">
        <v>120</v>
      </c>
      <c r="P3360" t="s">
        <v>9</v>
      </c>
      <c r="Q3360" t="s">
        <v>5587</v>
      </c>
      <c r="R3360" t="s">
        <v>122</v>
      </c>
      <c r="S3360" t="s">
        <v>127</v>
      </c>
      <c r="T3360">
        <v>1</v>
      </c>
      <c r="U3360" t="s">
        <v>475</v>
      </c>
      <c r="W3360" t="s">
        <v>386</v>
      </c>
    </row>
    <row r="3361" spans="1:23" x14ac:dyDescent="0.25">
      <c r="A3361" t="s">
        <v>492</v>
      </c>
      <c r="B3361" s="1">
        <v>44541</v>
      </c>
      <c r="C3361">
        <v>-182.59</v>
      </c>
      <c r="D3361" t="s">
        <v>495</v>
      </c>
      <c r="E3361" t="s">
        <v>495</v>
      </c>
      <c r="F3361" t="s">
        <v>496</v>
      </c>
      <c r="G3361" t="s">
        <v>104</v>
      </c>
      <c r="H3361" t="s">
        <v>16</v>
      </c>
      <c r="I3361" t="s">
        <v>16</v>
      </c>
      <c r="J3361" t="s">
        <v>9</v>
      </c>
      <c r="O3361" t="s">
        <v>104</v>
      </c>
      <c r="P3361" t="s">
        <v>9</v>
      </c>
      <c r="Q3361" t="s">
        <v>9</v>
      </c>
      <c r="R3361" t="s">
        <v>122</v>
      </c>
      <c r="S3361" t="s">
        <v>127</v>
      </c>
      <c r="T3361">
        <v>12</v>
      </c>
      <c r="U3361" t="s">
        <v>475</v>
      </c>
      <c r="W3361" t="s">
        <v>386</v>
      </c>
    </row>
    <row r="3362" spans="1:23" x14ac:dyDescent="0.25">
      <c r="A3362" t="s">
        <v>492</v>
      </c>
      <c r="B3362" s="1">
        <v>44541</v>
      </c>
      <c r="C3362">
        <v>-163.11000000000001</v>
      </c>
      <c r="D3362" t="s">
        <v>5477</v>
      </c>
      <c r="E3362" t="s">
        <v>5477</v>
      </c>
      <c r="F3362" t="s">
        <v>771</v>
      </c>
      <c r="G3362" t="s">
        <v>55</v>
      </c>
      <c r="H3362" t="s">
        <v>76</v>
      </c>
      <c r="I3362" t="s">
        <v>76</v>
      </c>
      <c r="J3362" t="s">
        <v>9</v>
      </c>
      <c r="O3362" t="s">
        <v>55</v>
      </c>
      <c r="P3362" t="s">
        <v>9</v>
      </c>
      <c r="Q3362" t="s">
        <v>9</v>
      </c>
      <c r="R3362" t="s">
        <v>224</v>
      </c>
      <c r="S3362" t="s">
        <v>126</v>
      </c>
      <c r="T3362">
        <v>12</v>
      </c>
      <c r="U3362" t="s">
        <v>475</v>
      </c>
      <c r="V3362" t="s">
        <v>6075</v>
      </c>
      <c r="W3362" t="s">
        <v>386</v>
      </c>
    </row>
    <row r="3363" spans="1:23" x14ac:dyDescent="0.25">
      <c r="A3363" t="s">
        <v>544</v>
      </c>
      <c r="B3363" s="1">
        <v>44541</v>
      </c>
      <c r="C3363">
        <v>-29.18</v>
      </c>
      <c r="D3363" t="s">
        <v>5170</v>
      </c>
      <c r="E3363" t="s">
        <v>5170</v>
      </c>
      <c r="F3363" t="s">
        <v>4445</v>
      </c>
      <c r="G3363" t="s">
        <v>120</v>
      </c>
      <c r="H3363" t="s">
        <v>156</v>
      </c>
      <c r="I3363" t="s">
        <v>156</v>
      </c>
      <c r="J3363" t="s">
        <v>9</v>
      </c>
      <c r="O3363" t="s">
        <v>120</v>
      </c>
      <c r="P3363" t="s">
        <v>9</v>
      </c>
      <c r="Q3363" t="s">
        <v>9</v>
      </c>
      <c r="R3363" t="s">
        <v>122</v>
      </c>
      <c r="S3363" t="s">
        <v>127</v>
      </c>
      <c r="T3363">
        <v>1</v>
      </c>
      <c r="U3363" t="s">
        <v>475</v>
      </c>
      <c r="W3363" t="s">
        <v>386</v>
      </c>
    </row>
    <row r="3364" spans="1:23" x14ac:dyDescent="0.25">
      <c r="A3364" t="s">
        <v>544</v>
      </c>
      <c r="B3364" s="1">
        <v>44541</v>
      </c>
      <c r="C3364">
        <v>-66.680000000000007</v>
      </c>
      <c r="D3364" t="s">
        <v>5208</v>
      </c>
      <c r="E3364" t="s">
        <v>5208</v>
      </c>
      <c r="F3364" t="s">
        <v>5209</v>
      </c>
      <c r="G3364" t="s">
        <v>104</v>
      </c>
      <c r="H3364" t="s">
        <v>7</v>
      </c>
      <c r="I3364" t="s">
        <v>7</v>
      </c>
      <c r="J3364" t="s">
        <v>9</v>
      </c>
      <c r="O3364" t="s">
        <v>104</v>
      </c>
      <c r="P3364" t="s">
        <v>9</v>
      </c>
      <c r="Q3364" t="s">
        <v>9</v>
      </c>
      <c r="R3364" t="s">
        <v>122</v>
      </c>
      <c r="S3364" t="s">
        <v>127</v>
      </c>
      <c r="T3364">
        <v>12</v>
      </c>
      <c r="U3364" t="s">
        <v>475</v>
      </c>
      <c r="W3364" t="s">
        <v>386</v>
      </c>
    </row>
    <row r="3365" spans="1:23" x14ac:dyDescent="0.25">
      <c r="A3365" t="s">
        <v>544</v>
      </c>
      <c r="B3365" s="1">
        <v>44541</v>
      </c>
      <c r="C3365">
        <v>-77.16</v>
      </c>
      <c r="D3365" t="s">
        <v>736</v>
      </c>
      <c r="E3365" t="s">
        <v>736</v>
      </c>
      <c r="F3365" t="s">
        <v>5210</v>
      </c>
      <c r="G3365" t="s">
        <v>104</v>
      </c>
      <c r="H3365" t="s">
        <v>16</v>
      </c>
      <c r="I3365" t="s">
        <v>16</v>
      </c>
      <c r="J3365" t="s">
        <v>9</v>
      </c>
      <c r="O3365" t="s">
        <v>104</v>
      </c>
      <c r="P3365" t="s">
        <v>9</v>
      </c>
      <c r="Q3365" t="s">
        <v>9</v>
      </c>
      <c r="R3365" t="s">
        <v>122</v>
      </c>
      <c r="S3365" t="s">
        <v>127</v>
      </c>
      <c r="T3365">
        <v>12</v>
      </c>
      <c r="U3365" t="s">
        <v>475</v>
      </c>
      <c r="W3365" t="s">
        <v>386</v>
      </c>
    </row>
    <row r="3366" spans="1:23" x14ac:dyDescent="0.25">
      <c r="A3366" t="s">
        <v>544</v>
      </c>
      <c r="B3366" s="1">
        <v>44541</v>
      </c>
      <c r="C3366">
        <v>-82.79</v>
      </c>
      <c r="D3366" t="s">
        <v>634</v>
      </c>
      <c r="E3366" t="s">
        <v>634</v>
      </c>
      <c r="F3366" t="s">
        <v>5211</v>
      </c>
      <c r="G3366" t="s">
        <v>120</v>
      </c>
      <c r="H3366" t="s">
        <v>156</v>
      </c>
      <c r="I3366" t="s">
        <v>156</v>
      </c>
      <c r="J3366" t="s">
        <v>9</v>
      </c>
      <c r="O3366" t="s">
        <v>120</v>
      </c>
      <c r="P3366" t="s">
        <v>9</v>
      </c>
      <c r="Q3366" t="s">
        <v>9</v>
      </c>
      <c r="R3366" t="s">
        <v>122</v>
      </c>
      <c r="S3366" t="s">
        <v>127</v>
      </c>
      <c r="T3366">
        <v>1</v>
      </c>
      <c r="U3366" t="s">
        <v>475</v>
      </c>
      <c r="W3366" t="s">
        <v>386</v>
      </c>
    </row>
    <row r="3367" spans="1:23" x14ac:dyDescent="0.25">
      <c r="A3367" t="s">
        <v>508</v>
      </c>
      <c r="B3367" s="1">
        <v>44540</v>
      </c>
      <c r="C3367">
        <v>-150</v>
      </c>
      <c r="D3367" t="s">
        <v>5212</v>
      </c>
      <c r="E3367" t="s">
        <v>5212</v>
      </c>
      <c r="F3367" t="s">
        <v>5212</v>
      </c>
      <c r="G3367" t="s">
        <v>105</v>
      </c>
      <c r="H3367" t="s">
        <v>134</v>
      </c>
      <c r="I3367" t="s">
        <v>134</v>
      </c>
      <c r="J3367" t="s">
        <v>5136</v>
      </c>
      <c r="O3367" t="s">
        <v>105</v>
      </c>
      <c r="P3367" t="s">
        <v>9</v>
      </c>
      <c r="Q3367" t="s">
        <v>5213</v>
      </c>
      <c r="R3367" t="s">
        <v>122</v>
      </c>
      <c r="S3367" t="s">
        <v>124</v>
      </c>
      <c r="T3367">
        <v>1</v>
      </c>
      <c r="U3367" t="s">
        <v>475</v>
      </c>
      <c r="V3367" t="s">
        <v>287</v>
      </c>
      <c r="W3367" t="s">
        <v>386</v>
      </c>
    </row>
    <row r="3368" spans="1:23" x14ac:dyDescent="0.25">
      <c r="A3368" t="s">
        <v>492</v>
      </c>
      <c r="B3368" s="1">
        <v>44540</v>
      </c>
      <c r="C3368">
        <v>-119.85</v>
      </c>
      <c r="D3368" t="s">
        <v>5214</v>
      </c>
      <c r="E3368" t="s">
        <v>5214</v>
      </c>
      <c r="F3368" t="s">
        <v>5215</v>
      </c>
      <c r="G3368" t="s">
        <v>473</v>
      </c>
      <c r="H3368" t="s">
        <v>466</v>
      </c>
      <c r="I3368" t="s">
        <v>466</v>
      </c>
      <c r="J3368" t="s">
        <v>9</v>
      </c>
      <c r="O3368" t="s">
        <v>473</v>
      </c>
      <c r="P3368" t="s">
        <v>9</v>
      </c>
      <c r="Q3368" t="s">
        <v>9</v>
      </c>
      <c r="R3368" t="s">
        <v>122</v>
      </c>
      <c r="S3368" t="s">
        <v>127</v>
      </c>
      <c r="T3368">
        <v>12</v>
      </c>
      <c r="U3368" t="s">
        <v>475</v>
      </c>
      <c r="W3368" t="s">
        <v>386</v>
      </c>
    </row>
    <row r="3369" spans="1:23" x14ac:dyDescent="0.25">
      <c r="A3369" t="s">
        <v>508</v>
      </c>
      <c r="B3369" s="1">
        <v>44540</v>
      </c>
      <c r="C3369">
        <v>200</v>
      </c>
      <c r="D3369" t="s">
        <v>500</v>
      </c>
      <c r="E3369" t="s">
        <v>500</v>
      </c>
      <c r="F3369" t="s">
        <v>500</v>
      </c>
      <c r="G3369" t="s">
        <v>92</v>
      </c>
      <c r="H3369" t="s">
        <v>62</v>
      </c>
      <c r="I3369" t="s">
        <v>62</v>
      </c>
      <c r="J3369" t="s">
        <v>2455</v>
      </c>
      <c r="K3369" t="s">
        <v>9</v>
      </c>
      <c r="L3369" t="s">
        <v>2311</v>
      </c>
      <c r="O3369" t="s">
        <v>92</v>
      </c>
      <c r="P3369" t="s">
        <v>29</v>
      </c>
      <c r="Q3369" t="s">
        <v>6226</v>
      </c>
      <c r="R3369" t="s">
        <v>92</v>
      </c>
      <c r="S3369" t="s">
        <v>127</v>
      </c>
      <c r="T3369">
        <v>12</v>
      </c>
      <c r="U3369" t="s">
        <v>475</v>
      </c>
      <c r="V3369" t="s">
        <v>62</v>
      </c>
      <c r="W3369" t="s">
        <v>1640</v>
      </c>
    </row>
    <row r="3370" spans="1:23" x14ac:dyDescent="0.25">
      <c r="A3370" t="s">
        <v>508</v>
      </c>
      <c r="B3370" s="1">
        <v>44540</v>
      </c>
      <c r="C3370">
        <v>-50</v>
      </c>
      <c r="D3370" t="s">
        <v>4469</v>
      </c>
      <c r="E3370" t="s">
        <v>4469</v>
      </c>
      <c r="F3370" t="s">
        <v>4469</v>
      </c>
      <c r="G3370" t="s">
        <v>78</v>
      </c>
      <c r="H3370" t="s">
        <v>27</v>
      </c>
      <c r="I3370" t="s">
        <v>27</v>
      </c>
      <c r="J3370" t="s">
        <v>9</v>
      </c>
      <c r="O3370" t="s">
        <v>78</v>
      </c>
      <c r="P3370" t="s">
        <v>9</v>
      </c>
      <c r="Q3370" t="s">
        <v>5216</v>
      </c>
      <c r="R3370" t="s">
        <v>122</v>
      </c>
      <c r="S3370" t="s">
        <v>127</v>
      </c>
      <c r="T3370">
        <v>1</v>
      </c>
      <c r="U3370" t="s">
        <v>475</v>
      </c>
      <c r="W3370" t="s">
        <v>386</v>
      </c>
    </row>
    <row r="3371" spans="1:23" x14ac:dyDescent="0.25">
      <c r="A3371" t="s">
        <v>492</v>
      </c>
      <c r="B3371" s="1">
        <v>44540</v>
      </c>
      <c r="C3371">
        <v>-12.18</v>
      </c>
      <c r="D3371" t="s">
        <v>495</v>
      </c>
      <c r="E3371" t="s">
        <v>495</v>
      </c>
      <c r="F3371" t="s">
        <v>496</v>
      </c>
      <c r="G3371" t="s">
        <v>104</v>
      </c>
      <c r="H3371" t="s">
        <v>16</v>
      </c>
      <c r="I3371" t="s">
        <v>16</v>
      </c>
      <c r="J3371" t="s">
        <v>9</v>
      </c>
      <c r="O3371" t="s">
        <v>104</v>
      </c>
      <c r="P3371" t="s">
        <v>9</v>
      </c>
      <c r="Q3371" t="s">
        <v>9</v>
      </c>
      <c r="R3371" t="s">
        <v>122</v>
      </c>
      <c r="S3371" t="s">
        <v>127</v>
      </c>
      <c r="T3371">
        <v>12</v>
      </c>
      <c r="U3371" t="s">
        <v>475</v>
      </c>
      <c r="W3371" t="s">
        <v>386</v>
      </c>
    </row>
    <row r="3372" spans="1:23" x14ac:dyDescent="0.25">
      <c r="A3372" t="s">
        <v>544</v>
      </c>
      <c r="B3372" s="1">
        <v>44540</v>
      </c>
      <c r="C3372">
        <v>-440</v>
      </c>
      <c r="D3372" t="s">
        <v>560</v>
      </c>
      <c r="E3372" t="s">
        <v>560</v>
      </c>
      <c r="F3372" t="s">
        <v>630</v>
      </c>
      <c r="G3372" t="s">
        <v>88</v>
      </c>
      <c r="H3372" t="s">
        <v>50</v>
      </c>
      <c r="I3372" t="s">
        <v>50</v>
      </c>
      <c r="J3372" t="s">
        <v>9</v>
      </c>
      <c r="O3372" t="s">
        <v>88</v>
      </c>
      <c r="P3372" t="s">
        <v>9</v>
      </c>
      <c r="Q3372" t="s">
        <v>6154</v>
      </c>
      <c r="R3372" t="s">
        <v>122</v>
      </c>
      <c r="S3372" t="s">
        <v>124</v>
      </c>
      <c r="T3372">
        <v>1</v>
      </c>
      <c r="U3372" t="s">
        <v>475</v>
      </c>
      <c r="W3372" t="s">
        <v>386</v>
      </c>
    </row>
    <row r="3373" spans="1:23" x14ac:dyDescent="0.25">
      <c r="A3373" t="s">
        <v>544</v>
      </c>
      <c r="B3373" s="1">
        <v>44540</v>
      </c>
      <c r="C3373">
        <v>-247.98</v>
      </c>
      <c r="D3373" t="s">
        <v>560</v>
      </c>
      <c r="E3373" t="s">
        <v>560</v>
      </c>
      <c r="F3373" t="s">
        <v>630</v>
      </c>
      <c r="G3373" t="s">
        <v>104</v>
      </c>
      <c r="H3373" t="s">
        <v>16</v>
      </c>
      <c r="I3373" t="s">
        <v>16</v>
      </c>
      <c r="J3373" t="s">
        <v>9</v>
      </c>
      <c r="O3373" t="s">
        <v>104</v>
      </c>
      <c r="P3373" t="s">
        <v>9</v>
      </c>
      <c r="Q3373" t="s">
        <v>9</v>
      </c>
      <c r="R3373" t="s">
        <v>122</v>
      </c>
      <c r="S3373" t="s">
        <v>127</v>
      </c>
      <c r="T3373">
        <v>12</v>
      </c>
      <c r="U3373" t="s">
        <v>475</v>
      </c>
      <c r="W3373" t="s">
        <v>386</v>
      </c>
    </row>
    <row r="3374" spans="1:23" x14ac:dyDescent="0.25">
      <c r="A3374" t="s">
        <v>488</v>
      </c>
      <c r="B3374" s="1">
        <v>44540</v>
      </c>
      <c r="C3374">
        <v>126.02</v>
      </c>
      <c r="D3374" t="s">
        <v>489</v>
      </c>
      <c r="E3374" t="s">
        <v>489</v>
      </c>
      <c r="F3374" t="s">
        <v>4713</v>
      </c>
      <c r="G3374" t="s">
        <v>92</v>
      </c>
      <c r="H3374" t="s">
        <v>71</v>
      </c>
      <c r="I3374" t="s">
        <v>71</v>
      </c>
      <c r="J3374" t="s">
        <v>9</v>
      </c>
      <c r="O3374" t="s">
        <v>92</v>
      </c>
      <c r="P3374" t="s">
        <v>9</v>
      </c>
      <c r="Q3374" t="s">
        <v>9</v>
      </c>
      <c r="R3374" t="s">
        <v>92</v>
      </c>
      <c r="S3374" t="s">
        <v>127</v>
      </c>
      <c r="T3374">
        <v>12</v>
      </c>
      <c r="U3374" t="s">
        <v>475</v>
      </c>
      <c r="W3374" t="s">
        <v>386</v>
      </c>
    </row>
    <row r="3375" spans="1:23" x14ac:dyDescent="0.25">
      <c r="A3375" t="s">
        <v>544</v>
      </c>
      <c r="B3375" s="1">
        <v>44540</v>
      </c>
      <c r="C3375">
        <v>99.26</v>
      </c>
      <c r="D3375" t="s">
        <v>560</v>
      </c>
      <c r="E3375" t="s">
        <v>560</v>
      </c>
      <c r="F3375" t="s">
        <v>630</v>
      </c>
      <c r="G3375" t="s">
        <v>78</v>
      </c>
      <c r="H3375" t="s">
        <v>27</v>
      </c>
      <c r="I3375" t="s">
        <v>27</v>
      </c>
      <c r="J3375" t="s">
        <v>9</v>
      </c>
      <c r="O3375" t="s">
        <v>78</v>
      </c>
      <c r="P3375" t="s">
        <v>9</v>
      </c>
      <c r="Q3375" t="s">
        <v>5217</v>
      </c>
      <c r="R3375" t="s">
        <v>122</v>
      </c>
      <c r="S3375" t="s">
        <v>127</v>
      </c>
      <c r="T3375">
        <v>1</v>
      </c>
      <c r="U3375" t="s">
        <v>475</v>
      </c>
      <c r="W3375" t="s">
        <v>386</v>
      </c>
    </row>
    <row r="3376" spans="1:23" x14ac:dyDescent="0.25">
      <c r="A3376" t="s">
        <v>544</v>
      </c>
      <c r="B3376" s="1">
        <v>44540</v>
      </c>
      <c r="C3376">
        <v>-11.84</v>
      </c>
      <c r="D3376" t="s">
        <v>495</v>
      </c>
      <c r="E3376" t="s">
        <v>495</v>
      </c>
      <c r="F3376" t="s">
        <v>601</v>
      </c>
      <c r="G3376" t="s">
        <v>104</v>
      </c>
      <c r="H3376" t="s">
        <v>16</v>
      </c>
      <c r="I3376" t="s">
        <v>16</v>
      </c>
      <c r="J3376" t="s">
        <v>9</v>
      </c>
      <c r="O3376" t="s">
        <v>104</v>
      </c>
      <c r="P3376" t="s">
        <v>9</v>
      </c>
      <c r="Q3376" t="s">
        <v>9</v>
      </c>
      <c r="R3376" t="s">
        <v>122</v>
      </c>
      <c r="S3376" t="s">
        <v>127</v>
      </c>
      <c r="T3376">
        <v>12</v>
      </c>
      <c r="U3376" t="s">
        <v>475</v>
      </c>
      <c r="W3376" t="s">
        <v>386</v>
      </c>
    </row>
    <row r="3377" spans="1:23" x14ac:dyDescent="0.25">
      <c r="A3377" t="s">
        <v>492</v>
      </c>
      <c r="B3377" s="1">
        <v>44539</v>
      </c>
      <c r="C3377">
        <v>-22.03</v>
      </c>
      <c r="D3377" t="s">
        <v>903</v>
      </c>
      <c r="E3377" t="s">
        <v>903</v>
      </c>
      <c r="F3377" t="s">
        <v>904</v>
      </c>
      <c r="G3377" t="s">
        <v>120</v>
      </c>
      <c r="H3377" t="s">
        <v>156</v>
      </c>
      <c r="I3377" t="s">
        <v>156</v>
      </c>
      <c r="J3377" t="s">
        <v>9</v>
      </c>
      <c r="O3377" t="s">
        <v>120</v>
      </c>
      <c r="P3377" t="s">
        <v>9</v>
      </c>
      <c r="Q3377" t="s">
        <v>5218</v>
      </c>
      <c r="R3377" t="s">
        <v>122</v>
      </c>
      <c r="S3377" t="s">
        <v>127</v>
      </c>
      <c r="T3377">
        <v>1</v>
      </c>
      <c r="U3377" t="s">
        <v>475</v>
      </c>
      <c r="W3377" t="s">
        <v>386</v>
      </c>
    </row>
    <row r="3378" spans="1:23" x14ac:dyDescent="0.25">
      <c r="A3378" t="s">
        <v>539</v>
      </c>
      <c r="B3378" s="1">
        <v>44539</v>
      </c>
      <c r="C3378">
        <v>-55.06</v>
      </c>
      <c r="D3378" t="s">
        <v>636</v>
      </c>
      <c r="E3378" t="s">
        <v>636</v>
      </c>
      <c r="F3378" t="s">
        <v>5219</v>
      </c>
      <c r="G3378" t="s">
        <v>120</v>
      </c>
      <c r="H3378" t="s">
        <v>67</v>
      </c>
      <c r="I3378" t="s">
        <v>67</v>
      </c>
      <c r="J3378" t="s">
        <v>9</v>
      </c>
      <c r="O3378" t="s">
        <v>120</v>
      </c>
      <c r="P3378" t="s">
        <v>9</v>
      </c>
      <c r="Q3378" t="s">
        <v>5220</v>
      </c>
      <c r="R3378" t="s">
        <v>122</v>
      </c>
      <c r="S3378" t="s">
        <v>127</v>
      </c>
      <c r="T3378">
        <v>12</v>
      </c>
      <c r="U3378" t="s">
        <v>475</v>
      </c>
      <c r="W3378" t="s">
        <v>386</v>
      </c>
    </row>
    <row r="3379" spans="1:23" x14ac:dyDescent="0.25">
      <c r="A3379" t="s">
        <v>19</v>
      </c>
      <c r="B3379" s="1">
        <v>44538</v>
      </c>
      <c r="C3379">
        <v>-301.39</v>
      </c>
      <c r="D3379" t="s">
        <v>609</v>
      </c>
      <c r="E3379" t="s">
        <v>609</v>
      </c>
      <c r="F3379" t="s">
        <v>610</v>
      </c>
      <c r="G3379" t="s">
        <v>10</v>
      </c>
      <c r="H3379" t="s">
        <v>20</v>
      </c>
      <c r="I3379" t="s">
        <v>20</v>
      </c>
      <c r="J3379" t="s">
        <v>9</v>
      </c>
      <c r="O3379" t="s">
        <v>10</v>
      </c>
      <c r="P3379" t="s">
        <v>9</v>
      </c>
      <c r="Q3379" t="s">
        <v>9</v>
      </c>
      <c r="R3379" t="s">
        <v>122</v>
      </c>
      <c r="S3379" t="s">
        <v>127</v>
      </c>
      <c r="T3379">
        <v>12</v>
      </c>
      <c r="U3379" t="s">
        <v>475</v>
      </c>
      <c r="W3379" t="s">
        <v>386</v>
      </c>
    </row>
    <row r="3380" spans="1:23" x14ac:dyDescent="0.25">
      <c r="A3380" t="s">
        <v>19</v>
      </c>
      <c r="B3380" s="1">
        <v>44538</v>
      </c>
      <c r="C3380">
        <v>-138.07</v>
      </c>
      <c r="D3380" t="s">
        <v>85</v>
      </c>
      <c r="E3380" t="s">
        <v>85</v>
      </c>
      <c r="F3380" t="s">
        <v>498</v>
      </c>
      <c r="G3380" t="s">
        <v>55</v>
      </c>
      <c r="H3380" t="s">
        <v>18</v>
      </c>
      <c r="I3380" t="s">
        <v>18</v>
      </c>
      <c r="J3380" t="s">
        <v>9</v>
      </c>
      <c r="O3380" t="s">
        <v>55</v>
      </c>
      <c r="P3380" t="s">
        <v>9</v>
      </c>
      <c r="Q3380" t="s">
        <v>9</v>
      </c>
      <c r="R3380" t="s">
        <v>224</v>
      </c>
      <c r="S3380" t="s">
        <v>126</v>
      </c>
      <c r="T3380">
        <v>12</v>
      </c>
      <c r="U3380" t="s">
        <v>475</v>
      </c>
      <c r="W3380" t="s">
        <v>386</v>
      </c>
    </row>
    <row r="3381" spans="1:23" x14ac:dyDescent="0.25">
      <c r="A3381" t="s">
        <v>19</v>
      </c>
      <c r="B3381" s="1">
        <v>44537</v>
      </c>
      <c r="C3381">
        <v>-4356.7700000000004</v>
      </c>
      <c r="D3381" t="s">
        <v>516</v>
      </c>
      <c r="E3381" t="s">
        <v>516</v>
      </c>
      <c r="F3381" t="s">
        <v>517</v>
      </c>
      <c r="G3381" t="s">
        <v>94</v>
      </c>
      <c r="H3381" t="s">
        <v>61</v>
      </c>
      <c r="I3381" t="s">
        <v>61</v>
      </c>
      <c r="J3381" t="s">
        <v>9</v>
      </c>
      <c r="O3381" t="s">
        <v>94</v>
      </c>
      <c r="P3381" t="s">
        <v>9</v>
      </c>
      <c r="Q3381" t="s">
        <v>9</v>
      </c>
      <c r="R3381" t="s">
        <v>122</v>
      </c>
      <c r="S3381" t="s">
        <v>127</v>
      </c>
      <c r="T3381">
        <v>12</v>
      </c>
      <c r="U3381" t="s">
        <v>475</v>
      </c>
      <c r="W3381" t="s">
        <v>386</v>
      </c>
    </row>
    <row r="3382" spans="1:23" x14ac:dyDescent="0.25">
      <c r="A3382" t="s">
        <v>512</v>
      </c>
      <c r="B3382" s="1">
        <v>44536</v>
      </c>
      <c r="C3382">
        <v>138.07</v>
      </c>
      <c r="D3382" t="s">
        <v>85</v>
      </c>
      <c r="E3382" t="s">
        <v>85</v>
      </c>
      <c r="F3382" t="s">
        <v>513</v>
      </c>
      <c r="G3382" t="s">
        <v>55</v>
      </c>
      <c r="H3382" t="s">
        <v>18</v>
      </c>
      <c r="I3382" t="s">
        <v>18</v>
      </c>
      <c r="J3382" t="s">
        <v>9</v>
      </c>
      <c r="O3382" t="s">
        <v>55</v>
      </c>
      <c r="P3382" t="s">
        <v>9</v>
      </c>
      <c r="Q3382" t="s">
        <v>9</v>
      </c>
      <c r="R3382" t="s">
        <v>224</v>
      </c>
      <c r="S3382" t="s">
        <v>126</v>
      </c>
      <c r="T3382">
        <v>12</v>
      </c>
      <c r="U3382" t="s">
        <v>475</v>
      </c>
      <c r="W3382" t="s">
        <v>386</v>
      </c>
    </row>
    <row r="3383" spans="1:23" x14ac:dyDescent="0.25">
      <c r="A3383" t="s">
        <v>605</v>
      </c>
      <c r="B3383" s="1">
        <v>44536</v>
      </c>
      <c r="C3383">
        <v>-9.99</v>
      </c>
      <c r="D3383" t="s">
        <v>809</v>
      </c>
      <c r="E3383" t="s">
        <v>809</v>
      </c>
      <c r="F3383" t="s">
        <v>5221</v>
      </c>
      <c r="G3383" t="s">
        <v>100</v>
      </c>
      <c r="H3383" t="s">
        <v>100</v>
      </c>
      <c r="I3383" t="s">
        <v>100</v>
      </c>
      <c r="J3383" t="s">
        <v>9</v>
      </c>
      <c r="O3383" t="s">
        <v>100</v>
      </c>
      <c r="P3383" t="s">
        <v>9</v>
      </c>
      <c r="Q3383" t="s">
        <v>9</v>
      </c>
      <c r="R3383" t="s">
        <v>116</v>
      </c>
      <c r="S3383" t="s">
        <v>126</v>
      </c>
      <c r="T3383">
        <v>0</v>
      </c>
      <c r="U3383" t="s">
        <v>475</v>
      </c>
      <c r="W3383" t="s">
        <v>386</v>
      </c>
    </row>
    <row r="3384" spans="1:23" x14ac:dyDescent="0.25">
      <c r="A3384" t="s">
        <v>492</v>
      </c>
      <c r="B3384" s="1">
        <v>44536</v>
      </c>
      <c r="C3384">
        <v>-6.76</v>
      </c>
      <c r="D3384" t="s">
        <v>5222</v>
      </c>
      <c r="E3384" t="s">
        <v>5222</v>
      </c>
      <c r="F3384" t="s">
        <v>5223</v>
      </c>
      <c r="G3384" t="s">
        <v>104</v>
      </c>
      <c r="H3384" t="s">
        <v>16</v>
      </c>
      <c r="I3384" t="s">
        <v>16</v>
      </c>
      <c r="J3384" t="s">
        <v>9</v>
      </c>
      <c r="O3384" t="s">
        <v>104</v>
      </c>
      <c r="P3384" t="s">
        <v>9</v>
      </c>
      <c r="Q3384" t="s">
        <v>9</v>
      </c>
      <c r="R3384" t="s">
        <v>122</v>
      </c>
      <c r="S3384" t="s">
        <v>127</v>
      </c>
      <c r="T3384">
        <v>12</v>
      </c>
      <c r="U3384" t="s">
        <v>475</v>
      </c>
      <c r="W3384" t="s">
        <v>386</v>
      </c>
    </row>
    <row r="3385" spans="1:23" x14ac:dyDescent="0.25">
      <c r="A3385" t="s">
        <v>34</v>
      </c>
      <c r="B3385" s="1">
        <v>44535</v>
      </c>
      <c r="C3385">
        <v>-38.549999999999997</v>
      </c>
      <c r="D3385" t="s">
        <v>491</v>
      </c>
      <c r="E3385" t="s">
        <v>491</v>
      </c>
      <c r="F3385" t="s">
        <v>5224</v>
      </c>
      <c r="G3385" t="s">
        <v>117</v>
      </c>
      <c r="H3385" t="s">
        <v>42</v>
      </c>
      <c r="I3385" t="s">
        <v>42</v>
      </c>
      <c r="J3385" t="s">
        <v>9</v>
      </c>
      <c r="K3385" t="s">
        <v>9</v>
      </c>
      <c r="L3385" t="s">
        <v>9</v>
      </c>
      <c r="M3385" t="s">
        <v>5588</v>
      </c>
      <c r="O3385" t="s">
        <v>117</v>
      </c>
      <c r="P3385" t="s">
        <v>9</v>
      </c>
      <c r="Q3385" t="s">
        <v>6077</v>
      </c>
      <c r="R3385" t="s">
        <v>122</v>
      </c>
      <c r="S3385" t="s">
        <v>127</v>
      </c>
      <c r="T3385">
        <v>12</v>
      </c>
      <c r="U3385" t="s">
        <v>475</v>
      </c>
      <c r="W3385" t="s">
        <v>386</v>
      </c>
    </row>
    <row r="3386" spans="1:23" x14ac:dyDescent="0.25">
      <c r="A3386" t="s">
        <v>34</v>
      </c>
      <c r="B3386" s="1">
        <v>44535</v>
      </c>
      <c r="C3386">
        <v>-8.81</v>
      </c>
      <c r="D3386" t="s">
        <v>491</v>
      </c>
      <c r="E3386" t="s">
        <v>491</v>
      </c>
      <c r="F3386" t="s">
        <v>5225</v>
      </c>
      <c r="G3386" t="s">
        <v>117</v>
      </c>
      <c r="H3386" t="s">
        <v>42</v>
      </c>
      <c r="I3386" t="s">
        <v>42</v>
      </c>
      <c r="J3386" t="s">
        <v>9</v>
      </c>
      <c r="K3386" t="s">
        <v>9</v>
      </c>
      <c r="L3386" t="s">
        <v>9</v>
      </c>
      <c r="M3386" t="s">
        <v>5589</v>
      </c>
      <c r="O3386" t="s">
        <v>117</v>
      </c>
      <c r="P3386" t="s">
        <v>9</v>
      </c>
      <c r="Q3386" t="s">
        <v>6078</v>
      </c>
      <c r="R3386" t="s">
        <v>122</v>
      </c>
      <c r="S3386" t="s">
        <v>127</v>
      </c>
      <c r="T3386">
        <v>12</v>
      </c>
      <c r="U3386" t="s">
        <v>475</v>
      </c>
      <c r="W3386" t="s">
        <v>386</v>
      </c>
    </row>
    <row r="3387" spans="1:23" x14ac:dyDescent="0.25">
      <c r="A3387" t="s">
        <v>34</v>
      </c>
      <c r="B3387" s="1">
        <v>44535</v>
      </c>
      <c r="C3387">
        <v>-40.71</v>
      </c>
      <c r="D3387" t="s">
        <v>491</v>
      </c>
      <c r="E3387" t="s">
        <v>491</v>
      </c>
      <c r="F3387" t="s">
        <v>5226</v>
      </c>
      <c r="G3387" t="s">
        <v>117</v>
      </c>
      <c r="H3387" t="s">
        <v>42</v>
      </c>
      <c r="I3387" t="s">
        <v>42</v>
      </c>
      <c r="J3387" t="s">
        <v>9</v>
      </c>
      <c r="K3387" t="s">
        <v>9</v>
      </c>
      <c r="L3387" t="s">
        <v>9</v>
      </c>
      <c r="M3387" t="s">
        <v>5589</v>
      </c>
      <c r="O3387" t="s">
        <v>117</v>
      </c>
      <c r="P3387" t="s">
        <v>9</v>
      </c>
      <c r="Q3387" t="s">
        <v>6078</v>
      </c>
      <c r="R3387" t="s">
        <v>122</v>
      </c>
      <c r="S3387" t="s">
        <v>127</v>
      </c>
      <c r="T3387">
        <v>12</v>
      </c>
      <c r="U3387" t="s">
        <v>475</v>
      </c>
      <c r="W3387" t="s">
        <v>386</v>
      </c>
    </row>
    <row r="3388" spans="1:23" x14ac:dyDescent="0.25">
      <c r="A3388" t="s">
        <v>544</v>
      </c>
      <c r="B3388" s="1">
        <v>44535</v>
      </c>
      <c r="C3388">
        <v>-60.72</v>
      </c>
      <c r="D3388" t="s">
        <v>716</v>
      </c>
      <c r="E3388" t="s">
        <v>716</v>
      </c>
      <c r="F3388" t="s">
        <v>5227</v>
      </c>
      <c r="G3388" t="s">
        <v>10</v>
      </c>
      <c r="H3388" t="s">
        <v>35</v>
      </c>
      <c r="I3388" t="s">
        <v>35</v>
      </c>
      <c r="J3388" t="s">
        <v>9</v>
      </c>
      <c r="O3388" t="s">
        <v>10</v>
      </c>
      <c r="P3388" t="s">
        <v>9</v>
      </c>
      <c r="Q3388" t="s">
        <v>9</v>
      </c>
      <c r="R3388" t="s">
        <v>122</v>
      </c>
      <c r="S3388" t="s">
        <v>127</v>
      </c>
      <c r="T3388">
        <v>12</v>
      </c>
      <c r="U3388" t="s">
        <v>475</v>
      </c>
      <c r="W3388" t="s">
        <v>386</v>
      </c>
    </row>
    <row r="3389" spans="1:23" x14ac:dyDescent="0.25">
      <c r="A3389" t="s">
        <v>544</v>
      </c>
      <c r="B3389" s="1">
        <v>44535</v>
      </c>
      <c r="C3389">
        <v>-9.91</v>
      </c>
      <c r="D3389" t="s">
        <v>979</v>
      </c>
      <c r="E3389" t="s">
        <v>979</v>
      </c>
      <c r="F3389" t="s">
        <v>5228</v>
      </c>
      <c r="G3389" t="s">
        <v>104</v>
      </c>
      <c r="H3389" t="s">
        <v>7</v>
      </c>
      <c r="I3389" t="s">
        <v>7</v>
      </c>
      <c r="J3389" t="s">
        <v>9</v>
      </c>
      <c r="O3389" t="s">
        <v>104</v>
      </c>
      <c r="P3389" t="s">
        <v>9</v>
      </c>
      <c r="Q3389" t="s">
        <v>9</v>
      </c>
      <c r="R3389" t="s">
        <v>122</v>
      </c>
      <c r="S3389" t="s">
        <v>127</v>
      </c>
      <c r="T3389">
        <v>12</v>
      </c>
      <c r="U3389" t="s">
        <v>475</v>
      </c>
      <c r="W3389" t="s">
        <v>386</v>
      </c>
    </row>
    <row r="3390" spans="1:23" x14ac:dyDescent="0.25">
      <c r="A3390" t="s">
        <v>544</v>
      </c>
      <c r="B3390" s="1">
        <v>44535</v>
      </c>
      <c r="C3390">
        <v>-16.829999999999998</v>
      </c>
      <c r="D3390" t="s">
        <v>5229</v>
      </c>
      <c r="E3390" t="s">
        <v>5229</v>
      </c>
      <c r="F3390" t="s">
        <v>5230</v>
      </c>
      <c r="G3390" t="s">
        <v>10</v>
      </c>
      <c r="H3390" t="s">
        <v>35</v>
      </c>
      <c r="I3390" t="s">
        <v>35</v>
      </c>
      <c r="J3390" t="s">
        <v>9</v>
      </c>
      <c r="O3390" t="s">
        <v>10</v>
      </c>
      <c r="P3390" t="s">
        <v>9</v>
      </c>
      <c r="Q3390" t="s">
        <v>9</v>
      </c>
      <c r="R3390" t="s">
        <v>122</v>
      </c>
      <c r="S3390" t="s">
        <v>127</v>
      </c>
      <c r="T3390">
        <v>12</v>
      </c>
      <c r="U3390" t="s">
        <v>475</v>
      </c>
      <c r="W3390" t="s">
        <v>386</v>
      </c>
    </row>
    <row r="3391" spans="1:23" x14ac:dyDescent="0.25">
      <c r="A3391" t="s">
        <v>544</v>
      </c>
      <c r="B3391" s="1">
        <v>44535</v>
      </c>
      <c r="C3391">
        <v>-4.87</v>
      </c>
      <c r="D3391" t="s">
        <v>716</v>
      </c>
      <c r="E3391" t="s">
        <v>716</v>
      </c>
      <c r="F3391" t="s">
        <v>5227</v>
      </c>
      <c r="G3391" t="s">
        <v>10</v>
      </c>
      <c r="H3391" t="s">
        <v>35</v>
      </c>
      <c r="I3391" t="s">
        <v>35</v>
      </c>
      <c r="J3391" t="s">
        <v>9</v>
      </c>
      <c r="O3391" t="s">
        <v>10</v>
      </c>
      <c r="P3391" t="s">
        <v>9</v>
      </c>
      <c r="Q3391" t="s">
        <v>9</v>
      </c>
      <c r="R3391" t="s">
        <v>122</v>
      </c>
      <c r="S3391" t="s">
        <v>127</v>
      </c>
      <c r="T3391">
        <v>12</v>
      </c>
      <c r="U3391" t="s">
        <v>475</v>
      </c>
      <c r="W3391" t="s">
        <v>386</v>
      </c>
    </row>
    <row r="3392" spans="1:23" x14ac:dyDescent="0.25">
      <c r="A3392" t="s">
        <v>492</v>
      </c>
      <c r="B3392" s="1">
        <v>44534</v>
      </c>
      <c r="C3392">
        <v>-65</v>
      </c>
      <c r="D3392" t="s">
        <v>527</v>
      </c>
      <c r="E3392" t="s">
        <v>527</v>
      </c>
      <c r="F3392" t="s">
        <v>528</v>
      </c>
      <c r="G3392" t="s">
        <v>94</v>
      </c>
      <c r="H3392" t="s">
        <v>32</v>
      </c>
      <c r="I3392" t="s">
        <v>32</v>
      </c>
      <c r="J3392" t="s">
        <v>32</v>
      </c>
      <c r="O3392" t="s">
        <v>94</v>
      </c>
      <c r="P3392" t="s">
        <v>9</v>
      </c>
      <c r="Q3392" t="s">
        <v>6311</v>
      </c>
      <c r="R3392" t="s">
        <v>122</v>
      </c>
      <c r="S3392" t="s">
        <v>127</v>
      </c>
      <c r="T3392">
        <v>12</v>
      </c>
      <c r="U3392" t="s">
        <v>475</v>
      </c>
      <c r="V3392" t="s">
        <v>276</v>
      </c>
      <c r="W3392" t="s">
        <v>386</v>
      </c>
    </row>
    <row r="3393" spans="1:23" x14ac:dyDescent="0.25">
      <c r="A3393" t="s">
        <v>492</v>
      </c>
      <c r="B3393" s="1">
        <v>44534</v>
      </c>
      <c r="C3393">
        <v>-17.239999999999998</v>
      </c>
      <c r="D3393" t="s">
        <v>495</v>
      </c>
      <c r="E3393" t="s">
        <v>495</v>
      </c>
      <c r="F3393" t="s">
        <v>496</v>
      </c>
      <c r="G3393" t="s">
        <v>104</v>
      </c>
      <c r="H3393" t="s">
        <v>16</v>
      </c>
      <c r="I3393" t="s">
        <v>16</v>
      </c>
      <c r="J3393" t="s">
        <v>9</v>
      </c>
      <c r="O3393" t="s">
        <v>104</v>
      </c>
      <c r="P3393" t="s">
        <v>9</v>
      </c>
      <c r="Q3393" t="s">
        <v>9</v>
      </c>
      <c r="R3393" t="s">
        <v>122</v>
      </c>
      <c r="S3393" t="s">
        <v>127</v>
      </c>
      <c r="T3393">
        <v>12</v>
      </c>
      <c r="U3393" t="s">
        <v>475</v>
      </c>
      <c r="W3393" t="s">
        <v>386</v>
      </c>
    </row>
    <row r="3394" spans="1:23" x14ac:dyDescent="0.25">
      <c r="A3394" t="s">
        <v>492</v>
      </c>
      <c r="B3394" s="1">
        <v>44534</v>
      </c>
      <c r="C3394">
        <v>-0.5</v>
      </c>
      <c r="D3394" t="s">
        <v>892</v>
      </c>
      <c r="E3394" t="s">
        <v>892</v>
      </c>
      <c r="F3394" t="s">
        <v>893</v>
      </c>
      <c r="G3394" t="s">
        <v>10</v>
      </c>
      <c r="H3394" t="s">
        <v>39</v>
      </c>
      <c r="I3394" t="s">
        <v>39</v>
      </c>
      <c r="J3394" t="s">
        <v>9</v>
      </c>
      <c r="O3394" t="s">
        <v>10</v>
      </c>
      <c r="P3394" t="s">
        <v>9</v>
      </c>
      <c r="Q3394" t="s">
        <v>5231</v>
      </c>
      <c r="R3394" t="s">
        <v>122</v>
      </c>
      <c r="S3394" t="s">
        <v>127</v>
      </c>
      <c r="T3394">
        <v>12</v>
      </c>
      <c r="U3394" t="s">
        <v>475</v>
      </c>
      <c r="W3394" t="s">
        <v>386</v>
      </c>
    </row>
    <row r="3395" spans="1:23" x14ac:dyDescent="0.25">
      <c r="A3395" t="s">
        <v>492</v>
      </c>
      <c r="B3395" s="1">
        <v>44534</v>
      </c>
      <c r="C3395">
        <v>-53.82</v>
      </c>
      <c r="D3395" t="s">
        <v>5107</v>
      </c>
      <c r="E3395" t="s">
        <v>5107</v>
      </c>
      <c r="F3395" t="s">
        <v>5108</v>
      </c>
      <c r="G3395" t="s">
        <v>110</v>
      </c>
      <c r="H3395" t="s">
        <v>81</v>
      </c>
      <c r="I3395" t="s">
        <v>81</v>
      </c>
      <c r="J3395" t="s">
        <v>9</v>
      </c>
      <c r="O3395" t="s">
        <v>110</v>
      </c>
      <c r="P3395" t="s">
        <v>9</v>
      </c>
      <c r="Q3395" t="s">
        <v>9</v>
      </c>
      <c r="R3395" t="s">
        <v>122</v>
      </c>
      <c r="S3395" t="s">
        <v>127</v>
      </c>
      <c r="T3395">
        <v>1</v>
      </c>
      <c r="U3395" t="s">
        <v>475</v>
      </c>
      <c r="V3395" t="s">
        <v>283</v>
      </c>
      <c r="W3395" t="s">
        <v>386</v>
      </c>
    </row>
    <row r="3396" spans="1:23" x14ac:dyDescent="0.25">
      <c r="A3396" t="s">
        <v>492</v>
      </c>
      <c r="B3396" s="1">
        <v>44534</v>
      </c>
      <c r="C3396">
        <v>-10</v>
      </c>
      <c r="D3396" t="s">
        <v>522</v>
      </c>
      <c r="E3396" t="s">
        <v>522</v>
      </c>
      <c r="F3396" t="s">
        <v>523</v>
      </c>
      <c r="G3396" t="s">
        <v>94</v>
      </c>
      <c r="H3396" t="s">
        <v>73</v>
      </c>
      <c r="I3396" t="s">
        <v>73</v>
      </c>
      <c r="J3396" t="s">
        <v>2439</v>
      </c>
      <c r="O3396" t="s">
        <v>94</v>
      </c>
      <c r="P3396" t="s">
        <v>29</v>
      </c>
      <c r="Q3396" t="s">
        <v>6334</v>
      </c>
      <c r="R3396" t="s">
        <v>122</v>
      </c>
      <c r="S3396" t="s">
        <v>127</v>
      </c>
      <c r="T3396">
        <v>1</v>
      </c>
      <c r="U3396" t="s">
        <v>475</v>
      </c>
      <c r="V3396" t="s">
        <v>262</v>
      </c>
      <c r="W3396" t="s">
        <v>1640</v>
      </c>
    </row>
    <row r="3397" spans="1:23" x14ac:dyDescent="0.25">
      <c r="A3397" t="s">
        <v>492</v>
      </c>
      <c r="B3397" s="1">
        <v>44534</v>
      </c>
      <c r="C3397">
        <v>-137</v>
      </c>
      <c r="D3397" t="s">
        <v>522</v>
      </c>
      <c r="E3397" t="s">
        <v>522</v>
      </c>
      <c r="F3397" t="s">
        <v>523</v>
      </c>
      <c r="G3397" t="s">
        <v>94</v>
      </c>
      <c r="H3397" t="s">
        <v>73</v>
      </c>
      <c r="I3397" t="s">
        <v>73</v>
      </c>
      <c r="J3397" t="s">
        <v>2439</v>
      </c>
      <c r="O3397" t="s">
        <v>94</v>
      </c>
      <c r="P3397" t="s">
        <v>29</v>
      </c>
      <c r="Q3397" t="s">
        <v>6334</v>
      </c>
      <c r="R3397" t="s">
        <v>122</v>
      </c>
      <c r="S3397" t="s">
        <v>127</v>
      </c>
      <c r="T3397">
        <v>1</v>
      </c>
      <c r="U3397" t="s">
        <v>475</v>
      </c>
      <c r="V3397" t="s">
        <v>262</v>
      </c>
      <c r="W3397" t="s">
        <v>1640</v>
      </c>
    </row>
    <row r="3398" spans="1:23" x14ac:dyDescent="0.25">
      <c r="A3398" t="s">
        <v>544</v>
      </c>
      <c r="B3398" s="1">
        <v>44534</v>
      </c>
      <c r="C3398">
        <v>-25.26</v>
      </c>
      <c r="D3398" t="s">
        <v>744</v>
      </c>
      <c r="E3398" t="s">
        <v>744</v>
      </c>
      <c r="F3398" t="s">
        <v>2787</v>
      </c>
      <c r="G3398" t="s">
        <v>104</v>
      </c>
      <c r="H3398" t="s">
        <v>7</v>
      </c>
      <c r="I3398" t="s">
        <v>7</v>
      </c>
      <c r="J3398" t="s">
        <v>9</v>
      </c>
      <c r="O3398" t="s">
        <v>104</v>
      </c>
      <c r="P3398" t="s">
        <v>9</v>
      </c>
      <c r="Q3398" t="s">
        <v>9</v>
      </c>
      <c r="R3398" t="s">
        <v>122</v>
      </c>
      <c r="S3398" t="s">
        <v>127</v>
      </c>
      <c r="T3398">
        <v>12</v>
      </c>
      <c r="U3398" t="s">
        <v>475</v>
      </c>
      <c r="W3398" t="s">
        <v>386</v>
      </c>
    </row>
    <row r="3399" spans="1:23" x14ac:dyDescent="0.25">
      <c r="A3399" t="s">
        <v>544</v>
      </c>
      <c r="B3399" s="1">
        <v>44534</v>
      </c>
      <c r="C3399">
        <v>-9.92</v>
      </c>
      <c r="D3399" t="s">
        <v>560</v>
      </c>
      <c r="E3399" t="s">
        <v>560</v>
      </c>
      <c r="F3399" t="s">
        <v>561</v>
      </c>
      <c r="G3399" t="s">
        <v>120</v>
      </c>
      <c r="H3399" t="s">
        <v>83</v>
      </c>
      <c r="I3399" t="s">
        <v>83</v>
      </c>
      <c r="J3399" t="s">
        <v>9</v>
      </c>
      <c r="O3399" t="s">
        <v>120</v>
      </c>
      <c r="P3399" t="s">
        <v>9</v>
      </c>
      <c r="Q3399" t="s">
        <v>5232</v>
      </c>
      <c r="R3399" t="s">
        <v>122</v>
      </c>
      <c r="S3399" t="s">
        <v>127</v>
      </c>
      <c r="T3399">
        <v>12</v>
      </c>
      <c r="U3399" t="s">
        <v>475</v>
      </c>
      <c r="W3399" t="s">
        <v>386</v>
      </c>
    </row>
    <row r="3400" spans="1:23" x14ac:dyDescent="0.25">
      <c r="A3400" t="s">
        <v>544</v>
      </c>
      <c r="B3400" s="1">
        <v>44534</v>
      </c>
      <c r="C3400">
        <v>-17.88</v>
      </c>
      <c r="D3400" t="s">
        <v>560</v>
      </c>
      <c r="E3400" t="s">
        <v>560</v>
      </c>
      <c r="F3400" t="s">
        <v>561</v>
      </c>
      <c r="G3400" t="s">
        <v>104</v>
      </c>
      <c r="H3400" t="s">
        <v>16</v>
      </c>
      <c r="I3400" t="s">
        <v>16</v>
      </c>
      <c r="J3400" t="s">
        <v>9</v>
      </c>
      <c r="O3400" t="s">
        <v>104</v>
      </c>
      <c r="P3400" t="s">
        <v>9</v>
      </c>
      <c r="Q3400" t="s">
        <v>9</v>
      </c>
      <c r="R3400" t="s">
        <v>122</v>
      </c>
      <c r="S3400" t="s">
        <v>127</v>
      </c>
      <c r="T3400">
        <v>12</v>
      </c>
      <c r="U3400" t="s">
        <v>475</v>
      </c>
      <c r="W3400" t="s">
        <v>386</v>
      </c>
    </row>
    <row r="3401" spans="1:23" x14ac:dyDescent="0.25">
      <c r="A3401" t="s">
        <v>544</v>
      </c>
      <c r="B3401" s="1">
        <v>44534</v>
      </c>
      <c r="C3401">
        <v>-9.92</v>
      </c>
      <c r="D3401" t="s">
        <v>560</v>
      </c>
      <c r="E3401" t="s">
        <v>560</v>
      </c>
      <c r="F3401" t="s">
        <v>561</v>
      </c>
      <c r="G3401" t="s">
        <v>120</v>
      </c>
      <c r="H3401" t="s">
        <v>83</v>
      </c>
      <c r="I3401" t="s">
        <v>83</v>
      </c>
      <c r="J3401" t="s">
        <v>9</v>
      </c>
      <c r="O3401" t="s">
        <v>120</v>
      </c>
      <c r="P3401" t="s">
        <v>9</v>
      </c>
      <c r="Q3401" t="s">
        <v>5232</v>
      </c>
      <c r="R3401" t="s">
        <v>122</v>
      </c>
      <c r="S3401" t="s">
        <v>127</v>
      </c>
      <c r="T3401">
        <v>12</v>
      </c>
      <c r="U3401" t="s">
        <v>475</v>
      </c>
      <c r="W3401" t="s">
        <v>386</v>
      </c>
    </row>
    <row r="3402" spans="1:23" x14ac:dyDescent="0.25">
      <c r="A3402" t="s">
        <v>492</v>
      </c>
      <c r="B3402" s="1">
        <v>44534</v>
      </c>
      <c r="C3402">
        <v>-44.7</v>
      </c>
      <c r="D3402" t="s">
        <v>1228</v>
      </c>
      <c r="E3402" t="s">
        <v>1228</v>
      </c>
      <c r="F3402" t="s">
        <v>2158</v>
      </c>
      <c r="G3402" t="s">
        <v>13</v>
      </c>
      <c r="H3402" t="s">
        <v>11</v>
      </c>
      <c r="I3402" t="s">
        <v>11</v>
      </c>
      <c r="J3402" t="s">
        <v>9</v>
      </c>
      <c r="O3402" t="s">
        <v>13</v>
      </c>
      <c r="P3402" t="s">
        <v>9</v>
      </c>
      <c r="Q3402" t="s">
        <v>9</v>
      </c>
      <c r="R3402" t="s">
        <v>122</v>
      </c>
      <c r="S3402" t="s">
        <v>127</v>
      </c>
      <c r="T3402">
        <v>12</v>
      </c>
      <c r="U3402" t="s">
        <v>475</v>
      </c>
      <c r="W3402" t="s">
        <v>386</v>
      </c>
    </row>
    <row r="3403" spans="1:23" x14ac:dyDescent="0.25">
      <c r="A3403" t="s">
        <v>492</v>
      </c>
      <c r="B3403" s="1">
        <v>44534</v>
      </c>
      <c r="C3403">
        <v>-90.49</v>
      </c>
      <c r="D3403" t="s">
        <v>495</v>
      </c>
      <c r="E3403" t="s">
        <v>495</v>
      </c>
      <c r="F3403" t="s">
        <v>496</v>
      </c>
      <c r="G3403" t="s">
        <v>104</v>
      </c>
      <c r="H3403" t="s">
        <v>16</v>
      </c>
      <c r="I3403" t="s">
        <v>16</v>
      </c>
      <c r="J3403" t="s">
        <v>9</v>
      </c>
      <c r="O3403" t="s">
        <v>104</v>
      </c>
      <c r="P3403" t="s">
        <v>9</v>
      </c>
      <c r="Q3403" t="s">
        <v>9</v>
      </c>
      <c r="R3403" t="s">
        <v>122</v>
      </c>
      <c r="S3403" t="s">
        <v>127</v>
      </c>
      <c r="T3403">
        <v>12</v>
      </c>
      <c r="U3403" t="s">
        <v>475</v>
      </c>
      <c r="W3403" t="s">
        <v>386</v>
      </c>
    </row>
    <row r="3404" spans="1:23" x14ac:dyDescent="0.25">
      <c r="A3404" t="s">
        <v>492</v>
      </c>
      <c r="B3404" s="1">
        <v>44534</v>
      </c>
      <c r="C3404">
        <v>-15.42</v>
      </c>
      <c r="D3404" t="s">
        <v>529</v>
      </c>
      <c r="E3404" t="s">
        <v>529</v>
      </c>
      <c r="F3404" t="s">
        <v>530</v>
      </c>
      <c r="G3404" t="s">
        <v>13</v>
      </c>
      <c r="H3404" t="s">
        <v>11</v>
      </c>
      <c r="I3404" t="s">
        <v>11</v>
      </c>
      <c r="J3404" t="s">
        <v>9</v>
      </c>
      <c r="O3404" t="s">
        <v>13</v>
      </c>
      <c r="P3404" t="s">
        <v>9</v>
      </c>
      <c r="Q3404" t="s">
        <v>9</v>
      </c>
      <c r="R3404" t="s">
        <v>122</v>
      </c>
      <c r="S3404" t="s">
        <v>127</v>
      </c>
      <c r="T3404">
        <v>12</v>
      </c>
      <c r="U3404" t="s">
        <v>475</v>
      </c>
      <c r="W3404" t="s">
        <v>386</v>
      </c>
    </row>
    <row r="3405" spans="1:23" x14ac:dyDescent="0.25">
      <c r="A3405" t="s">
        <v>34</v>
      </c>
      <c r="B3405" s="1">
        <v>44533</v>
      </c>
      <c r="C3405">
        <v>-139.51</v>
      </c>
      <c r="D3405" t="s">
        <v>491</v>
      </c>
      <c r="E3405" t="s">
        <v>491</v>
      </c>
      <c r="F3405" t="s">
        <v>5233</v>
      </c>
      <c r="G3405" t="s">
        <v>78</v>
      </c>
      <c r="H3405" t="s">
        <v>27</v>
      </c>
      <c r="I3405" t="s">
        <v>27</v>
      </c>
      <c r="J3405" t="s">
        <v>9</v>
      </c>
      <c r="K3405" t="s">
        <v>9</v>
      </c>
      <c r="L3405" t="s">
        <v>9</v>
      </c>
      <c r="M3405" t="s">
        <v>6079</v>
      </c>
      <c r="O3405" t="s">
        <v>78</v>
      </c>
      <c r="P3405" t="s">
        <v>9</v>
      </c>
      <c r="Q3405" t="s">
        <v>6080</v>
      </c>
      <c r="R3405" t="s">
        <v>122</v>
      </c>
      <c r="S3405" t="s">
        <v>127</v>
      </c>
      <c r="T3405">
        <v>1</v>
      </c>
      <c r="U3405" t="s">
        <v>475</v>
      </c>
      <c r="W3405" t="s">
        <v>386</v>
      </c>
    </row>
    <row r="3406" spans="1:23" x14ac:dyDescent="0.25">
      <c r="A3406" t="s">
        <v>526</v>
      </c>
      <c r="B3406" s="1">
        <v>44533</v>
      </c>
      <c r="C3406">
        <v>102.21</v>
      </c>
      <c r="D3406" t="s">
        <v>518</v>
      </c>
      <c r="E3406" t="s">
        <v>518</v>
      </c>
      <c r="F3406" t="s">
        <v>519</v>
      </c>
      <c r="G3406" t="s">
        <v>92</v>
      </c>
      <c r="H3406" t="s">
        <v>71</v>
      </c>
      <c r="I3406" t="s">
        <v>71</v>
      </c>
      <c r="J3406" t="s">
        <v>9</v>
      </c>
      <c r="O3406" t="s">
        <v>92</v>
      </c>
      <c r="P3406" t="s">
        <v>9</v>
      </c>
      <c r="Q3406" t="s">
        <v>9</v>
      </c>
      <c r="R3406" t="s">
        <v>92</v>
      </c>
      <c r="S3406" t="s">
        <v>127</v>
      </c>
      <c r="T3406">
        <v>12</v>
      </c>
      <c r="U3406" t="s">
        <v>475</v>
      </c>
      <c r="W3406" t="s">
        <v>386</v>
      </c>
    </row>
    <row r="3407" spans="1:23" x14ac:dyDescent="0.25">
      <c r="A3407" t="s">
        <v>19</v>
      </c>
      <c r="B3407" s="1">
        <v>44533</v>
      </c>
      <c r="C3407">
        <v>-109.23</v>
      </c>
      <c r="D3407" t="s">
        <v>5235</v>
      </c>
      <c r="E3407" t="s">
        <v>5235</v>
      </c>
      <c r="F3407" t="s">
        <v>5110</v>
      </c>
      <c r="G3407" t="s">
        <v>111</v>
      </c>
      <c r="H3407" t="s">
        <v>75</v>
      </c>
      <c r="I3407" t="s">
        <v>75</v>
      </c>
      <c r="J3407" t="s">
        <v>9</v>
      </c>
      <c r="O3407" t="s">
        <v>111</v>
      </c>
      <c r="P3407" t="s">
        <v>9</v>
      </c>
      <c r="Q3407" t="s">
        <v>5236</v>
      </c>
      <c r="R3407" t="s">
        <v>122</v>
      </c>
      <c r="S3407" t="s">
        <v>127</v>
      </c>
      <c r="T3407">
        <v>1</v>
      </c>
      <c r="U3407" t="s">
        <v>475</v>
      </c>
      <c r="W3407" t="s">
        <v>386</v>
      </c>
    </row>
    <row r="3408" spans="1:23" x14ac:dyDescent="0.25">
      <c r="A3408" t="s">
        <v>34</v>
      </c>
      <c r="B3408" s="1">
        <v>44533</v>
      </c>
      <c r="C3408">
        <v>-40.630000000000003</v>
      </c>
      <c r="D3408" t="s">
        <v>491</v>
      </c>
      <c r="E3408" t="s">
        <v>491</v>
      </c>
      <c r="F3408" t="s">
        <v>5237</v>
      </c>
      <c r="G3408" t="s">
        <v>117</v>
      </c>
      <c r="H3408" t="s">
        <v>42</v>
      </c>
      <c r="I3408" t="s">
        <v>42</v>
      </c>
      <c r="J3408" t="s">
        <v>9</v>
      </c>
      <c r="K3408" t="s">
        <v>9</v>
      </c>
      <c r="L3408" t="s">
        <v>9</v>
      </c>
      <c r="M3408" t="s">
        <v>5590</v>
      </c>
      <c r="O3408" t="s">
        <v>117</v>
      </c>
      <c r="P3408" t="s">
        <v>9</v>
      </c>
      <c r="Q3408" t="s">
        <v>6081</v>
      </c>
      <c r="R3408" t="s">
        <v>122</v>
      </c>
      <c r="S3408" t="s">
        <v>127</v>
      </c>
      <c r="T3408">
        <v>12</v>
      </c>
      <c r="U3408" t="s">
        <v>475</v>
      </c>
      <c r="W3408" t="s">
        <v>386</v>
      </c>
    </row>
    <row r="3409" spans="1:23" x14ac:dyDescent="0.25">
      <c r="A3409" t="s">
        <v>486</v>
      </c>
      <c r="B3409" s="1">
        <v>44533</v>
      </c>
      <c r="C3409">
        <v>0.04</v>
      </c>
      <c r="D3409" t="s">
        <v>518</v>
      </c>
      <c r="E3409" t="s">
        <v>518</v>
      </c>
      <c r="F3409" t="s">
        <v>519</v>
      </c>
      <c r="G3409" t="s">
        <v>92</v>
      </c>
      <c r="H3409" t="s">
        <v>71</v>
      </c>
      <c r="I3409" t="s">
        <v>71</v>
      </c>
      <c r="J3409" t="s">
        <v>9</v>
      </c>
      <c r="O3409" t="s">
        <v>92</v>
      </c>
      <c r="P3409" t="s">
        <v>9</v>
      </c>
      <c r="Q3409" t="s">
        <v>9</v>
      </c>
      <c r="R3409" t="s">
        <v>92</v>
      </c>
      <c r="S3409" t="s">
        <v>127</v>
      </c>
      <c r="T3409">
        <v>12</v>
      </c>
      <c r="U3409" t="s">
        <v>475</v>
      </c>
      <c r="W3409" t="s">
        <v>386</v>
      </c>
    </row>
    <row r="3410" spans="1:23" x14ac:dyDescent="0.25">
      <c r="A3410" t="s">
        <v>544</v>
      </c>
      <c r="B3410" s="1">
        <v>44533</v>
      </c>
      <c r="C3410">
        <v>-118.11</v>
      </c>
      <c r="D3410" t="s">
        <v>2231</v>
      </c>
      <c r="E3410" t="s">
        <v>2231</v>
      </c>
      <c r="F3410" t="s">
        <v>2232</v>
      </c>
      <c r="G3410" t="s">
        <v>105</v>
      </c>
      <c r="H3410" t="s">
        <v>28</v>
      </c>
      <c r="I3410" t="s">
        <v>28</v>
      </c>
      <c r="J3410" t="s">
        <v>5707</v>
      </c>
      <c r="O3410" t="s">
        <v>105</v>
      </c>
      <c r="P3410" t="s">
        <v>9</v>
      </c>
      <c r="Q3410" t="s">
        <v>5708</v>
      </c>
      <c r="R3410" t="s">
        <v>122</v>
      </c>
      <c r="S3410" t="s">
        <v>124</v>
      </c>
      <c r="T3410">
        <v>1</v>
      </c>
      <c r="U3410" t="s">
        <v>475</v>
      </c>
      <c r="W3410" t="s">
        <v>386</v>
      </c>
    </row>
    <row r="3411" spans="1:23" x14ac:dyDescent="0.25">
      <c r="A3411" t="s">
        <v>34</v>
      </c>
      <c r="B3411" s="1">
        <v>44533</v>
      </c>
      <c r="C3411">
        <v>-7.71</v>
      </c>
      <c r="D3411" t="s">
        <v>491</v>
      </c>
      <c r="E3411" t="s">
        <v>491</v>
      </c>
      <c r="F3411" t="s">
        <v>5238</v>
      </c>
      <c r="G3411" t="s">
        <v>78</v>
      </c>
      <c r="H3411" t="s">
        <v>27</v>
      </c>
      <c r="I3411" t="s">
        <v>27</v>
      </c>
      <c r="J3411" t="s">
        <v>9</v>
      </c>
      <c r="K3411" t="s">
        <v>9</v>
      </c>
      <c r="L3411" t="s">
        <v>9</v>
      </c>
      <c r="M3411" t="s">
        <v>5234</v>
      </c>
      <c r="O3411" t="s">
        <v>78</v>
      </c>
      <c r="P3411" t="s">
        <v>9</v>
      </c>
      <c r="Q3411" t="s">
        <v>5239</v>
      </c>
      <c r="R3411" t="s">
        <v>122</v>
      </c>
      <c r="S3411" t="s">
        <v>127</v>
      </c>
      <c r="T3411">
        <v>1</v>
      </c>
      <c r="U3411" t="s">
        <v>475</v>
      </c>
      <c r="W3411" t="s">
        <v>386</v>
      </c>
    </row>
    <row r="3412" spans="1:23" x14ac:dyDescent="0.25">
      <c r="A3412" t="s">
        <v>544</v>
      </c>
      <c r="B3412" s="1">
        <v>44533</v>
      </c>
      <c r="C3412">
        <v>-4.17</v>
      </c>
      <c r="D3412" t="s">
        <v>2129</v>
      </c>
      <c r="E3412" t="s">
        <v>2129</v>
      </c>
      <c r="F3412" t="s">
        <v>5241</v>
      </c>
      <c r="G3412" t="s">
        <v>104</v>
      </c>
      <c r="H3412" t="s">
        <v>7</v>
      </c>
      <c r="I3412" t="s">
        <v>7</v>
      </c>
      <c r="J3412" t="s">
        <v>9</v>
      </c>
      <c r="O3412" t="s">
        <v>104</v>
      </c>
      <c r="P3412" t="s">
        <v>9</v>
      </c>
      <c r="Q3412" t="s">
        <v>9</v>
      </c>
      <c r="R3412" t="s">
        <v>122</v>
      </c>
      <c r="S3412" t="s">
        <v>127</v>
      </c>
      <c r="T3412">
        <v>12</v>
      </c>
      <c r="U3412" t="s">
        <v>475</v>
      </c>
      <c r="W3412" t="s">
        <v>386</v>
      </c>
    </row>
    <row r="3413" spans="1:23" x14ac:dyDescent="0.25">
      <c r="A3413" t="s">
        <v>5030</v>
      </c>
      <c r="B3413" s="1">
        <v>44533</v>
      </c>
      <c r="C3413">
        <v>19.97</v>
      </c>
      <c r="D3413" t="s">
        <v>518</v>
      </c>
      <c r="E3413" t="s">
        <v>518</v>
      </c>
      <c r="F3413" t="s">
        <v>519</v>
      </c>
      <c r="G3413" t="s">
        <v>92</v>
      </c>
      <c r="H3413" t="s">
        <v>71</v>
      </c>
      <c r="I3413" t="s">
        <v>71</v>
      </c>
      <c r="J3413" t="s">
        <v>9</v>
      </c>
      <c r="O3413" t="s">
        <v>92</v>
      </c>
      <c r="P3413" t="s">
        <v>9</v>
      </c>
      <c r="Q3413" t="s">
        <v>9</v>
      </c>
      <c r="R3413" t="s">
        <v>92</v>
      </c>
      <c r="S3413" t="s">
        <v>127</v>
      </c>
      <c r="T3413">
        <v>12</v>
      </c>
      <c r="U3413" t="s">
        <v>475</v>
      </c>
      <c r="W3413" t="s">
        <v>386</v>
      </c>
    </row>
    <row r="3414" spans="1:23" x14ac:dyDescent="0.25">
      <c r="A3414" t="s">
        <v>544</v>
      </c>
      <c r="B3414" s="1">
        <v>44533</v>
      </c>
      <c r="C3414">
        <v>-26.34</v>
      </c>
      <c r="D3414" t="s">
        <v>495</v>
      </c>
      <c r="E3414" t="s">
        <v>495</v>
      </c>
      <c r="F3414" t="s">
        <v>601</v>
      </c>
      <c r="G3414" t="s">
        <v>104</v>
      </c>
      <c r="H3414" t="s">
        <v>16</v>
      </c>
      <c r="I3414" t="s">
        <v>16</v>
      </c>
      <c r="J3414" t="s">
        <v>9</v>
      </c>
      <c r="O3414" t="s">
        <v>104</v>
      </c>
      <c r="P3414" t="s">
        <v>9</v>
      </c>
      <c r="Q3414" t="s">
        <v>9</v>
      </c>
      <c r="R3414" t="s">
        <v>122</v>
      </c>
      <c r="S3414" t="s">
        <v>127</v>
      </c>
      <c r="T3414">
        <v>12</v>
      </c>
      <c r="U3414" t="s">
        <v>475</v>
      </c>
      <c r="W3414" t="s">
        <v>386</v>
      </c>
    </row>
    <row r="3415" spans="1:23" x14ac:dyDescent="0.25">
      <c r="A3415" t="s">
        <v>19</v>
      </c>
      <c r="B3415" s="1">
        <v>44532</v>
      </c>
      <c r="C3415">
        <v>-2238.4699999999998</v>
      </c>
      <c r="D3415" t="s">
        <v>520</v>
      </c>
      <c r="E3415" t="s">
        <v>520</v>
      </c>
      <c r="F3415" t="s">
        <v>521</v>
      </c>
      <c r="G3415" t="s">
        <v>100</v>
      </c>
      <c r="H3415" t="s">
        <v>389</v>
      </c>
      <c r="I3415" t="s">
        <v>389</v>
      </c>
      <c r="J3415" t="s">
        <v>9</v>
      </c>
      <c r="O3415" t="s">
        <v>100</v>
      </c>
      <c r="P3415" t="s">
        <v>9</v>
      </c>
      <c r="Q3415" t="s">
        <v>9</v>
      </c>
      <c r="R3415" t="s">
        <v>122</v>
      </c>
      <c r="S3415" t="s">
        <v>127</v>
      </c>
      <c r="T3415">
        <v>12</v>
      </c>
      <c r="U3415" t="s">
        <v>475</v>
      </c>
      <c r="W3415" t="s">
        <v>386</v>
      </c>
    </row>
    <row r="3416" spans="1:23" x14ac:dyDescent="0.25">
      <c r="A3416" t="s">
        <v>19</v>
      </c>
      <c r="B3416" s="1">
        <v>44532</v>
      </c>
      <c r="C3416">
        <v>-3547.23</v>
      </c>
      <c r="D3416" t="s">
        <v>65</v>
      </c>
      <c r="E3416" t="s">
        <v>65</v>
      </c>
      <c r="F3416" t="s">
        <v>532</v>
      </c>
      <c r="G3416" t="s">
        <v>55</v>
      </c>
      <c r="H3416" t="s">
        <v>18</v>
      </c>
      <c r="I3416" t="s">
        <v>18</v>
      </c>
      <c r="J3416" t="s">
        <v>9</v>
      </c>
      <c r="O3416" t="s">
        <v>55</v>
      </c>
      <c r="P3416" t="s">
        <v>9</v>
      </c>
      <c r="Q3416" t="s">
        <v>9</v>
      </c>
      <c r="R3416" t="s">
        <v>224</v>
      </c>
      <c r="S3416" t="s">
        <v>126</v>
      </c>
      <c r="T3416">
        <v>12</v>
      </c>
      <c r="U3416" t="s">
        <v>475</v>
      </c>
      <c r="W3416" t="s">
        <v>386</v>
      </c>
    </row>
    <row r="3417" spans="1:23" x14ac:dyDescent="0.25">
      <c r="A3417" t="s">
        <v>492</v>
      </c>
      <c r="B3417" s="1">
        <v>44532</v>
      </c>
      <c r="C3417">
        <v>-20</v>
      </c>
      <c r="D3417" t="s">
        <v>5120</v>
      </c>
      <c r="E3417" t="s">
        <v>5120</v>
      </c>
      <c r="F3417" t="s">
        <v>2551</v>
      </c>
      <c r="G3417" t="s">
        <v>78</v>
      </c>
      <c r="H3417" t="s">
        <v>471</v>
      </c>
      <c r="I3417" t="s">
        <v>471</v>
      </c>
      <c r="J3417" t="s">
        <v>9</v>
      </c>
      <c r="O3417" t="s">
        <v>78</v>
      </c>
      <c r="P3417" t="s">
        <v>9</v>
      </c>
      <c r="Q3417" t="s">
        <v>9</v>
      </c>
      <c r="R3417" t="s">
        <v>122</v>
      </c>
      <c r="S3417" t="s">
        <v>124</v>
      </c>
      <c r="T3417">
        <v>1</v>
      </c>
      <c r="U3417" t="s">
        <v>475</v>
      </c>
      <c r="W3417" t="s">
        <v>386</v>
      </c>
    </row>
    <row r="3418" spans="1:23" x14ac:dyDescent="0.25">
      <c r="A3418" t="s">
        <v>492</v>
      </c>
      <c r="B3418" s="1">
        <v>44532</v>
      </c>
      <c r="C3418">
        <v>-1.1000000000000001</v>
      </c>
      <c r="D3418" t="s">
        <v>5122</v>
      </c>
      <c r="E3418" t="s">
        <v>5122</v>
      </c>
      <c r="F3418" t="s">
        <v>2551</v>
      </c>
      <c r="G3418" t="s">
        <v>78</v>
      </c>
      <c r="H3418" t="s">
        <v>471</v>
      </c>
      <c r="I3418" t="s">
        <v>471</v>
      </c>
      <c r="J3418" t="s">
        <v>9</v>
      </c>
      <c r="O3418" t="s">
        <v>78</v>
      </c>
      <c r="P3418" t="s">
        <v>9</v>
      </c>
      <c r="Q3418" t="s">
        <v>9</v>
      </c>
      <c r="R3418" t="s">
        <v>122</v>
      </c>
      <c r="S3418" t="s">
        <v>124</v>
      </c>
      <c r="T3418">
        <v>1</v>
      </c>
      <c r="U3418" t="s">
        <v>475</v>
      </c>
      <c r="W3418" t="s">
        <v>386</v>
      </c>
    </row>
    <row r="3419" spans="1:23" x14ac:dyDescent="0.25">
      <c r="A3419" t="s">
        <v>34</v>
      </c>
      <c r="B3419" s="1">
        <v>44532</v>
      </c>
      <c r="C3419">
        <v>-35.21</v>
      </c>
      <c r="D3419" t="s">
        <v>491</v>
      </c>
      <c r="E3419" t="s">
        <v>491</v>
      </c>
      <c r="F3419" t="s">
        <v>5242</v>
      </c>
      <c r="G3419" t="s">
        <v>88</v>
      </c>
      <c r="H3419" t="s">
        <v>59</v>
      </c>
      <c r="I3419" t="s">
        <v>59</v>
      </c>
      <c r="J3419" t="s">
        <v>9</v>
      </c>
      <c r="K3419" t="s">
        <v>9</v>
      </c>
      <c r="L3419" t="s">
        <v>9</v>
      </c>
      <c r="M3419" t="s">
        <v>5591</v>
      </c>
      <c r="O3419" t="s">
        <v>88</v>
      </c>
      <c r="P3419" t="s">
        <v>9</v>
      </c>
      <c r="Q3419" t="s">
        <v>6082</v>
      </c>
      <c r="R3419" t="s">
        <v>122</v>
      </c>
      <c r="S3419" t="s">
        <v>127</v>
      </c>
      <c r="T3419">
        <v>1</v>
      </c>
      <c r="U3419" t="s">
        <v>475</v>
      </c>
      <c r="W3419" t="s">
        <v>386</v>
      </c>
    </row>
    <row r="3420" spans="1:23" x14ac:dyDescent="0.25">
      <c r="A3420" t="s">
        <v>544</v>
      </c>
      <c r="B3420" s="1">
        <v>44531</v>
      </c>
      <c r="C3420">
        <v>-66.040000000000006</v>
      </c>
      <c r="D3420" t="s">
        <v>908</v>
      </c>
      <c r="E3420" t="s">
        <v>908</v>
      </c>
      <c r="F3420" t="s">
        <v>1096</v>
      </c>
      <c r="G3420" t="s">
        <v>104</v>
      </c>
      <c r="H3420" t="s">
        <v>12</v>
      </c>
      <c r="I3420" t="s">
        <v>12</v>
      </c>
      <c r="J3420" t="s">
        <v>9</v>
      </c>
      <c r="O3420" t="s">
        <v>104</v>
      </c>
      <c r="P3420" t="s">
        <v>9</v>
      </c>
      <c r="Q3420" t="s">
        <v>9</v>
      </c>
      <c r="R3420" t="s">
        <v>122</v>
      </c>
      <c r="S3420" t="s">
        <v>127</v>
      </c>
      <c r="T3420">
        <v>12</v>
      </c>
      <c r="U3420" t="s">
        <v>475</v>
      </c>
      <c r="W3420" t="s">
        <v>386</v>
      </c>
    </row>
    <row r="3421" spans="1:23" x14ac:dyDescent="0.25">
      <c r="A3421" t="s">
        <v>19</v>
      </c>
      <c r="B3421" s="1">
        <v>44531</v>
      </c>
      <c r="C3421">
        <v>-327.69</v>
      </c>
      <c r="D3421" t="s">
        <v>5235</v>
      </c>
      <c r="E3421" t="s">
        <v>5235</v>
      </c>
      <c r="F3421" t="s">
        <v>5110</v>
      </c>
      <c r="G3421" t="s">
        <v>111</v>
      </c>
      <c r="H3421" t="s">
        <v>75</v>
      </c>
      <c r="I3421" t="s">
        <v>75</v>
      </c>
      <c r="J3421" t="s">
        <v>9</v>
      </c>
      <c r="O3421" t="s">
        <v>111</v>
      </c>
      <c r="P3421" t="s">
        <v>9</v>
      </c>
      <c r="Q3421" t="s">
        <v>9</v>
      </c>
      <c r="R3421" t="s">
        <v>122</v>
      </c>
      <c r="S3421" t="s">
        <v>127</v>
      </c>
      <c r="T3421">
        <v>1</v>
      </c>
      <c r="U3421" t="s">
        <v>475</v>
      </c>
      <c r="W3421" t="s">
        <v>386</v>
      </c>
    </row>
    <row r="3422" spans="1:23" x14ac:dyDescent="0.25">
      <c r="A3422" t="s">
        <v>19</v>
      </c>
      <c r="B3422" s="1">
        <v>44531</v>
      </c>
      <c r="C3422">
        <v>-11122.95</v>
      </c>
      <c r="D3422" t="s">
        <v>234</v>
      </c>
      <c r="E3422" t="s">
        <v>234</v>
      </c>
      <c r="G3422" t="s">
        <v>233</v>
      </c>
      <c r="H3422" t="s">
        <v>234</v>
      </c>
      <c r="I3422" t="s">
        <v>234</v>
      </c>
      <c r="J3422" t="s">
        <v>9</v>
      </c>
      <c r="K3422" t="s">
        <v>9</v>
      </c>
      <c r="L3422" t="s">
        <v>385</v>
      </c>
      <c r="O3422" t="s">
        <v>233</v>
      </c>
      <c r="Q3422" t="s">
        <v>240</v>
      </c>
      <c r="R3422" t="s">
        <v>122</v>
      </c>
      <c r="S3422" t="s">
        <v>127</v>
      </c>
      <c r="T3422">
        <v>12</v>
      </c>
      <c r="U3422" t="s">
        <v>385</v>
      </c>
      <c r="W3422" t="s">
        <v>386</v>
      </c>
    </row>
    <row r="3423" spans="1:23" x14ac:dyDescent="0.25">
      <c r="A3423" t="s">
        <v>492</v>
      </c>
      <c r="B3423" s="1">
        <v>44531</v>
      </c>
      <c r="C3423">
        <v>3547.23</v>
      </c>
      <c r="D3423" t="s">
        <v>65</v>
      </c>
      <c r="E3423" t="s">
        <v>65</v>
      </c>
      <c r="F3423" t="s">
        <v>840</v>
      </c>
      <c r="G3423" t="s">
        <v>55</v>
      </c>
      <c r="H3423" t="s">
        <v>18</v>
      </c>
      <c r="I3423" t="s">
        <v>18</v>
      </c>
      <c r="J3423" t="s">
        <v>9</v>
      </c>
      <c r="O3423" t="s">
        <v>55</v>
      </c>
      <c r="P3423" t="s">
        <v>9</v>
      </c>
      <c r="Q3423" t="s">
        <v>9</v>
      </c>
      <c r="R3423" t="s">
        <v>224</v>
      </c>
      <c r="S3423" t="s">
        <v>126</v>
      </c>
      <c r="T3423">
        <v>12</v>
      </c>
      <c r="U3423" t="s">
        <v>475</v>
      </c>
      <c r="W3423" t="s">
        <v>386</v>
      </c>
    </row>
    <row r="3424" spans="1:23" x14ac:dyDescent="0.25">
      <c r="A3424" t="s">
        <v>533</v>
      </c>
      <c r="B3424" s="1">
        <v>44531</v>
      </c>
      <c r="C3424">
        <v>-71.290000000000006</v>
      </c>
      <c r="D3424" t="s">
        <v>547</v>
      </c>
      <c r="E3424" t="s">
        <v>547</v>
      </c>
      <c r="F3424" t="s">
        <v>548</v>
      </c>
      <c r="G3424" t="s">
        <v>94</v>
      </c>
      <c r="H3424" t="s">
        <v>291</v>
      </c>
      <c r="I3424" t="s">
        <v>291</v>
      </c>
      <c r="J3424" t="s">
        <v>2449</v>
      </c>
      <c r="O3424" t="s">
        <v>94</v>
      </c>
      <c r="P3424" t="s">
        <v>9</v>
      </c>
      <c r="Q3424" t="s">
        <v>6312</v>
      </c>
      <c r="R3424" t="s">
        <v>122</v>
      </c>
      <c r="S3424" t="s">
        <v>127</v>
      </c>
      <c r="T3424">
        <v>12</v>
      </c>
      <c r="U3424" t="s">
        <v>475</v>
      </c>
      <c r="V3424" t="s">
        <v>282</v>
      </c>
      <c r="W3424" t="s">
        <v>386</v>
      </c>
    </row>
    <row r="3425" spans="1:23" x14ac:dyDescent="0.25">
      <c r="A3425" t="s">
        <v>966</v>
      </c>
      <c r="B3425" s="1">
        <v>44531</v>
      </c>
      <c r="C3425">
        <v>0.01</v>
      </c>
      <c r="D3425" t="s">
        <v>545</v>
      </c>
      <c r="E3425" t="s">
        <v>545</v>
      </c>
      <c r="F3425" t="s">
        <v>546</v>
      </c>
      <c r="G3425" t="s">
        <v>92</v>
      </c>
      <c r="H3425" t="s">
        <v>71</v>
      </c>
      <c r="I3425" t="s">
        <v>71</v>
      </c>
      <c r="J3425" t="s">
        <v>9</v>
      </c>
      <c r="O3425" t="s">
        <v>92</v>
      </c>
      <c r="P3425" t="s">
        <v>9</v>
      </c>
      <c r="Q3425" t="s">
        <v>9</v>
      </c>
      <c r="R3425" t="s">
        <v>92</v>
      </c>
      <c r="S3425" t="s">
        <v>127</v>
      </c>
      <c r="T3425">
        <v>12</v>
      </c>
      <c r="U3425" t="s">
        <v>475</v>
      </c>
      <c r="W3425" t="s">
        <v>386</v>
      </c>
    </row>
    <row r="3426" spans="1:23" x14ac:dyDescent="0.25">
      <c r="A3426" t="s">
        <v>492</v>
      </c>
      <c r="B3426" s="1">
        <v>44531</v>
      </c>
      <c r="C3426">
        <v>-5</v>
      </c>
      <c r="D3426" t="s">
        <v>1650</v>
      </c>
      <c r="E3426" t="s">
        <v>1650</v>
      </c>
      <c r="F3426" t="s">
        <v>1651</v>
      </c>
      <c r="G3426" t="s">
        <v>94</v>
      </c>
      <c r="H3426" t="s">
        <v>24</v>
      </c>
      <c r="I3426" t="s">
        <v>24</v>
      </c>
      <c r="J3426" t="s">
        <v>9</v>
      </c>
      <c r="O3426" t="s">
        <v>94</v>
      </c>
      <c r="P3426" t="s">
        <v>9</v>
      </c>
      <c r="Q3426" t="s">
        <v>9</v>
      </c>
      <c r="R3426" t="s">
        <v>122</v>
      </c>
      <c r="S3426" t="s">
        <v>127</v>
      </c>
      <c r="T3426">
        <v>12</v>
      </c>
      <c r="U3426" t="s">
        <v>475</v>
      </c>
      <c r="V3426" t="s">
        <v>265</v>
      </c>
      <c r="W3426" t="s">
        <v>386</v>
      </c>
    </row>
    <row r="3427" spans="1:23" x14ac:dyDescent="0.25">
      <c r="A3427" t="s">
        <v>512</v>
      </c>
      <c r="B3427" s="1">
        <v>44531</v>
      </c>
      <c r="C3427">
        <v>-33.31</v>
      </c>
      <c r="D3427" t="s">
        <v>497</v>
      </c>
      <c r="E3427" t="s">
        <v>497</v>
      </c>
      <c r="F3427" t="s">
        <v>742</v>
      </c>
      <c r="G3427" t="s">
        <v>117</v>
      </c>
      <c r="H3427" t="s">
        <v>42</v>
      </c>
      <c r="I3427" t="s">
        <v>42</v>
      </c>
      <c r="J3427" t="s">
        <v>9</v>
      </c>
      <c r="O3427" t="s">
        <v>117</v>
      </c>
      <c r="P3427" t="s">
        <v>9</v>
      </c>
      <c r="Q3427" t="s">
        <v>9</v>
      </c>
      <c r="R3427" t="s">
        <v>122</v>
      </c>
      <c r="S3427" t="s">
        <v>127</v>
      </c>
      <c r="T3427">
        <v>12</v>
      </c>
      <c r="U3427" t="s">
        <v>475</v>
      </c>
      <c r="W3427" t="s">
        <v>386</v>
      </c>
    </row>
    <row r="3428" spans="1:23" x14ac:dyDescent="0.25">
      <c r="A3428" t="s">
        <v>356</v>
      </c>
      <c r="B3428" s="1">
        <v>44530</v>
      </c>
      <c r="C3428">
        <v>0.77</v>
      </c>
      <c r="D3428" t="s">
        <v>6618</v>
      </c>
      <c r="E3428" t="s">
        <v>6618</v>
      </c>
      <c r="F3428" t="s">
        <v>6487</v>
      </c>
      <c r="G3428" t="s">
        <v>89</v>
      </c>
      <c r="H3428" t="s">
        <v>69</v>
      </c>
      <c r="I3428" t="s">
        <v>69</v>
      </c>
      <c r="J3428" t="s">
        <v>9</v>
      </c>
      <c r="O3428" t="s">
        <v>89</v>
      </c>
      <c r="P3428" t="s">
        <v>9</v>
      </c>
      <c r="Q3428" t="s">
        <v>9</v>
      </c>
      <c r="R3428" t="s">
        <v>224</v>
      </c>
      <c r="S3428" t="s">
        <v>127</v>
      </c>
      <c r="T3428">
        <v>1</v>
      </c>
      <c r="U3428" t="s">
        <v>475</v>
      </c>
      <c r="W3428" t="s">
        <v>386</v>
      </c>
    </row>
    <row r="3429" spans="1:23" x14ac:dyDescent="0.25">
      <c r="A3429" t="s">
        <v>356</v>
      </c>
      <c r="B3429" s="1">
        <v>44530</v>
      </c>
      <c r="C3429">
        <v>0.77</v>
      </c>
      <c r="D3429" t="s">
        <v>6618</v>
      </c>
      <c r="E3429" t="s">
        <v>6618</v>
      </c>
      <c r="F3429" t="s">
        <v>6487</v>
      </c>
      <c r="G3429" t="s">
        <v>89</v>
      </c>
      <c r="H3429" t="s">
        <v>69</v>
      </c>
      <c r="I3429" t="s">
        <v>69</v>
      </c>
      <c r="J3429" t="s">
        <v>9</v>
      </c>
      <c r="O3429" t="s">
        <v>89</v>
      </c>
      <c r="P3429" t="s">
        <v>9</v>
      </c>
      <c r="Q3429" t="s">
        <v>9</v>
      </c>
      <c r="R3429" t="s">
        <v>224</v>
      </c>
      <c r="S3429" t="s">
        <v>127</v>
      </c>
      <c r="T3429">
        <v>1</v>
      </c>
      <c r="U3429" t="s">
        <v>475</v>
      </c>
      <c r="W3429" t="s">
        <v>386</v>
      </c>
    </row>
    <row r="3430" spans="1:23" x14ac:dyDescent="0.25">
      <c r="A3430" t="s">
        <v>19</v>
      </c>
      <c r="B3430" s="1">
        <v>44530</v>
      </c>
      <c r="C3430">
        <v>13573</v>
      </c>
      <c r="D3430" t="s">
        <v>239</v>
      </c>
      <c r="E3430" t="s">
        <v>239</v>
      </c>
      <c r="G3430" t="s">
        <v>233</v>
      </c>
      <c r="H3430" t="s">
        <v>239</v>
      </c>
      <c r="I3430" t="s">
        <v>239</v>
      </c>
      <c r="J3430" t="s">
        <v>9</v>
      </c>
      <c r="K3430" t="s">
        <v>9</v>
      </c>
      <c r="L3430" t="s">
        <v>385</v>
      </c>
      <c r="O3430" t="s">
        <v>233</v>
      </c>
      <c r="Q3430" t="s">
        <v>232</v>
      </c>
      <c r="R3430" t="s">
        <v>92</v>
      </c>
      <c r="S3430" t="s">
        <v>127</v>
      </c>
      <c r="T3430">
        <v>12</v>
      </c>
      <c r="U3430" t="s">
        <v>385</v>
      </c>
      <c r="W3430" t="s">
        <v>386</v>
      </c>
    </row>
    <row r="3431" spans="1:23" x14ac:dyDescent="0.25">
      <c r="A3431" t="s">
        <v>356</v>
      </c>
      <c r="B3431" s="1">
        <v>44530</v>
      </c>
      <c r="C3431">
        <v>12.49</v>
      </c>
      <c r="D3431" t="s">
        <v>6618</v>
      </c>
      <c r="E3431" t="s">
        <v>6618</v>
      </c>
      <c r="F3431" t="s">
        <v>6487</v>
      </c>
      <c r="G3431" t="s">
        <v>89</v>
      </c>
      <c r="H3431" t="s">
        <v>69</v>
      </c>
      <c r="I3431" t="s">
        <v>69</v>
      </c>
      <c r="J3431" t="s">
        <v>9</v>
      </c>
      <c r="O3431" t="s">
        <v>89</v>
      </c>
      <c r="P3431" t="s">
        <v>9</v>
      </c>
      <c r="Q3431" t="s">
        <v>9</v>
      </c>
      <c r="R3431" t="s">
        <v>224</v>
      </c>
      <c r="S3431" t="s">
        <v>127</v>
      </c>
      <c r="T3431">
        <v>1</v>
      </c>
      <c r="U3431" t="s">
        <v>475</v>
      </c>
      <c r="W3431" t="s">
        <v>386</v>
      </c>
    </row>
    <row r="3432" spans="1:23" x14ac:dyDescent="0.25">
      <c r="A3432" t="s">
        <v>390</v>
      </c>
      <c r="B3432" s="1">
        <v>44530</v>
      </c>
      <c r="C3432">
        <v>38.68</v>
      </c>
      <c r="D3432" t="s">
        <v>551</v>
      </c>
      <c r="E3432" t="s">
        <v>551</v>
      </c>
      <c r="F3432" t="s">
        <v>552</v>
      </c>
      <c r="G3432" t="s">
        <v>92</v>
      </c>
      <c r="H3432" t="s">
        <v>71</v>
      </c>
      <c r="I3432" t="s">
        <v>71</v>
      </c>
      <c r="J3432" t="s">
        <v>9</v>
      </c>
      <c r="O3432" t="s">
        <v>92</v>
      </c>
      <c r="P3432" t="s">
        <v>9</v>
      </c>
      <c r="Q3432" t="s">
        <v>9</v>
      </c>
      <c r="R3432" t="s">
        <v>92</v>
      </c>
      <c r="S3432" t="s">
        <v>127</v>
      </c>
      <c r="T3432">
        <v>12</v>
      </c>
      <c r="U3432" t="s">
        <v>475</v>
      </c>
      <c r="W3432" t="s">
        <v>386</v>
      </c>
    </row>
    <row r="3433" spans="1:23" x14ac:dyDescent="0.25">
      <c r="A3433" t="s">
        <v>58</v>
      </c>
      <c r="B3433" s="1">
        <v>44530</v>
      </c>
      <c r="C3433">
        <v>0.01</v>
      </c>
      <c r="D3433" t="s">
        <v>551</v>
      </c>
      <c r="E3433" t="s">
        <v>551</v>
      </c>
      <c r="F3433" t="s">
        <v>552</v>
      </c>
      <c r="G3433" t="s">
        <v>92</v>
      </c>
      <c r="H3433" t="s">
        <v>71</v>
      </c>
      <c r="I3433" t="s">
        <v>71</v>
      </c>
      <c r="J3433" t="s">
        <v>9</v>
      </c>
      <c r="O3433" t="s">
        <v>92</v>
      </c>
      <c r="P3433" t="s">
        <v>9</v>
      </c>
      <c r="Q3433" t="s">
        <v>9</v>
      </c>
      <c r="R3433" t="s">
        <v>92</v>
      </c>
      <c r="S3433" t="s">
        <v>127</v>
      </c>
      <c r="T3433">
        <v>12</v>
      </c>
      <c r="U3433" t="s">
        <v>475</v>
      </c>
      <c r="W3433" t="s">
        <v>386</v>
      </c>
    </row>
    <row r="3434" spans="1:23" x14ac:dyDescent="0.25">
      <c r="A3434" t="s">
        <v>487</v>
      </c>
      <c r="B3434" s="1">
        <v>44530</v>
      </c>
      <c r="C3434">
        <v>-179</v>
      </c>
      <c r="D3434" t="s">
        <v>5118</v>
      </c>
      <c r="E3434" t="s">
        <v>5118</v>
      </c>
      <c r="F3434" t="s">
        <v>531</v>
      </c>
      <c r="G3434" t="s">
        <v>105</v>
      </c>
      <c r="H3434" t="s">
        <v>28</v>
      </c>
      <c r="I3434" t="s">
        <v>28</v>
      </c>
      <c r="J3434" t="s">
        <v>5730</v>
      </c>
      <c r="O3434" t="s">
        <v>105</v>
      </c>
      <c r="P3434" t="s">
        <v>9</v>
      </c>
      <c r="Q3434" t="s">
        <v>5731</v>
      </c>
      <c r="R3434" t="s">
        <v>122</v>
      </c>
      <c r="S3434" t="s">
        <v>124</v>
      </c>
      <c r="T3434">
        <v>1</v>
      </c>
      <c r="U3434" t="s">
        <v>475</v>
      </c>
      <c r="W3434" t="s">
        <v>386</v>
      </c>
    </row>
    <row r="3435" spans="1:23" x14ac:dyDescent="0.25">
      <c r="A3435" t="s">
        <v>356</v>
      </c>
      <c r="B3435" s="1">
        <v>44530</v>
      </c>
      <c r="C3435">
        <v>12.49</v>
      </c>
      <c r="D3435" t="s">
        <v>6618</v>
      </c>
      <c r="E3435" t="s">
        <v>6618</v>
      </c>
      <c r="F3435" t="s">
        <v>6487</v>
      </c>
      <c r="G3435" t="s">
        <v>89</v>
      </c>
      <c r="H3435" t="s">
        <v>69</v>
      </c>
      <c r="I3435" t="s">
        <v>69</v>
      </c>
      <c r="J3435" t="s">
        <v>9</v>
      </c>
      <c r="O3435" t="s">
        <v>89</v>
      </c>
      <c r="P3435" t="s">
        <v>9</v>
      </c>
      <c r="Q3435" t="s">
        <v>9</v>
      </c>
      <c r="R3435" t="s">
        <v>224</v>
      </c>
      <c r="S3435" t="s">
        <v>127</v>
      </c>
      <c r="T3435">
        <v>1</v>
      </c>
      <c r="U3435" t="s">
        <v>475</v>
      </c>
      <c r="W3435" t="s">
        <v>386</v>
      </c>
    </row>
    <row r="3436" spans="1:23" x14ac:dyDescent="0.25">
      <c r="A3436" t="s">
        <v>19</v>
      </c>
      <c r="B3436" s="1">
        <v>44530</v>
      </c>
      <c r="C3436">
        <v>2.46</v>
      </c>
      <c r="D3436" t="s">
        <v>554</v>
      </c>
      <c r="E3436" t="s">
        <v>554</v>
      </c>
      <c r="F3436" t="s">
        <v>555</v>
      </c>
      <c r="G3436" t="s">
        <v>92</v>
      </c>
      <c r="H3436" t="s">
        <v>71</v>
      </c>
      <c r="I3436" t="s">
        <v>71</v>
      </c>
      <c r="J3436" t="s">
        <v>9</v>
      </c>
      <c r="O3436" t="s">
        <v>92</v>
      </c>
      <c r="P3436" t="s">
        <v>9</v>
      </c>
      <c r="Q3436" t="s">
        <v>9</v>
      </c>
      <c r="R3436" t="s">
        <v>92</v>
      </c>
      <c r="S3436" t="s">
        <v>127</v>
      </c>
      <c r="T3436">
        <v>12</v>
      </c>
      <c r="U3436" t="s">
        <v>475</v>
      </c>
      <c r="W3436" t="s">
        <v>386</v>
      </c>
    </row>
    <row r="3437" spans="1:23" x14ac:dyDescent="0.25">
      <c r="A3437" t="s">
        <v>553</v>
      </c>
      <c r="B3437" s="1">
        <v>44530</v>
      </c>
      <c r="C3437">
        <v>0.05</v>
      </c>
      <c r="D3437" t="s">
        <v>554</v>
      </c>
      <c r="E3437" t="s">
        <v>554</v>
      </c>
      <c r="F3437" t="s">
        <v>555</v>
      </c>
      <c r="G3437" t="s">
        <v>92</v>
      </c>
      <c r="H3437" t="s">
        <v>71</v>
      </c>
      <c r="I3437" t="s">
        <v>71</v>
      </c>
      <c r="J3437" t="s">
        <v>9</v>
      </c>
      <c r="O3437" t="s">
        <v>92</v>
      </c>
      <c r="P3437" t="s">
        <v>9</v>
      </c>
      <c r="Q3437" t="s">
        <v>9</v>
      </c>
      <c r="R3437" t="s">
        <v>92</v>
      </c>
      <c r="S3437" t="s">
        <v>127</v>
      </c>
      <c r="T3437">
        <v>12</v>
      </c>
      <c r="U3437" t="s">
        <v>475</v>
      </c>
      <c r="W3437" t="s">
        <v>386</v>
      </c>
    </row>
    <row r="3438" spans="1:23" x14ac:dyDescent="0.25">
      <c r="A3438" t="s">
        <v>492</v>
      </c>
      <c r="B3438" s="1">
        <v>44529</v>
      </c>
      <c r="C3438">
        <v>-167.26</v>
      </c>
      <c r="D3438" t="s">
        <v>5245</v>
      </c>
      <c r="E3438" t="s">
        <v>5245</v>
      </c>
      <c r="F3438" t="s">
        <v>5246</v>
      </c>
      <c r="G3438" t="s">
        <v>120</v>
      </c>
      <c r="H3438" t="s">
        <v>83</v>
      </c>
      <c r="I3438" t="s">
        <v>83</v>
      </c>
      <c r="J3438" t="s">
        <v>9</v>
      </c>
      <c r="O3438" t="s">
        <v>120</v>
      </c>
      <c r="P3438" t="s">
        <v>9</v>
      </c>
      <c r="Q3438" t="s">
        <v>9</v>
      </c>
      <c r="R3438" t="s">
        <v>122</v>
      </c>
      <c r="S3438" t="s">
        <v>127</v>
      </c>
      <c r="T3438">
        <v>12</v>
      </c>
      <c r="U3438" t="s">
        <v>475</v>
      </c>
      <c r="W3438" t="s">
        <v>386</v>
      </c>
    </row>
    <row r="3439" spans="1:23" x14ac:dyDescent="0.25">
      <c r="A3439" t="s">
        <v>492</v>
      </c>
      <c r="B3439" s="1">
        <v>44529</v>
      </c>
      <c r="C3439">
        <v>-11.01</v>
      </c>
      <c r="D3439" t="s">
        <v>588</v>
      </c>
      <c r="E3439" t="s">
        <v>588</v>
      </c>
      <c r="F3439" t="s">
        <v>589</v>
      </c>
      <c r="G3439" t="s">
        <v>13</v>
      </c>
      <c r="H3439" t="s">
        <v>37</v>
      </c>
      <c r="I3439" t="s">
        <v>37</v>
      </c>
      <c r="J3439" t="s">
        <v>9</v>
      </c>
      <c r="O3439" t="s">
        <v>13</v>
      </c>
      <c r="P3439" t="s">
        <v>9</v>
      </c>
      <c r="Q3439" t="s">
        <v>9</v>
      </c>
      <c r="R3439" t="s">
        <v>122</v>
      </c>
      <c r="S3439" t="s">
        <v>127</v>
      </c>
      <c r="T3439">
        <v>12</v>
      </c>
      <c r="U3439" t="s">
        <v>475</v>
      </c>
      <c r="W3439" t="s">
        <v>386</v>
      </c>
    </row>
    <row r="3440" spans="1:23" x14ac:dyDescent="0.25">
      <c r="A3440" t="s">
        <v>19</v>
      </c>
      <c r="B3440" s="1">
        <v>44529</v>
      </c>
      <c r="C3440">
        <v>-121.72</v>
      </c>
      <c r="D3440" t="s">
        <v>5243</v>
      </c>
      <c r="E3440" t="s">
        <v>5243</v>
      </c>
      <c r="F3440" t="s">
        <v>5244</v>
      </c>
      <c r="G3440" t="s">
        <v>111</v>
      </c>
      <c r="H3440" t="s">
        <v>75</v>
      </c>
      <c r="I3440" t="s">
        <v>75</v>
      </c>
      <c r="J3440" t="s">
        <v>9</v>
      </c>
      <c r="O3440" t="s">
        <v>111</v>
      </c>
      <c r="P3440" t="s">
        <v>9</v>
      </c>
      <c r="Q3440" t="s">
        <v>9</v>
      </c>
      <c r="R3440" t="s">
        <v>122</v>
      </c>
      <c r="S3440" t="s">
        <v>127</v>
      </c>
      <c r="T3440">
        <v>1</v>
      </c>
      <c r="U3440" t="s">
        <v>475</v>
      </c>
      <c r="W3440" t="s">
        <v>386</v>
      </c>
    </row>
    <row r="3441" spans="1:23" x14ac:dyDescent="0.25">
      <c r="A3441" t="s">
        <v>19</v>
      </c>
      <c r="B3441" s="1">
        <v>44529</v>
      </c>
      <c r="C3441">
        <v>4478.1400000000003</v>
      </c>
      <c r="D3441" t="s">
        <v>719</v>
      </c>
      <c r="E3441" t="s">
        <v>719</v>
      </c>
      <c r="F3441" t="s">
        <v>565</v>
      </c>
      <c r="G3441" t="s">
        <v>92</v>
      </c>
      <c r="H3441" t="s">
        <v>30</v>
      </c>
      <c r="I3441" t="s">
        <v>30</v>
      </c>
      <c r="J3441" t="s">
        <v>9</v>
      </c>
      <c r="O3441" t="s">
        <v>92</v>
      </c>
      <c r="P3441" t="s">
        <v>9</v>
      </c>
      <c r="Q3441" t="s">
        <v>9</v>
      </c>
      <c r="R3441" t="s">
        <v>92</v>
      </c>
      <c r="S3441" t="s">
        <v>127</v>
      </c>
      <c r="T3441">
        <v>12</v>
      </c>
      <c r="U3441" t="s">
        <v>475</v>
      </c>
      <c r="W3441" t="s">
        <v>386</v>
      </c>
    </row>
    <row r="3442" spans="1:23" x14ac:dyDescent="0.25">
      <c r="A3442" t="s">
        <v>19</v>
      </c>
      <c r="B3442" s="1">
        <v>44529</v>
      </c>
      <c r="C3442">
        <v>4043.04</v>
      </c>
      <c r="D3442" t="s">
        <v>562</v>
      </c>
      <c r="E3442" t="s">
        <v>562</v>
      </c>
      <c r="F3442" t="s">
        <v>563</v>
      </c>
      <c r="G3442" t="s">
        <v>92</v>
      </c>
      <c r="H3442" t="s">
        <v>30</v>
      </c>
      <c r="I3442" t="s">
        <v>30</v>
      </c>
      <c r="J3442" t="s">
        <v>9</v>
      </c>
      <c r="O3442" t="s">
        <v>92</v>
      </c>
      <c r="P3442" t="s">
        <v>9</v>
      </c>
      <c r="Q3442" t="s">
        <v>9</v>
      </c>
      <c r="R3442" t="s">
        <v>92</v>
      </c>
      <c r="S3442" t="s">
        <v>127</v>
      </c>
      <c r="T3442">
        <v>12</v>
      </c>
      <c r="U3442" t="s">
        <v>475</v>
      </c>
      <c r="W3442" t="s">
        <v>386</v>
      </c>
    </row>
    <row r="3443" spans="1:23" x14ac:dyDescent="0.25">
      <c r="A3443" t="s">
        <v>492</v>
      </c>
      <c r="B3443" s="1">
        <v>44529</v>
      </c>
      <c r="C3443">
        <v>-160.41999999999999</v>
      </c>
      <c r="D3443" t="s">
        <v>495</v>
      </c>
      <c r="E3443" t="s">
        <v>495</v>
      </c>
      <c r="F3443" t="s">
        <v>496</v>
      </c>
      <c r="G3443" t="s">
        <v>104</v>
      </c>
      <c r="H3443" t="s">
        <v>16</v>
      </c>
      <c r="I3443" t="s">
        <v>16</v>
      </c>
      <c r="J3443" t="s">
        <v>9</v>
      </c>
      <c r="O3443" t="s">
        <v>104</v>
      </c>
      <c r="P3443" t="s">
        <v>9</v>
      </c>
      <c r="Q3443" t="s">
        <v>9</v>
      </c>
      <c r="R3443" t="s">
        <v>122</v>
      </c>
      <c r="S3443" t="s">
        <v>127</v>
      </c>
      <c r="T3443">
        <v>12</v>
      </c>
      <c r="U3443" t="s">
        <v>475</v>
      </c>
      <c r="W3443" t="s">
        <v>386</v>
      </c>
    </row>
    <row r="3444" spans="1:23" x14ac:dyDescent="0.25">
      <c r="A3444" t="s">
        <v>508</v>
      </c>
      <c r="B3444" s="1">
        <v>44529</v>
      </c>
      <c r="C3444">
        <v>2000</v>
      </c>
      <c r="D3444" t="s">
        <v>719</v>
      </c>
      <c r="E3444" t="s">
        <v>719</v>
      </c>
      <c r="F3444" t="s">
        <v>719</v>
      </c>
      <c r="G3444" t="s">
        <v>92</v>
      </c>
      <c r="H3444" t="s">
        <v>30</v>
      </c>
      <c r="I3444" t="s">
        <v>30</v>
      </c>
      <c r="J3444" t="s">
        <v>9</v>
      </c>
      <c r="O3444" t="s">
        <v>92</v>
      </c>
      <c r="P3444" t="s">
        <v>9</v>
      </c>
      <c r="Q3444" t="s">
        <v>6366</v>
      </c>
      <c r="R3444" t="s">
        <v>92</v>
      </c>
      <c r="S3444" t="s">
        <v>127</v>
      </c>
      <c r="T3444">
        <v>12</v>
      </c>
      <c r="U3444" t="s">
        <v>475</v>
      </c>
      <c r="W3444" t="s">
        <v>386</v>
      </c>
    </row>
    <row r="3445" spans="1:23" x14ac:dyDescent="0.25">
      <c r="A3445" t="s">
        <v>487</v>
      </c>
      <c r="B3445" s="1">
        <v>44529</v>
      </c>
      <c r="C3445">
        <v>11565</v>
      </c>
      <c r="D3445" t="s">
        <v>3386</v>
      </c>
      <c r="E3445" t="s">
        <v>3386</v>
      </c>
      <c r="F3445" t="s">
        <v>501</v>
      </c>
      <c r="G3445" t="s">
        <v>92</v>
      </c>
      <c r="H3445" t="s">
        <v>207</v>
      </c>
      <c r="I3445" t="s">
        <v>207</v>
      </c>
      <c r="J3445" t="s">
        <v>9</v>
      </c>
      <c r="O3445" t="s">
        <v>92</v>
      </c>
      <c r="P3445" t="s">
        <v>9</v>
      </c>
      <c r="Q3445" t="s">
        <v>9</v>
      </c>
      <c r="R3445" t="s">
        <v>92</v>
      </c>
      <c r="S3445" t="s">
        <v>127</v>
      </c>
      <c r="T3445">
        <v>1</v>
      </c>
      <c r="U3445" t="s">
        <v>475</v>
      </c>
      <c r="W3445" t="s">
        <v>386</v>
      </c>
    </row>
    <row r="3446" spans="1:23" x14ac:dyDescent="0.25">
      <c r="A3446" t="s">
        <v>487</v>
      </c>
      <c r="B3446" s="1">
        <v>44529</v>
      </c>
      <c r="C3446">
        <v>23435</v>
      </c>
      <c r="D3446" t="s">
        <v>3386</v>
      </c>
      <c r="E3446" t="s">
        <v>3386</v>
      </c>
      <c r="F3446" t="s">
        <v>501</v>
      </c>
      <c r="G3446" t="s">
        <v>92</v>
      </c>
      <c r="H3446" t="s">
        <v>380</v>
      </c>
      <c r="I3446" t="s">
        <v>380</v>
      </c>
      <c r="J3446" t="s">
        <v>9</v>
      </c>
      <c r="O3446" t="s">
        <v>92</v>
      </c>
      <c r="P3446" t="s">
        <v>9</v>
      </c>
      <c r="Q3446" t="s">
        <v>9</v>
      </c>
      <c r="R3446" t="s">
        <v>92</v>
      </c>
      <c r="S3446" t="s">
        <v>125</v>
      </c>
      <c r="T3446">
        <v>1</v>
      </c>
      <c r="U3446" t="s">
        <v>475</v>
      </c>
      <c r="W3446" t="s">
        <v>386</v>
      </c>
    </row>
    <row r="3447" spans="1:23" x14ac:dyDescent="0.25">
      <c r="A3447" t="s">
        <v>508</v>
      </c>
      <c r="B3447" s="1">
        <v>44529</v>
      </c>
      <c r="C3447">
        <v>-2000</v>
      </c>
      <c r="D3447" t="s">
        <v>4834</v>
      </c>
      <c r="E3447" t="s">
        <v>4834</v>
      </c>
      <c r="F3447" t="s">
        <v>2452</v>
      </c>
      <c r="G3447" t="s">
        <v>78</v>
      </c>
      <c r="H3447" t="s">
        <v>60</v>
      </c>
      <c r="I3447" t="s">
        <v>60</v>
      </c>
      <c r="J3447" t="s">
        <v>6367</v>
      </c>
      <c r="K3447" t="s">
        <v>9</v>
      </c>
      <c r="L3447" t="s">
        <v>9</v>
      </c>
      <c r="M3447" t="s">
        <v>9</v>
      </c>
      <c r="N3447" t="s">
        <v>6073</v>
      </c>
      <c r="O3447" t="s">
        <v>78</v>
      </c>
      <c r="P3447" t="s">
        <v>6360</v>
      </c>
      <c r="Q3447" t="s">
        <v>6368</v>
      </c>
      <c r="R3447" t="s">
        <v>122</v>
      </c>
      <c r="S3447" t="s">
        <v>124</v>
      </c>
      <c r="T3447">
        <v>1</v>
      </c>
      <c r="U3447" t="s">
        <v>475</v>
      </c>
      <c r="V3447" t="s">
        <v>289</v>
      </c>
      <c r="W3447" t="s">
        <v>1640</v>
      </c>
    </row>
    <row r="3448" spans="1:23" x14ac:dyDescent="0.25">
      <c r="A3448" t="s">
        <v>492</v>
      </c>
      <c r="B3448" s="1">
        <v>44529</v>
      </c>
      <c r="C3448">
        <v>-22.03</v>
      </c>
      <c r="D3448" t="s">
        <v>636</v>
      </c>
      <c r="E3448" t="s">
        <v>636</v>
      </c>
      <c r="F3448" t="s">
        <v>856</v>
      </c>
      <c r="G3448" t="s">
        <v>120</v>
      </c>
      <c r="H3448" t="s">
        <v>86</v>
      </c>
      <c r="I3448" t="s">
        <v>86</v>
      </c>
      <c r="J3448" t="s">
        <v>9</v>
      </c>
      <c r="O3448" t="s">
        <v>120</v>
      </c>
      <c r="P3448" t="s">
        <v>9</v>
      </c>
      <c r="Q3448" t="s">
        <v>5247</v>
      </c>
      <c r="R3448" t="s">
        <v>122</v>
      </c>
      <c r="S3448" t="s">
        <v>125</v>
      </c>
      <c r="T3448">
        <v>1</v>
      </c>
      <c r="U3448" t="s">
        <v>475</v>
      </c>
      <c r="W3448" t="s">
        <v>386</v>
      </c>
    </row>
    <row r="3449" spans="1:23" x14ac:dyDescent="0.25">
      <c r="A3449" t="s">
        <v>492</v>
      </c>
      <c r="B3449" s="1">
        <v>44529</v>
      </c>
      <c r="C3449">
        <v>-29.76</v>
      </c>
      <c r="D3449" t="s">
        <v>815</v>
      </c>
      <c r="E3449" t="s">
        <v>815</v>
      </c>
      <c r="F3449" t="s">
        <v>5248</v>
      </c>
      <c r="G3449" t="s">
        <v>78</v>
      </c>
      <c r="H3449" t="s">
        <v>27</v>
      </c>
      <c r="I3449" t="s">
        <v>27</v>
      </c>
      <c r="J3449" t="s">
        <v>9</v>
      </c>
      <c r="O3449" t="s">
        <v>78</v>
      </c>
      <c r="P3449" t="s">
        <v>9</v>
      </c>
      <c r="Q3449" t="s">
        <v>5249</v>
      </c>
      <c r="R3449" t="s">
        <v>122</v>
      </c>
      <c r="S3449" t="s">
        <v>127</v>
      </c>
      <c r="T3449">
        <v>1</v>
      </c>
      <c r="U3449" t="s">
        <v>475</v>
      </c>
      <c r="W3449" t="s">
        <v>386</v>
      </c>
    </row>
    <row r="3450" spans="1:23" x14ac:dyDescent="0.25">
      <c r="A3450" t="s">
        <v>492</v>
      </c>
      <c r="B3450" s="1">
        <v>44529</v>
      </c>
      <c r="C3450">
        <v>-29.7</v>
      </c>
      <c r="D3450" t="s">
        <v>632</v>
      </c>
      <c r="E3450" t="s">
        <v>632</v>
      </c>
      <c r="F3450" t="s">
        <v>633</v>
      </c>
      <c r="G3450" t="s">
        <v>473</v>
      </c>
      <c r="H3450" t="s">
        <v>472</v>
      </c>
      <c r="I3450" t="s">
        <v>472</v>
      </c>
      <c r="J3450" t="s">
        <v>9</v>
      </c>
      <c r="O3450" t="s">
        <v>473</v>
      </c>
      <c r="P3450" t="s">
        <v>9</v>
      </c>
      <c r="Q3450" t="s">
        <v>9</v>
      </c>
      <c r="R3450" t="s">
        <v>122</v>
      </c>
      <c r="S3450" t="s">
        <v>124</v>
      </c>
      <c r="T3450">
        <v>12</v>
      </c>
      <c r="U3450" t="s">
        <v>475</v>
      </c>
      <c r="W3450" t="s">
        <v>386</v>
      </c>
    </row>
    <row r="3451" spans="1:23" x14ac:dyDescent="0.25">
      <c r="A3451" t="s">
        <v>492</v>
      </c>
      <c r="B3451" s="1">
        <v>44529</v>
      </c>
      <c r="C3451">
        <v>-2.99</v>
      </c>
      <c r="D3451" t="s">
        <v>495</v>
      </c>
      <c r="E3451" t="s">
        <v>495</v>
      </c>
      <c r="F3451" t="s">
        <v>496</v>
      </c>
      <c r="G3451" t="s">
        <v>104</v>
      </c>
      <c r="H3451" t="s">
        <v>16</v>
      </c>
      <c r="I3451" t="s">
        <v>16</v>
      </c>
      <c r="J3451" t="s">
        <v>9</v>
      </c>
      <c r="O3451" t="s">
        <v>104</v>
      </c>
      <c r="P3451" t="s">
        <v>9</v>
      </c>
      <c r="Q3451" t="s">
        <v>9</v>
      </c>
      <c r="R3451" t="s">
        <v>122</v>
      </c>
      <c r="S3451" t="s">
        <v>127</v>
      </c>
      <c r="T3451">
        <v>12</v>
      </c>
      <c r="U3451" t="s">
        <v>475</v>
      </c>
      <c r="W3451" t="s">
        <v>386</v>
      </c>
    </row>
    <row r="3452" spans="1:23" x14ac:dyDescent="0.25">
      <c r="A3452" t="s">
        <v>19</v>
      </c>
      <c r="B3452" s="1">
        <v>44528</v>
      </c>
      <c r="C3452">
        <v>135</v>
      </c>
      <c r="D3452" t="s">
        <v>4474</v>
      </c>
      <c r="E3452" t="s">
        <v>4474</v>
      </c>
      <c r="F3452" t="s">
        <v>598</v>
      </c>
      <c r="G3452" t="s">
        <v>55</v>
      </c>
      <c r="H3452" t="s">
        <v>76</v>
      </c>
      <c r="I3452" t="s">
        <v>76</v>
      </c>
      <c r="J3452" t="s">
        <v>9</v>
      </c>
      <c r="O3452" t="s">
        <v>55</v>
      </c>
      <c r="P3452" t="s">
        <v>9</v>
      </c>
      <c r="Q3452" t="s">
        <v>5250</v>
      </c>
      <c r="R3452" t="s">
        <v>224</v>
      </c>
      <c r="S3452" t="s">
        <v>126</v>
      </c>
      <c r="T3452">
        <v>12</v>
      </c>
      <c r="U3452" t="s">
        <v>475</v>
      </c>
      <c r="V3452" t="s">
        <v>6075</v>
      </c>
      <c r="W3452" t="s">
        <v>386</v>
      </c>
    </row>
    <row r="3453" spans="1:23" x14ac:dyDescent="0.25">
      <c r="A3453" t="s">
        <v>544</v>
      </c>
      <c r="B3453" s="1">
        <v>44528</v>
      </c>
      <c r="C3453">
        <v>-68.84</v>
      </c>
      <c r="D3453" t="s">
        <v>660</v>
      </c>
      <c r="E3453" t="s">
        <v>660</v>
      </c>
      <c r="F3453" t="s">
        <v>661</v>
      </c>
      <c r="G3453" t="s">
        <v>104</v>
      </c>
      <c r="H3453" t="s">
        <v>12</v>
      </c>
      <c r="I3453" t="s">
        <v>12</v>
      </c>
      <c r="J3453" t="s">
        <v>9</v>
      </c>
      <c r="O3453" t="s">
        <v>104</v>
      </c>
      <c r="P3453" t="s">
        <v>9</v>
      </c>
      <c r="Q3453" t="s">
        <v>9</v>
      </c>
      <c r="R3453" t="s">
        <v>122</v>
      </c>
      <c r="S3453" t="s">
        <v>127</v>
      </c>
      <c r="T3453">
        <v>12</v>
      </c>
      <c r="U3453" t="s">
        <v>475</v>
      </c>
      <c r="W3453" t="s">
        <v>386</v>
      </c>
    </row>
    <row r="3454" spans="1:23" x14ac:dyDescent="0.25">
      <c r="A3454" t="s">
        <v>34</v>
      </c>
      <c r="B3454" s="1">
        <v>44528</v>
      </c>
      <c r="C3454">
        <v>-18.21</v>
      </c>
      <c r="D3454" t="s">
        <v>491</v>
      </c>
      <c r="E3454" t="s">
        <v>491</v>
      </c>
      <c r="F3454" t="s">
        <v>5251</v>
      </c>
      <c r="G3454" t="s">
        <v>100</v>
      </c>
      <c r="H3454" t="s">
        <v>77</v>
      </c>
      <c r="I3454" t="s">
        <v>77</v>
      </c>
      <c r="J3454" t="s">
        <v>2413</v>
      </c>
      <c r="K3454" t="s">
        <v>9</v>
      </c>
      <c r="L3454" t="s">
        <v>9</v>
      </c>
      <c r="M3454" t="s">
        <v>5592</v>
      </c>
      <c r="O3454" t="s">
        <v>100</v>
      </c>
      <c r="P3454" t="s">
        <v>9</v>
      </c>
      <c r="Q3454" t="s">
        <v>6316</v>
      </c>
      <c r="R3454" t="s">
        <v>122</v>
      </c>
      <c r="S3454" t="s">
        <v>127</v>
      </c>
      <c r="T3454">
        <v>1</v>
      </c>
      <c r="U3454" t="s">
        <v>475</v>
      </c>
      <c r="V3454" t="s">
        <v>278</v>
      </c>
      <c r="W3454" t="s">
        <v>386</v>
      </c>
    </row>
    <row r="3455" spans="1:23" x14ac:dyDescent="0.25">
      <c r="A3455" t="s">
        <v>34</v>
      </c>
      <c r="B3455" s="1">
        <v>44528</v>
      </c>
      <c r="C3455">
        <v>-1.0900000000000001</v>
      </c>
      <c r="D3455" t="s">
        <v>2271</v>
      </c>
      <c r="E3455" t="s">
        <v>2271</v>
      </c>
      <c r="F3455" t="s">
        <v>5252</v>
      </c>
      <c r="G3455" t="s">
        <v>88</v>
      </c>
      <c r="H3455" t="s">
        <v>484</v>
      </c>
      <c r="I3455" t="s">
        <v>484</v>
      </c>
      <c r="J3455" t="s">
        <v>9</v>
      </c>
      <c r="K3455" t="s">
        <v>9</v>
      </c>
      <c r="L3455" t="s">
        <v>9</v>
      </c>
      <c r="M3455" t="s">
        <v>5253</v>
      </c>
      <c r="O3455" t="s">
        <v>88</v>
      </c>
      <c r="P3455" t="s">
        <v>9</v>
      </c>
      <c r="Q3455" t="s">
        <v>5254</v>
      </c>
      <c r="R3455" t="s">
        <v>122</v>
      </c>
      <c r="S3455" t="s">
        <v>125</v>
      </c>
      <c r="T3455">
        <v>12</v>
      </c>
      <c r="U3455" t="s">
        <v>475</v>
      </c>
      <c r="W3455" t="s">
        <v>386</v>
      </c>
    </row>
    <row r="3456" spans="1:23" x14ac:dyDescent="0.25">
      <c r="A3456" t="s">
        <v>544</v>
      </c>
      <c r="B3456" s="1">
        <v>44527</v>
      </c>
      <c r="C3456">
        <v>-19.84</v>
      </c>
      <c r="D3456" t="s">
        <v>1000</v>
      </c>
      <c r="E3456" t="s">
        <v>1000</v>
      </c>
      <c r="F3456" t="s">
        <v>5255</v>
      </c>
      <c r="G3456" t="s">
        <v>104</v>
      </c>
      <c r="H3456" t="s">
        <v>7</v>
      </c>
      <c r="I3456" t="s">
        <v>7</v>
      </c>
      <c r="J3456" t="s">
        <v>9</v>
      </c>
      <c r="O3456" t="s">
        <v>104</v>
      </c>
      <c r="P3456" t="s">
        <v>9</v>
      </c>
      <c r="Q3456" t="s">
        <v>9</v>
      </c>
      <c r="R3456" t="s">
        <v>122</v>
      </c>
      <c r="S3456" t="s">
        <v>127</v>
      </c>
      <c r="T3456">
        <v>12</v>
      </c>
      <c r="U3456" t="s">
        <v>475</v>
      </c>
      <c r="W3456" t="s">
        <v>386</v>
      </c>
    </row>
    <row r="3457" spans="1:23" x14ac:dyDescent="0.25">
      <c r="A3457" t="s">
        <v>492</v>
      </c>
      <c r="B3457" s="1">
        <v>44526</v>
      </c>
      <c r="C3457">
        <v>-104.35</v>
      </c>
      <c r="D3457" t="s">
        <v>5475</v>
      </c>
      <c r="E3457" t="s">
        <v>5475</v>
      </c>
      <c r="F3457" t="s">
        <v>4535</v>
      </c>
      <c r="G3457" t="s">
        <v>55</v>
      </c>
      <c r="H3457" t="s">
        <v>76</v>
      </c>
      <c r="I3457" t="s">
        <v>76</v>
      </c>
      <c r="J3457" t="s">
        <v>9</v>
      </c>
      <c r="O3457" t="s">
        <v>55</v>
      </c>
      <c r="P3457" t="s">
        <v>9</v>
      </c>
      <c r="Q3457" t="s">
        <v>5256</v>
      </c>
      <c r="R3457" t="s">
        <v>224</v>
      </c>
      <c r="S3457" t="s">
        <v>126</v>
      </c>
      <c r="T3457">
        <v>12</v>
      </c>
      <c r="U3457" t="s">
        <v>475</v>
      </c>
      <c r="V3457" t="s">
        <v>6075</v>
      </c>
      <c r="W3457" t="s">
        <v>386</v>
      </c>
    </row>
    <row r="3458" spans="1:23" x14ac:dyDescent="0.25">
      <c r="A3458" t="s">
        <v>34</v>
      </c>
      <c r="B3458" s="1">
        <v>44526</v>
      </c>
      <c r="C3458">
        <v>-44.09</v>
      </c>
      <c r="D3458" t="s">
        <v>5257</v>
      </c>
      <c r="E3458" t="s">
        <v>5257</v>
      </c>
      <c r="F3458" t="s">
        <v>5258</v>
      </c>
      <c r="G3458" t="s">
        <v>88</v>
      </c>
      <c r="H3458" t="s">
        <v>50</v>
      </c>
      <c r="I3458" t="s">
        <v>50</v>
      </c>
      <c r="J3458" t="s">
        <v>9</v>
      </c>
      <c r="K3458" t="s">
        <v>9</v>
      </c>
      <c r="L3458" t="s">
        <v>9</v>
      </c>
      <c r="M3458" t="s">
        <v>5593</v>
      </c>
      <c r="O3458" t="s">
        <v>88</v>
      </c>
      <c r="P3458" t="s">
        <v>9</v>
      </c>
      <c r="Q3458" t="s">
        <v>5594</v>
      </c>
      <c r="R3458" t="s">
        <v>122</v>
      </c>
      <c r="S3458" t="s">
        <v>124</v>
      </c>
      <c r="T3458">
        <v>1</v>
      </c>
      <c r="U3458" t="s">
        <v>475</v>
      </c>
      <c r="W3458" t="s">
        <v>386</v>
      </c>
    </row>
    <row r="3459" spans="1:23" x14ac:dyDescent="0.25">
      <c r="A3459" t="s">
        <v>492</v>
      </c>
      <c r="B3459" s="1">
        <v>44526</v>
      </c>
      <c r="C3459">
        <v>-5.98</v>
      </c>
      <c r="D3459" t="s">
        <v>495</v>
      </c>
      <c r="E3459" t="s">
        <v>495</v>
      </c>
      <c r="F3459" t="s">
        <v>496</v>
      </c>
      <c r="G3459" t="s">
        <v>104</v>
      </c>
      <c r="H3459" t="s">
        <v>16</v>
      </c>
      <c r="I3459" t="s">
        <v>16</v>
      </c>
      <c r="J3459" t="s">
        <v>9</v>
      </c>
      <c r="O3459" t="s">
        <v>104</v>
      </c>
      <c r="P3459" t="s">
        <v>9</v>
      </c>
      <c r="Q3459" t="s">
        <v>9</v>
      </c>
      <c r="R3459" t="s">
        <v>122</v>
      </c>
      <c r="S3459" t="s">
        <v>127</v>
      </c>
      <c r="T3459">
        <v>12</v>
      </c>
      <c r="U3459" t="s">
        <v>475</v>
      </c>
      <c r="W3459" t="s">
        <v>386</v>
      </c>
    </row>
    <row r="3460" spans="1:23" x14ac:dyDescent="0.25">
      <c r="A3460" t="s">
        <v>544</v>
      </c>
      <c r="B3460" s="1">
        <v>44526</v>
      </c>
      <c r="C3460">
        <v>-11.4</v>
      </c>
      <c r="D3460" t="s">
        <v>744</v>
      </c>
      <c r="E3460" t="s">
        <v>744</v>
      </c>
      <c r="F3460" t="s">
        <v>5159</v>
      </c>
      <c r="G3460" t="s">
        <v>104</v>
      </c>
      <c r="H3460" t="s">
        <v>7</v>
      </c>
      <c r="I3460" t="s">
        <v>7</v>
      </c>
      <c r="J3460" t="s">
        <v>9</v>
      </c>
      <c r="O3460" t="s">
        <v>104</v>
      </c>
      <c r="P3460" t="s">
        <v>9</v>
      </c>
      <c r="Q3460" t="s">
        <v>9</v>
      </c>
      <c r="R3460" t="s">
        <v>122</v>
      </c>
      <c r="S3460" t="s">
        <v>127</v>
      </c>
      <c r="T3460">
        <v>12</v>
      </c>
      <c r="U3460" t="s">
        <v>475</v>
      </c>
      <c r="W3460" t="s">
        <v>386</v>
      </c>
    </row>
    <row r="3461" spans="1:23" x14ac:dyDescent="0.25">
      <c r="A3461" t="s">
        <v>544</v>
      </c>
      <c r="B3461" s="1">
        <v>44526</v>
      </c>
      <c r="C3461">
        <v>-99.26</v>
      </c>
      <c r="D3461" t="s">
        <v>560</v>
      </c>
      <c r="E3461" t="s">
        <v>560</v>
      </c>
      <c r="F3461" t="s">
        <v>561</v>
      </c>
      <c r="G3461" t="s">
        <v>78</v>
      </c>
      <c r="H3461" t="s">
        <v>27</v>
      </c>
      <c r="I3461" t="s">
        <v>27</v>
      </c>
      <c r="J3461" t="s">
        <v>9</v>
      </c>
      <c r="O3461" t="s">
        <v>78</v>
      </c>
      <c r="P3461" t="s">
        <v>9</v>
      </c>
      <c r="Q3461" t="s">
        <v>5217</v>
      </c>
      <c r="R3461" t="s">
        <v>122</v>
      </c>
      <c r="S3461" t="s">
        <v>127</v>
      </c>
      <c r="T3461">
        <v>1</v>
      </c>
      <c r="U3461" t="s">
        <v>475</v>
      </c>
      <c r="W3461" t="s">
        <v>386</v>
      </c>
    </row>
    <row r="3462" spans="1:23" x14ac:dyDescent="0.25">
      <c r="A3462" t="s">
        <v>605</v>
      </c>
      <c r="B3462" s="1">
        <v>44526</v>
      </c>
      <c r="C3462">
        <v>-14.32</v>
      </c>
      <c r="D3462" t="s">
        <v>606</v>
      </c>
      <c r="E3462" t="s">
        <v>606</v>
      </c>
      <c r="F3462" t="s">
        <v>5259</v>
      </c>
      <c r="G3462" t="s">
        <v>13</v>
      </c>
      <c r="H3462" t="s">
        <v>11</v>
      </c>
      <c r="I3462" t="s">
        <v>11</v>
      </c>
      <c r="J3462" t="s">
        <v>9</v>
      </c>
      <c r="O3462" t="s">
        <v>13</v>
      </c>
      <c r="P3462" t="s">
        <v>9</v>
      </c>
      <c r="Q3462" t="s">
        <v>9</v>
      </c>
      <c r="R3462" t="s">
        <v>122</v>
      </c>
      <c r="S3462" t="s">
        <v>127</v>
      </c>
      <c r="T3462">
        <v>12</v>
      </c>
      <c r="U3462" t="s">
        <v>475</v>
      </c>
      <c r="W3462" t="s">
        <v>386</v>
      </c>
    </row>
    <row r="3463" spans="1:23" x14ac:dyDescent="0.25">
      <c r="A3463" t="s">
        <v>492</v>
      </c>
      <c r="B3463" s="1">
        <v>44526</v>
      </c>
      <c r="C3463">
        <v>-52.9</v>
      </c>
      <c r="D3463" t="s">
        <v>634</v>
      </c>
      <c r="E3463" t="s">
        <v>634</v>
      </c>
      <c r="F3463" t="s">
        <v>5038</v>
      </c>
      <c r="G3463" t="s">
        <v>110</v>
      </c>
      <c r="H3463" t="s">
        <v>79</v>
      </c>
      <c r="I3463" t="s">
        <v>79</v>
      </c>
      <c r="J3463" t="s">
        <v>9</v>
      </c>
      <c r="O3463" t="s">
        <v>110</v>
      </c>
      <c r="P3463" t="s">
        <v>9</v>
      </c>
      <c r="Q3463" t="s">
        <v>5260</v>
      </c>
      <c r="R3463" t="s">
        <v>122</v>
      </c>
      <c r="S3463" t="s">
        <v>127</v>
      </c>
      <c r="T3463">
        <v>12</v>
      </c>
      <c r="U3463" t="s">
        <v>475</v>
      </c>
      <c r="V3463" t="s">
        <v>283</v>
      </c>
      <c r="W3463" t="s">
        <v>386</v>
      </c>
    </row>
    <row r="3464" spans="1:23" x14ac:dyDescent="0.25">
      <c r="A3464" t="s">
        <v>492</v>
      </c>
      <c r="B3464" s="1">
        <v>44526</v>
      </c>
      <c r="C3464">
        <v>-12.24</v>
      </c>
      <c r="D3464" t="s">
        <v>493</v>
      </c>
      <c r="E3464" t="s">
        <v>493</v>
      </c>
      <c r="F3464" t="s">
        <v>494</v>
      </c>
      <c r="G3464" t="s">
        <v>104</v>
      </c>
      <c r="H3464" t="s">
        <v>16</v>
      </c>
      <c r="I3464" t="s">
        <v>16</v>
      </c>
      <c r="J3464" t="s">
        <v>9</v>
      </c>
      <c r="O3464" t="s">
        <v>104</v>
      </c>
      <c r="P3464" t="s">
        <v>9</v>
      </c>
      <c r="Q3464" t="s">
        <v>9</v>
      </c>
      <c r="R3464" t="s">
        <v>122</v>
      </c>
      <c r="S3464" t="s">
        <v>127</v>
      </c>
      <c r="T3464">
        <v>12</v>
      </c>
      <c r="U3464" t="s">
        <v>475</v>
      </c>
      <c r="W3464" t="s">
        <v>386</v>
      </c>
    </row>
    <row r="3465" spans="1:23" x14ac:dyDescent="0.25">
      <c r="A3465" t="s">
        <v>34</v>
      </c>
      <c r="B3465" s="1">
        <v>44524</v>
      </c>
      <c r="C3465">
        <v>-34.659999999999997</v>
      </c>
      <c r="D3465" t="s">
        <v>491</v>
      </c>
      <c r="E3465" t="s">
        <v>491</v>
      </c>
      <c r="F3465" t="s">
        <v>5261</v>
      </c>
      <c r="G3465" t="s">
        <v>110</v>
      </c>
      <c r="H3465" t="s">
        <v>108</v>
      </c>
      <c r="I3465" t="s">
        <v>108</v>
      </c>
      <c r="J3465" t="s">
        <v>9</v>
      </c>
      <c r="K3465" t="s">
        <v>9</v>
      </c>
      <c r="L3465" t="s">
        <v>9</v>
      </c>
      <c r="M3465" t="s">
        <v>5595</v>
      </c>
      <c r="O3465" t="s">
        <v>110</v>
      </c>
      <c r="P3465" t="s">
        <v>9</v>
      </c>
      <c r="Q3465" t="s">
        <v>5596</v>
      </c>
      <c r="R3465" t="s">
        <v>122</v>
      </c>
      <c r="S3465" t="s">
        <v>125</v>
      </c>
      <c r="T3465">
        <v>1</v>
      </c>
      <c r="U3465" t="s">
        <v>475</v>
      </c>
      <c r="W3465" t="s">
        <v>386</v>
      </c>
    </row>
    <row r="3466" spans="1:23" x14ac:dyDescent="0.25">
      <c r="A3466" t="s">
        <v>544</v>
      </c>
      <c r="B3466" s="1">
        <v>44524</v>
      </c>
      <c r="C3466">
        <v>-86.97</v>
      </c>
      <c r="D3466" t="s">
        <v>908</v>
      </c>
      <c r="E3466" t="s">
        <v>908</v>
      </c>
      <c r="F3466" t="s">
        <v>1096</v>
      </c>
      <c r="G3466" t="s">
        <v>104</v>
      </c>
      <c r="H3466" t="s">
        <v>12</v>
      </c>
      <c r="I3466" t="s">
        <v>12</v>
      </c>
      <c r="J3466" t="s">
        <v>9</v>
      </c>
      <c r="O3466" t="s">
        <v>104</v>
      </c>
      <c r="P3466" t="s">
        <v>9</v>
      </c>
      <c r="Q3466" t="s">
        <v>9</v>
      </c>
      <c r="R3466" t="s">
        <v>122</v>
      </c>
      <c r="S3466" t="s">
        <v>127</v>
      </c>
      <c r="T3466">
        <v>12</v>
      </c>
      <c r="U3466" t="s">
        <v>475</v>
      </c>
      <c r="W3466" t="s">
        <v>386</v>
      </c>
    </row>
    <row r="3467" spans="1:23" x14ac:dyDescent="0.25">
      <c r="A3467" t="s">
        <v>544</v>
      </c>
      <c r="B3467" s="1">
        <v>44524</v>
      </c>
      <c r="C3467">
        <v>-50</v>
      </c>
      <c r="D3467" t="s">
        <v>577</v>
      </c>
      <c r="E3467" t="s">
        <v>577</v>
      </c>
      <c r="F3467" t="s">
        <v>5262</v>
      </c>
      <c r="G3467" t="s">
        <v>104</v>
      </c>
      <c r="H3467" t="s">
        <v>7</v>
      </c>
      <c r="I3467" t="s">
        <v>7</v>
      </c>
      <c r="J3467" t="s">
        <v>9</v>
      </c>
      <c r="O3467" t="s">
        <v>104</v>
      </c>
      <c r="P3467" t="s">
        <v>9</v>
      </c>
      <c r="Q3467" t="s">
        <v>9</v>
      </c>
      <c r="R3467" t="s">
        <v>122</v>
      </c>
      <c r="S3467" t="s">
        <v>127</v>
      </c>
      <c r="T3467">
        <v>12</v>
      </c>
      <c r="U3467" t="s">
        <v>475</v>
      </c>
      <c r="W3467" t="s">
        <v>386</v>
      </c>
    </row>
    <row r="3468" spans="1:23" x14ac:dyDescent="0.25">
      <c r="A3468" t="s">
        <v>492</v>
      </c>
      <c r="B3468" s="1">
        <v>44524</v>
      </c>
      <c r="C3468">
        <v>-15.95</v>
      </c>
      <c r="D3468" t="s">
        <v>642</v>
      </c>
      <c r="E3468" t="s">
        <v>642</v>
      </c>
      <c r="F3468" t="s">
        <v>5043</v>
      </c>
      <c r="G3468" t="s">
        <v>117</v>
      </c>
      <c r="H3468" t="s">
        <v>45</v>
      </c>
      <c r="I3468" t="s">
        <v>45</v>
      </c>
      <c r="J3468" t="s">
        <v>9</v>
      </c>
      <c r="O3468" t="s">
        <v>117</v>
      </c>
      <c r="P3468" t="s">
        <v>9</v>
      </c>
      <c r="Q3468" t="s">
        <v>9</v>
      </c>
      <c r="R3468" t="s">
        <v>122</v>
      </c>
      <c r="S3468" t="s">
        <v>127</v>
      </c>
      <c r="T3468">
        <v>12</v>
      </c>
      <c r="U3468" t="s">
        <v>475</v>
      </c>
      <c r="W3468" t="s">
        <v>386</v>
      </c>
    </row>
    <row r="3469" spans="1:23" x14ac:dyDescent="0.25">
      <c r="A3469" t="s">
        <v>19</v>
      </c>
      <c r="B3469" s="1">
        <v>44524</v>
      </c>
      <c r="C3469">
        <v>-14.32</v>
      </c>
      <c r="D3469" t="s">
        <v>25</v>
      </c>
      <c r="E3469" t="s">
        <v>25</v>
      </c>
      <c r="F3469" t="s">
        <v>611</v>
      </c>
      <c r="G3469" t="s">
        <v>55</v>
      </c>
      <c r="H3469" t="s">
        <v>18</v>
      </c>
      <c r="I3469" t="s">
        <v>18</v>
      </c>
      <c r="J3469" t="s">
        <v>9</v>
      </c>
      <c r="O3469" t="s">
        <v>55</v>
      </c>
      <c r="P3469" t="s">
        <v>9</v>
      </c>
      <c r="Q3469" t="s">
        <v>9</v>
      </c>
      <c r="R3469" t="s">
        <v>224</v>
      </c>
      <c r="S3469" t="s">
        <v>126</v>
      </c>
      <c r="T3469">
        <v>12</v>
      </c>
      <c r="U3469" t="s">
        <v>475</v>
      </c>
      <c r="W3469" t="s">
        <v>386</v>
      </c>
    </row>
    <row r="3470" spans="1:23" x14ac:dyDescent="0.25">
      <c r="A3470" t="s">
        <v>34</v>
      </c>
      <c r="B3470" s="1">
        <v>44524</v>
      </c>
      <c r="C3470">
        <v>-29.76</v>
      </c>
      <c r="D3470" t="s">
        <v>491</v>
      </c>
      <c r="E3470" t="s">
        <v>491</v>
      </c>
      <c r="F3470" t="s">
        <v>5263</v>
      </c>
      <c r="G3470" t="s">
        <v>120</v>
      </c>
      <c r="H3470" t="s">
        <v>83</v>
      </c>
      <c r="I3470" t="s">
        <v>83</v>
      </c>
      <c r="J3470" t="s">
        <v>9</v>
      </c>
      <c r="K3470" t="s">
        <v>9</v>
      </c>
      <c r="L3470" t="s">
        <v>9</v>
      </c>
      <c r="M3470" t="s">
        <v>5164</v>
      </c>
      <c r="O3470" t="s">
        <v>120</v>
      </c>
      <c r="P3470" t="s">
        <v>9</v>
      </c>
      <c r="Q3470" t="s">
        <v>5597</v>
      </c>
      <c r="R3470" t="s">
        <v>122</v>
      </c>
      <c r="S3470" t="s">
        <v>127</v>
      </c>
      <c r="T3470">
        <v>12</v>
      </c>
      <c r="U3470" t="s">
        <v>475</v>
      </c>
      <c r="W3470" t="s">
        <v>386</v>
      </c>
    </row>
    <row r="3471" spans="1:23" x14ac:dyDescent="0.25">
      <c r="A3471" t="s">
        <v>19</v>
      </c>
      <c r="B3471" s="1">
        <v>44524</v>
      </c>
      <c r="C3471">
        <v>1716.5</v>
      </c>
      <c r="D3471" t="s">
        <v>1049</v>
      </c>
      <c r="E3471" t="s">
        <v>1049</v>
      </c>
      <c r="F3471" t="s">
        <v>1050</v>
      </c>
      <c r="G3471" t="s">
        <v>92</v>
      </c>
      <c r="H3471" t="s">
        <v>135</v>
      </c>
      <c r="I3471" t="s">
        <v>135</v>
      </c>
      <c r="J3471" t="s">
        <v>9</v>
      </c>
      <c r="O3471" t="s">
        <v>92</v>
      </c>
      <c r="P3471" t="s">
        <v>9</v>
      </c>
      <c r="Q3471" t="s">
        <v>5264</v>
      </c>
      <c r="R3471" t="s">
        <v>92</v>
      </c>
      <c r="S3471" t="s">
        <v>127</v>
      </c>
      <c r="T3471">
        <v>1</v>
      </c>
      <c r="U3471" t="s">
        <v>475</v>
      </c>
      <c r="V3471" t="s">
        <v>284</v>
      </c>
      <c r="W3471" t="s">
        <v>386</v>
      </c>
    </row>
    <row r="3472" spans="1:23" x14ac:dyDescent="0.25">
      <c r="A3472" t="s">
        <v>605</v>
      </c>
      <c r="B3472" s="1">
        <v>44523</v>
      </c>
      <c r="C3472">
        <v>14.32</v>
      </c>
      <c r="D3472" t="s">
        <v>25</v>
      </c>
      <c r="E3472" t="s">
        <v>25</v>
      </c>
      <c r="F3472" t="s">
        <v>627</v>
      </c>
      <c r="G3472" t="s">
        <v>55</v>
      </c>
      <c r="H3472" t="s">
        <v>18</v>
      </c>
      <c r="I3472" t="s">
        <v>18</v>
      </c>
      <c r="J3472" t="s">
        <v>9</v>
      </c>
      <c r="O3472" t="s">
        <v>55</v>
      </c>
      <c r="P3472" t="s">
        <v>9</v>
      </c>
      <c r="Q3472" t="s">
        <v>9</v>
      </c>
      <c r="R3472" t="s">
        <v>224</v>
      </c>
      <c r="S3472" t="s">
        <v>126</v>
      </c>
      <c r="T3472">
        <v>12</v>
      </c>
      <c r="U3472" t="s">
        <v>475</v>
      </c>
      <c r="W3472" t="s">
        <v>386</v>
      </c>
    </row>
    <row r="3473" spans="1:23" x14ac:dyDescent="0.25">
      <c r="A3473" t="s">
        <v>19</v>
      </c>
      <c r="B3473" s="1">
        <v>44523</v>
      </c>
      <c r="C3473">
        <v>40</v>
      </c>
      <c r="D3473" t="s">
        <v>5265</v>
      </c>
      <c r="E3473" t="s">
        <v>5265</v>
      </c>
      <c r="F3473" t="s">
        <v>1656</v>
      </c>
      <c r="G3473" t="s">
        <v>78</v>
      </c>
      <c r="H3473" t="s">
        <v>27</v>
      </c>
      <c r="I3473" t="s">
        <v>27</v>
      </c>
      <c r="J3473" t="s">
        <v>9</v>
      </c>
      <c r="O3473" t="s">
        <v>78</v>
      </c>
      <c r="P3473" t="s">
        <v>9</v>
      </c>
      <c r="Q3473" t="s">
        <v>9</v>
      </c>
      <c r="R3473" t="s">
        <v>122</v>
      </c>
      <c r="S3473" t="s">
        <v>127</v>
      </c>
      <c r="T3473">
        <v>1</v>
      </c>
      <c r="U3473" t="s">
        <v>475</v>
      </c>
      <c r="W3473" t="s">
        <v>386</v>
      </c>
    </row>
    <row r="3474" spans="1:23" x14ac:dyDescent="0.25">
      <c r="A3474" t="s">
        <v>544</v>
      </c>
      <c r="B3474" s="1">
        <v>44523</v>
      </c>
      <c r="C3474">
        <v>-7.89</v>
      </c>
      <c r="D3474" t="s">
        <v>5170</v>
      </c>
      <c r="E3474" t="s">
        <v>5170</v>
      </c>
      <c r="F3474" t="s">
        <v>4445</v>
      </c>
      <c r="G3474" t="s">
        <v>120</v>
      </c>
      <c r="H3474" t="s">
        <v>83</v>
      </c>
      <c r="I3474" t="s">
        <v>83</v>
      </c>
      <c r="J3474" t="s">
        <v>9</v>
      </c>
      <c r="O3474" t="s">
        <v>120</v>
      </c>
      <c r="P3474" t="s">
        <v>9</v>
      </c>
      <c r="Q3474" t="s">
        <v>9</v>
      </c>
      <c r="R3474" t="s">
        <v>122</v>
      </c>
      <c r="S3474" t="s">
        <v>127</v>
      </c>
      <c r="T3474">
        <v>12</v>
      </c>
      <c r="U3474" t="s">
        <v>475</v>
      </c>
      <c r="W3474" t="s">
        <v>386</v>
      </c>
    </row>
    <row r="3475" spans="1:23" x14ac:dyDescent="0.25">
      <c r="A3475" t="s">
        <v>492</v>
      </c>
      <c r="B3475" s="1">
        <v>44523</v>
      </c>
      <c r="C3475">
        <v>-100</v>
      </c>
      <c r="D3475" t="s">
        <v>2303</v>
      </c>
      <c r="E3475" t="s">
        <v>2303</v>
      </c>
      <c r="F3475" t="s">
        <v>2304</v>
      </c>
      <c r="G3475" t="s">
        <v>78</v>
      </c>
      <c r="H3475" t="s">
        <v>27</v>
      </c>
      <c r="I3475" t="s">
        <v>27</v>
      </c>
      <c r="J3475" t="s">
        <v>9</v>
      </c>
      <c r="O3475" t="s">
        <v>78</v>
      </c>
      <c r="P3475" t="s">
        <v>9</v>
      </c>
      <c r="Q3475" t="s">
        <v>9</v>
      </c>
      <c r="R3475" t="s">
        <v>122</v>
      </c>
      <c r="S3475" t="s">
        <v>127</v>
      </c>
      <c r="T3475">
        <v>1</v>
      </c>
      <c r="U3475" t="s">
        <v>475</v>
      </c>
      <c r="W3475" t="s">
        <v>386</v>
      </c>
    </row>
    <row r="3476" spans="1:23" x14ac:dyDescent="0.25">
      <c r="A3476" t="s">
        <v>492</v>
      </c>
      <c r="B3476" s="1">
        <v>44523</v>
      </c>
      <c r="C3476">
        <v>-13.63</v>
      </c>
      <c r="D3476" t="s">
        <v>683</v>
      </c>
      <c r="E3476" t="s">
        <v>683</v>
      </c>
      <c r="F3476" t="s">
        <v>684</v>
      </c>
      <c r="G3476" t="s">
        <v>78</v>
      </c>
      <c r="H3476" t="s">
        <v>27</v>
      </c>
      <c r="I3476" t="s">
        <v>27</v>
      </c>
      <c r="J3476" t="s">
        <v>9</v>
      </c>
      <c r="O3476" t="s">
        <v>78</v>
      </c>
      <c r="P3476" t="s">
        <v>9</v>
      </c>
      <c r="Q3476" t="s">
        <v>9</v>
      </c>
      <c r="R3476" t="s">
        <v>122</v>
      </c>
      <c r="S3476" t="s">
        <v>127</v>
      </c>
      <c r="T3476">
        <v>1</v>
      </c>
      <c r="U3476" t="s">
        <v>475</v>
      </c>
      <c r="W3476" t="s">
        <v>386</v>
      </c>
    </row>
    <row r="3477" spans="1:23" x14ac:dyDescent="0.25">
      <c r="A3477" t="s">
        <v>492</v>
      </c>
      <c r="B3477" s="1">
        <v>44523</v>
      </c>
      <c r="C3477">
        <v>25</v>
      </c>
      <c r="D3477" t="s">
        <v>536</v>
      </c>
      <c r="E3477" t="s">
        <v>536</v>
      </c>
      <c r="F3477" t="s">
        <v>537</v>
      </c>
      <c r="G3477" t="s">
        <v>92</v>
      </c>
      <c r="H3477" t="s">
        <v>49</v>
      </c>
      <c r="I3477" t="s">
        <v>49</v>
      </c>
      <c r="J3477" t="s">
        <v>9</v>
      </c>
      <c r="O3477" t="s">
        <v>92</v>
      </c>
      <c r="P3477" t="s">
        <v>9</v>
      </c>
      <c r="Q3477" t="s">
        <v>9</v>
      </c>
      <c r="R3477" t="s">
        <v>92</v>
      </c>
      <c r="S3477" t="s">
        <v>127</v>
      </c>
      <c r="T3477">
        <v>12</v>
      </c>
      <c r="U3477" t="s">
        <v>475</v>
      </c>
      <c r="W3477" t="s">
        <v>386</v>
      </c>
    </row>
    <row r="3478" spans="1:23" x14ac:dyDescent="0.25">
      <c r="A3478" t="s">
        <v>544</v>
      </c>
      <c r="B3478" s="1">
        <v>44523</v>
      </c>
      <c r="C3478">
        <v>-17.690000000000001</v>
      </c>
      <c r="D3478" t="s">
        <v>5266</v>
      </c>
      <c r="E3478" t="s">
        <v>5266</v>
      </c>
      <c r="F3478" t="s">
        <v>5267</v>
      </c>
      <c r="G3478" t="s">
        <v>78</v>
      </c>
      <c r="H3478" t="s">
        <v>27</v>
      </c>
      <c r="I3478" t="s">
        <v>27</v>
      </c>
      <c r="J3478" t="s">
        <v>9</v>
      </c>
      <c r="O3478" t="s">
        <v>78</v>
      </c>
      <c r="P3478" t="s">
        <v>9</v>
      </c>
      <c r="Q3478" t="s">
        <v>5268</v>
      </c>
      <c r="R3478" t="s">
        <v>122</v>
      </c>
      <c r="S3478" t="s">
        <v>127</v>
      </c>
      <c r="T3478">
        <v>1</v>
      </c>
      <c r="U3478" t="s">
        <v>475</v>
      </c>
      <c r="W3478" t="s">
        <v>386</v>
      </c>
    </row>
    <row r="3479" spans="1:23" x14ac:dyDescent="0.25">
      <c r="A3479" t="s">
        <v>544</v>
      </c>
      <c r="B3479" s="1">
        <v>44523</v>
      </c>
      <c r="C3479">
        <v>-46.48</v>
      </c>
      <c r="D3479" t="s">
        <v>5269</v>
      </c>
      <c r="E3479" t="s">
        <v>5269</v>
      </c>
      <c r="F3479" t="s">
        <v>5270</v>
      </c>
      <c r="G3479" t="s">
        <v>104</v>
      </c>
      <c r="H3479" t="s">
        <v>12</v>
      </c>
      <c r="I3479" t="s">
        <v>12</v>
      </c>
      <c r="J3479" t="s">
        <v>9</v>
      </c>
      <c r="O3479" t="s">
        <v>104</v>
      </c>
      <c r="P3479" t="s">
        <v>9</v>
      </c>
      <c r="Q3479" t="s">
        <v>9</v>
      </c>
      <c r="R3479" t="s">
        <v>122</v>
      </c>
      <c r="S3479" t="s">
        <v>127</v>
      </c>
      <c r="T3479">
        <v>12</v>
      </c>
      <c r="U3479" t="s">
        <v>475</v>
      </c>
      <c r="W3479" t="s">
        <v>386</v>
      </c>
    </row>
    <row r="3480" spans="1:23" x14ac:dyDescent="0.25">
      <c r="A3480" t="s">
        <v>487</v>
      </c>
      <c r="B3480" s="1">
        <v>44523</v>
      </c>
      <c r="C3480">
        <v>100000</v>
      </c>
      <c r="D3480" t="s">
        <v>3386</v>
      </c>
      <c r="E3480" t="s">
        <v>3386</v>
      </c>
      <c r="F3480" t="s">
        <v>501</v>
      </c>
      <c r="G3480" t="s">
        <v>92</v>
      </c>
      <c r="H3480" t="s">
        <v>380</v>
      </c>
      <c r="I3480" t="s">
        <v>380</v>
      </c>
      <c r="J3480" t="s">
        <v>9</v>
      </c>
      <c r="O3480" t="s">
        <v>92</v>
      </c>
      <c r="P3480" t="s">
        <v>9</v>
      </c>
      <c r="Q3480" t="s">
        <v>9</v>
      </c>
      <c r="R3480" t="s">
        <v>92</v>
      </c>
      <c r="S3480" t="s">
        <v>125</v>
      </c>
      <c r="T3480">
        <v>1</v>
      </c>
      <c r="U3480" t="s">
        <v>475</v>
      </c>
      <c r="W3480" t="s">
        <v>386</v>
      </c>
    </row>
    <row r="3481" spans="1:23" x14ac:dyDescent="0.25">
      <c r="A3481" t="s">
        <v>512</v>
      </c>
      <c r="B3481" s="1">
        <v>44522</v>
      </c>
      <c r="C3481">
        <v>-90.55</v>
      </c>
      <c r="D3481" t="s">
        <v>497</v>
      </c>
      <c r="E3481" t="s">
        <v>497</v>
      </c>
      <c r="F3481" t="s">
        <v>742</v>
      </c>
      <c r="G3481" t="s">
        <v>78</v>
      </c>
      <c r="H3481" t="s">
        <v>27</v>
      </c>
      <c r="I3481" t="s">
        <v>27</v>
      </c>
      <c r="J3481" t="s">
        <v>9</v>
      </c>
      <c r="O3481" t="s">
        <v>78</v>
      </c>
      <c r="P3481" t="s">
        <v>9</v>
      </c>
      <c r="Q3481" t="s">
        <v>9</v>
      </c>
      <c r="R3481" t="s">
        <v>122</v>
      </c>
      <c r="S3481" t="s">
        <v>127</v>
      </c>
      <c r="T3481">
        <v>1</v>
      </c>
      <c r="U3481" t="s">
        <v>475</v>
      </c>
      <c r="W3481" t="s">
        <v>386</v>
      </c>
    </row>
    <row r="3482" spans="1:23" x14ac:dyDescent="0.25">
      <c r="A3482" t="s">
        <v>492</v>
      </c>
      <c r="B3482" s="1">
        <v>44522</v>
      </c>
      <c r="C3482">
        <v>-7.71</v>
      </c>
      <c r="D3482" t="s">
        <v>541</v>
      </c>
      <c r="E3482" t="s">
        <v>541</v>
      </c>
      <c r="F3482" t="s">
        <v>2800</v>
      </c>
      <c r="G3482" t="s">
        <v>104</v>
      </c>
      <c r="H3482" t="s">
        <v>16</v>
      </c>
      <c r="I3482" t="s">
        <v>16</v>
      </c>
      <c r="J3482" t="s">
        <v>9</v>
      </c>
      <c r="O3482" t="s">
        <v>104</v>
      </c>
      <c r="P3482" t="s">
        <v>9</v>
      </c>
      <c r="Q3482" t="s">
        <v>9</v>
      </c>
      <c r="R3482" t="s">
        <v>122</v>
      </c>
      <c r="S3482" t="s">
        <v>127</v>
      </c>
      <c r="T3482">
        <v>12</v>
      </c>
      <c r="U3482" t="s">
        <v>475</v>
      </c>
      <c r="W3482" t="s">
        <v>386</v>
      </c>
    </row>
    <row r="3483" spans="1:23" x14ac:dyDescent="0.25">
      <c r="A3483" t="s">
        <v>492</v>
      </c>
      <c r="B3483" s="1">
        <v>44522</v>
      </c>
      <c r="C3483">
        <v>-2.39</v>
      </c>
      <c r="D3483" t="s">
        <v>495</v>
      </c>
      <c r="E3483" t="s">
        <v>495</v>
      </c>
      <c r="F3483" t="s">
        <v>3130</v>
      </c>
      <c r="G3483" t="s">
        <v>104</v>
      </c>
      <c r="H3483" t="s">
        <v>16</v>
      </c>
      <c r="I3483" t="s">
        <v>16</v>
      </c>
      <c r="J3483" t="s">
        <v>9</v>
      </c>
      <c r="O3483" t="s">
        <v>104</v>
      </c>
      <c r="P3483" t="s">
        <v>9</v>
      </c>
      <c r="Q3483" t="s">
        <v>9</v>
      </c>
      <c r="R3483" t="s">
        <v>122</v>
      </c>
      <c r="S3483" t="s">
        <v>127</v>
      </c>
      <c r="T3483">
        <v>12</v>
      </c>
      <c r="U3483" t="s">
        <v>475</v>
      </c>
      <c r="W3483" t="s">
        <v>386</v>
      </c>
    </row>
    <row r="3484" spans="1:23" x14ac:dyDescent="0.25">
      <c r="A3484" t="s">
        <v>487</v>
      </c>
      <c r="B3484" s="1">
        <v>44522</v>
      </c>
      <c r="C3484">
        <v>25</v>
      </c>
      <c r="D3484" t="s">
        <v>2746</v>
      </c>
      <c r="E3484" t="s">
        <v>2746</v>
      </c>
      <c r="F3484" t="s">
        <v>501</v>
      </c>
      <c r="G3484" t="s">
        <v>13</v>
      </c>
      <c r="H3484" t="s">
        <v>13</v>
      </c>
      <c r="I3484" t="s">
        <v>13</v>
      </c>
      <c r="J3484" t="s">
        <v>9</v>
      </c>
      <c r="O3484" t="s">
        <v>13</v>
      </c>
      <c r="P3484" t="s">
        <v>9</v>
      </c>
      <c r="Q3484" t="s">
        <v>5271</v>
      </c>
      <c r="R3484" t="s">
        <v>116</v>
      </c>
      <c r="S3484" t="s">
        <v>126</v>
      </c>
      <c r="T3484">
        <v>0</v>
      </c>
      <c r="U3484" t="s">
        <v>475</v>
      </c>
      <c r="W3484" t="s">
        <v>386</v>
      </c>
    </row>
    <row r="3485" spans="1:23" x14ac:dyDescent="0.25">
      <c r="A3485" t="s">
        <v>539</v>
      </c>
      <c r="B3485" s="1">
        <v>44522</v>
      </c>
      <c r="C3485">
        <v>-16.43</v>
      </c>
      <c r="D3485" t="s">
        <v>4810</v>
      </c>
      <c r="E3485" t="s">
        <v>4810</v>
      </c>
      <c r="F3485" t="s">
        <v>5272</v>
      </c>
      <c r="G3485" t="s">
        <v>13</v>
      </c>
      <c r="H3485" t="s">
        <v>148</v>
      </c>
      <c r="I3485" t="s">
        <v>148</v>
      </c>
      <c r="J3485" t="s">
        <v>9</v>
      </c>
      <c r="O3485" t="s">
        <v>13</v>
      </c>
      <c r="P3485" t="s">
        <v>9</v>
      </c>
      <c r="Q3485" t="s">
        <v>9</v>
      </c>
      <c r="R3485" t="s">
        <v>122</v>
      </c>
      <c r="S3485" t="s">
        <v>127</v>
      </c>
      <c r="T3485">
        <v>12</v>
      </c>
      <c r="U3485" t="s">
        <v>475</v>
      </c>
      <c r="W3485" t="s">
        <v>386</v>
      </c>
    </row>
    <row r="3486" spans="1:23" x14ac:dyDescent="0.25">
      <c r="A3486" t="s">
        <v>34</v>
      </c>
      <c r="B3486" s="1">
        <v>44522</v>
      </c>
      <c r="C3486">
        <v>-16.64</v>
      </c>
      <c r="D3486" t="s">
        <v>491</v>
      </c>
      <c r="E3486" t="s">
        <v>491</v>
      </c>
      <c r="F3486" t="s">
        <v>5273</v>
      </c>
      <c r="G3486" t="s">
        <v>117</v>
      </c>
      <c r="H3486" t="s">
        <v>42</v>
      </c>
      <c r="I3486" t="s">
        <v>42</v>
      </c>
      <c r="J3486" t="s">
        <v>9</v>
      </c>
      <c r="K3486" t="s">
        <v>9</v>
      </c>
      <c r="L3486" t="s">
        <v>9</v>
      </c>
      <c r="M3486" t="s">
        <v>5598</v>
      </c>
      <c r="O3486" t="s">
        <v>117</v>
      </c>
      <c r="P3486" t="s">
        <v>9</v>
      </c>
      <c r="Q3486" t="s">
        <v>6083</v>
      </c>
      <c r="R3486" t="s">
        <v>122</v>
      </c>
      <c r="S3486" t="s">
        <v>127</v>
      </c>
      <c r="T3486">
        <v>12</v>
      </c>
      <c r="U3486" t="s">
        <v>475</v>
      </c>
      <c r="W3486" t="s">
        <v>386</v>
      </c>
    </row>
    <row r="3487" spans="1:23" x14ac:dyDescent="0.25">
      <c r="A3487" t="s">
        <v>487</v>
      </c>
      <c r="B3487" s="1">
        <v>44522</v>
      </c>
      <c r="C3487">
        <v>100000</v>
      </c>
      <c r="D3487" t="s">
        <v>3386</v>
      </c>
      <c r="E3487" t="s">
        <v>3386</v>
      </c>
      <c r="F3487" t="s">
        <v>501</v>
      </c>
      <c r="G3487" t="s">
        <v>92</v>
      </c>
      <c r="H3487" t="s">
        <v>380</v>
      </c>
      <c r="I3487" t="s">
        <v>380</v>
      </c>
      <c r="J3487" t="s">
        <v>9</v>
      </c>
      <c r="O3487" t="s">
        <v>92</v>
      </c>
      <c r="P3487" t="s">
        <v>9</v>
      </c>
      <c r="Q3487" t="s">
        <v>9</v>
      </c>
      <c r="R3487" t="s">
        <v>92</v>
      </c>
      <c r="S3487" t="s">
        <v>125</v>
      </c>
      <c r="T3487">
        <v>1</v>
      </c>
      <c r="U3487" t="s">
        <v>475</v>
      </c>
      <c r="W3487" t="s">
        <v>386</v>
      </c>
    </row>
    <row r="3488" spans="1:23" x14ac:dyDescent="0.25">
      <c r="A3488" t="s">
        <v>492</v>
      </c>
      <c r="B3488" s="1">
        <v>44522</v>
      </c>
      <c r="C3488">
        <v>-10</v>
      </c>
      <c r="D3488" t="s">
        <v>2303</v>
      </c>
      <c r="E3488" t="s">
        <v>2303</v>
      </c>
      <c r="F3488" t="s">
        <v>2304</v>
      </c>
      <c r="G3488" t="s">
        <v>117</v>
      </c>
      <c r="H3488" t="s">
        <v>44</v>
      </c>
      <c r="I3488" t="s">
        <v>44</v>
      </c>
      <c r="J3488" t="s">
        <v>9</v>
      </c>
      <c r="O3488" t="s">
        <v>117</v>
      </c>
      <c r="P3488" t="s">
        <v>9</v>
      </c>
      <c r="Q3488" t="s">
        <v>5274</v>
      </c>
      <c r="R3488" t="s">
        <v>122</v>
      </c>
      <c r="S3488" t="s">
        <v>127</v>
      </c>
      <c r="T3488">
        <v>12</v>
      </c>
      <c r="U3488" t="s">
        <v>475</v>
      </c>
      <c r="W3488" t="s">
        <v>386</v>
      </c>
    </row>
    <row r="3489" spans="1:23" x14ac:dyDescent="0.25">
      <c r="A3489" t="s">
        <v>492</v>
      </c>
      <c r="B3489" s="1">
        <v>44522</v>
      </c>
      <c r="C3489">
        <v>-10</v>
      </c>
      <c r="D3489" t="s">
        <v>2505</v>
      </c>
      <c r="E3489" t="s">
        <v>2505</v>
      </c>
      <c r="F3489" t="s">
        <v>2506</v>
      </c>
      <c r="G3489" t="s">
        <v>13</v>
      </c>
      <c r="H3489" t="s">
        <v>148</v>
      </c>
      <c r="I3489" t="s">
        <v>148</v>
      </c>
      <c r="J3489" t="s">
        <v>9</v>
      </c>
      <c r="O3489" t="s">
        <v>13</v>
      </c>
      <c r="P3489" t="s">
        <v>9</v>
      </c>
      <c r="Q3489" t="s">
        <v>9</v>
      </c>
      <c r="R3489" t="s">
        <v>122</v>
      </c>
      <c r="S3489" t="s">
        <v>127</v>
      </c>
      <c r="T3489">
        <v>12</v>
      </c>
      <c r="U3489" t="s">
        <v>475</v>
      </c>
      <c r="W3489" t="s">
        <v>386</v>
      </c>
    </row>
    <row r="3490" spans="1:23" x14ac:dyDescent="0.25">
      <c r="A3490" t="s">
        <v>492</v>
      </c>
      <c r="B3490" s="1">
        <v>44522</v>
      </c>
      <c r="C3490">
        <v>-6.53</v>
      </c>
      <c r="D3490" t="s">
        <v>2303</v>
      </c>
      <c r="E3490" t="s">
        <v>2303</v>
      </c>
      <c r="F3490" t="s">
        <v>2304</v>
      </c>
      <c r="G3490" t="s">
        <v>13</v>
      </c>
      <c r="H3490" t="s">
        <v>148</v>
      </c>
      <c r="I3490" t="s">
        <v>148</v>
      </c>
      <c r="J3490" t="s">
        <v>9</v>
      </c>
      <c r="O3490" t="s">
        <v>13</v>
      </c>
      <c r="P3490" t="s">
        <v>9</v>
      </c>
      <c r="Q3490" t="s">
        <v>9</v>
      </c>
      <c r="R3490" t="s">
        <v>122</v>
      </c>
      <c r="S3490" t="s">
        <v>127</v>
      </c>
      <c r="T3490">
        <v>12</v>
      </c>
      <c r="U3490" t="s">
        <v>475</v>
      </c>
      <c r="W3490" t="s">
        <v>386</v>
      </c>
    </row>
    <row r="3491" spans="1:23" x14ac:dyDescent="0.25">
      <c r="A3491" t="s">
        <v>492</v>
      </c>
      <c r="B3491" s="1">
        <v>44522</v>
      </c>
      <c r="C3491">
        <v>-44.8</v>
      </c>
      <c r="D3491" t="s">
        <v>5275</v>
      </c>
      <c r="E3491" t="s">
        <v>5275</v>
      </c>
      <c r="F3491" t="s">
        <v>5276</v>
      </c>
      <c r="G3491" t="s">
        <v>78</v>
      </c>
      <c r="H3491" t="s">
        <v>27</v>
      </c>
      <c r="I3491" t="s">
        <v>27</v>
      </c>
      <c r="J3491" t="s">
        <v>9</v>
      </c>
      <c r="O3491" t="s">
        <v>78</v>
      </c>
      <c r="P3491" t="s">
        <v>9</v>
      </c>
      <c r="Q3491" t="s">
        <v>5277</v>
      </c>
      <c r="R3491" t="s">
        <v>122</v>
      </c>
      <c r="S3491" t="s">
        <v>127</v>
      </c>
      <c r="T3491">
        <v>1</v>
      </c>
      <c r="U3491" t="s">
        <v>475</v>
      </c>
      <c r="W3491" t="s">
        <v>386</v>
      </c>
    </row>
    <row r="3492" spans="1:23" x14ac:dyDescent="0.25">
      <c r="A3492" t="s">
        <v>492</v>
      </c>
      <c r="B3492" s="1">
        <v>44522</v>
      </c>
      <c r="C3492">
        <v>-11</v>
      </c>
      <c r="D3492" t="s">
        <v>5275</v>
      </c>
      <c r="E3492" t="s">
        <v>5275</v>
      </c>
      <c r="F3492" t="s">
        <v>5276</v>
      </c>
      <c r="G3492" t="s">
        <v>104</v>
      </c>
      <c r="H3492" t="s">
        <v>16</v>
      </c>
      <c r="I3492" t="s">
        <v>16</v>
      </c>
      <c r="J3492" t="s">
        <v>9</v>
      </c>
      <c r="O3492" t="s">
        <v>104</v>
      </c>
      <c r="P3492" t="s">
        <v>9</v>
      </c>
      <c r="Q3492" t="s">
        <v>9</v>
      </c>
      <c r="R3492" t="s">
        <v>122</v>
      </c>
      <c r="S3492" t="s">
        <v>127</v>
      </c>
      <c r="T3492">
        <v>12</v>
      </c>
      <c r="U3492" t="s">
        <v>475</v>
      </c>
      <c r="W3492" t="s">
        <v>386</v>
      </c>
    </row>
    <row r="3493" spans="1:23" x14ac:dyDescent="0.25">
      <c r="A3493" t="s">
        <v>492</v>
      </c>
      <c r="B3493" s="1">
        <v>44522</v>
      </c>
      <c r="C3493">
        <v>-260</v>
      </c>
      <c r="D3493" t="s">
        <v>2500</v>
      </c>
      <c r="E3493" t="s">
        <v>2500</v>
      </c>
      <c r="F3493" t="s">
        <v>2501</v>
      </c>
      <c r="G3493" t="s">
        <v>117</v>
      </c>
      <c r="H3493" t="s">
        <v>152</v>
      </c>
      <c r="I3493" t="s">
        <v>152</v>
      </c>
      <c r="J3493" t="s">
        <v>9</v>
      </c>
      <c r="O3493" t="s">
        <v>117</v>
      </c>
      <c r="P3493" t="s">
        <v>9</v>
      </c>
      <c r="Q3493" t="s">
        <v>9</v>
      </c>
      <c r="R3493" t="s">
        <v>122</v>
      </c>
      <c r="S3493" t="s">
        <v>127</v>
      </c>
      <c r="T3493">
        <v>1</v>
      </c>
      <c r="U3493" t="s">
        <v>475</v>
      </c>
      <c r="V3493" t="s">
        <v>284</v>
      </c>
      <c r="W3493" t="s">
        <v>386</v>
      </c>
    </row>
    <row r="3494" spans="1:23" x14ac:dyDescent="0.25">
      <c r="A3494" t="s">
        <v>492</v>
      </c>
      <c r="B3494" s="1">
        <v>44522</v>
      </c>
      <c r="C3494">
        <v>-10.46</v>
      </c>
      <c r="D3494" t="s">
        <v>634</v>
      </c>
      <c r="E3494" t="s">
        <v>634</v>
      </c>
      <c r="F3494" t="s">
        <v>5038</v>
      </c>
      <c r="G3494" t="s">
        <v>110</v>
      </c>
      <c r="H3494" t="s">
        <v>79</v>
      </c>
      <c r="I3494" t="s">
        <v>79</v>
      </c>
      <c r="J3494" t="s">
        <v>9</v>
      </c>
      <c r="O3494" t="s">
        <v>110</v>
      </c>
      <c r="P3494" t="s">
        <v>9</v>
      </c>
      <c r="Q3494" t="s">
        <v>843</v>
      </c>
      <c r="R3494" t="s">
        <v>122</v>
      </c>
      <c r="S3494" t="s">
        <v>127</v>
      </c>
      <c r="T3494">
        <v>12</v>
      </c>
      <c r="U3494" t="s">
        <v>475</v>
      </c>
      <c r="V3494" t="s">
        <v>283</v>
      </c>
      <c r="W3494" t="s">
        <v>386</v>
      </c>
    </row>
    <row r="3495" spans="1:23" x14ac:dyDescent="0.25">
      <c r="A3495" t="s">
        <v>492</v>
      </c>
      <c r="B3495" s="1">
        <v>44522</v>
      </c>
      <c r="C3495">
        <v>-33.06</v>
      </c>
      <c r="D3495" t="s">
        <v>723</v>
      </c>
      <c r="E3495" t="s">
        <v>723</v>
      </c>
      <c r="F3495" t="s">
        <v>724</v>
      </c>
      <c r="G3495" t="s">
        <v>117</v>
      </c>
      <c r="H3495" t="s">
        <v>42</v>
      </c>
      <c r="I3495" t="s">
        <v>42</v>
      </c>
      <c r="J3495" t="s">
        <v>9</v>
      </c>
      <c r="O3495" t="s">
        <v>117</v>
      </c>
      <c r="P3495" t="s">
        <v>9</v>
      </c>
      <c r="Q3495" t="s">
        <v>9</v>
      </c>
      <c r="R3495" t="s">
        <v>122</v>
      </c>
      <c r="S3495" t="s">
        <v>127</v>
      </c>
      <c r="T3495">
        <v>12</v>
      </c>
      <c r="U3495" t="s">
        <v>475</v>
      </c>
      <c r="W3495" t="s">
        <v>386</v>
      </c>
    </row>
    <row r="3496" spans="1:23" x14ac:dyDescent="0.25">
      <c r="A3496" t="s">
        <v>492</v>
      </c>
      <c r="B3496" s="1">
        <v>44522</v>
      </c>
      <c r="C3496">
        <v>-46.17</v>
      </c>
      <c r="D3496" t="s">
        <v>541</v>
      </c>
      <c r="E3496" t="s">
        <v>541</v>
      </c>
      <c r="F3496" t="s">
        <v>2800</v>
      </c>
      <c r="G3496" t="s">
        <v>104</v>
      </c>
      <c r="H3496" t="s">
        <v>16</v>
      </c>
      <c r="I3496" t="s">
        <v>16</v>
      </c>
      <c r="J3496" t="s">
        <v>9</v>
      </c>
      <c r="O3496" t="s">
        <v>104</v>
      </c>
      <c r="P3496" t="s">
        <v>9</v>
      </c>
      <c r="Q3496" t="s">
        <v>9</v>
      </c>
      <c r="R3496" t="s">
        <v>122</v>
      </c>
      <c r="S3496" t="s">
        <v>127</v>
      </c>
      <c r="T3496">
        <v>12</v>
      </c>
      <c r="U3496" t="s">
        <v>475</v>
      </c>
      <c r="W3496" t="s">
        <v>386</v>
      </c>
    </row>
    <row r="3497" spans="1:23" x14ac:dyDescent="0.25">
      <c r="A3497" t="s">
        <v>492</v>
      </c>
      <c r="B3497" s="1">
        <v>44522</v>
      </c>
      <c r="C3497">
        <v>-50</v>
      </c>
      <c r="D3497" t="s">
        <v>1980</v>
      </c>
      <c r="E3497" t="s">
        <v>1980</v>
      </c>
      <c r="F3497" t="s">
        <v>5278</v>
      </c>
      <c r="G3497" t="s">
        <v>10</v>
      </c>
      <c r="H3497" t="s">
        <v>10</v>
      </c>
      <c r="I3497" t="s">
        <v>10</v>
      </c>
      <c r="J3497" t="s">
        <v>9</v>
      </c>
      <c r="O3497" t="s">
        <v>10</v>
      </c>
      <c r="P3497" t="s">
        <v>9</v>
      </c>
      <c r="Q3497" t="s">
        <v>9</v>
      </c>
      <c r="R3497" t="s">
        <v>116</v>
      </c>
      <c r="S3497" t="s">
        <v>126</v>
      </c>
      <c r="T3497">
        <v>0</v>
      </c>
      <c r="U3497" t="s">
        <v>475</v>
      </c>
      <c r="W3497" t="s">
        <v>386</v>
      </c>
    </row>
    <row r="3498" spans="1:23" x14ac:dyDescent="0.25">
      <c r="A3498" t="s">
        <v>544</v>
      </c>
      <c r="B3498" s="1">
        <v>44521</v>
      </c>
      <c r="C3498">
        <v>-139.22</v>
      </c>
      <c r="D3498" t="s">
        <v>560</v>
      </c>
      <c r="E3498" t="s">
        <v>560</v>
      </c>
      <c r="F3498" t="s">
        <v>561</v>
      </c>
      <c r="G3498" t="s">
        <v>104</v>
      </c>
      <c r="H3498" t="s">
        <v>16</v>
      </c>
      <c r="I3498" t="s">
        <v>16</v>
      </c>
      <c r="J3498" t="s">
        <v>9</v>
      </c>
      <c r="O3498" t="s">
        <v>104</v>
      </c>
      <c r="P3498" t="s">
        <v>9</v>
      </c>
      <c r="Q3498" t="s">
        <v>9</v>
      </c>
      <c r="R3498" t="s">
        <v>122</v>
      </c>
      <c r="S3498" t="s">
        <v>127</v>
      </c>
      <c r="T3498">
        <v>12</v>
      </c>
      <c r="U3498" t="s">
        <v>475</v>
      </c>
      <c r="W3498" t="s">
        <v>386</v>
      </c>
    </row>
    <row r="3499" spans="1:23" x14ac:dyDescent="0.25">
      <c r="A3499" t="s">
        <v>544</v>
      </c>
      <c r="B3499" s="1">
        <v>44521</v>
      </c>
      <c r="C3499">
        <v>-49.66</v>
      </c>
      <c r="D3499" t="s">
        <v>716</v>
      </c>
      <c r="E3499" t="s">
        <v>716</v>
      </c>
      <c r="F3499" t="s">
        <v>5280</v>
      </c>
      <c r="G3499" t="s">
        <v>10</v>
      </c>
      <c r="H3499" t="s">
        <v>35</v>
      </c>
      <c r="I3499" t="s">
        <v>35</v>
      </c>
      <c r="J3499" t="s">
        <v>9</v>
      </c>
      <c r="O3499" t="s">
        <v>10</v>
      </c>
      <c r="P3499" t="s">
        <v>9</v>
      </c>
      <c r="Q3499" t="s">
        <v>9</v>
      </c>
      <c r="R3499" t="s">
        <v>122</v>
      </c>
      <c r="S3499" t="s">
        <v>127</v>
      </c>
      <c r="T3499">
        <v>12</v>
      </c>
      <c r="U3499" t="s">
        <v>475</v>
      </c>
      <c r="W3499" t="s">
        <v>386</v>
      </c>
    </row>
    <row r="3500" spans="1:23" x14ac:dyDescent="0.25">
      <c r="A3500" t="s">
        <v>34</v>
      </c>
      <c r="B3500" s="1">
        <v>44521</v>
      </c>
      <c r="C3500">
        <v>-71.27</v>
      </c>
      <c r="D3500" t="s">
        <v>491</v>
      </c>
      <c r="E3500" t="s">
        <v>491</v>
      </c>
      <c r="F3500" t="s">
        <v>5279</v>
      </c>
      <c r="G3500" t="s">
        <v>117</v>
      </c>
      <c r="H3500" t="s">
        <v>42</v>
      </c>
      <c r="I3500" t="s">
        <v>42</v>
      </c>
      <c r="J3500" t="s">
        <v>9</v>
      </c>
      <c r="K3500" t="s">
        <v>9</v>
      </c>
      <c r="L3500" t="s">
        <v>9</v>
      </c>
      <c r="M3500" t="s">
        <v>5599</v>
      </c>
      <c r="O3500" t="s">
        <v>117</v>
      </c>
      <c r="P3500" t="s">
        <v>9</v>
      </c>
      <c r="Q3500" t="s">
        <v>6084</v>
      </c>
      <c r="R3500" t="s">
        <v>122</v>
      </c>
      <c r="S3500" t="s">
        <v>127</v>
      </c>
      <c r="T3500">
        <v>12</v>
      </c>
      <c r="U3500" t="s">
        <v>475</v>
      </c>
      <c r="W3500" t="s">
        <v>386</v>
      </c>
    </row>
    <row r="3501" spans="1:23" x14ac:dyDescent="0.25">
      <c r="A3501" t="s">
        <v>544</v>
      </c>
      <c r="B3501" s="1">
        <v>44520</v>
      </c>
      <c r="C3501">
        <v>-96.44</v>
      </c>
      <c r="D3501" t="s">
        <v>1385</v>
      </c>
      <c r="E3501" t="s">
        <v>1385</v>
      </c>
      <c r="F3501" t="s">
        <v>1386</v>
      </c>
      <c r="G3501" t="s">
        <v>104</v>
      </c>
      <c r="H3501" t="s">
        <v>12</v>
      </c>
      <c r="I3501" t="s">
        <v>12</v>
      </c>
      <c r="J3501" t="s">
        <v>9</v>
      </c>
      <c r="O3501" t="s">
        <v>104</v>
      </c>
      <c r="P3501" t="s">
        <v>9</v>
      </c>
      <c r="Q3501" t="s">
        <v>9</v>
      </c>
      <c r="R3501" t="s">
        <v>122</v>
      </c>
      <c r="S3501" t="s">
        <v>127</v>
      </c>
      <c r="T3501">
        <v>12</v>
      </c>
      <c r="U3501" t="s">
        <v>475</v>
      </c>
      <c r="W3501" t="s">
        <v>386</v>
      </c>
    </row>
    <row r="3502" spans="1:23" x14ac:dyDescent="0.25">
      <c r="A3502" t="s">
        <v>492</v>
      </c>
      <c r="B3502" s="1">
        <v>44520</v>
      </c>
      <c r="C3502">
        <v>-150.80000000000001</v>
      </c>
      <c r="D3502" t="s">
        <v>5245</v>
      </c>
      <c r="E3502" t="s">
        <v>5245</v>
      </c>
      <c r="F3502" t="s">
        <v>5246</v>
      </c>
      <c r="G3502" t="s">
        <v>120</v>
      </c>
      <c r="H3502" t="s">
        <v>83</v>
      </c>
      <c r="I3502" t="s">
        <v>83</v>
      </c>
      <c r="J3502" t="s">
        <v>9</v>
      </c>
      <c r="O3502" t="s">
        <v>120</v>
      </c>
      <c r="P3502" t="s">
        <v>9</v>
      </c>
      <c r="Q3502" t="s">
        <v>9</v>
      </c>
      <c r="R3502" t="s">
        <v>122</v>
      </c>
      <c r="S3502" t="s">
        <v>127</v>
      </c>
      <c r="T3502">
        <v>12</v>
      </c>
      <c r="U3502" t="s">
        <v>475</v>
      </c>
      <c r="W3502" t="s">
        <v>386</v>
      </c>
    </row>
    <row r="3503" spans="1:23" x14ac:dyDescent="0.25">
      <c r="A3503" t="s">
        <v>492</v>
      </c>
      <c r="B3503" s="1">
        <v>44520</v>
      </c>
      <c r="C3503">
        <v>-145.29</v>
      </c>
      <c r="D3503" t="s">
        <v>495</v>
      </c>
      <c r="E3503" t="s">
        <v>495</v>
      </c>
      <c r="F3503" t="s">
        <v>496</v>
      </c>
      <c r="G3503" t="s">
        <v>104</v>
      </c>
      <c r="H3503" t="s">
        <v>16</v>
      </c>
      <c r="I3503" t="s">
        <v>16</v>
      </c>
      <c r="J3503" t="s">
        <v>9</v>
      </c>
      <c r="O3503" t="s">
        <v>104</v>
      </c>
      <c r="P3503" t="s">
        <v>9</v>
      </c>
      <c r="Q3503" t="s">
        <v>9</v>
      </c>
      <c r="R3503" t="s">
        <v>122</v>
      </c>
      <c r="S3503" t="s">
        <v>127</v>
      </c>
      <c r="T3503">
        <v>12</v>
      </c>
      <c r="U3503" t="s">
        <v>475</v>
      </c>
      <c r="W3503" t="s">
        <v>386</v>
      </c>
    </row>
    <row r="3504" spans="1:23" x14ac:dyDescent="0.25">
      <c r="A3504" t="s">
        <v>492</v>
      </c>
      <c r="B3504" s="1">
        <v>44520</v>
      </c>
      <c r="C3504">
        <v>-5</v>
      </c>
      <c r="D3504" t="s">
        <v>495</v>
      </c>
      <c r="E3504" t="s">
        <v>495</v>
      </c>
      <c r="F3504" t="s">
        <v>496</v>
      </c>
      <c r="G3504" t="s">
        <v>104</v>
      </c>
      <c r="H3504" t="s">
        <v>16</v>
      </c>
      <c r="I3504" t="s">
        <v>16</v>
      </c>
      <c r="J3504" t="s">
        <v>9</v>
      </c>
      <c r="O3504" t="s">
        <v>104</v>
      </c>
      <c r="P3504" t="s">
        <v>9</v>
      </c>
      <c r="Q3504" t="s">
        <v>9</v>
      </c>
      <c r="R3504" t="s">
        <v>122</v>
      </c>
      <c r="S3504" t="s">
        <v>127</v>
      </c>
      <c r="T3504">
        <v>12</v>
      </c>
      <c r="U3504" t="s">
        <v>475</v>
      </c>
      <c r="W3504" t="s">
        <v>386</v>
      </c>
    </row>
    <row r="3505" spans="1:23" x14ac:dyDescent="0.25">
      <c r="A3505" t="s">
        <v>492</v>
      </c>
      <c r="B3505" s="1">
        <v>44520</v>
      </c>
      <c r="C3505">
        <v>-0.17</v>
      </c>
      <c r="D3505" t="s">
        <v>2535</v>
      </c>
      <c r="E3505" t="s">
        <v>2535</v>
      </c>
      <c r="F3505" t="s">
        <v>2536</v>
      </c>
      <c r="G3505" t="s">
        <v>104</v>
      </c>
      <c r="H3505" t="s">
        <v>16</v>
      </c>
      <c r="I3505" t="s">
        <v>16</v>
      </c>
      <c r="J3505" t="s">
        <v>9</v>
      </c>
      <c r="O3505" t="s">
        <v>104</v>
      </c>
      <c r="P3505" t="s">
        <v>9</v>
      </c>
      <c r="Q3505" t="s">
        <v>9</v>
      </c>
      <c r="R3505" t="s">
        <v>122</v>
      </c>
      <c r="S3505" t="s">
        <v>127</v>
      </c>
      <c r="T3505">
        <v>12</v>
      </c>
      <c r="U3505" t="s">
        <v>475</v>
      </c>
      <c r="W3505" t="s">
        <v>386</v>
      </c>
    </row>
    <row r="3506" spans="1:23" x14ac:dyDescent="0.25">
      <c r="A3506" t="s">
        <v>19</v>
      </c>
      <c r="B3506" s="1">
        <v>44519</v>
      </c>
      <c r="C3506">
        <v>-67.73</v>
      </c>
      <c r="D3506" t="s">
        <v>36</v>
      </c>
      <c r="E3506" t="s">
        <v>36</v>
      </c>
      <c r="F3506" t="s">
        <v>653</v>
      </c>
      <c r="G3506" t="s">
        <v>55</v>
      </c>
      <c r="H3506" t="s">
        <v>18</v>
      </c>
      <c r="I3506" t="s">
        <v>18</v>
      </c>
      <c r="J3506" t="s">
        <v>9</v>
      </c>
      <c r="O3506" t="s">
        <v>55</v>
      </c>
      <c r="P3506" t="s">
        <v>9</v>
      </c>
      <c r="Q3506" t="s">
        <v>9</v>
      </c>
      <c r="R3506" t="s">
        <v>224</v>
      </c>
      <c r="S3506" t="s">
        <v>126</v>
      </c>
      <c r="T3506">
        <v>12</v>
      </c>
      <c r="U3506" t="s">
        <v>475</v>
      </c>
      <c r="W3506" t="s">
        <v>386</v>
      </c>
    </row>
    <row r="3507" spans="1:23" x14ac:dyDescent="0.25">
      <c r="A3507" t="s">
        <v>533</v>
      </c>
      <c r="B3507" s="1">
        <v>44519</v>
      </c>
      <c r="C3507">
        <v>3.56</v>
      </c>
      <c r="D3507" t="s">
        <v>534</v>
      </c>
      <c r="E3507" t="s">
        <v>534</v>
      </c>
      <c r="F3507" t="s">
        <v>535</v>
      </c>
      <c r="G3507" t="s">
        <v>92</v>
      </c>
      <c r="H3507" t="s">
        <v>49</v>
      </c>
      <c r="I3507" t="s">
        <v>49</v>
      </c>
      <c r="J3507" t="s">
        <v>9</v>
      </c>
      <c r="O3507" t="s">
        <v>92</v>
      </c>
      <c r="P3507" t="s">
        <v>9</v>
      </c>
      <c r="Q3507" t="s">
        <v>9</v>
      </c>
      <c r="R3507" t="s">
        <v>92</v>
      </c>
      <c r="S3507" t="s">
        <v>127</v>
      </c>
      <c r="T3507">
        <v>12</v>
      </c>
      <c r="U3507" t="s">
        <v>475</v>
      </c>
      <c r="W3507" t="s">
        <v>386</v>
      </c>
    </row>
    <row r="3508" spans="1:23" x14ac:dyDescent="0.25">
      <c r="A3508" t="s">
        <v>492</v>
      </c>
      <c r="B3508" s="1">
        <v>44519</v>
      </c>
      <c r="C3508">
        <v>-5.5</v>
      </c>
      <c r="D3508" t="s">
        <v>5059</v>
      </c>
      <c r="E3508" t="s">
        <v>5059</v>
      </c>
      <c r="F3508" t="s">
        <v>615</v>
      </c>
      <c r="G3508" t="s">
        <v>13</v>
      </c>
      <c r="H3508" t="s">
        <v>11</v>
      </c>
      <c r="I3508" t="s">
        <v>11</v>
      </c>
      <c r="J3508" t="s">
        <v>9</v>
      </c>
      <c r="O3508" t="s">
        <v>13</v>
      </c>
      <c r="P3508" t="s">
        <v>9</v>
      </c>
      <c r="Q3508" t="s">
        <v>9</v>
      </c>
      <c r="R3508" t="s">
        <v>122</v>
      </c>
      <c r="S3508" t="s">
        <v>127</v>
      </c>
      <c r="T3508">
        <v>12</v>
      </c>
      <c r="U3508" t="s">
        <v>475</v>
      </c>
      <c r="W3508" t="s">
        <v>386</v>
      </c>
    </row>
    <row r="3509" spans="1:23" x14ac:dyDescent="0.25">
      <c r="A3509" t="s">
        <v>533</v>
      </c>
      <c r="B3509" s="1">
        <v>44518</v>
      </c>
      <c r="C3509">
        <v>67.73</v>
      </c>
      <c r="D3509" t="s">
        <v>36</v>
      </c>
      <c r="E3509" t="s">
        <v>36</v>
      </c>
      <c r="F3509" t="s">
        <v>675</v>
      </c>
      <c r="G3509" t="s">
        <v>55</v>
      </c>
      <c r="H3509" t="s">
        <v>18</v>
      </c>
      <c r="I3509" t="s">
        <v>18</v>
      </c>
      <c r="J3509" t="s">
        <v>9</v>
      </c>
      <c r="O3509" t="s">
        <v>55</v>
      </c>
      <c r="P3509" t="s">
        <v>9</v>
      </c>
      <c r="Q3509" t="s">
        <v>9</v>
      </c>
      <c r="R3509" t="s">
        <v>224</v>
      </c>
      <c r="S3509" t="s">
        <v>126</v>
      </c>
      <c r="T3509">
        <v>12</v>
      </c>
      <c r="U3509" t="s">
        <v>475</v>
      </c>
      <c r="W3509" t="s">
        <v>386</v>
      </c>
    </row>
    <row r="3510" spans="1:23" x14ac:dyDescent="0.25">
      <c r="A3510" t="s">
        <v>492</v>
      </c>
      <c r="B3510" s="1">
        <v>44518</v>
      </c>
      <c r="C3510">
        <v>-27.55</v>
      </c>
      <c r="D3510" t="s">
        <v>5281</v>
      </c>
      <c r="E3510" t="s">
        <v>5281</v>
      </c>
      <c r="F3510" t="s">
        <v>5282</v>
      </c>
      <c r="G3510" t="s">
        <v>104</v>
      </c>
      <c r="H3510" t="s">
        <v>7</v>
      </c>
      <c r="I3510" t="s">
        <v>7</v>
      </c>
      <c r="J3510" t="s">
        <v>9</v>
      </c>
      <c r="O3510" t="s">
        <v>104</v>
      </c>
      <c r="P3510" t="s">
        <v>9</v>
      </c>
      <c r="Q3510" t="s">
        <v>9</v>
      </c>
      <c r="R3510" t="s">
        <v>122</v>
      </c>
      <c r="S3510" t="s">
        <v>127</v>
      </c>
      <c r="T3510">
        <v>12</v>
      </c>
      <c r="U3510" t="s">
        <v>475</v>
      </c>
      <c r="W3510" t="s">
        <v>386</v>
      </c>
    </row>
    <row r="3511" spans="1:23" x14ac:dyDescent="0.25">
      <c r="A3511" t="s">
        <v>492</v>
      </c>
      <c r="B3511" s="1">
        <v>44518</v>
      </c>
      <c r="C3511">
        <v>-256.89999999999998</v>
      </c>
      <c r="D3511" t="s">
        <v>801</v>
      </c>
      <c r="E3511" t="s">
        <v>801</v>
      </c>
      <c r="F3511" t="s">
        <v>802</v>
      </c>
      <c r="G3511" t="s">
        <v>121</v>
      </c>
      <c r="H3511" t="s">
        <v>153</v>
      </c>
      <c r="I3511" t="s">
        <v>153</v>
      </c>
      <c r="J3511" t="s">
        <v>9</v>
      </c>
      <c r="O3511" t="s">
        <v>121</v>
      </c>
      <c r="P3511" t="s">
        <v>9</v>
      </c>
      <c r="Q3511" t="s">
        <v>9</v>
      </c>
      <c r="R3511" t="s">
        <v>122</v>
      </c>
      <c r="S3511" t="s">
        <v>127</v>
      </c>
      <c r="T3511">
        <v>1</v>
      </c>
      <c r="U3511" t="s">
        <v>475</v>
      </c>
      <c r="W3511" t="s">
        <v>386</v>
      </c>
    </row>
    <row r="3512" spans="1:23" x14ac:dyDescent="0.25">
      <c r="A3512" t="s">
        <v>492</v>
      </c>
      <c r="B3512" s="1">
        <v>44518</v>
      </c>
      <c r="C3512">
        <v>-256.89999999999998</v>
      </c>
      <c r="D3512" t="s">
        <v>801</v>
      </c>
      <c r="E3512" t="s">
        <v>801</v>
      </c>
      <c r="F3512" t="s">
        <v>802</v>
      </c>
      <c r="G3512" t="s">
        <v>121</v>
      </c>
      <c r="H3512" t="s">
        <v>153</v>
      </c>
      <c r="I3512" t="s">
        <v>153</v>
      </c>
      <c r="J3512" t="s">
        <v>9</v>
      </c>
      <c r="O3512" t="s">
        <v>121</v>
      </c>
      <c r="P3512" t="s">
        <v>9</v>
      </c>
      <c r="Q3512" t="s">
        <v>9</v>
      </c>
      <c r="R3512" t="s">
        <v>122</v>
      </c>
      <c r="S3512" t="s">
        <v>127</v>
      </c>
      <c r="T3512">
        <v>1</v>
      </c>
      <c r="U3512" t="s">
        <v>475</v>
      </c>
      <c r="W3512" t="s">
        <v>386</v>
      </c>
    </row>
    <row r="3513" spans="1:23" x14ac:dyDescent="0.25">
      <c r="A3513" t="s">
        <v>34</v>
      </c>
      <c r="B3513" s="1">
        <v>44517</v>
      </c>
      <c r="C3513">
        <v>-30.36</v>
      </c>
      <c r="D3513" t="s">
        <v>491</v>
      </c>
      <c r="E3513" t="s">
        <v>491</v>
      </c>
      <c r="F3513" t="s">
        <v>5283</v>
      </c>
      <c r="G3513" t="s">
        <v>100</v>
      </c>
      <c r="H3513" t="s">
        <v>97</v>
      </c>
      <c r="I3513" t="s">
        <v>97</v>
      </c>
      <c r="J3513" t="s">
        <v>2394</v>
      </c>
      <c r="K3513" t="s">
        <v>9</v>
      </c>
      <c r="L3513" t="s">
        <v>9</v>
      </c>
      <c r="M3513" t="s">
        <v>5600</v>
      </c>
      <c r="O3513" t="s">
        <v>100</v>
      </c>
      <c r="P3513" t="s">
        <v>9</v>
      </c>
      <c r="Q3513" t="s">
        <v>6306</v>
      </c>
      <c r="R3513" t="s">
        <v>122</v>
      </c>
      <c r="S3513" t="s">
        <v>125</v>
      </c>
      <c r="T3513">
        <v>1</v>
      </c>
      <c r="U3513" t="s">
        <v>475</v>
      </c>
      <c r="V3513" t="s">
        <v>270</v>
      </c>
      <c r="W3513" t="s">
        <v>386</v>
      </c>
    </row>
    <row r="3514" spans="1:23" x14ac:dyDescent="0.25">
      <c r="A3514" t="s">
        <v>34</v>
      </c>
      <c r="B3514" s="1">
        <v>44517</v>
      </c>
      <c r="C3514">
        <v>-7.71</v>
      </c>
      <c r="D3514" t="s">
        <v>491</v>
      </c>
      <c r="E3514" t="s">
        <v>491</v>
      </c>
      <c r="F3514" t="s">
        <v>5286</v>
      </c>
      <c r="G3514" t="s">
        <v>100</v>
      </c>
      <c r="H3514" t="s">
        <v>97</v>
      </c>
      <c r="I3514" t="s">
        <v>97</v>
      </c>
      <c r="J3514" t="s">
        <v>2394</v>
      </c>
      <c r="K3514" t="s">
        <v>9</v>
      </c>
      <c r="L3514" t="s">
        <v>9</v>
      </c>
      <c r="M3514" t="s">
        <v>5602</v>
      </c>
      <c r="O3514" t="s">
        <v>100</v>
      </c>
      <c r="P3514" t="s">
        <v>9</v>
      </c>
      <c r="Q3514" t="s">
        <v>6307</v>
      </c>
      <c r="R3514" t="s">
        <v>122</v>
      </c>
      <c r="S3514" t="s">
        <v>125</v>
      </c>
      <c r="T3514">
        <v>1</v>
      </c>
      <c r="U3514" t="s">
        <v>475</v>
      </c>
      <c r="V3514" t="s">
        <v>270</v>
      </c>
      <c r="W3514" t="s">
        <v>386</v>
      </c>
    </row>
    <row r="3515" spans="1:23" x14ac:dyDescent="0.25">
      <c r="A3515" t="s">
        <v>19</v>
      </c>
      <c r="B3515" s="1">
        <v>44517</v>
      </c>
      <c r="C3515">
        <v>-4345.49</v>
      </c>
      <c r="D3515" t="s">
        <v>17</v>
      </c>
      <c r="E3515" t="s">
        <v>17</v>
      </c>
      <c r="F3515" t="s">
        <v>778</v>
      </c>
      <c r="G3515" t="s">
        <v>55</v>
      </c>
      <c r="H3515" t="s">
        <v>18</v>
      </c>
      <c r="I3515" t="s">
        <v>18</v>
      </c>
      <c r="J3515" t="s">
        <v>9</v>
      </c>
      <c r="O3515" t="s">
        <v>55</v>
      </c>
      <c r="P3515" t="s">
        <v>9</v>
      </c>
      <c r="Q3515" t="s">
        <v>9</v>
      </c>
      <c r="R3515" t="s">
        <v>224</v>
      </c>
      <c r="S3515" t="s">
        <v>126</v>
      </c>
      <c r="T3515">
        <v>12</v>
      </c>
      <c r="U3515" t="s">
        <v>475</v>
      </c>
      <c r="W3515" t="s">
        <v>386</v>
      </c>
    </row>
    <row r="3516" spans="1:23" x14ac:dyDescent="0.25">
      <c r="A3516" t="s">
        <v>34</v>
      </c>
      <c r="B3516" s="1">
        <v>44517</v>
      </c>
      <c r="C3516">
        <v>-32.82</v>
      </c>
      <c r="D3516" t="s">
        <v>491</v>
      </c>
      <c r="E3516" t="s">
        <v>491</v>
      </c>
      <c r="F3516" t="s">
        <v>5284</v>
      </c>
      <c r="G3516" t="s">
        <v>100</v>
      </c>
      <c r="H3516" t="s">
        <v>97</v>
      </c>
      <c r="I3516" t="s">
        <v>97</v>
      </c>
      <c r="J3516" t="s">
        <v>2394</v>
      </c>
      <c r="K3516" t="s">
        <v>9</v>
      </c>
      <c r="L3516" t="s">
        <v>9</v>
      </c>
      <c r="M3516" t="s">
        <v>5601</v>
      </c>
      <c r="O3516" t="s">
        <v>100</v>
      </c>
      <c r="P3516" t="s">
        <v>9</v>
      </c>
      <c r="Q3516" t="s">
        <v>6308</v>
      </c>
      <c r="R3516" t="s">
        <v>122</v>
      </c>
      <c r="S3516" t="s">
        <v>125</v>
      </c>
      <c r="T3516">
        <v>1</v>
      </c>
      <c r="U3516" t="s">
        <v>475</v>
      </c>
      <c r="V3516" t="s">
        <v>270</v>
      </c>
      <c r="W3516" t="s">
        <v>386</v>
      </c>
    </row>
    <row r="3517" spans="1:23" x14ac:dyDescent="0.25">
      <c r="A3517" t="s">
        <v>492</v>
      </c>
      <c r="B3517" s="1">
        <v>44517</v>
      </c>
      <c r="C3517">
        <v>-2.87</v>
      </c>
      <c r="D3517" t="s">
        <v>3068</v>
      </c>
      <c r="E3517" t="s">
        <v>3068</v>
      </c>
      <c r="F3517" t="s">
        <v>3069</v>
      </c>
      <c r="G3517" t="s">
        <v>10</v>
      </c>
      <c r="H3517" t="s">
        <v>35</v>
      </c>
      <c r="I3517" t="s">
        <v>35</v>
      </c>
      <c r="J3517" t="s">
        <v>9</v>
      </c>
      <c r="O3517" t="s">
        <v>10</v>
      </c>
      <c r="P3517" t="s">
        <v>9</v>
      </c>
      <c r="Q3517" t="s">
        <v>9</v>
      </c>
      <c r="R3517" t="s">
        <v>122</v>
      </c>
      <c r="S3517" t="s">
        <v>127</v>
      </c>
      <c r="T3517">
        <v>12</v>
      </c>
      <c r="U3517" t="s">
        <v>475</v>
      </c>
      <c r="W3517" t="s">
        <v>386</v>
      </c>
    </row>
    <row r="3518" spans="1:23" x14ac:dyDescent="0.25">
      <c r="A3518" t="s">
        <v>492</v>
      </c>
      <c r="B3518" s="1">
        <v>44517</v>
      </c>
      <c r="C3518">
        <v>-15</v>
      </c>
      <c r="D3518" t="s">
        <v>612</v>
      </c>
      <c r="E3518" t="s">
        <v>612</v>
      </c>
      <c r="F3518" t="s">
        <v>613</v>
      </c>
      <c r="G3518" t="s">
        <v>110</v>
      </c>
      <c r="H3518" t="s">
        <v>79</v>
      </c>
      <c r="I3518" t="s">
        <v>79</v>
      </c>
      <c r="J3518" t="s">
        <v>9</v>
      </c>
      <c r="O3518" t="s">
        <v>110</v>
      </c>
      <c r="P3518" t="s">
        <v>9</v>
      </c>
      <c r="Q3518" t="s">
        <v>9</v>
      </c>
      <c r="R3518" t="s">
        <v>122</v>
      </c>
      <c r="S3518" t="s">
        <v>127</v>
      </c>
      <c r="T3518">
        <v>12</v>
      </c>
      <c r="U3518" t="s">
        <v>475</v>
      </c>
      <c r="V3518" t="s">
        <v>283</v>
      </c>
      <c r="W3518" t="s">
        <v>386</v>
      </c>
    </row>
    <row r="3519" spans="1:23" x14ac:dyDescent="0.25">
      <c r="A3519" t="s">
        <v>492</v>
      </c>
      <c r="B3519" s="1">
        <v>44517</v>
      </c>
      <c r="C3519">
        <v>25</v>
      </c>
      <c r="D3519" t="s">
        <v>536</v>
      </c>
      <c r="E3519" t="s">
        <v>536</v>
      </c>
      <c r="F3519" t="s">
        <v>537</v>
      </c>
      <c r="G3519" t="s">
        <v>92</v>
      </c>
      <c r="H3519" t="s">
        <v>49</v>
      </c>
      <c r="I3519" t="s">
        <v>49</v>
      </c>
      <c r="J3519" t="s">
        <v>9</v>
      </c>
      <c r="O3519" t="s">
        <v>92</v>
      </c>
      <c r="P3519" t="s">
        <v>9</v>
      </c>
      <c r="Q3519" t="s">
        <v>9</v>
      </c>
      <c r="R3519" t="s">
        <v>92</v>
      </c>
      <c r="S3519" t="s">
        <v>127</v>
      </c>
      <c r="T3519">
        <v>12</v>
      </c>
      <c r="U3519" t="s">
        <v>475</v>
      </c>
      <c r="W3519" t="s">
        <v>386</v>
      </c>
    </row>
    <row r="3520" spans="1:23" x14ac:dyDescent="0.25">
      <c r="A3520" t="s">
        <v>492</v>
      </c>
      <c r="B3520" s="1">
        <v>44517</v>
      </c>
      <c r="C3520">
        <v>-2.35</v>
      </c>
      <c r="D3520" t="s">
        <v>689</v>
      </c>
      <c r="E3520" t="s">
        <v>689</v>
      </c>
      <c r="F3520" t="s">
        <v>690</v>
      </c>
      <c r="G3520" t="s">
        <v>100</v>
      </c>
      <c r="H3520" t="s">
        <v>41</v>
      </c>
      <c r="I3520" t="s">
        <v>41</v>
      </c>
      <c r="J3520" t="s">
        <v>9</v>
      </c>
      <c r="O3520" t="s">
        <v>100</v>
      </c>
      <c r="P3520" t="s">
        <v>29</v>
      </c>
      <c r="Q3520" t="s">
        <v>9</v>
      </c>
      <c r="R3520" t="s">
        <v>122</v>
      </c>
      <c r="S3520" t="s">
        <v>127</v>
      </c>
      <c r="T3520">
        <v>12</v>
      </c>
      <c r="U3520" t="s">
        <v>475</v>
      </c>
      <c r="V3520" t="s">
        <v>280</v>
      </c>
      <c r="W3520" t="s">
        <v>1640</v>
      </c>
    </row>
    <row r="3521" spans="1:23" x14ac:dyDescent="0.25">
      <c r="A3521" t="s">
        <v>544</v>
      </c>
      <c r="B3521" s="1">
        <v>44517</v>
      </c>
      <c r="C3521">
        <v>-125.68</v>
      </c>
      <c r="D3521" t="s">
        <v>541</v>
      </c>
      <c r="E3521" t="s">
        <v>541</v>
      </c>
      <c r="F3521" t="s">
        <v>5288</v>
      </c>
      <c r="G3521" t="s">
        <v>78</v>
      </c>
      <c r="H3521" t="s">
        <v>27</v>
      </c>
      <c r="I3521" t="s">
        <v>27</v>
      </c>
      <c r="J3521" t="s">
        <v>9</v>
      </c>
      <c r="O3521" t="s">
        <v>78</v>
      </c>
      <c r="P3521" t="s">
        <v>9</v>
      </c>
      <c r="Q3521" t="s">
        <v>5268</v>
      </c>
      <c r="R3521" t="s">
        <v>122</v>
      </c>
      <c r="S3521" t="s">
        <v>127</v>
      </c>
      <c r="T3521">
        <v>1</v>
      </c>
      <c r="U3521" t="s">
        <v>475</v>
      </c>
      <c r="W3521" t="s">
        <v>386</v>
      </c>
    </row>
    <row r="3522" spans="1:23" x14ac:dyDescent="0.25">
      <c r="A3522" t="s">
        <v>544</v>
      </c>
      <c r="B3522" s="1">
        <v>44517</v>
      </c>
      <c r="C3522">
        <v>-62.61</v>
      </c>
      <c r="D3522" t="s">
        <v>1374</v>
      </c>
      <c r="E3522" t="s">
        <v>1374</v>
      </c>
      <c r="F3522" t="s">
        <v>5285</v>
      </c>
      <c r="G3522" t="s">
        <v>104</v>
      </c>
      <c r="H3522" t="s">
        <v>12</v>
      </c>
      <c r="I3522" t="s">
        <v>12</v>
      </c>
      <c r="J3522" t="s">
        <v>9</v>
      </c>
      <c r="O3522" t="s">
        <v>104</v>
      </c>
      <c r="P3522" t="s">
        <v>9</v>
      </c>
      <c r="Q3522" t="s">
        <v>9</v>
      </c>
      <c r="R3522" t="s">
        <v>122</v>
      </c>
      <c r="S3522" t="s">
        <v>127</v>
      </c>
      <c r="T3522">
        <v>12</v>
      </c>
      <c r="U3522" t="s">
        <v>475</v>
      </c>
      <c r="W3522" t="s">
        <v>386</v>
      </c>
    </row>
    <row r="3523" spans="1:23" x14ac:dyDescent="0.25">
      <c r="A3523" t="s">
        <v>492</v>
      </c>
      <c r="B3523" s="1">
        <v>44517</v>
      </c>
      <c r="C3523">
        <v>-327.89</v>
      </c>
      <c r="D3523" t="s">
        <v>1867</v>
      </c>
      <c r="E3523" t="s">
        <v>1867</v>
      </c>
      <c r="F3523" t="s">
        <v>1868</v>
      </c>
      <c r="G3523" t="s">
        <v>88</v>
      </c>
      <c r="H3523" t="s">
        <v>33</v>
      </c>
      <c r="I3523" t="s">
        <v>33</v>
      </c>
      <c r="J3523" t="s">
        <v>2345</v>
      </c>
      <c r="O3523" t="s">
        <v>88</v>
      </c>
      <c r="P3523" t="s">
        <v>9</v>
      </c>
      <c r="Q3523" t="s">
        <v>5287</v>
      </c>
      <c r="R3523" t="s">
        <v>122</v>
      </c>
      <c r="S3523" t="s">
        <v>127</v>
      </c>
      <c r="T3523">
        <v>1</v>
      </c>
      <c r="U3523" t="s">
        <v>475</v>
      </c>
      <c r="W3523" t="s">
        <v>386</v>
      </c>
    </row>
    <row r="3524" spans="1:23" x14ac:dyDescent="0.25">
      <c r="A3524" t="s">
        <v>19</v>
      </c>
      <c r="B3524" s="1">
        <v>44516</v>
      </c>
      <c r="C3524">
        <v>-24.81</v>
      </c>
      <c r="D3524" t="s">
        <v>4448</v>
      </c>
      <c r="E3524" t="s">
        <v>4448</v>
      </c>
      <c r="F3524" t="s">
        <v>5289</v>
      </c>
      <c r="G3524" t="s">
        <v>110</v>
      </c>
      <c r="H3524" t="s">
        <v>87</v>
      </c>
      <c r="I3524" t="s">
        <v>87</v>
      </c>
      <c r="J3524" t="s">
        <v>9</v>
      </c>
      <c r="O3524" t="s">
        <v>110</v>
      </c>
      <c r="P3524" t="s">
        <v>9</v>
      </c>
      <c r="Q3524" t="s">
        <v>9</v>
      </c>
      <c r="R3524" t="s">
        <v>122</v>
      </c>
      <c r="S3524" t="s">
        <v>127</v>
      </c>
      <c r="T3524">
        <v>1</v>
      </c>
      <c r="U3524" t="s">
        <v>475</v>
      </c>
      <c r="V3524" t="s">
        <v>283</v>
      </c>
      <c r="W3524" t="s">
        <v>386</v>
      </c>
    </row>
    <row r="3525" spans="1:23" x14ac:dyDescent="0.25">
      <c r="A3525" t="s">
        <v>19</v>
      </c>
      <c r="B3525" s="1">
        <v>44516</v>
      </c>
      <c r="C3525">
        <v>-590.34</v>
      </c>
      <c r="D3525" t="s">
        <v>46</v>
      </c>
      <c r="E3525" t="s">
        <v>46</v>
      </c>
      <c r="F3525" t="s">
        <v>695</v>
      </c>
      <c r="G3525" t="s">
        <v>55</v>
      </c>
      <c r="H3525" t="s">
        <v>18</v>
      </c>
      <c r="I3525" t="s">
        <v>18</v>
      </c>
      <c r="J3525" t="s">
        <v>9</v>
      </c>
      <c r="O3525" t="s">
        <v>55</v>
      </c>
      <c r="P3525" t="s">
        <v>9</v>
      </c>
      <c r="Q3525" t="s">
        <v>9</v>
      </c>
      <c r="R3525" t="s">
        <v>224</v>
      </c>
      <c r="S3525" t="s">
        <v>126</v>
      </c>
      <c r="T3525">
        <v>12</v>
      </c>
      <c r="U3525" t="s">
        <v>475</v>
      </c>
      <c r="W3525" t="s">
        <v>386</v>
      </c>
    </row>
    <row r="3526" spans="1:23" x14ac:dyDescent="0.25">
      <c r="A3526" t="s">
        <v>544</v>
      </c>
      <c r="B3526" s="1">
        <v>44516</v>
      </c>
      <c r="C3526">
        <v>4345.49</v>
      </c>
      <c r="D3526" t="s">
        <v>17</v>
      </c>
      <c r="E3526" t="s">
        <v>17</v>
      </c>
      <c r="F3526" t="s">
        <v>867</v>
      </c>
      <c r="G3526" t="s">
        <v>55</v>
      </c>
      <c r="H3526" t="s">
        <v>18</v>
      </c>
      <c r="I3526" t="s">
        <v>18</v>
      </c>
      <c r="J3526" t="s">
        <v>9</v>
      </c>
      <c r="O3526" t="s">
        <v>55</v>
      </c>
      <c r="P3526" t="s">
        <v>9</v>
      </c>
      <c r="Q3526" t="s">
        <v>9</v>
      </c>
      <c r="R3526" t="s">
        <v>224</v>
      </c>
      <c r="S3526" t="s">
        <v>126</v>
      </c>
      <c r="T3526">
        <v>12</v>
      </c>
      <c r="U3526" t="s">
        <v>475</v>
      </c>
      <c r="W3526" t="s">
        <v>386</v>
      </c>
    </row>
    <row r="3527" spans="1:23" x14ac:dyDescent="0.25">
      <c r="A3527" t="s">
        <v>34</v>
      </c>
      <c r="B3527" s="1">
        <v>44516</v>
      </c>
      <c r="C3527">
        <v>-143.31</v>
      </c>
      <c r="D3527" t="s">
        <v>491</v>
      </c>
      <c r="E3527" t="s">
        <v>491</v>
      </c>
      <c r="F3527" t="s">
        <v>5290</v>
      </c>
      <c r="G3527" t="s">
        <v>105</v>
      </c>
      <c r="H3527" t="s">
        <v>134</v>
      </c>
      <c r="I3527" t="s">
        <v>134</v>
      </c>
      <c r="J3527" t="s">
        <v>5136</v>
      </c>
      <c r="K3527" t="s">
        <v>9</v>
      </c>
      <c r="L3527" t="s">
        <v>9</v>
      </c>
      <c r="M3527" t="s">
        <v>5603</v>
      </c>
      <c r="O3527" t="s">
        <v>105</v>
      </c>
      <c r="P3527" t="s">
        <v>9</v>
      </c>
      <c r="Q3527" t="s">
        <v>5604</v>
      </c>
      <c r="R3527" t="s">
        <v>122</v>
      </c>
      <c r="S3527" t="s">
        <v>124</v>
      </c>
      <c r="T3527">
        <v>1</v>
      </c>
      <c r="U3527" t="s">
        <v>475</v>
      </c>
      <c r="V3527" t="s">
        <v>287</v>
      </c>
      <c r="W3527" t="s">
        <v>386</v>
      </c>
    </row>
    <row r="3528" spans="1:23" x14ac:dyDescent="0.25">
      <c r="A3528" t="s">
        <v>492</v>
      </c>
      <c r="B3528" s="1">
        <v>44516</v>
      </c>
      <c r="C3528">
        <v>-4.3</v>
      </c>
      <c r="D3528" t="s">
        <v>678</v>
      </c>
      <c r="E3528" t="s">
        <v>678</v>
      </c>
      <c r="F3528" t="s">
        <v>679</v>
      </c>
      <c r="G3528" t="s">
        <v>88</v>
      </c>
      <c r="H3528" t="s">
        <v>33</v>
      </c>
      <c r="I3528" t="s">
        <v>33</v>
      </c>
      <c r="J3528" t="s">
        <v>5705</v>
      </c>
      <c r="O3528" t="s">
        <v>88</v>
      </c>
      <c r="P3528" t="s">
        <v>9</v>
      </c>
      <c r="Q3528" t="s">
        <v>5709</v>
      </c>
      <c r="R3528" t="s">
        <v>122</v>
      </c>
      <c r="S3528" t="s">
        <v>127</v>
      </c>
      <c r="T3528">
        <v>1</v>
      </c>
      <c r="U3528" t="s">
        <v>475</v>
      </c>
      <c r="W3528" t="s">
        <v>386</v>
      </c>
    </row>
    <row r="3529" spans="1:23" x14ac:dyDescent="0.25">
      <c r="A3529" t="s">
        <v>492</v>
      </c>
      <c r="B3529" s="1">
        <v>44516</v>
      </c>
      <c r="C3529">
        <v>6.54</v>
      </c>
      <c r="D3529" t="s">
        <v>636</v>
      </c>
      <c r="E3529" t="s">
        <v>636</v>
      </c>
      <c r="F3529" t="s">
        <v>637</v>
      </c>
      <c r="G3529" t="s">
        <v>120</v>
      </c>
      <c r="H3529" t="s">
        <v>86</v>
      </c>
      <c r="I3529" t="s">
        <v>86</v>
      </c>
      <c r="J3529" t="s">
        <v>9</v>
      </c>
      <c r="O3529" t="s">
        <v>120</v>
      </c>
      <c r="P3529" t="s">
        <v>9</v>
      </c>
      <c r="Q3529" t="s">
        <v>5292</v>
      </c>
      <c r="R3529" t="s">
        <v>122</v>
      </c>
      <c r="S3529" t="s">
        <v>125</v>
      </c>
      <c r="T3529">
        <v>1</v>
      </c>
      <c r="U3529" t="s">
        <v>475</v>
      </c>
      <c r="W3529" t="s">
        <v>386</v>
      </c>
    </row>
    <row r="3530" spans="1:23" x14ac:dyDescent="0.25">
      <c r="A3530" t="s">
        <v>492</v>
      </c>
      <c r="B3530" s="1">
        <v>44516</v>
      </c>
      <c r="C3530">
        <v>-5.5</v>
      </c>
      <c r="D3530" t="s">
        <v>5042</v>
      </c>
      <c r="E3530" t="s">
        <v>5042</v>
      </c>
      <c r="F3530" t="s">
        <v>615</v>
      </c>
      <c r="G3530" t="s">
        <v>13</v>
      </c>
      <c r="H3530" t="s">
        <v>11</v>
      </c>
      <c r="I3530" t="s">
        <v>11</v>
      </c>
      <c r="J3530" t="s">
        <v>9</v>
      </c>
      <c r="O3530" t="s">
        <v>13</v>
      </c>
      <c r="P3530" t="s">
        <v>9</v>
      </c>
      <c r="Q3530" t="s">
        <v>5291</v>
      </c>
      <c r="R3530" t="s">
        <v>122</v>
      </c>
      <c r="S3530" t="s">
        <v>127</v>
      </c>
      <c r="T3530">
        <v>12</v>
      </c>
      <c r="U3530" t="s">
        <v>475</v>
      </c>
      <c r="W3530" t="s">
        <v>386</v>
      </c>
    </row>
    <row r="3531" spans="1:23" x14ac:dyDescent="0.25">
      <c r="A3531" t="s">
        <v>34</v>
      </c>
      <c r="B3531" s="1">
        <v>44516</v>
      </c>
      <c r="C3531">
        <v>-19.829999999999998</v>
      </c>
      <c r="D3531" t="s">
        <v>491</v>
      </c>
      <c r="E3531" t="s">
        <v>491</v>
      </c>
      <c r="F3531" t="s">
        <v>5295</v>
      </c>
      <c r="G3531" t="s">
        <v>88</v>
      </c>
      <c r="H3531" t="s">
        <v>484</v>
      </c>
      <c r="I3531" t="s">
        <v>484</v>
      </c>
      <c r="J3531" t="s">
        <v>9</v>
      </c>
      <c r="K3531" t="s">
        <v>9</v>
      </c>
      <c r="L3531" t="s">
        <v>9</v>
      </c>
      <c r="M3531" t="s">
        <v>5605</v>
      </c>
      <c r="O3531" t="s">
        <v>88</v>
      </c>
      <c r="P3531" t="s">
        <v>9</v>
      </c>
      <c r="Q3531" t="s">
        <v>5606</v>
      </c>
      <c r="R3531" t="s">
        <v>122</v>
      </c>
      <c r="S3531" t="s">
        <v>125</v>
      </c>
      <c r="T3531">
        <v>12</v>
      </c>
      <c r="U3531" t="s">
        <v>475</v>
      </c>
      <c r="W3531" t="s">
        <v>386</v>
      </c>
    </row>
    <row r="3532" spans="1:23" x14ac:dyDescent="0.25">
      <c r="A3532" t="s">
        <v>492</v>
      </c>
      <c r="B3532" s="1">
        <v>44516</v>
      </c>
      <c r="C3532">
        <v>-55.07</v>
      </c>
      <c r="D3532" t="s">
        <v>5293</v>
      </c>
      <c r="E3532" t="s">
        <v>5293</v>
      </c>
      <c r="F3532" t="s">
        <v>5294</v>
      </c>
      <c r="G3532" t="s">
        <v>13</v>
      </c>
      <c r="H3532" t="s">
        <v>40</v>
      </c>
      <c r="I3532" t="s">
        <v>40</v>
      </c>
      <c r="J3532" t="s">
        <v>9</v>
      </c>
      <c r="O3532" t="s">
        <v>13</v>
      </c>
      <c r="P3532" t="s">
        <v>9</v>
      </c>
      <c r="Q3532" t="s">
        <v>9</v>
      </c>
      <c r="R3532" t="s">
        <v>122</v>
      </c>
      <c r="S3532" t="s">
        <v>127</v>
      </c>
      <c r="T3532">
        <v>1</v>
      </c>
      <c r="U3532" t="s">
        <v>475</v>
      </c>
      <c r="W3532" t="s">
        <v>386</v>
      </c>
    </row>
    <row r="3533" spans="1:23" x14ac:dyDescent="0.25">
      <c r="A3533" t="s">
        <v>492</v>
      </c>
      <c r="B3533" s="1">
        <v>44516</v>
      </c>
      <c r="C3533">
        <v>-2.14</v>
      </c>
      <c r="D3533" t="s">
        <v>495</v>
      </c>
      <c r="E3533" t="s">
        <v>495</v>
      </c>
      <c r="F3533" t="s">
        <v>496</v>
      </c>
      <c r="G3533" t="s">
        <v>104</v>
      </c>
      <c r="H3533" t="s">
        <v>16</v>
      </c>
      <c r="I3533" t="s">
        <v>16</v>
      </c>
      <c r="J3533" t="s">
        <v>9</v>
      </c>
      <c r="O3533" t="s">
        <v>104</v>
      </c>
      <c r="P3533" t="s">
        <v>9</v>
      </c>
      <c r="Q3533" t="s">
        <v>9</v>
      </c>
      <c r="R3533" t="s">
        <v>122</v>
      </c>
      <c r="S3533" t="s">
        <v>127</v>
      </c>
      <c r="T3533">
        <v>12</v>
      </c>
      <c r="U3533" t="s">
        <v>475</v>
      </c>
      <c r="W3533" t="s">
        <v>386</v>
      </c>
    </row>
    <row r="3534" spans="1:23" x14ac:dyDescent="0.25">
      <c r="A3534" t="s">
        <v>19</v>
      </c>
      <c r="B3534" s="1">
        <v>44515</v>
      </c>
      <c r="C3534">
        <v>-75</v>
      </c>
      <c r="D3534" t="s">
        <v>923</v>
      </c>
      <c r="E3534" t="s">
        <v>923</v>
      </c>
      <c r="F3534" t="s">
        <v>924</v>
      </c>
      <c r="G3534" t="s">
        <v>55</v>
      </c>
      <c r="H3534" t="s">
        <v>18</v>
      </c>
      <c r="I3534" t="s">
        <v>18</v>
      </c>
      <c r="J3534" t="s">
        <v>9</v>
      </c>
      <c r="O3534" t="s">
        <v>55</v>
      </c>
      <c r="P3534" t="s">
        <v>9</v>
      </c>
      <c r="Q3534" t="s">
        <v>9</v>
      </c>
      <c r="R3534" t="s">
        <v>224</v>
      </c>
      <c r="S3534" t="s">
        <v>126</v>
      </c>
      <c r="T3534">
        <v>12</v>
      </c>
      <c r="U3534" t="s">
        <v>475</v>
      </c>
      <c r="W3534" t="s">
        <v>386</v>
      </c>
    </row>
    <row r="3535" spans="1:23" x14ac:dyDescent="0.25">
      <c r="A3535" t="s">
        <v>34</v>
      </c>
      <c r="B3535" s="1">
        <v>44515</v>
      </c>
      <c r="C3535">
        <v>590.34</v>
      </c>
      <c r="D3535" t="s">
        <v>46</v>
      </c>
      <c r="E3535" t="s">
        <v>46</v>
      </c>
      <c r="F3535" t="s">
        <v>703</v>
      </c>
      <c r="G3535" t="s">
        <v>55</v>
      </c>
      <c r="H3535" t="s">
        <v>18</v>
      </c>
      <c r="I3535" t="s">
        <v>18</v>
      </c>
      <c r="J3535" t="s">
        <v>9</v>
      </c>
      <c r="O3535" t="s">
        <v>55</v>
      </c>
      <c r="P3535" t="s">
        <v>9</v>
      </c>
      <c r="Q3535" t="s">
        <v>9</v>
      </c>
      <c r="R3535" t="s">
        <v>224</v>
      </c>
      <c r="S3535" t="s">
        <v>126</v>
      </c>
      <c r="T3535">
        <v>12</v>
      </c>
      <c r="U3535" t="s">
        <v>475</v>
      </c>
      <c r="W3535" t="s">
        <v>386</v>
      </c>
    </row>
    <row r="3536" spans="1:23" x14ac:dyDescent="0.25">
      <c r="A3536" t="s">
        <v>34</v>
      </c>
      <c r="B3536" s="1">
        <v>44515</v>
      </c>
      <c r="C3536">
        <v>-121.25</v>
      </c>
      <c r="D3536" t="s">
        <v>491</v>
      </c>
      <c r="E3536" t="s">
        <v>491</v>
      </c>
      <c r="F3536" t="s">
        <v>5297</v>
      </c>
      <c r="G3536" t="s">
        <v>105</v>
      </c>
      <c r="H3536" t="s">
        <v>134</v>
      </c>
      <c r="I3536" t="s">
        <v>134</v>
      </c>
      <c r="J3536" t="s">
        <v>5136</v>
      </c>
      <c r="K3536" t="s">
        <v>9</v>
      </c>
      <c r="L3536" t="s">
        <v>9</v>
      </c>
      <c r="M3536" t="s">
        <v>5607</v>
      </c>
      <c r="O3536" t="s">
        <v>105</v>
      </c>
      <c r="P3536" t="s">
        <v>9</v>
      </c>
      <c r="Q3536" t="s">
        <v>5608</v>
      </c>
      <c r="R3536" t="s">
        <v>122</v>
      </c>
      <c r="S3536" t="s">
        <v>124</v>
      </c>
      <c r="T3536">
        <v>1</v>
      </c>
      <c r="U3536" t="s">
        <v>475</v>
      </c>
      <c r="V3536" t="s">
        <v>287</v>
      </c>
      <c r="W3536" t="s">
        <v>386</v>
      </c>
    </row>
    <row r="3537" spans="1:23" x14ac:dyDescent="0.25">
      <c r="A3537" t="s">
        <v>19</v>
      </c>
      <c r="B3537" s="1">
        <v>44515</v>
      </c>
      <c r="C3537">
        <v>-75.09</v>
      </c>
      <c r="D3537" t="s">
        <v>701</v>
      </c>
      <c r="E3537" t="s">
        <v>701</v>
      </c>
      <c r="F3537" t="s">
        <v>702</v>
      </c>
      <c r="G3537" t="s">
        <v>94</v>
      </c>
      <c r="H3537" t="s">
        <v>24</v>
      </c>
      <c r="I3537" t="s">
        <v>24</v>
      </c>
      <c r="J3537" t="s">
        <v>24</v>
      </c>
      <c r="O3537" t="s">
        <v>94</v>
      </c>
      <c r="P3537" t="s">
        <v>9</v>
      </c>
      <c r="Q3537" t="s">
        <v>6333</v>
      </c>
      <c r="R3537" t="s">
        <v>122</v>
      </c>
      <c r="S3537" t="s">
        <v>127</v>
      </c>
      <c r="T3537">
        <v>12</v>
      </c>
      <c r="U3537" t="s">
        <v>475</v>
      </c>
      <c r="V3537" t="s">
        <v>265</v>
      </c>
      <c r="W3537" t="s">
        <v>386</v>
      </c>
    </row>
    <row r="3538" spans="1:23" x14ac:dyDescent="0.25">
      <c r="A3538" t="s">
        <v>492</v>
      </c>
      <c r="B3538" s="1">
        <v>44515</v>
      </c>
      <c r="C3538">
        <v>-29.91</v>
      </c>
      <c r="D3538" t="s">
        <v>636</v>
      </c>
      <c r="E3538" t="s">
        <v>636</v>
      </c>
      <c r="F3538" t="s">
        <v>637</v>
      </c>
      <c r="G3538" t="s">
        <v>120</v>
      </c>
      <c r="H3538" t="s">
        <v>86</v>
      </c>
      <c r="I3538" t="s">
        <v>86</v>
      </c>
      <c r="J3538" t="s">
        <v>9</v>
      </c>
      <c r="O3538" t="s">
        <v>120</v>
      </c>
      <c r="P3538" t="s">
        <v>9</v>
      </c>
      <c r="Q3538" t="s">
        <v>5298</v>
      </c>
      <c r="R3538" t="s">
        <v>122</v>
      </c>
      <c r="S3538" t="s">
        <v>125</v>
      </c>
      <c r="T3538">
        <v>1</v>
      </c>
      <c r="U3538" t="s">
        <v>475</v>
      </c>
      <c r="W3538" t="s">
        <v>386</v>
      </c>
    </row>
    <row r="3539" spans="1:23" x14ac:dyDescent="0.25">
      <c r="A3539" t="s">
        <v>492</v>
      </c>
      <c r="B3539" s="1">
        <v>44515</v>
      </c>
      <c r="C3539">
        <v>-7.54</v>
      </c>
      <c r="D3539" t="s">
        <v>864</v>
      </c>
      <c r="E3539" t="s">
        <v>864</v>
      </c>
      <c r="F3539" t="s">
        <v>865</v>
      </c>
      <c r="G3539" t="s">
        <v>100</v>
      </c>
      <c r="H3539" t="s">
        <v>176</v>
      </c>
      <c r="I3539" t="s">
        <v>176</v>
      </c>
      <c r="J3539" t="s">
        <v>9</v>
      </c>
      <c r="O3539" t="s">
        <v>100</v>
      </c>
      <c r="P3539" t="s">
        <v>9</v>
      </c>
      <c r="Q3539" t="s">
        <v>5299</v>
      </c>
      <c r="R3539" t="s">
        <v>122</v>
      </c>
      <c r="S3539" t="s">
        <v>125</v>
      </c>
      <c r="T3539">
        <v>1</v>
      </c>
      <c r="U3539" t="s">
        <v>475</v>
      </c>
      <c r="V3539" t="s">
        <v>6075</v>
      </c>
      <c r="W3539" t="s">
        <v>386</v>
      </c>
    </row>
    <row r="3540" spans="1:23" x14ac:dyDescent="0.25">
      <c r="A3540" t="s">
        <v>492</v>
      </c>
      <c r="B3540" s="1">
        <v>44515</v>
      </c>
      <c r="C3540">
        <v>-10.93</v>
      </c>
      <c r="D3540" t="s">
        <v>4470</v>
      </c>
      <c r="E3540" t="s">
        <v>4470</v>
      </c>
      <c r="F3540" t="s">
        <v>5296</v>
      </c>
      <c r="G3540" t="s">
        <v>104</v>
      </c>
      <c r="H3540" t="s">
        <v>16</v>
      </c>
      <c r="I3540" t="s">
        <v>16</v>
      </c>
      <c r="J3540" t="s">
        <v>9</v>
      </c>
      <c r="O3540" t="s">
        <v>104</v>
      </c>
      <c r="P3540" t="s">
        <v>9</v>
      </c>
      <c r="Q3540" t="s">
        <v>9</v>
      </c>
      <c r="R3540" t="s">
        <v>122</v>
      </c>
      <c r="S3540" t="s">
        <v>127</v>
      </c>
      <c r="T3540">
        <v>12</v>
      </c>
      <c r="U3540" t="s">
        <v>475</v>
      </c>
      <c r="W3540" t="s">
        <v>386</v>
      </c>
    </row>
    <row r="3541" spans="1:23" x14ac:dyDescent="0.25">
      <c r="A3541" t="s">
        <v>492</v>
      </c>
      <c r="B3541" s="1">
        <v>44515</v>
      </c>
      <c r="C3541">
        <v>-65.489999999999995</v>
      </c>
      <c r="D3541" t="s">
        <v>5300</v>
      </c>
      <c r="E3541" t="s">
        <v>5300</v>
      </c>
      <c r="F3541" t="s">
        <v>5301</v>
      </c>
      <c r="G3541" t="s">
        <v>88</v>
      </c>
      <c r="H3541" t="s">
        <v>59</v>
      </c>
      <c r="I3541" t="s">
        <v>59</v>
      </c>
      <c r="J3541" t="s">
        <v>9</v>
      </c>
      <c r="O3541" t="s">
        <v>88</v>
      </c>
      <c r="P3541" t="s">
        <v>9</v>
      </c>
      <c r="Q3541" t="s">
        <v>9</v>
      </c>
      <c r="R3541" t="s">
        <v>122</v>
      </c>
      <c r="S3541" t="s">
        <v>127</v>
      </c>
      <c r="T3541">
        <v>1</v>
      </c>
      <c r="U3541" t="s">
        <v>2486</v>
      </c>
      <c r="W3541" t="s">
        <v>386</v>
      </c>
    </row>
    <row r="3542" spans="1:23" x14ac:dyDescent="0.25">
      <c r="A3542" t="s">
        <v>492</v>
      </c>
      <c r="B3542" s="1">
        <v>44515</v>
      </c>
      <c r="C3542">
        <v>-110.24</v>
      </c>
      <c r="D3542" t="s">
        <v>5302</v>
      </c>
      <c r="E3542" t="s">
        <v>5302</v>
      </c>
      <c r="F3542" t="s">
        <v>5303</v>
      </c>
      <c r="G3542" t="s">
        <v>88</v>
      </c>
      <c r="H3542" t="s">
        <v>33</v>
      </c>
      <c r="I3542" t="s">
        <v>33</v>
      </c>
      <c r="J3542" t="s">
        <v>2345</v>
      </c>
      <c r="O3542" t="s">
        <v>88</v>
      </c>
      <c r="P3542" t="s">
        <v>9</v>
      </c>
      <c r="Q3542" t="s">
        <v>4466</v>
      </c>
      <c r="R3542" t="s">
        <v>122</v>
      </c>
      <c r="S3542" t="s">
        <v>127</v>
      </c>
      <c r="T3542">
        <v>1</v>
      </c>
      <c r="U3542" t="s">
        <v>475</v>
      </c>
      <c r="W3542" t="s">
        <v>386</v>
      </c>
    </row>
    <row r="3543" spans="1:23" x14ac:dyDescent="0.25">
      <c r="A3543" t="s">
        <v>492</v>
      </c>
      <c r="B3543" s="1">
        <v>44515</v>
      </c>
      <c r="C3543">
        <v>-8.15</v>
      </c>
      <c r="D3543" t="s">
        <v>678</v>
      </c>
      <c r="E3543" t="s">
        <v>678</v>
      </c>
      <c r="F3543" t="s">
        <v>679</v>
      </c>
      <c r="G3543" t="s">
        <v>120</v>
      </c>
      <c r="H3543" t="s">
        <v>67</v>
      </c>
      <c r="I3543" t="s">
        <v>67</v>
      </c>
      <c r="J3543" t="s">
        <v>9</v>
      </c>
      <c r="O3543" t="s">
        <v>120</v>
      </c>
      <c r="P3543" t="s">
        <v>9</v>
      </c>
      <c r="Q3543" t="s">
        <v>9</v>
      </c>
      <c r="R3543" t="s">
        <v>122</v>
      </c>
      <c r="S3543" t="s">
        <v>127</v>
      </c>
      <c r="T3543">
        <v>12</v>
      </c>
      <c r="U3543" t="s">
        <v>475</v>
      </c>
      <c r="W3543" t="s">
        <v>386</v>
      </c>
    </row>
    <row r="3544" spans="1:23" x14ac:dyDescent="0.25">
      <c r="A3544" t="s">
        <v>34</v>
      </c>
      <c r="B3544" s="1">
        <v>44514</v>
      </c>
      <c r="C3544">
        <v>-4.4000000000000004</v>
      </c>
      <c r="D3544" t="s">
        <v>1145</v>
      </c>
      <c r="E3544" t="s">
        <v>1145</v>
      </c>
      <c r="F3544" t="s">
        <v>5304</v>
      </c>
      <c r="G3544" t="s">
        <v>13</v>
      </c>
      <c r="H3544" t="s">
        <v>11</v>
      </c>
      <c r="I3544" t="s">
        <v>11</v>
      </c>
      <c r="J3544" t="s">
        <v>9</v>
      </c>
      <c r="K3544" t="s">
        <v>9</v>
      </c>
      <c r="L3544" t="s">
        <v>9</v>
      </c>
      <c r="M3544" t="s">
        <v>5609</v>
      </c>
      <c r="O3544" t="s">
        <v>13</v>
      </c>
      <c r="P3544" t="s">
        <v>9</v>
      </c>
      <c r="Q3544" t="s">
        <v>6085</v>
      </c>
      <c r="R3544" t="s">
        <v>122</v>
      </c>
      <c r="S3544" t="s">
        <v>127</v>
      </c>
      <c r="T3544">
        <v>12</v>
      </c>
      <c r="U3544" t="s">
        <v>475</v>
      </c>
      <c r="W3544" t="s">
        <v>386</v>
      </c>
    </row>
    <row r="3545" spans="1:23" x14ac:dyDescent="0.25">
      <c r="A3545" t="s">
        <v>19</v>
      </c>
      <c r="B3545" s="1">
        <v>44514</v>
      </c>
      <c r="C3545">
        <v>4478.1400000000003</v>
      </c>
      <c r="D3545" t="s">
        <v>719</v>
      </c>
      <c r="E3545" t="s">
        <v>719</v>
      </c>
      <c r="F3545" t="s">
        <v>565</v>
      </c>
      <c r="G3545" t="s">
        <v>92</v>
      </c>
      <c r="H3545" t="s">
        <v>30</v>
      </c>
      <c r="I3545" t="s">
        <v>30</v>
      </c>
      <c r="J3545" t="s">
        <v>9</v>
      </c>
      <c r="O3545" t="s">
        <v>92</v>
      </c>
      <c r="P3545" t="s">
        <v>9</v>
      </c>
      <c r="Q3545" t="s">
        <v>9</v>
      </c>
      <c r="R3545" t="s">
        <v>92</v>
      </c>
      <c r="S3545" t="s">
        <v>127</v>
      </c>
      <c r="T3545">
        <v>12</v>
      </c>
      <c r="U3545" t="s">
        <v>475</v>
      </c>
      <c r="W3545" t="s">
        <v>386</v>
      </c>
    </row>
    <row r="3546" spans="1:23" x14ac:dyDescent="0.25">
      <c r="A3546" t="s">
        <v>492</v>
      </c>
      <c r="B3546" s="1">
        <v>44513</v>
      </c>
      <c r="C3546">
        <v>-4.99</v>
      </c>
      <c r="D3546" t="s">
        <v>493</v>
      </c>
      <c r="E3546" t="s">
        <v>493</v>
      </c>
      <c r="F3546" t="s">
        <v>494</v>
      </c>
      <c r="G3546" t="s">
        <v>104</v>
      </c>
      <c r="H3546" t="s">
        <v>16</v>
      </c>
      <c r="I3546" t="s">
        <v>16</v>
      </c>
      <c r="J3546" t="s">
        <v>9</v>
      </c>
      <c r="O3546" t="s">
        <v>104</v>
      </c>
      <c r="P3546" t="s">
        <v>9</v>
      </c>
      <c r="Q3546" t="s">
        <v>9</v>
      </c>
      <c r="R3546" t="s">
        <v>122</v>
      </c>
      <c r="S3546" t="s">
        <v>127</v>
      </c>
      <c r="T3546">
        <v>12</v>
      </c>
      <c r="U3546" t="s">
        <v>475</v>
      </c>
      <c r="W3546" t="s">
        <v>386</v>
      </c>
    </row>
    <row r="3547" spans="1:23" x14ac:dyDescent="0.25">
      <c r="A3547" t="s">
        <v>492</v>
      </c>
      <c r="B3547" s="1">
        <v>44513</v>
      </c>
      <c r="C3547">
        <v>-145.44</v>
      </c>
      <c r="D3547" t="s">
        <v>495</v>
      </c>
      <c r="E3547" t="s">
        <v>495</v>
      </c>
      <c r="F3547" t="s">
        <v>496</v>
      </c>
      <c r="G3547" t="s">
        <v>104</v>
      </c>
      <c r="H3547" t="s">
        <v>16</v>
      </c>
      <c r="I3547" t="s">
        <v>16</v>
      </c>
      <c r="J3547" t="s">
        <v>9</v>
      </c>
      <c r="O3547" t="s">
        <v>104</v>
      </c>
      <c r="P3547" t="s">
        <v>9</v>
      </c>
      <c r="Q3547" t="s">
        <v>9</v>
      </c>
      <c r="R3547" t="s">
        <v>122</v>
      </c>
      <c r="S3547" t="s">
        <v>127</v>
      </c>
      <c r="T3547">
        <v>12</v>
      </c>
      <c r="U3547" t="s">
        <v>475</v>
      </c>
      <c r="W3547" t="s">
        <v>386</v>
      </c>
    </row>
    <row r="3548" spans="1:23" x14ac:dyDescent="0.25">
      <c r="A3548" t="s">
        <v>544</v>
      </c>
      <c r="B3548" s="1">
        <v>44513</v>
      </c>
      <c r="C3548">
        <v>-32.83</v>
      </c>
      <c r="D3548" t="s">
        <v>1502</v>
      </c>
      <c r="E3548" t="s">
        <v>1502</v>
      </c>
      <c r="F3548" t="s">
        <v>5305</v>
      </c>
      <c r="G3548" t="s">
        <v>104</v>
      </c>
      <c r="H3548" t="s">
        <v>7</v>
      </c>
      <c r="I3548" t="s">
        <v>7</v>
      </c>
      <c r="J3548" t="s">
        <v>9</v>
      </c>
      <c r="O3548" t="s">
        <v>104</v>
      </c>
      <c r="P3548" t="s">
        <v>9</v>
      </c>
      <c r="Q3548" t="s">
        <v>9</v>
      </c>
      <c r="R3548" t="s">
        <v>122</v>
      </c>
      <c r="S3548" t="s">
        <v>127</v>
      </c>
      <c r="T3548">
        <v>12</v>
      </c>
      <c r="U3548" t="s">
        <v>475</v>
      </c>
      <c r="W3548" t="s">
        <v>386</v>
      </c>
    </row>
    <row r="3549" spans="1:23" x14ac:dyDescent="0.25">
      <c r="A3549" t="s">
        <v>492</v>
      </c>
      <c r="B3549" s="1">
        <v>44513</v>
      </c>
      <c r="C3549">
        <v>-137</v>
      </c>
      <c r="D3549" t="s">
        <v>522</v>
      </c>
      <c r="E3549" t="s">
        <v>522</v>
      </c>
      <c r="F3549" t="s">
        <v>523</v>
      </c>
      <c r="G3549" t="s">
        <v>94</v>
      </c>
      <c r="H3549" t="s">
        <v>73</v>
      </c>
      <c r="I3549" t="s">
        <v>73</v>
      </c>
      <c r="J3549" t="s">
        <v>2439</v>
      </c>
      <c r="O3549" t="s">
        <v>94</v>
      </c>
      <c r="P3549" t="s">
        <v>29</v>
      </c>
      <c r="Q3549" t="s">
        <v>6334</v>
      </c>
      <c r="R3549" t="s">
        <v>122</v>
      </c>
      <c r="S3549" t="s">
        <v>127</v>
      </c>
      <c r="T3549">
        <v>1</v>
      </c>
      <c r="U3549" t="s">
        <v>475</v>
      </c>
      <c r="V3549" t="s">
        <v>262</v>
      </c>
      <c r="W3549" t="s">
        <v>1640</v>
      </c>
    </row>
    <row r="3550" spans="1:23" x14ac:dyDescent="0.25">
      <c r="A3550" t="s">
        <v>492</v>
      </c>
      <c r="B3550" s="1">
        <v>44513</v>
      </c>
      <c r="C3550">
        <v>-10</v>
      </c>
      <c r="D3550" t="s">
        <v>522</v>
      </c>
      <c r="E3550" t="s">
        <v>522</v>
      </c>
      <c r="F3550" t="s">
        <v>523</v>
      </c>
      <c r="G3550" t="s">
        <v>94</v>
      </c>
      <c r="H3550" t="s">
        <v>73</v>
      </c>
      <c r="I3550" t="s">
        <v>73</v>
      </c>
      <c r="J3550" t="s">
        <v>2439</v>
      </c>
      <c r="O3550" t="s">
        <v>94</v>
      </c>
      <c r="P3550" t="s">
        <v>29</v>
      </c>
      <c r="Q3550" t="s">
        <v>6334</v>
      </c>
      <c r="R3550" t="s">
        <v>122</v>
      </c>
      <c r="S3550" t="s">
        <v>127</v>
      </c>
      <c r="T3550">
        <v>1</v>
      </c>
      <c r="U3550" t="s">
        <v>475</v>
      </c>
      <c r="V3550" t="s">
        <v>262</v>
      </c>
      <c r="W3550" t="s">
        <v>1640</v>
      </c>
    </row>
    <row r="3551" spans="1:23" x14ac:dyDescent="0.25">
      <c r="A3551" t="s">
        <v>492</v>
      </c>
      <c r="B3551" s="1">
        <v>44513</v>
      </c>
      <c r="C3551">
        <v>74.97</v>
      </c>
      <c r="D3551" t="s">
        <v>580</v>
      </c>
      <c r="E3551" t="s">
        <v>580</v>
      </c>
      <c r="F3551" t="s">
        <v>581</v>
      </c>
      <c r="G3551" t="s">
        <v>88</v>
      </c>
      <c r="H3551" t="s">
        <v>59</v>
      </c>
      <c r="I3551" t="s">
        <v>59</v>
      </c>
      <c r="J3551" t="s">
        <v>9</v>
      </c>
      <c r="O3551" t="s">
        <v>88</v>
      </c>
      <c r="P3551" t="s">
        <v>9</v>
      </c>
      <c r="Q3551" t="s">
        <v>9</v>
      </c>
      <c r="R3551" t="s">
        <v>122</v>
      </c>
      <c r="S3551" t="s">
        <v>127</v>
      </c>
      <c r="T3551">
        <v>1</v>
      </c>
      <c r="U3551" t="s">
        <v>475</v>
      </c>
      <c r="W3551" t="s">
        <v>386</v>
      </c>
    </row>
    <row r="3552" spans="1:23" x14ac:dyDescent="0.25">
      <c r="A3552" t="s">
        <v>539</v>
      </c>
      <c r="B3552" s="1">
        <v>44512</v>
      </c>
      <c r="C3552">
        <v>-43.31</v>
      </c>
      <c r="D3552" t="s">
        <v>491</v>
      </c>
      <c r="E3552" t="s">
        <v>491</v>
      </c>
      <c r="F3552" t="s">
        <v>5306</v>
      </c>
      <c r="G3552" t="s">
        <v>88</v>
      </c>
      <c r="H3552" t="s">
        <v>484</v>
      </c>
      <c r="I3552" t="s">
        <v>484</v>
      </c>
      <c r="J3552" t="s">
        <v>9</v>
      </c>
      <c r="O3552" t="s">
        <v>88</v>
      </c>
      <c r="P3552" t="s">
        <v>9</v>
      </c>
      <c r="Q3552" t="s">
        <v>5307</v>
      </c>
      <c r="R3552" t="s">
        <v>122</v>
      </c>
      <c r="S3552" t="s">
        <v>125</v>
      </c>
      <c r="T3552">
        <v>12</v>
      </c>
      <c r="U3552" t="s">
        <v>475</v>
      </c>
      <c r="W3552" t="s">
        <v>386</v>
      </c>
    </row>
    <row r="3553" spans="1:23" x14ac:dyDescent="0.25">
      <c r="A3553" t="s">
        <v>6856</v>
      </c>
      <c r="B3553" s="1">
        <v>44512</v>
      </c>
      <c r="C3553">
        <v>75</v>
      </c>
      <c r="D3553" t="s">
        <v>923</v>
      </c>
      <c r="E3553" t="s">
        <v>923</v>
      </c>
      <c r="F3553" t="s">
        <v>935</v>
      </c>
      <c r="G3553" t="s">
        <v>55</v>
      </c>
      <c r="H3553" t="s">
        <v>18</v>
      </c>
      <c r="I3553" t="s">
        <v>18</v>
      </c>
      <c r="J3553" t="s">
        <v>9</v>
      </c>
      <c r="O3553" t="s">
        <v>55</v>
      </c>
      <c r="P3553" t="s">
        <v>9</v>
      </c>
      <c r="Q3553" t="s">
        <v>9</v>
      </c>
      <c r="R3553" t="s">
        <v>224</v>
      </c>
      <c r="S3553" t="s">
        <v>126</v>
      </c>
      <c r="T3553">
        <v>12</v>
      </c>
      <c r="U3553" t="s">
        <v>475</v>
      </c>
      <c r="W3553" t="s">
        <v>386</v>
      </c>
    </row>
    <row r="3554" spans="1:23" x14ac:dyDescent="0.25">
      <c r="A3554" t="s">
        <v>492</v>
      </c>
      <c r="B3554" s="1">
        <v>44512</v>
      </c>
      <c r="C3554">
        <v>-50</v>
      </c>
      <c r="D3554" t="s">
        <v>8612</v>
      </c>
      <c r="E3554" t="s">
        <v>8612</v>
      </c>
      <c r="F3554" t="s">
        <v>5308</v>
      </c>
      <c r="G3554" t="s">
        <v>78</v>
      </c>
      <c r="H3554" t="s">
        <v>60</v>
      </c>
      <c r="I3554" t="s">
        <v>60</v>
      </c>
      <c r="J3554" t="s">
        <v>9</v>
      </c>
      <c r="K3554" t="s">
        <v>9</v>
      </c>
      <c r="L3554" t="s">
        <v>9</v>
      </c>
      <c r="M3554" t="s">
        <v>9</v>
      </c>
      <c r="N3554" t="s">
        <v>6336</v>
      </c>
      <c r="O3554" t="s">
        <v>78</v>
      </c>
      <c r="P3554" t="s">
        <v>9</v>
      </c>
      <c r="Q3554" t="s">
        <v>6337</v>
      </c>
      <c r="R3554" t="s">
        <v>122</v>
      </c>
      <c r="S3554" t="s">
        <v>124</v>
      </c>
      <c r="T3554">
        <v>1</v>
      </c>
      <c r="U3554" t="s">
        <v>475</v>
      </c>
      <c r="V3554" t="s">
        <v>289</v>
      </c>
      <c r="W3554" t="s">
        <v>1640</v>
      </c>
    </row>
    <row r="3555" spans="1:23" x14ac:dyDescent="0.25">
      <c r="A3555" t="s">
        <v>492</v>
      </c>
      <c r="B3555" s="1">
        <v>44512</v>
      </c>
      <c r="C3555">
        <v>-3.82</v>
      </c>
      <c r="D3555" t="s">
        <v>1257</v>
      </c>
      <c r="E3555" t="s">
        <v>1257</v>
      </c>
      <c r="F3555" t="s">
        <v>1258</v>
      </c>
      <c r="G3555" t="s">
        <v>104</v>
      </c>
      <c r="H3555" t="s">
        <v>16</v>
      </c>
      <c r="I3555" t="s">
        <v>16</v>
      </c>
      <c r="J3555" t="s">
        <v>9</v>
      </c>
      <c r="O3555" t="s">
        <v>104</v>
      </c>
      <c r="P3555" t="s">
        <v>9</v>
      </c>
      <c r="Q3555" t="s">
        <v>9</v>
      </c>
      <c r="R3555" t="s">
        <v>122</v>
      </c>
      <c r="S3555" t="s">
        <v>127</v>
      </c>
      <c r="T3555">
        <v>12</v>
      </c>
      <c r="U3555" t="s">
        <v>475</v>
      </c>
      <c r="W3555" t="s">
        <v>386</v>
      </c>
    </row>
    <row r="3556" spans="1:23" x14ac:dyDescent="0.25">
      <c r="A3556" t="s">
        <v>544</v>
      </c>
      <c r="B3556" s="1">
        <v>44512</v>
      </c>
      <c r="C3556">
        <v>-11.63</v>
      </c>
      <c r="D3556" t="s">
        <v>495</v>
      </c>
      <c r="E3556" t="s">
        <v>495</v>
      </c>
      <c r="F3556" t="s">
        <v>601</v>
      </c>
      <c r="G3556" t="s">
        <v>120</v>
      </c>
      <c r="H3556" t="s">
        <v>67</v>
      </c>
      <c r="I3556" t="s">
        <v>67</v>
      </c>
      <c r="J3556" t="s">
        <v>9</v>
      </c>
      <c r="O3556" t="s">
        <v>120</v>
      </c>
      <c r="P3556" t="s">
        <v>9</v>
      </c>
      <c r="Q3556" t="s">
        <v>5309</v>
      </c>
      <c r="R3556" t="s">
        <v>122</v>
      </c>
      <c r="S3556" t="s">
        <v>127</v>
      </c>
      <c r="T3556">
        <v>12</v>
      </c>
      <c r="U3556" t="s">
        <v>475</v>
      </c>
      <c r="W3556" t="s">
        <v>386</v>
      </c>
    </row>
    <row r="3557" spans="1:23" x14ac:dyDescent="0.25">
      <c r="A3557" t="s">
        <v>544</v>
      </c>
      <c r="B3557" s="1">
        <v>44512</v>
      </c>
      <c r="C3557">
        <v>-17</v>
      </c>
      <c r="D3557" t="s">
        <v>495</v>
      </c>
      <c r="E3557" t="s">
        <v>495</v>
      </c>
      <c r="F3557" t="s">
        <v>601</v>
      </c>
      <c r="G3557" t="s">
        <v>117</v>
      </c>
      <c r="H3557" t="s">
        <v>44</v>
      </c>
      <c r="I3557" t="s">
        <v>44</v>
      </c>
      <c r="J3557" t="s">
        <v>9</v>
      </c>
      <c r="O3557" t="s">
        <v>117</v>
      </c>
      <c r="P3557" t="s">
        <v>9</v>
      </c>
      <c r="Q3557" t="s">
        <v>9</v>
      </c>
      <c r="R3557" t="s">
        <v>122</v>
      </c>
      <c r="S3557" t="s">
        <v>127</v>
      </c>
      <c r="T3557">
        <v>12</v>
      </c>
      <c r="U3557" t="s">
        <v>475</v>
      </c>
      <c r="W3557" t="s">
        <v>386</v>
      </c>
    </row>
    <row r="3558" spans="1:23" x14ac:dyDescent="0.25">
      <c r="A3558" t="s">
        <v>544</v>
      </c>
      <c r="B3558" s="1">
        <v>44511</v>
      </c>
      <c r="C3558">
        <v>-159.81</v>
      </c>
      <c r="D3558" t="s">
        <v>858</v>
      </c>
      <c r="E3558" t="s">
        <v>858</v>
      </c>
      <c r="F3558" t="s">
        <v>5310</v>
      </c>
      <c r="G3558" t="s">
        <v>88</v>
      </c>
      <c r="H3558" t="s">
        <v>59</v>
      </c>
      <c r="I3558" t="s">
        <v>59</v>
      </c>
      <c r="J3558" t="s">
        <v>9</v>
      </c>
      <c r="O3558" t="s">
        <v>88</v>
      </c>
      <c r="P3558" t="s">
        <v>9</v>
      </c>
      <c r="Q3558" t="s">
        <v>9</v>
      </c>
      <c r="R3558" t="s">
        <v>122</v>
      </c>
      <c r="S3558" t="s">
        <v>127</v>
      </c>
      <c r="T3558">
        <v>1</v>
      </c>
      <c r="U3558" t="s">
        <v>475</v>
      </c>
      <c r="W3558" t="s">
        <v>386</v>
      </c>
    </row>
    <row r="3559" spans="1:23" x14ac:dyDescent="0.25">
      <c r="A3559" t="s">
        <v>508</v>
      </c>
      <c r="B3559" s="1">
        <v>44511</v>
      </c>
      <c r="C3559">
        <v>-75.040000000000006</v>
      </c>
      <c r="D3559" t="s">
        <v>603</v>
      </c>
      <c r="E3559" t="s">
        <v>603</v>
      </c>
      <c r="F3559" t="s">
        <v>603</v>
      </c>
      <c r="G3559" t="s">
        <v>78</v>
      </c>
      <c r="H3559" t="s">
        <v>27</v>
      </c>
      <c r="I3559" t="s">
        <v>27</v>
      </c>
      <c r="J3559" t="s">
        <v>9</v>
      </c>
      <c r="O3559" t="s">
        <v>78</v>
      </c>
      <c r="P3559" t="s">
        <v>509</v>
      </c>
      <c r="Q3559" t="s">
        <v>8152</v>
      </c>
      <c r="R3559" t="s">
        <v>122</v>
      </c>
      <c r="S3559" t="s">
        <v>127</v>
      </c>
      <c r="T3559">
        <v>1</v>
      </c>
      <c r="U3559" t="s">
        <v>475</v>
      </c>
      <c r="W3559" t="s">
        <v>386</v>
      </c>
    </row>
    <row r="3560" spans="1:23" x14ac:dyDescent="0.25">
      <c r="A3560" t="s">
        <v>492</v>
      </c>
      <c r="B3560" s="1">
        <v>44511</v>
      </c>
      <c r="C3560">
        <v>-5</v>
      </c>
      <c r="D3560" t="s">
        <v>495</v>
      </c>
      <c r="E3560" t="s">
        <v>495</v>
      </c>
      <c r="F3560" t="s">
        <v>496</v>
      </c>
      <c r="G3560" t="s">
        <v>104</v>
      </c>
      <c r="H3560" t="s">
        <v>16</v>
      </c>
      <c r="I3560" t="s">
        <v>16</v>
      </c>
      <c r="J3560" t="s">
        <v>9</v>
      </c>
      <c r="O3560" t="s">
        <v>104</v>
      </c>
      <c r="P3560" t="s">
        <v>9</v>
      </c>
      <c r="Q3560" t="s">
        <v>9</v>
      </c>
      <c r="R3560" t="s">
        <v>122</v>
      </c>
      <c r="S3560" t="s">
        <v>127</v>
      </c>
      <c r="T3560">
        <v>12</v>
      </c>
      <c r="U3560" t="s">
        <v>475</v>
      </c>
      <c r="W3560" t="s">
        <v>386</v>
      </c>
    </row>
    <row r="3561" spans="1:23" x14ac:dyDescent="0.25">
      <c r="A3561" t="s">
        <v>492</v>
      </c>
      <c r="B3561" s="1">
        <v>44511</v>
      </c>
      <c r="C3561">
        <v>-163.11000000000001</v>
      </c>
      <c r="D3561" t="s">
        <v>5477</v>
      </c>
      <c r="E3561" t="s">
        <v>5477</v>
      </c>
      <c r="F3561" t="s">
        <v>771</v>
      </c>
      <c r="G3561" t="s">
        <v>55</v>
      </c>
      <c r="H3561" t="s">
        <v>76</v>
      </c>
      <c r="I3561" t="s">
        <v>76</v>
      </c>
      <c r="J3561" t="s">
        <v>9</v>
      </c>
      <c r="O3561" t="s">
        <v>55</v>
      </c>
      <c r="P3561" t="s">
        <v>9</v>
      </c>
      <c r="Q3561" t="s">
        <v>5314</v>
      </c>
      <c r="R3561" t="s">
        <v>224</v>
      </c>
      <c r="S3561" t="s">
        <v>126</v>
      </c>
      <c r="T3561">
        <v>12</v>
      </c>
      <c r="U3561" t="s">
        <v>475</v>
      </c>
      <c r="V3561" t="s">
        <v>6075</v>
      </c>
      <c r="W3561" t="s">
        <v>386</v>
      </c>
    </row>
    <row r="3562" spans="1:23" x14ac:dyDescent="0.25">
      <c r="A3562" t="s">
        <v>508</v>
      </c>
      <c r="B3562" s="1">
        <v>44511</v>
      </c>
      <c r="C3562">
        <v>-40.130000000000003</v>
      </c>
      <c r="D3562" t="s">
        <v>3754</v>
      </c>
      <c r="E3562" t="s">
        <v>3754</v>
      </c>
      <c r="F3562" t="s">
        <v>3754</v>
      </c>
      <c r="G3562" t="s">
        <v>78</v>
      </c>
      <c r="H3562" t="s">
        <v>27</v>
      </c>
      <c r="I3562" t="s">
        <v>27</v>
      </c>
      <c r="J3562" t="s">
        <v>9</v>
      </c>
      <c r="O3562" t="s">
        <v>78</v>
      </c>
      <c r="P3562" t="s">
        <v>509</v>
      </c>
      <c r="Q3562" t="s">
        <v>8151</v>
      </c>
      <c r="R3562" t="s">
        <v>122</v>
      </c>
      <c r="S3562" t="s">
        <v>127</v>
      </c>
      <c r="T3562">
        <v>1</v>
      </c>
      <c r="U3562" t="s">
        <v>475</v>
      </c>
      <c r="W3562" t="s">
        <v>386</v>
      </c>
    </row>
    <row r="3563" spans="1:23" x14ac:dyDescent="0.25">
      <c r="A3563" t="s">
        <v>508</v>
      </c>
      <c r="B3563" s="1">
        <v>44511</v>
      </c>
      <c r="C3563">
        <v>-0.03</v>
      </c>
      <c r="D3563" t="s">
        <v>556</v>
      </c>
      <c r="E3563" t="s">
        <v>556</v>
      </c>
      <c r="F3563" t="s">
        <v>556</v>
      </c>
      <c r="G3563" t="s">
        <v>92</v>
      </c>
      <c r="H3563" t="s">
        <v>71</v>
      </c>
      <c r="I3563" t="s">
        <v>71</v>
      </c>
      <c r="J3563" t="s">
        <v>9</v>
      </c>
      <c r="O3563" t="s">
        <v>92</v>
      </c>
      <c r="P3563" t="s">
        <v>509</v>
      </c>
      <c r="Q3563" t="s">
        <v>8150</v>
      </c>
      <c r="R3563" t="s">
        <v>92</v>
      </c>
      <c r="S3563" t="s">
        <v>127</v>
      </c>
      <c r="T3563">
        <v>12</v>
      </c>
      <c r="U3563" t="s">
        <v>475</v>
      </c>
      <c r="W3563" t="s">
        <v>386</v>
      </c>
    </row>
    <row r="3564" spans="1:23" x14ac:dyDescent="0.25">
      <c r="A3564" t="s">
        <v>492</v>
      </c>
      <c r="B3564" s="1">
        <v>44511</v>
      </c>
      <c r="C3564">
        <v>-4.41</v>
      </c>
      <c r="D3564" t="s">
        <v>5311</v>
      </c>
      <c r="E3564" t="s">
        <v>5311</v>
      </c>
      <c r="F3564" t="s">
        <v>5312</v>
      </c>
      <c r="G3564" t="s">
        <v>117</v>
      </c>
      <c r="H3564" t="s">
        <v>44</v>
      </c>
      <c r="I3564" t="s">
        <v>44</v>
      </c>
      <c r="J3564" t="s">
        <v>9</v>
      </c>
      <c r="O3564" t="s">
        <v>117</v>
      </c>
      <c r="P3564" t="s">
        <v>9</v>
      </c>
      <c r="Q3564" t="s">
        <v>5313</v>
      </c>
      <c r="R3564" t="s">
        <v>122</v>
      </c>
      <c r="S3564" t="s">
        <v>127</v>
      </c>
      <c r="T3564">
        <v>12</v>
      </c>
      <c r="U3564" t="s">
        <v>475</v>
      </c>
      <c r="W3564" t="s">
        <v>386</v>
      </c>
    </row>
    <row r="3565" spans="1:23" x14ac:dyDescent="0.25">
      <c r="A3565" t="s">
        <v>19</v>
      </c>
      <c r="B3565" s="1">
        <v>44510</v>
      </c>
      <c r="C3565">
        <v>-14250</v>
      </c>
      <c r="D3565" t="s">
        <v>48</v>
      </c>
      <c r="E3565" t="s">
        <v>48</v>
      </c>
      <c r="G3565" t="s">
        <v>121</v>
      </c>
      <c r="H3565" t="s">
        <v>48</v>
      </c>
      <c r="I3565" t="s">
        <v>48</v>
      </c>
      <c r="J3565" t="s">
        <v>2319</v>
      </c>
      <c r="K3565" t="s">
        <v>9</v>
      </c>
      <c r="L3565" t="s">
        <v>385</v>
      </c>
      <c r="O3565" t="s">
        <v>121</v>
      </c>
      <c r="Q3565" t="s">
        <v>362</v>
      </c>
      <c r="R3565" t="s">
        <v>122</v>
      </c>
      <c r="S3565" t="s">
        <v>127</v>
      </c>
      <c r="T3565">
        <v>1</v>
      </c>
      <c r="U3565" t="s">
        <v>385</v>
      </c>
      <c r="W3565" t="s">
        <v>386</v>
      </c>
    </row>
    <row r="3566" spans="1:23" x14ac:dyDescent="0.25">
      <c r="A3566" t="s">
        <v>544</v>
      </c>
      <c r="B3566" s="1">
        <v>44510</v>
      </c>
      <c r="C3566">
        <v>-20</v>
      </c>
      <c r="D3566" t="s">
        <v>2140</v>
      </c>
      <c r="E3566" t="s">
        <v>2140</v>
      </c>
      <c r="F3566" t="s">
        <v>5315</v>
      </c>
      <c r="G3566" t="s">
        <v>105</v>
      </c>
      <c r="H3566" t="s">
        <v>28</v>
      </c>
      <c r="I3566" t="s">
        <v>28</v>
      </c>
      <c r="J3566" t="s">
        <v>5710</v>
      </c>
      <c r="K3566" t="s">
        <v>2142</v>
      </c>
      <c r="O3566" t="s">
        <v>105</v>
      </c>
      <c r="P3566" t="s">
        <v>9</v>
      </c>
      <c r="Q3566" t="s">
        <v>6224</v>
      </c>
      <c r="R3566" t="s">
        <v>122</v>
      </c>
      <c r="S3566" t="s">
        <v>124</v>
      </c>
      <c r="T3566">
        <v>1</v>
      </c>
      <c r="U3566" t="s">
        <v>475</v>
      </c>
      <c r="W3566" t="s">
        <v>386</v>
      </c>
    </row>
    <row r="3567" spans="1:23" x14ac:dyDescent="0.25">
      <c r="A3567" t="s">
        <v>544</v>
      </c>
      <c r="B3567" s="1">
        <v>44510</v>
      </c>
      <c r="C3567">
        <v>-20</v>
      </c>
      <c r="D3567" t="s">
        <v>2140</v>
      </c>
      <c r="E3567" t="s">
        <v>2140</v>
      </c>
      <c r="F3567" t="s">
        <v>5318</v>
      </c>
      <c r="G3567" t="s">
        <v>105</v>
      </c>
      <c r="H3567" t="s">
        <v>28</v>
      </c>
      <c r="I3567" t="s">
        <v>28</v>
      </c>
      <c r="J3567" t="s">
        <v>5710</v>
      </c>
      <c r="K3567" t="s">
        <v>2142</v>
      </c>
      <c r="O3567" t="s">
        <v>105</v>
      </c>
      <c r="P3567" t="s">
        <v>9</v>
      </c>
      <c r="Q3567" t="s">
        <v>6224</v>
      </c>
      <c r="R3567" t="s">
        <v>122</v>
      </c>
      <c r="S3567" t="s">
        <v>124</v>
      </c>
      <c r="T3567">
        <v>1</v>
      </c>
      <c r="U3567" t="s">
        <v>475</v>
      </c>
      <c r="W3567" t="s">
        <v>386</v>
      </c>
    </row>
    <row r="3568" spans="1:23" x14ac:dyDescent="0.25">
      <c r="A3568" t="s">
        <v>492</v>
      </c>
      <c r="B3568" s="1">
        <v>44510</v>
      </c>
      <c r="C3568">
        <v>-13.23</v>
      </c>
      <c r="D3568" t="s">
        <v>1546</v>
      </c>
      <c r="E3568" t="s">
        <v>1546</v>
      </c>
      <c r="F3568" t="s">
        <v>1547</v>
      </c>
      <c r="G3568" t="s">
        <v>88</v>
      </c>
      <c r="H3568" t="s">
        <v>50</v>
      </c>
      <c r="I3568" t="s">
        <v>50</v>
      </c>
      <c r="J3568" t="s">
        <v>9</v>
      </c>
      <c r="O3568" t="s">
        <v>88</v>
      </c>
      <c r="P3568" t="s">
        <v>9</v>
      </c>
      <c r="Q3568" t="s">
        <v>6227</v>
      </c>
      <c r="R3568" t="s">
        <v>122</v>
      </c>
      <c r="S3568" t="s">
        <v>124</v>
      </c>
      <c r="T3568">
        <v>1</v>
      </c>
      <c r="U3568" t="s">
        <v>475</v>
      </c>
      <c r="W3568" t="s">
        <v>386</v>
      </c>
    </row>
    <row r="3569" spans="1:23" x14ac:dyDescent="0.25">
      <c r="A3569" t="s">
        <v>508</v>
      </c>
      <c r="B3569" s="1">
        <v>44510</v>
      </c>
      <c r="C3569">
        <v>-16.2</v>
      </c>
      <c r="D3569" t="s">
        <v>8153</v>
      </c>
      <c r="E3569" t="s">
        <v>8153</v>
      </c>
      <c r="F3569" t="s">
        <v>8153</v>
      </c>
      <c r="G3569" t="s">
        <v>78</v>
      </c>
      <c r="H3569" t="s">
        <v>27</v>
      </c>
      <c r="I3569" t="s">
        <v>27</v>
      </c>
      <c r="J3569" t="s">
        <v>9</v>
      </c>
      <c r="O3569" t="s">
        <v>78</v>
      </c>
      <c r="P3569" t="s">
        <v>509</v>
      </c>
      <c r="Q3569" t="s">
        <v>8152</v>
      </c>
      <c r="R3569" t="s">
        <v>122</v>
      </c>
      <c r="S3569" t="s">
        <v>127</v>
      </c>
      <c r="T3569">
        <v>1</v>
      </c>
      <c r="U3569" t="s">
        <v>475</v>
      </c>
      <c r="W3569" t="s">
        <v>386</v>
      </c>
    </row>
    <row r="3570" spans="1:23" x14ac:dyDescent="0.25">
      <c r="A3570" t="s">
        <v>488</v>
      </c>
      <c r="B3570" s="1">
        <v>44510</v>
      </c>
      <c r="C3570">
        <v>129.91999999999999</v>
      </c>
      <c r="D3570" t="s">
        <v>489</v>
      </c>
      <c r="E3570" t="s">
        <v>489</v>
      </c>
      <c r="F3570" t="s">
        <v>4713</v>
      </c>
      <c r="G3570" t="s">
        <v>92</v>
      </c>
      <c r="H3570" t="s">
        <v>71</v>
      </c>
      <c r="I3570" t="s">
        <v>71</v>
      </c>
      <c r="J3570" t="s">
        <v>9</v>
      </c>
      <c r="O3570" t="s">
        <v>92</v>
      </c>
      <c r="P3570" t="s">
        <v>9</v>
      </c>
      <c r="Q3570" t="s">
        <v>9</v>
      </c>
      <c r="R3570" t="s">
        <v>92</v>
      </c>
      <c r="S3570" t="s">
        <v>127</v>
      </c>
      <c r="T3570">
        <v>12</v>
      </c>
      <c r="U3570" t="s">
        <v>475</v>
      </c>
      <c r="W3570" t="s">
        <v>386</v>
      </c>
    </row>
    <row r="3571" spans="1:23" x14ac:dyDescent="0.25">
      <c r="A3571" t="s">
        <v>492</v>
      </c>
      <c r="B3571" s="1">
        <v>44510</v>
      </c>
      <c r="C3571">
        <v>-93.76</v>
      </c>
      <c r="D3571" t="s">
        <v>940</v>
      </c>
      <c r="E3571" t="s">
        <v>940</v>
      </c>
      <c r="F3571" t="s">
        <v>5317</v>
      </c>
      <c r="G3571" t="s">
        <v>120</v>
      </c>
      <c r="H3571" t="s">
        <v>83</v>
      </c>
      <c r="I3571" t="s">
        <v>83</v>
      </c>
      <c r="J3571" t="s">
        <v>9</v>
      </c>
      <c r="O3571" t="s">
        <v>120</v>
      </c>
      <c r="P3571" t="s">
        <v>9</v>
      </c>
      <c r="Q3571" t="s">
        <v>9</v>
      </c>
      <c r="R3571" t="s">
        <v>122</v>
      </c>
      <c r="S3571" t="s">
        <v>127</v>
      </c>
      <c r="T3571">
        <v>12</v>
      </c>
      <c r="U3571" t="s">
        <v>475</v>
      </c>
      <c r="W3571" t="s">
        <v>386</v>
      </c>
    </row>
    <row r="3572" spans="1:23" x14ac:dyDescent="0.25">
      <c r="A3572" t="s">
        <v>544</v>
      </c>
      <c r="B3572" s="1">
        <v>44510</v>
      </c>
      <c r="C3572">
        <v>-20</v>
      </c>
      <c r="D3572" t="s">
        <v>2140</v>
      </c>
      <c r="E3572" t="s">
        <v>2140</v>
      </c>
      <c r="F3572" t="s">
        <v>5319</v>
      </c>
      <c r="G3572" t="s">
        <v>105</v>
      </c>
      <c r="H3572" t="s">
        <v>28</v>
      </c>
      <c r="I3572" t="s">
        <v>28</v>
      </c>
      <c r="J3572" t="s">
        <v>5710</v>
      </c>
      <c r="K3572" t="s">
        <v>2142</v>
      </c>
      <c r="O3572" t="s">
        <v>105</v>
      </c>
      <c r="P3572" t="s">
        <v>9</v>
      </c>
      <c r="Q3572" t="s">
        <v>6224</v>
      </c>
      <c r="R3572" t="s">
        <v>122</v>
      </c>
      <c r="S3572" t="s">
        <v>124</v>
      </c>
      <c r="T3572">
        <v>1</v>
      </c>
      <c r="U3572" t="s">
        <v>475</v>
      </c>
      <c r="W3572" t="s">
        <v>386</v>
      </c>
    </row>
    <row r="3573" spans="1:23" x14ac:dyDescent="0.25">
      <c r="A3573" t="s">
        <v>544</v>
      </c>
      <c r="B3573" s="1">
        <v>44510</v>
      </c>
      <c r="C3573">
        <v>-20</v>
      </c>
      <c r="D3573" t="s">
        <v>2140</v>
      </c>
      <c r="E3573" t="s">
        <v>2140</v>
      </c>
      <c r="F3573" t="s">
        <v>5316</v>
      </c>
      <c r="G3573" t="s">
        <v>105</v>
      </c>
      <c r="H3573" t="s">
        <v>28</v>
      </c>
      <c r="I3573" t="s">
        <v>28</v>
      </c>
      <c r="J3573" t="s">
        <v>5710</v>
      </c>
      <c r="K3573" t="s">
        <v>2142</v>
      </c>
      <c r="O3573" t="s">
        <v>105</v>
      </c>
      <c r="P3573" t="s">
        <v>9</v>
      </c>
      <c r="Q3573" t="s">
        <v>6224</v>
      </c>
      <c r="R3573" t="s">
        <v>122</v>
      </c>
      <c r="S3573" t="s">
        <v>124</v>
      </c>
      <c r="T3573">
        <v>1</v>
      </c>
      <c r="U3573" t="s">
        <v>475</v>
      </c>
      <c r="W3573" t="s">
        <v>386</v>
      </c>
    </row>
    <row r="3574" spans="1:23" x14ac:dyDescent="0.25">
      <c r="A3574" t="s">
        <v>492</v>
      </c>
      <c r="B3574" s="1">
        <v>44509</v>
      </c>
      <c r="C3574">
        <v>-8.81</v>
      </c>
      <c r="D3574" t="s">
        <v>5311</v>
      </c>
      <c r="E3574" t="s">
        <v>5311</v>
      </c>
      <c r="F3574" t="s">
        <v>5320</v>
      </c>
      <c r="G3574" t="s">
        <v>117</v>
      </c>
      <c r="H3574" t="s">
        <v>44</v>
      </c>
      <c r="I3574" t="s">
        <v>44</v>
      </c>
      <c r="J3574" t="s">
        <v>9</v>
      </c>
      <c r="O3574" t="s">
        <v>117</v>
      </c>
      <c r="P3574" t="s">
        <v>9</v>
      </c>
      <c r="Q3574" t="s">
        <v>5321</v>
      </c>
      <c r="R3574" t="s">
        <v>122</v>
      </c>
      <c r="S3574" t="s">
        <v>127</v>
      </c>
      <c r="T3574">
        <v>12</v>
      </c>
      <c r="U3574" t="s">
        <v>475</v>
      </c>
      <c r="W3574" t="s">
        <v>386</v>
      </c>
    </row>
    <row r="3575" spans="1:23" x14ac:dyDescent="0.25">
      <c r="A3575" t="s">
        <v>19</v>
      </c>
      <c r="B3575" s="1">
        <v>44509</v>
      </c>
      <c r="C3575">
        <v>-240</v>
      </c>
      <c r="D3575" t="s">
        <v>64</v>
      </c>
      <c r="E3575" t="s">
        <v>64</v>
      </c>
      <c r="G3575" t="s">
        <v>10</v>
      </c>
      <c r="H3575" t="s">
        <v>64</v>
      </c>
      <c r="I3575" t="s">
        <v>64</v>
      </c>
      <c r="J3575" t="s">
        <v>9</v>
      </c>
      <c r="K3575" t="s">
        <v>9</v>
      </c>
      <c r="L3575" t="s">
        <v>385</v>
      </c>
      <c r="O3575" t="s">
        <v>10</v>
      </c>
      <c r="Q3575" t="s">
        <v>241</v>
      </c>
      <c r="R3575" t="s">
        <v>122</v>
      </c>
      <c r="S3575" t="s">
        <v>127</v>
      </c>
      <c r="T3575">
        <v>1</v>
      </c>
      <c r="U3575" t="s">
        <v>385</v>
      </c>
      <c r="W3575" t="s">
        <v>386</v>
      </c>
    </row>
    <row r="3576" spans="1:23" x14ac:dyDescent="0.25">
      <c r="A3576" t="s">
        <v>492</v>
      </c>
      <c r="B3576" s="1">
        <v>44509</v>
      </c>
      <c r="C3576">
        <v>-13.23</v>
      </c>
      <c r="D3576" t="s">
        <v>1546</v>
      </c>
      <c r="E3576" t="s">
        <v>1546</v>
      </c>
      <c r="F3576" t="s">
        <v>1547</v>
      </c>
      <c r="G3576" t="s">
        <v>88</v>
      </c>
      <c r="H3576" t="s">
        <v>50</v>
      </c>
      <c r="I3576" t="s">
        <v>50</v>
      </c>
      <c r="J3576" t="s">
        <v>9</v>
      </c>
      <c r="O3576" t="s">
        <v>88</v>
      </c>
      <c r="P3576" t="s">
        <v>9</v>
      </c>
      <c r="Q3576" t="s">
        <v>6228</v>
      </c>
      <c r="R3576" t="s">
        <v>122</v>
      </c>
      <c r="S3576" t="s">
        <v>124</v>
      </c>
      <c r="T3576">
        <v>1</v>
      </c>
      <c r="U3576" t="s">
        <v>475</v>
      </c>
      <c r="W3576" t="s">
        <v>386</v>
      </c>
    </row>
    <row r="3577" spans="1:23" x14ac:dyDescent="0.25">
      <c r="A3577" t="s">
        <v>34</v>
      </c>
      <c r="B3577" s="1">
        <v>44509</v>
      </c>
      <c r="C3577">
        <v>-33.06</v>
      </c>
      <c r="D3577" t="s">
        <v>491</v>
      </c>
      <c r="E3577" t="s">
        <v>491</v>
      </c>
      <c r="F3577" t="s">
        <v>5322</v>
      </c>
      <c r="G3577" t="s">
        <v>121</v>
      </c>
      <c r="H3577" t="s">
        <v>483</v>
      </c>
      <c r="I3577" t="s">
        <v>483</v>
      </c>
      <c r="J3577" t="s">
        <v>9</v>
      </c>
      <c r="K3577" t="s">
        <v>9</v>
      </c>
      <c r="L3577" t="s">
        <v>9</v>
      </c>
      <c r="M3577" t="s">
        <v>5610</v>
      </c>
      <c r="O3577" t="s">
        <v>121</v>
      </c>
      <c r="P3577" t="s">
        <v>9</v>
      </c>
      <c r="Q3577" t="s">
        <v>5611</v>
      </c>
      <c r="R3577" t="s">
        <v>122</v>
      </c>
      <c r="S3577" t="s">
        <v>127</v>
      </c>
      <c r="T3577">
        <v>12</v>
      </c>
      <c r="U3577" t="s">
        <v>475</v>
      </c>
      <c r="W3577" t="s">
        <v>386</v>
      </c>
    </row>
    <row r="3578" spans="1:23" x14ac:dyDescent="0.25">
      <c r="A3578" t="s">
        <v>508</v>
      </c>
      <c r="B3578" s="1">
        <v>44508</v>
      </c>
      <c r="C3578">
        <v>-11271.62</v>
      </c>
      <c r="D3578" t="s">
        <v>6358</v>
      </c>
      <c r="E3578" t="s">
        <v>6358</v>
      </c>
      <c r="F3578" t="s">
        <v>6358</v>
      </c>
      <c r="G3578" t="s">
        <v>78</v>
      </c>
      <c r="H3578" t="s">
        <v>60</v>
      </c>
      <c r="I3578" t="s">
        <v>60</v>
      </c>
      <c r="J3578" t="s">
        <v>9</v>
      </c>
      <c r="O3578" t="s">
        <v>78</v>
      </c>
      <c r="P3578" t="s">
        <v>509</v>
      </c>
      <c r="Q3578" t="s">
        <v>6359</v>
      </c>
      <c r="R3578" t="s">
        <v>122</v>
      </c>
      <c r="S3578" t="s">
        <v>124</v>
      </c>
      <c r="T3578">
        <v>1</v>
      </c>
      <c r="U3578" t="s">
        <v>475</v>
      </c>
      <c r="V3578" t="s">
        <v>289</v>
      </c>
      <c r="W3578" t="s">
        <v>1640</v>
      </c>
    </row>
    <row r="3579" spans="1:23" x14ac:dyDescent="0.25">
      <c r="A3579" t="s">
        <v>492</v>
      </c>
      <c r="B3579" s="1">
        <v>44508</v>
      </c>
      <c r="C3579">
        <v>-1.1599999999999999</v>
      </c>
      <c r="D3579" t="s">
        <v>495</v>
      </c>
      <c r="E3579" t="s">
        <v>495</v>
      </c>
      <c r="F3579" t="s">
        <v>496</v>
      </c>
      <c r="G3579" t="s">
        <v>104</v>
      </c>
      <c r="H3579" t="s">
        <v>16</v>
      </c>
      <c r="I3579" t="s">
        <v>16</v>
      </c>
      <c r="J3579" t="s">
        <v>9</v>
      </c>
      <c r="O3579" t="s">
        <v>104</v>
      </c>
      <c r="P3579" t="s">
        <v>9</v>
      </c>
      <c r="Q3579" t="s">
        <v>9</v>
      </c>
      <c r="R3579" t="s">
        <v>122</v>
      </c>
      <c r="S3579" t="s">
        <v>127</v>
      </c>
      <c r="T3579">
        <v>12</v>
      </c>
      <c r="U3579" t="s">
        <v>475</v>
      </c>
      <c r="W3579" t="s">
        <v>386</v>
      </c>
    </row>
    <row r="3580" spans="1:23" x14ac:dyDescent="0.25">
      <c r="A3580" t="s">
        <v>492</v>
      </c>
      <c r="B3580" s="1">
        <v>44508</v>
      </c>
      <c r="C3580">
        <v>-32</v>
      </c>
      <c r="D3580" t="s">
        <v>650</v>
      </c>
      <c r="E3580" t="s">
        <v>650</v>
      </c>
      <c r="F3580" t="s">
        <v>651</v>
      </c>
      <c r="G3580" t="s">
        <v>118</v>
      </c>
      <c r="H3580" t="s">
        <v>52</v>
      </c>
      <c r="I3580" t="s">
        <v>52</v>
      </c>
      <c r="J3580" t="s">
        <v>9</v>
      </c>
      <c r="O3580" t="s">
        <v>118</v>
      </c>
      <c r="P3580" t="s">
        <v>9</v>
      </c>
      <c r="Q3580" t="s">
        <v>9</v>
      </c>
      <c r="R3580" t="s">
        <v>122</v>
      </c>
      <c r="S3580" t="s">
        <v>127</v>
      </c>
      <c r="T3580">
        <v>12</v>
      </c>
      <c r="U3580" t="s">
        <v>475</v>
      </c>
      <c r="W3580" t="s">
        <v>386</v>
      </c>
    </row>
    <row r="3581" spans="1:23" x14ac:dyDescent="0.25">
      <c r="A3581" t="s">
        <v>19</v>
      </c>
      <c r="B3581" s="1">
        <v>44508</v>
      </c>
      <c r="C3581">
        <v>-301.39</v>
      </c>
      <c r="D3581" t="s">
        <v>609</v>
      </c>
      <c r="E3581" t="s">
        <v>609</v>
      </c>
      <c r="F3581" t="s">
        <v>610</v>
      </c>
      <c r="G3581" t="s">
        <v>10</v>
      </c>
      <c r="H3581" t="s">
        <v>20</v>
      </c>
      <c r="I3581" t="s">
        <v>20</v>
      </c>
      <c r="J3581" t="s">
        <v>9</v>
      </c>
      <c r="O3581" t="s">
        <v>10</v>
      </c>
      <c r="P3581" t="s">
        <v>9</v>
      </c>
      <c r="Q3581" t="s">
        <v>9</v>
      </c>
      <c r="R3581" t="s">
        <v>122</v>
      </c>
      <c r="S3581" t="s">
        <v>127</v>
      </c>
      <c r="T3581">
        <v>12</v>
      </c>
      <c r="U3581" t="s">
        <v>475</v>
      </c>
      <c r="W3581" t="s">
        <v>386</v>
      </c>
    </row>
    <row r="3582" spans="1:23" x14ac:dyDescent="0.25">
      <c r="A3582" t="s">
        <v>492</v>
      </c>
      <c r="B3582" s="1">
        <v>44508</v>
      </c>
      <c r="C3582">
        <v>-13.49</v>
      </c>
      <c r="D3582" t="s">
        <v>5323</v>
      </c>
      <c r="E3582" t="s">
        <v>5323</v>
      </c>
      <c r="F3582" t="s">
        <v>5324</v>
      </c>
      <c r="G3582" t="s">
        <v>104</v>
      </c>
      <c r="H3582" t="s">
        <v>16</v>
      </c>
      <c r="I3582" t="s">
        <v>16</v>
      </c>
      <c r="J3582" t="s">
        <v>9</v>
      </c>
      <c r="O3582" t="s">
        <v>104</v>
      </c>
      <c r="P3582" t="s">
        <v>9</v>
      </c>
      <c r="Q3582" t="s">
        <v>9</v>
      </c>
      <c r="R3582" t="s">
        <v>122</v>
      </c>
      <c r="S3582" t="s">
        <v>127</v>
      </c>
      <c r="T3582">
        <v>12</v>
      </c>
      <c r="U3582" t="s">
        <v>475</v>
      </c>
      <c r="W3582" t="s">
        <v>386</v>
      </c>
    </row>
    <row r="3583" spans="1:23" x14ac:dyDescent="0.25">
      <c r="A3583" t="s">
        <v>492</v>
      </c>
      <c r="B3583" s="1">
        <v>44508</v>
      </c>
      <c r="C3583">
        <v>-40</v>
      </c>
      <c r="D3583" t="s">
        <v>2535</v>
      </c>
      <c r="E3583" t="s">
        <v>2535</v>
      </c>
      <c r="F3583" t="s">
        <v>2536</v>
      </c>
      <c r="G3583" t="s">
        <v>104</v>
      </c>
      <c r="H3583" t="s">
        <v>16</v>
      </c>
      <c r="I3583" t="s">
        <v>16</v>
      </c>
      <c r="J3583" t="s">
        <v>9</v>
      </c>
      <c r="O3583" t="s">
        <v>104</v>
      </c>
      <c r="P3583" t="s">
        <v>9</v>
      </c>
      <c r="Q3583" t="s">
        <v>9</v>
      </c>
      <c r="R3583" t="s">
        <v>122</v>
      </c>
      <c r="S3583" t="s">
        <v>127</v>
      </c>
      <c r="T3583">
        <v>12</v>
      </c>
      <c r="U3583" t="s">
        <v>475</v>
      </c>
      <c r="W3583" t="s">
        <v>386</v>
      </c>
    </row>
    <row r="3584" spans="1:23" x14ac:dyDescent="0.25">
      <c r="A3584" t="s">
        <v>34</v>
      </c>
      <c r="B3584" s="1">
        <v>44507</v>
      </c>
      <c r="C3584">
        <v>-14.32</v>
      </c>
      <c r="D3584" t="s">
        <v>491</v>
      </c>
      <c r="E3584" t="s">
        <v>491</v>
      </c>
      <c r="F3584" t="s">
        <v>5326</v>
      </c>
      <c r="G3584" t="s">
        <v>120</v>
      </c>
      <c r="H3584" t="s">
        <v>67</v>
      </c>
      <c r="I3584" t="s">
        <v>67</v>
      </c>
      <c r="J3584" t="s">
        <v>9</v>
      </c>
      <c r="K3584" t="s">
        <v>9</v>
      </c>
      <c r="L3584" t="s">
        <v>9</v>
      </c>
      <c r="M3584" t="s">
        <v>5614</v>
      </c>
      <c r="O3584" t="s">
        <v>120</v>
      </c>
      <c r="P3584" t="s">
        <v>9</v>
      </c>
      <c r="Q3584" t="s">
        <v>5615</v>
      </c>
      <c r="R3584" t="s">
        <v>122</v>
      </c>
      <c r="S3584" t="s">
        <v>127</v>
      </c>
      <c r="T3584">
        <v>12</v>
      </c>
      <c r="U3584" t="s">
        <v>475</v>
      </c>
      <c r="W3584" t="s">
        <v>386</v>
      </c>
    </row>
    <row r="3585" spans="1:23" x14ac:dyDescent="0.25">
      <c r="A3585" t="s">
        <v>34</v>
      </c>
      <c r="B3585" s="1">
        <v>44507</v>
      </c>
      <c r="C3585">
        <v>-7.66</v>
      </c>
      <c r="D3585" t="s">
        <v>491</v>
      </c>
      <c r="E3585" t="s">
        <v>491</v>
      </c>
      <c r="F3585" t="s">
        <v>5325</v>
      </c>
      <c r="G3585" t="s">
        <v>121</v>
      </c>
      <c r="H3585" t="s">
        <v>483</v>
      </c>
      <c r="I3585" t="s">
        <v>483</v>
      </c>
      <c r="J3585" t="s">
        <v>9</v>
      </c>
      <c r="K3585" t="s">
        <v>9</v>
      </c>
      <c r="L3585" t="s">
        <v>9</v>
      </c>
      <c r="M3585" t="s">
        <v>5612</v>
      </c>
      <c r="O3585" t="s">
        <v>121</v>
      </c>
      <c r="P3585" t="s">
        <v>9</v>
      </c>
      <c r="Q3585" t="s">
        <v>5613</v>
      </c>
      <c r="R3585" t="s">
        <v>122</v>
      </c>
      <c r="S3585" t="s">
        <v>127</v>
      </c>
      <c r="T3585">
        <v>12</v>
      </c>
      <c r="U3585" t="s">
        <v>475</v>
      </c>
      <c r="W3585" t="s">
        <v>386</v>
      </c>
    </row>
    <row r="3586" spans="1:23" x14ac:dyDescent="0.25">
      <c r="A3586" t="s">
        <v>544</v>
      </c>
      <c r="B3586" s="1">
        <v>44506</v>
      </c>
      <c r="C3586">
        <v>-31.42</v>
      </c>
      <c r="D3586" t="s">
        <v>1000</v>
      </c>
      <c r="E3586" t="s">
        <v>1000</v>
      </c>
      <c r="F3586" t="s">
        <v>5327</v>
      </c>
      <c r="G3586" t="s">
        <v>104</v>
      </c>
      <c r="H3586" t="s">
        <v>7</v>
      </c>
      <c r="I3586" t="s">
        <v>7</v>
      </c>
      <c r="J3586" t="s">
        <v>9</v>
      </c>
      <c r="O3586" t="s">
        <v>104</v>
      </c>
      <c r="P3586" t="s">
        <v>9</v>
      </c>
      <c r="Q3586" t="s">
        <v>9</v>
      </c>
      <c r="R3586" t="s">
        <v>122</v>
      </c>
      <c r="S3586" t="s">
        <v>127</v>
      </c>
      <c r="T3586">
        <v>12</v>
      </c>
      <c r="U3586" t="s">
        <v>475</v>
      </c>
      <c r="W3586" t="s">
        <v>386</v>
      </c>
    </row>
    <row r="3587" spans="1:23" x14ac:dyDescent="0.25">
      <c r="A3587" t="s">
        <v>544</v>
      </c>
      <c r="B3587" s="1">
        <v>44506</v>
      </c>
      <c r="C3587">
        <v>-31.66</v>
      </c>
      <c r="D3587" t="s">
        <v>744</v>
      </c>
      <c r="E3587" t="s">
        <v>744</v>
      </c>
      <c r="F3587" t="s">
        <v>3021</v>
      </c>
      <c r="G3587" t="s">
        <v>104</v>
      </c>
      <c r="H3587" t="s">
        <v>7</v>
      </c>
      <c r="I3587" t="s">
        <v>7</v>
      </c>
      <c r="J3587" t="s">
        <v>9</v>
      </c>
      <c r="O3587" t="s">
        <v>104</v>
      </c>
      <c r="P3587" t="s">
        <v>9</v>
      </c>
      <c r="Q3587" t="s">
        <v>9</v>
      </c>
      <c r="R3587" t="s">
        <v>122</v>
      </c>
      <c r="S3587" t="s">
        <v>127</v>
      </c>
      <c r="T3587">
        <v>12</v>
      </c>
      <c r="U3587" t="s">
        <v>475</v>
      </c>
      <c r="W3587" t="s">
        <v>386</v>
      </c>
    </row>
    <row r="3588" spans="1:23" x14ac:dyDescent="0.25">
      <c r="A3588" t="s">
        <v>544</v>
      </c>
      <c r="B3588" s="1">
        <v>44506</v>
      </c>
      <c r="C3588">
        <v>-33.22</v>
      </c>
      <c r="D3588" t="s">
        <v>5328</v>
      </c>
      <c r="E3588" t="s">
        <v>5328</v>
      </c>
      <c r="F3588" t="s">
        <v>5329</v>
      </c>
      <c r="G3588" t="s">
        <v>105</v>
      </c>
      <c r="H3588" t="s">
        <v>28</v>
      </c>
      <c r="I3588" t="s">
        <v>28</v>
      </c>
      <c r="J3588" t="s">
        <v>5717</v>
      </c>
      <c r="O3588" t="s">
        <v>105</v>
      </c>
      <c r="P3588" t="s">
        <v>9</v>
      </c>
      <c r="Q3588" t="s">
        <v>5718</v>
      </c>
      <c r="R3588" t="s">
        <v>122</v>
      </c>
      <c r="S3588" t="s">
        <v>124</v>
      </c>
      <c r="T3588">
        <v>1</v>
      </c>
      <c r="U3588" t="s">
        <v>475</v>
      </c>
      <c r="W3588" t="s">
        <v>386</v>
      </c>
    </row>
    <row r="3589" spans="1:23" x14ac:dyDescent="0.25">
      <c r="A3589" t="s">
        <v>492</v>
      </c>
      <c r="B3589" s="1">
        <v>44506</v>
      </c>
      <c r="C3589">
        <v>-11.94</v>
      </c>
      <c r="D3589" t="s">
        <v>5323</v>
      </c>
      <c r="E3589" t="s">
        <v>5323</v>
      </c>
      <c r="F3589" t="s">
        <v>5324</v>
      </c>
      <c r="G3589" t="s">
        <v>104</v>
      </c>
      <c r="H3589" t="s">
        <v>16</v>
      </c>
      <c r="I3589" t="s">
        <v>16</v>
      </c>
      <c r="J3589" t="s">
        <v>9</v>
      </c>
      <c r="O3589" t="s">
        <v>104</v>
      </c>
      <c r="P3589" t="s">
        <v>9</v>
      </c>
      <c r="Q3589" t="s">
        <v>9</v>
      </c>
      <c r="R3589" t="s">
        <v>122</v>
      </c>
      <c r="S3589" t="s">
        <v>127</v>
      </c>
      <c r="T3589">
        <v>12</v>
      </c>
      <c r="U3589" t="s">
        <v>475</v>
      </c>
      <c r="W3589" t="s">
        <v>386</v>
      </c>
    </row>
    <row r="3590" spans="1:23" x14ac:dyDescent="0.25">
      <c r="A3590" t="s">
        <v>492</v>
      </c>
      <c r="B3590" s="1">
        <v>44506</v>
      </c>
      <c r="C3590">
        <v>-149</v>
      </c>
      <c r="D3590" t="s">
        <v>495</v>
      </c>
      <c r="E3590" t="s">
        <v>495</v>
      </c>
      <c r="F3590" t="s">
        <v>496</v>
      </c>
      <c r="G3590" t="s">
        <v>104</v>
      </c>
      <c r="H3590" t="s">
        <v>16</v>
      </c>
      <c r="I3590" t="s">
        <v>16</v>
      </c>
      <c r="J3590" t="s">
        <v>9</v>
      </c>
      <c r="O3590" t="s">
        <v>104</v>
      </c>
      <c r="P3590" t="s">
        <v>9</v>
      </c>
      <c r="Q3590" t="s">
        <v>9</v>
      </c>
      <c r="R3590" t="s">
        <v>122</v>
      </c>
      <c r="S3590" t="s">
        <v>127</v>
      </c>
      <c r="T3590">
        <v>12</v>
      </c>
      <c r="U3590" t="s">
        <v>475</v>
      </c>
      <c r="W3590" t="s">
        <v>386</v>
      </c>
    </row>
    <row r="3591" spans="1:23" x14ac:dyDescent="0.25">
      <c r="A3591" t="s">
        <v>492</v>
      </c>
      <c r="B3591" s="1">
        <v>44505</v>
      </c>
      <c r="C3591">
        <v>-9.3000000000000007</v>
      </c>
      <c r="D3591" t="s">
        <v>493</v>
      </c>
      <c r="E3591" t="s">
        <v>493</v>
      </c>
      <c r="F3591" t="s">
        <v>494</v>
      </c>
      <c r="G3591" t="s">
        <v>104</v>
      </c>
      <c r="H3591" t="s">
        <v>16</v>
      </c>
      <c r="I3591" t="s">
        <v>16</v>
      </c>
      <c r="J3591" t="s">
        <v>9</v>
      </c>
      <c r="O3591" t="s">
        <v>104</v>
      </c>
      <c r="P3591" t="s">
        <v>9</v>
      </c>
      <c r="Q3591" t="s">
        <v>9</v>
      </c>
      <c r="R3591" t="s">
        <v>122</v>
      </c>
      <c r="S3591" t="s">
        <v>127</v>
      </c>
      <c r="T3591">
        <v>12</v>
      </c>
      <c r="U3591" t="s">
        <v>475</v>
      </c>
      <c r="W3591" t="s">
        <v>386</v>
      </c>
    </row>
    <row r="3592" spans="1:23" x14ac:dyDescent="0.25">
      <c r="A3592" t="s">
        <v>544</v>
      </c>
      <c r="B3592" s="1">
        <v>44505</v>
      </c>
      <c r="C3592">
        <v>-19.55</v>
      </c>
      <c r="D3592" t="s">
        <v>5330</v>
      </c>
      <c r="E3592" t="s">
        <v>5330</v>
      </c>
      <c r="F3592" t="s">
        <v>5331</v>
      </c>
      <c r="G3592" t="s">
        <v>104</v>
      </c>
      <c r="H3592" t="s">
        <v>7</v>
      </c>
      <c r="I3592" t="s">
        <v>7</v>
      </c>
      <c r="J3592" t="s">
        <v>9</v>
      </c>
      <c r="O3592" t="s">
        <v>104</v>
      </c>
      <c r="P3592" t="s">
        <v>9</v>
      </c>
      <c r="Q3592" t="s">
        <v>9</v>
      </c>
      <c r="R3592" t="s">
        <v>122</v>
      </c>
      <c r="S3592" t="s">
        <v>127</v>
      </c>
      <c r="T3592">
        <v>12</v>
      </c>
      <c r="U3592" t="s">
        <v>475</v>
      </c>
      <c r="W3592" t="s">
        <v>386</v>
      </c>
    </row>
    <row r="3593" spans="1:23" x14ac:dyDescent="0.25">
      <c r="A3593" t="s">
        <v>34</v>
      </c>
      <c r="B3593" s="1">
        <v>44505</v>
      </c>
      <c r="C3593">
        <v>22.04</v>
      </c>
      <c r="D3593" t="s">
        <v>491</v>
      </c>
      <c r="E3593" t="s">
        <v>491</v>
      </c>
      <c r="F3593" t="s">
        <v>1216</v>
      </c>
      <c r="G3593" t="s">
        <v>120</v>
      </c>
      <c r="H3593" t="s">
        <v>156</v>
      </c>
      <c r="I3593" t="s">
        <v>156</v>
      </c>
      <c r="J3593" t="s">
        <v>9</v>
      </c>
      <c r="K3593" t="s">
        <v>9</v>
      </c>
      <c r="L3593" t="s">
        <v>9</v>
      </c>
      <c r="M3593" t="s">
        <v>5616</v>
      </c>
      <c r="O3593" t="s">
        <v>120</v>
      </c>
      <c r="P3593" t="s">
        <v>9</v>
      </c>
      <c r="Q3593" t="s">
        <v>5617</v>
      </c>
      <c r="R3593" t="s">
        <v>122</v>
      </c>
      <c r="S3593" t="s">
        <v>127</v>
      </c>
      <c r="T3593">
        <v>1</v>
      </c>
      <c r="U3593" t="s">
        <v>475</v>
      </c>
      <c r="W3593" t="s">
        <v>386</v>
      </c>
    </row>
    <row r="3594" spans="1:23" x14ac:dyDescent="0.25">
      <c r="A3594" t="s">
        <v>486</v>
      </c>
      <c r="B3594" s="1">
        <v>44505</v>
      </c>
      <c r="C3594">
        <v>6.58</v>
      </c>
      <c r="D3594" t="s">
        <v>518</v>
      </c>
      <c r="E3594" t="s">
        <v>518</v>
      </c>
      <c r="F3594" t="s">
        <v>519</v>
      </c>
      <c r="G3594" t="s">
        <v>92</v>
      </c>
      <c r="H3594" t="s">
        <v>71</v>
      </c>
      <c r="I3594" t="s">
        <v>71</v>
      </c>
      <c r="J3594" t="s">
        <v>9</v>
      </c>
      <c r="O3594" t="s">
        <v>92</v>
      </c>
      <c r="P3594" t="s">
        <v>9</v>
      </c>
      <c r="Q3594" t="s">
        <v>9</v>
      </c>
      <c r="R3594" t="s">
        <v>92</v>
      </c>
      <c r="S3594" t="s">
        <v>127</v>
      </c>
      <c r="T3594">
        <v>12</v>
      </c>
      <c r="U3594" t="s">
        <v>475</v>
      </c>
      <c r="W3594" t="s">
        <v>386</v>
      </c>
    </row>
    <row r="3595" spans="1:23" x14ac:dyDescent="0.25">
      <c r="A3595" t="s">
        <v>526</v>
      </c>
      <c r="B3595" s="1">
        <v>44505</v>
      </c>
      <c r="C3595">
        <v>120.41</v>
      </c>
      <c r="D3595" t="s">
        <v>518</v>
      </c>
      <c r="E3595" t="s">
        <v>518</v>
      </c>
      <c r="F3595" t="s">
        <v>519</v>
      </c>
      <c r="G3595" t="s">
        <v>92</v>
      </c>
      <c r="H3595" t="s">
        <v>71</v>
      </c>
      <c r="I3595" t="s">
        <v>71</v>
      </c>
      <c r="J3595" t="s">
        <v>9</v>
      </c>
      <c r="O3595" t="s">
        <v>92</v>
      </c>
      <c r="P3595" t="s">
        <v>9</v>
      </c>
      <c r="Q3595" t="s">
        <v>9</v>
      </c>
      <c r="R3595" t="s">
        <v>92</v>
      </c>
      <c r="S3595" t="s">
        <v>127</v>
      </c>
      <c r="T3595">
        <v>12</v>
      </c>
      <c r="U3595" t="s">
        <v>475</v>
      </c>
      <c r="W3595" t="s">
        <v>386</v>
      </c>
    </row>
    <row r="3596" spans="1:23" x14ac:dyDescent="0.25">
      <c r="A3596" t="s">
        <v>5030</v>
      </c>
      <c r="B3596" s="1">
        <v>44505</v>
      </c>
      <c r="C3596">
        <v>23.53</v>
      </c>
      <c r="D3596" t="s">
        <v>518</v>
      </c>
      <c r="E3596" t="s">
        <v>518</v>
      </c>
      <c r="F3596" t="s">
        <v>519</v>
      </c>
      <c r="G3596" t="s">
        <v>92</v>
      </c>
      <c r="H3596" t="s">
        <v>71</v>
      </c>
      <c r="I3596" t="s">
        <v>71</v>
      </c>
      <c r="J3596" t="s">
        <v>9</v>
      </c>
      <c r="O3596" t="s">
        <v>92</v>
      </c>
      <c r="P3596" t="s">
        <v>9</v>
      </c>
      <c r="Q3596" t="s">
        <v>9</v>
      </c>
      <c r="R3596" t="s">
        <v>92</v>
      </c>
      <c r="S3596" t="s">
        <v>127</v>
      </c>
      <c r="T3596">
        <v>12</v>
      </c>
      <c r="U3596" t="s">
        <v>475</v>
      </c>
      <c r="W3596" t="s">
        <v>386</v>
      </c>
    </row>
    <row r="3597" spans="1:23" x14ac:dyDescent="0.25">
      <c r="A3597" t="s">
        <v>19</v>
      </c>
      <c r="B3597" s="1">
        <v>44505</v>
      </c>
      <c r="C3597">
        <v>-188.45</v>
      </c>
      <c r="D3597" t="s">
        <v>504</v>
      </c>
      <c r="E3597" t="s">
        <v>504</v>
      </c>
      <c r="F3597" t="s">
        <v>505</v>
      </c>
      <c r="G3597" t="s">
        <v>94</v>
      </c>
      <c r="H3597" t="s">
        <v>24</v>
      </c>
      <c r="I3597" t="s">
        <v>24</v>
      </c>
      <c r="J3597" t="s">
        <v>24</v>
      </c>
      <c r="O3597" t="s">
        <v>94</v>
      </c>
      <c r="P3597" t="s">
        <v>9</v>
      </c>
      <c r="Q3597" t="s">
        <v>6333</v>
      </c>
      <c r="R3597" t="s">
        <v>122</v>
      </c>
      <c r="S3597" t="s">
        <v>127</v>
      </c>
      <c r="T3597">
        <v>12</v>
      </c>
      <c r="U3597" t="s">
        <v>475</v>
      </c>
      <c r="V3597" t="s">
        <v>265</v>
      </c>
      <c r="W3597" t="s">
        <v>386</v>
      </c>
    </row>
    <row r="3598" spans="1:23" x14ac:dyDescent="0.25">
      <c r="A3598" t="s">
        <v>19</v>
      </c>
      <c r="B3598" s="1">
        <v>44505</v>
      </c>
      <c r="C3598">
        <v>-4356.7700000000004</v>
      </c>
      <c r="D3598" t="s">
        <v>516</v>
      </c>
      <c r="E3598" t="s">
        <v>516</v>
      </c>
      <c r="F3598" t="s">
        <v>517</v>
      </c>
      <c r="G3598" t="s">
        <v>94</v>
      </c>
      <c r="H3598" t="s">
        <v>61</v>
      </c>
      <c r="I3598" t="s">
        <v>61</v>
      </c>
      <c r="J3598" t="s">
        <v>9</v>
      </c>
      <c r="O3598" t="s">
        <v>94</v>
      </c>
      <c r="P3598" t="s">
        <v>9</v>
      </c>
      <c r="Q3598" t="s">
        <v>9</v>
      </c>
      <c r="R3598" t="s">
        <v>122</v>
      </c>
      <c r="S3598" t="s">
        <v>127</v>
      </c>
      <c r="T3598">
        <v>12</v>
      </c>
      <c r="U3598" t="s">
        <v>475</v>
      </c>
      <c r="W3598" t="s">
        <v>386</v>
      </c>
    </row>
    <row r="3599" spans="1:23" x14ac:dyDescent="0.25">
      <c r="A3599" t="s">
        <v>492</v>
      </c>
      <c r="B3599" s="1">
        <v>44504</v>
      </c>
      <c r="C3599">
        <v>-7.65</v>
      </c>
      <c r="D3599" t="s">
        <v>5332</v>
      </c>
      <c r="E3599" t="s">
        <v>5332</v>
      </c>
      <c r="F3599" t="s">
        <v>5333</v>
      </c>
      <c r="G3599" t="s">
        <v>78</v>
      </c>
      <c r="H3599" t="s">
        <v>27</v>
      </c>
      <c r="I3599" t="s">
        <v>27</v>
      </c>
      <c r="J3599" t="s">
        <v>9</v>
      </c>
      <c r="O3599" t="s">
        <v>78</v>
      </c>
      <c r="P3599" t="s">
        <v>9</v>
      </c>
      <c r="Q3599" t="s">
        <v>9</v>
      </c>
      <c r="R3599" t="s">
        <v>122</v>
      </c>
      <c r="S3599" t="s">
        <v>127</v>
      </c>
      <c r="T3599">
        <v>1</v>
      </c>
      <c r="U3599" t="s">
        <v>475</v>
      </c>
      <c r="W3599" t="s">
        <v>386</v>
      </c>
    </row>
    <row r="3600" spans="1:23" x14ac:dyDescent="0.25">
      <c r="A3600" t="s">
        <v>492</v>
      </c>
      <c r="B3600" s="1">
        <v>44504</v>
      </c>
      <c r="C3600">
        <v>-65</v>
      </c>
      <c r="D3600" t="s">
        <v>527</v>
      </c>
      <c r="E3600" t="s">
        <v>527</v>
      </c>
      <c r="F3600" t="s">
        <v>528</v>
      </c>
      <c r="G3600" t="s">
        <v>94</v>
      </c>
      <c r="H3600" t="s">
        <v>32</v>
      </c>
      <c r="I3600" t="s">
        <v>32</v>
      </c>
      <c r="J3600" t="s">
        <v>32</v>
      </c>
      <c r="O3600" t="s">
        <v>94</v>
      </c>
      <c r="P3600" t="s">
        <v>9</v>
      </c>
      <c r="Q3600" t="s">
        <v>6311</v>
      </c>
      <c r="R3600" t="s">
        <v>122</v>
      </c>
      <c r="S3600" t="s">
        <v>127</v>
      </c>
      <c r="T3600">
        <v>12</v>
      </c>
      <c r="U3600" t="s">
        <v>475</v>
      </c>
      <c r="V3600" t="s">
        <v>276</v>
      </c>
      <c r="W3600" t="s">
        <v>386</v>
      </c>
    </row>
    <row r="3601" spans="1:23" x14ac:dyDescent="0.25">
      <c r="A3601" t="s">
        <v>492</v>
      </c>
      <c r="B3601" s="1">
        <v>44504</v>
      </c>
      <c r="C3601">
        <v>-15.42</v>
      </c>
      <c r="D3601" t="s">
        <v>529</v>
      </c>
      <c r="E3601" t="s">
        <v>529</v>
      </c>
      <c r="F3601" t="s">
        <v>530</v>
      </c>
      <c r="G3601" t="s">
        <v>13</v>
      </c>
      <c r="H3601" t="s">
        <v>11</v>
      </c>
      <c r="I3601" t="s">
        <v>11</v>
      </c>
      <c r="J3601" t="s">
        <v>9</v>
      </c>
      <c r="O3601" t="s">
        <v>13</v>
      </c>
      <c r="P3601" t="s">
        <v>9</v>
      </c>
      <c r="Q3601" t="s">
        <v>9</v>
      </c>
      <c r="R3601" t="s">
        <v>122</v>
      </c>
      <c r="S3601" t="s">
        <v>127</v>
      </c>
      <c r="T3601">
        <v>12</v>
      </c>
      <c r="U3601" t="s">
        <v>475</v>
      </c>
      <c r="W3601" t="s">
        <v>386</v>
      </c>
    </row>
    <row r="3602" spans="1:23" x14ac:dyDescent="0.25">
      <c r="A3602" t="s">
        <v>487</v>
      </c>
      <c r="B3602" s="1">
        <v>44504</v>
      </c>
      <c r="C3602">
        <v>2500</v>
      </c>
      <c r="D3602" t="s">
        <v>500</v>
      </c>
      <c r="E3602" t="s">
        <v>500</v>
      </c>
      <c r="F3602" t="s">
        <v>501</v>
      </c>
      <c r="G3602" t="s">
        <v>92</v>
      </c>
      <c r="H3602" t="s">
        <v>62</v>
      </c>
      <c r="I3602" t="s">
        <v>62</v>
      </c>
      <c r="J3602" t="s">
        <v>2455</v>
      </c>
      <c r="K3602" t="s">
        <v>9</v>
      </c>
      <c r="L3602" t="s">
        <v>2311</v>
      </c>
      <c r="O3602" t="s">
        <v>92</v>
      </c>
      <c r="P3602" t="s">
        <v>29</v>
      </c>
      <c r="Q3602" t="s">
        <v>2456</v>
      </c>
      <c r="R3602" t="s">
        <v>92</v>
      </c>
      <c r="S3602" t="s">
        <v>127</v>
      </c>
      <c r="T3602">
        <v>12</v>
      </c>
      <c r="U3602" t="s">
        <v>475</v>
      </c>
      <c r="V3602" t="s">
        <v>62</v>
      </c>
      <c r="W3602" t="s">
        <v>1640</v>
      </c>
    </row>
    <row r="3603" spans="1:23" x14ac:dyDescent="0.25">
      <c r="A3603" t="s">
        <v>544</v>
      </c>
      <c r="B3603" s="1">
        <v>44504</v>
      </c>
      <c r="C3603">
        <v>-69.010000000000005</v>
      </c>
      <c r="D3603" t="s">
        <v>560</v>
      </c>
      <c r="E3603" t="s">
        <v>560</v>
      </c>
      <c r="F3603" t="s">
        <v>561</v>
      </c>
      <c r="G3603" t="s">
        <v>104</v>
      </c>
      <c r="H3603" t="s">
        <v>16</v>
      </c>
      <c r="I3603" t="s">
        <v>16</v>
      </c>
      <c r="J3603" t="s">
        <v>9</v>
      </c>
      <c r="O3603" t="s">
        <v>104</v>
      </c>
      <c r="P3603" t="s">
        <v>9</v>
      </c>
      <c r="Q3603" t="s">
        <v>9</v>
      </c>
      <c r="R3603" t="s">
        <v>122</v>
      </c>
      <c r="S3603" t="s">
        <v>127</v>
      </c>
      <c r="T3603">
        <v>12</v>
      </c>
      <c r="U3603" t="s">
        <v>475</v>
      </c>
      <c r="W3603" t="s">
        <v>386</v>
      </c>
    </row>
    <row r="3604" spans="1:23" x14ac:dyDescent="0.25">
      <c r="A3604" t="s">
        <v>492</v>
      </c>
      <c r="B3604" s="1">
        <v>44503</v>
      </c>
      <c r="C3604">
        <v>-5.29</v>
      </c>
      <c r="D3604" t="s">
        <v>493</v>
      </c>
      <c r="E3604" t="s">
        <v>493</v>
      </c>
      <c r="F3604" t="s">
        <v>494</v>
      </c>
      <c r="G3604" t="s">
        <v>104</v>
      </c>
      <c r="H3604" t="s">
        <v>16</v>
      </c>
      <c r="I3604" t="s">
        <v>16</v>
      </c>
      <c r="J3604" t="s">
        <v>9</v>
      </c>
      <c r="O3604" t="s">
        <v>104</v>
      </c>
      <c r="P3604" t="s">
        <v>9</v>
      </c>
      <c r="Q3604" t="s">
        <v>9</v>
      </c>
      <c r="R3604" t="s">
        <v>122</v>
      </c>
      <c r="S3604" t="s">
        <v>127</v>
      </c>
      <c r="T3604">
        <v>12</v>
      </c>
      <c r="U3604" t="s">
        <v>475</v>
      </c>
      <c r="W3604" t="s">
        <v>386</v>
      </c>
    </row>
    <row r="3605" spans="1:23" x14ac:dyDescent="0.25">
      <c r="A3605" t="s">
        <v>544</v>
      </c>
      <c r="B3605" s="1">
        <v>44503</v>
      </c>
      <c r="C3605">
        <v>-18.399999999999999</v>
      </c>
      <c r="D3605" t="s">
        <v>1000</v>
      </c>
      <c r="E3605" t="s">
        <v>1000</v>
      </c>
      <c r="F3605" t="s">
        <v>5327</v>
      </c>
      <c r="G3605" t="s">
        <v>104</v>
      </c>
      <c r="H3605" t="s">
        <v>7</v>
      </c>
      <c r="I3605" t="s">
        <v>7</v>
      </c>
      <c r="J3605" t="s">
        <v>9</v>
      </c>
      <c r="O3605" t="s">
        <v>104</v>
      </c>
      <c r="P3605" t="s">
        <v>9</v>
      </c>
      <c r="Q3605" t="s">
        <v>9</v>
      </c>
      <c r="R3605" t="s">
        <v>122</v>
      </c>
      <c r="S3605" t="s">
        <v>127</v>
      </c>
      <c r="T3605">
        <v>12</v>
      </c>
      <c r="U3605" t="s">
        <v>475</v>
      </c>
      <c r="W3605" t="s">
        <v>386</v>
      </c>
    </row>
    <row r="3606" spans="1:23" x14ac:dyDescent="0.25">
      <c r="A3606" t="s">
        <v>492</v>
      </c>
      <c r="B3606" s="1">
        <v>44502</v>
      </c>
      <c r="C3606">
        <v>-20</v>
      </c>
      <c r="D3606" t="s">
        <v>5120</v>
      </c>
      <c r="E3606" t="s">
        <v>5120</v>
      </c>
      <c r="F3606" t="s">
        <v>2551</v>
      </c>
      <c r="G3606" t="s">
        <v>78</v>
      </c>
      <c r="H3606" t="s">
        <v>471</v>
      </c>
      <c r="I3606" t="s">
        <v>471</v>
      </c>
      <c r="J3606" t="s">
        <v>9</v>
      </c>
      <c r="O3606" t="s">
        <v>78</v>
      </c>
      <c r="P3606" t="s">
        <v>9</v>
      </c>
      <c r="Q3606" t="s">
        <v>9</v>
      </c>
      <c r="R3606" t="s">
        <v>122</v>
      </c>
      <c r="S3606" t="s">
        <v>124</v>
      </c>
      <c r="T3606">
        <v>1</v>
      </c>
      <c r="U3606" t="s">
        <v>475</v>
      </c>
      <c r="W3606" t="s">
        <v>386</v>
      </c>
    </row>
    <row r="3607" spans="1:23" x14ac:dyDescent="0.25">
      <c r="A3607" t="s">
        <v>492</v>
      </c>
      <c r="B3607" s="1">
        <v>44502</v>
      </c>
      <c r="C3607">
        <v>-1.1000000000000001</v>
      </c>
      <c r="D3607" t="s">
        <v>5122</v>
      </c>
      <c r="E3607" t="s">
        <v>5122</v>
      </c>
      <c r="F3607" t="s">
        <v>2551</v>
      </c>
      <c r="G3607" t="s">
        <v>78</v>
      </c>
      <c r="H3607" t="s">
        <v>471</v>
      </c>
      <c r="I3607" t="s">
        <v>471</v>
      </c>
      <c r="J3607" t="s">
        <v>9</v>
      </c>
      <c r="O3607" t="s">
        <v>78</v>
      </c>
      <c r="P3607" t="s">
        <v>9</v>
      </c>
      <c r="Q3607" t="s">
        <v>9</v>
      </c>
      <c r="R3607" t="s">
        <v>122</v>
      </c>
      <c r="S3607" t="s">
        <v>124</v>
      </c>
      <c r="T3607">
        <v>1</v>
      </c>
      <c r="U3607" t="s">
        <v>475</v>
      </c>
      <c r="W3607" t="s">
        <v>386</v>
      </c>
    </row>
    <row r="3608" spans="1:23" x14ac:dyDescent="0.25">
      <c r="A3608" t="s">
        <v>492</v>
      </c>
      <c r="B3608" s="1">
        <v>44502</v>
      </c>
      <c r="C3608">
        <v>-50</v>
      </c>
      <c r="D3608" t="s">
        <v>650</v>
      </c>
      <c r="E3608" t="s">
        <v>650</v>
      </c>
      <c r="F3608" t="s">
        <v>651</v>
      </c>
      <c r="G3608" t="s">
        <v>118</v>
      </c>
      <c r="H3608" t="s">
        <v>52</v>
      </c>
      <c r="I3608" t="s">
        <v>52</v>
      </c>
      <c r="J3608" t="s">
        <v>9</v>
      </c>
      <c r="O3608" t="s">
        <v>118</v>
      </c>
      <c r="P3608" t="s">
        <v>9</v>
      </c>
      <c r="Q3608" t="s">
        <v>9</v>
      </c>
      <c r="R3608" t="s">
        <v>122</v>
      </c>
      <c r="S3608" t="s">
        <v>127</v>
      </c>
      <c r="T3608">
        <v>12</v>
      </c>
      <c r="U3608" t="s">
        <v>475</v>
      </c>
      <c r="W3608" t="s">
        <v>386</v>
      </c>
    </row>
    <row r="3609" spans="1:23" x14ac:dyDescent="0.25">
      <c r="A3609" t="s">
        <v>544</v>
      </c>
      <c r="B3609" s="1">
        <v>44502</v>
      </c>
      <c r="C3609">
        <v>-32.93</v>
      </c>
      <c r="D3609" t="s">
        <v>1502</v>
      </c>
      <c r="E3609" t="s">
        <v>1502</v>
      </c>
      <c r="F3609" t="s">
        <v>5305</v>
      </c>
      <c r="G3609" t="s">
        <v>104</v>
      </c>
      <c r="H3609" t="s">
        <v>7</v>
      </c>
      <c r="I3609" t="s">
        <v>7</v>
      </c>
      <c r="J3609" t="s">
        <v>9</v>
      </c>
      <c r="O3609" t="s">
        <v>104</v>
      </c>
      <c r="P3609" t="s">
        <v>9</v>
      </c>
      <c r="Q3609" t="s">
        <v>9</v>
      </c>
      <c r="R3609" t="s">
        <v>122</v>
      </c>
      <c r="S3609" t="s">
        <v>127</v>
      </c>
      <c r="T3609">
        <v>12</v>
      </c>
      <c r="U3609" t="s">
        <v>475</v>
      </c>
      <c r="W3609" t="s">
        <v>386</v>
      </c>
    </row>
    <row r="3610" spans="1:23" x14ac:dyDescent="0.25">
      <c r="A3610" t="s">
        <v>19</v>
      </c>
      <c r="B3610" s="1">
        <v>44502</v>
      </c>
      <c r="C3610">
        <v>-2238.4699999999998</v>
      </c>
      <c r="D3610" t="s">
        <v>520</v>
      </c>
      <c r="E3610" t="s">
        <v>520</v>
      </c>
      <c r="F3610" t="s">
        <v>521</v>
      </c>
      <c r="G3610" t="s">
        <v>100</v>
      </c>
      <c r="H3610" t="s">
        <v>389</v>
      </c>
      <c r="I3610" t="s">
        <v>389</v>
      </c>
      <c r="J3610" t="s">
        <v>9</v>
      </c>
      <c r="O3610" t="s">
        <v>100</v>
      </c>
      <c r="P3610" t="s">
        <v>9</v>
      </c>
      <c r="Q3610" t="s">
        <v>9</v>
      </c>
      <c r="R3610" t="s">
        <v>122</v>
      </c>
      <c r="S3610" t="s">
        <v>127</v>
      </c>
      <c r="T3610">
        <v>12</v>
      </c>
      <c r="U3610" t="s">
        <v>475</v>
      </c>
      <c r="W3610" t="s">
        <v>386</v>
      </c>
    </row>
    <row r="3611" spans="1:23" x14ac:dyDescent="0.25">
      <c r="A3611" t="s">
        <v>19</v>
      </c>
      <c r="B3611" s="1">
        <v>44502</v>
      </c>
      <c r="C3611">
        <v>-2887.57</v>
      </c>
      <c r="D3611" t="s">
        <v>65</v>
      </c>
      <c r="E3611" t="s">
        <v>65</v>
      </c>
      <c r="F3611" t="s">
        <v>532</v>
      </c>
      <c r="G3611" t="s">
        <v>55</v>
      </c>
      <c r="H3611" t="s">
        <v>18</v>
      </c>
      <c r="I3611" t="s">
        <v>18</v>
      </c>
      <c r="J3611" t="s">
        <v>9</v>
      </c>
      <c r="O3611" t="s">
        <v>55</v>
      </c>
      <c r="P3611" t="s">
        <v>9</v>
      </c>
      <c r="Q3611" t="s">
        <v>9</v>
      </c>
      <c r="R3611" t="s">
        <v>224</v>
      </c>
      <c r="S3611" t="s">
        <v>126</v>
      </c>
      <c r="T3611">
        <v>12</v>
      </c>
      <c r="U3611" t="s">
        <v>475</v>
      </c>
      <c r="W3611" t="s">
        <v>386</v>
      </c>
    </row>
    <row r="3612" spans="1:23" x14ac:dyDescent="0.25">
      <c r="A3612" t="s">
        <v>487</v>
      </c>
      <c r="B3612" s="1">
        <v>44502</v>
      </c>
      <c r="C3612">
        <v>-20724.78</v>
      </c>
      <c r="D3612" t="s">
        <v>5011</v>
      </c>
      <c r="E3612" t="s">
        <v>5011</v>
      </c>
      <c r="F3612" t="s">
        <v>707</v>
      </c>
      <c r="G3612" t="s">
        <v>55</v>
      </c>
      <c r="H3612" t="s">
        <v>225</v>
      </c>
      <c r="I3612" t="s">
        <v>225</v>
      </c>
      <c r="J3612" t="s">
        <v>9</v>
      </c>
      <c r="O3612" t="s">
        <v>55</v>
      </c>
      <c r="P3612" t="s">
        <v>9</v>
      </c>
      <c r="Q3612" t="s">
        <v>9</v>
      </c>
      <c r="R3612" t="s">
        <v>224</v>
      </c>
      <c r="S3612" t="s">
        <v>126</v>
      </c>
      <c r="T3612">
        <v>0</v>
      </c>
      <c r="U3612" t="s">
        <v>475</v>
      </c>
      <c r="V3612" t="s">
        <v>6075</v>
      </c>
      <c r="W3612" t="s">
        <v>386</v>
      </c>
    </row>
    <row r="3613" spans="1:23" x14ac:dyDescent="0.25">
      <c r="A3613" t="s">
        <v>492</v>
      </c>
      <c r="B3613" s="1">
        <v>44501</v>
      </c>
      <c r="C3613">
        <v>-170.39</v>
      </c>
      <c r="D3613" t="s">
        <v>495</v>
      </c>
      <c r="E3613" t="s">
        <v>495</v>
      </c>
      <c r="F3613" t="s">
        <v>496</v>
      </c>
      <c r="G3613" t="s">
        <v>104</v>
      </c>
      <c r="H3613" t="s">
        <v>16</v>
      </c>
      <c r="I3613" t="s">
        <v>16</v>
      </c>
      <c r="J3613" t="s">
        <v>9</v>
      </c>
      <c r="O3613" t="s">
        <v>104</v>
      </c>
      <c r="P3613" t="s">
        <v>9</v>
      </c>
      <c r="Q3613" t="s">
        <v>9</v>
      </c>
      <c r="R3613" t="s">
        <v>122</v>
      </c>
      <c r="S3613" t="s">
        <v>127</v>
      </c>
      <c r="T3613">
        <v>12</v>
      </c>
      <c r="U3613" t="s">
        <v>475</v>
      </c>
      <c r="W3613" t="s">
        <v>386</v>
      </c>
    </row>
    <row r="3614" spans="1:23" x14ac:dyDescent="0.25">
      <c r="A3614" t="s">
        <v>19</v>
      </c>
      <c r="B3614" s="1">
        <v>44501</v>
      </c>
      <c r="C3614">
        <v>-11122.95</v>
      </c>
      <c r="D3614" t="s">
        <v>234</v>
      </c>
      <c r="E3614" t="s">
        <v>234</v>
      </c>
      <c r="G3614" t="s">
        <v>233</v>
      </c>
      <c r="H3614" t="s">
        <v>234</v>
      </c>
      <c r="I3614" t="s">
        <v>234</v>
      </c>
      <c r="J3614" t="s">
        <v>9</v>
      </c>
      <c r="K3614" t="s">
        <v>9</v>
      </c>
      <c r="L3614" t="s">
        <v>385</v>
      </c>
      <c r="O3614" t="s">
        <v>233</v>
      </c>
      <c r="Q3614" t="s">
        <v>240</v>
      </c>
      <c r="R3614" t="s">
        <v>122</v>
      </c>
      <c r="S3614" t="s">
        <v>127</v>
      </c>
      <c r="T3614">
        <v>12</v>
      </c>
      <c r="U3614" t="s">
        <v>385</v>
      </c>
      <c r="W3614" t="s">
        <v>386</v>
      </c>
    </row>
    <row r="3615" spans="1:23" x14ac:dyDescent="0.25">
      <c r="A3615" t="s">
        <v>533</v>
      </c>
      <c r="B3615" s="1">
        <v>44501</v>
      </c>
      <c r="C3615">
        <v>-71.290000000000006</v>
      </c>
      <c r="D3615" t="s">
        <v>547</v>
      </c>
      <c r="E3615" t="s">
        <v>547</v>
      </c>
      <c r="F3615" t="s">
        <v>548</v>
      </c>
      <c r="G3615" t="s">
        <v>94</v>
      </c>
      <c r="H3615" t="s">
        <v>291</v>
      </c>
      <c r="I3615" t="s">
        <v>291</v>
      </c>
      <c r="J3615" t="s">
        <v>2449</v>
      </c>
      <c r="O3615" t="s">
        <v>94</v>
      </c>
      <c r="P3615" t="s">
        <v>9</v>
      </c>
      <c r="Q3615" t="s">
        <v>6312</v>
      </c>
      <c r="R3615" t="s">
        <v>122</v>
      </c>
      <c r="S3615" t="s">
        <v>127</v>
      </c>
      <c r="T3615">
        <v>12</v>
      </c>
      <c r="U3615" t="s">
        <v>475</v>
      </c>
      <c r="V3615" t="s">
        <v>282</v>
      </c>
      <c r="W3615" t="s">
        <v>386</v>
      </c>
    </row>
    <row r="3616" spans="1:23" x14ac:dyDescent="0.25">
      <c r="A3616" t="s">
        <v>492</v>
      </c>
      <c r="B3616" s="1">
        <v>44501</v>
      </c>
      <c r="C3616">
        <v>-43.7</v>
      </c>
      <c r="D3616" t="s">
        <v>5245</v>
      </c>
      <c r="E3616" t="s">
        <v>5245</v>
      </c>
      <c r="F3616" t="s">
        <v>5246</v>
      </c>
      <c r="G3616" t="s">
        <v>120</v>
      </c>
      <c r="H3616" t="s">
        <v>83</v>
      </c>
      <c r="I3616" t="s">
        <v>83</v>
      </c>
      <c r="J3616" t="s">
        <v>9</v>
      </c>
      <c r="O3616" t="s">
        <v>120</v>
      </c>
      <c r="P3616" t="s">
        <v>9</v>
      </c>
      <c r="Q3616" t="s">
        <v>9</v>
      </c>
      <c r="R3616" t="s">
        <v>122</v>
      </c>
      <c r="S3616" t="s">
        <v>127</v>
      </c>
      <c r="T3616">
        <v>12</v>
      </c>
      <c r="U3616" t="s">
        <v>475</v>
      </c>
      <c r="W3616" t="s">
        <v>386</v>
      </c>
    </row>
    <row r="3617" spans="1:23" x14ac:dyDescent="0.25">
      <c r="A3617" t="s">
        <v>34</v>
      </c>
      <c r="B3617" s="1">
        <v>44501</v>
      </c>
      <c r="C3617">
        <v>-9.91</v>
      </c>
      <c r="D3617" t="s">
        <v>491</v>
      </c>
      <c r="E3617" t="s">
        <v>491</v>
      </c>
      <c r="F3617" t="s">
        <v>5334</v>
      </c>
      <c r="G3617" t="s">
        <v>100</v>
      </c>
      <c r="H3617" t="s">
        <v>84</v>
      </c>
      <c r="I3617" t="s">
        <v>84</v>
      </c>
      <c r="J3617" t="s">
        <v>2422</v>
      </c>
      <c r="K3617" t="s">
        <v>9</v>
      </c>
      <c r="L3617" t="s">
        <v>9</v>
      </c>
      <c r="M3617" t="s">
        <v>5618</v>
      </c>
      <c r="O3617" t="s">
        <v>100</v>
      </c>
      <c r="P3617" t="s">
        <v>9</v>
      </c>
      <c r="Q3617" t="s">
        <v>6317</v>
      </c>
      <c r="R3617" t="s">
        <v>122</v>
      </c>
      <c r="S3617" t="s">
        <v>125</v>
      </c>
      <c r="T3617">
        <v>1</v>
      </c>
      <c r="U3617" t="s">
        <v>475</v>
      </c>
      <c r="V3617" t="s">
        <v>272</v>
      </c>
      <c r="W3617" t="s">
        <v>386</v>
      </c>
    </row>
    <row r="3618" spans="1:23" x14ac:dyDescent="0.25">
      <c r="A3618" t="s">
        <v>492</v>
      </c>
      <c r="B3618" s="1">
        <v>44501</v>
      </c>
      <c r="C3618">
        <v>-52</v>
      </c>
      <c r="D3618" t="s">
        <v>5336</v>
      </c>
      <c r="E3618" t="s">
        <v>5336</v>
      </c>
      <c r="F3618" t="s">
        <v>5337</v>
      </c>
      <c r="G3618" t="s">
        <v>78</v>
      </c>
      <c r="H3618" t="s">
        <v>27</v>
      </c>
      <c r="I3618" t="s">
        <v>27</v>
      </c>
      <c r="J3618" t="s">
        <v>9</v>
      </c>
      <c r="O3618" t="s">
        <v>78</v>
      </c>
      <c r="P3618" t="s">
        <v>9</v>
      </c>
      <c r="Q3618" t="s">
        <v>9</v>
      </c>
      <c r="R3618" t="s">
        <v>122</v>
      </c>
      <c r="S3618" t="s">
        <v>127</v>
      </c>
      <c r="T3618">
        <v>1</v>
      </c>
      <c r="U3618" t="s">
        <v>475</v>
      </c>
      <c r="W3618" t="s">
        <v>386</v>
      </c>
    </row>
    <row r="3619" spans="1:23" x14ac:dyDescent="0.25">
      <c r="A3619" t="s">
        <v>492</v>
      </c>
      <c r="B3619" s="1">
        <v>44501</v>
      </c>
      <c r="C3619">
        <v>-58.95</v>
      </c>
      <c r="D3619" t="s">
        <v>908</v>
      </c>
      <c r="E3619" t="s">
        <v>908</v>
      </c>
      <c r="F3619" t="s">
        <v>5335</v>
      </c>
      <c r="G3619" t="s">
        <v>104</v>
      </c>
      <c r="H3619" t="s">
        <v>12</v>
      </c>
      <c r="I3619" t="s">
        <v>12</v>
      </c>
      <c r="J3619" t="s">
        <v>9</v>
      </c>
      <c r="O3619" t="s">
        <v>104</v>
      </c>
      <c r="P3619" t="s">
        <v>9</v>
      </c>
      <c r="Q3619" t="s">
        <v>9</v>
      </c>
      <c r="R3619" t="s">
        <v>122</v>
      </c>
      <c r="S3619" t="s">
        <v>127</v>
      </c>
      <c r="T3619">
        <v>12</v>
      </c>
      <c r="U3619" t="s">
        <v>475</v>
      </c>
      <c r="W3619" t="s">
        <v>386</v>
      </c>
    </row>
    <row r="3620" spans="1:23" x14ac:dyDescent="0.25">
      <c r="A3620" t="s">
        <v>492</v>
      </c>
      <c r="B3620" s="1">
        <v>44501</v>
      </c>
      <c r="C3620">
        <v>-23.27</v>
      </c>
      <c r="D3620" t="s">
        <v>495</v>
      </c>
      <c r="E3620" t="s">
        <v>495</v>
      </c>
      <c r="F3620" t="s">
        <v>496</v>
      </c>
      <c r="G3620" t="s">
        <v>120</v>
      </c>
      <c r="H3620" t="s">
        <v>83</v>
      </c>
      <c r="I3620" t="s">
        <v>83</v>
      </c>
      <c r="J3620" t="s">
        <v>9</v>
      </c>
      <c r="O3620" t="s">
        <v>120</v>
      </c>
      <c r="P3620" t="s">
        <v>9</v>
      </c>
      <c r="Q3620" t="s">
        <v>9</v>
      </c>
      <c r="R3620" t="s">
        <v>122</v>
      </c>
      <c r="S3620" t="s">
        <v>127</v>
      </c>
      <c r="T3620">
        <v>12</v>
      </c>
      <c r="U3620" t="s">
        <v>475</v>
      </c>
      <c r="W3620" t="s">
        <v>386</v>
      </c>
    </row>
    <row r="3621" spans="1:23" x14ac:dyDescent="0.25">
      <c r="A3621" t="s">
        <v>492</v>
      </c>
      <c r="B3621" s="1">
        <v>44501</v>
      </c>
      <c r="C3621">
        <v>-6</v>
      </c>
      <c r="D3621" t="s">
        <v>495</v>
      </c>
      <c r="E3621" t="s">
        <v>495</v>
      </c>
      <c r="F3621" t="s">
        <v>496</v>
      </c>
      <c r="G3621" t="s">
        <v>117</v>
      </c>
      <c r="H3621" t="s">
        <v>44</v>
      </c>
      <c r="I3621" t="s">
        <v>44</v>
      </c>
      <c r="J3621" t="s">
        <v>9</v>
      </c>
      <c r="O3621" t="s">
        <v>117</v>
      </c>
      <c r="P3621" t="s">
        <v>9</v>
      </c>
      <c r="Q3621" t="s">
        <v>9</v>
      </c>
      <c r="R3621" t="s">
        <v>122</v>
      </c>
      <c r="S3621" t="s">
        <v>127</v>
      </c>
      <c r="T3621">
        <v>12</v>
      </c>
      <c r="U3621" t="s">
        <v>475</v>
      </c>
      <c r="W3621" t="s">
        <v>386</v>
      </c>
    </row>
    <row r="3622" spans="1:23" x14ac:dyDescent="0.25">
      <c r="A3622" t="s">
        <v>492</v>
      </c>
      <c r="B3622" s="1">
        <v>44501</v>
      </c>
      <c r="C3622">
        <v>-32</v>
      </c>
      <c r="D3622" t="s">
        <v>495</v>
      </c>
      <c r="E3622" t="s">
        <v>495</v>
      </c>
      <c r="F3622" t="s">
        <v>496</v>
      </c>
      <c r="G3622" t="s">
        <v>120</v>
      </c>
      <c r="H3622" t="s">
        <v>156</v>
      </c>
      <c r="I3622" t="s">
        <v>156</v>
      </c>
      <c r="J3622" t="s">
        <v>9</v>
      </c>
      <c r="O3622" t="s">
        <v>120</v>
      </c>
      <c r="P3622" t="s">
        <v>9</v>
      </c>
      <c r="Q3622" t="s">
        <v>9</v>
      </c>
      <c r="R3622" t="s">
        <v>122</v>
      </c>
      <c r="S3622" t="s">
        <v>127</v>
      </c>
      <c r="T3622">
        <v>1</v>
      </c>
      <c r="U3622" t="s">
        <v>475</v>
      </c>
      <c r="W3622" t="s">
        <v>386</v>
      </c>
    </row>
    <row r="3623" spans="1:23" x14ac:dyDescent="0.25">
      <c r="A3623" t="s">
        <v>492</v>
      </c>
      <c r="B3623" s="1">
        <v>44501</v>
      </c>
      <c r="C3623">
        <v>-16.309999999999999</v>
      </c>
      <c r="D3623" t="s">
        <v>495</v>
      </c>
      <c r="E3623" t="s">
        <v>495</v>
      </c>
      <c r="F3623" t="s">
        <v>496</v>
      </c>
      <c r="G3623" t="s">
        <v>117</v>
      </c>
      <c r="H3623" t="s">
        <v>44</v>
      </c>
      <c r="I3623" t="s">
        <v>44</v>
      </c>
      <c r="J3623" t="s">
        <v>9</v>
      </c>
      <c r="O3623" t="s">
        <v>117</v>
      </c>
      <c r="P3623" t="s">
        <v>9</v>
      </c>
      <c r="Q3623" t="s">
        <v>9</v>
      </c>
      <c r="R3623" t="s">
        <v>122</v>
      </c>
      <c r="S3623" t="s">
        <v>127</v>
      </c>
      <c r="T3623">
        <v>12</v>
      </c>
      <c r="U3623" t="s">
        <v>475</v>
      </c>
      <c r="W3623" t="s">
        <v>386</v>
      </c>
    </row>
    <row r="3624" spans="1:23" x14ac:dyDescent="0.25">
      <c r="A3624" t="s">
        <v>492</v>
      </c>
      <c r="B3624" s="1">
        <v>44501</v>
      </c>
      <c r="C3624">
        <v>-33</v>
      </c>
      <c r="D3624" t="s">
        <v>632</v>
      </c>
      <c r="E3624" t="s">
        <v>632</v>
      </c>
      <c r="F3624" t="s">
        <v>633</v>
      </c>
      <c r="G3624" t="s">
        <v>473</v>
      </c>
      <c r="H3624" t="s">
        <v>472</v>
      </c>
      <c r="I3624" t="s">
        <v>472</v>
      </c>
      <c r="J3624" t="s">
        <v>9</v>
      </c>
      <c r="O3624" t="s">
        <v>473</v>
      </c>
      <c r="P3624" t="s">
        <v>9</v>
      </c>
      <c r="Q3624" t="s">
        <v>9</v>
      </c>
      <c r="R3624" t="s">
        <v>122</v>
      </c>
      <c r="S3624" t="s">
        <v>124</v>
      </c>
      <c r="T3624">
        <v>12</v>
      </c>
      <c r="U3624" t="s">
        <v>475</v>
      </c>
      <c r="W3624" t="s">
        <v>386</v>
      </c>
    </row>
    <row r="3625" spans="1:23" x14ac:dyDescent="0.25">
      <c r="A3625" t="s">
        <v>492</v>
      </c>
      <c r="B3625" s="1">
        <v>44501</v>
      </c>
      <c r="C3625">
        <v>25</v>
      </c>
      <c r="D3625" t="s">
        <v>536</v>
      </c>
      <c r="E3625" t="s">
        <v>536</v>
      </c>
      <c r="F3625" t="s">
        <v>537</v>
      </c>
      <c r="G3625" t="s">
        <v>92</v>
      </c>
      <c r="H3625" t="s">
        <v>49</v>
      </c>
      <c r="I3625" t="s">
        <v>49</v>
      </c>
      <c r="J3625" t="s">
        <v>9</v>
      </c>
      <c r="O3625" t="s">
        <v>92</v>
      </c>
      <c r="P3625" t="s">
        <v>9</v>
      </c>
      <c r="Q3625" t="s">
        <v>9</v>
      </c>
      <c r="R3625" t="s">
        <v>92</v>
      </c>
      <c r="S3625" t="s">
        <v>127</v>
      </c>
      <c r="T3625">
        <v>12</v>
      </c>
      <c r="U3625" t="s">
        <v>475</v>
      </c>
      <c r="W3625" t="s">
        <v>386</v>
      </c>
    </row>
    <row r="3626" spans="1:23" x14ac:dyDescent="0.25">
      <c r="A3626" t="s">
        <v>492</v>
      </c>
      <c r="B3626" s="1">
        <v>44501</v>
      </c>
      <c r="C3626">
        <v>2887.57</v>
      </c>
      <c r="D3626" t="s">
        <v>65</v>
      </c>
      <c r="E3626" t="s">
        <v>65</v>
      </c>
      <c r="F3626" t="s">
        <v>962</v>
      </c>
      <c r="G3626" t="s">
        <v>55</v>
      </c>
      <c r="H3626" t="s">
        <v>18</v>
      </c>
      <c r="I3626" t="s">
        <v>18</v>
      </c>
      <c r="J3626" t="s">
        <v>9</v>
      </c>
      <c r="O3626" t="s">
        <v>55</v>
      </c>
      <c r="P3626" t="s">
        <v>9</v>
      </c>
      <c r="Q3626" t="s">
        <v>9</v>
      </c>
      <c r="R3626" t="s">
        <v>224</v>
      </c>
      <c r="S3626" t="s">
        <v>126</v>
      </c>
      <c r="T3626">
        <v>12</v>
      </c>
      <c r="U3626" t="s">
        <v>475</v>
      </c>
      <c r="W3626" t="s">
        <v>386</v>
      </c>
    </row>
    <row r="3627" spans="1:23" x14ac:dyDescent="0.25">
      <c r="A3627" t="s">
        <v>413</v>
      </c>
      <c r="B3627" s="1">
        <v>44500</v>
      </c>
      <c r="C3627">
        <v>0.01</v>
      </c>
      <c r="D3627" t="s">
        <v>545</v>
      </c>
      <c r="E3627" t="s">
        <v>545</v>
      </c>
      <c r="F3627" t="s">
        <v>546</v>
      </c>
      <c r="G3627" t="s">
        <v>92</v>
      </c>
      <c r="H3627" t="s">
        <v>71</v>
      </c>
      <c r="I3627" t="s">
        <v>71</v>
      </c>
      <c r="J3627" t="s">
        <v>9</v>
      </c>
      <c r="O3627" t="s">
        <v>92</v>
      </c>
      <c r="P3627" t="s">
        <v>9</v>
      </c>
      <c r="Q3627" t="s">
        <v>9</v>
      </c>
      <c r="R3627" t="s">
        <v>92</v>
      </c>
      <c r="S3627" t="s">
        <v>127</v>
      </c>
      <c r="T3627">
        <v>12</v>
      </c>
      <c r="U3627" t="s">
        <v>475</v>
      </c>
      <c r="W3627" t="s">
        <v>386</v>
      </c>
    </row>
    <row r="3628" spans="1:23" x14ac:dyDescent="0.25">
      <c r="A3628" t="s">
        <v>19</v>
      </c>
      <c r="B3628" s="1">
        <v>44500</v>
      </c>
      <c r="C3628">
        <v>-485</v>
      </c>
      <c r="D3628" t="s">
        <v>246</v>
      </c>
      <c r="E3628" t="s">
        <v>246</v>
      </c>
      <c r="G3628" t="s">
        <v>233</v>
      </c>
      <c r="H3628" t="s">
        <v>237</v>
      </c>
      <c r="I3628" t="s">
        <v>237</v>
      </c>
      <c r="J3628" t="s">
        <v>9</v>
      </c>
      <c r="K3628" t="s">
        <v>9</v>
      </c>
      <c r="L3628" t="s">
        <v>385</v>
      </c>
      <c r="O3628" t="s">
        <v>233</v>
      </c>
      <c r="Q3628" t="s">
        <v>232</v>
      </c>
      <c r="R3628" t="s">
        <v>122</v>
      </c>
      <c r="S3628" t="s">
        <v>127</v>
      </c>
      <c r="T3628">
        <v>1</v>
      </c>
      <c r="U3628" t="s">
        <v>385</v>
      </c>
      <c r="W3628" t="s">
        <v>386</v>
      </c>
    </row>
    <row r="3629" spans="1:23" x14ac:dyDescent="0.25">
      <c r="A3629" t="s">
        <v>19</v>
      </c>
      <c r="B3629" s="1">
        <v>44500</v>
      </c>
      <c r="C3629">
        <v>-1600</v>
      </c>
      <c r="D3629" t="s">
        <v>153</v>
      </c>
      <c r="E3629" t="s">
        <v>153</v>
      </c>
      <c r="G3629" t="s">
        <v>121</v>
      </c>
      <c r="H3629" t="s">
        <v>153</v>
      </c>
      <c r="I3629" t="s">
        <v>153</v>
      </c>
      <c r="J3629" t="s">
        <v>9</v>
      </c>
      <c r="K3629" t="s">
        <v>9</v>
      </c>
      <c r="L3629" t="s">
        <v>385</v>
      </c>
      <c r="O3629" t="s">
        <v>121</v>
      </c>
      <c r="Q3629" t="s">
        <v>232</v>
      </c>
      <c r="R3629" t="s">
        <v>122</v>
      </c>
      <c r="S3629" t="s">
        <v>127</v>
      </c>
      <c r="T3629">
        <v>1</v>
      </c>
      <c r="U3629" t="s">
        <v>385</v>
      </c>
      <c r="W3629" t="s">
        <v>386</v>
      </c>
    </row>
    <row r="3630" spans="1:23" x14ac:dyDescent="0.25">
      <c r="A3630" t="s">
        <v>19</v>
      </c>
      <c r="B3630" s="1">
        <v>44500</v>
      </c>
      <c r="C3630">
        <v>2.5</v>
      </c>
      <c r="D3630" t="s">
        <v>554</v>
      </c>
      <c r="E3630" t="s">
        <v>554</v>
      </c>
      <c r="F3630" t="s">
        <v>555</v>
      </c>
      <c r="G3630" t="s">
        <v>92</v>
      </c>
      <c r="H3630" t="s">
        <v>71</v>
      </c>
      <c r="I3630" t="s">
        <v>71</v>
      </c>
      <c r="J3630" t="s">
        <v>9</v>
      </c>
      <c r="O3630" t="s">
        <v>92</v>
      </c>
      <c r="P3630" t="s">
        <v>9</v>
      </c>
      <c r="Q3630" t="s">
        <v>9</v>
      </c>
      <c r="R3630" t="s">
        <v>92</v>
      </c>
      <c r="S3630" t="s">
        <v>127</v>
      </c>
      <c r="T3630">
        <v>12</v>
      </c>
      <c r="U3630" t="s">
        <v>475</v>
      </c>
      <c r="W3630" t="s">
        <v>386</v>
      </c>
    </row>
    <row r="3631" spans="1:23" x14ac:dyDescent="0.25">
      <c r="A3631" t="s">
        <v>390</v>
      </c>
      <c r="B3631" s="1">
        <v>44500</v>
      </c>
      <c r="C3631">
        <v>39.950000000000003</v>
      </c>
      <c r="D3631" t="s">
        <v>551</v>
      </c>
      <c r="E3631" t="s">
        <v>551</v>
      </c>
      <c r="F3631" t="s">
        <v>552</v>
      </c>
      <c r="G3631" t="s">
        <v>92</v>
      </c>
      <c r="H3631" t="s">
        <v>71</v>
      </c>
      <c r="I3631" t="s">
        <v>71</v>
      </c>
      <c r="J3631" t="s">
        <v>9</v>
      </c>
      <c r="O3631" t="s">
        <v>92</v>
      </c>
      <c r="P3631" t="s">
        <v>9</v>
      </c>
      <c r="Q3631" t="s">
        <v>9</v>
      </c>
      <c r="R3631" t="s">
        <v>92</v>
      </c>
      <c r="S3631" t="s">
        <v>127</v>
      </c>
      <c r="T3631">
        <v>12</v>
      </c>
      <c r="U3631" t="s">
        <v>475</v>
      </c>
      <c r="W3631" t="s">
        <v>386</v>
      </c>
    </row>
    <row r="3632" spans="1:23" x14ac:dyDescent="0.25">
      <c r="A3632" t="s">
        <v>34</v>
      </c>
      <c r="B3632" s="1">
        <v>44500</v>
      </c>
      <c r="C3632">
        <v>-22.04</v>
      </c>
      <c r="D3632" t="s">
        <v>491</v>
      </c>
      <c r="E3632" t="s">
        <v>491</v>
      </c>
      <c r="F3632" t="s">
        <v>5338</v>
      </c>
      <c r="G3632" t="s">
        <v>120</v>
      </c>
      <c r="H3632" t="s">
        <v>156</v>
      </c>
      <c r="I3632" t="s">
        <v>156</v>
      </c>
      <c r="J3632" t="s">
        <v>9</v>
      </c>
      <c r="O3632" t="s">
        <v>120</v>
      </c>
      <c r="P3632" t="s">
        <v>9</v>
      </c>
      <c r="Q3632" t="s">
        <v>5339</v>
      </c>
      <c r="R3632" t="s">
        <v>122</v>
      </c>
      <c r="S3632" t="s">
        <v>127</v>
      </c>
      <c r="T3632">
        <v>1</v>
      </c>
      <c r="U3632" t="s">
        <v>475</v>
      </c>
      <c r="W3632" t="s">
        <v>386</v>
      </c>
    </row>
    <row r="3633" spans="1:23" x14ac:dyDescent="0.25">
      <c r="A3633" t="s">
        <v>19</v>
      </c>
      <c r="B3633" s="1">
        <v>44500</v>
      </c>
      <c r="C3633">
        <v>-250</v>
      </c>
      <c r="D3633" t="s">
        <v>227</v>
      </c>
      <c r="E3633" t="s">
        <v>227</v>
      </c>
      <c r="G3633" t="s">
        <v>233</v>
      </c>
      <c r="H3633" t="s">
        <v>237</v>
      </c>
      <c r="I3633" t="s">
        <v>237</v>
      </c>
      <c r="J3633" t="s">
        <v>9</v>
      </c>
      <c r="K3633" t="s">
        <v>9</v>
      </c>
      <c r="L3633" t="s">
        <v>385</v>
      </c>
      <c r="O3633" t="s">
        <v>233</v>
      </c>
      <c r="Q3633" t="s">
        <v>232</v>
      </c>
      <c r="R3633" t="s">
        <v>122</v>
      </c>
      <c r="S3633" t="s">
        <v>127</v>
      </c>
      <c r="T3633">
        <v>1</v>
      </c>
      <c r="U3633" t="s">
        <v>385</v>
      </c>
      <c r="W3633" t="s">
        <v>386</v>
      </c>
    </row>
    <row r="3634" spans="1:23" x14ac:dyDescent="0.25">
      <c r="A3634" t="s">
        <v>19</v>
      </c>
      <c r="B3634" s="1">
        <v>44500</v>
      </c>
      <c r="C3634">
        <v>13573</v>
      </c>
      <c r="D3634" t="s">
        <v>239</v>
      </c>
      <c r="E3634" t="s">
        <v>239</v>
      </c>
      <c r="G3634" t="s">
        <v>233</v>
      </c>
      <c r="H3634" t="s">
        <v>239</v>
      </c>
      <c r="I3634" t="s">
        <v>239</v>
      </c>
      <c r="J3634" t="s">
        <v>9</v>
      </c>
      <c r="K3634" t="s">
        <v>9</v>
      </c>
      <c r="L3634" t="s">
        <v>385</v>
      </c>
      <c r="O3634" t="s">
        <v>233</v>
      </c>
      <c r="Q3634" t="s">
        <v>232</v>
      </c>
      <c r="R3634" t="s">
        <v>92</v>
      </c>
      <c r="S3634" t="s">
        <v>127</v>
      </c>
      <c r="T3634">
        <v>12</v>
      </c>
      <c r="U3634" t="s">
        <v>385</v>
      </c>
      <c r="W3634" t="s">
        <v>386</v>
      </c>
    </row>
    <row r="3635" spans="1:23" x14ac:dyDescent="0.25">
      <c r="A3635" t="s">
        <v>553</v>
      </c>
      <c r="B3635" s="1">
        <v>44500</v>
      </c>
      <c r="C3635">
        <v>0.05</v>
      </c>
      <c r="D3635" t="s">
        <v>554</v>
      </c>
      <c r="E3635" t="s">
        <v>554</v>
      </c>
      <c r="F3635" t="s">
        <v>555</v>
      </c>
      <c r="G3635" t="s">
        <v>92</v>
      </c>
      <c r="H3635" t="s">
        <v>71</v>
      </c>
      <c r="I3635" t="s">
        <v>71</v>
      </c>
      <c r="J3635" t="s">
        <v>9</v>
      </c>
      <c r="O3635" t="s">
        <v>92</v>
      </c>
      <c r="P3635" t="s">
        <v>9</v>
      </c>
      <c r="Q3635" t="s">
        <v>9</v>
      </c>
      <c r="R3635" t="s">
        <v>92</v>
      </c>
      <c r="S3635" t="s">
        <v>127</v>
      </c>
      <c r="T3635">
        <v>12</v>
      </c>
      <c r="U3635" t="s">
        <v>475</v>
      </c>
      <c r="W3635" t="s">
        <v>386</v>
      </c>
    </row>
    <row r="3636" spans="1:23" x14ac:dyDescent="0.25">
      <c r="A3636" t="s">
        <v>544</v>
      </c>
      <c r="B3636" s="1">
        <v>44499</v>
      </c>
      <c r="C3636">
        <v>-19.45</v>
      </c>
      <c r="D3636" t="s">
        <v>5245</v>
      </c>
      <c r="E3636" t="s">
        <v>5245</v>
      </c>
      <c r="F3636" t="s">
        <v>5340</v>
      </c>
      <c r="G3636" t="s">
        <v>120</v>
      </c>
      <c r="H3636" t="s">
        <v>83</v>
      </c>
      <c r="I3636" t="s">
        <v>83</v>
      </c>
      <c r="J3636" t="s">
        <v>9</v>
      </c>
      <c r="O3636" t="s">
        <v>120</v>
      </c>
      <c r="P3636" t="s">
        <v>9</v>
      </c>
      <c r="Q3636" t="s">
        <v>9</v>
      </c>
      <c r="R3636" t="s">
        <v>122</v>
      </c>
      <c r="S3636" t="s">
        <v>127</v>
      </c>
      <c r="T3636">
        <v>12</v>
      </c>
      <c r="U3636" t="s">
        <v>475</v>
      </c>
      <c r="W3636" t="s">
        <v>386</v>
      </c>
    </row>
    <row r="3637" spans="1:23" x14ac:dyDescent="0.25">
      <c r="A3637" t="s">
        <v>492</v>
      </c>
      <c r="B3637" s="1">
        <v>44499</v>
      </c>
      <c r="C3637">
        <v>-144.54</v>
      </c>
      <c r="D3637" t="s">
        <v>5214</v>
      </c>
      <c r="E3637" t="s">
        <v>5214</v>
      </c>
      <c r="F3637" t="s">
        <v>5215</v>
      </c>
      <c r="G3637" t="s">
        <v>473</v>
      </c>
      <c r="H3637" t="s">
        <v>466</v>
      </c>
      <c r="I3637" t="s">
        <v>466</v>
      </c>
      <c r="J3637" t="s">
        <v>9</v>
      </c>
      <c r="O3637" t="s">
        <v>473</v>
      </c>
      <c r="P3637" t="s">
        <v>9</v>
      </c>
      <c r="Q3637" t="s">
        <v>9</v>
      </c>
      <c r="R3637" t="s">
        <v>122</v>
      </c>
      <c r="S3637" t="s">
        <v>127</v>
      </c>
      <c r="T3637">
        <v>12</v>
      </c>
      <c r="U3637" t="s">
        <v>475</v>
      </c>
      <c r="W3637" t="s">
        <v>386</v>
      </c>
    </row>
    <row r="3638" spans="1:23" x14ac:dyDescent="0.25">
      <c r="A3638" t="s">
        <v>492</v>
      </c>
      <c r="B3638" s="1">
        <v>44499</v>
      </c>
      <c r="C3638">
        <v>-464.08</v>
      </c>
      <c r="D3638" t="s">
        <v>5341</v>
      </c>
      <c r="E3638" t="s">
        <v>5341</v>
      </c>
      <c r="F3638" t="s">
        <v>5342</v>
      </c>
      <c r="G3638" t="s">
        <v>473</v>
      </c>
      <c r="H3638" t="s">
        <v>467</v>
      </c>
      <c r="I3638" t="s">
        <v>467</v>
      </c>
      <c r="J3638" t="s">
        <v>9</v>
      </c>
      <c r="O3638" t="s">
        <v>473</v>
      </c>
      <c r="P3638" t="s">
        <v>9</v>
      </c>
      <c r="Q3638" t="s">
        <v>9</v>
      </c>
      <c r="R3638" t="s">
        <v>122</v>
      </c>
      <c r="S3638" t="s">
        <v>127</v>
      </c>
      <c r="T3638">
        <v>12</v>
      </c>
      <c r="U3638" t="s">
        <v>475</v>
      </c>
      <c r="W3638" t="s">
        <v>386</v>
      </c>
    </row>
    <row r="3639" spans="1:23" x14ac:dyDescent="0.25">
      <c r="A3639" t="s">
        <v>487</v>
      </c>
      <c r="B3639" s="1">
        <v>44498</v>
      </c>
      <c r="C3639">
        <v>20724.78</v>
      </c>
      <c r="D3639" t="s">
        <v>769</v>
      </c>
      <c r="E3639" t="s">
        <v>769</v>
      </c>
      <c r="F3639" t="s">
        <v>5343</v>
      </c>
      <c r="G3639" t="s">
        <v>55</v>
      </c>
      <c r="H3639" t="s">
        <v>55</v>
      </c>
      <c r="I3639" t="s">
        <v>55</v>
      </c>
      <c r="J3639" t="s">
        <v>9</v>
      </c>
      <c r="O3639" t="s">
        <v>55</v>
      </c>
      <c r="P3639" t="s">
        <v>9</v>
      </c>
      <c r="Q3639" t="s">
        <v>9</v>
      </c>
      <c r="R3639" t="s">
        <v>116</v>
      </c>
      <c r="S3639" t="s">
        <v>126</v>
      </c>
      <c r="T3639">
        <v>0</v>
      </c>
      <c r="U3639" t="s">
        <v>475</v>
      </c>
      <c r="W3639" t="s">
        <v>386</v>
      </c>
    </row>
    <row r="3640" spans="1:23" x14ac:dyDescent="0.25">
      <c r="A3640" t="s">
        <v>486</v>
      </c>
      <c r="B3640" s="1">
        <v>44498</v>
      </c>
      <c r="C3640">
        <v>-20724.78</v>
      </c>
      <c r="D3640" t="s">
        <v>772</v>
      </c>
      <c r="E3640" t="s">
        <v>772</v>
      </c>
      <c r="F3640" t="s">
        <v>5344</v>
      </c>
      <c r="G3640" t="s">
        <v>55</v>
      </c>
      <c r="H3640" t="s">
        <v>55</v>
      </c>
      <c r="I3640" t="s">
        <v>55</v>
      </c>
      <c r="J3640" t="s">
        <v>9</v>
      </c>
      <c r="O3640" t="s">
        <v>55</v>
      </c>
      <c r="P3640" t="s">
        <v>9</v>
      </c>
      <c r="Q3640" t="s">
        <v>9</v>
      </c>
      <c r="R3640" t="s">
        <v>116</v>
      </c>
      <c r="S3640" t="s">
        <v>126</v>
      </c>
      <c r="T3640">
        <v>0</v>
      </c>
      <c r="U3640" t="s">
        <v>475</v>
      </c>
      <c r="W3640" t="s">
        <v>386</v>
      </c>
    </row>
    <row r="3641" spans="1:23" x14ac:dyDescent="0.25">
      <c r="A3641" t="s">
        <v>356</v>
      </c>
      <c r="B3641" s="1">
        <v>44498</v>
      </c>
      <c r="C3641">
        <v>0.48</v>
      </c>
      <c r="D3641" t="s">
        <v>6618</v>
      </c>
      <c r="E3641" t="s">
        <v>6618</v>
      </c>
      <c r="F3641" t="s">
        <v>6487</v>
      </c>
      <c r="G3641" t="s">
        <v>89</v>
      </c>
      <c r="H3641" t="s">
        <v>69</v>
      </c>
      <c r="I3641" t="s">
        <v>69</v>
      </c>
      <c r="J3641" t="s">
        <v>9</v>
      </c>
      <c r="O3641" t="s">
        <v>89</v>
      </c>
      <c r="P3641" t="s">
        <v>9</v>
      </c>
      <c r="Q3641" t="s">
        <v>9</v>
      </c>
      <c r="R3641" t="s">
        <v>224</v>
      </c>
      <c r="S3641" t="s">
        <v>127</v>
      </c>
      <c r="T3641">
        <v>1</v>
      </c>
      <c r="U3641" t="s">
        <v>475</v>
      </c>
      <c r="W3641" t="s">
        <v>386</v>
      </c>
    </row>
    <row r="3642" spans="1:23" x14ac:dyDescent="0.25">
      <c r="A3642" t="s">
        <v>508</v>
      </c>
      <c r="B3642" s="1">
        <v>44498</v>
      </c>
      <c r="C3642">
        <v>0.03</v>
      </c>
      <c r="D3642" t="s">
        <v>556</v>
      </c>
      <c r="E3642" t="s">
        <v>556</v>
      </c>
      <c r="F3642" t="s">
        <v>556</v>
      </c>
      <c r="G3642" t="s">
        <v>92</v>
      </c>
      <c r="H3642" t="s">
        <v>71</v>
      </c>
      <c r="I3642" t="s">
        <v>71</v>
      </c>
      <c r="J3642" t="s">
        <v>9</v>
      </c>
      <c r="O3642" t="s">
        <v>92</v>
      </c>
      <c r="P3642" t="s">
        <v>509</v>
      </c>
      <c r="Q3642" t="s">
        <v>8152</v>
      </c>
      <c r="R3642" t="s">
        <v>92</v>
      </c>
      <c r="S3642" t="s">
        <v>127</v>
      </c>
      <c r="T3642">
        <v>12</v>
      </c>
      <c r="U3642" t="s">
        <v>475</v>
      </c>
      <c r="W3642" t="s">
        <v>386</v>
      </c>
    </row>
    <row r="3643" spans="1:23" x14ac:dyDescent="0.25">
      <c r="A3643" t="s">
        <v>508</v>
      </c>
      <c r="B3643" s="1">
        <v>44498</v>
      </c>
      <c r="C3643">
        <v>3</v>
      </c>
      <c r="D3643" t="s">
        <v>2015</v>
      </c>
      <c r="E3643" t="s">
        <v>2015</v>
      </c>
      <c r="F3643" t="s">
        <v>2015</v>
      </c>
      <c r="G3643" t="s">
        <v>101</v>
      </c>
      <c r="H3643" t="s">
        <v>23</v>
      </c>
      <c r="I3643" t="s">
        <v>23</v>
      </c>
      <c r="J3643" t="s">
        <v>9</v>
      </c>
      <c r="O3643" t="s">
        <v>101</v>
      </c>
      <c r="P3643" t="s">
        <v>509</v>
      </c>
      <c r="Q3643" t="s">
        <v>8154</v>
      </c>
      <c r="R3643" t="s">
        <v>122</v>
      </c>
      <c r="S3643" t="s">
        <v>127</v>
      </c>
      <c r="T3643">
        <v>12</v>
      </c>
      <c r="U3643" t="s">
        <v>475</v>
      </c>
      <c r="W3643" t="s">
        <v>386</v>
      </c>
    </row>
    <row r="3644" spans="1:23" x14ac:dyDescent="0.25">
      <c r="A3644" t="s">
        <v>492</v>
      </c>
      <c r="B3644" s="1">
        <v>44498</v>
      </c>
      <c r="C3644">
        <v>-19.38</v>
      </c>
      <c r="D3644" t="s">
        <v>495</v>
      </c>
      <c r="E3644" t="s">
        <v>495</v>
      </c>
      <c r="F3644" t="s">
        <v>496</v>
      </c>
      <c r="G3644" t="s">
        <v>104</v>
      </c>
      <c r="H3644" t="s">
        <v>16</v>
      </c>
      <c r="I3644" t="s">
        <v>16</v>
      </c>
      <c r="J3644" t="s">
        <v>9</v>
      </c>
      <c r="O3644" t="s">
        <v>104</v>
      </c>
      <c r="P3644" t="s">
        <v>9</v>
      </c>
      <c r="Q3644" t="s">
        <v>9</v>
      </c>
      <c r="R3644" t="s">
        <v>122</v>
      </c>
      <c r="S3644" t="s">
        <v>127</v>
      </c>
      <c r="T3644">
        <v>12</v>
      </c>
      <c r="U3644" t="s">
        <v>475</v>
      </c>
      <c r="W3644" t="s">
        <v>386</v>
      </c>
    </row>
    <row r="3645" spans="1:23" x14ac:dyDescent="0.25">
      <c r="A3645" t="s">
        <v>356</v>
      </c>
      <c r="B3645" s="1">
        <v>44498</v>
      </c>
      <c r="C3645">
        <v>0.48</v>
      </c>
      <c r="D3645" t="s">
        <v>6618</v>
      </c>
      <c r="E3645" t="s">
        <v>6618</v>
      </c>
      <c r="F3645" t="s">
        <v>6487</v>
      </c>
      <c r="G3645" t="s">
        <v>89</v>
      </c>
      <c r="H3645" t="s">
        <v>69</v>
      </c>
      <c r="I3645" t="s">
        <v>69</v>
      </c>
      <c r="J3645" t="s">
        <v>9</v>
      </c>
      <c r="O3645" t="s">
        <v>89</v>
      </c>
      <c r="P3645" t="s">
        <v>9</v>
      </c>
      <c r="Q3645" t="s">
        <v>9</v>
      </c>
      <c r="R3645" t="s">
        <v>224</v>
      </c>
      <c r="S3645" t="s">
        <v>127</v>
      </c>
      <c r="T3645">
        <v>1</v>
      </c>
      <c r="U3645" t="s">
        <v>475</v>
      </c>
      <c r="W3645" t="s">
        <v>386</v>
      </c>
    </row>
    <row r="3646" spans="1:23" x14ac:dyDescent="0.25">
      <c r="A3646" t="s">
        <v>356</v>
      </c>
      <c r="B3646" s="1">
        <v>44498</v>
      </c>
      <c r="C3646">
        <v>11.88</v>
      </c>
      <c r="D3646" t="s">
        <v>6618</v>
      </c>
      <c r="E3646" t="s">
        <v>6618</v>
      </c>
      <c r="F3646" t="s">
        <v>6487</v>
      </c>
      <c r="G3646" t="s">
        <v>89</v>
      </c>
      <c r="H3646" t="s">
        <v>69</v>
      </c>
      <c r="I3646" t="s">
        <v>69</v>
      </c>
      <c r="J3646" t="s">
        <v>9</v>
      </c>
      <c r="O3646" t="s">
        <v>89</v>
      </c>
      <c r="P3646" t="s">
        <v>9</v>
      </c>
      <c r="Q3646" t="s">
        <v>9</v>
      </c>
      <c r="R3646" t="s">
        <v>224</v>
      </c>
      <c r="S3646" t="s">
        <v>127</v>
      </c>
      <c r="T3646">
        <v>1</v>
      </c>
      <c r="U3646" t="s">
        <v>475</v>
      </c>
      <c r="W3646" t="s">
        <v>386</v>
      </c>
    </row>
    <row r="3647" spans="1:23" x14ac:dyDescent="0.25">
      <c r="A3647" t="s">
        <v>356</v>
      </c>
      <c r="B3647" s="1">
        <v>44498</v>
      </c>
      <c r="C3647">
        <v>11.88</v>
      </c>
      <c r="D3647" t="s">
        <v>6618</v>
      </c>
      <c r="E3647" t="s">
        <v>6618</v>
      </c>
      <c r="F3647" t="s">
        <v>6487</v>
      </c>
      <c r="G3647" t="s">
        <v>89</v>
      </c>
      <c r="H3647" t="s">
        <v>69</v>
      </c>
      <c r="I3647" t="s">
        <v>69</v>
      </c>
      <c r="J3647" t="s">
        <v>9</v>
      </c>
      <c r="O3647" t="s">
        <v>89</v>
      </c>
      <c r="P3647" t="s">
        <v>9</v>
      </c>
      <c r="Q3647" t="s">
        <v>9</v>
      </c>
      <c r="R3647" t="s">
        <v>224</v>
      </c>
      <c r="S3647" t="s">
        <v>127</v>
      </c>
      <c r="T3647">
        <v>1</v>
      </c>
      <c r="U3647" t="s">
        <v>475</v>
      </c>
      <c r="W3647" t="s">
        <v>386</v>
      </c>
    </row>
    <row r="3648" spans="1:23" x14ac:dyDescent="0.25">
      <c r="A3648" t="s">
        <v>19</v>
      </c>
      <c r="B3648" s="1">
        <v>44497</v>
      </c>
      <c r="C3648">
        <v>6478.15</v>
      </c>
      <c r="D3648" t="s">
        <v>719</v>
      </c>
      <c r="E3648" t="s">
        <v>719</v>
      </c>
      <c r="F3648" t="s">
        <v>565</v>
      </c>
      <c r="G3648" t="s">
        <v>92</v>
      </c>
      <c r="H3648" t="s">
        <v>30</v>
      </c>
      <c r="I3648" t="s">
        <v>30</v>
      </c>
      <c r="J3648" t="s">
        <v>9</v>
      </c>
      <c r="O3648" t="s">
        <v>92</v>
      </c>
      <c r="P3648" t="s">
        <v>9</v>
      </c>
      <c r="Q3648" t="s">
        <v>9</v>
      </c>
      <c r="R3648" t="s">
        <v>92</v>
      </c>
      <c r="S3648" t="s">
        <v>127</v>
      </c>
      <c r="T3648">
        <v>12</v>
      </c>
      <c r="U3648" t="s">
        <v>475</v>
      </c>
      <c r="W3648" t="s">
        <v>386</v>
      </c>
    </row>
    <row r="3649" spans="1:23" x14ac:dyDescent="0.25">
      <c r="A3649" t="s">
        <v>492</v>
      </c>
      <c r="B3649" s="1">
        <v>44497</v>
      </c>
      <c r="C3649">
        <v>-11.01</v>
      </c>
      <c r="D3649" t="s">
        <v>588</v>
      </c>
      <c r="E3649" t="s">
        <v>588</v>
      </c>
      <c r="F3649" t="s">
        <v>589</v>
      </c>
      <c r="G3649" t="s">
        <v>13</v>
      </c>
      <c r="H3649" t="s">
        <v>37</v>
      </c>
      <c r="I3649" t="s">
        <v>37</v>
      </c>
      <c r="J3649" t="s">
        <v>9</v>
      </c>
      <c r="O3649" t="s">
        <v>13</v>
      </c>
      <c r="P3649" t="s">
        <v>9</v>
      </c>
      <c r="Q3649" t="s">
        <v>9</v>
      </c>
      <c r="R3649" t="s">
        <v>122</v>
      </c>
      <c r="S3649" t="s">
        <v>127</v>
      </c>
      <c r="T3649">
        <v>12</v>
      </c>
      <c r="U3649" t="s">
        <v>475</v>
      </c>
      <c r="W3649" t="s">
        <v>386</v>
      </c>
    </row>
    <row r="3650" spans="1:23" x14ac:dyDescent="0.25">
      <c r="A3650" t="s">
        <v>19</v>
      </c>
      <c r="B3650" s="1">
        <v>44497</v>
      </c>
      <c r="C3650">
        <v>4043.04</v>
      </c>
      <c r="D3650" t="s">
        <v>562</v>
      </c>
      <c r="E3650" t="s">
        <v>562</v>
      </c>
      <c r="F3650" t="s">
        <v>563</v>
      </c>
      <c r="G3650" t="s">
        <v>92</v>
      </c>
      <c r="H3650" t="s">
        <v>30</v>
      </c>
      <c r="I3650" t="s">
        <v>30</v>
      </c>
      <c r="J3650" t="s">
        <v>9</v>
      </c>
      <c r="O3650" t="s">
        <v>92</v>
      </c>
      <c r="P3650" t="s">
        <v>9</v>
      </c>
      <c r="Q3650" t="s">
        <v>9</v>
      </c>
      <c r="R3650" t="s">
        <v>92</v>
      </c>
      <c r="S3650" t="s">
        <v>127</v>
      </c>
      <c r="T3650">
        <v>12</v>
      </c>
      <c r="U3650" t="s">
        <v>475</v>
      </c>
      <c r="W3650" t="s">
        <v>386</v>
      </c>
    </row>
    <row r="3651" spans="1:23" x14ac:dyDescent="0.25">
      <c r="A3651" t="s">
        <v>19</v>
      </c>
      <c r="B3651" s="1">
        <v>44497</v>
      </c>
      <c r="C3651">
        <v>-121.72</v>
      </c>
      <c r="D3651" t="s">
        <v>5345</v>
      </c>
      <c r="E3651" t="s">
        <v>5345</v>
      </c>
      <c r="F3651" t="s">
        <v>5346</v>
      </c>
      <c r="G3651" t="s">
        <v>111</v>
      </c>
      <c r="H3651" t="s">
        <v>75</v>
      </c>
      <c r="I3651" t="s">
        <v>75</v>
      </c>
      <c r="J3651" t="s">
        <v>9</v>
      </c>
      <c r="O3651" t="s">
        <v>111</v>
      </c>
      <c r="P3651" t="s">
        <v>9</v>
      </c>
      <c r="Q3651" t="s">
        <v>5347</v>
      </c>
      <c r="R3651" t="s">
        <v>122</v>
      </c>
      <c r="S3651" t="s">
        <v>127</v>
      </c>
      <c r="T3651">
        <v>1</v>
      </c>
      <c r="U3651" t="s">
        <v>475</v>
      </c>
      <c r="W3651" t="s">
        <v>386</v>
      </c>
    </row>
    <row r="3652" spans="1:23" x14ac:dyDescent="0.25">
      <c r="A3652" t="s">
        <v>19</v>
      </c>
      <c r="B3652" s="1">
        <v>44497</v>
      </c>
      <c r="C3652">
        <v>-69</v>
      </c>
      <c r="D3652" t="s">
        <v>921</v>
      </c>
      <c r="E3652" t="s">
        <v>921</v>
      </c>
      <c r="F3652" t="s">
        <v>922</v>
      </c>
      <c r="G3652" t="s">
        <v>117</v>
      </c>
      <c r="H3652" t="s">
        <v>47</v>
      </c>
      <c r="I3652" t="s">
        <v>47</v>
      </c>
      <c r="J3652" t="s">
        <v>9</v>
      </c>
      <c r="K3652" t="s">
        <v>9</v>
      </c>
      <c r="L3652" t="s">
        <v>9</v>
      </c>
      <c r="M3652" t="s">
        <v>9</v>
      </c>
      <c r="N3652" t="s">
        <v>6363</v>
      </c>
      <c r="O3652" t="s">
        <v>117</v>
      </c>
      <c r="P3652" t="s">
        <v>9</v>
      </c>
      <c r="Q3652" t="s">
        <v>6365</v>
      </c>
      <c r="R3652" t="s">
        <v>122</v>
      </c>
      <c r="S3652" t="s">
        <v>127</v>
      </c>
      <c r="T3652">
        <v>12</v>
      </c>
      <c r="U3652" t="s">
        <v>475</v>
      </c>
      <c r="V3652" t="s">
        <v>284</v>
      </c>
      <c r="W3652" t="s">
        <v>386</v>
      </c>
    </row>
    <row r="3653" spans="1:23" x14ac:dyDescent="0.25">
      <c r="A3653" t="s">
        <v>492</v>
      </c>
      <c r="B3653" s="1">
        <v>44496</v>
      </c>
      <c r="C3653">
        <v>-102.54</v>
      </c>
      <c r="D3653" t="s">
        <v>5475</v>
      </c>
      <c r="E3653" t="s">
        <v>5475</v>
      </c>
      <c r="F3653" t="s">
        <v>4535</v>
      </c>
      <c r="G3653" t="s">
        <v>55</v>
      </c>
      <c r="H3653" t="s">
        <v>76</v>
      </c>
      <c r="I3653" t="s">
        <v>76</v>
      </c>
      <c r="J3653" t="s">
        <v>9</v>
      </c>
      <c r="O3653" t="s">
        <v>55</v>
      </c>
      <c r="P3653" t="s">
        <v>9</v>
      </c>
      <c r="Q3653" t="s">
        <v>5348</v>
      </c>
      <c r="R3653" t="s">
        <v>224</v>
      </c>
      <c r="S3653" t="s">
        <v>126</v>
      </c>
      <c r="T3653">
        <v>12</v>
      </c>
      <c r="U3653" t="s">
        <v>475</v>
      </c>
      <c r="V3653" t="s">
        <v>6075</v>
      </c>
      <c r="W3653" t="s">
        <v>386</v>
      </c>
    </row>
    <row r="3654" spans="1:23" x14ac:dyDescent="0.25">
      <c r="A3654" t="s">
        <v>544</v>
      </c>
      <c r="B3654" s="1">
        <v>44495</v>
      </c>
      <c r="C3654">
        <v>-66.23</v>
      </c>
      <c r="D3654" t="s">
        <v>5351</v>
      </c>
      <c r="E3654" t="s">
        <v>5351</v>
      </c>
      <c r="F3654" t="s">
        <v>661</v>
      </c>
      <c r="G3654" t="s">
        <v>104</v>
      </c>
      <c r="H3654" t="s">
        <v>12</v>
      </c>
      <c r="I3654" t="s">
        <v>12</v>
      </c>
      <c r="J3654" t="s">
        <v>9</v>
      </c>
      <c r="O3654" t="s">
        <v>104</v>
      </c>
      <c r="P3654" t="s">
        <v>9</v>
      </c>
      <c r="Q3654" t="s">
        <v>9</v>
      </c>
      <c r="R3654" t="s">
        <v>122</v>
      </c>
      <c r="S3654" t="s">
        <v>127</v>
      </c>
      <c r="T3654">
        <v>12</v>
      </c>
      <c r="U3654" t="s">
        <v>475</v>
      </c>
      <c r="W3654" t="s">
        <v>386</v>
      </c>
    </row>
    <row r="3655" spans="1:23" x14ac:dyDescent="0.25">
      <c r="A3655" t="s">
        <v>492</v>
      </c>
      <c r="B3655" s="1">
        <v>44495</v>
      </c>
      <c r="C3655">
        <v>-55.07</v>
      </c>
      <c r="D3655" t="s">
        <v>5349</v>
      </c>
      <c r="E3655" t="s">
        <v>5349</v>
      </c>
      <c r="F3655" t="s">
        <v>4602</v>
      </c>
      <c r="G3655" t="s">
        <v>13</v>
      </c>
      <c r="H3655" t="s">
        <v>40</v>
      </c>
      <c r="I3655" t="s">
        <v>40</v>
      </c>
      <c r="J3655" t="s">
        <v>9</v>
      </c>
      <c r="O3655" t="s">
        <v>13</v>
      </c>
      <c r="P3655" t="s">
        <v>9</v>
      </c>
      <c r="Q3655" t="s">
        <v>9</v>
      </c>
      <c r="R3655" t="s">
        <v>122</v>
      </c>
      <c r="S3655" t="s">
        <v>127</v>
      </c>
      <c r="T3655">
        <v>1</v>
      </c>
      <c r="U3655" t="s">
        <v>475</v>
      </c>
      <c r="W3655" t="s">
        <v>386</v>
      </c>
    </row>
    <row r="3656" spans="1:23" x14ac:dyDescent="0.25">
      <c r="A3656" t="s">
        <v>605</v>
      </c>
      <c r="B3656" s="1">
        <v>44495</v>
      </c>
      <c r="C3656">
        <v>-14.32</v>
      </c>
      <c r="D3656" t="s">
        <v>606</v>
      </c>
      <c r="E3656" t="s">
        <v>606</v>
      </c>
      <c r="F3656" t="s">
        <v>5350</v>
      </c>
      <c r="G3656" t="s">
        <v>13</v>
      </c>
      <c r="H3656" t="s">
        <v>11</v>
      </c>
      <c r="I3656" t="s">
        <v>11</v>
      </c>
      <c r="J3656" t="s">
        <v>9</v>
      </c>
      <c r="O3656" t="s">
        <v>13</v>
      </c>
      <c r="P3656" t="s">
        <v>9</v>
      </c>
      <c r="Q3656" t="s">
        <v>9</v>
      </c>
      <c r="R3656" t="s">
        <v>122</v>
      </c>
      <c r="S3656" t="s">
        <v>127</v>
      </c>
      <c r="T3656">
        <v>12</v>
      </c>
      <c r="U3656" t="s">
        <v>475</v>
      </c>
      <c r="W3656" t="s">
        <v>386</v>
      </c>
    </row>
    <row r="3657" spans="1:23" x14ac:dyDescent="0.25">
      <c r="A3657" t="s">
        <v>19</v>
      </c>
      <c r="B3657" s="1">
        <v>44495</v>
      </c>
      <c r="C3657">
        <v>-256.56</v>
      </c>
      <c r="D3657" t="s">
        <v>576</v>
      </c>
      <c r="E3657" t="s">
        <v>576</v>
      </c>
      <c r="F3657" t="s">
        <v>505</v>
      </c>
      <c r="G3657" t="s">
        <v>94</v>
      </c>
      <c r="H3657" t="s">
        <v>24</v>
      </c>
      <c r="I3657" t="s">
        <v>24</v>
      </c>
      <c r="J3657" t="s">
        <v>24</v>
      </c>
      <c r="O3657" t="s">
        <v>94</v>
      </c>
      <c r="P3657" t="s">
        <v>9</v>
      </c>
      <c r="Q3657" t="s">
        <v>6333</v>
      </c>
      <c r="R3657" t="s">
        <v>122</v>
      </c>
      <c r="S3657" t="s">
        <v>127</v>
      </c>
      <c r="T3657">
        <v>12</v>
      </c>
      <c r="U3657" t="s">
        <v>475</v>
      </c>
      <c r="V3657" t="s">
        <v>265</v>
      </c>
      <c r="W3657" t="s">
        <v>386</v>
      </c>
    </row>
    <row r="3658" spans="1:23" x14ac:dyDescent="0.25">
      <c r="A3658" t="s">
        <v>492</v>
      </c>
      <c r="B3658" s="1">
        <v>44495</v>
      </c>
      <c r="C3658">
        <v>-1</v>
      </c>
      <c r="D3658" t="s">
        <v>1162</v>
      </c>
      <c r="E3658" t="s">
        <v>1162</v>
      </c>
      <c r="F3658" t="s">
        <v>1163</v>
      </c>
      <c r="G3658" t="s">
        <v>13</v>
      </c>
      <c r="H3658" t="s">
        <v>40</v>
      </c>
      <c r="I3658" t="s">
        <v>40</v>
      </c>
      <c r="J3658" t="s">
        <v>9</v>
      </c>
      <c r="O3658" t="s">
        <v>13</v>
      </c>
      <c r="P3658" t="s">
        <v>9</v>
      </c>
      <c r="Q3658" t="s">
        <v>9</v>
      </c>
      <c r="R3658" t="s">
        <v>122</v>
      </c>
      <c r="S3658" t="s">
        <v>127</v>
      </c>
      <c r="T3658">
        <v>1</v>
      </c>
      <c r="U3658" t="s">
        <v>475</v>
      </c>
      <c r="W3658" t="s">
        <v>386</v>
      </c>
    </row>
    <row r="3659" spans="1:23" x14ac:dyDescent="0.25">
      <c r="A3659" t="s">
        <v>508</v>
      </c>
      <c r="B3659" s="1">
        <v>44495</v>
      </c>
      <c r="C3659">
        <v>2000</v>
      </c>
      <c r="D3659" t="s">
        <v>677</v>
      </c>
      <c r="E3659" t="s">
        <v>677</v>
      </c>
      <c r="F3659" t="s">
        <v>677</v>
      </c>
      <c r="G3659" t="s">
        <v>92</v>
      </c>
      <c r="H3659" t="s">
        <v>30</v>
      </c>
      <c r="I3659" t="s">
        <v>30</v>
      </c>
      <c r="J3659" t="s">
        <v>9</v>
      </c>
      <c r="O3659" t="s">
        <v>92</v>
      </c>
      <c r="P3659" t="s">
        <v>6360</v>
      </c>
      <c r="Q3659" t="s">
        <v>6366</v>
      </c>
      <c r="R3659" t="s">
        <v>92</v>
      </c>
      <c r="S3659" t="s">
        <v>127</v>
      </c>
      <c r="T3659">
        <v>12</v>
      </c>
      <c r="U3659" t="s">
        <v>475</v>
      </c>
      <c r="W3659" t="s">
        <v>1640</v>
      </c>
    </row>
    <row r="3660" spans="1:23" x14ac:dyDescent="0.25">
      <c r="A3660" t="s">
        <v>508</v>
      </c>
      <c r="B3660" s="1">
        <v>44495</v>
      </c>
      <c r="C3660">
        <v>-2000</v>
      </c>
      <c r="D3660" t="s">
        <v>4834</v>
      </c>
      <c r="E3660" t="s">
        <v>4834</v>
      </c>
      <c r="F3660" t="s">
        <v>2452</v>
      </c>
      <c r="G3660" t="s">
        <v>78</v>
      </c>
      <c r="H3660" t="s">
        <v>60</v>
      </c>
      <c r="I3660" t="s">
        <v>60</v>
      </c>
      <c r="J3660" t="s">
        <v>6367</v>
      </c>
      <c r="K3660" t="s">
        <v>9</v>
      </c>
      <c r="L3660" t="s">
        <v>9</v>
      </c>
      <c r="M3660" t="s">
        <v>9</v>
      </c>
      <c r="N3660" t="s">
        <v>6073</v>
      </c>
      <c r="O3660" t="s">
        <v>78</v>
      </c>
      <c r="P3660" t="s">
        <v>9</v>
      </c>
      <c r="Q3660" t="s">
        <v>6368</v>
      </c>
      <c r="R3660" t="s">
        <v>122</v>
      </c>
      <c r="S3660" t="s">
        <v>124</v>
      </c>
      <c r="T3660">
        <v>1</v>
      </c>
      <c r="U3660" t="s">
        <v>475</v>
      </c>
      <c r="V3660" t="s">
        <v>289</v>
      </c>
      <c r="W3660" t="s">
        <v>1640</v>
      </c>
    </row>
    <row r="3661" spans="1:23" x14ac:dyDescent="0.25">
      <c r="A3661" t="s">
        <v>492</v>
      </c>
      <c r="B3661" s="1">
        <v>44494</v>
      </c>
      <c r="C3661">
        <v>-26.19</v>
      </c>
      <c r="D3661" t="s">
        <v>495</v>
      </c>
      <c r="E3661" t="s">
        <v>495</v>
      </c>
      <c r="F3661" t="s">
        <v>496</v>
      </c>
      <c r="G3661" t="s">
        <v>104</v>
      </c>
      <c r="H3661" t="s">
        <v>16</v>
      </c>
      <c r="I3661" t="s">
        <v>16</v>
      </c>
      <c r="J3661" t="s">
        <v>9</v>
      </c>
      <c r="O3661" t="s">
        <v>104</v>
      </c>
      <c r="P3661" t="s">
        <v>9</v>
      </c>
      <c r="Q3661" t="s">
        <v>9</v>
      </c>
      <c r="R3661" t="s">
        <v>122</v>
      </c>
      <c r="S3661" t="s">
        <v>127</v>
      </c>
      <c r="T3661">
        <v>12</v>
      </c>
      <c r="U3661" t="s">
        <v>475</v>
      </c>
      <c r="W3661" t="s">
        <v>386</v>
      </c>
    </row>
    <row r="3662" spans="1:23" x14ac:dyDescent="0.25">
      <c r="A3662" t="s">
        <v>19</v>
      </c>
      <c r="B3662" s="1">
        <v>44494</v>
      </c>
      <c r="C3662">
        <v>-56.22</v>
      </c>
      <c r="D3662" t="s">
        <v>25</v>
      </c>
      <c r="E3662" t="s">
        <v>25</v>
      </c>
      <c r="F3662" t="s">
        <v>611</v>
      </c>
      <c r="G3662" t="s">
        <v>55</v>
      </c>
      <c r="H3662" t="s">
        <v>18</v>
      </c>
      <c r="I3662" t="s">
        <v>18</v>
      </c>
      <c r="J3662" t="s">
        <v>9</v>
      </c>
      <c r="O3662" t="s">
        <v>55</v>
      </c>
      <c r="P3662" t="s">
        <v>9</v>
      </c>
      <c r="Q3662" t="s">
        <v>9</v>
      </c>
      <c r="R3662" t="s">
        <v>224</v>
      </c>
      <c r="S3662" t="s">
        <v>126</v>
      </c>
      <c r="T3662">
        <v>12</v>
      </c>
      <c r="U3662" t="s">
        <v>475</v>
      </c>
      <c r="W3662" t="s">
        <v>386</v>
      </c>
    </row>
    <row r="3663" spans="1:23" x14ac:dyDescent="0.25">
      <c r="A3663" t="s">
        <v>492</v>
      </c>
      <c r="B3663" s="1">
        <v>44494</v>
      </c>
      <c r="C3663">
        <v>-5.49</v>
      </c>
      <c r="D3663" t="s">
        <v>636</v>
      </c>
      <c r="E3663" t="s">
        <v>636</v>
      </c>
      <c r="F3663" t="s">
        <v>637</v>
      </c>
      <c r="G3663" t="s">
        <v>120</v>
      </c>
      <c r="H3663" t="s">
        <v>67</v>
      </c>
      <c r="I3663" t="s">
        <v>67</v>
      </c>
      <c r="J3663" t="s">
        <v>9</v>
      </c>
      <c r="O3663" t="s">
        <v>120</v>
      </c>
      <c r="P3663" t="s">
        <v>9</v>
      </c>
      <c r="Q3663" t="s">
        <v>5352</v>
      </c>
      <c r="R3663" t="s">
        <v>122</v>
      </c>
      <c r="S3663" t="s">
        <v>127</v>
      </c>
      <c r="T3663">
        <v>12</v>
      </c>
      <c r="U3663" t="s">
        <v>475</v>
      </c>
      <c r="W3663" t="s">
        <v>386</v>
      </c>
    </row>
    <row r="3664" spans="1:23" x14ac:dyDescent="0.25">
      <c r="A3664" t="s">
        <v>492</v>
      </c>
      <c r="B3664" s="1">
        <v>44494</v>
      </c>
      <c r="C3664">
        <v>-0.88</v>
      </c>
      <c r="D3664" t="s">
        <v>892</v>
      </c>
      <c r="E3664" t="s">
        <v>892</v>
      </c>
      <c r="F3664" t="s">
        <v>893</v>
      </c>
      <c r="G3664" t="s">
        <v>10</v>
      </c>
      <c r="H3664" t="s">
        <v>39</v>
      </c>
      <c r="I3664" t="s">
        <v>39</v>
      </c>
      <c r="J3664" t="s">
        <v>9</v>
      </c>
      <c r="O3664" t="s">
        <v>10</v>
      </c>
      <c r="P3664" t="s">
        <v>9</v>
      </c>
      <c r="Q3664" t="s">
        <v>9</v>
      </c>
      <c r="R3664" t="s">
        <v>122</v>
      </c>
      <c r="S3664" t="s">
        <v>127</v>
      </c>
      <c r="T3664">
        <v>12</v>
      </c>
      <c r="U3664" t="s">
        <v>475</v>
      </c>
      <c r="W3664" t="s">
        <v>386</v>
      </c>
    </row>
    <row r="3665" spans="1:23" x14ac:dyDescent="0.25">
      <c r="A3665" t="s">
        <v>492</v>
      </c>
      <c r="B3665" s="1">
        <v>44494</v>
      </c>
      <c r="C3665">
        <v>-15.95</v>
      </c>
      <c r="D3665" t="s">
        <v>642</v>
      </c>
      <c r="E3665" t="s">
        <v>642</v>
      </c>
      <c r="F3665" t="s">
        <v>5043</v>
      </c>
      <c r="G3665" t="s">
        <v>117</v>
      </c>
      <c r="H3665" t="s">
        <v>45</v>
      </c>
      <c r="I3665" t="s">
        <v>45</v>
      </c>
      <c r="J3665" t="s">
        <v>9</v>
      </c>
      <c r="O3665" t="s">
        <v>117</v>
      </c>
      <c r="P3665" t="s">
        <v>9</v>
      </c>
      <c r="Q3665" t="s">
        <v>9</v>
      </c>
      <c r="R3665" t="s">
        <v>122</v>
      </c>
      <c r="S3665" t="s">
        <v>127</v>
      </c>
      <c r="T3665">
        <v>12</v>
      </c>
      <c r="U3665" t="s">
        <v>475</v>
      </c>
      <c r="W3665" t="s">
        <v>386</v>
      </c>
    </row>
    <row r="3666" spans="1:23" x14ac:dyDescent="0.25">
      <c r="A3666" t="s">
        <v>487</v>
      </c>
      <c r="B3666" s="1">
        <v>44494</v>
      </c>
      <c r="C3666">
        <v>25</v>
      </c>
      <c r="D3666" t="s">
        <v>5353</v>
      </c>
      <c r="E3666" t="s">
        <v>5353</v>
      </c>
      <c r="F3666" t="s">
        <v>501</v>
      </c>
      <c r="G3666" t="s">
        <v>13</v>
      </c>
      <c r="H3666" t="s">
        <v>15</v>
      </c>
      <c r="I3666" t="s">
        <v>15</v>
      </c>
      <c r="J3666" t="s">
        <v>9</v>
      </c>
      <c r="O3666" t="s">
        <v>13</v>
      </c>
      <c r="P3666" t="s">
        <v>9</v>
      </c>
      <c r="Q3666" t="s">
        <v>5354</v>
      </c>
      <c r="R3666" t="s">
        <v>122</v>
      </c>
      <c r="S3666" t="s">
        <v>127</v>
      </c>
      <c r="T3666">
        <v>12</v>
      </c>
      <c r="U3666" t="s">
        <v>475</v>
      </c>
      <c r="W3666" t="s">
        <v>386</v>
      </c>
    </row>
    <row r="3667" spans="1:23" x14ac:dyDescent="0.25">
      <c r="A3667" t="s">
        <v>544</v>
      </c>
      <c r="B3667" s="1">
        <v>44493</v>
      </c>
      <c r="C3667">
        <v>-157.19999999999999</v>
      </c>
      <c r="D3667" t="s">
        <v>5355</v>
      </c>
      <c r="E3667" t="s">
        <v>5355</v>
      </c>
      <c r="F3667" t="s">
        <v>4616</v>
      </c>
      <c r="G3667" t="s">
        <v>104</v>
      </c>
      <c r="H3667" t="s">
        <v>12</v>
      </c>
      <c r="I3667" t="s">
        <v>12</v>
      </c>
      <c r="J3667" t="s">
        <v>9</v>
      </c>
      <c r="O3667" t="s">
        <v>104</v>
      </c>
      <c r="P3667" t="s">
        <v>9</v>
      </c>
      <c r="Q3667" t="s">
        <v>9</v>
      </c>
      <c r="R3667" t="s">
        <v>122</v>
      </c>
      <c r="S3667" t="s">
        <v>127</v>
      </c>
      <c r="T3667">
        <v>12</v>
      </c>
      <c r="U3667" t="s">
        <v>475</v>
      </c>
      <c r="W3667" t="s">
        <v>386</v>
      </c>
    </row>
    <row r="3668" spans="1:23" x14ac:dyDescent="0.25">
      <c r="A3668" t="s">
        <v>544</v>
      </c>
      <c r="B3668" s="1">
        <v>44493</v>
      </c>
      <c r="C3668">
        <v>-55.71</v>
      </c>
      <c r="D3668" t="s">
        <v>5356</v>
      </c>
      <c r="E3668" t="s">
        <v>5356</v>
      </c>
      <c r="F3668" t="s">
        <v>5357</v>
      </c>
      <c r="G3668" t="s">
        <v>104</v>
      </c>
      <c r="H3668" t="s">
        <v>12</v>
      </c>
      <c r="I3668" t="s">
        <v>12</v>
      </c>
      <c r="J3668" t="s">
        <v>9</v>
      </c>
      <c r="O3668" t="s">
        <v>104</v>
      </c>
      <c r="P3668" t="s">
        <v>9</v>
      </c>
      <c r="Q3668" t="s">
        <v>9</v>
      </c>
      <c r="R3668" t="s">
        <v>122</v>
      </c>
      <c r="S3668" t="s">
        <v>127</v>
      </c>
      <c r="T3668">
        <v>12</v>
      </c>
      <c r="U3668" t="s">
        <v>475</v>
      </c>
      <c r="W3668" t="s">
        <v>386</v>
      </c>
    </row>
    <row r="3669" spans="1:23" x14ac:dyDescent="0.25">
      <c r="A3669" t="s">
        <v>605</v>
      </c>
      <c r="B3669" s="1">
        <v>44492</v>
      </c>
      <c r="C3669">
        <v>56.22</v>
      </c>
      <c r="D3669" t="s">
        <v>25</v>
      </c>
      <c r="E3669" t="s">
        <v>25</v>
      </c>
      <c r="F3669" t="s">
        <v>627</v>
      </c>
      <c r="G3669" t="s">
        <v>55</v>
      </c>
      <c r="H3669" t="s">
        <v>18</v>
      </c>
      <c r="I3669" t="s">
        <v>18</v>
      </c>
      <c r="J3669" t="s">
        <v>9</v>
      </c>
      <c r="O3669" t="s">
        <v>55</v>
      </c>
      <c r="P3669" t="s">
        <v>9</v>
      </c>
      <c r="Q3669" t="s">
        <v>9</v>
      </c>
      <c r="R3669" t="s">
        <v>224</v>
      </c>
      <c r="S3669" t="s">
        <v>126</v>
      </c>
      <c r="T3669">
        <v>12</v>
      </c>
      <c r="U3669" t="s">
        <v>475</v>
      </c>
      <c r="W3669" t="s">
        <v>386</v>
      </c>
    </row>
    <row r="3670" spans="1:23" x14ac:dyDescent="0.25">
      <c r="A3670" t="s">
        <v>544</v>
      </c>
      <c r="B3670" s="1">
        <v>44492</v>
      </c>
      <c r="C3670">
        <v>-10</v>
      </c>
      <c r="D3670" t="s">
        <v>495</v>
      </c>
      <c r="E3670" t="s">
        <v>495</v>
      </c>
      <c r="F3670" t="s">
        <v>601</v>
      </c>
      <c r="G3670" t="s">
        <v>120</v>
      </c>
      <c r="H3670" t="s">
        <v>156</v>
      </c>
      <c r="I3670" t="s">
        <v>156</v>
      </c>
      <c r="J3670" t="s">
        <v>9</v>
      </c>
      <c r="O3670" t="s">
        <v>120</v>
      </c>
      <c r="P3670" t="s">
        <v>9</v>
      </c>
      <c r="Q3670" t="s">
        <v>5358</v>
      </c>
      <c r="R3670" t="s">
        <v>122</v>
      </c>
      <c r="S3670" t="s">
        <v>127</v>
      </c>
      <c r="T3670">
        <v>1</v>
      </c>
      <c r="U3670" t="s">
        <v>475</v>
      </c>
      <c r="W3670" t="s">
        <v>386</v>
      </c>
    </row>
    <row r="3671" spans="1:23" x14ac:dyDescent="0.25">
      <c r="A3671" t="s">
        <v>492</v>
      </c>
      <c r="B3671" s="1">
        <v>44492</v>
      </c>
      <c r="C3671">
        <v>-158.75</v>
      </c>
      <c r="D3671" t="s">
        <v>495</v>
      </c>
      <c r="E3671" t="s">
        <v>495</v>
      </c>
      <c r="F3671" t="s">
        <v>496</v>
      </c>
      <c r="G3671" t="s">
        <v>104</v>
      </c>
      <c r="H3671" t="s">
        <v>16</v>
      </c>
      <c r="I3671" t="s">
        <v>16</v>
      </c>
      <c r="J3671" t="s">
        <v>9</v>
      </c>
      <c r="O3671" t="s">
        <v>104</v>
      </c>
      <c r="P3671" t="s">
        <v>9</v>
      </c>
      <c r="Q3671" t="s">
        <v>9</v>
      </c>
      <c r="R3671" t="s">
        <v>122</v>
      </c>
      <c r="S3671" t="s">
        <v>127</v>
      </c>
      <c r="T3671">
        <v>12</v>
      </c>
      <c r="U3671" t="s">
        <v>475</v>
      </c>
      <c r="W3671" t="s">
        <v>386</v>
      </c>
    </row>
    <row r="3672" spans="1:23" x14ac:dyDescent="0.25">
      <c r="A3672" t="s">
        <v>492</v>
      </c>
      <c r="B3672" s="1">
        <v>44492</v>
      </c>
      <c r="C3672">
        <v>-137</v>
      </c>
      <c r="D3672" t="s">
        <v>522</v>
      </c>
      <c r="E3672" t="s">
        <v>522</v>
      </c>
      <c r="F3672" t="s">
        <v>523</v>
      </c>
      <c r="G3672" t="s">
        <v>94</v>
      </c>
      <c r="H3672" t="s">
        <v>73</v>
      </c>
      <c r="I3672" t="s">
        <v>73</v>
      </c>
      <c r="J3672" t="s">
        <v>2439</v>
      </c>
      <c r="O3672" t="s">
        <v>94</v>
      </c>
      <c r="P3672" t="s">
        <v>29</v>
      </c>
      <c r="Q3672" t="s">
        <v>6334</v>
      </c>
      <c r="R3672" t="s">
        <v>122</v>
      </c>
      <c r="S3672" t="s">
        <v>127</v>
      </c>
      <c r="T3672">
        <v>1</v>
      </c>
      <c r="U3672" t="s">
        <v>475</v>
      </c>
      <c r="V3672" t="s">
        <v>262</v>
      </c>
      <c r="W3672" t="s">
        <v>1640</v>
      </c>
    </row>
    <row r="3673" spans="1:23" x14ac:dyDescent="0.25">
      <c r="A3673" t="s">
        <v>492</v>
      </c>
      <c r="B3673" s="1">
        <v>44492</v>
      </c>
      <c r="C3673">
        <v>-10</v>
      </c>
      <c r="D3673" t="s">
        <v>522</v>
      </c>
      <c r="E3673" t="s">
        <v>522</v>
      </c>
      <c r="F3673" t="s">
        <v>523</v>
      </c>
      <c r="G3673" t="s">
        <v>94</v>
      </c>
      <c r="H3673" t="s">
        <v>73</v>
      </c>
      <c r="I3673" t="s">
        <v>73</v>
      </c>
      <c r="J3673" t="s">
        <v>2439</v>
      </c>
      <c r="O3673" t="s">
        <v>94</v>
      </c>
      <c r="P3673" t="s">
        <v>29</v>
      </c>
      <c r="Q3673" t="s">
        <v>6334</v>
      </c>
      <c r="R3673" t="s">
        <v>122</v>
      </c>
      <c r="S3673" t="s">
        <v>127</v>
      </c>
      <c r="T3673">
        <v>1</v>
      </c>
      <c r="U3673" t="s">
        <v>475</v>
      </c>
      <c r="V3673" t="s">
        <v>262</v>
      </c>
      <c r="W3673" t="s">
        <v>1640</v>
      </c>
    </row>
    <row r="3674" spans="1:23" x14ac:dyDescent="0.25">
      <c r="A3674" t="s">
        <v>544</v>
      </c>
      <c r="B3674" s="1">
        <v>44491</v>
      </c>
      <c r="C3674">
        <v>-37.270000000000003</v>
      </c>
      <c r="D3674" t="s">
        <v>495</v>
      </c>
      <c r="E3674" t="s">
        <v>495</v>
      </c>
      <c r="F3674" t="s">
        <v>601</v>
      </c>
      <c r="G3674" t="s">
        <v>78</v>
      </c>
      <c r="H3674" t="s">
        <v>60</v>
      </c>
      <c r="I3674" t="s">
        <v>60</v>
      </c>
      <c r="J3674" t="s">
        <v>5751</v>
      </c>
      <c r="K3674" t="s">
        <v>9</v>
      </c>
      <c r="L3674" t="s">
        <v>9</v>
      </c>
      <c r="M3674" t="s">
        <v>9</v>
      </c>
      <c r="N3674" t="s">
        <v>5750</v>
      </c>
      <c r="O3674" t="s">
        <v>78</v>
      </c>
      <c r="P3674" t="s">
        <v>9</v>
      </c>
      <c r="Q3674" t="s">
        <v>5752</v>
      </c>
      <c r="R3674" t="s">
        <v>122</v>
      </c>
      <c r="S3674" t="s">
        <v>124</v>
      </c>
      <c r="T3674">
        <v>1</v>
      </c>
      <c r="U3674" t="s">
        <v>475</v>
      </c>
      <c r="V3674" t="s">
        <v>289</v>
      </c>
      <c r="W3674" t="s">
        <v>1640</v>
      </c>
    </row>
    <row r="3675" spans="1:23" x14ac:dyDescent="0.25">
      <c r="A3675" t="s">
        <v>492</v>
      </c>
      <c r="B3675" s="1">
        <v>44491</v>
      </c>
      <c r="C3675">
        <v>-25</v>
      </c>
      <c r="D3675" t="s">
        <v>5359</v>
      </c>
      <c r="E3675" t="s">
        <v>5359</v>
      </c>
      <c r="F3675" t="s">
        <v>5360</v>
      </c>
      <c r="G3675" t="s">
        <v>120</v>
      </c>
      <c r="H3675" t="s">
        <v>156</v>
      </c>
      <c r="I3675" t="s">
        <v>156</v>
      </c>
      <c r="J3675" t="s">
        <v>9</v>
      </c>
      <c r="O3675" t="s">
        <v>120</v>
      </c>
      <c r="P3675" t="s">
        <v>9</v>
      </c>
      <c r="Q3675" t="s">
        <v>9</v>
      </c>
      <c r="R3675" t="s">
        <v>122</v>
      </c>
      <c r="S3675" t="s">
        <v>127</v>
      </c>
      <c r="T3675">
        <v>1</v>
      </c>
      <c r="U3675" t="s">
        <v>475</v>
      </c>
      <c r="W3675" t="s">
        <v>386</v>
      </c>
    </row>
    <row r="3676" spans="1:23" x14ac:dyDescent="0.25">
      <c r="A3676" t="s">
        <v>492</v>
      </c>
      <c r="B3676" s="1">
        <v>44490</v>
      </c>
      <c r="C3676">
        <v>-7.71</v>
      </c>
      <c r="D3676" t="s">
        <v>493</v>
      </c>
      <c r="E3676" t="s">
        <v>493</v>
      </c>
      <c r="F3676" t="s">
        <v>494</v>
      </c>
      <c r="G3676" t="s">
        <v>104</v>
      </c>
      <c r="H3676" t="s">
        <v>16</v>
      </c>
      <c r="I3676" t="s">
        <v>16</v>
      </c>
      <c r="J3676" t="s">
        <v>9</v>
      </c>
      <c r="O3676" t="s">
        <v>104</v>
      </c>
      <c r="P3676" t="s">
        <v>9</v>
      </c>
      <c r="Q3676" t="s">
        <v>9</v>
      </c>
      <c r="R3676" t="s">
        <v>122</v>
      </c>
      <c r="S3676" t="s">
        <v>127</v>
      </c>
      <c r="T3676">
        <v>12</v>
      </c>
      <c r="U3676" t="s">
        <v>475</v>
      </c>
      <c r="W3676" t="s">
        <v>386</v>
      </c>
    </row>
    <row r="3677" spans="1:23" x14ac:dyDescent="0.25">
      <c r="A3677" t="s">
        <v>544</v>
      </c>
      <c r="B3677" s="1">
        <v>44490</v>
      </c>
      <c r="C3677">
        <v>-7.6</v>
      </c>
      <c r="D3677" t="s">
        <v>936</v>
      </c>
      <c r="E3677" t="s">
        <v>936</v>
      </c>
      <c r="F3677" t="s">
        <v>5361</v>
      </c>
      <c r="G3677" t="s">
        <v>104</v>
      </c>
      <c r="H3677" t="s">
        <v>7</v>
      </c>
      <c r="I3677" t="s">
        <v>7</v>
      </c>
      <c r="J3677" t="s">
        <v>9</v>
      </c>
      <c r="O3677" t="s">
        <v>104</v>
      </c>
      <c r="P3677" t="s">
        <v>9</v>
      </c>
      <c r="Q3677" t="s">
        <v>9</v>
      </c>
      <c r="R3677" t="s">
        <v>122</v>
      </c>
      <c r="S3677" t="s">
        <v>127</v>
      </c>
      <c r="T3677">
        <v>12</v>
      </c>
      <c r="U3677" t="s">
        <v>475</v>
      </c>
      <c r="W3677" t="s">
        <v>386</v>
      </c>
    </row>
    <row r="3678" spans="1:23" x14ac:dyDescent="0.25">
      <c r="A3678" t="s">
        <v>492</v>
      </c>
      <c r="B3678" s="1">
        <v>44489</v>
      </c>
      <c r="C3678">
        <v>-3.29</v>
      </c>
      <c r="D3678" t="s">
        <v>493</v>
      </c>
      <c r="E3678" t="s">
        <v>493</v>
      </c>
      <c r="F3678" t="s">
        <v>494</v>
      </c>
      <c r="G3678" t="s">
        <v>104</v>
      </c>
      <c r="H3678" t="s">
        <v>16</v>
      </c>
      <c r="I3678" t="s">
        <v>16</v>
      </c>
      <c r="J3678" t="s">
        <v>9</v>
      </c>
      <c r="O3678" t="s">
        <v>104</v>
      </c>
      <c r="P3678" t="s">
        <v>9</v>
      </c>
      <c r="Q3678" t="s">
        <v>9</v>
      </c>
      <c r="R3678" t="s">
        <v>122</v>
      </c>
      <c r="S3678" t="s">
        <v>127</v>
      </c>
      <c r="T3678">
        <v>12</v>
      </c>
      <c r="U3678" t="s">
        <v>475</v>
      </c>
      <c r="W3678" t="s">
        <v>386</v>
      </c>
    </row>
    <row r="3679" spans="1:23" x14ac:dyDescent="0.25">
      <c r="A3679" t="s">
        <v>492</v>
      </c>
      <c r="B3679" s="1">
        <v>44489</v>
      </c>
      <c r="C3679">
        <v>25</v>
      </c>
      <c r="D3679" t="s">
        <v>536</v>
      </c>
      <c r="E3679" t="s">
        <v>536</v>
      </c>
      <c r="F3679" t="s">
        <v>537</v>
      </c>
      <c r="G3679" t="s">
        <v>92</v>
      </c>
      <c r="H3679" t="s">
        <v>49</v>
      </c>
      <c r="I3679" t="s">
        <v>49</v>
      </c>
      <c r="J3679" t="s">
        <v>9</v>
      </c>
      <c r="O3679" t="s">
        <v>92</v>
      </c>
      <c r="P3679" t="s">
        <v>9</v>
      </c>
      <c r="Q3679" t="s">
        <v>9</v>
      </c>
      <c r="R3679" t="s">
        <v>92</v>
      </c>
      <c r="S3679" t="s">
        <v>127</v>
      </c>
      <c r="T3679">
        <v>12</v>
      </c>
      <c r="U3679" t="s">
        <v>475</v>
      </c>
      <c r="W3679" t="s">
        <v>386</v>
      </c>
    </row>
    <row r="3680" spans="1:23" x14ac:dyDescent="0.25">
      <c r="A3680" t="s">
        <v>492</v>
      </c>
      <c r="B3680" s="1">
        <v>44488</v>
      </c>
      <c r="C3680">
        <v>-169.58</v>
      </c>
      <c r="D3680" t="s">
        <v>4806</v>
      </c>
      <c r="E3680" t="s">
        <v>4806</v>
      </c>
      <c r="F3680" t="s">
        <v>5206</v>
      </c>
      <c r="G3680" t="s">
        <v>117</v>
      </c>
      <c r="H3680" t="s">
        <v>42</v>
      </c>
      <c r="I3680" t="s">
        <v>42</v>
      </c>
      <c r="J3680" t="s">
        <v>9</v>
      </c>
      <c r="O3680" t="s">
        <v>117</v>
      </c>
      <c r="P3680" t="s">
        <v>9</v>
      </c>
      <c r="Q3680" t="s">
        <v>9</v>
      </c>
      <c r="R3680" t="s">
        <v>122</v>
      </c>
      <c r="S3680" t="s">
        <v>127</v>
      </c>
      <c r="T3680">
        <v>12</v>
      </c>
      <c r="U3680" t="s">
        <v>475</v>
      </c>
      <c r="W3680" t="s">
        <v>386</v>
      </c>
    </row>
    <row r="3681" spans="1:23" x14ac:dyDescent="0.25">
      <c r="A3681" t="s">
        <v>19</v>
      </c>
      <c r="B3681" s="1">
        <v>44488</v>
      </c>
      <c r="C3681">
        <v>-67.62</v>
      </c>
      <c r="D3681" t="s">
        <v>36</v>
      </c>
      <c r="E3681" t="s">
        <v>36</v>
      </c>
      <c r="F3681" t="s">
        <v>653</v>
      </c>
      <c r="G3681" t="s">
        <v>55</v>
      </c>
      <c r="H3681" t="s">
        <v>18</v>
      </c>
      <c r="I3681" t="s">
        <v>18</v>
      </c>
      <c r="J3681" t="s">
        <v>9</v>
      </c>
      <c r="O3681" t="s">
        <v>55</v>
      </c>
      <c r="P3681" t="s">
        <v>9</v>
      </c>
      <c r="Q3681" t="s">
        <v>9</v>
      </c>
      <c r="R3681" t="s">
        <v>224</v>
      </c>
      <c r="S3681" t="s">
        <v>126</v>
      </c>
      <c r="T3681">
        <v>12</v>
      </c>
      <c r="U3681" t="s">
        <v>475</v>
      </c>
      <c r="W3681" t="s">
        <v>386</v>
      </c>
    </row>
    <row r="3682" spans="1:23" x14ac:dyDescent="0.25">
      <c r="A3682" t="s">
        <v>19</v>
      </c>
      <c r="B3682" s="1">
        <v>44488</v>
      </c>
      <c r="C3682">
        <v>-4040.85</v>
      </c>
      <c r="D3682" t="s">
        <v>17</v>
      </c>
      <c r="E3682" t="s">
        <v>17</v>
      </c>
      <c r="F3682" t="s">
        <v>778</v>
      </c>
      <c r="G3682" t="s">
        <v>55</v>
      </c>
      <c r="H3682" t="s">
        <v>18</v>
      </c>
      <c r="I3682" t="s">
        <v>18</v>
      </c>
      <c r="J3682" t="s">
        <v>9</v>
      </c>
      <c r="O3682" t="s">
        <v>55</v>
      </c>
      <c r="P3682" t="s">
        <v>9</v>
      </c>
      <c r="Q3682" t="s">
        <v>9</v>
      </c>
      <c r="R3682" t="s">
        <v>224</v>
      </c>
      <c r="S3682" t="s">
        <v>126</v>
      </c>
      <c r="T3682">
        <v>12</v>
      </c>
      <c r="U3682" t="s">
        <v>475</v>
      </c>
      <c r="W3682" t="s">
        <v>386</v>
      </c>
    </row>
    <row r="3683" spans="1:23" x14ac:dyDescent="0.25">
      <c r="A3683" t="s">
        <v>533</v>
      </c>
      <c r="B3683" s="1">
        <v>44488</v>
      </c>
      <c r="C3683">
        <v>3.56</v>
      </c>
      <c r="D3683" t="s">
        <v>1632</v>
      </c>
      <c r="E3683" t="s">
        <v>1632</v>
      </c>
      <c r="F3683" t="s">
        <v>535</v>
      </c>
      <c r="G3683" t="s">
        <v>92</v>
      </c>
      <c r="H3683" t="s">
        <v>49</v>
      </c>
      <c r="I3683" t="s">
        <v>49</v>
      </c>
      <c r="J3683" t="s">
        <v>9</v>
      </c>
      <c r="O3683" t="s">
        <v>92</v>
      </c>
      <c r="P3683" t="s">
        <v>9</v>
      </c>
      <c r="Q3683" t="s">
        <v>9</v>
      </c>
      <c r="R3683" t="s">
        <v>92</v>
      </c>
      <c r="S3683" t="s">
        <v>127</v>
      </c>
      <c r="T3683">
        <v>12</v>
      </c>
      <c r="U3683" t="s">
        <v>475</v>
      </c>
      <c r="W3683" t="s">
        <v>386</v>
      </c>
    </row>
    <row r="3684" spans="1:23" x14ac:dyDescent="0.25">
      <c r="A3684" t="s">
        <v>492</v>
      </c>
      <c r="B3684" s="1">
        <v>44487</v>
      </c>
      <c r="C3684">
        <v>-2.35</v>
      </c>
      <c r="D3684" t="s">
        <v>689</v>
      </c>
      <c r="E3684" t="s">
        <v>689</v>
      </c>
      <c r="F3684" t="s">
        <v>690</v>
      </c>
      <c r="G3684" t="s">
        <v>100</v>
      </c>
      <c r="H3684" t="s">
        <v>41</v>
      </c>
      <c r="I3684" t="s">
        <v>41</v>
      </c>
      <c r="J3684" t="s">
        <v>9</v>
      </c>
      <c r="O3684" t="s">
        <v>100</v>
      </c>
      <c r="P3684" t="s">
        <v>29</v>
      </c>
      <c r="Q3684" t="s">
        <v>9</v>
      </c>
      <c r="R3684" t="s">
        <v>122</v>
      </c>
      <c r="S3684" t="s">
        <v>127</v>
      </c>
      <c r="T3684">
        <v>12</v>
      </c>
      <c r="U3684" t="s">
        <v>475</v>
      </c>
      <c r="V3684" t="s">
        <v>280</v>
      </c>
      <c r="W3684" t="s">
        <v>1640</v>
      </c>
    </row>
    <row r="3685" spans="1:23" x14ac:dyDescent="0.25">
      <c r="A3685" t="s">
        <v>492</v>
      </c>
      <c r="B3685" s="1">
        <v>44487</v>
      </c>
      <c r="C3685">
        <v>-264.58</v>
      </c>
      <c r="D3685" t="s">
        <v>547</v>
      </c>
      <c r="E3685" t="s">
        <v>547</v>
      </c>
      <c r="F3685" t="s">
        <v>5363</v>
      </c>
      <c r="G3685" t="s">
        <v>88</v>
      </c>
      <c r="H3685" t="s">
        <v>50</v>
      </c>
      <c r="I3685" t="s">
        <v>50</v>
      </c>
      <c r="J3685" t="s">
        <v>9</v>
      </c>
      <c r="O3685" t="s">
        <v>88</v>
      </c>
      <c r="P3685" t="s">
        <v>9</v>
      </c>
      <c r="Q3685" t="s">
        <v>5744</v>
      </c>
      <c r="R3685" t="s">
        <v>122</v>
      </c>
      <c r="S3685" t="s">
        <v>124</v>
      </c>
      <c r="T3685">
        <v>1</v>
      </c>
      <c r="U3685" t="s">
        <v>475</v>
      </c>
      <c r="W3685" t="s">
        <v>386</v>
      </c>
    </row>
    <row r="3686" spans="1:23" x14ac:dyDescent="0.25">
      <c r="A3686" t="s">
        <v>508</v>
      </c>
      <c r="B3686" s="1">
        <v>44487</v>
      </c>
      <c r="C3686">
        <v>5.5</v>
      </c>
      <c r="D3686" t="s">
        <v>502</v>
      </c>
      <c r="E3686" t="s">
        <v>502</v>
      </c>
      <c r="F3686" t="s">
        <v>502</v>
      </c>
      <c r="G3686" t="s">
        <v>92</v>
      </c>
      <c r="H3686" t="s">
        <v>49</v>
      </c>
      <c r="I3686" t="s">
        <v>49</v>
      </c>
      <c r="J3686" t="s">
        <v>9</v>
      </c>
      <c r="K3686" t="s">
        <v>9</v>
      </c>
      <c r="L3686" t="s">
        <v>9</v>
      </c>
      <c r="M3686" t="s">
        <v>5619</v>
      </c>
      <c r="O3686" t="s">
        <v>92</v>
      </c>
      <c r="P3686" t="s">
        <v>9</v>
      </c>
      <c r="Q3686" t="s">
        <v>5620</v>
      </c>
      <c r="R3686" t="s">
        <v>92</v>
      </c>
      <c r="S3686" t="s">
        <v>127</v>
      </c>
      <c r="T3686">
        <v>12</v>
      </c>
      <c r="U3686" t="s">
        <v>475</v>
      </c>
      <c r="W3686" t="s">
        <v>386</v>
      </c>
    </row>
    <row r="3687" spans="1:23" x14ac:dyDescent="0.25">
      <c r="A3687" t="s">
        <v>508</v>
      </c>
      <c r="B3687" s="1">
        <v>44487</v>
      </c>
      <c r="C3687">
        <v>-10.18</v>
      </c>
      <c r="D3687" t="s">
        <v>491</v>
      </c>
      <c r="E3687" t="s">
        <v>491</v>
      </c>
      <c r="F3687" t="s">
        <v>491</v>
      </c>
      <c r="G3687" t="s">
        <v>88</v>
      </c>
      <c r="H3687" t="s">
        <v>50</v>
      </c>
      <c r="I3687" t="s">
        <v>50</v>
      </c>
      <c r="J3687" t="s">
        <v>9</v>
      </c>
      <c r="K3687" t="s">
        <v>9</v>
      </c>
      <c r="L3687" t="s">
        <v>9</v>
      </c>
      <c r="M3687" t="s">
        <v>5619</v>
      </c>
      <c r="O3687" t="s">
        <v>88</v>
      </c>
      <c r="P3687" t="s">
        <v>9</v>
      </c>
      <c r="Q3687" t="s">
        <v>5621</v>
      </c>
      <c r="R3687" t="s">
        <v>122</v>
      </c>
      <c r="S3687" t="s">
        <v>124</v>
      </c>
      <c r="T3687">
        <v>1</v>
      </c>
      <c r="U3687" t="s">
        <v>475</v>
      </c>
      <c r="W3687" t="s">
        <v>386</v>
      </c>
    </row>
    <row r="3688" spans="1:23" x14ac:dyDescent="0.25">
      <c r="A3688" t="s">
        <v>492</v>
      </c>
      <c r="B3688" s="1">
        <v>44487</v>
      </c>
      <c r="C3688">
        <v>-130.91</v>
      </c>
      <c r="D3688" t="s">
        <v>495</v>
      </c>
      <c r="E3688" t="s">
        <v>495</v>
      </c>
      <c r="F3688" t="s">
        <v>496</v>
      </c>
      <c r="G3688" t="s">
        <v>104</v>
      </c>
      <c r="H3688" t="s">
        <v>16</v>
      </c>
      <c r="I3688" t="s">
        <v>16</v>
      </c>
      <c r="J3688" t="s">
        <v>9</v>
      </c>
      <c r="O3688" t="s">
        <v>104</v>
      </c>
      <c r="P3688" t="s">
        <v>9</v>
      </c>
      <c r="Q3688" t="s">
        <v>9</v>
      </c>
      <c r="R3688" t="s">
        <v>122</v>
      </c>
      <c r="S3688" t="s">
        <v>127</v>
      </c>
      <c r="T3688">
        <v>12</v>
      </c>
      <c r="U3688" t="s">
        <v>475</v>
      </c>
      <c r="W3688" t="s">
        <v>386</v>
      </c>
    </row>
    <row r="3689" spans="1:23" x14ac:dyDescent="0.25">
      <c r="A3689" t="s">
        <v>34</v>
      </c>
      <c r="B3689" s="1">
        <v>44487</v>
      </c>
      <c r="C3689">
        <v>-169.67</v>
      </c>
      <c r="D3689" t="s">
        <v>491</v>
      </c>
      <c r="E3689" t="s">
        <v>491</v>
      </c>
      <c r="F3689" t="s">
        <v>5365</v>
      </c>
      <c r="G3689" t="s">
        <v>78</v>
      </c>
      <c r="H3689" t="s">
        <v>27</v>
      </c>
      <c r="I3689" t="s">
        <v>27</v>
      </c>
      <c r="J3689" t="s">
        <v>9</v>
      </c>
      <c r="K3689" t="s">
        <v>9</v>
      </c>
      <c r="L3689" t="s">
        <v>9</v>
      </c>
      <c r="M3689" t="s">
        <v>5622</v>
      </c>
      <c r="O3689" t="s">
        <v>78</v>
      </c>
      <c r="P3689" t="s">
        <v>9</v>
      </c>
      <c r="Q3689" t="s">
        <v>5623</v>
      </c>
      <c r="R3689" t="s">
        <v>122</v>
      </c>
      <c r="S3689" t="s">
        <v>127</v>
      </c>
      <c r="T3689">
        <v>1</v>
      </c>
      <c r="U3689" t="s">
        <v>475</v>
      </c>
      <c r="W3689" t="s">
        <v>386</v>
      </c>
    </row>
    <row r="3690" spans="1:23" x14ac:dyDescent="0.25">
      <c r="A3690" t="s">
        <v>19</v>
      </c>
      <c r="B3690" s="1">
        <v>44487</v>
      </c>
      <c r="C3690">
        <v>-25.95</v>
      </c>
      <c r="D3690" t="s">
        <v>46</v>
      </c>
      <c r="E3690" t="s">
        <v>46</v>
      </c>
      <c r="F3690" t="s">
        <v>695</v>
      </c>
      <c r="G3690" t="s">
        <v>55</v>
      </c>
      <c r="H3690" t="s">
        <v>18</v>
      </c>
      <c r="I3690" t="s">
        <v>18</v>
      </c>
      <c r="J3690" t="s">
        <v>9</v>
      </c>
      <c r="O3690" t="s">
        <v>55</v>
      </c>
      <c r="P3690" t="s">
        <v>9</v>
      </c>
      <c r="Q3690" t="s">
        <v>9</v>
      </c>
      <c r="R3690" t="s">
        <v>224</v>
      </c>
      <c r="S3690" t="s">
        <v>126</v>
      </c>
      <c r="T3690">
        <v>12</v>
      </c>
      <c r="U3690" t="s">
        <v>475</v>
      </c>
      <c r="W3690" t="s">
        <v>386</v>
      </c>
    </row>
    <row r="3691" spans="1:23" x14ac:dyDescent="0.25">
      <c r="A3691" t="s">
        <v>492</v>
      </c>
      <c r="B3691" s="1">
        <v>44487</v>
      </c>
      <c r="C3691">
        <v>-262.39999999999998</v>
      </c>
      <c r="D3691" t="s">
        <v>5364</v>
      </c>
      <c r="E3691" t="s">
        <v>5364</v>
      </c>
      <c r="F3691" t="s">
        <v>581</v>
      </c>
      <c r="G3691" t="s">
        <v>88</v>
      </c>
      <c r="H3691" t="s">
        <v>59</v>
      </c>
      <c r="I3691" t="s">
        <v>59</v>
      </c>
      <c r="J3691" t="s">
        <v>9</v>
      </c>
      <c r="O3691" t="s">
        <v>88</v>
      </c>
      <c r="P3691" t="s">
        <v>9</v>
      </c>
      <c r="Q3691" t="s">
        <v>9</v>
      </c>
      <c r="R3691" t="s">
        <v>122</v>
      </c>
      <c r="S3691" t="s">
        <v>127</v>
      </c>
      <c r="T3691">
        <v>1</v>
      </c>
      <c r="U3691" t="s">
        <v>475</v>
      </c>
      <c r="W3691" t="s">
        <v>386</v>
      </c>
    </row>
    <row r="3692" spans="1:23" x14ac:dyDescent="0.25">
      <c r="A3692" t="s">
        <v>533</v>
      </c>
      <c r="B3692" s="1">
        <v>44487</v>
      </c>
      <c r="C3692">
        <v>67.62</v>
      </c>
      <c r="D3692" t="s">
        <v>36</v>
      </c>
      <c r="E3692" t="s">
        <v>36</v>
      </c>
      <c r="F3692" t="s">
        <v>675</v>
      </c>
      <c r="G3692" t="s">
        <v>55</v>
      </c>
      <c r="H3692" t="s">
        <v>18</v>
      </c>
      <c r="I3692" t="s">
        <v>18</v>
      </c>
      <c r="J3692" t="s">
        <v>9</v>
      </c>
      <c r="O3692" t="s">
        <v>55</v>
      </c>
      <c r="P3692" t="s">
        <v>9</v>
      </c>
      <c r="Q3692" t="s">
        <v>9</v>
      </c>
      <c r="R3692" t="s">
        <v>224</v>
      </c>
      <c r="S3692" t="s">
        <v>126</v>
      </c>
      <c r="T3692">
        <v>12</v>
      </c>
      <c r="U3692" t="s">
        <v>475</v>
      </c>
      <c r="W3692" t="s">
        <v>386</v>
      </c>
    </row>
    <row r="3693" spans="1:23" x14ac:dyDescent="0.25">
      <c r="A3693" t="s">
        <v>512</v>
      </c>
      <c r="B3693" s="1">
        <v>44486</v>
      </c>
      <c r="C3693">
        <v>-3</v>
      </c>
      <c r="D3693" t="s">
        <v>497</v>
      </c>
      <c r="E3693" t="s">
        <v>497</v>
      </c>
      <c r="F3693" t="s">
        <v>742</v>
      </c>
      <c r="G3693" t="s">
        <v>78</v>
      </c>
      <c r="H3693" t="s">
        <v>27</v>
      </c>
      <c r="I3693" t="s">
        <v>27</v>
      </c>
      <c r="J3693" t="s">
        <v>9</v>
      </c>
      <c r="O3693" t="s">
        <v>78</v>
      </c>
      <c r="P3693" t="s">
        <v>9</v>
      </c>
      <c r="Q3693" t="s">
        <v>5372</v>
      </c>
      <c r="R3693" t="s">
        <v>122</v>
      </c>
      <c r="S3693" t="s">
        <v>127</v>
      </c>
      <c r="T3693">
        <v>1</v>
      </c>
      <c r="U3693" t="s">
        <v>475</v>
      </c>
      <c r="W3693" t="s">
        <v>386</v>
      </c>
    </row>
    <row r="3694" spans="1:23" x14ac:dyDescent="0.25">
      <c r="A3694" t="s">
        <v>512</v>
      </c>
      <c r="B3694" s="1">
        <v>44486</v>
      </c>
      <c r="C3694">
        <v>-10</v>
      </c>
      <c r="D3694" t="s">
        <v>497</v>
      </c>
      <c r="E3694" t="s">
        <v>497</v>
      </c>
      <c r="F3694" t="s">
        <v>742</v>
      </c>
      <c r="G3694" t="s">
        <v>88</v>
      </c>
      <c r="H3694" t="s">
        <v>59</v>
      </c>
      <c r="I3694" t="s">
        <v>59</v>
      </c>
      <c r="J3694" t="s">
        <v>9</v>
      </c>
      <c r="O3694" t="s">
        <v>88</v>
      </c>
      <c r="P3694" t="s">
        <v>9</v>
      </c>
      <c r="Q3694" t="s">
        <v>5368</v>
      </c>
      <c r="R3694" t="s">
        <v>122</v>
      </c>
      <c r="S3694" t="s">
        <v>127</v>
      </c>
      <c r="T3694">
        <v>1</v>
      </c>
      <c r="U3694" t="s">
        <v>475</v>
      </c>
      <c r="W3694" t="s">
        <v>386</v>
      </c>
    </row>
    <row r="3695" spans="1:23" x14ac:dyDescent="0.25">
      <c r="A3695" t="s">
        <v>512</v>
      </c>
      <c r="B3695" s="1">
        <v>44486</v>
      </c>
      <c r="C3695">
        <v>-11</v>
      </c>
      <c r="D3695" t="s">
        <v>497</v>
      </c>
      <c r="E3695" t="s">
        <v>497</v>
      </c>
      <c r="F3695" t="s">
        <v>742</v>
      </c>
      <c r="G3695" t="s">
        <v>117</v>
      </c>
      <c r="H3695" t="s">
        <v>44</v>
      </c>
      <c r="I3695" t="s">
        <v>44</v>
      </c>
      <c r="J3695" t="s">
        <v>9</v>
      </c>
      <c r="O3695" t="s">
        <v>117</v>
      </c>
      <c r="P3695" t="s">
        <v>9</v>
      </c>
      <c r="Q3695" t="s">
        <v>5373</v>
      </c>
      <c r="R3695" t="s">
        <v>122</v>
      </c>
      <c r="S3695" t="s">
        <v>127</v>
      </c>
      <c r="T3695">
        <v>12</v>
      </c>
      <c r="U3695" t="s">
        <v>475</v>
      </c>
      <c r="W3695" t="s">
        <v>386</v>
      </c>
    </row>
    <row r="3696" spans="1:23" x14ac:dyDescent="0.25">
      <c r="A3696" t="s">
        <v>512</v>
      </c>
      <c r="B3696" s="1">
        <v>44486</v>
      </c>
      <c r="C3696">
        <v>-21.52</v>
      </c>
      <c r="D3696" t="s">
        <v>497</v>
      </c>
      <c r="E3696" t="s">
        <v>497</v>
      </c>
      <c r="F3696" t="s">
        <v>742</v>
      </c>
      <c r="G3696" t="s">
        <v>88</v>
      </c>
      <c r="H3696" t="s">
        <v>484</v>
      </c>
      <c r="I3696" t="s">
        <v>484</v>
      </c>
      <c r="J3696" t="s">
        <v>9</v>
      </c>
      <c r="O3696" t="s">
        <v>88</v>
      </c>
      <c r="P3696" t="s">
        <v>9</v>
      </c>
      <c r="Q3696" t="s">
        <v>1273</v>
      </c>
      <c r="R3696" t="s">
        <v>122</v>
      </c>
      <c r="S3696" t="s">
        <v>125</v>
      </c>
      <c r="T3696">
        <v>12</v>
      </c>
      <c r="U3696" t="s">
        <v>475</v>
      </c>
      <c r="W3696" t="s">
        <v>386</v>
      </c>
    </row>
    <row r="3697" spans="1:23" x14ac:dyDescent="0.25">
      <c r="A3697" t="s">
        <v>512</v>
      </c>
      <c r="B3697" s="1">
        <v>44486</v>
      </c>
      <c r="C3697">
        <v>-33.72</v>
      </c>
      <c r="D3697" t="s">
        <v>497</v>
      </c>
      <c r="E3697" t="s">
        <v>497</v>
      </c>
      <c r="F3697" t="s">
        <v>742</v>
      </c>
      <c r="G3697" t="s">
        <v>117</v>
      </c>
      <c r="H3697" t="s">
        <v>44</v>
      </c>
      <c r="I3697" t="s">
        <v>44</v>
      </c>
      <c r="J3697" t="s">
        <v>9</v>
      </c>
      <c r="O3697" t="s">
        <v>117</v>
      </c>
      <c r="P3697" t="s">
        <v>9</v>
      </c>
      <c r="Q3697" t="s">
        <v>5369</v>
      </c>
      <c r="R3697" t="s">
        <v>122</v>
      </c>
      <c r="S3697" t="s">
        <v>127</v>
      </c>
      <c r="T3697">
        <v>12</v>
      </c>
      <c r="U3697" t="s">
        <v>475</v>
      </c>
      <c r="W3697" t="s">
        <v>386</v>
      </c>
    </row>
    <row r="3698" spans="1:23" x14ac:dyDescent="0.25">
      <c r="A3698" t="s">
        <v>512</v>
      </c>
      <c r="B3698" s="1">
        <v>44486</v>
      </c>
      <c r="C3698">
        <v>-12</v>
      </c>
      <c r="D3698" t="s">
        <v>497</v>
      </c>
      <c r="E3698" t="s">
        <v>497</v>
      </c>
      <c r="F3698" t="s">
        <v>742</v>
      </c>
      <c r="G3698" t="s">
        <v>88</v>
      </c>
      <c r="H3698" t="s">
        <v>59</v>
      </c>
      <c r="I3698" t="s">
        <v>59</v>
      </c>
      <c r="J3698" t="s">
        <v>9</v>
      </c>
      <c r="O3698" t="s">
        <v>88</v>
      </c>
      <c r="P3698" t="s">
        <v>9</v>
      </c>
      <c r="Q3698" t="s">
        <v>5370</v>
      </c>
      <c r="R3698" t="s">
        <v>122</v>
      </c>
      <c r="S3698" t="s">
        <v>127</v>
      </c>
      <c r="T3698">
        <v>1</v>
      </c>
      <c r="U3698" t="s">
        <v>475</v>
      </c>
      <c r="W3698" t="s">
        <v>386</v>
      </c>
    </row>
    <row r="3699" spans="1:23" x14ac:dyDescent="0.25">
      <c r="A3699" t="s">
        <v>544</v>
      </c>
      <c r="B3699" s="1">
        <v>44486</v>
      </c>
      <c r="C3699">
        <v>-1.99</v>
      </c>
      <c r="D3699" t="s">
        <v>495</v>
      </c>
      <c r="E3699" t="s">
        <v>495</v>
      </c>
      <c r="F3699" t="s">
        <v>601</v>
      </c>
      <c r="G3699" t="s">
        <v>120</v>
      </c>
      <c r="H3699" t="s">
        <v>67</v>
      </c>
      <c r="I3699" t="s">
        <v>67</v>
      </c>
      <c r="J3699" t="s">
        <v>9</v>
      </c>
      <c r="O3699" t="s">
        <v>120</v>
      </c>
      <c r="P3699" t="s">
        <v>9</v>
      </c>
      <c r="Q3699" t="s">
        <v>9</v>
      </c>
      <c r="R3699" t="s">
        <v>122</v>
      </c>
      <c r="S3699" t="s">
        <v>127</v>
      </c>
      <c r="T3699">
        <v>12</v>
      </c>
      <c r="U3699" t="s">
        <v>475</v>
      </c>
      <c r="W3699" t="s">
        <v>386</v>
      </c>
    </row>
    <row r="3700" spans="1:23" x14ac:dyDescent="0.25">
      <c r="A3700" t="s">
        <v>544</v>
      </c>
      <c r="B3700" s="1">
        <v>44486</v>
      </c>
      <c r="C3700">
        <v>-6.81</v>
      </c>
      <c r="D3700" t="s">
        <v>495</v>
      </c>
      <c r="E3700" t="s">
        <v>495</v>
      </c>
      <c r="F3700" t="s">
        <v>601</v>
      </c>
      <c r="G3700" t="s">
        <v>104</v>
      </c>
      <c r="H3700" t="s">
        <v>16</v>
      </c>
      <c r="I3700" t="s">
        <v>16</v>
      </c>
      <c r="J3700" t="s">
        <v>9</v>
      </c>
      <c r="O3700" t="s">
        <v>104</v>
      </c>
      <c r="P3700" t="s">
        <v>9</v>
      </c>
      <c r="Q3700" t="s">
        <v>9</v>
      </c>
      <c r="R3700" t="s">
        <v>122</v>
      </c>
      <c r="S3700" t="s">
        <v>127</v>
      </c>
      <c r="T3700">
        <v>12</v>
      </c>
      <c r="U3700" t="s">
        <v>475</v>
      </c>
      <c r="W3700" t="s">
        <v>386</v>
      </c>
    </row>
    <row r="3701" spans="1:23" x14ac:dyDescent="0.25">
      <c r="A3701" t="s">
        <v>544</v>
      </c>
      <c r="B3701" s="1">
        <v>44486</v>
      </c>
      <c r="C3701">
        <v>-2289.86</v>
      </c>
      <c r="D3701" t="s">
        <v>5366</v>
      </c>
      <c r="E3701" t="s">
        <v>5366</v>
      </c>
      <c r="F3701" t="s">
        <v>996</v>
      </c>
      <c r="G3701" t="s">
        <v>55</v>
      </c>
      <c r="H3701" t="s">
        <v>76</v>
      </c>
      <c r="I3701" t="s">
        <v>76</v>
      </c>
      <c r="J3701" t="s">
        <v>9</v>
      </c>
      <c r="O3701" t="s">
        <v>55</v>
      </c>
      <c r="P3701" t="s">
        <v>9</v>
      </c>
      <c r="Q3701" t="s">
        <v>5367</v>
      </c>
      <c r="R3701" t="s">
        <v>224</v>
      </c>
      <c r="S3701" t="s">
        <v>126</v>
      </c>
      <c r="T3701">
        <v>12</v>
      </c>
      <c r="U3701" t="s">
        <v>475</v>
      </c>
      <c r="V3701" t="s">
        <v>6075</v>
      </c>
      <c r="W3701" t="s">
        <v>386</v>
      </c>
    </row>
    <row r="3702" spans="1:23" x14ac:dyDescent="0.25">
      <c r="A3702" t="s">
        <v>512</v>
      </c>
      <c r="B3702" s="1">
        <v>44486</v>
      </c>
      <c r="C3702">
        <v>-46.83</v>
      </c>
      <c r="D3702" t="s">
        <v>497</v>
      </c>
      <c r="E3702" t="s">
        <v>497</v>
      </c>
      <c r="F3702" t="s">
        <v>742</v>
      </c>
      <c r="G3702" t="s">
        <v>78</v>
      </c>
      <c r="H3702" t="s">
        <v>27</v>
      </c>
      <c r="I3702" t="s">
        <v>27</v>
      </c>
      <c r="J3702" t="s">
        <v>9</v>
      </c>
      <c r="O3702" t="s">
        <v>78</v>
      </c>
      <c r="P3702" t="s">
        <v>9</v>
      </c>
      <c r="Q3702" t="s">
        <v>9</v>
      </c>
      <c r="R3702" t="s">
        <v>122</v>
      </c>
      <c r="S3702" t="s">
        <v>127</v>
      </c>
      <c r="T3702">
        <v>1</v>
      </c>
      <c r="U3702" t="s">
        <v>475</v>
      </c>
      <c r="W3702" t="s">
        <v>386</v>
      </c>
    </row>
    <row r="3703" spans="1:23" x14ac:dyDescent="0.25">
      <c r="A3703" t="s">
        <v>34</v>
      </c>
      <c r="B3703" s="1">
        <v>44486</v>
      </c>
      <c r="C3703">
        <v>-169.67</v>
      </c>
      <c r="D3703" t="s">
        <v>491</v>
      </c>
      <c r="E3703" t="s">
        <v>491</v>
      </c>
      <c r="F3703" t="s">
        <v>5371</v>
      </c>
      <c r="G3703" t="s">
        <v>78</v>
      </c>
      <c r="H3703" t="s">
        <v>27</v>
      </c>
      <c r="I3703" t="s">
        <v>27</v>
      </c>
      <c r="J3703" t="s">
        <v>9</v>
      </c>
      <c r="K3703" t="s">
        <v>9</v>
      </c>
      <c r="L3703" t="s">
        <v>9</v>
      </c>
      <c r="M3703" t="s">
        <v>5624</v>
      </c>
      <c r="O3703" t="s">
        <v>78</v>
      </c>
      <c r="P3703" t="s">
        <v>9</v>
      </c>
      <c r="Q3703" t="s">
        <v>5625</v>
      </c>
      <c r="R3703" t="s">
        <v>122</v>
      </c>
      <c r="S3703" t="s">
        <v>127</v>
      </c>
      <c r="T3703">
        <v>1</v>
      </c>
      <c r="U3703" t="s">
        <v>475</v>
      </c>
      <c r="W3703" t="s">
        <v>386</v>
      </c>
    </row>
    <row r="3704" spans="1:23" x14ac:dyDescent="0.25">
      <c r="A3704" t="s">
        <v>492</v>
      </c>
      <c r="B3704" s="1">
        <v>44485</v>
      </c>
      <c r="C3704">
        <v>-26.01</v>
      </c>
      <c r="D3704" t="s">
        <v>612</v>
      </c>
      <c r="E3704" t="s">
        <v>612</v>
      </c>
      <c r="F3704" t="s">
        <v>613</v>
      </c>
      <c r="G3704" t="s">
        <v>110</v>
      </c>
      <c r="H3704" t="s">
        <v>79</v>
      </c>
      <c r="I3704" t="s">
        <v>79</v>
      </c>
      <c r="J3704" t="s">
        <v>9</v>
      </c>
      <c r="O3704" t="s">
        <v>110</v>
      </c>
      <c r="P3704" t="s">
        <v>9</v>
      </c>
      <c r="Q3704" t="s">
        <v>9</v>
      </c>
      <c r="R3704" t="s">
        <v>122</v>
      </c>
      <c r="S3704" t="s">
        <v>127</v>
      </c>
      <c r="T3704">
        <v>12</v>
      </c>
      <c r="U3704" t="s">
        <v>475</v>
      </c>
      <c r="V3704" t="s">
        <v>283</v>
      </c>
      <c r="W3704" t="s">
        <v>386</v>
      </c>
    </row>
    <row r="3705" spans="1:23" x14ac:dyDescent="0.25">
      <c r="A3705" t="s">
        <v>544</v>
      </c>
      <c r="B3705" s="1">
        <v>44485</v>
      </c>
      <c r="C3705">
        <v>4040.85</v>
      </c>
      <c r="D3705" t="s">
        <v>17</v>
      </c>
      <c r="E3705" t="s">
        <v>17</v>
      </c>
      <c r="F3705" t="s">
        <v>867</v>
      </c>
      <c r="G3705" t="s">
        <v>55</v>
      </c>
      <c r="H3705" t="s">
        <v>18</v>
      </c>
      <c r="I3705" t="s">
        <v>18</v>
      </c>
      <c r="J3705" t="s">
        <v>9</v>
      </c>
      <c r="O3705" t="s">
        <v>55</v>
      </c>
      <c r="P3705" t="s">
        <v>9</v>
      </c>
      <c r="Q3705" t="s">
        <v>9</v>
      </c>
      <c r="R3705" t="s">
        <v>224</v>
      </c>
      <c r="S3705" t="s">
        <v>126</v>
      </c>
      <c r="T3705">
        <v>12</v>
      </c>
      <c r="U3705" t="s">
        <v>475</v>
      </c>
      <c r="W3705" t="s">
        <v>386</v>
      </c>
    </row>
    <row r="3706" spans="1:23" x14ac:dyDescent="0.25">
      <c r="A3706" t="s">
        <v>492</v>
      </c>
      <c r="B3706" s="1">
        <v>44485</v>
      </c>
      <c r="C3706">
        <v>-138</v>
      </c>
      <c r="D3706" t="s">
        <v>5374</v>
      </c>
      <c r="E3706" t="s">
        <v>5374</v>
      </c>
      <c r="F3706" t="s">
        <v>1733</v>
      </c>
      <c r="G3706" t="s">
        <v>118</v>
      </c>
      <c r="H3706" t="s">
        <v>74</v>
      </c>
      <c r="I3706" t="s">
        <v>74</v>
      </c>
      <c r="J3706" t="s">
        <v>9</v>
      </c>
      <c r="O3706" t="s">
        <v>118</v>
      </c>
      <c r="P3706" t="s">
        <v>9</v>
      </c>
      <c r="Q3706" t="s">
        <v>9</v>
      </c>
      <c r="R3706" t="s">
        <v>122</v>
      </c>
      <c r="S3706" t="s">
        <v>127</v>
      </c>
      <c r="T3706">
        <v>1</v>
      </c>
      <c r="U3706" t="s">
        <v>475</v>
      </c>
      <c r="W3706" t="s">
        <v>386</v>
      </c>
    </row>
    <row r="3707" spans="1:23" x14ac:dyDescent="0.25">
      <c r="A3707" t="s">
        <v>544</v>
      </c>
      <c r="B3707" s="1">
        <v>44485</v>
      </c>
      <c r="C3707">
        <v>-31.63</v>
      </c>
      <c r="D3707" t="s">
        <v>1502</v>
      </c>
      <c r="E3707" t="s">
        <v>1502</v>
      </c>
      <c r="F3707" t="s">
        <v>5305</v>
      </c>
      <c r="G3707" t="s">
        <v>104</v>
      </c>
      <c r="H3707" t="s">
        <v>7</v>
      </c>
      <c r="I3707" t="s">
        <v>7</v>
      </c>
      <c r="J3707" t="s">
        <v>9</v>
      </c>
      <c r="O3707" t="s">
        <v>104</v>
      </c>
      <c r="P3707" t="s">
        <v>9</v>
      </c>
      <c r="Q3707" t="s">
        <v>9</v>
      </c>
      <c r="R3707" t="s">
        <v>122</v>
      </c>
      <c r="S3707" t="s">
        <v>127</v>
      </c>
      <c r="T3707">
        <v>12</v>
      </c>
      <c r="U3707" t="s">
        <v>475</v>
      </c>
      <c r="W3707" t="s">
        <v>386</v>
      </c>
    </row>
    <row r="3708" spans="1:23" x14ac:dyDescent="0.25">
      <c r="A3708" t="s">
        <v>544</v>
      </c>
      <c r="B3708" s="1">
        <v>44485</v>
      </c>
      <c r="C3708">
        <v>-702.06</v>
      </c>
      <c r="D3708" t="s">
        <v>5375</v>
      </c>
      <c r="E3708" t="s">
        <v>5375</v>
      </c>
      <c r="F3708" t="s">
        <v>5376</v>
      </c>
      <c r="G3708" t="s">
        <v>104</v>
      </c>
      <c r="H3708" t="s">
        <v>12</v>
      </c>
      <c r="I3708" t="s">
        <v>12</v>
      </c>
      <c r="J3708" t="s">
        <v>9</v>
      </c>
      <c r="O3708" t="s">
        <v>104</v>
      </c>
      <c r="P3708" t="s">
        <v>9</v>
      </c>
      <c r="Q3708" t="s">
        <v>9</v>
      </c>
      <c r="R3708" t="s">
        <v>122</v>
      </c>
      <c r="S3708" t="s">
        <v>127</v>
      </c>
      <c r="T3708">
        <v>12</v>
      </c>
      <c r="U3708" t="s">
        <v>475</v>
      </c>
      <c r="W3708" t="s">
        <v>386</v>
      </c>
    </row>
    <row r="3709" spans="1:23" x14ac:dyDescent="0.25">
      <c r="A3709" t="s">
        <v>544</v>
      </c>
      <c r="B3709" s="1">
        <v>44484</v>
      </c>
      <c r="C3709">
        <v>-197</v>
      </c>
      <c r="D3709" t="s">
        <v>801</v>
      </c>
      <c r="E3709" t="s">
        <v>801</v>
      </c>
      <c r="F3709" t="s">
        <v>5380</v>
      </c>
      <c r="G3709" t="s">
        <v>110</v>
      </c>
      <c r="H3709" t="s">
        <v>149</v>
      </c>
      <c r="I3709" t="s">
        <v>149</v>
      </c>
      <c r="J3709" t="s">
        <v>9</v>
      </c>
      <c r="O3709" t="s">
        <v>110</v>
      </c>
      <c r="P3709" t="s">
        <v>9</v>
      </c>
      <c r="Q3709" t="s">
        <v>5381</v>
      </c>
      <c r="R3709" t="s">
        <v>122</v>
      </c>
      <c r="S3709" t="s">
        <v>125</v>
      </c>
      <c r="T3709">
        <v>1</v>
      </c>
      <c r="U3709" t="s">
        <v>475</v>
      </c>
      <c r="W3709" t="s">
        <v>386</v>
      </c>
    </row>
    <row r="3710" spans="1:23" x14ac:dyDescent="0.25">
      <c r="A3710" t="s">
        <v>19</v>
      </c>
      <c r="B3710" s="1">
        <v>44484</v>
      </c>
      <c r="C3710">
        <v>-100</v>
      </c>
      <c r="D3710" t="s">
        <v>5377</v>
      </c>
      <c r="E3710" t="s">
        <v>5377</v>
      </c>
      <c r="F3710" t="s">
        <v>5378</v>
      </c>
      <c r="G3710" t="s">
        <v>78</v>
      </c>
      <c r="H3710" t="s">
        <v>471</v>
      </c>
      <c r="I3710" t="s">
        <v>471</v>
      </c>
      <c r="J3710" t="s">
        <v>9</v>
      </c>
      <c r="O3710" t="s">
        <v>78</v>
      </c>
      <c r="P3710" t="s">
        <v>9</v>
      </c>
      <c r="Q3710" t="s">
        <v>9</v>
      </c>
      <c r="R3710" t="s">
        <v>122</v>
      </c>
      <c r="S3710" t="s">
        <v>124</v>
      </c>
      <c r="T3710">
        <v>1</v>
      </c>
      <c r="U3710" t="s">
        <v>475</v>
      </c>
      <c r="W3710" t="s">
        <v>386</v>
      </c>
    </row>
    <row r="3711" spans="1:23" x14ac:dyDescent="0.25">
      <c r="A3711" t="s">
        <v>34</v>
      </c>
      <c r="B3711" s="1">
        <v>44484</v>
      </c>
      <c r="C3711">
        <v>25.95</v>
      </c>
      <c r="D3711" t="s">
        <v>46</v>
      </c>
      <c r="E3711" t="s">
        <v>46</v>
      </c>
      <c r="F3711" t="s">
        <v>703</v>
      </c>
      <c r="G3711" t="s">
        <v>55</v>
      </c>
      <c r="H3711" t="s">
        <v>18</v>
      </c>
      <c r="I3711" t="s">
        <v>18</v>
      </c>
      <c r="J3711" t="s">
        <v>9</v>
      </c>
      <c r="O3711" t="s">
        <v>55</v>
      </c>
      <c r="P3711" t="s">
        <v>9</v>
      </c>
      <c r="Q3711" t="s">
        <v>9</v>
      </c>
      <c r="R3711" t="s">
        <v>224</v>
      </c>
      <c r="S3711" t="s">
        <v>126</v>
      </c>
      <c r="T3711">
        <v>12</v>
      </c>
      <c r="U3711" t="s">
        <v>475</v>
      </c>
      <c r="W3711" t="s">
        <v>386</v>
      </c>
    </row>
    <row r="3712" spans="1:23" x14ac:dyDescent="0.25">
      <c r="A3712" t="s">
        <v>34</v>
      </c>
      <c r="B3712" s="1">
        <v>44484</v>
      </c>
      <c r="C3712">
        <v>-22.04</v>
      </c>
      <c r="D3712" t="s">
        <v>491</v>
      </c>
      <c r="E3712" t="s">
        <v>491</v>
      </c>
      <c r="F3712" t="s">
        <v>5379</v>
      </c>
      <c r="G3712" t="s">
        <v>13</v>
      </c>
      <c r="H3712" t="s">
        <v>91</v>
      </c>
      <c r="I3712" t="s">
        <v>91</v>
      </c>
      <c r="J3712" t="s">
        <v>9</v>
      </c>
      <c r="K3712" t="s">
        <v>9</v>
      </c>
      <c r="L3712" t="s">
        <v>9</v>
      </c>
      <c r="M3712" t="s">
        <v>5626</v>
      </c>
      <c r="O3712" t="s">
        <v>13</v>
      </c>
      <c r="P3712" t="s">
        <v>9</v>
      </c>
      <c r="Q3712" t="s">
        <v>5627</v>
      </c>
      <c r="R3712" t="s">
        <v>122</v>
      </c>
      <c r="S3712" t="s">
        <v>127</v>
      </c>
      <c r="T3712">
        <v>12</v>
      </c>
      <c r="U3712" t="s">
        <v>475</v>
      </c>
      <c r="W3712" t="s">
        <v>386</v>
      </c>
    </row>
    <row r="3713" spans="1:23" x14ac:dyDescent="0.25">
      <c r="A3713" t="s">
        <v>19</v>
      </c>
      <c r="B3713" s="1">
        <v>44483</v>
      </c>
      <c r="C3713">
        <v>-43.95</v>
      </c>
      <c r="D3713" t="s">
        <v>701</v>
      </c>
      <c r="E3713" t="s">
        <v>701</v>
      </c>
      <c r="F3713" t="s">
        <v>702</v>
      </c>
      <c r="G3713" t="s">
        <v>94</v>
      </c>
      <c r="H3713" t="s">
        <v>24</v>
      </c>
      <c r="I3713" t="s">
        <v>24</v>
      </c>
      <c r="J3713" t="s">
        <v>24</v>
      </c>
      <c r="O3713" t="s">
        <v>94</v>
      </c>
      <c r="P3713" t="s">
        <v>9</v>
      </c>
      <c r="Q3713" t="s">
        <v>6333</v>
      </c>
      <c r="R3713" t="s">
        <v>122</v>
      </c>
      <c r="S3713" t="s">
        <v>127</v>
      </c>
      <c r="T3713">
        <v>12</v>
      </c>
      <c r="U3713" t="s">
        <v>475</v>
      </c>
      <c r="V3713" t="s">
        <v>265</v>
      </c>
      <c r="W3713" t="s">
        <v>386</v>
      </c>
    </row>
    <row r="3714" spans="1:23" x14ac:dyDescent="0.25">
      <c r="A3714" t="s">
        <v>487</v>
      </c>
      <c r="B3714" s="1">
        <v>44483</v>
      </c>
      <c r="C3714">
        <v>-20</v>
      </c>
      <c r="D3714" t="s">
        <v>5118</v>
      </c>
      <c r="E3714" t="s">
        <v>5118</v>
      </c>
      <c r="F3714" t="s">
        <v>531</v>
      </c>
      <c r="G3714" t="s">
        <v>78</v>
      </c>
      <c r="H3714" t="s">
        <v>27</v>
      </c>
      <c r="I3714" t="s">
        <v>27</v>
      </c>
      <c r="J3714" t="s">
        <v>9</v>
      </c>
      <c r="O3714" t="s">
        <v>78</v>
      </c>
      <c r="P3714" t="s">
        <v>9</v>
      </c>
      <c r="Q3714" t="s">
        <v>5382</v>
      </c>
      <c r="R3714" t="s">
        <v>122</v>
      </c>
      <c r="S3714" t="s">
        <v>127</v>
      </c>
      <c r="T3714">
        <v>1</v>
      </c>
      <c r="U3714" t="s">
        <v>475</v>
      </c>
      <c r="W3714" t="s">
        <v>386</v>
      </c>
    </row>
    <row r="3715" spans="1:23" x14ac:dyDescent="0.25">
      <c r="A3715" t="s">
        <v>19</v>
      </c>
      <c r="B3715" s="1">
        <v>44483</v>
      </c>
      <c r="C3715">
        <v>8683.2900000000009</v>
      </c>
      <c r="D3715" t="s">
        <v>719</v>
      </c>
      <c r="E3715" t="s">
        <v>719</v>
      </c>
      <c r="F3715" t="s">
        <v>565</v>
      </c>
      <c r="G3715" t="s">
        <v>92</v>
      </c>
      <c r="H3715" t="s">
        <v>30</v>
      </c>
      <c r="I3715" t="s">
        <v>30</v>
      </c>
      <c r="J3715" t="s">
        <v>9</v>
      </c>
      <c r="O3715" t="s">
        <v>92</v>
      </c>
      <c r="P3715" t="s">
        <v>9</v>
      </c>
      <c r="Q3715" t="s">
        <v>9</v>
      </c>
      <c r="R3715" t="s">
        <v>92</v>
      </c>
      <c r="S3715" t="s">
        <v>127</v>
      </c>
      <c r="T3715">
        <v>12</v>
      </c>
      <c r="U3715" t="s">
        <v>475</v>
      </c>
      <c r="W3715" t="s">
        <v>386</v>
      </c>
    </row>
    <row r="3716" spans="1:23" x14ac:dyDescent="0.25">
      <c r="A3716" t="s">
        <v>19</v>
      </c>
      <c r="B3716" s="1">
        <v>44482</v>
      </c>
      <c r="C3716">
        <v>-202.8</v>
      </c>
      <c r="D3716" t="s">
        <v>923</v>
      </c>
      <c r="E3716" t="s">
        <v>923</v>
      </c>
      <c r="F3716" t="s">
        <v>924</v>
      </c>
      <c r="G3716" t="s">
        <v>55</v>
      </c>
      <c r="H3716" t="s">
        <v>18</v>
      </c>
      <c r="I3716" t="s">
        <v>18</v>
      </c>
      <c r="J3716" t="s">
        <v>9</v>
      </c>
      <c r="O3716" t="s">
        <v>55</v>
      </c>
      <c r="P3716" t="s">
        <v>9</v>
      </c>
      <c r="Q3716" t="s">
        <v>9</v>
      </c>
      <c r="R3716" t="s">
        <v>224</v>
      </c>
      <c r="S3716" t="s">
        <v>126</v>
      </c>
      <c r="T3716">
        <v>12</v>
      </c>
      <c r="U3716" t="s">
        <v>475</v>
      </c>
      <c r="W3716" t="s">
        <v>386</v>
      </c>
    </row>
    <row r="3717" spans="1:23" x14ac:dyDescent="0.25">
      <c r="A3717" t="s">
        <v>487</v>
      </c>
      <c r="B3717" s="1">
        <v>44481</v>
      </c>
      <c r="C3717">
        <v>10</v>
      </c>
      <c r="D3717" t="s">
        <v>5353</v>
      </c>
      <c r="E3717" t="s">
        <v>5353</v>
      </c>
      <c r="F3717" t="s">
        <v>501</v>
      </c>
      <c r="G3717" t="s">
        <v>104</v>
      </c>
      <c r="H3717" t="s">
        <v>7</v>
      </c>
      <c r="I3717" t="s">
        <v>7</v>
      </c>
      <c r="J3717" t="s">
        <v>9</v>
      </c>
      <c r="O3717" t="s">
        <v>104</v>
      </c>
      <c r="P3717" t="s">
        <v>9</v>
      </c>
      <c r="Q3717" t="s">
        <v>5383</v>
      </c>
      <c r="R3717" t="s">
        <v>122</v>
      </c>
      <c r="S3717" t="s">
        <v>127</v>
      </c>
      <c r="T3717">
        <v>12</v>
      </c>
      <c r="U3717" t="s">
        <v>475</v>
      </c>
      <c r="W3717" t="s">
        <v>386</v>
      </c>
    </row>
    <row r="3718" spans="1:23" x14ac:dyDescent="0.25">
      <c r="A3718" t="s">
        <v>6856</v>
      </c>
      <c r="B3718" s="1">
        <v>44481</v>
      </c>
      <c r="C3718">
        <v>202.8</v>
      </c>
      <c r="D3718" t="s">
        <v>923</v>
      </c>
      <c r="E3718" t="s">
        <v>923</v>
      </c>
      <c r="F3718" t="s">
        <v>935</v>
      </c>
      <c r="G3718" t="s">
        <v>55</v>
      </c>
      <c r="H3718" t="s">
        <v>18</v>
      </c>
      <c r="I3718" t="s">
        <v>18</v>
      </c>
      <c r="J3718" t="s">
        <v>9</v>
      </c>
      <c r="O3718" t="s">
        <v>55</v>
      </c>
      <c r="P3718" t="s">
        <v>9</v>
      </c>
      <c r="Q3718" t="s">
        <v>9</v>
      </c>
      <c r="R3718" t="s">
        <v>224</v>
      </c>
      <c r="S3718" t="s">
        <v>126</v>
      </c>
      <c r="T3718">
        <v>12</v>
      </c>
      <c r="U3718" t="s">
        <v>475</v>
      </c>
      <c r="W3718" t="s">
        <v>386</v>
      </c>
    </row>
    <row r="3719" spans="1:23" x14ac:dyDescent="0.25">
      <c r="A3719" t="s">
        <v>508</v>
      </c>
      <c r="B3719" s="1">
        <v>44481</v>
      </c>
      <c r="C3719">
        <v>-100</v>
      </c>
      <c r="D3719" t="s">
        <v>697</v>
      </c>
      <c r="E3719" t="s">
        <v>697</v>
      </c>
      <c r="F3719" t="s">
        <v>697</v>
      </c>
      <c r="G3719" t="s">
        <v>105</v>
      </c>
      <c r="H3719" t="s">
        <v>2317</v>
      </c>
      <c r="I3719" t="s">
        <v>2317</v>
      </c>
      <c r="J3719" t="s">
        <v>9</v>
      </c>
      <c r="O3719" t="s">
        <v>105</v>
      </c>
      <c r="P3719" t="s">
        <v>509</v>
      </c>
      <c r="Q3719" t="s">
        <v>9</v>
      </c>
      <c r="R3719" t="s">
        <v>122</v>
      </c>
      <c r="S3719" t="s">
        <v>124</v>
      </c>
      <c r="T3719">
        <v>1</v>
      </c>
      <c r="U3719" t="s">
        <v>475</v>
      </c>
      <c r="W3719" t="s">
        <v>386</v>
      </c>
    </row>
    <row r="3720" spans="1:23" x14ac:dyDescent="0.25">
      <c r="A3720" t="s">
        <v>492</v>
      </c>
      <c r="B3720" s="1">
        <v>44480</v>
      </c>
      <c r="C3720">
        <v>-96.26</v>
      </c>
      <c r="D3720" t="s">
        <v>495</v>
      </c>
      <c r="E3720" t="s">
        <v>495</v>
      </c>
      <c r="F3720" t="s">
        <v>496</v>
      </c>
      <c r="G3720" t="s">
        <v>104</v>
      </c>
      <c r="H3720" t="s">
        <v>16</v>
      </c>
      <c r="I3720" t="s">
        <v>16</v>
      </c>
      <c r="J3720" t="s">
        <v>9</v>
      </c>
      <c r="O3720" t="s">
        <v>104</v>
      </c>
      <c r="P3720" t="s">
        <v>9</v>
      </c>
      <c r="Q3720" t="s">
        <v>9</v>
      </c>
      <c r="R3720" t="s">
        <v>122</v>
      </c>
      <c r="S3720" t="s">
        <v>127</v>
      </c>
      <c r="T3720">
        <v>12</v>
      </c>
      <c r="U3720" t="s">
        <v>475</v>
      </c>
      <c r="W3720" t="s">
        <v>386</v>
      </c>
    </row>
    <row r="3721" spans="1:23" x14ac:dyDescent="0.25">
      <c r="A3721" t="s">
        <v>492</v>
      </c>
      <c r="B3721" s="1">
        <v>44480</v>
      </c>
      <c r="C3721">
        <v>-16.52</v>
      </c>
      <c r="D3721" t="s">
        <v>730</v>
      </c>
      <c r="E3721" t="s">
        <v>730</v>
      </c>
      <c r="F3721" t="s">
        <v>5387</v>
      </c>
      <c r="G3721" t="s">
        <v>117</v>
      </c>
      <c r="H3721" t="s">
        <v>45</v>
      </c>
      <c r="I3721" t="s">
        <v>45</v>
      </c>
      <c r="J3721" t="s">
        <v>9</v>
      </c>
      <c r="O3721" t="s">
        <v>117</v>
      </c>
      <c r="P3721" t="s">
        <v>9</v>
      </c>
      <c r="Q3721" t="s">
        <v>5388</v>
      </c>
      <c r="R3721" t="s">
        <v>122</v>
      </c>
      <c r="S3721" t="s">
        <v>127</v>
      </c>
      <c r="T3721">
        <v>12</v>
      </c>
      <c r="U3721" t="s">
        <v>475</v>
      </c>
      <c r="W3721" t="s">
        <v>386</v>
      </c>
    </row>
    <row r="3722" spans="1:23" x14ac:dyDescent="0.25">
      <c r="A3722" t="s">
        <v>492</v>
      </c>
      <c r="B3722" s="1">
        <v>44480</v>
      </c>
      <c r="C3722">
        <v>-8.81</v>
      </c>
      <c r="D3722" t="s">
        <v>844</v>
      </c>
      <c r="E3722" t="s">
        <v>844</v>
      </c>
      <c r="F3722" t="s">
        <v>1021</v>
      </c>
      <c r="G3722" t="s">
        <v>117</v>
      </c>
      <c r="H3722" t="s">
        <v>44</v>
      </c>
      <c r="I3722" t="s">
        <v>44</v>
      </c>
      <c r="J3722" t="s">
        <v>9</v>
      </c>
      <c r="O3722" t="s">
        <v>117</v>
      </c>
      <c r="P3722" t="s">
        <v>9</v>
      </c>
      <c r="Q3722" t="s">
        <v>9</v>
      </c>
      <c r="R3722" t="s">
        <v>122</v>
      </c>
      <c r="S3722" t="s">
        <v>127</v>
      </c>
      <c r="T3722">
        <v>12</v>
      </c>
      <c r="U3722" t="s">
        <v>475</v>
      </c>
      <c r="W3722" t="s">
        <v>386</v>
      </c>
    </row>
    <row r="3723" spans="1:23" x14ac:dyDescent="0.25">
      <c r="A3723" t="s">
        <v>492</v>
      </c>
      <c r="B3723" s="1">
        <v>44480</v>
      </c>
      <c r="C3723">
        <v>-16</v>
      </c>
      <c r="D3723" t="s">
        <v>5385</v>
      </c>
      <c r="E3723" t="s">
        <v>5385</v>
      </c>
      <c r="F3723" t="s">
        <v>5386</v>
      </c>
      <c r="G3723" t="s">
        <v>104</v>
      </c>
      <c r="H3723" t="s">
        <v>16</v>
      </c>
      <c r="I3723" t="s">
        <v>16</v>
      </c>
      <c r="J3723" t="s">
        <v>9</v>
      </c>
      <c r="O3723" t="s">
        <v>104</v>
      </c>
      <c r="P3723" t="s">
        <v>9</v>
      </c>
      <c r="Q3723" t="s">
        <v>9</v>
      </c>
      <c r="R3723" t="s">
        <v>122</v>
      </c>
      <c r="S3723" t="s">
        <v>127</v>
      </c>
      <c r="T3723">
        <v>12</v>
      </c>
      <c r="U3723" t="s">
        <v>475</v>
      </c>
      <c r="W3723" t="s">
        <v>386</v>
      </c>
    </row>
    <row r="3724" spans="1:23" x14ac:dyDescent="0.25">
      <c r="A3724" t="s">
        <v>492</v>
      </c>
      <c r="B3724" s="1">
        <v>44480</v>
      </c>
      <c r="C3724">
        <v>-163.08000000000001</v>
      </c>
      <c r="D3724" t="s">
        <v>5477</v>
      </c>
      <c r="E3724" t="s">
        <v>5477</v>
      </c>
      <c r="F3724" t="s">
        <v>771</v>
      </c>
      <c r="G3724" t="s">
        <v>55</v>
      </c>
      <c r="H3724" t="s">
        <v>76</v>
      </c>
      <c r="I3724" t="s">
        <v>76</v>
      </c>
      <c r="J3724" t="s">
        <v>9</v>
      </c>
      <c r="O3724" t="s">
        <v>55</v>
      </c>
      <c r="P3724" t="s">
        <v>9</v>
      </c>
      <c r="Q3724" t="s">
        <v>5384</v>
      </c>
      <c r="R3724" t="s">
        <v>224</v>
      </c>
      <c r="S3724" t="s">
        <v>126</v>
      </c>
      <c r="T3724">
        <v>12</v>
      </c>
      <c r="U3724" t="s">
        <v>475</v>
      </c>
      <c r="V3724" t="s">
        <v>6075</v>
      </c>
      <c r="W3724" t="s">
        <v>386</v>
      </c>
    </row>
    <row r="3725" spans="1:23" x14ac:dyDescent="0.25">
      <c r="A3725" t="s">
        <v>34</v>
      </c>
      <c r="B3725" s="1">
        <v>44480</v>
      </c>
      <c r="C3725">
        <v>-15.14</v>
      </c>
      <c r="D3725" t="s">
        <v>491</v>
      </c>
      <c r="E3725" t="s">
        <v>491</v>
      </c>
      <c r="F3725" t="s">
        <v>5390</v>
      </c>
      <c r="G3725" t="s">
        <v>120</v>
      </c>
      <c r="H3725" t="s">
        <v>156</v>
      </c>
      <c r="I3725" t="s">
        <v>156</v>
      </c>
      <c r="J3725" t="s">
        <v>9</v>
      </c>
      <c r="K3725" t="s">
        <v>9</v>
      </c>
      <c r="L3725" t="s">
        <v>9</v>
      </c>
      <c r="M3725" t="s">
        <v>5630</v>
      </c>
      <c r="O3725" t="s">
        <v>120</v>
      </c>
      <c r="P3725" t="s">
        <v>9</v>
      </c>
      <c r="Q3725" t="s">
        <v>5631</v>
      </c>
      <c r="R3725" t="s">
        <v>122</v>
      </c>
      <c r="S3725" t="s">
        <v>127</v>
      </c>
      <c r="T3725">
        <v>1</v>
      </c>
      <c r="U3725" t="s">
        <v>475</v>
      </c>
      <c r="W3725" t="s">
        <v>386</v>
      </c>
    </row>
    <row r="3726" spans="1:23" x14ac:dyDescent="0.25">
      <c r="A3726" t="s">
        <v>34</v>
      </c>
      <c r="B3726" s="1">
        <v>44480</v>
      </c>
      <c r="C3726">
        <v>-7.04</v>
      </c>
      <c r="D3726" t="s">
        <v>491</v>
      </c>
      <c r="E3726" t="s">
        <v>491</v>
      </c>
      <c r="F3726" t="s">
        <v>5389</v>
      </c>
      <c r="G3726" t="s">
        <v>121</v>
      </c>
      <c r="H3726" t="s">
        <v>483</v>
      </c>
      <c r="I3726" t="s">
        <v>483</v>
      </c>
      <c r="J3726" t="s">
        <v>9</v>
      </c>
      <c r="K3726" t="s">
        <v>9</v>
      </c>
      <c r="L3726" t="s">
        <v>9</v>
      </c>
      <c r="M3726" t="s">
        <v>5628</v>
      </c>
      <c r="O3726" t="s">
        <v>121</v>
      </c>
      <c r="P3726" t="s">
        <v>9</v>
      </c>
      <c r="Q3726" t="s">
        <v>5629</v>
      </c>
      <c r="R3726" t="s">
        <v>122</v>
      </c>
      <c r="S3726" t="s">
        <v>127</v>
      </c>
      <c r="T3726">
        <v>12</v>
      </c>
      <c r="U3726" t="s">
        <v>475</v>
      </c>
      <c r="W3726" t="s">
        <v>386</v>
      </c>
    </row>
    <row r="3727" spans="1:23" x14ac:dyDescent="0.25">
      <c r="A3727" t="s">
        <v>544</v>
      </c>
      <c r="B3727" s="1">
        <v>44479</v>
      </c>
      <c r="C3727">
        <v>-3</v>
      </c>
      <c r="D3727" t="s">
        <v>662</v>
      </c>
      <c r="E3727" t="s">
        <v>662</v>
      </c>
      <c r="F3727" t="s">
        <v>5391</v>
      </c>
      <c r="G3727" t="s">
        <v>104</v>
      </c>
      <c r="H3727" t="s">
        <v>7</v>
      </c>
      <c r="I3727" t="s">
        <v>7</v>
      </c>
      <c r="J3727" t="s">
        <v>9</v>
      </c>
      <c r="O3727" t="s">
        <v>104</v>
      </c>
      <c r="P3727" t="s">
        <v>9</v>
      </c>
      <c r="Q3727" t="s">
        <v>9</v>
      </c>
      <c r="R3727" t="s">
        <v>122</v>
      </c>
      <c r="S3727" t="s">
        <v>127</v>
      </c>
      <c r="T3727">
        <v>12</v>
      </c>
      <c r="U3727" t="s">
        <v>475</v>
      </c>
      <c r="W3727" t="s">
        <v>386</v>
      </c>
    </row>
    <row r="3728" spans="1:23" x14ac:dyDescent="0.25">
      <c r="A3728" t="s">
        <v>544</v>
      </c>
      <c r="B3728" s="1">
        <v>44479</v>
      </c>
      <c r="C3728">
        <v>-64.42</v>
      </c>
      <c r="D3728" t="s">
        <v>5392</v>
      </c>
      <c r="E3728" t="s">
        <v>5392</v>
      </c>
      <c r="F3728" t="s">
        <v>5393</v>
      </c>
      <c r="G3728" t="s">
        <v>104</v>
      </c>
      <c r="H3728" t="s">
        <v>12</v>
      </c>
      <c r="I3728" t="s">
        <v>12</v>
      </c>
      <c r="J3728" t="s">
        <v>9</v>
      </c>
      <c r="O3728" t="s">
        <v>104</v>
      </c>
      <c r="P3728" t="s">
        <v>9</v>
      </c>
      <c r="Q3728" t="s">
        <v>9</v>
      </c>
      <c r="R3728" t="s">
        <v>122</v>
      </c>
      <c r="S3728" t="s">
        <v>127</v>
      </c>
      <c r="T3728">
        <v>12</v>
      </c>
      <c r="U3728" t="s">
        <v>475</v>
      </c>
      <c r="W3728" t="s">
        <v>386</v>
      </c>
    </row>
    <row r="3729" spans="1:23" x14ac:dyDescent="0.25">
      <c r="A3729" t="s">
        <v>492</v>
      </c>
      <c r="B3729" s="1">
        <v>44478</v>
      </c>
      <c r="C3729">
        <v>-25</v>
      </c>
      <c r="D3729" t="s">
        <v>5394</v>
      </c>
      <c r="E3729" t="s">
        <v>5394</v>
      </c>
      <c r="F3729" t="s">
        <v>1291</v>
      </c>
      <c r="G3729" t="s">
        <v>120</v>
      </c>
      <c r="H3729" t="s">
        <v>83</v>
      </c>
      <c r="I3729" t="s">
        <v>83</v>
      </c>
      <c r="J3729" t="s">
        <v>9</v>
      </c>
      <c r="O3729" t="s">
        <v>120</v>
      </c>
      <c r="P3729" t="s">
        <v>9</v>
      </c>
      <c r="Q3729" t="s">
        <v>5395</v>
      </c>
      <c r="R3729" t="s">
        <v>122</v>
      </c>
      <c r="S3729" t="s">
        <v>127</v>
      </c>
      <c r="T3729">
        <v>12</v>
      </c>
      <c r="U3729" t="s">
        <v>475</v>
      </c>
      <c r="W3729" t="s">
        <v>386</v>
      </c>
    </row>
    <row r="3730" spans="1:23" x14ac:dyDescent="0.25">
      <c r="A3730" t="s">
        <v>544</v>
      </c>
      <c r="B3730" s="1">
        <v>44478</v>
      </c>
      <c r="C3730">
        <v>-18.399999999999999</v>
      </c>
      <c r="D3730" t="s">
        <v>662</v>
      </c>
      <c r="E3730" t="s">
        <v>662</v>
      </c>
      <c r="F3730" t="s">
        <v>5391</v>
      </c>
      <c r="G3730" t="s">
        <v>104</v>
      </c>
      <c r="H3730" t="s">
        <v>7</v>
      </c>
      <c r="I3730" t="s">
        <v>7</v>
      </c>
      <c r="J3730" t="s">
        <v>9</v>
      </c>
      <c r="O3730" t="s">
        <v>104</v>
      </c>
      <c r="P3730" t="s">
        <v>9</v>
      </c>
      <c r="Q3730" t="s">
        <v>9</v>
      </c>
      <c r="R3730" t="s">
        <v>122</v>
      </c>
      <c r="S3730" t="s">
        <v>127</v>
      </c>
      <c r="T3730">
        <v>12</v>
      </c>
      <c r="U3730" t="s">
        <v>475</v>
      </c>
      <c r="W3730" t="s">
        <v>386</v>
      </c>
    </row>
    <row r="3731" spans="1:23" x14ac:dyDescent="0.25">
      <c r="A3731" t="s">
        <v>492</v>
      </c>
      <c r="B3731" s="1">
        <v>44478</v>
      </c>
      <c r="C3731">
        <v>-4.4000000000000004</v>
      </c>
      <c r="D3731" t="s">
        <v>628</v>
      </c>
      <c r="E3731" t="s">
        <v>628</v>
      </c>
      <c r="F3731" t="s">
        <v>629</v>
      </c>
      <c r="G3731" t="s">
        <v>13</v>
      </c>
      <c r="H3731" t="s">
        <v>11</v>
      </c>
      <c r="I3731" t="s">
        <v>11</v>
      </c>
      <c r="J3731" t="s">
        <v>9</v>
      </c>
      <c r="O3731" t="s">
        <v>13</v>
      </c>
      <c r="P3731" t="s">
        <v>9</v>
      </c>
      <c r="Q3731" t="s">
        <v>9</v>
      </c>
      <c r="R3731" t="s">
        <v>122</v>
      </c>
      <c r="S3731" t="s">
        <v>127</v>
      </c>
      <c r="T3731">
        <v>12</v>
      </c>
      <c r="U3731" t="s">
        <v>475</v>
      </c>
      <c r="W3731" t="s">
        <v>386</v>
      </c>
    </row>
    <row r="3732" spans="1:23" x14ac:dyDescent="0.25">
      <c r="A3732" t="s">
        <v>492</v>
      </c>
      <c r="B3732" s="1">
        <v>44478</v>
      </c>
      <c r="C3732">
        <v>-5.35</v>
      </c>
      <c r="D3732" t="s">
        <v>1257</v>
      </c>
      <c r="E3732" t="s">
        <v>1257</v>
      </c>
      <c r="F3732" t="s">
        <v>1258</v>
      </c>
      <c r="G3732" t="s">
        <v>104</v>
      </c>
      <c r="H3732" t="s">
        <v>16</v>
      </c>
      <c r="I3732" t="s">
        <v>16</v>
      </c>
      <c r="J3732" t="s">
        <v>9</v>
      </c>
      <c r="O3732" t="s">
        <v>104</v>
      </c>
      <c r="P3732" t="s">
        <v>9</v>
      </c>
      <c r="Q3732" t="s">
        <v>9</v>
      </c>
      <c r="R3732" t="s">
        <v>122</v>
      </c>
      <c r="S3732" t="s">
        <v>127</v>
      </c>
      <c r="T3732">
        <v>12</v>
      </c>
      <c r="U3732" t="s">
        <v>475</v>
      </c>
      <c r="W3732" t="s">
        <v>386</v>
      </c>
    </row>
    <row r="3733" spans="1:23" x14ac:dyDescent="0.25">
      <c r="A3733" t="s">
        <v>492</v>
      </c>
      <c r="B3733" s="1">
        <v>44478</v>
      </c>
      <c r="C3733">
        <v>-47.43</v>
      </c>
      <c r="D3733" t="s">
        <v>1018</v>
      </c>
      <c r="E3733" t="s">
        <v>1018</v>
      </c>
      <c r="F3733" t="s">
        <v>1019</v>
      </c>
      <c r="G3733" t="s">
        <v>117</v>
      </c>
      <c r="H3733" t="s">
        <v>45</v>
      </c>
      <c r="I3733" t="s">
        <v>45</v>
      </c>
      <c r="J3733" t="s">
        <v>9</v>
      </c>
      <c r="O3733" t="s">
        <v>117</v>
      </c>
      <c r="P3733" t="s">
        <v>9</v>
      </c>
      <c r="Q3733" t="s">
        <v>9</v>
      </c>
      <c r="R3733" t="s">
        <v>122</v>
      </c>
      <c r="S3733" t="s">
        <v>127</v>
      </c>
      <c r="T3733">
        <v>12</v>
      </c>
      <c r="U3733" t="s">
        <v>475</v>
      </c>
      <c r="W3733" t="s">
        <v>386</v>
      </c>
    </row>
    <row r="3734" spans="1:23" x14ac:dyDescent="0.25">
      <c r="A3734" t="s">
        <v>492</v>
      </c>
      <c r="B3734" s="1">
        <v>44478</v>
      </c>
      <c r="C3734">
        <v>-7.55</v>
      </c>
      <c r="D3734" t="s">
        <v>5396</v>
      </c>
      <c r="E3734" t="s">
        <v>5396</v>
      </c>
      <c r="F3734" t="s">
        <v>5397</v>
      </c>
      <c r="G3734" t="s">
        <v>104</v>
      </c>
      <c r="H3734" t="s">
        <v>16</v>
      </c>
      <c r="I3734" t="s">
        <v>16</v>
      </c>
      <c r="J3734" t="s">
        <v>9</v>
      </c>
      <c r="O3734" t="s">
        <v>104</v>
      </c>
      <c r="P3734" t="s">
        <v>9</v>
      </c>
      <c r="Q3734" t="s">
        <v>9</v>
      </c>
      <c r="R3734" t="s">
        <v>122</v>
      </c>
      <c r="S3734" t="s">
        <v>127</v>
      </c>
      <c r="T3734">
        <v>12</v>
      </c>
      <c r="U3734" t="s">
        <v>475</v>
      </c>
      <c r="W3734" t="s">
        <v>386</v>
      </c>
    </row>
    <row r="3735" spans="1:23" x14ac:dyDescent="0.25">
      <c r="A3735" t="s">
        <v>492</v>
      </c>
      <c r="B3735" s="1">
        <v>44478</v>
      </c>
      <c r="C3735">
        <v>-48.63</v>
      </c>
      <c r="D3735" t="s">
        <v>495</v>
      </c>
      <c r="E3735" t="s">
        <v>495</v>
      </c>
      <c r="F3735" t="s">
        <v>496</v>
      </c>
      <c r="G3735" t="s">
        <v>104</v>
      </c>
      <c r="H3735" t="s">
        <v>16</v>
      </c>
      <c r="I3735" t="s">
        <v>16</v>
      </c>
      <c r="J3735" t="s">
        <v>9</v>
      </c>
      <c r="O3735" t="s">
        <v>104</v>
      </c>
      <c r="P3735" t="s">
        <v>9</v>
      </c>
      <c r="Q3735" t="s">
        <v>9</v>
      </c>
      <c r="R3735" t="s">
        <v>122</v>
      </c>
      <c r="S3735" t="s">
        <v>127</v>
      </c>
      <c r="T3735">
        <v>12</v>
      </c>
      <c r="U3735" t="s">
        <v>475</v>
      </c>
      <c r="W3735" t="s">
        <v>386</v>
      </c>
    </row>
    <row r="3736" spans="1:23" x14ac:dyDescent="0.25">
      <c r="A3736" t="s">
        <v>492</v>
      </c>
      <c r="B3736" s="1">
        <v>44477</v>
      </c>
      <c r="C3736">
        <v>-200</v>
      </c>
      <c r="D3736" t="s">
        <v>5398</v>
      </c>
      <c r="E3736" t="s">
        <v>5398</v>
      </c>
      <c r="F3736" t="s">
        <v>5399</v>
      </c>
      <c r="G3736" t="s">
        <v>13</v>
      </c>
      <c r="H3736" t="s">
        <v>38</v>
      </c>
      <c r="I3736" t="s">
        <v>38</v>
      </c>
      <c r="J3736" t="s">
        <v>9</v>
      </c>
      <c r="O3736" t="s">
        <v>13</v>
      </c>
      <c r="P3736" t="s">
        <v>9</v>
      </c>
      <c r="Q3736" t="s">
        <v>9</v>
      </c>
      <c r="R3736" t="s">
        <v>122</v>
      </c>
      <c r="S3736" t="s">
        <v>127</v>
      </c>
      <c r="T3736">
        <v>12</v>
      </c>
      <c r="U3736" t="s">
        <v>475</v>
      </c>
      <c r="W3736" t="s">
        <v>386</v>
      </c>
    </row>
    <row r="3737" spans="1:23" x14ac:dyDescent="0.25">
      <c r="A3737" t="s">
        <v>508</v>
      </c>
      <c r="B3737" s="1">
        <v>44477</v>
      </c>
      <c r="C3737">
        <v>-43</v>
      </c>
      <c r="D3737" t="s">
        <v>2055</v>
      </c>
      <c r="E3737" t="s">
        <v>2055</v>
      </c>
      <c r="F3737" t="s">
        <v>8155</v>
      </c>
      <c r="G3737" t="s">
        <v>104</v>
      </c>
      <c r="H3737" t="s">
        <v>7</v>
      </c>
      <c r="I3737" t="s">
        <v>7</v>
      </c>
      <c r="J3737" t="s">
        <v>9</v>
      </c>
      <c r="O3737" t="s">
        <v>104</v>
      </c>
      <c r="P3737" t="s">
        <v>509</v>
      </c>
      <c r="Q3737" t="s">
        <v>8156</v>
      </c>
      <c r="R3737" t="s">
        <v>122</v>
      </c>
      <c r="S3737" t="s">
        <v>127</v>
      </c>
      <c r="T3737">
        <v>12</v>
      </c>
      <c r="U3737" t="s">
        <v>475</v>
      </c>
      <c r="W3737" t="s">
        <v>386</v>
      </c>
    </row>
    <row r="3738" spans="1:23" x14ac:dyDescent="0.25">
      <c r="A3738" t="s">
        <v>488</v>
      </c>
      <c r="B3738" s="1">
        <v>44477</v>
      </c>
      <c r="C3738">
        <v>125.42</v>
      </c>
      <c r="D3738" t="s">
        <v>489</v>
      </c>
      <c r="E3738" t="s">
        <v>489</v>
      </c>
      <c r="F3738" t="s">
        <v>4713</v>
      </c>
      <c r="G3738" t="s">
        <v>92</v>
      </c>
      <c r="H3738" t="s">
        <v>71</v>
      </c>
      <c r="I3738" t="s">
        <v>71</v>
      </c>
      <c r="J3738" t="s">
        <v>9</v>
      </c>
      <c r="O3738" t="s">
        <v>92</v>
      </c>
      <c r="P3738" t="s">
        <v>9</v>
      </c>
      <c r="Q3738" t="s">
        <v>9</v>
      </c>
      <c r="R3738" t="s">
        <v>92</v>
      </c>
      <c r="S3738" t="s">
        <v>127</v>
      </c>
      <c r="T3738">
        <v>12</v>
      </c>
      <c r="U3738" t="s">
        <v>475</v>
      </c>
      <c r="W3738" t="s">
        <v>386</v>
      </c>
    </row>
    <row r="3739" spans="1:23" x14ac:dyDescent="0.25">
      <c r="A3739" t="s">
        <v>19</v>
      </c>
      <c r="B3739" s="1">
        <v>44477</v>
      </c>
      <c r="C3739">
        <v>-219</v>
      </c>
      <c r="D3739" t="s">
        <v>85</v>
      </c>
      <c r="E3739" t="s">
        <v>85</v>
      </c>
      <c r="F3739" t="s">
        <v>498</v>
      </c>
      <c r="G3739" t="s">
        <v>55</v>
      </c>
      <c r="H3739" t="s">
        <v>18</v>
      </c>
      <c r="I3739" t="s">
        <v>18</v>
      </c>
      <c r="J3739" t="s">
        <v>9</v>
      </c>
      <c r="O3739" t="s">
        <v>55</v>
      </c>
      <c r="P3739" t="s">
        <v>9</v>
      </c>
      <c r="Q3739" t="s">
        <v>9</v>
      </c>
      <c r="R3739" t="s">
        <v>224</v>
      </c>
      <c r="S3739" t="s">
        <v>126</v>
      </c>
      <c r="T3739">
        <v>12</v>
      </c>
      <c r="U3739" t="s">
        <v>475</v>
      </c>
      <c r="W3739" t="s">
        <v>386</v>
      </c>
    </row>
    <row r="3740" spans="1:23" x14ac:dyDescent="0.25">
      <c r="A3740" t="s">
        <v>19</v>
      </c>
      <c r="B3740" s="1">
        <v>44477</v>
      </c>
      <c r="C3740">
        <v>-301.39</v>
      </c>
      <c r="D3740" t="s">
        <v>609</v>
      </c>
      <c r="E3740" t="s">
        <v>609</v>
      </c>
      <c r="F3740" t="s">
        <v>610</v>
      </c>
      <c r="G3740" t="s">
        <v>10</v>
      </c>
      <c r="H3740" t="s">
        <v>20</v>
      </c>
      <c r="I3740" t="s">
        <v>20</v>
      </c>
      <c r="J3740" t="s">
        <v>9</v>
      </c>
      <c r="O3740" t="s">
        <v>10</v>
      </c>
      <c r="P3740" t="s">
        <v>9</v>
      </c>
      <c r="Q3740" t="s">
        <v>9</v>
      </c>
      <c r="R3740" t="s">
        <v>122</v>
      </c>
      <c r="S3740" t="s">
        <v>127</v>
      </c>
      <c r="T3740">
        <v>12</v>
      </c>
      <c r="U3740" t="s">
        <v>475</v>
      </c>
      <c r="W3740" t="s">
        <v>386</v>
      </c>
    </row>
    <row r="3741" spans="1:23" x14ac:dyDescent="0.25">
      <c r="A3741" t="s">
        <v>492</v>
      </c>
      <c r="B3741" s="1">
        <v>44477</v>
      </c>
      <c r="C3741">
        <v>-6.17</v>
      </c>
      <c r="D3741" t="s">
        <v>495</v>
      </c>
      <c r="E3741" t="s">
        <v>495</v>
      </c>
      <c r="F3741" t="s">
        <v>496</v>
      </c>
      <c r="G3741" t="s">
        <v>104</v>
      </c>
      <c r="H3741" t="s">
        <v>16</v>
      </c>
      <c r="I3741" t="s">
        <v>16</v>
      </c>
      <c r="J3741" t="s">
        <v>9</v>
      </c>
      <c r="O3741" t="s">
        <v>104</v>
      </c>
      <c r="P3741" t="s">
        <v>9</v>
      </c>
      <c r="Q3741" t="s">
        <v>9</v>
      </c>
      <c r="R3741" t="s">
        <v>122</v>
      </c>
      <c r="S3741" t="s">
        <v>127</v>
      </c>
      <c r="T3741">
        <v>12</v>
      </c>
      <c r="U3741" t="s">
        <v>475</v>
      </c>
      <c r="W3741" t="s">
        <v>386</v>
      </c>
    </row>
    <row r="3742" spans="1:23" x14ac:dyDescent="0.25">
      <c r="A3742" t="s">
        <v>487</v>
      </c>
      <c r="B3742" s="1">
        <v>44476</v>
      </c>
      <c r="C3742">
        <v>2500</v>
      </c>
      <c r="D3742" t="s">
        <v>500</v>
      </c>
      <c r="E3742" t="s">
        <v>500</v>
      </c>
      <c r="F3742" t="s">
        <v>501</v>
      </c>
      <c r="G3742" t="s">
        <v>92</v>
      </c>
      <c r="H3742" t="s">
        <v>62</v>
      </c>
      <c r="I3742" t="s">
        <v>62</v>
      </c>
      <c r="J3742" t="s">
        <v>2455</v>
      </c>
      <c r="K3742" t="s">
        <v>9</v>
      </c>
      <c r="L3742" t="s">
        <v>2311</v>
      </c>
      <c r="O3742" t="s">
        <v>92</v>
      </c>
      <c r="P3742" t="s">
        <v>29</v>
      </c>
      <c r="Q3742" t="s">
        <v>2456</v>
      </c>
      <c r="R3742" t="s">
        <v>92</v>
      </c>
      <c r="S3742" t="s">
        <v>127</v>
      </c>
      <c r="T3742">
        <v>12</v>
      </c>
      <c r="U3742" t="s">
        <v>475</v>
      </c>
      <c r="V3742" t="s">
        <v>62</v>
      </c>
      <c r="W3742" t="s">
        <v>1640</v>
      </c>
    </row>
    <row r="3743" spans="1:23" x14ac:dyDescent="0.25">
      <c r="A3743" t="s">
        <v>492</v>
      </c>
      <c r="B3743" s="1">
        <v>44476</v>
      </c>
      <c r="C3743">
        <v>-57.5</v>
      </c>
      <c r="D3743" t="s">
        <v>5402</v>
      </c>
      <c r="E3743" t="s">
        <v>5402</v>
      </c>
      <c r="F3743" t="s">
        <v>507</v>
      </c>
      <c r="G3743" t="s">
        <v>118</v>
      </c>
      <c r="H3743" t="s">
        <v>52</v>
      </c>
      <c r="I3743" t="s">
        <v>52</v>
      </c>
      <c r="J3743" t="s">
        <v>9</v>
      </c>
      <c r="O3743" t="s">
        <v>118</v>
      </c>
      <c r="P3743" t="s">
        <v>9</v>
      </c>
      <c r="Q3743" t="s">
        <v>9</v>
      </c>
      <c r="R3743" t="s">
        <v>122</v>
      </c>
      <c r="S3743" t="s">
        <v>127</v>
      </c>
      <c r="T3743">
        <v>12</v>
      </c>
      <c r="U3743" t="s">
        <v>475</v>
      </c>
      <c r="W3743" t="s">
        <v>386</v>
      </c>
    </row>
    <row r="3744" spans="1:23" x14ac:dyDescent="0.25">
      <c r="A3744" t="s">
        <v>492</v>
      </c>
      <c r="B3744" s="1">
        <v>44476</v>
      </c>
      <c r="C3744">
        <v>-40</v>
      </c>
      <c r="D3744" t="s">
        <v>5400</v>
      </c>
      <c r="E3744" t="s">
        <v>5400</v>
      </c>
      <c r="F3744" t="s">
        <v>2536</v>
      </c>
      <c r="G3744" t="s">
        <v>104</v>
      </c>
      <c r="H3744" t="s">
        <v>16</v>
      </c>
      <c r="I3744" t="s">
        <v>16</v>
      </c>
      <c r="J3744" t="s">
        <v>9</v>
      </c>
      <c r="O3744" t="s">
        <v>104</v>
      </c>
      <c r="P3744" t="s">
        <v>9</v>
      </c>
      <c r="Q3744" t="s">
        <v>9</v>
      </c>
      <c r="R3744" t="s">
        <v>122</v>
      </c>
      <c r="S3744" t="s">
        <v>127</v>
      </c>
      <c r="T3744">
        <v>12</v>
      </c>
      <c r="U3744" t="s">
        <v>475</v>
      </c>
      <c r="W3744" t="s">
        <v>386</v>
      </c>
    </row>
    <row r="3745" spans="1:23" x14ac:dyDescent="0.25">
      <c r="A3745" t="s">
        <v>487</v>
      </c>
      <c r="B3745" s="1">
        <v>44476</v>
      </c>
      <c r="C3745">
        <v>-380</v>
      </c>
      <c r="D3745" t="s">
        <v>5118</v>
      </c>
      <c r="E3745" t="s">
        <v>5118</v>
      </c>
      <c r="F3745" t="s">
        <v>531</v>
      </c>
      <c r="G3745" t="s">
        <v>117</v>
      </c>
      <c r="H3745" t="s">
        <v>45</v>
      </c>
      <c r="I3745" t="s">
        <v>45</v>
      </c>
      <c r="J3745" t="s">
        <v>9</v>
      </c>
      <c r="O3745" t="s">
        <v>117</v>
      </c>
      <c r="P3745" t="s">
        <v>9</v>
      </c>
      <c r="Q3745" t="s">
        <v>5401</v>
      </c>
      <c r="R3745" t="s">
        <v>122</v>
      </c>
      <c r="S3745" t="s">
        <v>127</v>
      </c>
      <c r="T3745">
        <v>12</v>
      </c>
      <c r="U3745" t="s">
        <v>475</v>
      </c>
      <c r="W3745" t="s">
        <v>386</v>
      </c>
    </row>
    <row r="3746" spans="1:23" x14ac:dyDescent="0.25">
      <c r="A3746" t="s">
        <v>492</v>
      </c>
      <c r="B3746" s="1">
        <v>44475</v>
      </c>
      <c r="C3746">
        <v>-40.619999999999997</v>
      </c>
      <c r="D3746" t="s">
        <v>495</v>
      </c>
      <c r="E3746" t="s">
        <v>495</v>
      </c>
      <c r="F3746" t="s">
        <v>496</v>
      </c>
      <c r="G3746" t="s">
        <v>104</v>
      </c>
      <c r="H3746" t="s">
        <v>16</v>
      </c>
      <c r="I3746" t="s">
        <v>16</v>
      </c>
      <c r="J3746" t="s">
        <v>9</v>
      </c>
      <c r="O3746" t="s">
        <v>104</v>
      </c>
      <c r="P3746" t="s">
        <v>9</v>
      </c>
      <c r="Q3746" t="s">
        <v>9</v>
      </c>
      <c r="R3746" t="s">
        <v>122</v>
      </c>
      <c r="S3746" t="s">
        <v>127</v>
      </c>
      <c r="T3746">
        <v>12</v>
      </c>
      <c r="U3746" t="s">
        <v>475</v>
      </c>
      <c r="W3746" t="s">
        <v>386</v>
      </c>
    </row>
    <row r="3747" spans="1:23" x14ac:dyDescent="0.25">
      <c r="A3747" t="s">
        <v>512</v>
      </c>
      <c r="B3747" s="1">
        <v>44475</v>
      </c>
      <c r="C3747">
        <v>219</v>
      </c>
      <c r="D3747" t="s">
        <v>85</v>
      </c>
      <c r="E3747" t="s">
        <v>85</v>
      </c>
      <c r="F3747" t="s">
        <v>513</v>
      </c>
      <c r="G3747" t="s">
        <v>55</v>
      </c>
      <c r="H3747" t="s">
        <v>18</v>
      </c>
      <c r="I3747" t="s">
        <v>18</v>
      </c>
      <c r="J3747" t="s">
        <v>9</v>
      </c>
      <c r="O3747" t="s">
        <v>55</v>
      </c>
      <c r="P3747" t="s">
        <v>9</v>
      </c>
      <c r="Q3747" t="s">
        <v>9</v>
      </c>
      <c r="R3747" t="s">
        <v>224</v>
      </c>
      <c r="S3747" t="s">
        <v>126</v>
      </c>
      <c r="T3747">
        <v>12</v>
      </c>
      <c r="U3747" t="s">
        <v>475</v>
      </c>
      <c r="W3747" t="s">
        <v>386</v>
      </c>
    </row>
    <row r="3748" spans="1:23" x14ac:dyDescent="0.25">
      <c r="A3748" t="s">
        <v>544</v>
      </c>
      <c r="B3748" s="1">
        <v>44475</v>
      </c>
      <c r="C3748">
        <v>-29.98</v>
      </c>
      <c r="D3748" t="s">
        <v>560</v>
      </c>
      <c r="E3748" t="s">
        <v>560</v>
      </c>
      <c r="F3748" t="s">
        <v>561</v>
      </c>
      <c r="G3748" t="s">
        <v>104</v>
      </c>
      <c r="H3748" t="s">
        <v>16</v>
      </c>
      <c r="I3748" t="s">
        <v>16</v>
      </c>
      <c r="J3748" t="s">
        <v>9</v>
      </c>
      <c r="O3748" t="s">
        <v>104</v>
      </c>
      <c r="P3748" t="s">
        <v>9</v>
      </c>
      <c r="Q3748" t="s">
        <v>9</v>
      </c>
      <c r="R3748" t="s">
        <v>122</v>
      </c>
      <c r="S3748" t="s">
        <v>127</v>
      </c>
      <c r="T3748">
        <v>12</v>
      </c>
      <c r="U3748" t="s">
        <v>475</v>
      </c>
      <c r="W3748" t="s">
        <v>386</v>
      </c>
    </row>
    <row r="3749" spans="1:23" x14ac:dyDescent="0.25">
      <c r="A3749" t="s">
        <v>5030</v>
      </c>
      <c r="B3749" s="1">
        <v>44474</v>
      </c>
      <c r="C3749">
        <v>22.1</v>
      </c>
      <c r="D3749" t="s">
        <v>518</v>
      </c>
      <c r="E3749" t="s">
        <v>518</v>
      </c>
      <c r="F3749" t="s">
        <v>519</v>
      </c>
      <c r="G3749" t="s">
        <v>92</v>
      </c>
      <c r="H3749" t="s">
        <v>71</v>
      </c>
      <c r="I3749" t="s">
        <v>71</v>
      </c>
      <c r="J3749" t="s">
        <v>9</v>
      </c>
      <c r="O3749" t="s">
        <v>92</v>
      </c>
      <c r="P3749" t="s">
        <v>9</v>
      </c>
      <c r="Q3749" t="s">
        <v>9</v>
      </c>
      <c r="R3749" t="s">
        <v>92</v>
      </c>
      <c r="S3749" t="s">
        <v>127</v>
      </c>
      <c r="T3749">
        <v>12</v>
      </c>
      <c r="U3749" t="s">
        <v>475</v>
      </c>
      <c r="W3749" t="s">
        <v>386</v>
      </c>
    </row>
    <row r="3750" spans="1:23" x14ac:dyDescent="0.25">
      <c r="A3750" t="s">
        <v>526</v>
      </c>
      <c r="B3750" s="1">
        <v>44474</v>
      </c>
      <c r="C3750">
        <v>81.78</v>
      </c>
      <c r="D3750" t="s">
        <v>518</v>
      </c>
      <c r="E3750" t="s">
        <v>518</v>
      </c>
      <c r="F3750" t="s">
        <v>519</v>
      </c>
      <c r="G3750" t="s">
        <v>92</v>
      </c>
      <c r="H3750" t="s">
        <v>71</v>
      </c>
      <c r="I3750" t="s">
        <v>71</v>
      </c>
      <c r="J3750" t="s">
        <v>9</v>
      </c>
      <c r="O3750" t="s">
        <v>92</v>
      </c>
      <c r="P3750" t="s">
        <v>9</v>
      </c>
      <c r="Q3750" t="s">
        <v>9</v>
      </c>
      <c r="R3750" t="s">
        <v>92</v>
      </c>
      <c r="S3750" t="s">
        <v>127</v>
      </c>
      <c r="T3750">
        <v>12</v>
      </c>
      <c r="U3750" t="s">
        <v>475</v>
      </c>
      <c r="W3750" t="s">
        <v>386</v>
      </c>
    </row>
    <row r="3751" spans="1:23" x14ac:dyDescent="0.25">
      <c r="A3751" t="s">
        <v>544</v>
      </c>
      <c r="B3751" s="1">
        <v>44474</v>
      </c>
      <c r="C3751">
        <v>-85.97</v>
      </c>
      <c r="D3751" t="s">
        <v>953</v>
      </c>
      <c r="E3751" t="s">
        <v>953</v>
      </c>
      <c r="F3751" t="s">
        <v>954</v>
      </c>
      <c r="G3751" t="s">
        <v>104</v>
      </c>
      <c r="H3751" t="s">
        <v>12</v>
      </c>
      <c r="I3751" t="s">
        <v>12</v>
      </c>
      <c r="J3751" t="s">
        <v>9</v>
      </c>
      <c r="O3751" t="s">
        <v>104</v>
      </c>
      <c r="P3751" t="s">
        <v>9</v>
      </c>
      <c r="Q3751" t="s">
        <v>9</v>
      </c>
      <c r="R3751" t="s">
        <v>122</v>
      </c>
      <c r="S3751" t="s">
        <v>127</v>
      </c>
      <c r="T3751">
        <v>12</v>
      </c>
      <c r="U3751" t="s">
        <v>475</v>
      </c>
      <c r="W3751" t="s">
        <v>386</v>
      </c>
    </row>
    <row r="3752" spans="1:23" x14ac:dyDescent="0.25">
      <c r="A3752" t="s">
        <v>486</v>
      </c>
      <c r="B3752" s="1">
        <v>44474</v>
      </c>
      <c r="C3752">
        <v>9.1</v>
      </c>
      <c r="D3752" t="s">
        <v>518</v>
      </c>
      <c r="E3752" t="s">
        <v>518</v>
      </c>
      <c r="F3752" t="s">
        <v>519</v>
      </c>
      <c r="G3752" t="s">
        <v>92</v>
      </c>
      <c r="H3752" t="s">
        <v>71</v>
      </c>
      <c r="I3752" t="s">
        <v>71</v>
      </c>
      <c r="J3752" t="s">
        <v>9</v>
      </c>
      <c r="O3752" t="s">
        <v>92</v>
      </c>
      <c r="P3752" t="s">
        <v>9</v>
      </c>
      <c r="Q3752" t="s">
        <v>9</v>
      </c>
      <c r="R3752" t="s">
        <v>92</v>
      </c>
      <c r="S3752" t="s">
        <v>127</v>
      </c>
      <c r="T3752">
        <v>12</v>
      </c>
      <c r="U3752" t="s">
        <v>475</v>
      </c>
      <c r="W3752" t="s">
        <v>386</v>
      </c>
    </row>
    <row r="3753" spans="1:23" x14ac:dyDescent="0.25">
      <c r="A3753" t="s">
        <v>19</v>
      </c>
      <c r="B3753" s="1">
        <v>44474</v>
      </c>
      <c r="C3753">
        <v>-4356.7700000000004</v>
      </c>
      <c r="D3753" t="s">
        <v>516</v>
      </c>
      <c r="E3753" t="s">
        <v>516</v>
      </c>
      <c r="F3753" t="s">
        <v>517</v>
      </c>
      <c r="G3753" t="s">
        <v>94</v>
      </c>
      <c r="H3753" t="s">
        <v>61</v>
      </c>
      <c r="I3753" t="s">
        <v>61</v>
      </c>
      <c r="J3753" t="s">
        <v>9</v>
      </c>
      <c r="O3753" t="s">
        <v>94</v>
      </c>
      <c r="P3753" t="s">
        <v>9</v>
      </c>
      <c r="Q3753" t="s">
        <v>9</v>
      </c>
      <c r="R3753" t="s">
        <v>122</v>
      </c>
      <c r="S3753" t="s">
        <v>127</v>
      </c>
      <c r="T3753">
        <v>12</v>
      </c>
      <c r="U3753" t="s">
        <v>475</v>
      </c>
      <c r="W3753" t="s">
        <v>386</v>
      </c>
    </row>
    <row r="3754" spans="1:23" x14ac:dyDescent="0.25">
      <c r="A3754" t="s">
        <v>19</v>
      </c>
      <c r="B3754" s="1">
        <v>44474</v>
      </c>
      <c r="C3754">
        <v>-218.8</v>
      </c>
      <c r="D3754" t="s">
        <v>5109</v>
      </c>
      <c r="E3754" t="s">
        <v>5109</v>
      </c>
      <c r="F3754" t="s">
        <v>5403</v>
      </c>
      <c r="G3754" t="s">
        <v>111</v>
      </c>
      <c r="H3754" t="s">
        <v>75</v>
      </c>
      <c r="I3754" t="s">
        <v>75</v>
      </c>
      <c r="J3754" t="s">
        <v>9</v>
      </c>
      <c r="O3754" t="s">
        <v>111</v>
      </c>
      <c r="P3754" t="s">
        <v>9</v>
      </c>
      <c r="Q3754" t="s">
        <v>9</v>
      </c>
      <c r="R3754" t="s">
        <v>122</v>
      </c>
      <c r="S3754" t="s">
        <v>127</v>
      </c>
      <c r="T3754">
        <v>1</v>
      </c>
      <c r="U3754" t="s">
        <v>475</v>
      </c>
      <c r="W3754" t="s">
        <v>386</v>
      </c>
    </row>
    <row r="3755" spans="1:23" x14ac:dyDescent="0.25">
      <c r="A3755" t="s">
        <v>492</v>
      </c>
      <c r="B3755" s="1">
        <v>44473</v>
      </c>
      <c r="C3755">
        <v>-126.89</v>
      </c>
      <c r="D3755" t="s">
        <v>815</v>
      </c>
      <c r="E3755" t="s">
        <v>815</v>
      </c>
      <c r="F3755" t="s">
        <v>5406</v>
      </c>
      <c r="G3755" t="s">
        <v>120</v>
      </c>
      <c r="H3755" t="s">
        <v>83</v>
      </c>
      <c r="I3755" t="s">
        <v>83</v>
      </c>
      <c r="J3755" t="s">
        <v>9</v>
      </c>
      <c r="O3755" t="s">
        <v>120</v>
      </c>
      <c r="P3755" t="s">
        <v>9</v>
      </c>
      <c r="Q3755" t="s">
        <v>5407</v>
      </c>
      <c r="R3755" t="s">
        <v>122</v>
      </c>
      <c r="S3755" t="s">
        <v>127</v>
      </c>
      <c r="T3755">
        <v>12</v>
      </c>
      <c r="U3755" t="s">
        <v>475</v>
      </c>
      <c r="W3755" t="s">
        <v>386</v>
      </c>
    </row>
    <row r="3756" spans="1:23" x14ac:dyDescent="0.25">
      <c r="A3756" t="s">
        <v>492</v>
      </c>
      <c r="B3756" s="1">
        <v>44473</v>
      </c>
      <c r="C3756">
        <v>-15.42</v>
      </c>
      <c r="D3756" t="s">
        <v>529</v>
      </c>
      <c r="E3756" t="s">
        <v>529</v>
      </c>
      <c r="F3756" t="s">
        <v>530</v>
      </c>
      <c r="G3756" t="s">
        <v>13</v>
      </c>
      <c r="H3756" t="s">
        <v>11</v>
      </c>
      <c r="I3756" t="s">
        <v>11</v>
      </c>
      <c r="J3756" t="s">
        <v>9</v>
      </c>
      <c r="O3756" t="s">
        <v>13</v>
      </c>
      <c r="P3756" t="s">
        <v>9</v>
      </c>
      <c r="Q3756" t="s">
        <v>9</v>
      </c>
      <c r="R3756" t="s">
        <v>122</v>
      </c>
      <c r="S3756" t="s">
        <v>127</v>
      </c>
      <c r="T3756">
        <v>12</v>
      </c>
      <c r="U3756" t="s">
        <v>475</v>
      </c>
      <c r="W3756" t="s">
        <v>386</v>
      </c>
    </row>
    <row r="3757" spans="1:23" x14ac:dyDescent="0.25">
      <c r="A3757" t="s">
        <v>492</v>
      </c>
      <c r="B3757" s="1">
        <v>44473</v>
      </c>
      <c r="C3757">
        <v>-65</v>
      </c>
      <c r="D3757" t="s">
        <v>527</v>
      </c>
      <c r="E3757" t="s">
        <v>527</v>
      </c>
      <c r="F3757" t="s">
        <v>4983</v>
      </c>
      <c r="G3757" t="s">
        <v>94</v>
      </c>
      <c r="H3757" t="s">
        <v>32</v>
      </c>
      <c r="I3757" t="s">
        <v>32</v>
      </c>
      <c r="J3757" t="s">
        <v>32</v>
      </c>
      <c r="O3757" t="s">
        <v>94</v>
      </c>
      <c r="P3757" t="s">
        <v>9</v>
      </c>
      <c r="Q3757" t="s">
        <v>6311</v>
      </c>
      <c r="R3757" t="s">
        <v>122</v>
      </c>
      <c r="S3757" t="s">
        <v>127</v>
      </c>
      <c r="T3757">
        <v>12</v>
      </c>
      <c r="U3757" t="s">
        <v>475</v>
      </c>
      <c r="V3757" t="s">
        <v>276</v>
      </c>
      <c r="W3757" t="s">
        <v>386</v>
      </c>
    </row>
    <row r="3758" spans="1:23" x14ac:dyDescent="0.25">
      <c r="A3758" t="s">
        <v>492</v>
      </c>
      <c r="B3758" s="1">
        <v>44473</v>
      </c>
      <c r="C3758">
        <v>-0.11</v>
      </c>
      <c r="D3758" t="s">
        <v>1103</v>
      </c>
      <c r="E3758" t="s">
        <v>1103</v>
      </c>
      <c r="F3758" t="s">
        <v>5194</v>
      </c>
      <c r="G3758" t="s">
        <v>78</v>
      </c>
      <c r="H3758" t="s">
        <v>471</v>
      </c>
      <c r="I3758" t="s">
        <v>471</v>
      </c>
      <c r="J3758" t="s">
        <v>9</v>
      </c>
      <c r="O3758" t="s">
        <v>78</v>
      </c>
      <c r="P3758" t="s">
        <v>9</v>
      </c>
      <c r="Q3758" t="s">
        <v>5404</v>
      </c>
      <c r="R3758" t="s">
        <v>122</v>
      </c>
      <c r="S3758" t="s">
        <v>124</v>
      </c>
      <c r="T3758">
        <v>1</v>
      </c>
      <c r="U3758" t="s">
        <v>475</v>
      </c>
      <c r="W3758" t="s">
        <v>386</v>
      </c>
    </row>
    <row r="3759" spans="1:23" x14ac:dyDescent="0.25">
      <c r="A3759" t="s">
        <v>492</v>
      </c>
      <c r="B3759" s="1">
        <v>44473</v>
      </c>
      <c r="C3759">
        <v>-72.569999999999993</v>
      </c>
      <c r="D3759" t="s">
        <v>739</v>
      </c>
      <c r="E3759" t="s">
        <v>739</v>
      </c>
      <c r="F3759" t="s">
        <v>740</v>
      </c>
      <c r="G3759" t="s">
        <v>473</v>
      </c>
      <c r="H3759" t="s">
        <v>466</v>
      </c>
      <c r="I3759" t="s">
        <v>466</v>
      </c>
      <c r="J3759" t="s">
        <v>9</v>
      </c>
      <c r="O3759" t="s">
        <v>473</v>
      </c>
      <c r="P3759" t="s">
        <v>9</v>
      </c>
      <c r="Q3759" t="s">
        <v>9</v>
      </c>
      <c r="R3759" t="s">
        <v>122</v>
      </c>
      <c r="S3759" t="s">
        <v>127</v>
      </c>
      <c r="T3759">
        <v>12</v>
      </c>
      <c r="U3759" t="s">
        <v>475</v>
      </c>
      <c r="W3759" t="s">
        <v>386</v>
      </c>
    </row>
    <row r="3760" spans="1:23" x14ac:dyDescent="0.25">
      <c r="A3760" t="s">
        <v>19</v>
      </c>
      <c r="B3760" s="1">
        <v>44473</v>
      </c>
      <c r="C3760">
        <v>-2238.4699999999998</v>
      </c>
      <c r="D3760" t="s">
        <v>520</v>
      </c>
      <c r="E3760" t="s">
        <v>520</v>
      </c>
      <c r="F3760" t="s">
        <v>521</v>
      </c>
      <c r="G3760" t="s">
        <v>100</v>
      </c>
      <c r="H3760" t="s">
        <v>389</v>
      </c>
      <c r="I3760" t="s">
        <v>389</v>
      </c>
      <c r="J3760" t="s">
        <v>9</v>
      </c>
      <c r="O3760" t="s">
        <v>100</v>
      </c>
      <c r="P3760" t="s">
        <v>9</v>
      </c>
      <c r="Q3760" t="s">
        <v>9</v>
      </c>
      <c r="R3760" t="s">
        <v>122</v>
      </c>
      <c r="S3760" t="s">
        <v>127</v>
      </c>
      <c r="T3760">
        <v>12</v>
      </c>
      <c r="U3760" t="s">
        <v>475</v>
      </c>
      <c r="W3760" t="s">
        <v>386</v>
      </c>
    </row>
    <row r="3761" spans="1:23" x14ac:dyDescent="0.25">
      <c r="A3761" t="s">
        <v>19</v>
      </c>
      <c r="B3761" s="1">
        <v>44473</v>
      </c>
      <c r="C3761">
        <v>-2004.13</v>
      </c>
      <c r="D3761" t="s">
        <v>65</v>
      </c>
      <c r="E3761" t="s">
        <v>65</v>
      </c>
      <c r="F3761" t="s">
        <v>532</v>
      </c>
      <c r="G3761" t="s">
        <v>55</v>
      </c>
      <c r="H3761" t="s">
        <v>18</v>
      </c>
      <c r="I3761" t="s">
        <v>18</v>
      </c>
      <c r="J3761" t="s">
        <v>9</v>
      </c>
      <c r="O3761" t="s">
        <v>55</v>
      </c>
      <c r="P3761" t="s">
        <v>9</v>
      </c>
      <c r="Q3761" t="s">
        <v>9</v>
      </c>
      <c r="R3761" t="s">
        <v>224</v>
      </c>
      <c r="S3761" t="s">
        <v>126</v>
      </c>
      <c r="T3761">
        <v>12</v>
      </c>
      <c r="U3761" t="s">
        <v>475</v>
      </c>
      <c r="W3761" t="s">
        <v>386</v>
      </c>
    </row>
    <row r="3762" spans="1:23" x14ac:dyDescent="0.25">
      <c r="A3762" t="s">
        <v>492</v>
      </c>
      <c r="B3762" s="1">
        <v>44473</v>
      </c>
      <c r="C3762">
        <v>25</v>
      </c>
      <c r="D3762" t="s">
        <v>536</v>
      </c>
      <c r="E3762" t="s">
        <v>536</v>
      </c>
      <c r="F3762" t="s">
        <v>537</v>
      </c>
      <c r="G3762" t="s">
        <v>92</v>
      </c>
      <c r="H3762" t="s">
        <v>49</v>
      </c>
      <c r="I3762" t="s">
        <v>49</v>
      </c>
      <c r="J3762" t="s">
        <v>9</v>
      </c>
      <c r="O3762" t="s">
        <v>92</v>
      </c>
      <c r="P3762" t="s">
        <v>9</v>
      </c>
      <c r="Q3762" t="s">
        <v>9</v>
      </c>
      <c r="R3762" t="s">
        <v>92</v>
      </c>
      <c r="S3762" t="s">
        <v>127</v>
      </c>
      <c r="T3762">
        <v>12</v>
      </c>
      <c r="U3762" t="s">
        <v>475</v>
      </c>
      <c r="W3762" t="s">
        <v>386</v>
      </c>
    </row>
    <row r="3763" spans="1:23" x14ac:dyDescent="0.25">
      <c r="A3763" t="s">
        <v>19</v>
      </c>
      <c r="B3763" s="1">
        <v>44473</v>
      </c>
      <c r="C3763">
        <v>160</v>
      </c>
      <c r="D3763" t="s">
        <v>4474</v>
      </c>
      <c r="E3763" t="s">
        <v>4474</v>
      </c>
      <c r="F3763" t="s">
        <v>598</v>
      </c>
      <c r="G3763" t="s">
        <v>55</v>
      </c>
      <c r="H3763" t="s">
        <v>76</v>
      </c>
      <c r="I3763" t="s">
        <v>76</v>
      </c>
      <c r="J3763" t="s">
        <v>9</v>
      </c>
      <c r="O3763" t="s">
        <v>55</v>
      </c>
      <c r="P3763" t="s">
        <v>9</v>
      </c>
      <c r="Q3763" t="s">
        <v>5405</v>
      </c>
      <c r="R3763" t="s">
        <v>224</v>
      </c>
      <c r="S3763" t="s">
        <v>126</v>
      </c>
      <c r="T3763">
        <v>12</v>
      </c>
      <c r="U3763" t="s">
        <v>475</v>
      </c>
      <c r="V3763" t="s">
        <v>6075</v>
      </c>
      <c r="W3763" t="s">
        <v>386</v>
      </c>
    </row>
    <row r="3764" spans="1:23" x14ac:dyDescent="0.25">
      <c r="A3764" t="s">
        <v>34</v>
      </c>
      <c r="B3764" s="1">
        <v>44472</v>
      </c>
      <c r="C3764">
        <v>-26.45</v>
      </c>
      <c r="D3764" t="s">
        <v>491</v>
      </c>
      <c r="E3764" t="s">
        <v>491</v>
      </c>
      <c r="F3764" t="s">
        <v>5408</v>
      </c>
      <c r="G3764" t="s">
        <v>88</v>
      </c>
      <c r="H3764" t="s">
        <v>484</v>
      </c>
      <c r="I3764" t="s">
        <v>484</v>
      </c>
      <c r="J3764" t="s">
        <v>9</v>
      </c>
      <c r="K3764" t="s">
        <v>9</v>
      </c>
      <c r="L3764" t="s">
        <v>9</v>
      </c>
      <c r="M3764" t="s">
        <v>5632</v>
      </c>
      <c r="O3764" t="s">
        <v>88</v>
      </c>
      <c r="P3764" t="s">
        <v>9</v>
      </c>
      <c r="Q3764" t="s">
        <v>5633</v>
      </c>
      <c r="R3764" t="s">
        <v>122</v>
      </c>
      <c r="S3764" t="s">
        <v>125</v>
      </c>
      <c r="T3764">
        <v>12</v>
      </c>
      <c r="U3764" t="s">
        <v>475</v>
      </c>
      <c r="W3764" t="s">
        <v>386</v>
      </c>
    </row>
    <row r="3765" spans="1:23" x14ac:dyDescent="0.25">
      <c r="A3765" t="s">
        <v>34</v>
      </c>
      <c r="B3765" s="1">
        <v>44472</v>
      </c>
      <c r="C3765">
        <v>-39.020000000000003</v>
      </c>
      <c r="D3765" t="s">
        <v>491</v>
      </c>
      <c r="E3765" t="s">
        <v>491</v>
      </c>
      <c r="F3765" t="s">
        <v>5410</v>
      </c>
      <c r="G3765" t="s">
        <v>88</v>
      </c>
      <c r="H3765" t="s">
        <v>33</v>
      </c>
      <c r="I3765" t="s">
        <v>33</v>
      </c>
      <c r="J3765" t="s">
        <v>5636</v>
      </c>
      <c r="K3765" t="s">
        <v>9</v>
      </c>
      <c r="L3765" t="s">
        <v>9</v>
      </c>
      <c r="M3765" t="s">
        <v>5637</v>
      </c>
      <c r="O3765" t="s">
        <v>88</v>
      </c>
      <c r="P3765" t="s">
        <v>9</v>
      </c>
      <c r="Q3765" t="s">
        <v>5638</v>
      </c>
      <c r="R3765" t="s">
        <v>122</v>
      </c>
      <c r="S3765" t="s">
        <v>127</v>
      </c>
      <c r="T3765">
        <v>1</v>
      </c>
      <c r="U3765" t="s">
        <v>475</v>
      </c>
      <c r="W3765" t="s">
        <v>386</v>
      </c>
    </row>
    <row r="3766" spans="1:23" x14ac:dyDescent="0.25">
      <c r="A3766" t="s">
        <v>34</v>
      </c>
      <c r="B3766" s="1">
        <v>44472</v>
      </c>
      <c r="C3766">
        <v>-49.47</v>
      </c>
      <c r="D3766" t="s">
        <v>491</v>
      </c>
      <c r="E3766" t="s">
        <v>491</v>
      </c>
      <c r="F3766" t="s">
        <v>5409</v>
      </c>
      <c r="G3766" t="s">
        <v>88</v>
      </c>
      <c r="H3766" t="s">
        <v>484</v>
      </c>
      <c r="I3766" t="s">
        <v>484</v>
      </c>
      <c r="J3766" t="s">
        <v>9</v>
      </c>
      <c r="K3766" t="s">
        <v>9</v>
      </c>
      <c r="L3766" t="s">
        <v>9</v>
      </c>
      <c r="M3766" t="s">
        <v>5634</v>
      </c>
      <c r="O3766" t="s">
        <v>88</v>
      </c>
      <c r="P3766" t="s">
        <v>9</v>
      </c>
      <c r="Q3766" t="s">
        <v>5635</v>
      </c>
      <c r="R3766" t="s">
        <v>122</v>
      </c>
      <c r="S3766" t="s">
        <v>125</v>
      </c>
      <c r="T3766">
        <v>12</v>
      </c>
      <c r="U3766" t="s">
        <v>475</v>
      </c>
      <c r="W3766" t="s">
        <v>386</v>
      </c>
    </row>
    <row r="3767" spans="1:23" x14ac:dyDescent="0.25">
      <c r="A3767" t="s">
        <v>544</v>
      </c>
      <c r="B3767" s="1">
        <v>44472</v>
      </c>
      <c r="C3767">
        <v>-53.91</v>
      </c>
      <c r="D3767" t="s">
        <v>716</v>
      </c>
      <c r="E3767" t="s">
        <v>716</v>
      </c>
      <c r="F3767" t="s">
        <v>1504</v>
      </c>
      <c r="G3767" t="s">
        <v>10</v>
      </c>
      <c r="H3767" t="s">
        <v>35</v>
      </c>
      <c r="I3767" t="s">
        <v>35</v>
      </c>
      <c r="J3767" t="s">
        <v>9</v>
      </c>
      <c r="O3767" t="s">
        <v>10</v>
      </c>
      <c r="P3767" t="s">
        <v>9</v>
      </c>
      <c r="Q3767" t="s">
        <v>9</v>
      </c>
      <c r="R3767" t="s">
        <v>122</v>
      </c>
      <c r="S3767" t="s">
        <v>127</v>
      </c>
      <c r="T3767">
        <v>12</v>
      </c>
      <c r="U3767" t="s">
        <v>475</v>
      </c>
      <c r="W3767" t="s">
        <v>386</v>
      </c>
    </row>
    <row r="3768" spans="1:23" x14ac:dyDescent="0.25">
      <c r="A3768" t="s">
        <v>544</v>
      </c>
      <c r="B3768" s="1">
        <v>44472</v>
      </c>
      <c r="C3768">
        <v>-66.150000000000006</v>
      </c>
      <c r="D3768" t="s">
        <v>858</v>
      </c>
      <c r="E3768" t="s">
        <v>858</v>
      </c>
      <c r="F3768" t="s">
        <v>5310</v>
      </c>
      <c r="G3768" t="s">
        <v>88</v>
      </c>
      <c r="H3768" t="s">
        <v>59</v>
      </c>
      <c r="I3768" t="s">
        <v>59</v>
      </c>
      <c r="J3768" t="s">
        <v>9</v>
      </c>
      <c r="O3768" t="s">
        <v>88</v>
      </c>
      <c r="P3768" t="s">
        <v>9</v>
      </c>
      <c r="Q3768" t="s">
        <v>9</v>
      </c>
      <c r="R3768" t="s">
        <v>122</v>
      </c>
      <c r="S3768" t="s">
        <v>127</v>
      </c>
      <c r="T3768">
        <v>1</v>
      </c>
      <c r="U3768" t="s">
        <v>475</v>
      </c>
      <c r="W3768" t="s">
        <v>386</v>
      </c>
    </row>
    <row r="3769" spans="1:23" x14ac:dyDescent="0.25">
      <c r="A3769" t="s">
        <v>492</v>
      </c>
      <c r="B3769" s="1">
        <v>44471</v>
      </c>
      <c r="C3769">
        <v>-20</v>
      </c>
      <c r="D3769" t="s">
        <v>5120</v>
      </c>
      <c r="E3769" t="s">
        <v>5120</v>
      </c>
      <c r="F3769" t="s">
        <v>2551</v>
      </c>
      <c r="G3769" t="s">
        <v>78</v>
      </c>
      <c r="H3769" t="s">
        <v>471</v>
      </c>
      <c r="I3769" t="s">
        <v>471</v>
      </c>
      <c r="J3769" t="s">
        <v>9</v>
      </c>
      <c r="O3769" t="s">
        <v>78</v>
      </c>
      <c r="P3769" t="s">
        <v>9</v>
      </c>
      <c r="Q3769" t="s">
        <v>9</v>
      </c>
      <c r="R3769" t="s">
        <v>122</v>
      </c>
      <c r="S3769" t="s">
        <v>124</v>
      </c>
      <c r="T3769">
        <v>1</v>
      </c>
      <c r="U3769" t="s">
        <v>475</v>
      </c>
      <c r="W3769" t="s">
        <v>386</v>
      </c>
    </row>
    <row r="3770" spans="1:23" x14ac:dyDescent="0.25">
      <c r="A3770" t="s">
        <v>492</v>
      </c>
      <c r="B3770" s="1">
        <v>44471</v>
      </c>
      <c r="C3770">
        <v>-10</v>
      </c>
      <c r="D3770" t="s">
        <v>522</v>
      </c>
      <c r="E3770" t="s">
        <v>522</v>
      </c>
      <c r="F3770" t="s">
        <v>523</v>
      </c>
      <c r="G3770" t="s">
        <v>94</v>
      </c>
      <c r="H3770" t="s">
        <v>73</v>
      </c>
      <c r="I3770" t="s">
        <v>73</v>
      </c>
      <c r="J3770" t="s">
        <v>2439</v>
      </c>
      <c r="O3770" t="s">
        <v>94</v>
      </c>
      <c r="P3770" t="s">
        <v>29</v>
      </c>
      <c r="Q3770" t="s">
        <v>6334</v>
      </c>
      <c r="R3770" t="s">
        <v>122</v>
      </c>
      <c r="S3770" t="s">
        <v>127</v>
      </c>
      <c r="T3770">
        <v>1</v>
      </c>
      <c r="U3770" t="s">
        <v>475</v>
      </c>
      <c r="V3770" t="s">
        <v>262</v>
      </c>
      <c r="W3770" t="s">
        <v>1640</v>
      </c>
    </row>
    <row r="3771" spans="1:23" x14ac:dyDescent="0.25">
      <c r="A3771" t="s">
        <v>492</v>
      </c>
      <c r="B3771" s="1">
        <v>44471</v>
      </c>
      <c r="C3771">
        <v>-1.1000000000000001</v>
      </c>
      <c r="D3771" t="s">
        <v>5122</v>
      </c>
      <c r="E3771" t="s">
        <v>5122</v>
      </c>
      <c r="F3771" t="s">
        <v>2551</v>
      </c>
      <c r="G3771" t="s">
        <v>78</v>
      </c>
      <c r="H3771" t="s">
        <v>471</v>
      </c>
      <c r="I3771" t="s">
        <v>471</v>
      </c>
      <c r="J3771" t="s">
        <v>9</v>
      </c>
      <c r="O3771" t="s">
        <v>78</v>
      </c>
      <c r="P3771" t="s">
        <v>9</v>
      </c>
      <c r="Q3771" t="s">
        <v>9</v>
      </c>
      <c r="R3771" t="s">
        <v>122</v>
      </c>
      <c r="S3771" t="s">
        <v>124</v>
      </c>
      <c r="T3771">
        <v>1</v>
      </c>
      <c r="U3771" t="s">
        <v>475</v>
      </c>
      <c r="W3771" t="s">
        <v>386</v>
      </c>
    </row>
    <row r="3772" spans="1:23" x14ac:dyDescent="0.25">
      <c r="A3772" t="s">
        <v>544</v>
      </c>
      <c r="B3772" s="1">
        <v>44471</v>
      </c>
      <c r="C3772">
        <v>-63.95</v>
      </c>
      <c r="D3772" t="s">
        <v>858</v>
      </c>
      <c r="E3772" t="s">
        <v>858</v>
      </c>
      <c r="F3772" t="s">
        <v>5310</v>
      </c>
      <c r="G3772" t="s">
        <v>88</v>
      </c>
      <c r="H3772" t="s">
        <v>59</v>
      </c>
      <c r="I3772" t="s">
        <v>59</v>
      </c>
      <c r="J3772" t="s">
        <v>9</v>
      </c>
      <c r="O3772" t="s">
        <v>88</v>
      </c>
      <c r="P3772" t="s">
        <v>9</v>
      </c>
      <c r="Q3772" t="s">
        <v>9</v>
      </c>
      <c r="R3772" t="s">
        <v>122</v>
      </c>
      <c r="S3772" t="s">
        <v>127</v>
      </c>
      <c r="T3772">
        <v>1</v>
      </c>
      <c r="U3772" t="s">
        <v>475</v>
      </c>
      <c r="W3772" t="s">
        <v>386</v>
      </c>
    </row>
    <row r="3773" spans="1:23" x14ac:dyDescent="0.25">
      <c r="A3773" t="s">
        <v>544</v>
      </c>
      <c r="B3773" s="1">
        <v>44471</v>
      </c>
      <c r="C3773">
        <v>-24.27</v>
      </c>
      <c r="D3773" t="s">
        <v>1502</v>
      </c>
      <c r="E3773" t="s">
        <v>1502</v>
      </c>
      <c r="F3773" t="s">
        <v>5305</v>
      </c>
      <c r="G3773" t="s">
        <v>104</v>
      </c>
      <c r="H3773" t="s">
        <v>7</v>
      </c>
      <c r="I3773" t="s">
        <v>7</v>
      </c>
      <c r="J3773" t="s">
        <v>9</v>
      </c>
      <c r="O3773" t="s">
        <v>104</v>
      </c>
      <c r="P3773" t="s">
        <v>9</v>
      </c>
      <c r="Q3773" t="s">
        <v>9</v>
      </c>
      <c r="R3773" t="s">
        <v>122</v>
      </c>
      <c r="S3773" t="s">
        <v>127</v>
      </c>
      <c r="T3773">
        <v>12</v>
      </c>
      <c r="U3773" t="s">
        <v>475</v>
      </c>
      <c r="W3773" t="s">
        <v>386</v>
      </c>
    </row>
    <row r="3774" spans="1:23" x14ac:dyDescent="0.25">
      <c r="A3774" t="s">
        <v>492</v>
      </c>
      <c r="B3774" s="1">
        <v>44471</v>
      </c>
      <c r="C3774">
        <v>-50</v>
      </c>
      <c r="D3774" t="s">
        <v>5411</v>
      </c>
      <c r="E3774" t="s">
        <v>5411</v>
      </c>
      <c r="F3774" t="s">
        <v>5278</v>
      </c>
      <c r="G3774" t="s">
        <v>10</v>
      </c>
      <c r="H3774" t="s">
        <v>57</v>
      </c>
      <c r="I3774" t="s">
        <v>57</v>
      </c>
      <c r="J3774" t="s">
        <v>9</v>
      </c>
      <c r="O3774" t="s">
        <v>10</v>
      </c>
      <c r="P3774" t="s">
        <v>9</v>
      </c>
      <c r="Q3774" t="s">
        <v>9</v>
      </c>
      <c r="R3774" t="s">
        <v>122</v>
      </c>
      <c r="S3774" t="s">
        <v>127</v>
      </c>
      <c r="T3774">
        <v>12</v>
      </c>
      <c r="U3774" t="s">
        <v>475</v>
      </c>
      <c r="W3774" t="s">
        <v>386</v>
      </c>
    </row>
    <row r="3775" spans="1:23" x14ac:dyDescent="0.25">
      <c r="A3775" t="s">
        <v>492</v>
      </c>
      <c r="B3775" s="1">
        <v>44471</v>
      </c>
      <c r="C3775">
        <v>-137</v>
      </c>
      <c r="D3775" t="s">
        <v>522</v>
      </c>
      <c r="E3775" t="s">
        <v>522</v>
      </c>
      <c r="F3775" t="s">
        <v>523</v>
      </c>
      <c r="G3775" t="s">
        <v>94</v>
      </c>
      <c r="H3775" t="s">
        <v>73</v>
      </c>
      <c r="I3775" t="s">
        <v>73</v>
      </c>
      <c r="J3775" t="s">
        <v>2439</v>
      </c>
      <c r="O3775" t="s">
        <v>94</v>
      </c>
      <c r="P3775" t="s">
        <v>29</v>
      </c>
      <c r="Q3775" t="s">
        <v>6334</v>
      </c>
      <c r="R3775" t="s">
        <v>122</v>
      </c>
      <c r="S3775" t="s">
        <v>127</v>
      </c>
      <c r="T3775">
        <v>1</v>
      </c>
      <c r="U3775" t="s">
        <v>475</v>
      </c>
      <c r="V3775" t="s">
        <v>262</v>
      </c>
      <c r="W3775" t="s">
        <v>1640</v>
      </c>
    </row>
    <row r="3776" spans="1:23" x14ac:dyDescent="0.25">
      <c r="A3776" t="s">
        <v>492</v>
      </c>
      <c r="B3776" s="1">
        <v>44471</v>
      </c>
      <c r="C3776">
        <v>-134.07</v>
      </c>
      <c r="D3776" t="s">
        <v>495</v>
      </c>
      <c r="E3776" t="s">
        <v>495</v>
      </c>
      <c r="F3776" t="s">
        <v>496</v>
      </c>
      <c r="G3776" t="s">
        <v>104</v>
      </c>
      <c r="H3776" t="s">
        <v>16</v>
      </c>
      <c r="I3776" t="s">
        <v>16</v>
      </c>
      <c r="J3776" t="s">
        <v>9</v>
      </c>
      <c r="O3776" t="s">
        <v>104</v>
      </c>
      <c r="P3776" t="s">
        <v>9</v>
      </c>
      <c r="Q3776" t="s">
        <v>9</v>
      </c>
      <c r="R3776" t="s">
        <v>122</v>
      </c>
      <c r="S3776" t="s">
        <v>127</v>
      </c>
      <c r="T3776">
        <v>12</v>
      </c>
      <c r="U3776" t="s">
        <v>475</v>
      </c>
      <c r="W3776" t="s">
        <v>386</v>
      </c>
    </row>
    <row r="3777" spans="1:23" x14ac:dyDescent="0.25">
      <c r="A3777" t="s">
        <v>544</v>
      </c>
      <c r="B3777" s="1">
        <v>44470</v>
      </c>
      <c r="C3777">
        <v>-23.08</v>
      </c>
      <c r="D3777" t="s">
        <v>495</v>
      </c>
      <c r="E3777" t="s">
        <v>495</v>
      </c>
      <c r="F3777" t="s">
        <v>601</v>
      </c>
      <c r="G3777" t="s">
        <v>120</v>
      </c>
      <c r="H3777" t="s">
        <v>156</v>
      </c>
      <c r="I3777" t="s">
        <v>156</v>
      </c>
      <c r="J3777" t="s">
        <v>9</v>
      </c>
      <c r="O3777" t="s">
        <v>120</v>
      </c>
      <c r="P3777" t="s">
        <v>9</v>
      </c>
      <c r="Q3777" t="s">
        <v>680</v>
      </c>
      <c r="R3777" t="s">
        <v>122</v>
      </c>
      <c r="S3777" t="s">
        <v>127</v>
      </c>
      <c r="T3777">
        <v>1</v>
      </c>
      <c r="U3777" t="s">
        <v>475</v>
      </c>
      <c r="W3777" t="s">
        <v>386</v>
      </c>
    </row>
    <row r="3778" spans="1:23" x14ac:dyDescent="0.25">
      <c r="A3778" t="s">
        <v>19</v>
      </c>
      <c r="B3778" s="1">
        <v>44470</v>
      </c>
      <c r="C3778">
        <v>-11122.95</v>
      </c>
      <c r="D3778" t="s">
        <v>234</v>
      </c>
      <c r="E3778" t="s">
        <v>234</v>
      </c>
      <c r="G3778" t="s">
        <v>233</v>
      </c>
      <c r="H3778" t="s">
        <v>234</v>
      </c>
      <c r="I3778" t="s">
        <v>234</v>
      </c>
      <c r="J3778" t="s">
        <v>9</v>
      </c>
      <c r="K3778" t="s">
        <v>9</v>
      </c>
      <c r="L3778" t="s">
        <v>385</v>
      </c>
      <c r="O3778" t="s">
        <v>233</v>
      </c>
      <c r="Q3778" t="s">
        <v>240</v>
      </c>
      <c r="R3778" t="s">
        <v>122</v>
      </c>
      <c r="S3778" t="s">
        <v>127</v>
      </c>
      <c r="T3778">
        <v>12</v>
      </c>
      <c r="U3778" t="s">
        <v>385</v>
      </c>
      <c r="W3778" t="s">
        <v>386</v>
      </c>
    </row>
    <row r="3779" spans="1:23" x14ac:dyDescent="0.25">
      <c r="A3779" t="s">
        <v>533</v>
      </c>
      <c r="B3779" s="1">
        <v>44470</v>
      </c>
      <c r="C3779">
        <v>-71.19</v>
      </c>
      <c r="D3779" t="s">
        <v>547</v>
      </c>
      <c r="E3779" t="s">
        <v>547</v>
      </c>
      <c r="F3779" t="s">
        <v>548</v>
      </c>
      <c r="G3779" t="s">
        <v>94</v>
      </c>
      <c r="H3779" t="s">
        <v>291</v>
      </c>
      <c r="I3779" t="s">
        <v>291</v>
      </c>
      <c r="J3779" t="s">
        <v>2449</v>
      </c>
      <c r="O3779" t="s">
        <v>94</v>
      </c>
      <c r="P3779" t="s">
        <v>9</v>
      </c>
      <c r="Q3779" t="s">
        <v>6312</v>
      </c>
      <c r="R3779" t="s">
        <v>122</v>
      </c>
      <c r="S3779" t="s">
        <v>127</v>
      </c>
      <c r="T3779">
        <v>12</v>
      </c>
      <c r="U3779" t="s">
        <v>475</v>
      </c>
      <c r="V3779" t="s">
        <v>282</v>
      </c>
      <c r="W3779" t="s">
        <v>386</v>
      </c>
    </row>
    <row r="3780" spans="1:23" x14ac:dyDescent="0.25">
      <c r="A3780" t="s">
        <v>6411</v>
      </c>
      <c r="B3780" s="1">
        <v>44470</v>
      </c>
      <c r="C3780">
        <v>53.88</v>
      </c>
      <c r="D3780" t="s">
        <v>6633</v>
      </c>
      <c r="E3780" t="s">
        <v>6633</v>
      </c>
      <c r="F3780" t="s">
        <v>6633</v>
      </c>
      <c r="G3780" t="s">
        <v>89</v>
      </c>
      <c r="H3780" t="s">
        <v>69</v>
      </c>
      <c r="I3780" t="s">
        <v>69</v>
      </c>
      <c r="J3780" t="s">
        <v>9</v>
      </c>
      <c r="O3780" t="s">
        <v>89</v>
      </c>
      <c r="P3780" t="s">
        <v>9</v>
      </c>
      <c r="Q3780" t="s">
        <v>9</v>
      </c>
      <c r="R3780" t="s">
        <v>224</v>
      </c>
      <c r="S3780" t="s">
        <v>127</v>
      </c>
      <c r="T3780">
        <v>1</v>
      </c>
      <c r="U3780" t="s">
        <v>2486</v>
      </c>
      <c r="W3780" t="s">
        <v>386</v>
      </c>
    </row>
    <row r="3781" spans="1:23" x14ac:dyDescent="0.25">
      <c r="A3781" t="s">
        <v>6411</v>
      </c>
      <c r="B3781" s="1">
        <v>44470</v>
      </c>
      <c r="C3781">
        <v>-133.78</v>
      </c>
      <c r="D3781" t="s">
        <v>6596</v>
      </c>
      <c r="E3781" t="s">
        <v>6596</v>
      </c>
      <c r="F3781" t="s">
        <v>6597</v>
      </c>
      <c r="G3781" t="s">
        <v>89</v>
      </c>
      <c r="H3781" t="s">
        <v>229</v>
      </c>
      <c r="I3781" t="s">
        <v>229</v>
      </c>
      <c r="J3781" t="s">
        <v>9</v>
      </c>
      <c r="O3781" t="s">
        <v>89</v>
      </c>
      <c r="P3781" t="s">
        <v>9</v>
      </c>
      <c r="Q3781" t="s">
        <v>9</v>
      </c>
      <c r="R3781" t="s">
        <v>224</v>
      </c>
      <c r="S3781" t="s">
        <v>127</v>
      </c>
      <c r="T3781">
        <v>1</v>
      </c>
      <c r="U3781" t="s">
        <v>475</v>
      </c>
      <c r="W3781" t="s">
        <v>386</v>
      </c>
    </row>
    <row r="3782" spans="1:23" x14ac:dyDescent="0.25">
      <c r="A3782" t="s">
        <v>492</v>
      </c>
      <c r="B3782" s="1">
        <v>44470</v>
      </c>
      <c r="C3782">
        <v>-5.07</v>
      </c>
      <c r="D3782" t="s">
        <v>495</v>
      </c>
      <c r="E3782" t="s">
        <v>495</v>
      </c>
      <c r="F3782" t="s">
        <v>496</v>
      </c>
      <c r="G3782" t="s">
        <v>104</v>
      </c>
      <c r="H3782" t="s">
        <v>16</v>
      </c>
      <c r="I3782" t="s">
        <v>16</v>
      </c>
      <c r="J3782" t="s">
        <v>9</v>
      </c>
      <c r="O3782" t="s">
        <v>104</v>
      </c>
      <c r="P3782" t="s">
        <v>9</v>
      </c>
      <c r="Q3782" t="s">
        <v>9</v>
      </c>
      <c r="R3782" t="s">
        <v>122</v>
      </c>
      <c r="S3782" t="s">
        <v>127</v>
      </c>
      <c r="T3782">
        <v>12</v>
      </c>
      <c r="U3782" t="s">
        <v>475</v>
      </c>
      <c r="W3782" t="s">
        <v>386</v>
      </c>
    </row>
    <row r="3783" spans="1:23" x14ac:dyDescent="0.25">
      <c r="A3783" t="s">
        <v>492</v>
      </c>
      <c r="B3783" s="1">
        <v>44470</v>
      </c>
      <c r="C3783">
        <v>2004.13</v>
      </c>
      <c r="D3783" t="s">
        <v>65</v>
      </c>
      <c r="E3783" t="s">
        <v>65</v>
      </c>
      <c r="F3783" t="s">
        <v>1089</v>
      </c>
      <c r="G3783" t="s">
        <v>55</v>
      </c>
      <c r="H3783" t="s">
        <v>18</v>
      </c>
      <c r="I3783" t="s">
        <v>18</v>
      </c>
      <c r="J3783" t="s">
        <v>9</v>
      </c>
      <c r="O3783" t="s">
        <v>55</v>
      </c>
      <c r="P3783" t="s">
        <v>9</v>
      </c>
      <c r="Q3783" t="s">
        <v>9</v>
      </c>
      <c r="R3783" t="s">
        <v>224</v>
      </c>
      <c r="S3783" t="s">
        <v>126</v>
      </c>
      <c r="T3783">
        <v>12</v>
      </c>
      <c r="U3783" t="s">
        <v>475</v>
      </c>
      <c r="W3783" t="s">
        <v>386</v>
      </c>
    </row>
    <row r="3784" spans="1:23" x14ac:dyDescent="0.25">
      <c r="A3784" t="s">
        <v>492</v>
      </c>
      <c r="B3784" s="1">
        <v>44470</v>
      </c>
      <c r="C3784">
        <v>-6.48</v>
      </c>
      <c r="D3784" t="s">
        <v>495</v>
      </c>
      <c r="E3784" t="s">
        <v>495</v>
      </c>
      <c r="F3784" t="s">
        <v>496</v>
      </c>
      <c r="G3784" t="s">
        <v>104</v>
      </c>
      <c r="H3784" t="s">
        <v>16</v>
      </c>
      <c r="I3784" t="s">
        <v>16</v>
      </c>
      <c r="J3784" t="s">
        <v>9</v>
      </c>
      <c r="O3784" t="s">
        <v>104</v>
      </c>
      <c r="P3784" t="s">
        <v>9</v>
      </c>
      <c r="Q3784" t="s">
        <v>9</v>
      </c>
      <c r="R3784" t="s">
        <v>122</v>
      </c>
      <c r="S3784" t="s">
        <v>127</v>
      </c>
      <c r="T3784">
        <v>12</v>
      </c>
      <c r="U3784" t="s">
        <v>475</v>
      </c>
      <c r="W3784" t="s">
        <v>386</v>
      </c>
    </row>
    <row r="3785" spans="1:23" x14ac:dyDescent="0.25">
      <c r="A3785" t="s">
        <v>336</v>
      </c>
      <c r="B3785" s="1">
        <v>44469</v>
      </c>
      <c r="C3785">
        <v>3.5</v>
      </c>
      <c r="D3785" t="s">
        <v>1259</v>
      </c>
      <c r="E3785" t="s">
        <v>1259</v>
      </c>
      <c r="F3785" t="s">
        <v>853</v>
      </c>
      <c r="G3785" t="s">
        <v>101</v>
      </c>
      <c r="H3785" t="s">
        <v>23</v>
      </c>
      <c r="I3785" t="s">
        <v>23</v>
      </c>
      <c r="J3785" t="s">
        <v>9</v>
      </c>
      <c r="O3785" t="s">
        <v>101</v>
      </c>
      <c r="P3785" t="s">
        <v>9</v>
      </c>
      <c r="Q3785" t="s">
        <v>9</v>
      </c>
      <c r="R3785" t="s">
        <v>122</v>
      </c>
      <c r="S3785" t="s">
        <v>127</v>
      </c>
      <c r="T3785">
        <v>12</v>
      </c>
      <c r="U3785" t="s">
        <v>475</v>
      </c>
      <c r="W3785" t="s">
        <v>386</v>
      </c>
    </row>
    <row r="3786" spans="1:23" x14ac:dyDescent="0.25">
      <c r="A3786" t="s">
        <v>19</v>
      </c>
      <c r="B3786" s="1">
        <v>44469</v>
      </c>
      <c r="C3786">
        <v>13573</v>
      </c>
      <c r="D3786" t="s">
        <v>239</v>
      </c>
      <c r="E3786" t="s">
        <v>239</v>
      </c>
      <c r="G3786" t="s">
        <v>233</v>
      </c>
      <c r="H3786" t="s">
        <v>239</v>
      </c>
      <c r="I3786" t="s">
        <v>239</v>
      </c>
      <c r="J3786" t="s">
        <v>9</v>
      </c>
      <c r="K3786" t="s">
        <v>9</v>
      </c>
      <c r="L3786" t="s">
        <v>385</v>
      </c>
      <c r="O3786" t="s">
        <v>233</v>
      </c>
      <c r="Q3786" t="s">
        <v>232</v>
      </c>
      <c r="R3786" t="s">
        <v>92</v>
      </c>
      <c r="S3786" t="s">
        <v>127</v>
      </c>
      <c r="T3786">
        <v>12</v>
      </c>
      <c r="U3786" t="s">
        <v>385</v>
      </c>
      <c r="W3786" t="s">
        <v>386</v>
      </c>
    </row>
    <row r="3787" spans="1:23" x14ac:dyDescent="0.25">
      <c r="A3787" t="s">
        <v>356</v>
      </c>
      <c r="B3787" s="1">
        <v>44469</v>
      </c>
      <c r="C3787">
        <v>11.86</v>
      </c>
      <c r="D3787" t="s">
        <v>6618</v>
      </c>
      <c r="E3787" t="s">
        <v>6618</v>
      </c>
      <c r="F3787" t="s">
        <v>6487</v>
      </c>
      <c r="G3787" t="s">
        <v>89</v>
      </c>
      <c r="H3787" t="s">
        <v>69</v>
      </c>
      <c r="I3787" t="s">
        <v>69</v>
      </c>
      <c r="J3787" t="s">
        <v>9</v>
      </c>
      <c r="O3787" t="s">
        <v>89</v>
      </c>
      <c r="P3787" t="s">
        <v>9</v>
      </c>
      <c r="Q3787" t="s">
        <v>9</v>
      </c>
      <c r="R3787" t="s">
        <v>224</v>
      </c>
      <c r="S3787" t="s">
        <v>127</v>
      </c>
      <c r="T3787">
        <v>1</v>
      </c>
      <c r="U3787" t="s">
        <v>475</v>
      </c>
      <c r="W3787" t="s">
        <v>386</v>
      </c>
    </row>
    <row r="3788" spans="1:23" x14ac:dyDescent="0.25">
      <c r="A3788" t="s">
        <v>6411</v>
      </c>
      <c r="B3788" s="1">
        <v>44469</v>
      </c>
      <c r="C3788">
        <v>133.78</v>
      </c>
      <c r="D3788" t="s">
        <v>6596</v>
      </c>
      <c r="E3788" t="s">
        <v>6596</v>
      </c>
      <c r="F3788" t="s">
        <v>6597</v>
      </c>
      <c r="G3788" t="s">
        <v>89</v>
      </c>
      <c r="H3788" t="s">
        <v>69</v>
      </c>
      <c r="I3788" t="s">
        <v>69</v>
      </c>
      <c r="J3788" t="s">
        <v>9</v>
      </c>
      <c r="O3788" t="s">
        <v>89</v>
      </c>
      <c r="P3788" t="s">
        <v>9</v>
      </c>
      <c r="Q3788" t="s">
        <v>9</v>
      </c>
      <c r="R3788" t="s">
        <v>224</v>
      </c>
      <c r="S3788" t="s">
        <v>127</v>
      </c>
      <c r="T3788">
        <v>1</v>
      </c>
      <c r="U3788" t="s">
        <v>475</v>
      </c>
      <c r="W3788" t="s">
        <v>386</v>
      </c>
    </row>
    <row r="3789" spans="1:23" x14ac:dyDescent="0.25">
      <c r="A3789" t="s">
        <v>19</v>
      </c>
      <c r="B3789" s="1">
        <v>44469</v>
      </c>
      <c r="C3789">
        <v>1.47</v>
      </c>
      <c r="D3789" t="s">
        <v>554</v>
      </c>
      <c r="E3789" t="s">
        <v>554</v>
      </c>
      <c r="F3789" t="s">
        <v>555</v>
      </c>
      <c r="G3789" t="s">
        <v>92</v>
      </c>
      <c r="H3789" t="s">
        <v>71</v>
      </c>
      <c r="I3789" t="s">
        <v>71</v>
      </c>
      <c r="J3789" t="s">
        <v>9</v>
      </c>
      <c r="O3789" t="s">
        <v>92</v>
      </c>
      <c r="P3789" t="s">
        <v>9</v>
      </c>
      <c r="Q3789" t="s">
        <v>9</v>
      </c>
      <c r="R3789" t="s">
        <v>92</v>
      </c>
      <c r="S3789" t="s">
        <v>127</v>
      </c>
      <c r="T3789">
        <v>12</v>
      </c>
      <c r="U3789" t="s">
        <v>475</v>
      </c>
      <c r="W3789" t="s">
        <v>386</v>
      </c>
    </row>
    <row r="3790" spans="1:23" x14ac:dyDescent="0.25">
      <c r="A3790" t="s">
        <v>356</v>
      </c>
      <c r="B3790" s="1">
        <v>44469</v>
      </c>
      <c r="C3790">
        <v>1.3</v>
      </c>
      <c r="D3790" t="s">
        <v>6618</v>
      </c>
      <c r="E3790" t="s">
        <v>6618</v>
      </c>
      <c r="F3790" t="s">
        <v>6487</v>
      </c>
      <c r="G3790" t="s">
        <v>89</v>
      </c>
      <c r="H3790" t="s">
        <v>69</v>
      </c>
      <c r="I3790" t="s">
        <v>69</v>
      </c>
      <c r="J3790" t="s">
        <v>9</v>
      </c>
      <c r="O3790" t="s">
        <v>89</v>
      </c>
      <c r="P3790" t="s">
        <v>9</v>
      </c>
      <c r="Q3790" t="s">
        <v>9</v>
      </c>
      <c r="R3790" t="s">
        <v>224</v>
      </c>
      <c r="S3790" t="s">
        <v>127</v>
      </c>
      <c r="T3790">
        <v>1</v>
      </c>
      <c r="U3790" t="s">
        <v>475</v>
      </c>
      <c r="W3790" t="s">
        <v>386</v>
      </c>
    </row>
    <row r="3791" spans="1:23" x14ac:dyDescent="0.25">
      <c r="A3791" t="s">
        <v>356</v>
      </c>
      <c r="B3791" s="1">
        <v>44469</v>
      </c>
      <c r="C3791">
        <v>11.86</v>
      </c>
      <c r="D3791" t="s">
        <v>6618</v>
      </c>
      <c r="E3791" t="s">
        <v>6618</v>
      </c>
      <c r="F3791" t="s">
        <v>6487</v>
      </c>
      <c r="G3791" t="s">
        <v>89</v>
      </c>
      <c r="H3791" t="s">
        <v>69</v>
      </c>
      <c r="I3791" t="s">
        <v>69</v>
      </c>
      <c r="J3791" t="s">
        <v>9</v>
      </c>
      <c r="O3791" t="s">
        <v>89</v>
      </c>
      <c r="P3791" t="s">
        <v>9</v>
      </c>
      <c r="Q3791" t="s">
        <v>9</v>
      </c>
      <c r="R3791" t="s">
        <v>224</v>
      </c>
      <c r="S3791" t="s">
        <v>127</v>
      </c>
      <c r="T3791">
        <v>1</v>
      </c>
      <c r="U3791" t="s">
        <v>475</v>
      </c>
      <c r="W3791" t="s">
        <v>386</v>
      </c>
    </row>
    <row r="3792" spans="1:23" x14ac:dyDescent="0.25">
      <c r="A3792" t="s">
        <v>356</v>
      </c>
      <c r="B3792" s="1">
        <v>44469</v>
      </c>
      <c r="C3792">
        <v>1.3</v>
      </c>
      <c r="D3792" t="s">
        <v>6618</v>
      </c>
      <c r="E3792" t="s">
        <v>6618</v>
      </c>
      <c r="F3792" t="s">
        <v>6487</v>
      </c>
      <c r="G3792" t="s">
        <v>89</v>
      </c>
      <c r="H3792" t="s">
        <v>69</v>
      </c>
      <c r="I3792" t="s">
        <v>69</v>
      </c>
      <c r="J3792" t="s">
        <v>9</v>
      </c>
      <c r="O3792" t="s">
        <v>89</v>
      </c>
      <c r="P3792" t="s">
        <v>9</v>
      </c>
      <c r="Q3792" t="s">
        <v>9</v>
      </c>
      <c r="R3792" t="s">
        <v>224</v>
      </c>
      <c r="S3792" t="s">
        <v>127</v>
      </c>
      <c r="T3792">
        <v>1</v>
      </c>
      <c r="U3792" t="s">
        <v>475</v>
      </c>
      <c r="W3792" t="s">
        <v>386</v>
      </c>
    </row>
    <row r="3793" spans="1:23" x14ac:dyDescent="0.25">
      <c r="A3793" t="s">
        <v>390</v>
      </c>
      <c r="B3793" s="1">
        <v>44469</v>
      </c>
      <c r="C3793">
        <v>38.65</v>
      </c>
      <c r="D3793" t="s">
        <v>551</v>
      </c>
      <c r="E3793" t="s">
        <v>551</v>
      </c>
      <c r="F3793" t="s">
        <v>552</v>
      </c>
      <c r="G3793" t="s">
        <v>92</v>
      </c>
      <c r="H3793" t="s">
        <v>71</v>
      </c>
      <c r="I3793" t="s">
        <v>71</v>
      </c>
      <c r="J3793" t="s">
        <v>9</v>
      </c>
      <c r="O3793" t="s">
        <v>92</v>
      </c>
      <c r="P3793" t="s">
        <v>9</v>
      </c>
      <c r="Q3793" t="s">
        <v>9</v>
      </c>
      <c r="R3793" t="s">
        <v>92</v>
      </c>
      <c r="S3793" t="s">
        <v>127</v>
      </c>
      <c r="T3793">
        <v>12</v>
      </c>
      <c r="U3793" t="s">
        <v>475</v>
      </c>
      <c r="W3793" t="s">
        <v>386</v>
      </c>
    </row>
    <row r="3794" spans="1:23" x14ac:dyDescent="0.25">
      <c r="A3794" t="s">
        <v>336</v>
      </c>
      <c r="B3794" s="1">
        <v>44469</v>
      </c>
      <c r="C3794">
        <v>0.03</v>
      </c>
      <c r="D3794" t="s">
        <v>556</v>
      </c>
      <c r="E3794" t="s">
        <v>556</v>
      </c>
      <c r="F3794" t="s">
        <v>546</v>
      </c>
      <c r="G3794" t="s">
        <v>92</v>
      </c>
      <c r="H3794" t="s">
        <v>71</v>
      </c>
      <c r="I3794" t="s">
        <v>71</v>
      </c>
      <c r="J3794" t="s">
        <v>9</v>
      </c>
      <c r="O3794" t="s">
        <v>92</v>
      </c>
      <c r="P3794" t="s">
        <v>9</v>
      </c>
      <c r="Q3794" t="s">
        <v>9</v>
      </c>
      <c r="R3794" t="s">
        <v>92</v>
      </c>
      <c r="S3794" t="s">
        <v>127</v>
      </c>
      <c r="T3794">
        <v>12</v>
      </c>
      <c r="U3794" t="s">
        <v>475</v>
      </c>
      <c r="W3794" t="s">
        <v>386</v>
      </c>
    </row>
    <row r="3795" spans="1:23" x14ac:dyDescent="0.25">
      <c r="A3795" t="s">
        <v>58</v>
      </c>
      <c r="B3795" s="1">
        <v>44469</v>
      </c>
      <c r="C3795">
        <v>5.13</v>
      </c>
      <c r="D3795" t="s">
        <v>551</v>
      </c>
      <c r="E3795" t="s">
        <v>551</v>
      </c>
      <c r="F3795" t="s">
        <v>552</v>
      </c>
      <c r="G3795" t="s">
        <v>92</v>
      </c>
      <c r="H3795" t="s">
        <v>71</v>
      </c>
      <c r="I3795" t="s">
        <v>71</v>
      </c>
      <c r="J3795" t="s">
        <v>9</v>
      </c>
      <c r="O3795" t="s">
        <v>92</v>
      </c>
      <c r="P3795" t="s">
        <v>9</v>
      </c>
      <c r="Q3795" t="s">
        <v>9</v>
      </c>
      <c r="R3795" t="s">
        <v>92</v>
      </c>
      <c r="S3795" t="s">
        <v>127</v>
      </c>
      <c r="T3795">
        <v>12</v>
      </c>
      <c r="U3795" t="s">
        <v>475</v>
      </c>
      <c r="W3795" t="s">
        <v>386</v>
      </c>
    </row>
    <row r="3796" spans="1:23" x14ac:dyDescent="0.25">
      <c r="A3796" t="s">
        <v>553</v>
      </c>
      <c r="B3796" s="1">
        <v>44469</v>
      </c>
      <c r="C3796">
        <v>0.05</v>
      </c>
      <c r="D3796" t="s">
        <v>554</v>
      </c>
      <c r="E3796" t="s">
        <v>554</v>
      </c>
      <c r="F3796" t="s">
        <v>555</v>
      </c>
      <c r="G3796" t="s">
        <v>92</v>
      </c>
      <c r="H3796" t="s">
        <v>71</v>
      </c>
      <c r="I3796" t="s">
        <v>71</v>
      </c>
      <c r="J3796" t="s">
        <v>9</v>
      </c>
      <c r="O3796" t="s">
        <v>92</v>
      </c>
      <c r="P3796" t="s">
        <v>9</v>
      </c>
      <c r="Q3796" t="s">
        <v>9</v>
      </c>
      <c r="R3796" t="s">
        <v>92</v>
      </c>
      <c r="S3796" t="s">
        <v>127</v>
      </c>
      <c r="T3796">
        <v>12</v>
      </c>
      <c r="U3796" t="s">
        <v>475</v>
      </c>
      <c r="W3796" t="s">
        <v>386</v>
      </c>
    </row>
    <row r="3797" spans="1:23" x14ac:dyDescent="0.25">
      <c r="A3797" t="s">
        <v>6856</v>
      </c>
      <c r="B3797" s="1">
        <v>44469</v>
      </c>
      <c r="C3797">
        <v>-75</v>
      </c>
      <c r="D3797" t="s">
        <v>4450</v>
      </c>
      <c r="E3797" t="s">
        <v>4450</v>
      </c>
      <c r="F3797" t="s">
        <v>1095</v>
      </c>
      <c r="G3797" t="s">
        <v>88</v>
      </c>
      <c r="H3797" t="s">
        <v>223</v>
      </c>
      <c r="I3797" t="s">
        <v>223</v>
      </c>
      <c r="J3797" t="s">
        <v>9</v>
      </c>
      <c r="O3797" t="s">
        <v>88</v>
      </c>
      <c r="P3797" t="s">
        <v>9</v>
      </c>
      <c r="Q3797" t="s">
        <v>9</v>
      </c>
      <c r="R3797" t="s">
        <v>122</v>
      </c>
      <c r="S3797" t="s">
        <v>127</v>
      </c>
      <c r="T3797">
        <v>1</v>
      </c>
      <c r="U3797" t="s">
        <v>475</v>
      </c>
      <c r="W3797" t="s">
        <v>386</v>
      </c>
    </row>
    <row r="3798" spans="1:23" x14ac:dyDescent="0.25">
      <c r="A3798" t="s">
        <v>544</v>
      </c>
      <c r="B3798" s="1">
        <v>44468</v>
      </c>
      <c r="C3798">
        <v>-17.59</v>
      </c>
      <c r="D3798" t="s">
        <v>560</v>
      </c>
      <c r="E3798" t="s">
        <v>560</v>
      </c>
      <c r="F3798" t="s">
        <v>561</v>
      </c>
      <c r="G3798" t="s">
        <v>120</v>
      </c>
      <c r="H3798" t="s">
        <v>83</v>
      </c>
      <c r="I3798" t="s">
        <v>83</v>
      </c>
      <c r="J3798" t="s">
        <v>9</v>
      </c>
      <c r="O3798" t="s">
        <v>120</v>
      </c>
      <c r="P3798" t="s">
        <v>9</v>
      </c>
      <c r="Q3798" t="s">
        <v>9</v>
      </c>
      <c r="R3798" t="s">
        <v>122</v>
      </c>
      <c r="S3798" t="s">
        <v>127</v>
      </c>
      <c r="T3798">
        <v>12</v>
      </c>
      <c r="U3798" t="s">
        <v>475</v>
      </c>
      <c r="W3798" t="s">
        <v>386</v>
      </c>
    </row>
    <row r="3799" spans="1:23" x14ac:dyDescent="0.25">
      <c r="A3799" t="s">
        <v>544</v>
      </c>
      <c r="B3799" s="1">
        <v>44468</v>
      </c>
      <c r="C3799">
        <v>-13.99</v>
      </c>
      <c r="D3799" t="s">
        <v>560</v>
      </c>
      <c r="E3799" t="s">
        <v>560</v>
      </c>
      <c r="F3799" t="s">
        <v>561</v>
      </c>
      <c r="G3799" t="s">
        <v>120</v>
      </c>
      <c r="H3799" t="s">
        <v>83</v>
      </c>
      <c r="I3799" t="s">
        <v>83</v>
      </c>
      <c r="J3799" t="s">
        <v>9</v>
      </c>
      <c r="O3799" t="s">
        <v>120</v>
      </c>
      <c r="P3799" t="s">
        <v>9</v>
      </c>
      <c r="Q3799" t="s">
        <v>9</v>
      </c>
      <c r="R3799" t="s">
        <v>122</v>
      </c>
      <c r="S3799" t="s">
        <v>127</v>
      </c>
      <c r="T3799">
        <v>12</v>
      </c>
      <c r="U3799" t="s">
        <v>475</v>
      </c>
      <c r="W3799" t="s">
        <v>386</v>
      </c>
    </row>
    <row r="3800" spans="1:23" x14ac:dyDescent="0.25">
      <c r="A3800" t="s">
        <v>19</v>
      </c>
      <c r="B3800" s="1">
        <v>44468</v>
      </c>
      <c r="C3800">
        <v>5421.22</v>
      </c>
      <c r="D3800" t="s">
        <v>719</v>
      </c>
      <c r="E3800" t="s">
        <v>719</v>
      </c>
      <c r="F3800" t="s">
        <v>565</v>
      </c>
      <c r="G3800" t="s">
        <v>92</v>
      </c>
      <c r="H3800" t="s">
        <v>30</v>
      </c>
      <c r="I3800" t="s">
        <v>30</v>
      </c>
      <c r="J3800" t="s">
        <v>9</v>
      </c>
      <c r="O3800" t="s">
        <v>92</v>
      </c>
      <c r="P3800" t="s">
        <v>9</v>
      </c>
      <c r="Q3800" t="s">
        <v>9</v>
      </c>
      <c r="R3800" t="s">
        <v>92</v>
      </c>
      <c r="S3800" t="s">
        <v>127</v>
      </c>
      <c r="T3800">
        <v>12</v>
      </c>
      <c r="U3800" t="s">
        <v>475</v>
      </c>
      <c r="W3800" t="s">
        <v>386</v>
      </c>
    </row>
    <row r="3801" spans="1:23" x14ac:dyDescent="0.25">
      <c r="A3801" t="s">
        <v>6411</v>
      </c>
      <c r="B3801" s="1">
        <v>44468</v>
      </c>
      <c r="C3801">
        <v>0.3</v>
      </c>
      <c r="D3801" t="s">
        <v>8159</v>
      </c>
      <c r="E3801" t="s">
        <v>8159</v>
      </c>
      <c r="F3801" t="s">
        <v>8159</v>
      </c>
      <c r="G3801" t="s">
        <v>89</v>
      </c>
      <c r="H3801" t="s">
        <v>89</v>
      </c>
      <c r="I3801" t="s">
        <v>89</v>
      </c>
      <c r="J3801" t="s">
        <v>9</v>
      </c>
      <c r="O3801" t="s">
        <v>89</v>
      </c>
      <c r="P3801" t="s">
        <v>9</v>
      </c>
      <c r="Q3801" t="s">
        <v>9</v>
      </c>
      <c r="R3801" t="s">
        <v>116</v>
      </c>
      <c r="S3801" t="s">
        <v>126</v>
      </c>
      <c r="T3801">
        <v>0</v>
      </c>
      <c r="U3801" t="s">
        <v>2486</v>
      </c>
      <c r="W3801" t="s">
        <v>386</v>
      </c>
    </row>
    <row r="3802" spans="1:23" x14ac:dyDescent="0.25">
      <c r="A3802" t="s">
        <v>19</v>
      </c>
      <c r="B3802" s="1">
        <v>44468</v>
      </c>
      <c r="C3802">
        <v>4043.04</v>
      </c>
      <c r="D3802" t="s">
        <v>562</v>
      </c>
      <c r="E3802" t="s">
        <v>562</v>
      </c>
      <c r="F3802" t="s">
        <v>563</v>
      </c>
      <c r="G3802" t="s">
        <v>92</v>
      </c>
      <c r="H3802" t="s">
        <v>30</v>
      </c>
      <c r="I3802" t="s">
        <v>30</v>
      </c>
      <c r="J3802" t="s">
        <v>9</v>
      </c>
      <c r="O3802" t="s">
        <v>92</v>
      </c>
      <c r="P3802" t="s">
        <v>9</v>
      </c>
      <c r="Q3802" t="s">
        <v>9</v>
      </c>
      <c r="R3802" t="s">
        <v>92</v>
      </c>
      <c r="S3802" t="s">
        <v>127</v>
      </c>
      <c r="T3802">
        <v>12</v>
      </c>
      <c r="U3802" t="s">
        <v>475</v>
      </c>
      <c r="W3802" t="s">
        <v>386</v>
      </c>
    </row>
    <row r="3803" spans="1:23" x14ac:dyDescent="0.25">
      <c r="A3803" t="s">
        <v>544</v>
      </c>
      <c r="B3803" s="1">
        <v>44468</v>
      </c>
      <c r="C3803">
        <v>-187.07</v>
      </c>
      <c r="D3803" t="s">
        <v>560</v>
      </c>
      <c r="E3803" t="s">
        <v>560</v>
      </c>
      <c r="F3803" t="s">
        <v>561</v>
      </c>
      <c r="G3803" t="s">
        <v>104</v>
      </c>
      <c r="H3803" t="s">
        <v>16</v>
      </c>
      <c r="I3803" t="s">
        <v>16</v>
      </c>
      <c r="J3803" t="s">
        <v>9</v>
      </c>
      <c r="O3803" t="s">
        <v>104</v>
      </c>
      <c r="P3803" t="s">
        <v>9</v>
      </c>
      <c r="Q3803" t="s">
        <v>9</v>
      </c>
      <c r="R3803" t="s">
        <v>122</v>
      </c>
      <c r="S3803" t="s">
        <v>127</v>
      </c>
      <c r="T3803">
        <v>12</v>
      </c>
      <c r="U3803" t="s">
        <v>475</v>
      </c>
      <c r="W3803" t="s">
        <v>386</v>
      </c>
    </row>
    <row r="3804" spans="1:23" x14ac:dyDescent="0.25">
      <c r="A3804" t="s">
        <v>544</v>
      </c>
      <c r="B3804" s="1">
        <v>44467</v>
      </c>
      <c r="C3804">
        <v>-67.989999999999995</v>
      </c>
      <c r="D3804" t="s">
        <v>5392</v>
      </c>
      <c r="E3804" t="s">
        <v>5392</v>
      </c>
      <c r="F3804" t="s">
        <v>5393</v>
      </c>
      <c r="G3804" t="s">
        <v>104</v>
      </c>
      <c r="H3804" t="s">
        <v>12</v>
      </c>
      <c r="I3804" t="s">
        <v>12</v>
      </c>
      <c r="J3804" t="s">
        <v>9</v>
      </c>
      <c r="O3804" t="s">
        <v>104</v>
      </c>
      <c r="P3804" t="s">
        <v>9</v>
      </c>
      <c r="Q3804" t="s">
        <v>9</v>
      </c>
      <c r="R3804" t="s">
        <v>122</v>
      </c>
      <c r="S3804" t="s">
        <v>127</v>
      </c>
      <c r="T3804">
        <v>12</v>
      </c>
      <c r="U3804" t="s">
        <v>475</v>
      </c>
      <c r="W3804" t="s">
        <v>386</v>
      </c>
    </row>
    <row r="3805" spans="1:23" x14ac:dyDescent="0.25">
      <c r="A3805" t="s">
        <v>34</v>
      </c>
      <c r="B3805" s="1">
        <v>44467</v>
      </c>
      <c r="C3805">
        <v>-5.5</v>
      </c>
      <c r="D3805" t="s">
        <v>491</v>
      </c>
      <c r="E3805" t="s">
        <v>491</v>
      </c>
      <c r="F3805" t="s">
        <v>5412</v>
      </c>
      <c r="G3805" t="s">
        <v>88</v>
      </c>
      <c r="H3805" t="s">
        <v>33</v>
      </c>
      <c r="I3805" t="s">
        <v>33</v>
      </c>
      <c r="J3805" t="s">
        <v>2345</v>
      </c>
      <c r="K3805" t="s">
        <v>9</v>
      </c>
      <c r="L3805" t="s">
        <v>9</v>
      </c>
      <c r="M3805" t="s">
        <v>5639</v>
      </c>
      <c r="O3805" t="s">
        <v>88</v>
      </c>
      <c r="P3805" t="s">
        <v>9</v>
      </c>
      <c r="Q3805" t="s">
        <v>5640</v>
      </c>
      <c r="R3805" t="s">
        <v>122</v>
      </c>
      <c r="S3805" t="s">
        <v>127</v>
      </c>
      <c r="T3805">
        <v>1</v>
      </c>
      <c r="U3805" t="s">
        <v>475</v>
      </c>
      <c r="W3805" t="s">
        <v>386</v>
      </c>
    </row>
    <row r="3806" spans="1:23" x14ac:dyDescent="0.25">
      <c r="A3806" t="s">
        <v>492</v>
      </c>
      <c r="B3806" s="1">
        <v>44467</v>
      </c>
      <c r="C3806">
        <v>-32</v>
      </c>
      <c r="D3806" t="s">
        <v>650</v>
      </c>
      <c r="E3806" t="s">
        <v>650</v>
      </c>
      <c r="F3806" t="s">
        <v>651</v>
      </c>
      <c r="G3806" t="s">
        <v>118</v>
      </c>
      <c r="H3806" t="s">
        <v>52</v>
      </c>
      <c r="I3806" t="s">
        <v>52</v>
      </c>
      <c r="J3806" t="s">
        <v>9</v>
      </c>
      <c r="O3806" t="s">
        <v>118</v>
      </c>
      <c r="P3806" t="s">
        <v>9</v>
      </c>
      <c r="Q3806" t="s">
        <v>9</v>
      </c>
      <c r="R3806" t="s">
        <v>122</v>
      </c>
      <c r="S3806" t="s">
        <v>127</v>
      </c>
      <c r="T3806">
        <v>12</v>
      </c>
      <c r="U3806" t="s">
        <v>475</v>
      </c>
      <c r="W3806" t="s">
        <v>386</v>
      </c>
    </row>
    <row r="3807" spans="1:23" x14ac:dyDescent="0.25">
      <c r="A3807" t="s">
        <v>492</v>
      </c>
      <c r="B3807" s="1">
        <v>44467</v>
      </c>
      <c r="C3807">
        <v>-11.01</v>
      </c>
      <c r="D3807" t="s">
        <v>588</v>
      </c>
      <c r="E3807" t="s">
        <v>588</v>
      </c>
      <c r="F3807" t="s">
        <v>589</v>
      </c>
      <c r="G3807" t="s">
        <v>13</v>
      </c>
      <c r="H3807" t="s">
        <v>37</v>
      </c>
      <c r="I3807" t="s">
        <v>37</v>
      </c>
      <c r="J3807" t="s">
        <v>9</v>
      </c>
      <c r="O3807" t="s">
        <v>13</v>
      </c>
      <c r="P3807" t="s">
        <v>9</v>
      </c>
      <c r="Q3807" t="s">
        <v>9</v>
      </c>
      <c r="R3807" t="s">
        <v>122</v>
      </c>
      <c r="S3807" t="s">
        <v>127</v>
      </c>
      <c r="T3807">
        <v>12</v>
      </c>
      <c r="U3807" t="s">
        <v>475</v>
      </c>
      <c r="W3807" t="s">
        <v>386</v>
      </c>
    </row>
    <row r="3808" spans="1:23" x14ac:dyDescent="0.25">
      <c r="A3808" t="s">
        <v>487</v>
      </c>
      <c r="B3808" s="1">
        <v>44466</v>
      </c>
      <c r="C3808">
        <v>-100000</v>
      </c>
      <c r="D3808" t="s">
        <v>1249</v>
      </c>
      <c r="E3808" t="s">
        <v>1249</v>
      </c>
      <c r="F3808" t="s">
        <v>5415</v>
      </c>
      <c r="G3808" t="s">
        <v>55</v>
      </c>
      <c r="H3808" t="s">
        <v>55</v>
      </c>
      <c r="I3808" t="s">
        <v>55</v>
      </c>
      <c r="J3808" t="s">
        <v>9</v>
      </c>
      <c r="O3808" t="s">
        <v>55</v>
      </c>
      <c r="P3808" t="s">
        <v>9</v>
      </c>
      <c r="Q3808" t="s">
        <v>9</v>
      </c>
      <c r="R3808" t="s">
        <v>116</v>
      </c>
      <c r="S3808" t="s">
        <v>126</v>
      </c>
      <c r="T3808">
        <v>0</v>
      </c>
      <c r="U3808" t="s">
        <v>475</v>
      </c>
      <c r="W3808" t="s">
        <v>386</v>
      </c>
    </row>
    <row r="3809" spans="1:23" x14ac:dyDescent="0.25">
      <c r="A3809" t="s">
        <v>526</v>
      </c>
      <c r="B3809" s="1">
        <v>44466</v>
      </c>
      <c r="C3809">
        <v>100000</v>
      </c>
      <c r="D3809" t="s">
        <v>691</v>
      </c>
      <c r="E3809" t="s">
        <v>691</v>
      </c>
      <c r="F3809" t="s">
        <v>5413</v>
      </c>
      <c r="G3809" t="s">
        <v>55</v>
      </c>
      <c r="H3809" t="s">
        <v>225</v>
      </c>
      <c r="I3809" t="s">
        <v>225</v>
      </c>
      <c r="J3809" t="s">
        <v>9</v>
      </c>
      <c r="O3809" t="s">
        <v>55</v>
      </c>
      <c r="P3809" t="s">
        <v>9</v>
      </c>
      <c r="Q3809" t="s">
        <v>9</v>
      </c>
      <c r="R3809" t="s">
        <v>224</v>
      </c>
      <c r="S3809" t="s">
        <v>126</v>
      </c>
      <c r="T3809">
        <v>0</v>
      </c>
      <c r="U3809" t="s">
        <v>475</v>
      </c>
      <c r="V3809" t="s">
        <v>6075</v>
      </c>
      <c r="W3809" t="s">
        <v>386</v>
      </c>
    </row>
    <row r="3810" spans="1:23" x14ac:dyDescent="0.25">
      <c r="A3810" t="s">
        <v>336</v>
      </c>
      <c r="B3810" s="1">
        <v>44466</v>
      </c>
      <c r="C3810">
        <v>-3.5</v>
      </c>
      <c r="D3810" t="s">
        <v>887</v>
      </c>
      <c r="E3810" t="s">
        <v>887</v>
      </c>
      <c r="F3810" t="s">
        <v>888</v>
      </c>
      <c r="G3810" t="s">
        <v>101</v>
      </c>
      <c r="H3810" t="s">
        <v>23</v>
      </c>
      <c r="I3810" t="s">
        <v>23</v>
      </c>
      <c r="J3810" t="s">
        <v>9</v>
      </c>
      <c r="O3810" t="s">
        <v>101</v>
      </c>
      <c r="P3810" t="s">
        <v>9</v>
      </c>
      <c r="Q3810" t="s">
        <v>9</v>
      </c>
      <c r="R3810" t="s">
        <v>122</v>
      </c>
      <c r="S3810" t="s">
        <v>127</v>
      </c>
      <c r="T3810">
        <v>12</v>
      </c>
      <c r="U3810" t="s">
        <v>475</v>
      </c>
      <c r="W3810" t="s">
        <v>386</v>
      </c>
    </row>
    <row r="3811" spans="1:23" x14ac:dyDescent="0.25">
      <c r="A3811" t="s">
        <v>336</v>
      </c>
      <c r="B3811" s="1">
        <v>44466</v>
      </c>
      <c r="C3811">
        <v>-20</v>
      </c>
      <c r="D3811" t="s">
        <v>887</v>
      </c>
      <c r="E3811" t="s">
        <v>887</v>
      </c>
      <c r="F3811" t="s">
        <v>888</v>
      </c>
      <c r="G3811" t="s">
        <v>88</v>
      </c>
      <c r="H3811" t="s">
        <v>59</v>
      </c>
      <c r="I3811" t="s">
        <v>59</v>
      </c>
      <c r="J3811" t="s">
        <v>9</v>
      </c>
      <c r="O3811" t="s">
        <v>88</v>
      </c>
      <c r="P3811" t="s">
        <v>9</v>
      </c>
      <c r="Q3811" t="s">
        <v>5414</v>
      </c>
      <c r="R3811" t="s">
        <v>122</v>
      </c>
      <c r="S3811" t="s">
        <v>127</v>
      </c>
      <c r="T3811">
        <v>1</v>
      </c>
      <c r="U3811" t="s">
        <v>475</v>
      </c>
      <c r="W3811" t="s">
        <v>386</v>
      </c>
    </row>
    <row r="3812" spans="1:23" x14ac:dyDescent="0.25">
      <c r="A3812" t="s">
        <v>19</v>
      </c>
      <c r="B3812" s="1">
        <v>44466</v>
      </c>
      <c r="C3812">
        <v>157.4</v>
      </c>
      <c r="D3812" t="s">
        <v>597</v>
      </c>
      <c r="E3812" t="s">
        <v>597</v>
      </c>
      <c r="F3812" t="s">
        <v>598</v>
      </c>
      <c r="G3812" t="s">
        <v>55</v>
      </c>
      <c r="H3812" t="s">
        <v>76</v>
      </c>
      <c r="I3812" t="s">
        <v>76</v>
      </c>
      <c r="J3812" t="s">
        <v>9</v>
      </c>
      <c r="O3812" t="s">
        <v>55</v>
      </c>
      <c r="P3812" t="s">
        <v>9</v>
      </c>
      <c r="Q3812" t="s">
        <v>9</v>
      </c>
      <c r="R3812" t="s">
        <v>224</v>
      </c>
      <c r="S3812" t="s">
        <v>126</v>
      </c>
      <c r="T3812">
        <v>12</v>
      </c>
      <c r="U3812" t="s">
        <v>475</v>
      </c>
      <c r="V3812" t="s">
        <v>6075</v>
      </c>
      <c r="W3812" t="s">
        <v>386</v>
      </c>
    </row>
    <row r="3813" spans="1:23" x14ac:dyDescent="0.25">
      <c r="A3813" t="s">
        <v>492</v>
      </c>
      <c r="B3813" s="1">
        <v>44466</v>
      </c>
      <c r="C3813">
        <v>-6.99</v>
      </c>
      <c r="D3813" t="s">
        <v>495</v>
      </c>
      <c r="E3813" t="s">
        <v>495</v>
      </c>
      <c r="F3813" t="s">
        <v>496</v>
      </c>
      <c r="G3813" t="s">
        <v>104</v>
      </c>
      <c r="H3813" t="s">
        <v>16</v>
      </c>
      <c r="I3813" t="s">
        <v>16</v>
      </c>
      <c r="J3813" t="s">
        <v>9</v>
      </c>
      <c r="O3813" t="s">
        <v>104</v>
      </c>
      <c r="P3813" t="s">
        <v>9</v>
      </c>
      <c r="Q3813" t="s">
        <v>9</v>
      </c>
      <c r="R3813" t="s">
        <v>122</v>
      </c>
      <c r="S3813" t="s">
        <v>127</v>
      </c>
      <c r="T3813">
        <v>12</v>
      </c>
      <c r="U3813" t="s">
        <v>475</v>
      </c>
      <c r="W3813" t="s">
        <v>386</v>
      </c>
    </row>
    <row r="3814" spans="1:23" x14ac:dyDescent="0.25">
      <c r="A3814" t="s">
        <v>19</v>
      </c>
      <c r="B3814" s="1">
        <v>44466</v>
      </c>
      <c r="C3814">
        <v>60</v>
      </c>
      <c r="D3814" t="s">
        <v>597</v>
      </c>
      <c r="E3814" t="s">
        <v>597</v>
      </c>
      <c r="F3814" t="s">
        <v>598</v>
      </c>
      <c r="G3814" t="s">
        <v>55</v>
      </c>
      <c r="H3814" t="s">
        <v>76</v>
      </c>
      <c r="I3814" t="s">
        <v>76</v>
      </c>
      <c r="J3814" t="s">
        <v>9</v>
      </c>
      <c r="O3814" t="s">
        <v>55</v>
      </c>
      <c r="P3814" t="s">
        <v>9</v>
      </c>
      <c r="Q3814" t="s">
        <v>9</v>
      </c>
      <c r="R3814" t="s">
        <v>224</v>
      </c>
      <c r="S3814" t="s">
        <v>126</v>
      </c>
      <c r="T3814">
        <v>12</v>
      </c>
      <c r="U3814" t="s">
        <v>475</v>
      </c>
      <c r="V3814" t="s">
        <v>6075</v>
      </c>
      <c r="W3814" t="s">
        <v>386</v>
      </c>
    </row>
    <row r="3815" spans="1:23" x14ac:dyDescent="0.25">
      <c r="A3815" t="s">
        <v>19</v>
      </c>
      <c r="B3815" s="1">
        <v>44466</v>
      </c>
      <c r="C3815">
        <v>163.04</v>
      </c>
      <c r="D3815" t="s">
        <v>597</v>
      </c>
      <c r="E3815" t="s">
        <v>597</v>
      </c>
      <c r="F3815" t="s">
        <v>598</v>
      </c>
      <c r="G3815" t="s">
        <v>55</v>
      </c>
      <c r="H3815" t="s">
        <v>76</v>
      </c>
      <c r="I3815" t="s">
        <v>76</v>
      </c>
      <c r="J3815" t="s">
        <v>9</v>
      </c>
      <c r="O3815" t="s">
        <v>55</v>
      </c>
      <c r="P3815" t="s">
        <v>9</v>
      </c>
      <c r="Q3815" t="s">
        <v>9</v>
      </c>
      <c r="R3815" t="s">
        <v>224</v>
      </c>
      <c r="S3815" t="s">
        <v>126</v>
      </c>
      <c r="T3815">
        <v>12</v>
      </c>
      <c r="U3815" t="s">
        <v>475</v>
      </c>
      <c r="V3815" t="s">
        <v>6075</v>
      </c>
      <c r="W3815" t="s">
        <v>386</v>
      </c>
    </row>
    <row r="3816" spans="1:23" x14ac:dyDescent="0.25">
      <c r="A3816" t="s">
        <v>19</v>
      </c>
      <c r="B3816" s="1">
        <v>44466</v>
      </c>
      <c r="C3816">
        <v>163.02000000000001</v>
      </c>
      <c r="D3816" t="s">
        <v>597</v>
      </c>
      <c r="E3816" t="s">
        <v>597</v>
      </c>
      <c r="F3816" t="s">
        <v>598</v>
      </c>
      <c r="G3816" t="s">
        <v>55</v>
      </c>
      <c r="H3816" t="s">
        <v>76</v>
      </c>
      <c r="I3816" t="s">
        <v>76</v>
      </c>
      <c r="J3816" t="s">
        <v>9</v>
      </c>
      <c r="O3816" t="s">
        <v>55</v>
      </c>
      <c r="P3816" t="s">
        <v>9</v>
      </c>
      <c r="Q3816" t="s">
        <v>9</v>
      </c>
      <c r="R3816" t="s">
        <v>224</v>
      </c>
      <c r="S3816" t="s">
        <v>126</v>
      </c>
      <c r="T3816">
        <v>12</v>
      </c>
      <c r="U3816" t="s">
        <v>475</v>
      </c>
      <c r="V3816" t="s">
        <v>6075</v>
      </c>
      <c r="W3816" t="s">
        <v>386</v>
      </c>
    </row>
    <row r="3817" spans="1:23" x14ac:dyDescent="0.25">
      <c r="A3817" t="s">
        <v>492</v>
      </c>
      <c r="B3817" s="1">
        <v>44466</v>
      </c>
      <c r="C3817">
        <v>-826.7</v>
      </c>
      <c r="D3817" t="s">
        <v>1058</v>
      </c>
      <c r="E3817" t="s">
        <v>1058</v>
      </c>
      <c r="F3817" t="s">
        <v>1059</v>
      </c>
      <c r="G3817" t="s">
        <v>55</v>
      </c>
      <c r="H3817" t="s">
        <v>76</v>
      </c>
      <c r="I3817" t="s">
        <v>76</v>
      </c>
      <c r="J3817" t="s">
        <v>9</v>
      </c>
      <c r="O3817" t="s">
        <v>55</v>
      </c>
      <c r="P3817" t="s">
        <v>9</v>
      </c>
      <c r="Q3817" t="s">
        <v>9</v>
      </c>
      <c r="R3817" t="s">
        <v>224</v>
      </c>
      <c r="S3817" t="s">
        <v>126</v>
      </c>
      <c r="T3817">
        <v>12</v>
      </c>
      <c r="U3817" t="s">
        <v>475</v>
      </c>
      <c r="V3817" t="s">
        <v>6075</v>
      </c>
      <c r="W3817" t="s">
        <v>386</v>
      </c>
    </row>
    <row r="3818" spans="1:23" x14ac:dyDescent="0.25">
      <c r="A3818" t="s">
        <v>19</v>
      </c>
      <c r="B3818" s="1">
        <v>44466</v>
      </c>
      <c r="C3818">
        <v>157.38</v>
      </c>
      <c r="D3818" t="s">
        <v>597</v>
      </c>
      <c r="E3818" t="s">
        <v>597</v>
      </c>
      <c r="F3818" t="s">
        <v>598</v>
      </c>
      <c r="G3818" t="s">
        <v>55</v>
      </c>
      <c r="H3818" t="s">
        <v>76</v>
      </c>
      <c r="I3818" t="s">
        <v>76</v>
      </c>
      <c r="J3818" t="s">
        <v>9</v>
      </c>
      <c r="O3818" t="s">
        <v>55</v>
      </c>
      <c r="P3818" t="s">
        <v>9</v>
      </c>
      <c r="Q3818" t="s">
        <v>9</v>
      </c>
      <c r="R3818" t="s">
        <v>224</v>
      </c>
      <c r="S3818" t="s">
        <v>126</v>
      </c>
      <c r="T3818">
        <v>12</v>
      </c>
      <c r="U3818" t="s">
        <v>475</v>
      </c>
      <c r="V3818" t="s">
        <v>6075</v>
      </c>
      <c r="W3818" t="s">
        <v>386</v>
      </c>
    </row>
    <row r="3819" spans="1:23" x14ac:dyDescent="0.25">
      <c r="A3819" t="s">
        <v>492</v>
      </c>
      <c r="B3819" s="1">
        <v>44466</v>
      </c>
      <c r="C3819">
        <v>-18.760000000000002</v>
      </c>
      <c r="D3819" t="s">
        <v>603</v>
      </c>
      <c r="E3819" t="s">
        <v>603</v>
      </c>
      <c r="F3819" t="s">
        <v>2688</v>
      </c>
      <c r="G3819" t="s">
        <v>104</v>
      </c>
      <c r="H3819" t="s">
        <v>16</v>
      </c>
      <c r="I3819" t="s">
        <v>16</v>
      </c>
      <c r="J3819" t="s">
        <v>9</v>
      </c>
      <c r="O3819" t="s">
        <v>104</v>
      </c>
      <c r="P3819" t="s">
        <v>9</v>
      </c>
      <c r="Q3819" t="s">
        <v>9</v>
      </c>
      <c r="R3819" t="s">
        <v>122</v>
      </c>
      <c r="S3819" t="s">
        <v>127</v>
      </c>
      <c r="T3819">
        <v>12</v>
      </c>
      <c r="U3819" t="s">
        <v>475</v>
      </c>
      <c r="W3819" t="s">
        <v>386</v>
      </c>
    </row>
    <row r="3820" spans="1:23" x14ac:dyDescent="0.25">
      <c r="A3820" t="s">
        <v>492</v>
      </c>
      <c r="B3820" s="1">
        <v>44466</v>
      </c>
      <c r="C3820">
        <v>-98.94</v>
      </c>
      <c r="D3820" t="s">
        <v>5475</v>
      </c>
      <c r="E3820" t="s">
        <v>5475</v>
      </c>
      <c r="F3820" t="s">
        <v>4535</v>
      </c>
      <c r="G3820" t="s">
        <v>55</v>
      </c>
      <c r="H3820" t="s">
        <v>76</v>
      </c>
      <c r="I3820" t="s">
        <v>76</v>
      </c>
      <c r="J3820" t="s">
        <v>9</v>
      </c>
      <c r="O3820" t="s">
        <v>55</v>
      </c>
      <c r="P3820" t="s">
        <v>9</v>
      </c>
      <c r="Q3820" t="s">
        <v>5416</v>
      </c>
      <c r="R3820" t="s">
        <v>224</v>
      </c>
      <c r="S3820" t="s">
        <v>126</v>
      </c>
      <c r="T3820">
        <v>12</v>
      </c>
      <c r="U3820" t="s">
        <v>475</v>
      </c>
      <c r="V3820" t="s">
        <v>6075</v>
      </c>
      <c r="W3820" t="s">
        <v>386</v>
      </c>
    </row>
    <row r="3821" spans="1:23" x14ac:dyDescent="0.25">
      <c r="A3821" t="s">
        <v>492</v>
      </c>
      <c r="B3821" s="1">
        <v>44466</v>
      </c>
      <c r="C3821">
        <v>-110.25</v>
      </c>
      <c r="D3821" t="s">
        <v>5417</v>
      </c>
      <c r="E3821" t="s">
        <v>5417</v>
      </c>
      <c r="F3821" t="s">
        <v>5418</v>
      </c>
      <c r="G3821" t="s">
        <v>88</v>
      </c>
      <c r="H3821" t="s">
        <v>33</v>
      </c>
      <c r="I3821" t="s">
        <v>33</v>
      </c>
      <c r="J3821" t="s">
        <v>5636</v>
      </c>
      <c r="O3821" t="s">
        <v>88</v>
      </c>
      <c r="P3821" t="s">
        <v>9</v>
      </c>
      <c r="Q3821" t="s">
        <v>5711</v>
      </c>
      <c r="R3821" t="s">
        <v>122</v>
      </c>
      <c r="S3821" t="s">
        <v>127</v>
      </c>
      <c r="T3821">
        <v>1</v>
      </c>
      <c r="U3821" t="s">
        <v>475</v>
      </c>
      <c r="W3821" t="s">
        <v>386</v>
      </c>
    </row>
    <row r="3822" spans="1:23" x14ac:dyDescent="0.25">
      <c r="A3822" t="s">
        <v>544</v>
      </c>
      <c r="B3822" s="1">
        <v>44465</v>
      </c>
      <c r="C3822">
        <v>-90.18</v>
      </c>
      <c r="D3822" t="s">
        <v>5421</v>
      </c>
      <c r="E3822" t="s">
        <v>5421</v>
      </c>
      <c r="F3822" t="s">
        <v>899</v>
      </c>
      <c r="G3822" t="s">
        <v>104</v>
      </c>
      <c r="H3822" t="s">
        <v>12</v>
      </c>
      <c r="I3822" t="s">
        <v>12</v>
      </c>
      <c r="J3822" t="s">
        <v>9</v>
      </c>
      <c r="O3822" t="s">
        <v>104</v>
      </c>
      <c r="P3822" t="s">
        <v>9</v>
      </c>
      <c r="Q3822" t="s">
        <v>9</v>
      </c>
      <c r="R3822" t="s">
        <v>122</v>
      </c>
      <c r="S3822" t="s">
        <v>127</v>
      </c>
      <c r="T3822">
        <v>12</v>
      </c>
      <c r="U3822" t="s">
        <v>475</v>
      </c>
      <c r="W3822" t="s">
        <v>386</v>
      </c>
    </row>
    <row r="3823" spans="1:23" x14ac:dyDescent="0.25">
      <c r="A3823" t="s">
        <v>605</v>
      </c>
      <c r="B3823" s="1">
        <v>44465</v>
      </c>
      <c r="C3823">
        <v>-13.22</v>
      </c>
      <c r="D3823" t="s">
        <v>606</v>
      </c>
      <c r="E3823" t="s">
        <v>606</v>
      </c>
      <c r="F3823" t="s">
        <v>5420</v>
      </c>
      <c r="G3823" t="s">
        <v>13</v>
      </c>
      <c r="H3823" t="s">
        <v>11</v>
      </c>
      <c r="I3823" t="s">
        <v>11</v>
      </c>
      <c r="J3823" t="s">
        <v>9</v>
      </c>
      <c r="O3823" t="s">
        <v>13</v>
      </c>
      <c r="P3823" t="s">
        <v>9</v>
      </c>
      <c r="Q3823" t="s">
        <v>9</v>
      </c>
      <c r="R3823" t="s">
        <v>122</v>
      </c>
      <c r="S3823" t="s">
        <v>127</v>
      </c>
      <c r="T3823">
        <v>12</v>
      </c>
      <c r="U3823" t="s">
        <v>475</v>
      </c>
      <c r="W3823" t="s">
        <v>386</v>
      </c>
    </row>
    <row r="3824" spans="1:23" x14ac:dyDescent="0.25">
      <c r="A3824" t="s">
        <v>34</v>
      </c>
      <c r="B3824" s="1">
        <v>44465</v>
      </c>
      <c r="C3824">
        <v>-25.34</v>
      </c>
      <c r="D3824" t="s">
        <v>491</v>
      </c>
      <c r="E3824" t="s">
        <v>491</v>
      </c>
      <c r="F3824" t="s">
        <v>5419</v>
      </c>
      <c r="G3824" t="s">
        <v>120</v>
      </c>
      <c r="H3824" t="s">
        <v>83</v>
      </c>
      <c r="I3824" t="s">
        <v>83</v>
      </c>
      <c r="J3824" t="s">
        <v>9</v>
      </c>
      <c r="K3824" t="s">
        <v>9</v>
      </c>
      <c r="L3824" t="s">
        <v>9</v>
      </c>
      <c r="M3824" t="s">
        <v>5641</v>
      </c>
      <c r="O3824" t="s">
        <v>120</v>
      </c>
      <c r="P3824" t="s">
        <v>9</v>
      </c>
      <c r="Q3824" t="s">
        <v>5642</v>
      </c>
      <c r="R3824" t="s">
        <v>122</v>
      </c>
      <c r="S3824" t="s">
        <v>127</v>
      </c>
      <c r="T3824">
        <v>12</v>
      </c>
      <c r="U3824" t="s">
        <v>475</v>
      </c>
      <c r="W3824" t="s">
        <v>386</v>
      </c>
    </row>
    <row r="3825" spans="1:23" x14ac:dyDescent="0.25">
      <c r="A3825" t="s">
        <v>544</v>
      </c>
      <c r="B3825" s="1">
        <v>44464</v>
      </c>
      <c r="C3825">
        <v>-11.61</v>
      </c>
      <c r="D3825" t="s">
        <v>5423</v>
      </c>
      <c r="E3825" t="s">
        <v>5423</v>
      </c>
      <c r="F3825" t="s">
        <v>5424</v>
      </c>
      <c r="G3825" t="s">
        <v>104</v>
      </c>
      <c r="H3825" t="s">
        <v>7</v>
      </c>
      <c r="I3825" t="s">
        <v>7</v>
      </c>
      <c r="J3825" t="s">
        <v>9</v>
      </c>
      <c r="O3825" t="s">
        <v>104</v>
      </c>
      <c r="P3825" t="s">
        <v>9</v>
      </c>
      <c r="Q3825" t="s">
        <v>9</v>
      </c>
      <c r="R3825" t="s">
        <v>122</v>
      </c>
      <c r="S3825" t="s">
        <v>127</v>
      </c>
      <c r="T3825">
        <v>12</v>
      </c>
      <c r="U3825" t="s">
        <v>475</v>
      </c>
      <c r="W3825" t="s">
        <v>386</v>
      </c>
    </row>
    <row r="3826" spans="1:23" x14ac:dyDescent="0.25">
      <c r="A3826" t="s">
        <v>544</v>
      </c>
      <c r="B3826" s="1">
        <v>44464</v>
      </c>
      <c r="C3826">
        <v>-34</v>
      </c>
      <c r="D3826" t="s">
        <v>5423</v>
      </c>
      <c r="E3826" t="s">
        <v>5423</v>
      </c>
      <c r="F3826" t="s">
        <v>5424</v>
      </c>
      <c r="G3826" t="s">
        <v>88</v>
      </c>
      <c r="H3826" t="s">
        <v>59</v>
      </c>
      <c r="I3826" t="s">
        <v>59</v>
      </c>
      <c r="J3826" t="s">
        <v>9</v>
      </c>
      <c r="O3826" t="s">
        <v>88</v>
      </c>
      <c r="P3826" t="s">
        <v>9</v>
      </c>
      <c r="Q3826" t="s">
        <v>9</v>
      </c>
      <c r="R3826" t="s">
        <v>122</v>
      </c>
      <c r="S3826" t="s">
        <v>127</v>
      </c>
      <c r="T3826">
        <v>1</v>
      </c>
      <c r="U3826" t="s">
        <v>475</v>
      </c>
      <c r="W3826" t="s">
        <v>386</v>
      </c>
    </row>
    <row r="3827" spans="1:23" x14ac:dyDescent="0.25">
      <c r="A3827" t="s">
        <v>544</v>
      </c>
      <c r="B3827" s="1">
        <v>44464</v>
      </c>
      <c r="C3827">
        <v>-18.11</v>
      </c>
      <c r="D3827" t="s">
        <v>5423</v>
      </c>
      <c r="E3827" t="s">
        <v>5423</v>
      </c>
      <c r="F3827" t="s">
        <v>5424</v>
      </c>
      <c r="G3827" t="s">
        <v>117</v>
      </c>
      <c r="H3827" t="s">
        <v>44</v>
      </c>
      <c r="I3827" t="s">
        <v>44</v>
      </c>
      <c r="J3827" t="s">
        <v>9</v>
      </c>
      <c r="O3827" t="s">
        <v>117</v>
      </c>
      <c r="P3827" t="s">
        <v>9</v>
      </c>
      <c r="Q3827" t="s">
        <v>9</v>
      </c>
      <c r="R3827" t="s">
        <v>122</v>
      </c>
      <c r="S3827" t="s">
        <v>127</v>
      </c>
      <c r="T3827">
        <v>12</v>
      </c>
      <c r="U3827" t="s">
        <v>475</v>
      </c>
      <c r="W3827" t="s">
        <v>386</v>
      </c>
    </row>
    <row r="3828" spans="1:23" x14ac:dyDescent="0.25">
      <c r="A3828" t="s">
        <v>492</v>
      </c>
      <c r="B3828" s="1">
        <v>44464</v>
      </c>
      <c r="C3828">
        <v>-14.65</v>
      </c>
      <c r="D3828" t="s">
        <v>541</v>
      </c>
      <c r="E3828" t="s">
        <v>541</v>
      </c>
      <c r="F3828" t="s">
        <v>542</v>
      </c>
      <c r="G3828" t="s">
        <v>104</v>
      </c>
      <c r="H3828" t="s">
        <v>16</v>
      </c>
      <c r="I3828" t="s">
        <v>16</v>
      </c>
      <c r="J3828" t="s">
        <v>9</v>
      </c>
      <c r="O3828" t="s">
        <v>104</v>
      </c>
      <c r="P3828" t="s">
        <v>9</v>
      </c>
      <c r="Q3828" t="s">
        <v>9</v>
      </c>
      <c r="R3828" t="s">
        <v>122</v>
      </c>
      <c r="S3828" t="s">
        <v>127</v>
      </c>
      <c r="T3828">
        <v>12</v>
      </c>
      <c r="U3828" t="s">
        <v>475</v>
      </c>
      <c r="W3828" t="s">
        <v>386</v>
      </c>
    </row>
    <row r="3829" spans="1:23" x14ac:dyDescent="0.25">
      <c r="A3829" t="s">
        <v>492</v>
      </c>
      <c r="B3829" s="1">
        <v>44464</v>
      </c>
      <c r="C3829">
        <v>-127.6</v>
      </c>
      <c r="D3829" t="s">
        <v>495</v>
      </c>
      <c r="E3829" t="s">
        <v>495</v>
      </c>
      <c r="F3829" t="s">
        <v>496</v>
      </c>
      <c r="G3829" t="s">
        <v>104</v>
      </c>
      <c r="H3829" t="s">
        <v>16</v>
      </c>
      <c r="I3829" t="s">
        <v>16</v>
      </c>
      <c r="J3829" t="s">
        <v>9</v>
      </c>
      <c r="O3829" t="s">
        <v>104</v>
      </c>
      <c r="P3829" t="s">
        <v>9</v>
      </c>
      <c r="Q3829" t="s">
        <v>9</v>
      </c>
      <c r="R3829" t="s">
        <v>122</v>
      </c>
      <c r="S3829" t="s">
        <v>127</v>
      </c>
      <c r="T3829">
        <v>12</v>
      </c>
      <c r="U3829" t="s">
        <v>475</v>
      </c>
      <c r="W3829" t="s">
        <v>386</v>
      </c>
    </row>
    <row r="3830" spans="1:23" x14ac:dyDescent="0.25">
      <c r="A3830" t="s">
        <v>544</v>
      </c>
      <c r="B3830" s="1">
        <v>44464</v>
      </c>
      <c r="C3830">
        <v>-10.84</v>
      </c>
      <c r="D3830" t="s">
        <v>744</v>
      </c>
      <c r="E3830" t="s">
        <v>744</v>
      </c>
      <c r="F3830" t="s">
        <v>5422</v>
      </c>
      <c r="G3830" t="s">
        <v>104</v>
      </c>
      <c r="H3830" t="s">
        <v>7</v>
      </c>
      <c r="I3830" t="s">
        <v>7</v>
      </c>
      <c r="J3830" t="s">
        <v>9</v>
      </c>
      <c r="O3830" t="s">
        <v>104</v>
      </c>
      <c r="P3830" t="s">
        <v>9</v>
      </c>
      <c r="Q3830" t="s">
        <v>9</v>
      </c>
      <c r="R3830" t="s">
        <v>122</v>
      </c>
      <c r="S3830" t="s">
        <v>127</v>
      </c>
      <c r="T3830">
        <v>12</v>
      </c>
      <c r="U3830" t="s">
        <v>475</v>
      </c>
      <c r="W3830" t="s">
        <v>386</v>
      </c>
    </row>
    <row r="3831" spans="1:23" x14ac:dyDescent="0.25">
      <c r="A3831" t="s">
        <v>19</v>
      </c>
      <c r="B3831" s="1">
        <v>44463</v>
      </c>
      <c r="C3831">
        <v>-106.95</v>
      </c>
      <c r="D3831" t="s">
        <v>25</v>
      </c>
      <c r="E3831" t="s">
        <v>25</v>
      </c>
      <c r="F3831" t="s">
        <v>611</v>
      </c>
      <c r="G3831" t="s">
        <v>55</v>
      </c>
      <c r="H3831" t="s">
        <v>18</v>
      </c>
      <c r="I3831" t="s">
        <v>18</v>
      </c>
      <c r="J3831" t="s">
        <v>9</v>
      </c>
      <c r="O3831" t="s">
        <v>55</v>
      </c>
      <c r="P3831" t="s">
        <v>9</v>
      </c>
      <c r="Q3831" t="s">
        <v>9</v>
      </c>
      <c r="R3831" t="s">
        <v>224</v>
      </c>
      <c r="S3831" t="s">
        <v>126</v>
      </c>
      <c r="T3831">
        <v>12</v>
      </c>
      <c r="U3831" t="s">
        <v>475</v>
      </c>
      <c r="W3831" t="s">
        <v>386</v>
      </c>
    </row>
    <row r="3832" spans="1:23" x14ac:dyDescent="0.25">
      <c r="A3832" t="s">
        <v>492</v>
      </c>
      <c r="B3832" s="1">
        <v>44463</v>
      </c>
      <c r="C3832">
        <v>-15.95</v>
      </c>
      <c r="D3832" t="s">
        <v>642</v>
      </c>
      <c r="E3832" t="s">
        <v>642</v>
      </c>
      <c r="F3832" t="s">
        <v>5043</v>
      </c>
      <c r="G3832" t="s">
        <v>117</v>
      </c>
      <c r="H3832" t="s">
        <v>45</v>
      </c>
      <c r="I3832" t="s">
        <v>45</v>
      </c>
      <c r="J3832" t="s">
        <v>9</v>
      </c>
      <c r="O3832" t="s">
        <v>117</v>
      </c>
      <c r="P3832" t="s">
        <v>9</v>
      </c>
      <c r="Q3832" t="s">
        <v>9</v>
      </c>
      <c r="R3832" t="s">
        <v>122</v>
      </c>
      <c r="S3832" t="s">
        <v>127</v>
      </c>
      <c r="T3832">
        <v>12</v>
      </c>
      <c r="U3832" t="s">
        <v>475</v>
      </c>
      <c r="W3832" t="s">
        <v>386</v>
      </c>
    </row>
    <row r="3833" spans="1:23" x14ac:dyDescent="0.25">
      <c r="A3833" t="s">
        <v>544</v>
      </c>
      <c r="B3833" s="1">
        <v>44462</v>
      </c>
      <c r="C3833">
        <v>-26.38</v>
      </c>
      <c r="D3833" t="s">
        <v>1383</v>
      </c>
      <c r="E3833" t="s">
        <v>1383</v>
      </c>
      <c r="F3833" t="s">
        <v>5426</v>
      </c>
      <c r="G3833" t="s">
        <v>10</v>
      </c>
      <c r="H3833" t="s">
        <v>35</v>
      </c>
      <c r="I3833" t="s">
        <v>35</v>
      </c>
      <c r="J3833" t="s">
        <v>9</v>
      </c>
      <c r="O3833" t="s">
        <v>10</v>
      </c>
      <c r="P3833" t="s">
        <v>9</v>
      </c>
      <c r="Q3833" t="s">
        <v>9</v>
      </c>
      <c r="R3833" t="s">
        <v>122</v>
      </c>
      <c r="S3833" t="s">
        <v>127</v>
      </c>
      <c r="T3833">
        <v>12</v>
      </c>
      <c r="U3833" t="s">
        <v>475</v>
      </c>
      <c r="W3833" t="s">
        <v>386</v>
      </c>
    </row>
    <row r="3834" spans="1:23" x14ac:dyDescent="0.25">
      <c r="A3834" t="s">
        <v>34</v>
      </c>
      <c r="B3834" s="1">
        <v>44462</v>
      </c>
      <c r="C3834">
        <v>16.48</v>
      </c>
      <c r="D3834" t="s">
        <v>491</v>
      </c>
      <c r="E3834" t="s">
        <v>491</v>
      </c>
      <c r="F3834" t="s">
        <v>1216</v>
      </c>
      <c r="G3834" t="s">
        <v>473</v>
      </c>
      <c r="H3834" t="s">
        <v>466</v>
      </c>
      <c r="I3834" t="s">
        <v>466</v>
      </c>
      <c r="J3834" t="s">
        <v>9</v>
      </c>
      <c r="K3834" t="s">
        <v>9</v>
      </c>
      <c r="L3834" t="s">
        <v>9</v>
      </c>
      <c r="M3834" t="s">
        <v>5643</v>
      </c>
      <c r="O3834" t="s">
        <v>473</v>
      </c>
      <c r="P3834" t="s">
        <v>9</v>
      </c>
      <c r="Q3834" t="s">
        <v>5644</v>
      </c>
      <c r="R3834" t="s">
        <v>122</v>
      </c>
      <c r="S3834" t="s">
        <v>127</v>
      </c>
      <c r="T3834">
        <v>12</v>
      </c>
      <c r="U3834" t="s">
        <v>475</v>
      </c>
      <c r="W3834" t="s">
        <v>386</v>
      </c>
    </row>
    <row r="3835" spans="1:23" x14ac:dyDescent="0.25">
      <c r="A3835" t="s">
        <v>544</v>
      </c>
      <c r="B3835" s="1">
        <v>44462</v>
      </c>
      <c r="C3835">
        <v>-130.22</v>
      </c>
      <c r="D3835" t="s">
        <v>560</v>
      </c>
      <c r="E3835" t="s">
        <v>560</v>
      </c>
      <c r="F3835" t="s">
        <v>4473</v>
      </c>
      <c r="G3835" t="s">
        <v>55</v>
      </c>
      <c r="H3835" t="s">
        <v>76</v>
      </c>
      <c r="I3835" t="s">
        <v>76</v>
      </c>
      <c r="J3835" t="s">
        <v>9</v>
      </c>
      <c r="O3835" t="s">
        <v>55</v>
      </c>
      <c r="P3835" t="s">
        <v>9</v>
      </c>
      <c r="Q3835" t="s">
        <v>5425</v>
      </c>
      <c r="R3835" t="s">
        <v>224</v>
      </c>
      <c r="S3835" t="s">
        <v>126</v>
      </c>
      <c r="T3835">
        <v>12</v>
      </c>
      <c r="U3835" t="s">
        <v>475</v>
      </c>
      <c r="V3835" t="s">
        <v>6075</v>
      </c>
      <c r="W3835" t="s">
        <v>386</v>
      </c>
    </row>
    <row r="3836" spans="1:23" x14ac:dyDescent="0.25">
      <c r="A3836" t="s">
        <v>605</v>
      </c>
      <c r="B3836" s="1">
        <v>44462</v>
      </c>
      <c r="C3836">
        <v>106.95</v>
      </c>
      <c r="D3836" t="s">
        <v>25</v>
      </c>
      <c r="E3836" t="s">
        <v>25</v>
      </c>
      <c r="F3836" t="s">
        <v>627</v>
      </c>
      <c r="G3836" t="s">
        <v>55</v>
      </c>
      <c r="H3836" t="s">
        <v>18</v>
      </c>
      <c r="I3836" t="s">
        <v>18</v>
      </c>
      <c r="J3836" t="s">
        <v>9</v>
      </c>
      <c r="O3836" t="s">
        <v>55</v>
      </c>
      <c r="P3836" t="s">
        <v>9</v>
      </c>
      <c r="Q3836" t="s">
        <v>9</v>
      </c>
      <c r="R3836" t="s">
        <v>224</v>
      </c>
      <c r="S3836" t="s">
        <v>126</v>
      </c>
      <c r="T3836">
        <v>12</v>
      </c>
      <c r="U3836" t="s">
        <v>475</v>
      </c>
      <c r="W3836" t="s">
        <v>386</v>
      </c>
    </row>
    <row r="3837" spans="1:23" x14ac:dyDescent="0.25">
      <c r="A3837" t="s">
        <v>544</v>
      </c>
      <c r="B3837" s="1">
        <v>44461</v>
      </c>
      <c r="C3837">
        <v>-48.23</v>
      </c>
      <c r="D3837" t="s">
        <v>5427</v>
      </c>
      <c r="E3837" t="s">
        <v>5427</v>
      </c>
      <c r="F3837" t="s">
        <v>700</v>
      </c>
      <c r="G3837" t="s">
        <v>104</v>
      </c>
      <c r="H3837" t="s">
        <v>12</v>
      </c>
      <c r="I3837" t="s">
        <v>12</v>
      </c>
      <c r="J3837" t="s">
        <v>9</v>
      </c>
      <c r="O3837" t="s">
        <v>104</v>
      </c>
      <c r="P3837" t="s">
        <v>9</v>
      </c>
      <c r="Q3837" t="s">
        <v>9</v>
      </c>
      <c r="R3837" t="s">
        <v>122</v>
      </c>
      <c r="S3837" t="s">
        <v>127</v>
      </c>
      <c r="T3837">
        <v>12</v>
      </c>
      <c r="U3837" t="s">
        <v>475</v>
      </c>
      <c r="W3837" t="s">
        <v>386</v>
      </c>
    </row>
    <row r="3838" spans="1:23" x14ac:dyDescent="0.25">
      <c r="A3838" t="s">
        <v>492</v>
      </c>
      <c r="B3838" s="1">
        <v>44461</v>
      </c>
      <c r="C3838">
        <v>-8.76</v>
      </c>
      <c r="D3838" t="s">
        <v>5428</v>
      </c>
      <c r="E3838" t="s">
        <v>5428</v>
      </c>
      <c r="F3838" t="s">
        <v>5429</v>
      </c>
      <c r="G3838" t="s">
        <v>13</v>
      </c>
      <c r="H3838" t="s">
        <v>148</v>
      </c>
      <c r="I3838" t="s">
        <v>148</v>
      </c>
      <c r="J3838" t="s">
        <v>9</v>
      </c>
      <c r="O3838" t="s">
        <v>13</v>
      </c>
      <c r="P3838" t="s">
        <v>9</v>
      </c>
      <c r="Q3838" t="s">
        <v>5430</v>
      </c>
      <c r="R3838" t="s">
        <v>122</v>
      </c>
      <c r="S3838" t="s">
        <v>127</v>
      </c>
      <c r="T3838">
        <v>12</v>
      </c>
      <c r="U3838" t="s">
        <v>475</v>
      </c>
      <c r="W3838" t="s">
        <v>386</v>
      </c>
    </row>
    <row r="3839" spans="1:23" x14ac:dyDescent="0.25">
      <c r="A3839" t="s">
        <v>544</v>
      </c>
      <c r="B3839" s="1">
        <v>44461</v>
      </c>
      <c r="C3839">
        <v>-6</v>
      </c>
      <c r="D3839" t="s">
        <v>936</v>
      </c>
      <c r="E3839" t="s">
        <v>936</v>
      </c>
      <c r="F3839" t="s">
        <v>5361</v>
      </c>
      <c r="G3839" t="s">
        <v>104</v>
      </c>
      <c r="H3839" t="s">
        <v>7</v>
      </c>
      <c r="I3839" t="s">
        <v>7</v>
      </c>
      <c r="J3839" t="s">
        <v>9</v>
      </c>
      <c r="O3839" t="s">
        <v>104</v>
      </c>
      <c r="P3839" t="s">
        <v>9</v>
      </c>
      <c r="Q3839" t="s">
        <v>9</v>
      </c>
      <c r="R3839" t="s">
        <v>122</v>
      </c>
      <c r="S3839" t="s">
        <v>127</v>
      </c>
      <c r="T3839">
        <v>12</v>
      </c>
      <c r="U3839" t="s">
        <v>475</v>
      </c>
      <c r="W3839" t="s">
        <v>386</v>
      </c>
    </row>
    <row r="3840" spans="1:23" x14ac:dyDescent="0.25">
      <c r="A3840" t="s">
        <v>544</v>
      </c>
      <c r="B3840" s="1">
        <v>44460</v>
      </c>
      <c r="C3840">
        <v>-11.99</v>
      </c>
      <c r="D3840" t="s">
        <v>5432</v>
      </c>
      <c r="E3840" t="s">
        <v>5432</v>
      </c>
      <c r="F3840" t="s">
        <v>5433</v>
      </c>
      <c r="G3840" t="s">
        <v>78</v>
      </c>
      <c r="H3840" t="s">
        <v>27</v>
      </c>
      <c r="I3840" t="s">
        <v>27</v>
      </c>
      <c r="J3840" t="s">
        <v>9</v>
      </c>
      <c r="O3840" t="s">
        <v>78</v>
      </c>
      <c r="P3840" t="s">
        <v>9</v>
      </c>
      <c r="Q3840" t="s">
        <v>5434</v>
      </c>
      <c r="R3840" t="s">
        <v>122</v>
      </c>
      <c r="S3840" t="s">
        <v>127</v>
      </c>
      <c r="T3840">
        <v>1</v>
      </c>
      <c r="U3840" t="s">
        <v>475</v>
      </c>
      <c r="W3840" t="s">
        <v>386</v>
      </c>
    </row>
    <row r="3841" spans="1:23" x14ac:dyDescent="0.25">
      <c r="A3841" t="s">
        <v>34</v>
      </c>
      <c r="B3841" s="1">
        <v>44460</v>
      </c>
      <c r="C3841">
        <v>19.260000000000002</v>
      </c>
      <c r="D3841" t="s">
        <v>491</v>
      </c>
      <c r="E3841" t="s">
        <v>491</v>
      </c>
      <c r="F3841" t="s">
        <v>1216</v>
      </c>
      <c r="G3841" t="s">
        <v>473</v>
      </c>
      <c r="H3841" t="s">
        <v>466</v>
      </c>
      <c r="I3841" t="s">
        <v>466</v>
      </c>
      <c r="J3841" t="s">
        <v>9</v>
      </c>
      <c r="K3841" t="s">
        <v>9</v>
      </c>
      <c r="L3841" t="s">
        <v>9</v>
      </c>
      <c r="M3841" t="s">
        <v>5647</v>
      </c>
      <c r="O3841" t="s">
        <v>473</v>
      </c>
      <c r="P3841" t="s">
        <v>9</v>
      </c>
      <c r="Q3841" t="s">
        <v>5712</v>
      </c>
      <c r="R3841" t="s">
        <v>122</v>
      </c>
      <c r="S3841" t="s">
        <v>127</v>
      </c>
      <c r="T3841">
        <v>12</v>
      </c>
      <c r="U3841" t="s">
        <v>475</v>
      </c>
      <c r="W3841" t="s">
        <v>386</v>
      </c>
    </row>
    <row r="3842" spans="1:23" x14ac:dyDescent="0.25">
      <c r="A3842" t="s">
        <v>544</v>
      </c>
      <c r="B3842" s="1">
        <v>44460</v>
      </c>
      <c r="C3842">
        <v>-8.81</v>
      </c>
      <c r="D3842" t="s">
        <v>3534</v>
      </c>
      <c r="E3842" t="s">
        <v>3534</v>
      </c>
      <c r="F3842" t="s">
        <v>5435</v>
      </c>
      <c r="G3842" t="s">
        <v>78</v>
      </c>
      <c r="H3842" t="s">
        <v>27</v>
      </c>
      <c r="I3842" t="s">
        <v>27</v>
      </c>
      <c r="J3842" t="s">
        <v>9</v>
      </c>
      <c r="O3842" t="s">
        <v>78</v>
      </c>
      <c r="P3842" t="s">
        <v>9</v>
      </c>
      <c r="Q3842" t="s">
        <v>5434</v>
      </c>
      <c r="R3842" t="s">
        <v>122</v>
      </c>
      <c r="S3842" t="s">
        <v>127</v>
      </c>
      <c r="T3842">
        <v>1</v>
      </c>
      <c r="U3842" t="s">
        <v>475</v>
      </c>
      <c r="W3842" t="s">
        <v>386</v>
      </c>
    </row>
    <row r="3843" spans="1:23" x14ac:dyDescent="0.25">
      <c r="A3843" t="s">
        <v>34</v>
      </c>
      <c r="B3843" s="1">
        <v>44460</v>
      </c>
      <c r="C3843">
        <v>-19.87</v>
      </c>
      <c r="D3843" t="s">
        <v>491</v>
      </c>
      <c r="E3843" t="s">
        <v>491</v>
      </c>
      <c r="F3843" t="s">
        <v>5431</v>
      </c>
      <c r="G3843" t="s">
        <v>78</v>
      </c>
      <c r="H3843" t="s">
        <v>27</v>
      </c>
      <c r="I3843" t="s">
        <v>27</v>
      </c>
      <c r="J3843" t="s">
        <v>9</v>
      </c>
      <c r="K3843" t="s">
        <v>9</v>
      </c>
      <c r="L3843" t="s">
        <v>9</v>
      </c>
      <c r="M3843" t="s">
        <v>5645</v>
      </c>
      <c r="O3843" t="s">
        <v>78</v>
      </c>
      <c r="P3843" t="s">
        <v>9</v>
      </c>
      <c r="Q3843" t="s">
        <v>5646</v>
      </c>
      <c r="R3843" t="s">
        <v>122</v>
      </c>
      <c r="S3843" t="s">
        <v>127</v>
      </c>
      <c r="T3843">
        <v>1</v>
      </c>
      <c r="U3843" t="s">
        <v>475</v>
      </c>
      <c r="W3843" t="s">
        <v>386</v>
      </c>
    </row>
    <row r="3844" spans="1:23" x14ac:dyDescent="0.25">
      <c r="A3844" t="s">
        <v>492</v>
      </c>
      <c r="B3844" s="1">
        <v>44459</v>
      </c>
      <c r="C3844">
        <v>-1</v>
      </c>
      <c r="D3844" t="s">
        <v>892</v>
      </c>
      <c r="E3844" t="s">
        <v>892</v>
      </c>
      <c r="F3844" t="s">
        <v>893</v>
      </c>
      <c r="G3844" t="s">
        <v>10</v>
      </c>
      <c r="H3844" t="s">
        <v>39</v>
      </c>
      <c r="I3844" t="s">
        <v>39</v>
      </c>
      <c r="J3844" t="s">
        <v>9</v>
      </c>
      <c r="O3844" t="s">
        <v>10</v>
      </c>
      <c r="P3844" t="s">
        <v>9</v>
      </c>
      <c r="Q3844" t="s">
        <v>9</v>
      </c>
      <c r="R3844" t="s">
        <v>122</v>
      </c>
      <c r="S3844" t="s">
        <v>127</v>
      </c>
      <c r="T3844">
        <v>12</v>
      </c>
      <c r="U3844" t="s">
        <v>475</v>
      </c>
      <c r="W3844" t="s">
        <v>386</v>
      </c>
    </row>
    <row r="3845" spans="1:23" x14ac:dyDescent="0.25">
      <c r="A3845" t="s">
        <v>19</v>
      </c>
      <c r="B3845" s="1">
        <v>44459</v>
      </c>
      <c r="C3845">
        <v>-67.5</v>
      </c>
      <c r="D3845" t="s">
        <v>36</v>
      </c>
      <c r="E3845" t="s">
        <v>36</v>
      </c>
      <c r="F3845" t="s">
        <v>653</v>
      </c>
      <c r="G3845" t="s">
        <v>55</v>
      </c>
      <c r="H3845" t="s">
        <v>18</v>
      </c>
      <c r="I3845" t="s">
        <v>18</v>
      </c>
      <c r="J3845" t="s">
        <v>9</v>
      </c>
      <c r="O3845" t="s">
        <v>55</v>
      </c>
      <c r="P3845" t="s">
        <v>9</v>
      </c>
      <c r="Q3845" t="s">
        <v>9</v>
      </c>
      <c r="R3845" t="s">
        <v>224</v>
      </c>
      <c r="S3845" t="s">
        <v>126</v>
      </c>
      <c r="T3845">
        <v>12</v>
      </c>
      <c r="U3845" t="s">
        <v>475</v>
      </c>
      <c r="W3845" t="s">
        <v>386</v>
      </c>
    </row>
    <row r="3846" spans="1:23" x14ac:dyDescent="0.25">
      <c r="A3846" t="s">
        <v>34</v>
      </c>
      <c r="B3846" s="1">
        <v>44458</v>
      </c>
      <c r="C3846">
        <v>-27.43</v>
      </c>
      <c r="D3846" t="s">
        <v>491</v>
      </c>
      <c r="E3846" t="s">
        <v>491</v>
      </c>
      <c r="F3846" t="s">
        <v>5437</v>
      </c>
      <c r="G3846" t="s">
        <v>88</v>
      </c>
      <c r="H3846" t="s">
        <v>484</v>
      </c>
      <c r="I3846" t="s">
        <v>484</v>
      </c>
      <c r="J3846" t="s">
        <v>9</v>
      </c>
      <c r="K3846" t="s">
        <v>9</v>
      </c>
      <c r="L3846" t="s">
        <v>9</v>
      </c>
      <c r="M3846" t="s">
        <v>5649</v>
      </c>
      <c r="O3846" t="s">
        <v>88</v>
      </c>
      <c r="P3846" t="s">
        <v>9</v>
      </c>
      <c r="Q3846" t="s">
        <v>5650</v>
      </c>
      <c r="R3846" t="s">
        <v>122</v>
      </c>
      <c r="S3846" t="s">
        <v>125</v>
      </c>
      <c r="T3846">
        <v>12</v>
      </c>
      <c r="U3846" t="s">
        <v>475</v>
      </c>
      <c r="W3846" t="s">
        <v>386</v>
      </c>
    </row>
    <row r="3847" spans="1:23" x14ac:dyDescent="0.25">
      <c r="A3847" t="s">
        <v>533</v>
      </c>
      <c r="B3847" s="1">
        <v>44458</v>
      </c>
      <c r="C3847">
        <v>3.57</v>
      </c>
      <c r="D3847" t="s">
        <v>1632</v>
      </c>
      <c r="E3847" t="s">
        <v>1632</v>
      </c>
      <c r="F3847" t="s">
        <v>535</v>
      </c>
      <c r="G3847" t="s">
        <v>92</v>
      </c>
      <c r="H3847" t="s">
        <v>49</v>
      </c>
      <c r="I3847" t="s">
        <v>49</v>
      </c>
      <c r="J3847" t="s">
        <v>9</v>
      </c>
      <c r="O3847" t="s">
        <v>92</v>
      </c>
      <c r="P3847" t="s">
        <v>9</v>
      </c>
      <c r="Q3847" t="s">
        <v>9</v>
      </c>
      <c r="R3847" t="s">
        <v>92</v>
      </c>
      <c r="S3847" t="s">
        <v>127</v>
      </c>
      <c r="T3847">
        <v>12</v>
      </c>
      <c r="U3847" t="s">
        <v>475</v>
      </c>
      <c r="W3847" t="s">
        <v>386</v>
      </c>
    </row>
    <row r="3848" spans="1:23" x14ac:dyDescent="0.25">
      <c r="A3848" t="s">
        <v>34</v>
      </c>
      <c r="B3848" s="1">
        <v>44458</v>
      </c>
      <c r="C3848">
        <v>-19.260000000000002</v>
      </c>
      <c r="D3848" t="s">
        <v>491</v>
      </c>
      <c r="E3848" t="s">
        <v>491</v>
      </c>
      <c r="F3848" t="s">
        <v>5436</v>
      </c>
      <c r="G3848" t="s">
        <v>473</v>
      </c>
      <c r="H3848" t="s">
        <v>466</v>
      </c>
      <c r="I3848" t="s">
        <v>466</v>
      </c>
      <c r="J3848" t="s">
        <v>9</v>
      </c>
      <c r="K3848" t="s">
        <v>9</v>
      </c>
      <c r="L3848" t="s">
        <v>9</v>
      </c>
      <c r="M3848" t="s">
        <v>5647</v>
      </c>
      <c r="O3848" t="s">
        <v>473</v>
      </c>
      <c r="P3848" t="s">
        <v>9</v>
      </c>
      <c r="Q3848" t="s">
        <v>5648</v>
      </c>
      <c r="R3848" t="s">
        <v>122</v>
      </c>
      <c r="S3848" t="s">
        <v>127</v>
      </c>
      <c r="T3848">
        <v>12</v>
      </c>
      <c r="U3848" t="s">
        <v>475</v>
      </c>
      <c r="W3848" t="s">
        <v>386</v>
      </c>
    </row>
    <row r="3849" spans="1:23" x14ac:dyDescent="0.25">
      <c r="A3849" t="s">
        <v>34</v>
      </c>
      <c r="B3849" s="1">
        <v>44458</v>
      </c>
      <c r="C3849">
        <v>-16.48</v>
      </c>
      <c r="D3849" t="s">
        <v>491</v>
      </c>
      <c r="E3849" t="s">
        <v>491</v>
      </c>
      <c r="F3849" t="s">
        <v>5438</v>
      </c>
      <c r="G3849" t="s">
        <v>473</v>
      </c>
      <c r="H3849" t="s">
        <v>466</v>
      </c>
      <c r="I3849" t="s">
        <v>466</v>
      </c>
      <c r="J3849" t="s">
        <v>9</v>
      </c>
      <c r="K3849" t="s">
        <v>9</v>
      </c>
      <c r="L3849" t="s">
        <v>9</v>
      </c>
      <c r="M3849" t="s">
        <v>5643</v>
      </c>
      <c r="O3849" t="s">
        <v>473</v>
      </c>
      <c r="P3849" t="s">
        <v>9</v>
      </c>
      <c r="Q3849" t="s">
        <v>5651</v>
      </c>
      <c r="R3849" t="s">
        <v>122</v>
      </c>
      <c r="S3849" t="s">
        <v>127</v>
      </c>
      <c r="T3849">
        <v>12</v>
      </c>
      <c r="U3849" t="s">
        <v>475</v>
      </c>
      <c r="W3849" t="s">
        <v>386</v>
      </c>
    </row>
    <row r="3850" spans="1:23" x14ac:dyDescent="0.25">
      <c r="A3850" t="s">
        <v>544</v>
      </c>
      <c r="B3850" s="1">
        <v>44457</v>
      </c>
      <c r="C3850">
        <v>-26.35</v>
      </c>
      <c r="D3850" t="s">
        <v>975</v>
      </c>
      <c r="E3850" t="s">
        <v>975</v>
      </c>
      <c r="F3850" t="s">
        <v>976</v>
      </c>
      <c r="G3850" t="s">
        <v>104</v>
      </c>
      <c r="H3850" t="s">
        <v>12</v>
      </c>
      <c r="I3850" t="s">
        <v>12</v>
      </c>
      <c r="J3850" t="s">
        <v>9</v>
      </c>
      <c r="O3850" t="s">
        <v>104</v>
      </c>
      <c r="P3850" t="s">
        <v>9</v>
      </c>
      <c r="Q3850" t="s">
        <v>9</v>
      </c>
      <c r="R3850" t="s">
        <v>122</v>
      </c>
      <c r="S3850" t="s">
        <v>127</v>
      </c>
      <c r="T3850">
        <v>12</v>
      </c>
      <c r="U3850" t="s">
        <v>475</v>
      </c>
      <c r="W3850" t="s">
        <v>386</v>
      </c>
    </row>
    <row r="3851" spans="1:23" x14ac:dyDescent="0.25">
      <c r="A3851" t="s">
        <v>533</v>
      </c>
      <c r="B3851" s="1">
        <v>44457</v>
      </c>
      <c r="C3851">
        <v>67.5</v>
      </c>
      <c r="D3851" t="s">
        <v>36</v>
      </c>
      <c r="E3851" t="s">
        <v>36</v>
      </c>
      <c r="F3851" t="s">
        <v>675</v>
      </c>
      <c r="G3851" t="s">
        <v>55</v>
      </c>
      <c r="H3851" t="s">
        <v>18</v>
      </c>
      <c r="I3851" t="s">
        <v>18</v>
      </c>
      <c r="J3851" t="s">
        <v>9</v>
      </c>
      <c r="O3851" t="s">
        <v>55</v>
      </c>
      <c r="P3851" t="s">
        <v>9</v>
      </c>
      <c r="Q3851" t="s">
        <v>9</v>
      </c>
      <c r="R3851" t="s">
        <v>224</v>
      </c>
      <c r="S3851" t="s">
        <v>126</v>
      </c>
      <c r="T3851">
        <v>12</v>
      </c>
      <c r="U3851" t="s">
        <v>475</v>
      </c>
      <c r="W3851" t="s">
        <v>386</v>
      </c>
    </row>
    <row r="3852" spans="1:23" x14ac:dyDescent="0.25">
      <c r="A3852" t="s">
        <v>544</v>
      </c>
      <c r="B3852" s="1">
        <v>44457</v>
      </c>
      <c r="C3852">
        <v>-32.57</v>
      </c>
      <c r="D3852" t="s">
        <v>1385</v>
      </c>
      <c r="E3852" t="s">
        <v>1385</v>
      </c>
      <c r="F3852" t="s">
        <v>1386</v>
      </c>
      <c r="G3852" t="s">
        <v>104</v>
      </c>
      <c r="H3852" t="s">
        <v>12</v>
      </c>
      <c r="I3852" t="s">
        <v>12</v>
      </c>
      <c r="J3852" t="s">
        <v>9</v>
      </c>
      <c r="O3852" t="s">
        <v>104</v>
      </c>
      <c r="P3852" t="s">
        <v>9</v>
      </c>
      <c r="Q3852" t="s">
        <v>9</v>
      </c>
      <c r="R3852" t="s">
        <v>122</v>
      </c>
      <c r="S3852" t="s">
        <v>127</v>
      </c>
      <c r="T3852">
        <v>12</v>
      </c>
      <c r="U3852" t="s">
        <v>475</v>
      </c>
      <c r="W3852" t="s">
        <v>386</v>
      </c>
    </row>
    <row r="3853" spans="1:23" x14ac:dyDescent="0.25">
      <c r="A3853" t="s">
        <v>544</v>
      </c>
      <c r="B3853" s="1">
        <v>44456</v>
      </c>
      <c r="C3853">
        <v>-61.87</v>
      </c>
      <c r="D3853" t="s">
        <v>495</v>
      </c>
      <c r="E3853" t="s">
        <v>495</v>
      </c>
      <c r="F3853" t="s">
        <v>601</v>
      </c>
      <c r="G3853" t="s">
        <v>78</v>
      </c>
      <c r="H3853" t="s">
        <v>78</v>
      </c>
      <c r="I3853" t="s">
        <v>78</v>
      </c>
      <c r="J3853" t="s">
        <v>9</v>
      </c>
      <c r="O3853" t="s">
        <v>78</v>
      </c>
      <c r="P3853" t="s">
        <v>9</v>
      </c>
      <c r="Q3853" t="s">
        <v>5439</v>
      </c>
      <c r="R3853" t="s">
        <v>116</v>
      </c>
      <c r="S3853" t="s">
        <v>126</v>
      </c>
      <c r="T3853">
        <v>0</v>
      </c>
      <c r="U3853" t="s">
        <v>475</v>
      </c>
      <c r="W3853" t="s">
        <v>386</v>
      </c>
    </row>
    <row r="3854" spans="1:23" x14ac:dyDescent="0.25">
      <c r="A3854" t="s">
        <v>544</v>
      </c>
      <c r="B3854" s="1">
        <v>44456</v>
      </c>
      <c r="C3854">
        <v>-127.18</v>
      </c>
      <c r="D3854" t="s">
        <v>495</v>
      </c>
      <c r="E3854" t="s">
        <v>495</v>
      </c>
      <c r="F3854" t="s">
        <v>601</v>
      </c>
      <c r="G3854" t="s">
        <v>104</v>
      </c>
      <c r="H3854" t="s">
        <v>16</v>
      </c>
      <c r="I3854" t="s">
        <v>16</v>
      </c>
      <c r="J3854" t="s">
        <v>9</v>
      </c>
      <c r="O3854" t="s">
        <v>104</v>
      </c>
      <c r="P3854" t="s">
        <v>9</v>
      </c>
      <c r="Q3854" t="s">
        <v>9</v>
      </c>
      <c r="R3854" t="s">
        <v>122</v>
      </c>
      <c r="S3854" t="s">
        <v>127</v>
      </c>
      <c r="T3854">
        <v>12</v>
      </c>
      <c r="U3854" t="s">
        <v>475</v>
      </c>
      <c r="W3854" t="s">
        <v>386</v>
      </c>
    </row>
    <row r="3855" spans="1:23" x14ac:dyDescent="0.25">
      <c r="A3855" t="s">
        <v>356</v>
      </c>
      <c r="B3855" s="1">
        <v>44456</v>
      </c>
      <c r="C3855">
        <v>9.65</v>
      </c>
      <c r="D3855" t="s">
        <v>6618</v>
      </c>
      <c r="E3855" t="s">
        <v>6618</v>
      </c>
      <c r="F3855" t="s">
        <v>8160</v>
      </c>
      <c r="G3855" t="s">
        <v>89</v>
      </c>
      <c r="H3855" t="s">
        <v>69</v>
      </c>
      <c r="I3855" t="s">
        <v>69</v>
      </c>
      <c r="J3855" t="s">
        <v>9</v>
      </c>
      <c r="O3855" t="s">
        <v>89</v>
      </c>
      <c r="P3855" t="s">
        <v>9</v>
      </c>
      <c r="Q3855" t="s">
        <v>9</v>
      </c>
      <c r="R3855" t="s">
        <v>224</v>
      </c>
      <c r="S3855" t="s">
        <v>127</v>
      </c>
      <c r="T3855">
        <v>1</v>
      </c>
      <c r="U3855" t="s">
        <v>475</v>
      </c>
      <c r="W3855" t="s">
        <v>386</v>
      </c>
    </row>
    <row r="3856" spans="1:23" x14ac:dyDescent="0.25">
      <c r="A3856" t="s">
        <v>492</v>
      </c>
      <c r="B3856" s="1">
        <v>44456</v>
      </c>
      <c r="C3856">
        <v>-77.69</v>
      </c>
      <c r="D3856" t="s">
        <v>495</v>
      </c>
      <c r="E3856" t="s">
        <v>495</v>
      </c>
      <c r="F3856" t="s">
        <v>496</v>
      </c>
      <c r="G3856" t="s">
        <v>104</v>
      </c>
      <c r="H3856" t="s">
        <v>16</v>
      </c>
      <c r="I3856" t="s">
        <v>16</v>
      </c>
      <c r="J3856" t="s">
        <v>9</v>
      </c>
      <c r="O3856" t="s">
        <v>104</v>
      </c>
      <c r="P3856" t="s">
        <v>9</v>
      </c>
      <c r="Q3856" t="s">
        <v>9</v>
      </c>
      <c r="R3856" t="s">
        <v>122</v>
      </c>
      <c r="S3856" t="s">
        <v>127</v>
      </c>
      <c r="T3856">
        <v>12</v>
      </c>
      <c r="U3856" t="s">
        <v>475</v>
      </c>
      <c r="W3856" t="s">
        <v>386</v>
      </c>
    </row>
    <row r="3857" spans="1:23" x14ac:dyDescent="0.25">
      <c r="A3857" t="s">
        <v>356</v>
      </c>
      <c r="B3857" s="1">
        <v>44456</v>
      </c>
      <c r="C3857">
        <v>9.65</v>
      </c>
      <c r="D3857" t="s">
        <v>6618</v>
      </c>
      <c r="E3857" t="s">
        <v>6618</v>
      </c>
      <c r="F3857" t="s">
        <v>8160</v>
      </c>
      <c r="G3857" t="s">
        <v>89</v>
      </c>
      <c r="H3857" t="s">
        <v>69</v>
      </c>
      <c r="I3857" t="s">
        <v>69</v>
      </c>
      <c r="J3857" t="s">
        <v>9</v>
      </c>
      <c r="O3857" t="s">
        <v>89</v>
      </c>
      <c r="P3857" t="s">
        <v>9</v>
      </c>
      <c r="Q3857" t="s">
        <v>9</v>
      </c>
      <c r="R3857" t="s">
        <v>224</v>
      </c>
      <c r="S3857" t="s">
        <v>127</v>
      </c>
      <c r="T3857">
        <v>1</v>
      </c>
      <c r="U3857" t="s">
        <v>475</v>
      </c>
      <c r="W3857" t="s">
        <v>386</v>
      </c>
    </row>
    <row r="3858" spans="1:23" x14ac:dyDescent="0.25">
      <c r="A3858" t="s">
        <v>19</v>
      </c>
      <c r="B3858" s="1">
        <v>44456</v>
      </c>
      <c r="C3858">
        <v>-2408.1</v>
      </c>
      <c r="D3858" t="s">
        <v>17</v>
      </c>
      <c r="E3858" t="s">
        <v>17</v>
      </c>
      <c r="F3858" t="s">
        <v>778</v>
      </c>
      <c r="G3858" t="s">
        <v>55</v>
      </c>
      <c r="H3858" t="s">
        <v>18</v>
      </c>
      <c r="I3858" t="s">
        <v>18</v>
      </c>
      <c r="J3858" t="s">
        <v>9</v>
      </c>
      <c r="O3858" t="s">
        <v>55</v>
      </c>
      <c r="P3858" t="s">
        <v>9</v>
      </c>
      <c r="Q3858" t="s">
        <v>9</v>
      </c>
      <c r="R3858" t="s">
        <v>224</v>
      </c>
      <c r="S3858" t="s">
        <v>126</v>
      </c>
      <c r="T3858">
        <v>12</v>
      </c>
      <c r="U3858" t="s">
        <v>475</v>
      </c>
      <c r="W3858" t="s">
        <v>386</v>
      </c>
    </row>
    <row r="3859" spans="1:23" x14ac:dyDescent="0.25">
      <c r="A3859" t="s">
        <v>492</v>
      </c>
      <c r="B3859" s="1">
        <v>44456</v>
      </c>
      <c r="C3859">
        <v>-2.35</v>
      </c>
      <c r="D3859" t="s">
        <v>689</v>
      </c>
      <c r="E3859" t="s">
        <v>689</v>
      </c>
      <c r="F3859" t="s">
        <v>690</v>
      </c>
      <c r="G3859" t="s">
        <v>100</v>
      </c>
      <c r="H3859" t="s">
        <v>41</v>
      </c>
      <c r="I3859" t="s">
        <v>41</v>
      </c>
      <c r="J3859" t="s">
        <v>9</v>
      </c>
      <c r="O3859" t="s">
        <v>100</v>
      </c>
      <c r="P3859" t="s">
        <v>29</v>
      </c>
      <c r="Q3859" t="s">
        <v>9</v>
      </c>
      <c r="R3859" t="s">
        <v>122</v>
      </c>
      <c r="S3859" t="s">
        <v>127</v>
      </c>
      <c r="T3859">
        <v>12</v>
      </c>
      <c r="U3859" t="s">
        <v>475</v>
      </c>
      <c r="V3859" t="s">
        <v>280</v>
      </c>
      <c r="W3859" t="s">
        <v>1640</v>
      </c>
    </row>
    <row r="3860" spans="1:23" x14ac:dyDescent="0.25">
      <c r="A3860" t="s">
        <v>19</v>
      </c>
      <c r="B3860" s="1">
        <v>44455</v>
      </c>
      <c r="C3860">
        <v>-495.48</v>
      </c>
      <c r="D3860" t="s">
        <v>46</v>
      </c>
      <c r="E3860" t="s">
        <v>46</v>
      </c>
      <c r="F3860" t="s">
        <v>695</v>
      </c>
      <c r="G3860" t="s">
        <v>55</v>
      </c>
      <c r="H3860" t="s">
        <v>18</v>
      </c>
      <c r="I3860" t="s">
        <v>18</v>
      </c>
      <c r="J3860" t="s">
        <v>9</v>
      </c>
      <c r="O3860" t="s">
        <v>55</v>
      </c>
      <c r="P3860" t="s">
        <v>9</v>
      </c>
      <c r="Q3860" t="s">
        <v>9</v>
      </c>
      <c r="R3860" t="s">
        <v>224</v>
      </c>
      <c r="S3860" t="s">
        <v>126</v>
      </c>
      <c r="T3860">
        <v>12</v>
      </c>
      <c r="U3860" t="s">
        <v>475</v>
      </c>
      <c r="W3860" t="s">
        <v>386</v>
      </c>
    </row>
    <row r="3861" spans="1:23" x14ac:dyDescent="0.25">
      <c r="A3861" t="s">
        <v>19</v>
      </c>
      <c r="B3861" s="1">
        <v>44455</v>
      </c>
      <c r="C3861">
        <v>55.45</v>
      </c>
      <c r="D3861" t="s">
        <v>597</v>
      </c>
      <c r="E3861" t="s">
        <v>597</v>
      </c>
      <c r="F3861" t="s">
        <v>598</v>
      </c>
      <c r="G3861" t="s">
        <v>55</v>
      </c>
      <c r="H3861" t="s">
        <v>76</v>
      </c>
      <c r="I3861" t="s">
        <v>76</v>
      </c>
      <c r="J3861" t="s">
        <v>9</v>
      </c>
      <c r="O3861" t="s">
        <v>55</v>
      </c>
      <c r="P3861" t="s">
        <v>9</v>
      </c>
      <c r="Q3861" t="s">
        <v>5441</v>
      </c>
      <c r="R3861" t="s">
        <v>224</v>
      </c>
      <c r="S3861" t="s">
        <v>126</v>
      </c>
      <c r="T3861">
        <v>12</v>
      </c>
      <c r="U3861" t="s">
        <v>475</v>
      </c>
      <c r="V3861" t="s">
        <v>6075</v>
      </c>
      <c r="W3861" t="s">
        <v>386</v>
      </c>
    </row>
    <row r="3862" spans="1:23" x14ac:dyDescent="0.25">
      <c r="A3862" t="s">
        <v>492</v>
      </c>
      <c r="B3862" s="1">
        <v>44455</v>
      </c>
      <c r="C3862">
        <v>-52.49</v>
      </c>
      <c r="D3862" t="s">
        <v>883</v>
      </c>
      <c r="E3862" t="s">
        <v>883</v>
      </c>
      <c r="F3862" t="s">
        <v>884</v>
      </c>
      <c r="G3862" t="s">
        <v>88</v>
      </c>
      <c r="H3862" t="s">
        <v>59</v>
      </c>
      <c r="I3862" t="s">
        <v>59</v>
      </c>
      <c r="J3862" t="s">
        <v>9</v>
      </c>
      <c r="O3862" t="s">
        <v>88</v>
      </c>
      <c r="P3862" t="s">
        <v>9</v>
      </c>
      <c r="Q3862" t="s">
        <v>5440</v>
      </c>
      <c r="R3862" t="s">
        <v>122</v>
      </c>
      <c r="S3862" t="s">
        <v>127</v>
      </c>
      <c r="T3862">
        <v>1</v>
      </c>
      <c r="U3862" t="s">
        <v>475</v>
      </c>
      <c r="W3862" t="s">
        <v>386</v>
      </c>
    </row>
    <row r="3863" spans="1:23" x14ac:dyDescent="0.25">
      <c r="A3863" t="s">
        <v>508</v>
      </c>
      <c r="B3863" s="1">
        <v>44455</v>
      </c>
      <c r="C3863">
        <v>696</v>
      </c>
      <c r="D3863" t="s">
        <v>597</v>
      </c>
      <c r="E3863" t="s">
        <v>597</v>
      </c>
      <c r="F3863" t="s">
        <v>597</v>
      </c>
      <c r="G3863" t="s">
        <v>94</v>
      </c>
      <c r="H3863" t="s">
        <v>24</v>
      </c>
      <c r="I3863" t="s">
        <v>24</v>
      </c>
      <c r="J3863" t="s">
        <v>9</v>
      </c>
      <c r="O3863" t="s">
        <v>94</v>
      </c>
      <c r="P3863" t="s">
        <v>9</v>
      </c>
      <c r="Q3863" t="s">
        <v>5442</v>
      </c>
      <c r="R3863" t="s">
        <v>122</v>
      </c>
      <c r="S3863" t="s">
        <v>127</v>
      </c>
      <c r="T3863">
        <v>12</v>
      </c>
      <c r="U3863" t="s">
        <v>475</v>
      </c>
      <c r="V3863" t="s">
        <v>265</v>
      </c>
      <c r="W3863" t="s">
        <v>386</v>
      </c>
    </row>
    <row r="3864" spans="1:23" x14ac:dyDescent="0.25">
      <c r="A3864" t="s">
        <v>544</v>
      </c>
      <c r="B3864" s="1">
        <v>44455</v>
      </c>
      <c r="C3864">
        <v>2408.1</v>
      </c>
      <c r="D3864" t="s">
        <v>17</v>
      </c>
      <c r="E3864" t="s">
        <v>17</v>
      </c>
      <c r="F3864" t="s">
        <v>867</v>
      </c>
      <c r="G3864" t="s">
        <v>55</v>
      </c>
      <c r="H3864" t="s">
        <v>18</v>
      </c>
      <c r="I3864" t="s">
        <v>18</v>
      </c>
      <c r="J3864" t="s">
        <v>9</v>
      </c>
      <c r="O3864" t="s">
        <v>55</v>
      </c>
      <c r="P3864" t="s">
        <v>9</v>
      </c>
      <c r="Q3864" t="s">
        <v>9</v>
      </c>
      <c r="R3864" t="s">
        <v>224</v>
      </c>
      <c r="S3864" t="s">
        <v>126</v>
      </c>
      <c r="T3864">
        <v>12</v>
      </c>
      <c r="U3864" t="s">
        <v>475</v>
      </c>
      <c r="W3864" t="s">
        <v>386</v>
      </c>
    </row>
    <row r="3865" spans="1:23" x14ac:dyDescent="0.25">
      <c r="A3865" t="s">
        <v>19</v>
      </c>
      <c r="B3865" s="1">
        <v>44455</v>
      </c>
      <c r="C3865">
        <v>696</v>
      </c>
      <c r="D3865" t="s">
        <v>597</v>
      </c>
      <c r="E3865" t="s">
        <v>597</v>
      </c>
      <c r="F3865" t="s">
        <v>598</v>
      </c>
      <c r="G3865" t="s">
        <v>55</v>
      </c>
      <c r="H3865" t="s">
        <v>76</v>
      </c>
      <c r="I3865" t="s">
        <v>76</v>
      </c>
      <c r="J3865" t="s">
        <v>9</v>
      </c>
      <c r="O3865" t="s">
        <v>55</v>
      </c>
      <c r="P3865" t="s">
        <v>9</v>
      </c>
      <c r="Q3865" t="s">
        <v>5443</v>
      </c>
      <c r="R3865" t="s">
        <v>224</v>
      </c>
      <c r="S3865" t="s">
        <v>126</v>
      </c>
      <c r="T3865">
        <v>12</v>
      </c>
      <c r="U3865" t="s">
        <v>475</v>
      </c>
      <c r="V3865" t="s">
        <v>6075</v>
      </c>
      <c r="W3865" t="s">
        <v>386</v>
      </c>
    </row>
    <row r="3866" spans="1:23" x14ac:dyDescent="0.25">
      <c r="A3866" t="s">
        <v>6408</v>
      </c>
      <c r="B3866" s="1">
        <v>44455</v>
      </c>
      <c r="C3866">
        <v>0.21</v>
      </c>
      <c r="D3866" t="s">
        <v>8162</v>
      </c>
      <c r="E3866" t="s">
        <v>8162</v>
      </c>
      <c r="F3866" t="s">
        <v>8162</v>
      </c>
      <c r="G3866" t="s">
        <v>89</v>
      </c>
      <c r="H3866" t="s">
        <v>89</v>
      </c>
      <c r="I3866" t="s">
        <v>89</v>
      </c>
      <c r="J3866" t="s">
        <v>9</v>
      </c>
      <c r="O3866" t="s">
        <v>89</v>
      </c>
      <c r="P3866" t="s">
        <v>9</v>
      </c>
      <c r="Q3866" t="s">
        <v>9</v>
      </c>
      <c r="R3866" t="s">
        <v>116</v>
      </c>
      <c r="S3866" t="s">
        <v>126</v>
      </c>
      <c r="T3866">
        <v>0</v>
      </c>
      <c r="U3866" t="s">
        <v>2486</v>
      </c>
      <c r="W3866" t="s">
        <v>386</v>
      </c>
    </row>
    <row r="3867" spans="1:23" x14ac:dyDescent="0.25">
      <c r="A3867" t="s">
        <v>6408</v>
      </c>
      <c r="B3867" s="1">
        <v>44455</v>
      </c>
      <c r="C3867">
        <v>-29.15</v>
      </c>
      <c r="D3867" t="s">
        <v>6436</v>
      </c>
      <c r="E3867" t="s">
        <v>6436</v>
      </c>
      <c r="F3867" t="s">
        <v>8163</v>
      </c>
      <c r="G3867" t="s">
        <v>89</v>
      </c>
      <c r="H3867" t="s">
        <v>229</v>
      </c>
      <c r="I3867" t="s">
        <v>229</v>
      </c>
      <c r="J3867" t="s">
        <v>9</v>
      </c>
      <c r="O3867" t="s">
        <v>89</v>
      </c>
      <c r="P3867" t="s">
        <v>9</v>
      </c>
      <c r="Q3867" t="s">
        <v>9</v>
      </c>
      <c r="R3867" t="s">
        <v>224</v>
      </c>
      <c r="S3867" t="s">
        <v>127</v>
      </c>
      <c r="T3867">
        <v>1</v>
      </c>
      <c r="U3867" t="s">
        <v>475</v>
      </c>
      <c r="W3867" t="s">
        <v>386</v>
      </c>
    </row>
    <row r="3868" spans="1:23" x14ac:dyDescent="0.25">
      <c r="A3868" t="s">
        <v>19</v>
      </c>
      <c r="B3868" s="1">
        <v>44455</v>
      </c>
      <c r="C3868">
        <v>-595.25</v>
      </c>
      <c r="D3868" t="s">
        <v>597</v>
      </c>
      <c r="E3868" t="s">
        <v>597</v>
      </c>
      <c r="F3868" t="s">
        <v>5444</v>
      </c>
      <c r="G3868" t="s">
        <v>94</v>
      </c>
      <c r="H3868" t="s">
        <v>24</v>
      </c>
      <c r="I3868" t="s">
        <v>24</v>
      </c>
      <c r="J3868" t="s">
        <v>9</v>
      </c>
      <c r="O3868" t="s">
        <v>94</v>
      </c>
      <c r="P3868" t="s">
        <v>9</v>
      </c>
      <c r="Q3868" t="s">
        <v>5443</v>
      </c>
      <c r="R3868" t="s">
        <v>122</v>
      </c>
      <c r="S3868" t="s">
        <v>127</v>
      </c>
      <c r="T3868">
        <v>12</v>
      </c>
      <c r="U3868" t="s">
        <v>475</v>
      </c>
      <c r="V3868" t="s">
        <v>265</v>
      </c>
      <c r="W3868" t="s">
        <v>386</v>
      </c>
    </row>
    <row r="3869" spans="1:23" x14ac:dyDescent="0.25">
      <c r="A3869" t="s">
        <v>19</v>
      </c>
      <c r="B3869" s="1">
        <v>44455</v>
      </c>
      <c r="C3869">
        <v>8</v>
      </c>
      <c r="D3869" t="s">
        <v>2055</v>
      </c>
      <c r="E3869" t="s">
        <v>2055</v>
      </c>
      <c r="F3869" t="s">
        <v>1266</v>
      </c>
      <c r="G3869" t="s">
        <v>78</v>
      </c>
      <c r="H3869" t="s">
        <v>27</v>
      </c>
      <c r="I3869" t="s">
        <v>27</v>
      </c>
      <c r="J3869" t="s">
        <v>9</v>
      </c>
      <c r="O3869" t="s">
        <v>78</v>
      </c>
      <c r="P3869" t="s">
        <v>9</v>
      </c>
      <c r="Q3869" t="s">
        <v>5445</v>
      </c>
      <c r="R3869" t="s">
        <v>122</v>
      </c>
      <c r="S3869" t="s">
        <v>127</v>
      </c>
      <c r="T3869">
        <v>1</v>
      </c>
      <c r="U3869" t="s">
        <v>475</v>
      </c>
      <c r="W3869" t="s">
        <v>386</v>
      </c>
    </row>
    <row r="3870" spans="1:23" x14ac:dyDescent="0.25">
      <c r="A3870" t="s">
        <v>356</v>
      </c>
      <c r="B3870" s="1">
        <v>44454</v>
      </c>
      <c r="C3870">
        <v>19.88</v>
      </c>
      <c r="D3870" t="s">
        <v>6618</v>
      </c>
      <c r="E3870" t="s">
        <v>6618</v>
      </c>
      <c r="F3870" t="s">
        <v>8164</v>
      </c>
      <c r="G3870" t="s">
        <v>89</v>
      </c>
      <c r="H3870" t="s">
        <v>69</v>
      </c>
      <c r="I3870" t="s">
        <v>69</v>
      </c>
      <c r="J3870" t="s">
        <v>9</v>
      </c>
      <c r="O3870" t="s">
        <v>89</v>
      </c>
      <c r="P3870" t="s">
        <v>9</v>
      </c>
      <c r="Q3870" t="s">
        <v>9</v>
      </c>
      <c r="R3870" t="s">
        <v>224</v>
      </c>
      <c r="S3870" t="s">
        <v>127</v>
      </c>
      <c r="T3870">
        <v>1</v>
      </c>
      <c r="U3870" t="s">
        <v>475</v>
      </c>
      <c r="W3870" t="s">
        <v>386</v>
      </c>
    </row>
    <row r="3871" spans="1:23" x14ac:dyDescent="0.25">
      <c r="A3871" t="s">
        <v>544</v>
      </c>
      <c r="B3871" s="1">
        <v>44454</v>
      </c>
      <c r="C3871">
        <v>-229.59</v>
      </c>
      <c r="D3871" t="s">
        <v>801</v>
      </c>
      <c r="E3871" t="s">
        <v>801</v>
      </c>
      <c r="F3871" t="s">
        <v>5380</v>
      </c>
      <c r="G3871" t="s">
        <v>110</v>
      </c>
      <c r="H3871" t="s">
        <v>149</v>
      </c>
      <c r="I3871" t="s">
        <v>149</v>
      </c>
      <c r="J3871" t="s">
        <v>9</v>
      </c>
      <c r="O3871" t="s">
        <v>110</v>
      </c>
      <c r="P3871" t="s">
        <v>9</v>
      </c>
      <c r="Q3871" t="s">
        <v>5381</v>
      </c>
      <c r="R3871" t="s">
        <v>122</v>
      </c>
      <c r="S3871" t="s">
        <v>125</v>
      </c>
      <c r="T3871">
        <v>1</v>
      </c>
      <c r="U3871" t="s">
        <v>475</v>
      </c>
      <c r="W3871" t="s">
        <v>386</v>
      </c>
    </row>
    <row r="3872" spans="1:23" x14ac:dyDescent="0.25">
      <c r="A3872" t="s">
        <v>356</v>
      </c>
      <c r="B3872" s="1">
        <v>44454</v>
      </c>
      <c r="C3872">
        <v>71.98</v>
      </c>
      <c r="D3872" t="s">
        <v>6618</v>
      </c>
      <c r="E3872" t="s">
        <v>6618</v>
      </c>
      <c r="F3872" t="s">
        <v>8165</v>
      </c>
      <c r="G3872" t="s">
        <v>89</v>
      </c>
      <c r="H3872" t="s">
        <v>69</v>
      </c>
      <c r="I3872" t="s">
        <v>69</v>
      </c>
      <c r="J3872" t="s">
        <v>9</v>
      </c>
      <c r="O3872" t="s">
        <v>89</v>
      </c>
      <c r="P3872" t="s">
        <v>9</v>
      </c>
      <c r="Q3872" t="s">
        <v>9</v>
      </c>
      <c r="R3872" t="s">
        <v>224</v>
      </c>
      <c r="S3872" t="s">
        <v>127</v>
      </c>
      <c r="T3872">
        <v>1</v>
      </c>
      <c r="U3872" t="s">
        <v>475</v>
      </c>
      <c r="W3872" t="s">
        <v>386</v>
      </c>
    </row>
    <row r="3873" spans="1:23" x14ac:dyDescent="0.25">
      <c r="A3873" t="s">
        <v>356</v>
      </c>
      <c r="B3873" s="1">
        <v>44454</v>
      </c>
      <c r="C3873">
        <v>71.98</v>
      </c>
      <c r="D3873" t="s">
        <v>6618</v>
      </c>
      <c r="E3873" t="s">
        <v>6618</v>
      </c>
      <c r="F3873" t="s">
        <v>8165</v>
      </c>
      <c r="G3873" t="s">
        <v>89</v>
      </c>
      <c r="H3873" t="s">
        <v>69</v>
      </c>
      <c r="I3873" t="s">
        <v>69</v>
      </c>
      <c r="J3873" t="s">
        <v>9</v>
      </c>
      <c r="O3873" t="s">
        <v>89</v>
      </c>
      <c r="P3873" t="s">
        <v>9</v>
      </c>
      <c r="Q3873" t="s">
        <v>9</v>
      </c>
      <c r="R3873" t="s">
        <v>224</v>
      </c>
      <c r="S3873" t="s">
        <v>127</v>
      </c>
      <c r="T3873">
        <v>1</v>
      </c>
      <c r="U3873" t="s">
        <v>475</v>
      </c>
      <c r="W3873" t="s">
        <v>386</v>
      </c>
    </row>
    <row r="3874" spans="1:23" x14ac:dyDescent="0.25">
      <c r="A3874" t="s">
        <v>356</v>
      </c>
      <c r="B3874" s="1">
        <v>44454</v>
      </c>
      <c r="C3874">
        <v>19.88</v>
      </c>
      <c r="D3874" t="s">
        <v>6618</v>
      </c>
      <c r="E3874" t="s">
        <v>6618</v>
      </c>
      <c r="F3874" t="s">
        <v>8164</v>
      </c>
      <c r="G3874" t="s">
        <v>89</v>
      </c>
      <c r="H3874" t="s">
        <v>69</v>
      </c>
      <c r="I3874" t="s">
        <v>69</v>
      </c>
      <c r="J3874" t="s">
        <v>9</v>
      </c>
      <c r="O3874" t="s">
        <v>89</v>
      </c>
      <c r="P3874" t="s">
        <v>9</v>
      </c>
      <c r="Q3874" t="s">
        <v>9</v>
      </c>
      <c r="R3874" t="s">
        <v>224</v>
      </c>
      <c r="S3874" t="s">
        <v>127</v>
      </c>
      <c r="T3874">
        <v>1</v>
      </c>
      <c r="U3874" t="s">
        <v>475</v>
      </c>
      <c r="W3874" t="s">
        <v>386</v>
      </c>
    </row>
    <row r="3875" spans="1:23" x14ac:dyDescent="0.25">
      <c r="A3875" t="s">
        <v>34</v>
      </c>
      <c r="B3875" s="1">
        <v>44454</v>
      </c>
      <c r="C3875">
        <v>495.48</v>
      </c>
      <c r="D3875" t="s">
        <v>46</v>
      </c>
      <c r="E3875" t="s">
        <v>46</v>
      </c>
      <c r="F3875" t="s">
        <v>703</v>
      </c>
      <c r="G3875" t="s">
        <v>55</v>
      </c>
      <c r="H3875" t="s">
        <v>18</v>
      </c>
      <c r="I3875" t="s">
        <v>18</v>
      </c>
      <c r="J3875" t="s">
        <v>9</v>
      </c>
      <c r="O3875" t="s">
        <v>55</v>
      </c>
      <c r="P3875" t="s">
        <v>9</v>
      </c>
      <c r="Q3875" t="s">
        <v>9</v>
      </c>
      <c r="R3875" t="s">
        <v>224</v>
      </c>
      <c r="S3875" t="s">
        <v>126</v>
      </c>
      <c r="T3875">
        <v>12</v>
      </c>
      <c r="U3875" t="s">
        <v>475</v>
      </c>
      <c r="W3875" t="s">
        <v>386</v>
      </c>
    </row>
    <row r="3876" spans="1:23" x14ac:dyDescent="0.25">
      <c r="A3876" t="s">
        <v>6408</v>
      </c>
      <c r="B3876" s="1">
        <v>44454</v>
      </c>
      <c r="C3876">
        <v>29.15</v>
      </c>
      <c r="D3876" t="s">
        <v>6436</v>
      </c>
      <c r="E3876" t="s">
        <v>6436</v>
      </c>
      <c r="F3876" t="s">
        <v>8163</v>
      </c>
      <c r="G3876" t="s">
        <v>89</v>
      </c>
      <c r="H3876" t="s">
        <v>69</v>
      </c>
      <c r="I3876" t="s">
        <v>69</v>
      </c>
      <c r="J3876" t="s">
        <v>9</v>
      </c>
      <c r="O3876" t="s">
        <v>89</v>
      </c>
      <c r="P3876" t="s">
        <v>9</v>
      </c>
      <c r="Q3876" t="s">
        <v>9</v>
      </c>
      <c r="R3876" t="s">
        <v>224</v>
      </c>
      <c r="S3876" t="s">
        <v>127</v>
      </c>
      <c r="T3876">
        <v>1</v>
      </c>
      <c r="U3876" t="s">
        <v>475</v>
      </c>
      <c r="W3876" t="s">
        <v>386</v>
      </c>
    </row>
    <row r="3877" spans="1:23" x14ac:dyDescent="0.25">
      <c r="A3877" t="s">
        <v>544</v>
      </c>
      <c r="B3877" s="1">
        <v>44453</v>
      </c>
      <c r="C3877">
        <v>-75.05</v>
      </c>
      <c r="D3877" t="s">
        <v>5351</v>
      </c>
      <c r="E3877" t="s">
        <v>5351</v>
      </c>
      <c r="F3877" t="s">
        <v>661</v>
      </c>
      <c r="G3877" t="s">
        <v>104</v>
      </c>
      <c r="H3877" t="s">
        <v>12</v>
      </c>
      <c r="I3877" t="s">
        <v>12</v>
      </c>
      <c r="J3877" t="s">
        <v>9</v>
      </c>
      <c r="O3877" t="s">
        <v>104</v>
      </c>
      <c r="P3877" t="s">
        <v>9</v>
      </c>
      <c r="Q3877" t="s">
        <v>9</v>
      </c>
      <c r="R3877" t="s">
        <v>122</v>
      </c>
      <c r="S3877" t="s">
        <v>127</v>
      </c>
      <c r="T3877">
        <v>12</v>
      </c>
      <c r="U3877" t="s">
        <v>475</v>
      </c>
      <c r="W3877" t="s">
        <v>386</v>
      </c>
    </row>
    <row r="3878" spans="1:23" x14ac:dyDescent="0.25">
      <c r="A3878" t="s">
        <v>19</v>
      </c>
      <c r="B3878" s="1">
        <v>44453</v>
      </c>
      <c r="C3878">
        <v>4578.26</v>
      </c>
      <c r="D3878" t="s">
        <v>719</v>
      </c>
      <c r="E3878" t="s">
        <v>719</v>
      </c>
      <c r="F3878" t="s">
        <v>565</v>
      </c>
      <c r="G3878" t="s">
        <v>92</v>
      </c>
      <c r="H3878" t="s">
        <v>30</v>
      </c>
      <c r="I3878" t="s">
        <v>30</v>
      </c>
      <c r="J3878" t="s">
        <v>9</v>
      </c>
      <c r="O3878" t="s">
        <v>92</v>
      </c>
      <c r="P3878" t="s">
        <v>9</v>
      </c>
      <c r="Q3878" t="s">
        <v>9</v>
      </c>
      <c r="R3878" t="s">
        <v>92</v>
      </c>
      <c r="S3878" t="s">
        <v>127</v>
      </c>
      <c r="T3878">
        <v>12</v>
      </c>
      <c r="U3878" t="s">
        <v>475</v>
      </c>
      <c r="W3878" t="s">
        <v>386</v>
      </c>
    </row>
    <row r="3879" spans="1:23" x14ac:dyDescent="0.25">
      <c r="A3879" t="s">
        <v>19</v>
      </c>
      <c r="B3879" s="1">
        <v>44453</v>
      </c>
      <c r="C3879">
        <v>38991.230000000003</v>
      </c>
      <c r="D3879" t="s">
        <v>719</v>
      </c>
      <c r="E3879" t="s">
        <v>719</v>
      </c>
      <c r="F3879" t="s">
        <v>565</v>
      </c>
      <c r="G3879" t="s">
        <v>92</v>
      </c>
      <c r="H3879" t="s">
        <v>361</v>
      </c>
      <c r="I3879" t="s">
        <v>361</v>
      </c>
      <c r="J3879" t="s">
        <v>9</v>
      </c>
      <c r="O3879" t="s">
        <v>92</v>
      </c>
      <c r="P3879" t="s">
        <v>9</v>
      </c>
      <c r="Q3879" t="s">
        <v>9</v>
      </c>
      <c r="R3879" t="s">
        <v>92</v>
      </c>
      <c r="S3879" t="s">
        <v>125</v>
      </c>
      <c r="T3879">
        <v>1</v>
      </c>
      <c r="U3879" t="s">
        <v>475</v>
      </c>
      <c r="W3879" t="s">
        <v>386</v>
      </c>
    </row>
    <row r="3880" spans="1:23" x14ac:dyDescent="0.25">
      <c r="A3880" t="s">
        <v>19</v>
      </c>
      <c r="B3880" s="1">
        <v>44453</v>
      </c>
      <c r="C3880">
        <v>-44.75</v>
      </c>
      <c r="D3880" t="s">
        <v>701</v>
      </c>
      <c r="E3880" t="s">
        <v>701</v>
      </c>
      <c r="F3880" t="s">
        <v>702</v>
      </c>
      <c r="G3880" t="s">
        <v>94</v>
      </c>
      <c r="H3880" t="s">
        <v>24</v>
      </c>
      <c r="I3880" t="s">
        <v>24</v>
      </c>
      <c r="J3880" t="s">
        <v>24</v>
      </c>
      <c r="O3880" t="s">
        <v>94</v>
      </c>
      <c r="P3880" t="s">
        <v>9</v>
      </c>
      <c r="Q3880" t="s">
        <v>6333</v>
      </c>
      <c r="R3880" t="s">
        <v>122</v>
      </c>
      <c r="S3880" t="s">
        <v>127</v>
      </c>
      <c r="T3880">
        <v>12</v>
      </c>
      <c r="U3880" t="s">
        <v>475</v>
      </c>
      <c r="V3880" t="s">
        <v>265</v>
      </c>
      <c r="W3880" t="s">
        <v>386</v>
      </c>
    </row>
    <row r="3881" spans="1:23" x14ac:dyDescent="0.25">
      <c r="A3881" t="s">
        <v>492</v>
      </c>
      <c r="B3881" s="1">
        <v>44453</v>
      </c>
      <c r="C3881">
        <v>-55.11</v>
      </c>
      <c r="D3881" t="s">
        <v>4806</v>
      </c>
      <c r="E3881" t="s">
        <v>4806</v>
      </c>
      <c r="F3881" t="s">
        <v>5206</v>
      </c>
      <c r="G3881" t="s">
        <v>117</v>
      </c>
      <c r="H3881" t="s">
        <v>44</v>
      </c>
      <c r="I3881" t="s">
        <v>44</v>
      </c>
      <c r="J3881" t="s">
        <v>9</v>
      </c>
      <c r="O3881" t="s">
        <v>117</v>
      </c>
      <c r="P3881" t="s">
        <v>9</v>
      </c>
      <c r="Q3881" t="s">
        <v>9</v>
      </c>
      <c r="R3881" t="s">
        <v>122</v>
      </c>
      <c r="S3881" t="s">
        <v>127</v>
      </c>
      <c r="T3881">
        <v>12</v>
      </c>
      <c r="U3881" t="s">
        <v>475</v>
      </c>
      <c r="W3881" t="s">
        <v>386</v>
      </c>
    </row>
    <row r="3882" spans="1:23" x14ac:dyDescent="0.25">
      <c r="A3882" t="s">
        <v>492</v>
      </c>
      <c r="B3882" s="1">
        <v>44453</v>
      </c>
      <c r="C3882">
        <v>25</v>
      </c>
      <c r="D3882" t="s">
        <v>536</v>
      </c>
      <c r="E3882" t="s">
        <v>536</v>
      </c>
      <c r="F3882" t="s">
        <v>537</v>
      </c>
      <c r="G3882" t="s">
        <v>92</v>
      </c>
      <c r="H3882" t="s">
        <v>49</v>
      </c>
      <c r="I3882" t="s">
        <v>49</v>
      </c>
      <c r="J3882" t="s">
        <v>9</v>
      </c>
      <c r="O3882" t="s">
        <v>92</v>
      </c>
      <c r="P3882" t="s">
        <v>9</v>
      </c>
      <c r="Q3882" t="s">
        <v>9</v>
      </c>
      <c r="R3882" t="s">
        <v>92</v>
      </c>
      <c r="S3882" t="s">
        <v>127</v>
      </c>
      <c r="T3882">
        <v>12</v>
      </c>
      <c r="U3882" t="s">
        <v>475</v>
      </c>
      <c r="W3882" t="s">
        <v>386</v>
      </c>
    </row>
    <row r="3883" spans="1:23" x14ac:dyDescent="0.25">
      <c r="A3883" t="s">
        <v>356</v>
      </c>
      <c r="B3883" s="1">
        <v>44452</v>
      </c>
      <c r="C3883">
        <v>80.62</v>
      </c>
      <c r="D3883" t="s">
        <v>6618</v>
      </c>
      <c r="E3883" t="s">
        <v>6618</v>
      </c>
      <c r="F3883" t="s">
        <v>8166</v>
      </c>
      <c r="G3883" t="s">
        <v>89</v>
      </c>
      <c r="H3883" t="s">
        <v>69</v>
      </c>
      <c r="I3883" t="s">
        <v>69</v>
      </c>
      <c r="J3883" t="s">
        <v>9</v>
      </c>
      <c r="O3883" t="s">
        <v>89</v>
      </c>
      <c r="P3883" t="s">
        <v>9</v>
      </c>
      <c r="Q3883" t="s">
        <v>9</v>
      </c>
      <c r="R3883" t="s">
        <v>224</v>
      </c>
      <c r="S3883" t="s">
        <v>127</v>
      </c>
      <c r="T3883">
        <v>1</v>
      </c>
      <c r="U3883" t="s">
        <v>475</v>
      </c>
      <c r="W3883" t="s">
        <v>386</v>
      </c>
    </row>
    <row r="3884" spans="1:23" x14ac:dyDescent="0.25">
      <c r="A3884" t="s">
        <v>356</v>
      </c>
      <c r="B3884" s="1">
        <v>44452</v>
      </c>
      <c r="C3884">
        <v>29.77</v>
      </c>
      <c r="D3884" t="s">
        <v>6618</v>
      </c>
      <c r="E3884" t="s">
        <v>6618</v>
      </c>
      <c r="F3884" t="s">
        <v>8167</v>
      </c>
      <c r="G3884" t="s">
        <v>89</v>
      </c>
      <c r="H3884" t="s">
        <v>69</v>
      </c>
      <c r="I3884" t="s">
        <v>69</v>
      </c>
      <c r="J3884" t="s">
        <v>9</v>
      </c>
      <c r="O3884" t="s">
        <v>89</v>
      </c>
      <c r="P3884" t="s">
        <v>9</v>
      </c>
      <c r="Q3884" t="s">
        <v>9</v>
      </c>
      <c r="R3884" t="s">
        <v>224</v>
      </c>
      <c r="S3884" t="s">
        <v>127</v>
      </c>
      <c r="T3884">
        <v>1</v>
      </c>
      <c r="U3884" t="s">
        <v>475</v>
      </c>
      <c r="W3884" t="s">
        <v>386</v>
      </c>
    </row>
    <row r="3885" spans="1:23" x14ac:dyDescent="0.25">
      <c r="A3885" t="s">
        <v>356</v>
      </c>
      <c r="B3885" s="1">
        <v>44452</v>
      </c>
      <c r="C3885">
        <v>22.92</v>
      </c>
      <c r="D3885" t="s">
        <v>6618</v>
      </c>
      <c r="E3885" t="s">
        <v>6618</v>
      </c>
      <c r="F3885" t="s">
        <v>8168</v>
      </c>
      <c r="G3885" t="s">
        <v>89</v>
      </c>
      <c r="H3885" t="s">
        <v>69</v>
      </c>
      <c r="I3885" t="s">
        <v>69</v>
      </c>
      <c r="J3885" t="s">
        <v>9</v>
      </c>
      <c r="O3885" t="s">
        <v>89</v>
      </c>
      <c r="P3885" t="s">
        <v>9</v>
      </c>
      <c r="Q3885" t="s">
        <v>9</v>
      </c>
      <c r="R3885" t="s">
        <v>224</v>
      </c>
      <c r="S3885" t="s">
        <v>127</v>
      </c>
      <c r="T3885">
        <v>1</v>
      </c>
      <c r="U3885" t="s">
        <v>475</v>
      </c>
      <c r="W3885" t="s">
        <v>386</v>
      </c>
    </row>
    <row r="3886" spans="1:23" x14ac:dyDescent="0.25">
      <c r="A3886" t="s">
        <v>492</v>
      </c>
      <c r="B3886" s="1">
        <v>44452</v>
      </c>
      <c r="C3886">
        <v>-0.5</v>
      </c>
      <c r="D3886" t="s">
        <v>892</v>
      </c>
      <c r="E3886" t="s">
        <v>892</v>
      </c>
      <c r="F3886" t="s">
        <v>893</v>
      </c>
      <c r="G3886" t="s">
        <v>10</v>
      </c>
      <c r="H3886" t="s">
        <v>39</v>
      </c>
      <c r="I3886" t="s">
        <v>39</v>
      </c>
      <c r="J3886" t="s">
        <v>9</v>
      </c>
      <c r="O3886" t="s">
        <v>10</v>
      </c>
      <c r="P3886" t="s">
        <v>9</v>
      </c>
      <c r="Q3886" t="s">
        <v>9</v>
      </c>
      <c r="R3886" t="s">
        <v>122</v>
      </c>
      <c r="S3886" t="s">
        <v>127</v>
      </c>
      <c r="T3886">
        <v>12</v>
      </c>
      <c r="U3886" t="s">
        <v>475</v>
      </c>
      <c r="W3886" t="s">
        <v>386</v>
      </c>
    </row>
    <row r="3887" spans="1:23" x14ac:dyDescent="0.25">
      <c r="A3887" t="s">
        <v>492</v>
      </c>
      <c r="B3887" s="1">
        <v>44452</v>
      </c>
      <c r="C3887">
        <v>-35.200000000000003</v>
      </c>
      <c r="D3887" t="s">
        <v>632</v>
      </c>
      <c r="E3887" t="s">
        <v>632</v>
      </c>
      <c r="F3887" t="s">
        <v>633</v>
      </c>
      <c r="G3887" t="s">
        <v>473</v>
      </c>
      <c r="H3887" t="s">
        <v>472</v>
      </c>
      <c r="I3887" t="s">
        <v>472</v>
      </c>
      <c r="J3887" t="s">
        <v>9</v>
      </c>
      <c r="O3887" t="s">
        <v>473</v>
      </c>
      <c r="P3887" t="s">
        <v>9</v>
      </c>
      <c r="Q3887" t="s">
        <v>9</v>
      </c>
      <c r="R3887" t="s">
        <v>122</v>
      </c>
      <c r="S3887" t="s">
        <v>124</v>
      </c>
      <c r="T3887">
        <v>12</v>
      </c>
      <c r="U3887" t="s">
        <v>475</v>
      </c>
      <c r="W3887" t="s">
        <v>386</v>
      </c>
    </row>
    <row r="3888" spans="1:23" x14ac:dyDescent="0.25">
      <c r="A3888" t="s">
        <v>487</v>
      </c>
      <c r="B3888" s="1">
        <v>44452</v>
      </c>
      <c r="C3888">
        <v>-20261.490000000002</v>
      </c>
      <c r="D3888" t="s">
        <v>706</v>
      </c>
      <c r="E3888" t="s">
        <v>706</v>
      </c>
      <c r="F3888" t="s">
        <v>707</v>
      </c>
      <c r="G3888" t="s">
        <v>55</v>
      </c>
      <c r="H3888" t="s">
        <v>225</v>
      </c>
      <c r="I3888" t="s">
        <v>225</v>
      </c>
      <c r="J3888" t="s">
        <v>9</v>
      </c>
      <c r="O3888" t="s">
        <v>55</v>
      </c>
      <c r="P3888" t="s">
        <v>9</v>
      </c>
      <c r="Q3888" t="s">
        <v>9</v>
      </c>
      <c r="R3888" t="s">
        <v>224</v>
      </c>
      <c r="S3888" t="s">
        <v>126</v>
      </c>
      <c r="T3888">
        <v>0</v>
      </c>
      <c r="U3888" t="s">
        <v>475</v>
      </c>
      <c r="V3888" t="s">
        <v>6075</v>
      </c>
      <c r="W3888" t="s">
        <v>386</v>
      </c>
    </row>
    <row r="3889" spans="1:23" x14ac:dyDescent="0.25">
      <c r="A3889" t="s">
        <v>492</v>
      </c>
      <c r="B3889" s="1">
        <v>44452</v>
      </c>
      <c r="C3889">
        <v>-7</v>
      </c>
      <c r="D3889" t="s">
        <v>5446</v>
      </c>
      <c r="E3889" t="s">
        <v>5446</v>
      </c>
      <c r="F3889" t="s">
        <v>1215</v>
      </c>
      <c r="G3889" t="s">
        <v>10</v>
      </c>
      <c r="H3889" t="s">
        <v>39</v>
      </c>
      <c r="I3889" t="s">
        <v>39</v>
      </c>
      <c r="J3889" t="s">
        <v>9</v>
      </c>
      <c r="O3889" t="s">
        <v>10</v>
      </c>
      <c r="P3889" t="s">
        <v>9</v>
      </c>
      <c r="Q3889" t="s">
        <v>9</v>
      </c>
      <c r="R3889" t="s">
        <v>122</v>
      </c>
      <c r="S3889" t="s">
        <v>127</v>
      </c>
      <c r="T3889">
        <v>12</v>
      </c>
      <c r="U3889" t="s">
        <v>475</v>
      </c>
      <c r="W3889" t="s">
        <v>386</v>
      </c>
    </row>
    <row r="3890" spans="1:23" x14ac:dyDescent="0.25">
      <c r="A3890" t="s">
        <v>492</v>
      </c>
      <c r="B3890" s="1">
        <v>44452</v>
      </c>
      <c r="C3890">
        <v>-35.36</v>
      </c>
      <c r="D3890" t="s">
        <v>4810</v>
      </c>
      <c r="E3890" t="s">
        <v>4810</v>
      </c>
      <c r="F3890" t="s">
        <v>5447</v>
      </c>
      <c r="G3890" t="s">
        <v>13</v>
      </c>
      <c r="H3890" t="s">
        <v>148</v>
      </c>
      <c r="I3890" t="s">
        <v>148</v>
      </c>
      <c r="J3890" t="s">
        <v>9</v>
      </c>
      <c r="O3890" t="s">
        <v>13</v>
      </c>
      <c r="P3890" t="s">
        <v>9</v>
      </c>
      <c r="Q3890" t="s">
        <v>9</v>
      </c>
      <c r="R3890" t="s">
        <v>122</v>
      </c>
      <c r="S3890" t="s">
        <v>127</v>
      </c>
      <c r="T3890">
        <v>12</v>
      </c>
      <c r="U3890" t="s">
        <v>475</v>
      </c>
      <c r="W3890" t="s">
        <v>386</v>
      </c>
    </row>
    <row r="3891" spans="1:23" x14ac:dyDescent="0.25">
      <c r="A3891" t="s">
        <v>492</v>
      </c>
      <c r="B3891" s="1">
        <v>44452</v>
      </c>
      <c r="C3891">
        <v>-17</v>
      </c>
      <c r="D3891" t="s">
        <v>4810</v>
      </c>
      <c r="E3891" t="s">
        <v>4810</v>
      </c>
      <c r="F3891" t="s">
        <v>5447</v>
      </c>
      <c r="G3891" t="s">
        <v>117</v>
      </c>
      <c r="H3891" t="s">
        <v>44</v>
      </c>
      <c r="I3891" t="s">
        <v>44</v>
      </c>
      <c r="J3891" t="s">
        <v>9</v>
      </c>
      <c r="O3891" t="s">
        <v>117</v>
      </c>
      <c r="P3891" t="s">
        <v>9</v>
      </c>
      <c r="Q3891" t="s">
        <v>9</v>
      </c>
      <c r="R3891" t="s">
        <v>122</v>
      </c>
      <c r="S3891" t="s">
        <v>127</v>
      </c>
      <c r="T3891">
        <v>12</v>
      </c>
      <c r="U3891" t="s">
        <v>475</v>
      </c>
      <c r="W3891" t="s">
        <v>386</v>
      </c>
    </row>
    <row r="3892" spans="1:23" x14ac:dyDescent="0.25">
      <c r="A3892" t="s">
        <v>492</v>
      </c>
      <c r="B3892" s="1">
        <v>44452</v>
      </c>
      <c r="C3892">
        <v>-60</v>
      </c>
      <c r="D3892" t="s">
        <v>650</v>
      </c>
      <c r="E3892" t="s">
        <v>650</v>
      </c>
      <c r="F3892" t="s">
        <v>3117</v>
      </c>
      <c r="G3892" t="s">
        <v>118</v>
      </c>
      <c r="H3892" t="s">
        <v>52</v>
      </c>
      <c r="I3892" t="s">
        <v>52</v>
      </c>
      <c r="J3892" t="s">
        <v>9</v>
      </c>
      <c r="O3892" t="s">
        <v>118</v>
      </c>
      <c r="P3892" t="s">
        <v>9</v>
      </c>
      <c r="Q3892" t="s">
        <v>9</v>
      </c>
      <c r="R3892" t="s">
        <v>122</v>
      </c>
      <c r="S3892" t="s">
        <v>127</v>
      </c>
      <c r="T3892">
        <v>12</v>
      </c>
      <c r="U3892" t="s">
        <v>475</v>
      </c>
      <c r="W3892" t="s">
        <v>386</v>
      </c>
    </row>
    <row r="3893" spans="1:23" x14ac:dyDescent="0.25">
      <c r="A3893" t="s">
        <v>6411</v>
      </c>
      <c r="B3893" s="1">
        <v>44452</v>
      </c>
      <c r="C3893">
        <v>-10000</v>
      </c>
      <c r="D3893" t="s">
        <v>8170</v>
      </c>
      <c r="E3893" t="s">
        <v>8170</v>
      </c>
      <c r="F3893" t="s">
        <v>8170</v>
      </c>
      <c r="G3893" t="s">
        <v>89</v>
      </c>
      <c r="H3893" t="s">
        <v>229</v>
      </c>
      <c r="I3893" t="s">
        <v>229</v>
      </c>
      <c r="J3893" t="s">
        <v>9</v>
      </c>
      <c r="O3893" t="s">
        <v>89</v>
      </c>
      <c r="P3893" t="s">
        <v>9</v>
      </c>
      <c r="Q3893" t="s">
        <v>9</v>
      </c>
      <c r="R3893" t="s">
        <v>224</v>
      </c>
      <c r="S3893" t="s">
        <v>127</v>
      </c>
      <c r="T3893">
        <v>1</v>
      </c>
      <c r="U3893" t="s">
        <v>2486</v>
      </c>
      <c r="W3893" t="s">
        <v>386</v>
      </c>
    </row>
    <row r="3894" spans="1:23" x14ac:dyDescent="0.25">
      <c r="A3894" t="s">
        <v>356</v>
      </c>
      <c r="B3894" s="1">
        <v>44452</v>
      </c>
      <c r="C3894">
        <v>29.77</v>
      </c>
      <c r="D3894" t="s">
        <v>6618</v>
      </c>
      <c r="E3894" t="s">
        <v>6618</v>
      </c>
      <c r="F3894" t="s">
        <v>8167</v>
      </c>
      <c r="G3894" t="s">
        <v>89</v>
      </c>
      <c r="H3894" t="s">
        <v>69</v>
      </c>
      <c r="I3894" t="s">
        <v>69</v>
      </c>
      <c r="J3894" t="s">
        <v>9</v>
      </c>
      <c r="O3894" t="s">
        <v>89</v>
      </c>
      <c r="P3894" t="s">
        <v>9</v>
      </c>
      <c r="Q3894" t="s">
        <v>9</v>
      </c>
      <c r="R3894" t="s">
        <v>224</v>
      </c>
      <c r="S3894" t="s">
        <v>127</v>
      </c>
      <c r="T3894">
        <v>1</v>
      </c>
      <c r="U3894" t="s">
        <v>475</v>
      </c>
      <c r="W3894" t="s">
        <v>386</v>
      </c>
    </row>
    <row r="3895" spans="1:23" x14ac:dyDescent="0.25">
      <c r="A3895" t="s">
        <v>356</v>
      </c>
      <c r="B3895" s="1">
        <v>44452</v>
      </c>
      <c r="C3895">
        <v>80.62</v>
      </c>
      <c r="D3895" t="s">
        <v>6618</v>
      </c>
      <c r="E3895" t="s">
        <v>6618</v>
      </c>
      <c r="F3895" t="s">
        <v>8166</v>
      </c>
      <c r="G3895" t="s">
        <v>89</v>
      </c>
      <c r="H3895" t="s">
        <v>69</v>
      </c>
      <c r="I3895" t="s">
        <v>69</v>
      </c>
      <c r="J3895" t="s">
        <v>9</v>
      </c>
      <c r="O3895" t="s">
        <v>89</v>
      </c>
      <c r="P3895" t="s">
        <v>9</v>
      </c>
      <c r="Q3895" t="s">
        <v>9</v>
      </c>
      <c r="R3895" t="s">
        <v>224</v>
      </c>
      <c r="S3895" t="s">
        <v>127</v>
      </c>
      <c r="T3895">
        <v>1</v>
      </c>
      <c r="U3895" t="s">
        <v>475</v>
      </c>
      <c r="W3895" t="s">
        <v>386</v>
      </c>
    </row>
    <row r="3896" spans="1:23" x14ac:dyDescent="0.25">
      <c r="A3896" t="s">
        <v>356</v>
      </c>
      <c r="B3896" s="1">
        <v>44452</v>
      </c>
      <c r="C3896">
        <v>82.83</v>
      </c>
      <c r="D3896" t="s">
        <v>6618</v>
      </c>
      <c r="E3896" t="s">
        <v>6618</v>
      </c>
      <c r="F3896" t="s">
        <v>8171</v>
      </c>
      <c r="G3896" t="s">
        <v>89</v>
      </c>
      <c r="H3896" t="s">
        <v>69</v>
      </c>
      <c r="I3896" t="s">
        <v>69</v>
      </c>
      <c r="J3896" t="s">
        <v>9</v>
      </c>
      <c r="O3896" t="s">
        <v>89</v>
      </c>
      <c r="P3896" t="s">
        <v>9</v>
      </c>
      <c r="Q3896" t="s">
        <v>9</v>
      </c>
      <c r="R3896" t="s">
        <v>224</v>
      </c>
      <c r="S3896" t="s">
        <v>127</v>
      </c>
      <c r="T3896">
        <v>1</v>
      </c>
      <c r="U3896" t="s">
        <v>475</v>
      </c>
      <c r="W3896" t="s">
        <v>386</v>
      </c>
    </row>
    <row r="3897" spans="1:23" x14ac:dyDescent="0.25">
      <c r="A3897" t="s">
        <v>356</v>
      </c>
      <c r="B3897" s="1">
        <v>44452</v>
      </c>
      <c r="C3897">
        <v>82.83</v>
      </c>
      <c r="D3897" t="s">
        <v>6618</v>
      </c>
      <c r="E3897" t="s">
        <v>6618</v>
      </c>
      <c r="F3897" t="s">
        <v>8171</v>
      </c>
      <c r="G3897" t="s">
        <v>89</v>
      </c>
      <c r="H3897" t="s">
        <v>69</v>
      </c>
      <c r="I3897" t="s">
        <v>69</v>
      </c>
      <c r="J3897" t="s">
        <v>9</v>
      </c>
      <c r="O3897" t="s">
        <v>89</v>
      </c>
      <c r="P3897" t="s">
        <v>9</v>
      </c>
      <c r="Q3897" t="s">
        <v>9</v>
      </c>
      <c r="R3897" t="s">
        <v>224</v>
      </c>
      <c r="S3897" t="s">
        <v>127</v>
      </c>
      <c r="T3897">
        <v>1</v>
      </c>
      <c r="U3897" t="s">
        <v>475</v>
      </c>
      <c r="W3897" t="s">
        <v>386</v>
      </c>
    </row>
    <row r="3898" spans="1:23" x14ac:dyDescent="0.25">
      <c r="A3898" t="s">
        <v>6411</v>
      </c>
      <c r="B3898" s="1">
        <v>44452</v>
      </c>
      <c r="C3898">
        <v>20261.490000000002</v>
      </c>
      <c r="D3898" t="s">
        <v>691</v>
      </c>
      <c r="E3898" t="s">
        <v>691</v>
      </c>
      <c r="F3898" t="s">
        <v>7358</v>
      </c>
      <c r="G3898" t="s">
        <v>55</v>
      </c>
      <c r="H3898" t="s">
        <v>225</v>
      </c>
      <c r="I3898" t="s">
        <v>225</v>
      </c>
      <c r="J3898" t="s">
        <v>9</v>
      </c>
      <c r="O3898" t="s">
        <v>55</v>
      </c>
      <c r="P3898" t="s">
        <v>9</v>
      </c>
      <c r="Q3898" t="s">
        <v>9</v>
      </c>
      <c r="R3898" t="s">
        <v>224</v>
      </c>
      <c r="S3898" t="s">
        <v>126</v>
      </c>
      <c r="T3898">
        <v>0</v>
      </c>
      <c r="U3898" t="s">
        <v>475</v>
      </c>
      <c r="V3898" t="s">
        <v>6075</v>
      </c>
      <c r="W3898" t="s">
        <v>386</v>
      </c>
    </row>
    <row r="3899" spans="1:23" x14ac:dyDescent="0.25">
      <c r="A3899" t="s">
        <v>6408</v>
      </c>
      <c r="B3899" s="1">
        <v>44452</v>
      </c>
      <c r="C3899">
        <v>-249.97</v>
      </c>
      <c r="D3899" t="s">
        <v>6656</v>
      </c>
      <c r="E3899" t="s">
        <v>6656</v>
      </c>
      <c r="F3899" t="s">
        <v>6657</v>
      </c>
      <c r="G3899" t="s">
        <v>89</v>
      </c>
      <c r="H3899" t="s">
        <v>89</v>
      </c>
      <c r="I3899" t="s">
        <v>89</v>
      </c>
      <c r="J3899" t="s">
        <v>9</v>
      </c>
      <c r="O3899" t="s">
        <v>89</v>
      </c>
      <c r="P3899" t="s">
        <v>9</v>
      </c>
      <c r="Q3899" t="s">
        <v>9</v>
      </c>
      <c r="R3899" t="s">
        <v>116</v>
      </c>
      <c r="S3899" t="s">
        <v>126</v>
      </c>
      <c r="T3899">
        <v>0</v>
      </c>
      <c r="U3899" t="s">
        <v>475</v>
      </c>
      <c r="W3899" t="s">
        <v>386</v>
      </c>
    </row>
    <row r="3900" spans="1:23" x14ac:dyDescent="0.25">
      <c r="A3900" t="s">
        <v>356</v>
      </c>
      <c r="B3900" s="1">
        <v>44452</v>
      </c>
      <c r="C3900">
        <v>22.92</v>
      </c>
      <c r="D3900" t="s">
        <v>6618</v>
      </c>
      <c r="E3900" t="s">
        <v>6618</v>
      </c>
      <c r="F3900" t="s">
        <v>8168</v>
      </c>
      <c r="G3900" t="s">
        <v>89</v>
      </c>
      <c r="H3900" t="s">
        <v>69</v>
      </c>
      <c r="I3900" t="s">
        <v>69</v>
      </c>
      <c r="J3900" t="s">
        <v>9</v>
      </c>
      <c r="O3900" t="s">
        <v>89</v>
      </c>
      <c r="P3900" t="s">
        <v>9</v>
      </c>
      <c r="Q3900" t="s">
        <v>9</v>
      </c>
      <c r="R3900" t="s">
        <v>224</v>
      </c>
      <c r="S3900" t="s">
        <v>127</v>
      </c>
      <c r="T3900">
        <v>1</v>
      </c>
      <c r="U3900" t="s">
        <v>475</v>
      </c>
      <c r="W3900" t="s">
        <v>386</v>
      </c>
    </row>
    <row r="3901" spans="1:23" x14ac:dyDescent="0.25">
      <c r="A3901" t="s">
        <v>492</v>
      </c>
      <c r="B3901" s="1">
        <v>44450</v>
      </c>
      <c r="C3901">
        <v>-137</v>
      </c>
      <c r="D3901" t="s">
        <v>522</v>
      </c>
      <c r="E3901" t="s">
        <v>522</v>
      </c>
      <c r="F3901" t="s">
        <v>523</v>
      </c>
      <c r="G3901" t="s">
        <v>94</v>
      </c>
      <c r="H3901" t="s">
        <v>73</v>
      </c>
      <c r="I3901" t="s">
        <v>73</v>
      </c>
      <c r="J3901" t="s">
        <v>2439</v>
      </c>
      <c r="O3901" t="s">
        <v>94</v>
      </c>
      <c r="P3901" t="s">
        <v>29</v>
      </c>
      <c r="Q3901" t="s">
        <v>6334</v>
      </c>
      <c r="R3901" t="s">
        <v>122</v>
      </c>
      <c r="S3901" t="s">
        <v>127</v>
      </c>
      <c r="T3901">
        <v>1</v>
      </c>
      <c r="U3901" t="s">
        <v>475</v>
      </c>
      <c r="V3901" t="s">
        <v>262</v>
      </c>
      <c r="W3901" t="s">
        <v>1640</v>
      </c>
    </row>
    <row r="3902" spans="1:23" x14ac:dyDescent="0.25">
      <c r="A3902" t="s">
        <v>492</v>
      </c>
      <c r="B3902" s="1">
        <v>44450</v>
      </c>
      <c r="C3902">
        <v>-173.1</v>
      </c>
      <c r="D3902" t="s">
        <v>495</v>
      </c>
      <c r="E3902" t="s">
        <v>495</v>
      </c>
      <c r="F3902" t="s">
        <v>496</v>
      </c>
      <c r="G3902" t="s">
        <v>104</v>
      </c>
      <c r="H3902" t="s">
        <v>16</v>
      </c>
      <c r="I3902" t="s">
        <v>16</v>
      </c>
      <c r="J3902" t="s">
        <v>9</v>
      </c>
      <c r="O3902" t="s">
        <v>104</v>
      </c>
      <c r="P3902" t="s">
        <v>9</v>
      </c>
      <c r="Q3902" t="s">
        <v>9</v>
      </c>
      <c r="R3902" t="s">
        <v>122</v>
      </c>
      <c r="S3902" t="s">
        <v>127</v>
      </c>
      <c r="T3902">
        <v>12</v>
      </c>
      <c r="U3902" t="s">
        <v>475</v>
      </c>
      <c r="W3902" t="s">
        <v>386</v>
      </c>
    </row>
    <row r="3903" spans="1:23" x14ac:dyDescent="0.25">
      <c r="A3903" t="s">
        <v>492</v>
      </c>
      <c r="B3903" s="1">
        <v>44450</v>
      </c>
      <c r="C3903">
        <v>-163.08000000000001</v>
      </c>
      <c r="D3903" t="s">
        <v>5477</v>
      </c>
      <c r="E3903" t="s">
        <v>5477</v>
      </c>
      <c r="F3903" t="s">
        <v>771</v>
      </c>
      <c r="G3903" t="s">
        <v>55</v>
      </c>
      <c r="H3903" t="s">
        <v>76</v>
      </c>
      <c r="I3903" t="s">
        <v>76</v>
      </c>
      <c r="J3903" t="s">
        <v>9</v>
      </c>
      <c r="O3903" t="s">
        <v>55</v>
      </c>
      <c r="P3903" t="s">
        <v>9</v>
      </c>
      <c r="Q3903" t="s">
        <v>5256</v>
      </c>
      <c r="R3903" t="s">
        <v>224</v>
      </c>
      <c r="S3903" t="s">
        <v>126</v>
      </c>
      <c r="T3903">
        <v>12</v>
      </c>
      <c r="U3903" t="s">
        <v>475</v>
      </c>
      <c r="V3903" t="s">
        <v>6075</v>
      </c>
      <c r="W3903" t="s">
        <v>386</v>
      </c>
    </row>
    <row r="3904" spans="1:23" x14ac:dyDescent="0.25">
      <c r="A3904" t="s">
        <v>492</v>
      </c>
      <c r="B3904" s="1">
        <v>44450</v>
      </c>
      <c r="C3904">
        <v>-10</v>
      </c>
      <c r="D3904" t="s">
        <v>522</v>
      </c>
      <c r="E3904" t="s">
        <v>522</v>
      </c>
      <c r="F3904" t="s">
        <v>523</v>
      </c>
      <c r="G3904" t="s">
        <v>94</v>
      </c>
      <c r="H3904" t="s">
        <v>73</v>
      </c>
      <c r="I3904" t="s">
        <v>73</v>
      </c>
      <c r="J3904" t="s">
        <v>2439</v>
      </c>
      <c r="O3904" t="s">
        <v>94</v>
      </c>
      <c r="P3904" t="s">
        <v>29</v>
      </c>
      <c r="Q3904" t="s">
        <v>6334</v>
      </c>
      <c r="R3904" t="s">
        <v>122</v>
      </c>
      <c r="S3904" t="s">
        <v>127</v>
      </c>
      <c r="T3904">
        <v>1</v>
      </c>
      <c r="U3904" t="s">
        <v>475</v>
      </c>
      <c r="V3904" t="s">
        <v>262</v>
      </c>
      <c r="W3904" t="s">
        <v>1640</v>
      </c>
    </row>
    <row r="3905" spans="1:23" x14ac:dyDescent="0.25">
      <c r="A3905" t="s">
        <v>486</v>
      </c>
      <c r="B3905" s="1">
        <v>44449</v>
      </c>
      <c r="C3905">
        <v>-20261.490000000002</v>
      </c>
      <c r="D3905" t="s">
        <v>772</v>
      </c>
      <c r="E3905" t="s">
        <v>772</v>
      </c>
      <c r="F3905" t="s">
        <v>5448</v>
      </c>
      <c r="G3905" t="s">
        <v>55</v>
      </c>
      <c r="H3905" t="s">
        <v>225</v>
      </c>
      <c r="I3905" t="s">
        <v>225</v>
      </c>
      <c r="J3905" t="s">
        <v>9</v>
      </c>
      <c r="O3905" t="s">
        <v>55</v>
      </c>
      <c r="P3905" t="s">
        <v>9</v>
      </c>
      <c r="Q3905" t="s">
        <v>9</v>
      </c>
      <c r="R3905" t="s">
        <v>224</v>
      </c>
      <c r="S3905" t="s">
        <v>126</v>
      </c>
      <c r="T3905">
        <v>0</v>
      </c>
      <c r="U3905" t="s">
        <v>475</v>
      </c>
      <c r="V3905" t="s">
        <v>6075</v>
      </c>
      <c r="W3905" t="s">
        <v>386</v>
      </c>
    </row>
    <row r="3906" spans="1:23" x14ac:dyDescent="0.25">
      <c r="A3906" t="s">
        <v>6408</v>
      </c>
      <c r="B3906" s="1">
        <v>44449</v>
      </c>
      <c r="C3906">
        <v>249.97</v>
      </c>
      <c r="D3906" t="s">
        <v>6656</v>
      </c>
      <c r="E3906" t="s">
        <v>6656</v>
      </c>
      <c r="F3906" t="s">
        <v>6657</v>
      </c>
      <c r="G3906" t="s">
        <v>89</v>
      </c>
      <c r="H3906" t="s">
        <v>69</v>
      </c>
      <c r="I3906" t="s">
        <v>69</v>
      </c>
      <c r="J3906" t="s">
        <v>9</v>
      </c>
      <c r="O3906" t="s">
        <v>89</v>
      </c>
      <c r="P3906" t="s">
        <v>9</v>
      </c>
      <c r="Q3906" t="s">
        <v>9</v>
      </c>
      <c r="R3906" t="s">
        <v>224</v>
      </c>
      <c r="S3906" t="s">
        <v>127</v>
      </c>
      <c r="T3906">
        <v>1</v>
      </c>
      <c r="U3906" t="s">
        <v>475</v>
      </c>
      <c r="W3906" t="s">
        <v>386</v>
      </c>
    </row>
    <row r="3907" spans="1:23" x14ac:dyDescent="0.25">
      <c r="A3907" t="s">
        <v>487</v>
      </c>
      <c r="B3907" s="1">
        <v>44449</v>
      </c>
      <c r="C3907">
        <v>20261.490000000002</v>
      </c>
      <c r="D3907" t="s">
        <v>769</v>
      </c>
      <c r="E3907" t="s">
        <v>769</v>
      </c>
      <c r="F3907" t="s">
        <v>5449</v>
      </c>
      <c r="G3907" t="s">
        <v>55</v>
      </c>
      <c r="H3907" t="s">
        <v>225</v>
      </c>
      <c r="I3907" t="s">
        <v>225</v>
      </c>
      <c r="J3907" t="s">
        <v>9</v>
      </c>
      <c r="O3907" t="s">
        <v>55</v>
      </c>
      <c r="P3907" t="s">
        <v>9</v>
      </c>
      <c r="Q3907" t="s">
        <v>9</v>
      </c>
      <c r="R3907" t="s">
        <v>224</v>
      </c>
      <c r="S3907" t="s">
        <v>126</v>
      </c>
      <c r="T3907">
        <v>0</v>
      </c>
      <c r="U3907" t="s">
        <v>475</v>
      </c>
      <c r="V3907" t="s">
        <v>6075</v>
      </c>
      <c r="W3907" t="s">
        <v>386</v>
      </c>
    </row>
    <row r="3908" spans="1:23" x14ac:dyDescent="0.25">
      <c r="A3908" t="s">
        <v>488</v>
      </c>
      <c r="B3908" s="1">
        <v>44449</v>
      </c>
      <c r="C3908">
        <v>129.30000000000001</v>
      </c>
      <c r="D3908" t="s">
        <v>489</v>
      </c>
      <c r="E3908" t="s">
        <v>489</v>
      </c>
      <c r="F3908" t="s">
        <v>4713</v>
      </c>
      <c r="G3908" t="s">
        <v>92</v>
      </c>
      <c r="H3908" t="s">
        <v>71</v>
      </c>
      <c r="I3908" t="s">
        <v>71</v>
      </c>
      <c r="J3908" t="s">
        <v>9</v>
      </c>
      <c r="O3908" t="s">
        <v>92</v>
      </c>
      <c r="P3908" t="s">
        <v>9</v>
      </c>
      <c r="Q3908" t="s">
        <v>9</v>
      </c>
      <c r="R3908" t="s">
        <v>92</v>
      </c>
      <c r="S3908" t="s">
        <v>127</v>
      </c>
      <c r="T3908">
        <v>12</v>
      </c>
      <c r="U3908" t="s">
        <v>475</v>
      </c>
      <c r="W3908" t="s">
        <v>386</v>
      </c>
    </row>
    <row r="3909" spans="1:23" x14ac:dyDescent="0.25">
      <c r="A3909" t="s">
        <v>8172</v>
      </c>
      <c r="B3909" s="1">
        <v>44448</v>
      </c>
      <c r="C3909">
        <v>-500</v>
      </c>
      <c r="D3909" t="s">
        <v>8614</v>
      </c>
      <c r="E3909" t="s">
        <v>8614</v>
      </c>
      <c r="F3909" t="s">
        <v>8173</v>
      </c>
      <c r="G3909" t="s">
        <v>55</v>
      </c>
      <c r="H3909" t="s">
        <v>4506</v>
      </c>
      <c r="I3909" t="s">
        <v>4506</v>
      </c>
      <c r="J3909" t="s">
        <v>9</v>
      </c>
      <c r="O3909" t="s">
        <v>55</v>
      </c>
      <c r="P3909" t="s">
        <v>9</v>
      </c>
      <c r="Q3909" t="s">
        <v>8615</v>
      </c>
      <c r="R3909" t="s">
        <v>224</v>
      </c>
      <c r="S3909" t="s">
        <v>126</v>
      </c>
      <c r="T3909">
        <v>0</v>
      </c>
      <c r="U3909" t="s">
        <v>475</v>
      </c>
      <c r="W3909" t="s">
        <v>386</v>
      </c>
    </row>
    <row r="3910" spans="1:23" x14ac:dyDescent="0.25">
      <c r="A3910" t="s">
        <v>8172</v>
      </c>
      <c r="B3910" s="1">
        <v>44448</v>
      </c>
      <c r="C3910">
        <v>-500</v>
      </c>
      <c r="D3910" t="s">
        <v>8617</v>
      </c>
      <c r="E3910" t="s">
        <v>8617</v>
      </c>
      <c r="F3910" t="s">
        <v>8174</v>
      </c>
      <c r="G3910" t="s">
        <v>55</v>
      </c>
      <c r="H3910" t="s">
        <v>4506</v>
      </c>
      <c r="I3910" t="s">
        <v>4506</v>
      </c>
      <c r="J3910" t="s">
        <v>9</v>
      </c>
      <c r="O3910" t="s">
        <v>55</v>
      </c>
      <c r="P3910" t="s">
        <v>9</v>
      </c>
      <c r="Q3910" t="s">
        <v>8618</v>
      </c>
      <c r="R3910" t="s">
        <v>224</v>
      </c>
      <c r="S3910" t="s">
        <v>126</v>
      </c>
      <c r="T3910">
        <v>0</v>
      </c>
      <c r="U3910" t="s">
        <v>475</v>
      </c>
      <c r="W3910" t="s">
        <v>386</v>
      </c>
    </row>
    <row r="3911" spans="1:23" x14ac:dyDescent="0.25">
      <c r="A3911" t="s">
        <v>492</v>
      </c>
      <c r="B3911" s="1">
        <v>44447</v>
      </c>
      <c r="C3911">
        <v>-7.27</v>
      </c>
      <c r="D3911" t="s">
        <v>495</v>
      </c>
      <c r="E3911" t="s">
        <v>495</v>
      </c>
      <c r="F3911" t="s">
        <v>496</v>
      </c>
      <c r="G3911" t="s">
        <v>104</v>
      </c>
      <c r="H3911" t="s">
        <v>16</v>
      </c>
      <c r="I3911" t="s">
        <v>16</v>
      </c>
      <c r="J3911" t="s">
        <v>9</v>
      </c>
      <c r="O3911" t="s">
        <v>104</v>
      </c>
      <c r="P3911" t="s">
        <v>9</v>
      </c>
      <c r="Q3911" t="s">
        <v>9</v>
      </c>
      <c r="R3911" t="s">
        <v>122</v>
      </c>
      <c r="S3911" t="s">
        <v>127</v>
      </c>
      <c r="T3911">
        <v>12</v>
      </c>
      <c r="U3911" t="s">
        <v>475</v>
      </c>
      <c r="W3911" t="s">
        <v>386</v>
      </c>
    </row>
    <row r="3912" spans="1:23" x14ac:dyDescent="0.25">
      <c r="A3912" t="s">
        <v>19</v>
      </c>
      <c r="B3912" s="1">
        <v>44447</v>
      </c>
      <c r="C3912">
        <v>-301.39</v>
      </c>
      <c r="D3912" t="s">
        <v>609</v>
      </c>
      <c r="E3912" t="s">
        <v>609</v>
      </c>
      <c r="F3912" t="s">
        <v>610</v>
      </c>
      <c r="G3912" t="s">
        <v>10</v>
      </c>
      <c r="H3912" t="s">
        <v>20</v>
      </c>
      <c r="I3912" t="s">
        <v>20</v>
      </c>
      <c r="J3912" t="s">
        <v>9</v>
      </c>
      <c r="O3912" t="s">
        <v>10</v>
      </c>
      <c r="P3912" t="s">
        <v>9</v>
      </c>
      <c r="Q3912" t="s">
        <v>9</v>
      </c>
      <c r="R3912" t="s">
        <v>122</v>
      </c>
      <c r="S3912" t="s">
        <v>127</v>
      </c>
      <c r="T3912">
        <v>12</v>
      </c>
      <c r="U3912" t="s">
        <v>475</v>
      </c>
      <c r="W3912" t="s">
        <v>386</v>
      </c>
    </row>
    <row r="3913" spans="1:23" x14ac:dyDescent="0.25">
      <c r="A3913" t="s">
        <v>544</v>
      </c>
      <c r="B3913" s="1">
        <v>44447</v>
      </c>
      <c r="C3913">
        <v>-64.5</v>
      </c>
      <c r="D3913" t="s">
        <v>5427</v>
      </c>
      <c r="E3913" t="s">
        <v>5427</v>
      </c>
      <c r="F3913" t="s">
        <v>700</v>
      </c>
      <c r="G3913" t="s">
        <v>104</v>
      </c>
      <c r="H3913" t="s">
        <v>12</v>
      </c>
      <c r="I3913" t="s">
        <v>12</v>
      </c>
      <c r="J3913" t="s">
        <v>9</v>
      </c>
      <c r="O3913" t="s">
        <v>104</v>
      </c>
      <c r="P3913" t="s">
        <v>9</v>
      </c>
      <c r="Q3913" t="s">
        <v>9</v>
      </c>
      <c r="R3913" t="s">
        <v>122</v>
      </c>
      <c r="S3913" t="s">
        <v>127</v>
      </c>
      <c r="T3913">
        <v>12</v>
      </c>
      <c r="U3913" t="s">
        <v>475</v>
      </c>
      <c r="W3913" t="s">
        <v>386</v>
      </c>
    </row>
    <row r="3914" spans="1:23" x14ac:dyDescent="0.25">
      <c r="A3914" t="s">
        <v>605</v>
      </c>
      <c r="B3914" s="1">
        <v>44447</v>
      </c>
      <c r="C3914">
        <v>-43</v>
      </c>
      <c r="D3914" t="s">
        <v>1207</v>
      </c>
      <c r="E3914" t="s">
        <v>1207</v>
      </c>
      <c r="F3914" t="s">
        <v>5450</v>
      </c>
      <c r="G3914" t="s">
        <v>13</v>
      </c>
      <c r="H3914" t="s">
        <v>40</v>
      </c>
      <c r="I3914" t="s">
        <v>40</v>
      </c>
      <c r="J3914" t="s">
        <v>9</v>
      </c>
      <c r="O3914" t="s">
        <v>13</v>
      </c>
      <c r="P3914" t="s">
        <v>9</v>
      </c>
      <c r="Q3914" t="s">
        <v>9</v>
      </c>
      <c r="R3914" t="s">
        <v>122</v>
      </c>
      <c r="S3914" t="s">
        <v>127</v>
      </c>
      <c r="T3914">
        <v>1</v>
      </c>
      <c r="U3914" t="s">
        <v>475</v>
      </c>
      <c r="W3914" t="s">
        <v>386</v>
      </c>
    </row>
    <row r="3915" spans="1:23" x14ac:dyDescent="0.25">
      <c r="A3915" t="s">
        <v>8172</v>
      </c>
      <c r="B3915" s="1">
        <v>44447</v>
      </c>
      <c r="C3915">
        <v>510</v>
      </c>
      <c r="D3915" t="s">
        <v>8175</v>
      </c>
      <c r="E3915" t="s">
        <v>8175</v>
      </c>
      <c r="F3915" t="s">
        <v>6464</v>
      </c>
      <c r="G3915" t="s">
        <v>89</v>
      </c>
      <c r="H3915" t="s">
        <v>230</v>
      </c>
      <c r="I3915" t="s">
        <v>230</v>
      </c>
      <c r="J3915" t="s">
        <v>9</v>
      </c>
      <c r="O3915" t="s">
        <v>89</v>
      </c>
      <c r="P3915" t="s">
        <v>9</v>
      </c>
      <c r="Q3915" t="s">
        <v>9</v>
      </c>
      <c r="R3915" t="s">
        <v>224</v>
      </c>
      <c r="S3915" t="s">
        <v>127</v>
      </c>
      <c r="T3915">
        <v>1</v>
      </c>
      <c r="U3915" t="s">
        <v>475</v>
      </c>
      <c r="W3915" t="s">
        <v>386</v>
      </c>
    </row>
    <row r="3916" spans="1:23" x14ac:dyDescent="0.25">
      <c r="A3916" t="s">
        <v>8172</v>
      </c>
      <c r="B3916" s="1">
        <v>44447</v>
      </c>
      <c r="C3916">
        <v>490</v>
      </c>
      <c r="D3916" t="s">
        <v>6465</v>
      </c>
      <c r="E3916" t="s">
        <v>6465</v>
      </c>
      <c r="F3916" t="s">
        <v>6466</v>
      </c>
      <c r="G3916" t="s">
        <v>89</v>
      </c>
      <c r="H3916" t="s">
        <v>230</v>
      </c>
      <c r="I3916" t="s">
        <v>230</v>
      </c>
      <c r="J3916" t="s">
        <v>9</v>
      </c>
      <c r="O3916" t="s">
        <v>89</v>
      </c>
      <c r="P3916" t="s">
        <v>9</v>
      </c>
      <c r="Q3916" t="s">
        <v>9</v>
      </c>
      <c r="R3916" t="s">
        <v>224</v>
      </c>
      <c r="S3916" t="s">
        <v>127</v>
      </c>
      <c r="T3916">
        <v>1</v>
      </c>
      <c r="U3916" t="s">
        <v>475</v>
      </c>
      <c r="W3916" t="s">
        <v>386</v>
      </c>
    </row>
    <row r="3917" spans="1:23" x14ac:dyDescent="0.25">
      <c r="A3917" t="s">
        <v>19</v>
      </c>
      <c r="B3917" s="1">
        <v>44447</v>
      </c>
      <c r="C3917">
        <v>-204.7</v>
      </c>
      <c r="D3917" t="s">
        <v>504</v>
      </c>
      <c r="E3917" t="s">
        <v>504</v>
      </c>
      <c r="F3917" t="s">
        <v>505</v>
      </c>
      <c r="G3917" t="s">
        <v>94</v>
      </c>
      <c r="H3917" t="s">
        <v>24</v>
      </c>
      <c r="I3917" t="s">
        <v>24</v>
      </c>
      <c r="J3917" t="s">
        <v>24</v>
      </c>
      <c r="O3917" t="s">
        <v>94</v>
      </c>
      <c r="P3917" t="s">
        <v>9</v>
      </c>
      <c r="Q3917" t="s">
        <v>6333</v>
      </c>
      <c r="R3917" t="s">
        <v>122</v>
      </c>
      <c r="S3917" t="s">
        <v>127</v>
      </c>
      <c r="T3917">
        <v>12</v>
      </c>
      <c r="U3917" t="s">
        <v>475</v>
      </c>
      <c r="V3917" t="s">
        <v>265</v>
      </c>
      <c r="W3917" t="s">
        <v>386</v>
      </c>
    </row>
    <row r="3918" spans="1:23" x14ac:dyDescent="0.25">
      <c r="A3918" t="s">
        <v>19</v>
      </c>
      <c r="B3918" s="1">
        <v>44447</v>
      </c>
      <c r="C3918">
        <v>-4356.7700000000004</v>
      </c>
      <c r="D3918" t="s">
        <v>516</v>
      </c>
      <c r="E3918" t="s">
        <v>516</v>
      </c>
      <c r="F3918" t="s">
        <v>517</v>
      </c>
      <c r="G3918" t="s">
        <v>94</v>
      </c>
      <c r="H3918" t="s">
        <v>61</v>
      </c>
      <c r="I3918" t="s">
        <v>61</v>
      </c>
      <c r="J3918" t="s">
        <v>9</v>
      </c>
      <c r="O3918" t="s">
        <v>94</v>
      </c>
      <c r="P3918" t="s">
        <v>9</v>
      </c>
      <c r="Q3918" t="s">
        <v>9</v>
      </c>
      <c r="R3918" t="s">
        <v>122</v>
      </c>
      <c r="S3918" t="s">
        <v>127</v>
      </c>
      <c r="T3918">
        <v>12</v>
      </c>
      <c r="U3918" t="s">
        <v>475</v>
      </c>
      <c r="W3918" t="s">
        <v>386</v>
      </c>
    </row>
    <row r="3919" spans="1:23" x14ac:dyDescent="0.25">
      <c r="A3919" t="s">
        <v>2543</v>
      </c>
      <c r="B3919" s="1">
        <v>44446</v>
      </c>
      <c r="C3919">
        <v>-39940.86</v>
      </c>
      <c r="D3919" t="s">
        <v>5459</v>
      </c>
      <c r="E3919" t="s">
        <v>5459</v>
      </c>
      <c r="F3919" t="s">
        <v>5460</v>
      </c>
      <c r="G3919" t="s">
        <v>55</v>
      </c>
      <c r="H3919" t="s">
        <v>55</v>
      </c>
      <c r="I3919" t="s">
        <v>55</v>
      </c>
      <c r="J3919" t="s">
        <v>9</v>
      </c>
      <c r="O3919" t="s">
        <v>55</v>
      </c>
      <c r="P3919" t="s">
        <v>9</v>
      </c>
      <c r="Q3919" t="s">
        <v>9</v>
      </c>
      <c r="R3919" t="s">
        <v>116</v>
      </c>
      <c r="S3919" t="s">
        <v>126</v>
      </c>
      <c r="T3919">
        <v>0</v>
      </c>
      <c r="U3919" t="s">
        <v>475</v>
      </c>
      <c r="W3919" t="s">
        <v>386</v>
      </c>
    </row>
    <row r="3920" spans="1:23" x14ac:dyDescent="0.25">
      <c r="A3920" t="s">
        <v>512</v>
      </c>
      <c r="B3920" s="1">
        <v>44446</v>
      </c>
      <c r="C3920">
        <v>-137.38999999999999</v>
      </c>
      <c r="D3920" t="s">
        <v>5452</v>
      </c>
      <c r="E3920" t="s">
        <v>5452</v>
      </c>
      <c r="F3920" t="s">
        <v>742</v>
      </c>
      <c r="G3920" t="s">
        <v>88</v>
      </c>
      <c r="H3920" t="s">
        <v>59</v>
      </c>
      <c r="I3920" t="s">
        <v>59</v>
      </c>
      <c r="J3920" t="s">
        <v>9</v>
      </c>
      <c r="O3920" t="s">
        <v>88</v>
      </c>
      <c r="P3920" t="s">
        <v>9</v>
      </c>
      <c r="Q3920" t="s">
        <v>5453</v>
      </c>
      <c r="R3920" t="s">
        <v>122</v>
      </c>
      <c r="S3920" t="s">
        <v>127</v>
      </c>
      <c r="T3920">
        <v>1</v>
      </c>
      <c r="U3920" t="s">
        <v>475</v>
      </c>
      <c r="W3920" t="s">
        <v>386</v>
      </c>
    </row>
    <row r="3921" spans="1:23" x14ac:dyDescent="0.25">
      <c r="A3921" t="s">
        <v>6408</v>
      </c>
      <c r="B3921" s="1">
        <v>44446</v>
      </c>
      <c r="C3921">
        <v>29228.76</v>
      </c>
      <c r="D3921" t="s">
        <v>8177</v>
      </c>
      <c r="E3921" t="s">
        <v>8177</v>
      </c>
      <c r="F3921" t="s">
        <v>8177</v>
      </c>
      <c r="G3921" t="s">
        <v>89</v>
      </c>
      <c r="H3921" t="s">
        <v>230</v>
      </c>
      <c r="I3921" t="s">
        <v>230</v>
      </c>
      <c r="J3921" t="s">
        <v>9</v>
      </c>
      <c r="O3921" t="s">
        <v>89</v>
      </c>
      <c r="P3921" t="s">
        <v>9</v>
      </c>
      <c r="Q3921" t="s">
        <v>9</v>
      </c>
      <c r="R3921" t="s">
        <v>224</v>
      </c>
      <c r="S3921" t="s">
        <v>127</v>
      </c>
      <c r="T3921">
        <v>1</v>
      </c>
      <c r="U3921" t="s">
        <v>2486</v>
      </c>
      <c r="W3921" t="s">
        <v>386</v>
      </c>
    </row>
    <row r="3922" spans="1:23" x14ac:dyDescent="0.25">
      <c r="A3922" t="s">
        <v>5030</v>
      </c>
      <c r="B3922" s="1">
        <v>44446</v>
      </c>
      <c r="C3922">
        <v>-65000</v>
      </c>
      <c r="D3922" t="s">
        <v>5461</v>
      </c>
      <c r="E3922" t="s">
        <v>5461</v>
      </c>
      <c r="F3922" t="s">
        <v>5462</v>
      </c>
      <c r="G3922" t="s">
        <v>55</v>
      </c>
      <c r="H3922" t="s">
        <v>55</v>
      </c>
      <c r="I3922" t="s">
        <v>55</v>
      </c>
      <c r="J3922" t="s">
        <v>9</v>
      </c>
      <c r="O3922" t="s">
        <v>55</v>
      </c>
      <c r="P3922" t="s">
        <v>9</v>
      </c>
      <c r="Q3922" t="s">
        <v>9</v>
      </c>
      <c r="R3922" t="s">
        <v>116</v>
      </c>
      <c r="S3922" t="s">
        <v>126</v>
      </c>
      <c r="T3922">
        <v>0</v>
      </c>
      <c r="U3922" t="s">
        <v>475</v>
      </c>
      <c r="W3922" t="s">
        <v>386</v>
      </c>
    </row>
    <row r="3923" spans="1:23" x14ac:dyDescent="0.25">
      <c r="A3923" t="s">
        <v>487</v>
      </c>
      <c r="B3923" s="1">
        <v>44446</v>
      </c>
      <c r="C3923">
        <v>6247.98</v>
      </c>
      <c r="D3923" t="s">
        <v>3386</v>
      </c>
      <c r="E3923" t="s">
        <v>3386</v>
      </c>
      <c r="F3923" t="s">
        <v>501</v>
      </c>
      <c r="G3923" t="s">
        <v>92</v>
      </c>
      <c r="H3923" t="s">
        <v>207</v>
      </c>
      <c r="I3923" t="s">
        <v>207</v>
      </c>
      <c r="J3923" t="s">
        <v>9</v>
      </c>
      <c r="O3923" t="s">
        <v>92</v>
      </c>
      <c r="P3923" t="s">
        <v>9</v>
      </c>
      <c r="Q3923" t="s">
        <v>9</v>
      </c>
      <c r="R3923" t="s">
        <v>92</v>
      </c>
      <c r="S3923" t="s">
        <v>127</v>
      </c>
      <c r="T3923">
        <v>1</v>
      </c>
      <c r="U3923" t="s">
        <v>475</v>
      </c>
      <c r="W3923" t="s">
        <v>386</v>
      </c>
    </row>
    <row r="3924" spans="1:23" x14ac:dyDescent="0.25">
      <c r="A3924" t="s">
        <v>487</v>
      </c>
      <c r="B3924" s="1">
        <v>44446</v>
      </c>
      <c r="C3924">
        <v>87504.05</v>
      </c>
      <c r="D3924" t="s">
        <v>3386</v>
      </c>
      <c r="E3924" t="s">
        <v>3386</v>
      </c>
      <c r="F3924" t="s">
        <v>501</v>
      </c>
      <c r="G3924" t="s">
        <v>92</v>
      </c>
      <c r="H3924" t="s">
        <v>380</v>
      </c>
      <c r="I3924" t="s">
        <v>380</v>
      </c>
      <c r="J3924" t="s">
        <v>9</v>
      </c>
      <c r="O3924" t="s">
        <v>92</v>
      </c>
      <c r="P3924" t="s">
        <v>9</v>
      </c>
      <c r="Q3924" t="s">
        <v>9</v>
      </c>
      <c r="R3924" t="s">
        <v>92</v>
      </c>
      <c r="S3924" t="s">
        <v>125</v>
      </c>
      <c r="T3924">
        <v>1</v>
      </c>
      <c r="U3924" t="s">
        <v>475</v>
      </c>
      <c r="W3924" t="s">
        <v>386</v>
      </c>
    </row>
    <row r="3925" spans="1:23" x14ac:dyDescent="0.25">
      <c r="A3925" t="s">
        <v>58</v>
      </c>
      <c r="B3925" s="1">
        <v>44446</v>
      </c>
      <c r="C3925">
        <v>-61282.19</v>
      </c>
      <c r="D3925" t="s">
        <v>5451</v>
      </c>
      <c r="E3925" t="s">
        <v>5451</v>
      </c>
      <c r="F3925" t="s">
        <v>4772</v>
      </c>
      <c r="G3925" t="s">
        <v>55</v>
      </c>
      <c r="H3925" t="s">
        <v>55</v>
      </c>
      <c r="I3925" t="s">
        <v>55</v>
      </c>
      <c r="J3925" t="s">
        <v>9</v>
      </c>
      <c r="O3925" t="s">
        <v>55</v>
      </c>
      <c r="P3925" t="s">
        <v>9</v>
      </c>
      <c r="Q3925" t="s">
        <v>9</v>
      </c>
      <c r="R3925" t="s">
        <v>116</v>
      </c>
      <c r="S3925" t="s">
        <v>126</v>
      </c>
      <c r="T3925">
        <v>0</v>
      </c>
      <c r="U3925" t="s">
        <v>475</v>
      </c>
      <c r="W3925" t="s">
        <v>386</v>
      </c>
    </row>
    <row r="3926" spans="1:23" x14ac:dyDescent="0.25">
      <c r="A3926" t="s">
        <v>487</v>
      </c>
      <c r="B3926" s="1">
        <v>44446</v>
      </c>
      <c r="C3926">
        <v>6247.97</v>
      </c>
      <c r="D3926" t="s">
        <v>3386</v>
      </c>
      <c r="E3926" t="s">
        <v>3386</v>
      </c>
      <c r="F3926" t="s">
        <v>501</v>
      </c>
      <c r="G3926" t="s">
        <v>92</v>
      </c>
      <c r="H3926" t="s">
        <v>207</v>
      </c>
      <c r="I3926" t="s">
        <v>207</v>
      </c>
      <c r="J3926" t="s">
        <v>9</v>
      </c>
      <c r="O3926" t="s">
        <v>92</v>
      </c>
      <c r="P3926" t="s">
        <v>9</v>
      </c>
      <c r="Q3926" t="s">
        <v>9</v>
      </c>
      <c r="R3926" t="s">
        <v>92</v>
      </c>
      <c r="S3926" t="s">
        <v>127</v>
      </c>
      <c r="T3926">
        <v>1</v>
      </c>
      <c r="U3926" t="s">
        <v>475</v>
      </c>
      <c r="W3926" t="s">
        <v>386</v>
      </c>
    </row>
    <row r="3927" spans="1:23" x14ac:dyDescent="0.25">
      <c r="A3927" t="s">
        <v>492</v>
      </c>
      <c r="B3927" s="1">
        <v>44446</v>
      </c>
      <c r="C3927">
        <v>-9.98</v>
      </c>
      <c r="D3927" t="s">
        <v>5463</v>
      </c>
      <c r="E3927" t="s">
        <v>5463</v>
      </c>
      <c r="F3927" t="s">
        <v>679</v>
      </c>
      <c r="G3927" t="s">
        <v>120</v>
      </c>
      <c r="H3927" t="s">
        <v>67</v>
      </c>
      <c r="I3927" t="s">
        <v>67</v>
      </c>
      <c r="J3927" t="s">
        <v>9</v>
      </c>
      <c r="O3927" t="s">
        <v>120</v>
      </c>
      <c r="P3927" t="s">
        <v>9</v>
      </c>
      <c r="Q3927" t="s">
        <v>5464</v>
      </c>
      <c r="R3927" t="s">
        <v>122</v>
      </c>
      <c r="S3927" t="s">
        <v>127</v>
      </c>
      <c r="T3927">
        <v>12</v>
      </c>
      <c r="U3927" t="s">
        <v>475</v>
      </c>
      <c r="W3927" t="s">
        <v>386</v>
      </c>
    </row>
    <row r="3928" spans="1:23" x14ac:dyDescent="0.25">
      <c r="A3928" t="s">
        <v>492</v>
      </c>
      <c r="B3928" s="1">
        <v>44446</v>
      </c>
      <c r="C3928">
        <v>-40</v>
      </c>
      <c r="D3928" t="s">
        <v>5400</v>
      </c>
      <c r="E3928" t="s">
        <v>5400</v>
      </c>
      <c r="F3928" t="s">
        <v>2536</v>
      </c>
      <c r="G3928" t="s">
        <v>104</v>
      </c>
      <c r="H3928" t="s">
        <v>16</v>
      </c>
      <c r="I3928" t="s">
        <v>16</v>
      </c>
      <c r="J3928" t="s">
        <v>9</v>
      </c>
      <c r="O3928" t="s">
        <v>104</v>
      </c>
      <c r="P3928" t="s">
        <v>9</v>
      </c>
      <c r="Q3928" t="s">
        <v>9</v>
      </c>
      <c r="R3928" t="s">
        <v>122</v>
      </c>
      <c r="S3928" t="s">
        <v>127</v>
      </c>
      <c r="T3928">
        <v>12</v>
      </c>
      <c r="U3928" t="s">
        <v>475</v>
      </c>
      <c r="W3928" t="s">
        <v>386</v>
      </c>
    </row>
    <row r="3929" spans="1:23" x14ac:dyDescent="0.25">
      <c r="A3929" t="s">
        <v>6408</v>
      </c>
      <c r="B3929" s="1">
        <v>44446</v>
      </c>
      <c r="C3929">
        <v>12.4</v>
      </c>
      <c r="D3929" t="s">
        <v>8177</v>
      </c>
      <c r="E3929" t="s">
        <v>8177</v>
      </c>
      <c r="F3929" t="s">
        <v>8177</v>
      </c>
      <c r="G3929" t="s">
        <v>89</v>
      </c>
      <c r="H3929" t="s">
        <v>230</v>
      </c>
      <c r="I3929" t="s">
        <v>230</v>
      </c>
      <c r="J3929" t="s">
        <v>9</v>
      </c>
      <c r="O3929" t="s">
        <v>89</v>
      </c>
      <c r="P3929" t="s">
        <v>9</v>
      </c>
      <c r="Q3929" t="s">
        <v>9</v>
      </c>
      <c r="R3929" t="s">
        <v>224</v>
      </c>
      <c r="S3929" t="s">
        <v>127</v>
      </c>
      <c r="T3929">
        <v>1</v>
      </c>
      <c r="U3929" t="s">
        <v>2486</v>
      </c>
      <c r="W3929" t="s">
        <v>386</v>
      </c>
    </row>
    <row r="3930" spans="1:23" x14ac:dyDescent="0.25">
      <c r="A3930" t="s">
        <v>6408</v>
      </c>
      <c r="B3930" s="1">
        <v>44446</v>
      </c>
      <c r="C3930">
        <v>-29227.8</v>
      </c>
      <c r="D3930" t="s">
        <v>6656</v>
      </c>
      <c r="E3930" t="s">
        <v>6656</v>
      </c>
      <c r="F3930" t="s">
        <v>6657</v>
      </c>
      <c r="G3930" t="s">
        <v>89</v>
      </c>
      <c r="H3930" t="s">
        <v>229</v>
      </c>
      <c r="I3930" t="s">
        <v>229</v>
      </c>
      <c r="J3930" t="s">
        <v>9</v>
      </c>
      <c r="O3930" t="s">
        <v>89</v>
      </c>
      <c r="P3930" t="s">
        <v>9</v>
      </c>
      <c r="Q3930" t="s">
        <v>9</v>
      </c>
      <c r="R3930" t="s">
        <v>224</v>
      </c>
      <c r="S3930" t="s">
        <v>127</v>
      </c>
      <c r="T3930">
        <v>1</v>
      </c>
      <c r="U3930" t="s">
        <v>475</v>
      </c>
      <c r="W3930" t="s">
        <v>386</v>
      </c>
    </row>
    <row r="3931" spans="1:23" x14ac:dyDescent="0.25">
      <c r="A3931" t="s">
        <v>19</v>
      </c>
      <c r="B3931" s="1">
        <v>44446</v>
      </c>
      <c r="C3931">
        <v>-153.99</v>
      </c>
      <c r="D3931" t="s">
        <v>85</v>
      </c>
      <c r="E3931" t="s">
        <v>85</v>
      </c>
      <c r="F3931" t="s">
        <v>498</v>
      </c>
      <c r="G3931" t="s">
        <v>55</v>
      </c>
      <c r="H3931" t="s">
        <v>18</v>
      </c>
      <c r="I3931" t="s">
        <v>18</v>
      </c>
      <c r="J3931" t="s">
        <v>9</v>
      </c>
      <c r="O3931" t="s">
        <v>55</v>
      </c>
      <c r="P3931" t="s">
        <v>9</v>
      </c>
      <c r="Q3931" t="s">
        <v>9</v>
      </c>
      <c r="R3931" t="s">
        <v>224</v>
      </c>
      <c r="S3931" t="s">
        <v>126</v>
      </c>
      <c r="T3931">
        <v>12</v>
      </c>
      <c r="U3931" t="s">
        <v>475</v>
      </c>
      <c r="W3931" t="s">
        <v>386</v>
      </c>
    </row>
    <row r="3932" spans="1:23" x14ac:dyDescent="0.25">
      <c r="A3932" t="s">
        <v>526</v>
      </c>
      <c r="B3932" s="1">
        <v>44446</v>
      </c>
      <c r="C3932">
        <v>65000</v>
      </c>
      <c r="D3932" t="s">
        <v>5454</v>
      </c>
      <c r="E3932" t="s">
        <v>5454</v>
      </c>
      <c r="F3932" t="s">
        <v>5455</v>
      </c>
      <c r="G3932" t="s">
        <v>55</v>
      </c>
      <c r="H3932" t="s">
        <v>55</v>
      </c>
      <c r="I3932" t="s">
        <v>55</v>
      </c>
      <c r="J3932" t="s">
        <v>9</v>
      </c>
      <c r="O3932" t="s">
        <v>55</v>
      </c>
      <c r="P3932" t="s">
        <v>9</v>
      </c>
      <c r="Q3932" t="s">
        <v>9</v>
      </c>
      <c r="R3932" t="s">
        <v>116</v>
      </c>
      <c r="S3932" t="s">
        <v>126</v>
      </c>
      <c r="T3932">
        <v>0</v>
      </c>
      <c r="U3932" t="s">
        <v>475</v>
      </c>
      <c r="W3932" t="s">
        <v>386</v>
      </c>
    </row>
    <row r="3933" spans="1:23" x14ac:dyDescent="0.25">
      <c r="A3933" t="s">
        <v>5030</v>
      </c>
      <c r="B3933" s="1">
        <v>44446</v>
      </c>
      <c r="C3933">
        <v>117014.54</v>
      </c>
      <c r="D3933" t="s">
        <v>5457</v>
      </c>
      <c r="E3933" t="s">
        <v>5457</v>
      </c>
      <c r="F3933" t="s">
        <v>5458</v>
      </c>
      <c r="G3933" t="s">
        <v>55</v>
      </c>
      <c r="H3933" t="s">
        <v>55</v>
      </c>
      <c r="I3933" t="s">
        <v>55</v>
      </c>
      <c r="J3933" t="s">
        <v>9</v>
      </c>
      <c r="O3933" t="s">
        <v>55</v>
      </c>
      <c r="P3933" t="s">
        <v>9</v>
      </c>
      <c r="Q3933" t="s">
        <v>9</v>
      </c>
      <c r="R3933" t="s">
        <v>116</v>
      </c>
      <c r="S3933" t="s">
        <v>126</v>
      </c>
      <c r="T3933">
        <v>0</v>
      </c>
      <c r="U3933" t="s">
        <v>475</v>
      </c>
      <c r="W3933" t="s">
        <v>386</v>
      </c>
    </row>
    <row r="3934" spans="1:23" x14ac:dyDescent="0.25">
      <c r="A3934" t="s">
        <v>526</v>
      </c>
      <c r="B3934" s="1">
        <v>44446</v>
      </c>
      <c r="C3934">
        <v>61282.19</v>
      </c>
      <c r="D3934" t="s">
        <v>5456</v>
      </c>
      <c r="E3934" t="s">
        <v>5456</v>
      </c>
      <c r="F3934" t="s">
        <v>501</v>
      </c>
      <c r="G3934" t="s">
        <v>92</v>
      </c>
      <c r="H3934" t="s">
        <v>92</v>
      </c>
      <c r="I3934" t="s">
        <v>92</v>
      </c>
      <c r="J3934" t="s">
        <v>9</v>
      </c>
      <c r="O3934" t="s">
        <v>92</v>
      </c>
      <c r="P3934" t="s">
        <v>9</v>
      </c>
      <c r="Q3934" t="s">
        <v>9</v>
      </c>
      <c r="R3934" t="s">
        <v>116</v>
      </c>
      <c r="S3934" t="s">
        <v>126</v>
      </c>
      <c r="T3934">
        <v>0</v>
      </c>
      <c r="U3934" t="s">
        <v>475</v>
      </c>
      <c r="W3934" t="s">
        <v>386</v>
      </c>
    </row>
    <row r="3935" spans="1:23" x14ac:dyDescent="0.25">
      <c r="A3935" t="s">
        <v>526</v>
      </c>
      <c r="B3935" s="1">
        <v>44446</v>
      </c>
      <c r="C3935">
        <v>39940.86</v>
      </c>
      <c r="D3935" t="s">
        <v>5467</v>
      </c>
      <c r="E3935" t="s">
        <v>5467</v>
      </c>
      <c r="F3935" t="s">
        <v>5468</v>
      </c>
      <c r="G3935" t="s">
        <v>55</v>
      </c>
      <c r="H3935" t="s">
        <v>55</v>
      </c>
      <c r="I3935" t="s">
        <v>55</v>
      </c>
      <c r="J3935" t="s">
        <v>9</v>
      </c>
      <c r="O3935" t="s">
        <v>55</v>
      </c>
      <c r="P3935" t="s">
        <v>9</v>
      </c>
      <c r="Q3935" t="s">
        <v>9</v>
      </c>
      <c r="R3935" t="s">
        <v>116</v>
      </c>
      <c r="S3935" t="s">
        <v>126</v>
      </c>
      <c r="T3935">
        <v>0</v>
      </c>
      <c r="U3935" t="s">
        <v>475</v>
      </c>
      <c r="W3935" t="s">
        <v>386</v>
      </c>
    </row>
    <row r="3936" spans="1:23" x14ac:dyDescent="0.25">
      <c r="A3936" t="s">
        <v>526</v>
      </c>
      <c r="B3936" s="1">
        <v>44446</v>
      </c>
      <c r="C3936">
        <v>-117014.54</v>
      </c>
      <c r="D3936" t="s">
        <v>5465</v>
      </c>
      <c r="E3936" t="s">
        <v>5465</v>
      </c>
      <c r="F3936" t="s">
        <v>5466</v>
      </c>
      <c r="G3936" t="s">
        <v>55</v>
      </c>
      <c r="H3936" t="s">
        <v>55</v>
      </c>
      <c r="I3936" t="s">
        <v>55</v>
      </c>
      <c r="J3936" t="s">
        <v>9</v>
      </c>
      <c r="O3936" t="s">
        <v>55</v>
      </c>
      <c r="P3936" t="s">
        <v>9</v>
      </c>
      <c r="Q3936" t="s">
        <v>9</v>
      </c>
      <c r="R3936" t="s">
        <v>116</v>
      </c>
      <c r="S3936" t="s">
        <v>126</v>
      </c>
      <c r="T3936">
        <v>0</v>
      </c>
      <c r="U3936" t="s">
        <v>475</v>
      </c>
      <c r="W3936" t="s">
        <v>386</v>
      </c>
    </row>
    <row r="3937" spans="1:23" x14ac:dyDescent="0.25">
      <c r="A3937" t="s">
        <v>34</v>
      </c>
      <c r="B3937" s="1">
        <v>44445</v>
      </c>
      <c r="C3937">
        <v>-37.46</v>
      </c>
      <c r="D3937" t="s">
        <v>491</v>
      </c>
      <c r="E3937" t="s">
        <v>491</v>
      </c>
      <c r="F3937" t="s">
        <v>5469</v>
      </c>
      <c r="G3937" t="s">
        <v>120</v>
      </c>
      <c r="H3937" t="s">
        <v>83</v>
      </c>
      <c r="I3937" t="s">
        <v>83</v>
      </c>
      <c r="J3937" t="s">
        <v>9</v>
      </c>
      <c r="K3937" t="s">
        <v>9</v>
      </c>
      <c r="L3937" t="s">
        <v>9</v>
      </c>
      <c r="M3937" t="s">
        <v>5652</v>
      </c>
      <c r="O3937" t="s">
        <v>120</v>
      </c>
      <c r="P3937" t="s">
        <v>9</v>
      </c>
      <c r="Q3937" t="s">
        <v>5653</v>
      </c>
      <c r="R3937" t="s">
        <v>122</v>
      </c>
      <c r="S3937" t="s">
        <v>127</v>
      </c>
      <c r="T3937">
        <v>12</v>
      </c>
      <c r="U3937" t="s">
        <v>475</v>
      </c>
      <c r="W3937" t="s">
        <v>386</v>
      </c>
    </row>
    <row r="3938" spans="1:23" x14ac:dyDescent="0.25">
      <c r="A3938" t="s">
        <v>512</v>
      </c>
      <c r="B3938" s="1">
        <v>44445</v>
      </c>
      <c r="C3938">
        <v>153.99</v>
      </c>
      <c r="D3938" t="s">
        <v>85</v>
      </c>
      <c r="E3938" t="s">
        <v>85</v>
      </c>
      <c r="F3938" t="s">
        <v>513</v>
      </c>
      <c r="G3938" t="s">
        <v>55</v>
      </c>
      <c r="H3938" t="s">
        <v>18</v>
      </c>
      <c r="I3938" t="s">
        <v>18</v>
      </c>
      <c r="J3938" t="s">
        <v>9</v>
      </c>
      <c r="O3938" t="s">
        <v>55</v>
      </c>
      <c r="P3938" t="s">
        <v>9</v>
      </c>
      <c r="Q3938" t="s">
        <v>9</v>
      </c>
      <c r="R3938" t="s">
        <v>224</v>
      </c>
      <c r="S3938" t="s">
        <v>126</v>
      </c>
      <c r="T3938">
        <v>12</v>
      </c>
      <c r="U3938" t="s">
        <v>475</v>
      </c>
      <c r="W3938" t="s">
        <v>386</v>
      </c>
    </row>
    <row r="3939" spans="1:23" x14ac:dyDescent="0.25">
      <c r="A3939" t="s">
        <v>492</v>
      </c>
      <c r="B3939" s="1">
        <v>44445</v>
      </c>
      <c r="C3939">
        <v>-3.69</v>
      </c>
      <c r="D3939" t="s">
        <v>493</v>
      </c>
      <c r="E3939" t="s">
        <v>493</v>
      </c>
      <c r="F3939" t="s">
        <v>494</v>
      </c>
      <c r="G3939" t="s">
        <v>104</v>
      </c>
      <c r="H3939" t="s">
        <v>16</v>
      </c>
      <c r="I3939" t="s">
        <v>16</v>
      </c>
      <c r="J3939" t="s">
        <v>9</v>
      </c>
      <c r="O3939" t="s">
        <v>104</v>
      </c>
      <c r="P3939" t="s">
        <v>9</v>
      </c>
      <c r="Q3939" t="s">
        <v>9</v>
      </c>
      <c r="R3939" t="s">
        <v>122</v>
      </c>
      <c r="S3939" t="s">
        <v>127</v>
      </c>
      <c r="T3939">
        <v>12</v>
      </c>
      <c r="U3939" t="s">
        <v>475</v>
      </c>
      <c r="W3939" t="s">
        <v>386</v>
      </c>
    </row>
    <row r="3940" spans="1:23" x14ac:dyDescent="0.25">
      <c r="A3940" t="s">
        <v>19</v>
      </c>
      <c r="B3940" s="1">
        <v>44444</v>
      </c>
      <c r="C3940">
        <v>63.11</v>
      </c>
      <c r="D3940" t="s">
        <v>1242</v>
      </c>
      <c r="E3940" t="s">
        <v>1242</v>
      </c>
      <c r="F3940" t="s">
        <v>598</v>
      </c>
      <c r="G3940" t="s">
        <v>92</v>
      </c>
      <c r="H3940" t="s">
        <v>107</v>
      </c>
      <c r="I3940" t="s">
        <v>107</v>
      </c>
      <c r="J3940" t="s">
        <v>9</v>
      </c>
      <c r="O3940" t="s">
        <v>92</v>
      </c>
      <c r="P3940" t="s">
        <v>9</v>
      </c>
      <c r="Q3940" t="s">
        <v>9</v>
      </c>
      <c r="R3940" t="s">
        <v>92</v>
      </c>
      <c r="S3940" t="s">
        <v>127</v>
      </c>
      <c r="T3940">
        <v>1</v>
      </c>
      <c r="U3940" t="s">
        <v>475</v>
      </c>
      <c r="V3940" t="s">
        <v>6075</v>
      </c>
      <c r="W3940" t="s">
        <v>386</v>
      </c>
    </row>
    <row r="3941" spans="1:23" x14ac:dyDescent="0.25">
      <c r="A3941" t="s">
        <v>544</v>
      </c>
      <c r="B3941" s="1">
        <v>44443</v>
      </c>
      <c r="C3941">
        <v>-76.400000000000006</v>
      </c>
      <c r="D3941" t="s">
        <v>5470</v>
      </c>
      <c r="E3941" t="s">
        <v>5470</v>
      </c>
      <c r="F3941" t="s">
        <v>5471</v>
      </c>
      <c r="G3941" t="s">
        <v>104</v>
      </c>
      <c r="H3941" t="s">
        <v>12</v>
      </c>
      <c r="I3941" t="s">
        <v>12</v>
      </c>
      <c r="J3941" t="s">
        <v>9</v>
      </c>
      <c r="O3941" t="s">
        <v>104</v>
      </c>
      <c r="P3941" t="s">
        <v>9</v>
      </c>
      <c r="Q3941" t="s">
        <v>9</v>
      </c>
      <c r="R3941" t="s">
        <v>122</v>
      </c>
      <c r="S3941" t="s">
        <v>127</v>
      </c>
      <c r="T3941">
        <v>12</v>
      </c>
      <c r="U3941" t="s">
        <v>475</v>
      </c>
      <c r="W3941" t="s">
        <v>386</v>
      </c>
    </row>
    <row r="3942" spans="1:23" x14ac:dyDescent="0.25">
      <c r="A3942" t="s">
        <v>492</v>
      </c>
      <c r="B3942" s="1">
        <v>44443</v>
      </c>
      <c r="C3942">
        <v>-65</v>
      </c>
      <c r="D3942" t="s">
        <v>527</v>
      </c>
      <c r="E3942" t="s">
        <v>527</v>
      </c>
      <c r="F3942" t="s">
        <v>4983</v>
      </c>
      <c r="G3942" t="s">
        <v>94</v>
      </c>
      <c r="H3942" t="s">
        <v>32</v>
      </c>
      <c r="I3942" t="s">
        <v>32</v>
      </c>
      <c r="J3942" t="s">
        <v>32</v>
      </c>
      <c r="O3942" t="s">
        <v>94</v>
      </c>
      <c r="P3942" t="s">
        <v>9</v>
      </c>
      <c r="Q3942" t="s">
        <v>6311</v>
      </c>
      <c r="R3942" t="s">
        <v>122</v>
      </c>
      <c r="S3942" t="s">
        <v>127</v>
      </c>
      <c r="T3942">
        <v>12</v>
      </c>
      <c r="U3942" t="s">
        <v>475</v>
      </c>
      <c r="V3942" t="s">
        <v>276</v>
      </c>
      <c r="W3942" t="s">
        <v>386</v>
      </c>
    </row>
    <row r="3943" spans="1:23" x14ac:dyDescent="0.25">
      <c r="A3943" t="s">
        <v>492</v>
      </c>
      <c r="B3943" s="1">
        <v>44443</v>
      </c>
      <c r="C3943">
        <v>-15.42</v>
      </c>
      <c r="D3943" t="s">
        <v>529</v>
      </c>
      <c r="E3943" t="s">
        <v>529</v>
      </c>
      <c r="F3943" t="s">
        <v>530</v>
      </c>
      <c r="G3943" t="s">
        <v>13</v>
      </c>
      <c r="H3943" t="s">
        <v>11</v>
      </c>
      <c r="I3943" t="s">
        <v>11</v>
      </c>
      <c r="J3943" t="s">
        <v>9</v>
      </c>
      <c r="O3943" t="s">
        <v>13</v>
      </c>
      <c r="P3943" t="s">
        <v>9</v>
      </c>
      <c r="Q3943" t="s">
        <v>9</v>
      </c>
      <c r="R3943" t="s">
        <v>122</v>
      </c>
      <c r="S3943" t="s">
        <v>127</v>
      </c>
      <c r="T3943">
        <v>12</v>
      </c>
      <c r="U3943" t="s">
        <v>475</v>
      </c>
      <c r="W3943" t="s">
        <v>386</v>
      </c>
    </row>
    <row r="3944" spans="1:23" x14ac:dyDescent="0.25">
      <c r="A3944" t="s">
        <v>492</v>
      </c>
      <c r="B3944" s="1">
        <v>44443</v>
      </c>
      <c r="C3944">
        <v>-15</v>
      </c>
      <c r="D3944" t="s">
        <v>612</v>
      </c>
      <c r="E3944" t="s">
        <v>612</v>
      </c>
      <c r="F3944" t="s">
        <v>613</v>
      </c>
      <c r="G3944" t="s">
        <v>110</v>
      </c>
      <c r="H3944" t="s">
        <v>79</v>
      </c>
      <c r="I3944" t="s">
        <v>79</v>
      </c>
      <c r="J3944" t="s">
        <v>9</v>
      </c>
      <c r="O3944" t="s">
        <v>110</v>
      </c>
      <c r="P3944" t="s">
        <v>9</v>
      </c>
      <c r="Q3944" t="s">
        <v>9</v>
      </c>
      <c r="R3944" t="s">
        <v>122</v>
      </c>
      <c r="S3944" t="s">
        <v>127</v>
      </c>
      <c r="T3944">
        <v>12</v>
      </c>
      <c r="U3944" t="s">
        <v>475</v>
      </c>
      <c r="V3944" t="s">
        <v>283</v>
      </c>
      <c r="W3944" t="s">
        <v>386</v>
      </c>
    </row>
    <row r="3945" spans="1:23" x14ac:dyDescent="0.25">
      <c r="A3945" t="s">
        <v>2543</v>
      </c>
      <c r="B3945" s="1">
        <v>44442</v>
      </c>
      <c r="C3945">
        <v>17.510000000000002</v>
      </c>
      <c r="D3945" t="s">
        <v>518</v>
      </c>
      <c r="E3945" t="s">
        <v>518</v>
      </c>
      <c r="F3945" t="s">
        <v>519</v>
      </c>
      <c r="G3945" t="s">
        <v>92</v>
      </c>
      <c r="H3945" t="s">
        <v>71</v>
      </c>
      <c r="I3945" t="s">
        <v>71</v>
      </c>
      <c r="J3945" t="s">
        <v>9</v>
      </c>
      <c r="O3945" t="s">
        <v>92</v>
      </c>
      <c r="P3945" t="s">
        <v>9</v>
      </c>
      <c r="Q3945" t="s">
        <v>9</v>
      </c>
      <c r="R3945" t="s">
        <v>92</v>
      </c>
      <c r="S3945" t="s">
        <v>127</v>
      </c>
      <c r="T3945">
        <v>12</v>
      </c>
      <c r="U3945" t="s">
        <v>475</v>
      </c>
      <c r="W3945" t="s">
        <v>386</v>
      </c>
    </row>
    <row r="3946" spans="1:23" x14ac:dyDescent="0.25">
      <c r="A3946" t="s">
        <v>486</v>
      </c>
      <c r="B3946" s="1">
        <v>44442</v>
      </c>
      <c r="C3946">
        <v>22.11</v>
      </c>
      <c r="D3946" t="s">
        <v>518</v>
      </c>
      <c r="E3946" t="s">
        <v>518</v>
      </c>
      <c r="F3946" t="s">
        <v>519</v>
      </c>
      <c r="G3946" t="s">
        <v>92</v>
      </c>
      <c r="H3946" t="s">
        <v>71</v>
      </c>
      <c r="I3946" t="s">
        <v>71</v>
      </c>
      <c r="J3946" t="s">
        <v>9</v>
      </c>
      <c r="O3946" t="s">
        <v>92</v>
      </c>
      <c r="P3946" t="s">
        <v>9</v>
      </c>
      <c r="Q3946" t="s">
        <v>9</v>
      </c>
      <c r="R3946" t="s">
        <v>92</v>
      </c>
      <c r="S3946" t="s">
        <v>127</v>
      </c>
      <c r="T3946">
        <v>12</v>
      </c>
      <c r="U3946" t="s">
        <v>475</v>
      </c>
      <c r="W3946" t="s">
        <v>386</v>
      </c>
    </row>
    <row r="3947" spans="1:23" x14ac:dyDescent="0.25">
      <c r="A3947" t="s">
        <v>492</v>
      </c>
      <c r="B3947" s="1">
        <v>44442</v>
      </c>
      <c r="C3947">
        <v>-130.5</v>
      </c>
      <c r="D3947" t="s">
        <v>495</v>
      </c>
      <c r="E3947" t="s">
        <v>495</v>
      </c>
      <c r="F3947" t="s">
        <v>496</v>
      </c>
      <c r="G3947" t="s">
        <v>104</v>
      </c>
      <c r="H3947" t="s">
        <v>16</v>
      </c>
      <c r="I3947" t="s">
        <v>16</v>
      </c>
      <c r="J3947" t="s">
        <v>9</v>
      </c>
      <c r="O3947" t="s">
        <v>104</v>
      </c>
      <c r="P3947" t="s">
        <v>9</v>
      </c>
      <c r="Q3947" t="s">
        <v>9</v>
      </c>
      <c r="R3947" t="s">
        <v>122</v>
      </c>
      <c r="S3947" t="s">
        <v>127</v>
      </c>
      <c r="T3947">
        <v>12</v>
      </c>
      <c r="U3947" t="s">
        <v>475</v>
      </c>
      <c r="W3947" t="s">
        <v>386</v>
      </c>
    </row>
    <row r="3948" spans="1:23" x14ac:dyDescent="0.25">
      <c r="A3948" t="s">
        <v>487</v>
      </c>
      <c r="B3948" s="1">
        <v>44442</v>
      </c>
      <c r="C3948">
        <v>2500</v>
      </c>
      <c r="D3948" t="s">
        <v>500</v>
      </c>
      <c r="E3948" t="s">
        <v>500</v>
      </c>
      <c r="F3948" t="s">
        <v>501</v>
      </c>
      <c r="G3948" t="s">
        <v>92</v>
      </c>
      <c r="H3948" t="s">
        <v>62</v>
      </c>
      <c r="I3948" t="s">
        <v>62</v>
      </c>
      <c r="J3948" t="s">
        <v>2455</v>
      </c>
      <c r="K3948" t="s">
        <v>9</v>
      </c>
      <c r="L3948" t="s">
        <v>2311</v>
      </c>
      <c r="O3948" t="s">
        <v>92</v>
      </c>
      <c r="P3948" t="s">
        <v>29</v>
      </c>
      <c r="Q3948" t="s">
        <v>2456</v>
      </c>
      <c r="R3948" t="s">
        <v>92</v>
      </c>
      <c r="S3948" t="s">
        <v>127</v>
      </c>
      <c r="T3948">
        <v>12</v>
      </c>
      <c r="U3948" t="s">
        <v>475</v>
      </c>
      <c r="V3948" t="s">
        <v>62</v>
      </c>
      <c r="W3948" t="s">
        <v>1640</v>
      </c>
    </row>
    <row r="3949" spans="1:23" x14ac:dyDescent="0.25">
      <c r="A3949" t="s">
        <v>544</v>
      </c>
      <c r="B3949" s="1">
        <v>44442</v>
      </c>
      <c r="C3949">
        <v>35</v>
      </c>
      <c r="D3949" t="s">
        <v>5472</v>
      </c>
      <c r="E3949" t="s">
        <v>5472</v>
      </c>
      <c r="F3949" t="s">
        <v>4490</v>
      </c>
      <c r="G3949" t="s">
        <v>105</v>
      </c>
      <c r="H3949" t="s">
        <v>28</v>
      </c>
      <c r="I3949" t="s">
        <v>28</v>
      </c>
      <c r="J3949" t="s">
        <v>4871</v>
      </c>
      <c r="O3949" t="s">
        <v>105</v>
      </c>
      <c r="P3949" t="s">
        <v>9</v>
      </c>
      <c r="Q3949" t="s">
        <v>4876</v>
      </c>
      <c r="R3949" t="s">
        <v>122</v>
      </c>
      <c r="S3949" t="s">
        <v>124</v>
      </c>
      <c r="T3949">
        <v>1</v>
      </c>
      <c r="U3949" t="s">
        <v>475</v>
      </c>
      <c r="W3949" t="s">
        <v>386</v>
      </c>
    </row>
    <row r="3950" spans="1:23" x14ac:dyDescent="0.25">
      <c r="A3950" t="s">
        <v>544</v>
      </c>
      <c r="B3950" s="1">
        <v>44442</v>
      </c>
      <c r="C3950">
        <v>-29.53</v>
      </c>
      <c r="D3950" t="s">
        <v>5473</v>
      </c>
      <c r="E3950" t="s">
        <v>5473</v>
      </c>
      <c r="F3950" t="s">
        <v>764</v>
      </c>
      <c r="G3950" t="s">
        <v>104</v>
      </c>
      <c r="H3950" t="s">
        <v>7</v>
      </c>
      <c r="I3950" t="s">
        <v>7</v>
      </c>
      <c r="J3950" t="s">
        <v>9</v>
      </c>
      <c r="O3950" t="s">
        <v>104</v>
      </c>
      <c r="P3950" t="s">
        <v>9</v>
      </c>
      <c r="Q3950" t="s">
        <v>9</v>
      </c>
      <c r="R3950" t="s">
        <v>122</v>
      </c>
      <c r="S3950" t="s">
        <v>127</v>
      </c>
      <c r="T3950">
        <v>12</v>
      </c>
      <c r="U3950" t="s">
        <v>475</v>
      </c>
      <c r="W3950" t="s">
        <v>386</v>
      </c>
    </row>
    <row r="3951" spans="1:23" x14ac:dyDescent="0.25">
      <c r="A3951" t="s">
        <v>526</v>
      </c>
      <c r="B3951" s="1">
        <v>44442</v>
      </c>
      <c r="C3951">
        <v>51.28</v>
      </c>
      <c r="D3951" t="s">
        <v>518</v>
      </c>
      <c r="E3951" t="s">
        <v>518</v>
      </c>
      <c r="F3951" t="s">
        <v>519</v>
      </c>
      <c r="G3951" t="s">
        <v>92</v>
      </c>
      <c r="H3951" t="s">
        <v>71</v>
      </c>
      <c r="I3951" t="s">
        <v>71</v>
      </c>
      <c r="J3951" t="s">
        <v>9</v>
      </c>
      <c r="O3951" t="s">
        <v>92</v>
      </c>
      <c r="P3951" t="s">
        <v>9</v>
      </c>
      <c r="Q3951" t="s">
        <v>9</v>
      </c>
      <c r="R3951" t="s">
        <v>92</v>
      </c>
      <c r="S3951" t="s">
        <v>127</v>
      </c>
      <c r="T3951">
        <v>12</v>
      </c>
      <c r="U3951" t="s">
        <v>475</v>
      </c>
      <c r="W3951" t="s">
        <v>386</v>
      </c>
    </row>
    <row r="3952" spans="1:23" x14ac:dyDescent="0.25">
      <c r="A3952" t="s">
        <v>492</v>
      </c>
      <c r="B3952" s="1">
        <v>44441</v>
      </c>
      <c r="C3952">
        <v>-1.1000000000000001</v>
      </c>
      <c r="D3952" t="s">
        <v>5122</v>
      </c>
      <c r="E3952" t="s">
        <v>5122</v>
      </c>
      <c r="F3952" t="s">
        <v>2551</v>
      </c>
      <c r="G3952" t="s">
        <v>78</v>
      </c>
      <c r="H3952" t="s">
        <v>471</v>
      </c>
      <c r="I3952" t="s">
        <v>471</v>
      </c>
      <c r="J3952" t="s">
        <v>9</v>
      </c>
      <c r="O3952" t="s">
        <v>78</v>
      </c>
      <c r="P3952" t="s">
        <v>9</v>
      </c>
      <c r="Q3952" t="s">
        <v>9</v>
      </c>
      <c r="R3952" t="s">
        <v>122</v>
      </c>
      <c r="S3952" t="s">
        <v>124</v>
      </c>
      <c r="T3952">
        <v>1</v>
      </c>
      <c r="U3952" t="s">
        <v>475</v>
      </c>
      <c r="W3952" t="s">
        <v>386</v>
      </c>
    </row>
    <row r="3953" spans="1:23" x14ac:dyDescent="0.25">
      <c r="A3953" t="s">
        <v>544</v>
      </c>
      <c r="B3953" s="1">
        <v>44441</v>
      </c>
      <c r="C3953">
        <v>-70.36</v>
      </c>
      <c r="D3953" t="s">
        <v>560</v>
      </c>
      <c r="E3953" t="s">
        <v>560</v>
      </c>
      <c r="F3953" t="s">
        <v>561</v>
      </c>
      <c r="G3953" t="s">
        <v>104</v>
      </c>
      <c r="H3953" t="s">
        <v>16</v>
      </c>
      <c r="I3953" t="s">
        <v>16</v>
      </c>
      <c r="J3953" t="s">
        <v>9</v>
      </c>
      <c r="O3953" t="s">
        <v>104</v>
      </c>
      <c r="P3953" t="s">
        <v>9</v>
      </c>
      <c r="Q3953" t="s">
        <v>4874</v>
      </c>
      <c r="R3953" t="s">
        <v>122</v>
      </c>
      <c r="S3953" t="s">
        <v>127</v>
      </c>
      <c r="T3953">
        <v>12</v>
      </c>
      <c r="U3953" t="s">
        <v>475</v>
      </c>
      <c r="W3953" t="s">
        <v>386</v>
      </c>
    </row>
    <row r="3954" spans="1:23" x14ac:dyDescent="0.25">
      <c r="A3954" t="s">
        <v>487</v>
      </c>
      <c r="B3954" s="1">
        <v>44441</v>
      </c>
      <c r="C3954">
        <v>-225</v>
      </c>
      <c r="D3954" t="s">
        <v>4870</v>
      </c>
      <c r="E3954" t="s">
        <v>4870</v>
      </c>
      <c r="F3954" t="s">
        <v>531</v>
      </c>
      <c r="G3954" t="s">
        <v>105</v>
      </c>
      <c r="H3954" t="s">
        <v>28</v>
      </c>
      <c r="I3954" t="s">
        <v>28</v>
      </c>
      <c r="J3954" t="s">
        <v>4871</v>
      </c>
      <c r="K3954" t="s">
        <v>1317</v>
      </c>
      <c r="O3954" t="s">
        <v>105</v>
      </c>
      <c r="P3954" t="s">
        <v>9</v>
      </c>
      <c r="Q3954" t="s">
        <v>4872</v>
      </c>
      <c r="R3954" t="s">
        <v>122</v>
      </c>
      <c r="S3954" t="s">
        <v>124</v>
      </c>
      <c r="T3954">
        <v>1</v>
      </c>
      <c r="U3954" t="s">
        <v>475</v>
      </c>
      <c r="W3954" t="s">
        <v>386</v>
      </c>
    </row>
    <row r="3955" spans="1:23" x14ac:dyDescent="0.25">
      <c r="A3955" t="s">
        <v>492</v>
      </c>
      <c r="B3955" s="1">
        <v>44441</v>
      </c>
      <c r="C3955">
        <v>-20</v>
      </c>
      <c r="D3955" t="s">
        <v>5120</v>
      </c>
      <c r="E3955" t="s">
        <v>5120</v>
      </c>
      <c r="F3955" t="s">
        <v>2551</v>
      </c>
      <c r="G3955" t="s">
        <v>78</v>
      </c>
      <c r="H3955" t="s">
        <v>471</v>
      </c>
      <c r="I3955" t="s">
        <v>471</v>
      </c>
      <c r="J3955" t="s">
        <v>4868</v>
      </c>
      <c r="O3955" t="s">
        <v>78</v>
      </c>
      <c r="P3955" t="s">
        <v>9</v>
      </c>
      <c r="Q3955" t="s">
        <v>4869</v>
      </c>
      <c r="R3955" t="s">
        <v>122</v>
      </c>
      <c r="S3955" t="s">
        <v>124</v>
      </c>
      <c r="T3955">
        <v>1</v>
      </c>
      <c r="U3955" t="s">
        <v>475</v>
      </c>
      <c r="W3955" t="s">
        <v>386</v>
      </c>
    </row>
    <row r="3956" spans="1:23" x14ac:dyDescent="0.25">
      <c r="A3956" t="s">
        <v>544</v>
      </c>
      <c r="B3956" s="1">
        <v>44441</v>
      </c>
      <c r="C3956">
        <v>-10.47</v>
      </c>
      <c r="D3956" t="s">
        <v>560</v>
      </c>
      <c r="E3956" t="s">
        <v>560</v>
      </c>
      <c r="F3956" t="s">
        <v>561</v>
      </c>
      <c r="G3956" t="s">
        <v>104</v>
      </c>
      <c r="H3956" t="s">
        <v>16</v>
      </c>
      <c r="I3956" t="s">
        <v>16</v>
      </c>
      <c r="J3956" t="s">
        <v>9</v>
      </c>
      <c r="O3956" t="s">
        <v>104</v>
      </c>
      <c r="P3956" t="s">
        <v>9</v>
      </c>
      <c r="Q3956" t="s">
        <v>4873</v>
      </c>
      <c r="R3956" t="s">
        <v>122</v>
      </c>
      <c r="S3956" t="s">
        <v>127</v>
      </c>
      <c r="T3956">
        <v>12</v>
      </c>
      <c r="U3956" t="s">
        <v>475</v>
      </c>
      <c r="W3956" t="s">
        <v>386</v>
      </c>
    </row>
    <row r="3957" spans="1:23" x14ac:dyDescent="0.25">
      <c r="A3957" t="s">
        <v>19</v>
      </c>
      <c r="B3957" s="1">
        <v>44441</v>
      </c>
      <c r="C3957">
        <v>79.989999999999995</v>
      </c>
      <c r="D3957" t="s">
        <v>1881</v>
      </c>
      <c r="E3957" t="s">
        <v>1881</v>
      </c>
      <c r="F3957" t="s">
        <v>598</v>
      </c>
      <c r="G3957" t="s">
        <v>110</v>
      </c>
      <c r="H3957" t="s">
        <v>193</v>
      </c>
      <c r="I3957" t="s">
        <v>193</v>
      </c>
      <c r="J3957" t="s">
        <v>9</v>
      </c>
      <c r="O3957" t="s">
        <v>110</v>
      </c>
      <c r="P3957" t="s">
        <v>9</v>
      </c>
      <c r="Q3957" t="s">
        <v>4875</v>
      </c>
      <c r="R3957" t="s">
        <v>122</v>
      </c>
      <c r="S3957" t="s">
        <v>127</v>
      </c>
      <c r="T3957">
        <v>1</v>
      </c>
      <c r="U3957" t="s">
        <v>475</v>
      </c>
      <c r="V3957" t="s">
        <v>283</v>
      </c>
      <c r="W3957" t="s">
        <v>386</v>
      </c>
    </row>
    <row r="3958" spans="1:23" x14ac:dyDescent="0.25">
      <c r="A3958" t="s">
        <v>19</v>
      </c>
      <c r="B3958" s="1">
        <v>44441</v>
      </c>
      <c r="C3958">
        <v>-2238.4699999999998</v>
      </c>
      <c r="D3958" t="s">
        <v>520</v>
      </c>
      <c r="E3958" t="s">
        <v>520</v>
      </c>
      <c r="F3958" t="s">
        <v>521</v>
      </c>
      <c r="G3958" t="s">
        <v>100</v>
      </c>
      <c r="H3958" t="s">
        <v>389</v>
      </c>
      <c r="I3958" t="s">
        <v>389</v>
      </c>
      <c r="J3958" t="s">
        <v>9</v>
      </c>
      <c r="O3958" t="s">
        <v>100</v>
      </c>
      <c r="P3958" t="s">
        <v>9</v>
      </c>
      <c r="Q3958" t="s">
        <v>9</v>
      </c>
      <c r="R3958" t="s">
        <v>122</v>
      </c>
      <c r="S3958" t="s">
        <v>127</v>
      </c>
      <c r="T3958">
        <v>12</v>
      </c>
      <c r="U3958" t="s">
        <v>475</v>
      </c>
      <c r="W3958" t="s">
        <v>386</v>
      </c>
    </row>
    <row r="3959" spans="1:23" x14ac:dyDescent="0.25">
      <c r="A3959" t="s">
        <v>19</v>
      </c>
      <c r="B3959" s="1">
        <v>44441</v>
      </c>
      <c r="C3959">
        <v>-4609.1499999999996</v>
      </c>
      <c r="D3959" t="s">
        <v>65</v>
      </c>
      <c r="E3959" t="s">
        <v>65</v>
      </c>
      <c r="F3959" t="s">
        <v>532</v>
      </c>
      <c r="G3959" t="s">
        <v>55</v>
      </c>
      <c r="H3959" t="s">
        <v>18</v>
      </c>
      <c r="I3959" t="s">
        <v>18</v>
      </c>
      <c r="J3959" t="s">
        <v>9</v>
      </c>
      <c r="O3959" t="s">
        <v>55</v>
      </c>
      <c r="P3959" t="s">
        <v>9</v>
      </c>
      <c r="Q3959" t="s">
        <v>9</v>
      </c>
      <c r="R3959" t="s">
        <v>224</v>
      </c>
      <c r="S3959" t="s">
        <v>126</v>
      </c>
      <c r="T3959">
        <v>12</v>
      </c>
      <c r="U3959" t="s">
        <v>475</v>
      </c>
      <c r="W3959" t="s">
        <v>386</v>
      </c>
    </row>
    <row r="3960" spans="1:23" x14ac:dyDescent="0.25">
      <c r="A3960" t="s">
        <v>544</v>
      </c>
      <c r="B3960" s="1">
        <v>44440</v>
      </c>
      <c r="C3960">
        <v>-14.96</v>
      </c>
      <c r="D3960" t="s">
        <v>4877</v>
      </c>
      <c r="E3960" t="s">
        <v>4877</v>
      </c>
      <c r="F3960" t="s">
        <v>4508</v>
      </c>
      <c r="G3960" t="s">
        <v>105</v>
      </c>
      <c r="H3960" t="s">
        <v>28</v>
      </c>
      <c r="I3960" t="s">
        <v>28</v>
      </c>
      <c r="J3960" t="s">
        <v>4871</v>
      </c>
      <c r="O3960" t="s">
        <v>105</v>
      </c>
      <c r="P3960" t="s">
        <v>9</v>
      </c>
      <c r="Q3960" t="s">
        <v>4876</v>
      </c>
      <c r="R3960" t="s">
        <v>122</v>
      </c>
      <c r="S3960" t="s">
        <v>124</v>
      </c>
      <c r="T3960">
        <v>1</v>
      </c>
      <c r="U3960" t="s">
        <v>475</v>
      </c>
      <c r="W3960" t="s">
        <v>386</v>
      </c>
    </row>
    <row r="3961" spans="1:23" x14ac:dyDescent="0.25">
      <c r="A3961" t="s">
        <v>19</v>
      </c>
      <c r="B3961" s="1">
        <v>44440</v>
      </c>
      <c r="C3961">
        <v>-1250</v>
      </c>
      <c r="D3961" t="s">
        <v>59</v>
      </c>
      <c r="E3961" t="s">
        <v>59</v>
      </c>
      <c r="G3961" t="s">
        <v>88</v>
      </c>
      <c r="H3961" t="s">
        <v>59</v>
      </c>
      <c r="I3961" t="s">
        <v>59</v>
      </c>
      <c r="J3961" t="s">
        <v>9</v>
      </c>
      <c r="K3961" t="s">
        <v>9</v>
      </c>
      <c r="L3961" t="s">
        <v>385</v>
      </c>
      <c r="O3961" t="s">
        <v>88</v>
      </c>
      <c r="Q3961" t="s">
        <v>232</v>
      </c>
      <c r="R3961" t="s">
        <v>122</v>
      </c>
      <c r="S3961" t="s">
        <v>127</v>
      </c>
      <c r="T3961">
        <v>1</v>
      </c>
      <c r="U3961" t="s">
        <v>385</v>
      </c>
      <c r="W3961" t="s">
        <v>386</v>
      </c>
    </row>
    <row r="3962" spans="1:23" x14ac:dyDescent="0.25">
      <c r="A3962" t="s">
        <v>19</v>
      </c>
      <c r="B3962" s="1">
        <v>44440</v>
      </c>
      <c r="C3962">
        <v>-11122.95</v>
      </c>
      <c r="D3962" t="s">
        <v>234</v>
      </c>
      <c r="E3962" t="s">
        <v>234</v>
      </c>
      <c r="G3962" t="s">
        <v>233</v>
      </c>
      <c r="H3962" t="s">
        <v>234</v>
      </c>
      <c r="I3962" t="s">
        <v>234</v>
      </c>
      <c r="J3962" t="s">
        <v>9</v>
      </c>
      <c r="K3962" t="s">
        <v>9</v>
      </c>
      <c r="L3962" t="s">
        <v>385</v>
      </c>
      <c r="O3962" t="s">
        <v>233</v>
      </c>
      <c r="Q3962" t="s">
        <v>240</v>
      </c>
      <c r="R3962" t="s">
        <v>122</v>
      </c>
      <c r="S3962" t="s">
        <v>127</v>
      </c>
      <c r="T3962">
        <v>12</v>
      </c>
      <c r="U3962" t="s">
        <v>385</v>
      </c>
      <c r="W3962" t="s">
        <v>386</v>
      </c>
    </row>
    <row r="3963" spans="1:23" x14ac:dyDescent="0.25">
      <c r="A3963" t="s">
        <v>544</v>
      </c>
      <c r="B3963" s="1">
        <v>44440</v>
      </c>
      <c r="C3963">
        <v>-10.63</v>
      </c>
      <c r="D3963" t="s">
        <v>744</v>
      </c>
      <c r="E3963" t="s">
        <v>744</v>
      </c>
      <c r="F3963" t="s">
        <v>4509</v>
      </c>
      <c r="G3963" t="s">
        <v>105</v>
      </c>
      <c r="H3963" t="s">
        <v>28</v>
      </c>
      <c r="I3963" t="s">
        <v>28</v>
      </c>
      <c r="J3963" t="s">
        <v>4871</v>
      </c>
      <c r="O3963" t="s">
        <v>105</v>
      </c>
      <c r="P3963" t="s">
        <v>9</v>
      </c>
      <c r="Q3963" t="s">
        <v>4876</v>
      </c>
      <c r="R3963" t="s">
        <v>122</v>
      </c>
      <c r="S3963" t="s">
        <v>124</v>
      </c>
      <c r="T3963">
        <v>1</v>
      </c>
      <c r="U3963" t="s">
        <v>475</v>
      </c>
      <c r="W3963" t="s">
        <v>386</v>
      </c>
    </row>
    <row r="3964" spans="1:23" x14ac:dyDescent="0.25">
      <c r="A3964" t="s">
        <v>539</v>
      </c>
      <c r="B3964" s="1">
        <v>44440</v>
      </c>
      <c r="C3964">
        <v>63.15</v>
      </c>
      <c r="D3964" t="s">
        <v>68</v>
      </c>
      <c r="E3964" t="s">
        <v>68</v>
      </c>
      <c r="F3964" t="s">
        <v>540</v>
      </c>
      <c r="G3964" t="s">
        <v>55</v>
      </c>
      <c r="H3964" t="s">
        <v>18</v>
      </c>
      <c r="I3964" t="s">
        <v>18</v>
      </c>
      <c r="J3964" t="s">
        <v>9</v>
      </c>
      <c r="O3964" t="s">
        <v>55</v>
      </c>
      <c r="P3964" t="s">
        <v>9</v>
      </c>
      <c r="Q3964" t="s">
        <v>9</v>
      </c>
      <c r="R3964" t="s">
        <v>224</v>
      </c>
      <c r="S3964" t="s">
        <v>126</v>
      </c>
      <c r="T3964">
        <v>12</v>
      </c>
      <c r="U3964" t="s">
        <v>475</v>
      </c>
      <c r="W3964" t="s">
        <v>386</v>
      </c>
    </row>
    <row r="3965" spans="1:23" x14ac:dyDescent="0.25">
      <c r="A3965" t="s">
        <v>492</v>
      </c>
      <c r="B3965" s="1">
        <v>44440</v>
      </c>
      <c r="C3965">
        <v>4609.1499999999996</v>
      </c>
      <c r="D3965" t="s">
        <v>65</v>
      </c>
      <c r="E3965" t="s">
        <v>65</v>
      </c>
      <c r="F3965" t="s">
        <v>5474</v>
      </c>
      <c r="G3965" t="s">
        <v>55</v>
      </c>
      <c r="H3965" t="s">
        <v>18</v>
      </c>
      <c r="I3965" t="s">
        <v>18</v>
      </c>
      <c r="J3965" t="s">
        <v>9</v>
      </c>
      <c r="O3965" t="s">
        <v>55</v>
      </c>
      <c r="P3965" t="s">
        <v>9</v>
      </c>
      <c r="Q3965" t="s">
        <v>9</v>
      </c>
      <c r="R3965" t="s">
        <v>224</v>
      </c>
      <c r="S3965" t="s">
        <v>126</v>
      </c>
      <c r="T3965">
        <v>12</v>
      </c>
      <c r="U3965" t="s">
        <v>475</v>
      </c>
      <c r="W3965" t="s">
        <v>386</v>
      </c>
    </row>
    <row r="3966" spans="1:23" x14ac:dyDescent="0.25">
      <c r="A3966" t="s">
        <v>19</v>
      </c>
      <c r="B3966" s="1">
        <v>44440</v>
      </c>
      <c r="C3966">
        <v>-63.15</v>
      </c>
      <c r="D3966" t="s">
        <v>68</v>
      </c>
      <c r="E3966" t="s">
        <v>68</v>
      </c>
      <c r="F3966" t="s">
        <v>538</v>
      </c>
      <c r="G3966" t="s">
        <v>55</v>
      </c>
      <c r="H3966" t="s">
        <v>18</v>
      </c>
      <c r="I3966" t="s">
        <v>18</v>
      </c>
      <c r="J3966" t="s">
        <v>9</v>
      </c>
      <c r="O3966" t="s">
        <v>55</v>
      </c>
      <c r="P3966" t="s">
        <v>9</v>
      </c>
      <c r="Q3966" t="s">
        <v>9</v>
      </c>
      <c r="R3966" t="s">
        <v>224</v>
      </c>
      <c r="S3966" t="s">
        <v>126</v>
      </c>
      <c r="T3966">
        <v>12</v>
      </c>
      <c r="U3966" t="s">
        <v>475</v>
      </c>
      <c r="W3966" t="s">
        <v>386</v>
      </c>
    </row>
    <row r="3967" spans="1:23" x14ac:dyDescent="0.25">
      <c r="A3967" t="s">
        <v>544</v>
      </c>
      <c r="B3967" s="1">
        <v>44440</v>
      </c>
      <c r="C3967">
        <v>-17.87</v>
      </c>
      <c r="D3967" t="s">
        <v>1383</v>
      </c>
      <c r="E3967" t="s">
        <v>1383</v>
      </c>
      <c r="F3967" t="s">
        <v>4510</v>
      </c>
      <c r="G3967" t="s">
        <v>105</v>
      </c>
      <c r="H3967" t="s">
        <v>28</v>
      </c>
      <c r="I3967" t="s">
        <v>28</v>
      </c>
      <c r="J3967" t="s">
        <v>4871</v>
      </c>
      <c r="O3967" t="s">
        <v>105</v>
      </c>
      <c r="P3967" t="s">
        <v>9</v>
      </c>
      <c r="Q3967" t="s">
        <v>4876</v>
      </c>
      <c r="R3967" t="s">
        <v>122</v>
      </c>
      <c r="S3967" t="s">
        <v>124</v>
      </c>
      <c r="T3967">
        <v>1</v>
      </c>
      <c r="U3967" t="s">
        <v>475</v>
      </c>
      <c r="W3967" t="s">
        <v>386</v>
      </c>
    </row>
    <row r="3968" spans="1:23" x14ac:dyDescent="0.25">
      <c r="A3968" t="s">
        <v>544</v>
      </c>
      <c r="B3968" s="1">
        <v>44440</v>
      </c>
      <c r="C3968">
        <v>-175</v>
      </c>
      <c r="D3968" t="s">
        <v>3243</v>
      </c>
      <c r="E3968" t="s">
        <v>3243</v>
      </c>
      <c r="F3968" t="s">
        <v>4511</v>
      </c>
      <c r="G3968" t="s">
        <v>105</v>
      </c>
      <c r="H3968" t="s">
        <v>28</v>
      </c>
      <c r="I3968" t="s">
        <v>28</v>
      </c>
      <c r="J3968" t="s">
        <v>4871</v>
      </c>
      <c r="K3968" t="s">
        <v>1317</v>
      </c>
      <c r="O3968" t="s">
        <v>105</v>
      </c>
      <c r="P3968" t="s">
        <v>9</v>
      </c>
      <c r="Q3968" t="s">
        <v>4878</v>
      </c>
      <c r="R3968" t="s">
        <v>122</v>
      </c>
      <c r="S3968" t="s">
        <v>124</v>
      </c>
      <c r="T3968">
        <v>1</v>
      </c>
      <c r="U3968" t="s">
        <v>475</v>
      </c>
      <c r="W3968" t="s">
        <v>386</v>
      </c>
    </row>
    <row r="3969" spans="1:23" x14ac:dyDescent="0.25">
      <c r="A3969" t="s">
        <v>533</v>
      </c>
      <c r="B3969" s="1">
        <v>44440</v>
      </c>
      <c r="C3969">
        <v>-71.36</v>
      </c>
      <c r="D3969" t="s">
        <v>547</v>
      </c>
      <c r="E3969" t="s">
        <v>547</v>
      </c>
      <c r="F3969" t="s">
        <v>548</v>
      </c>
      <c r="G3969" t="s">
        <v>94</v>
      </c>
      <c r="H3969" t="s">
        <v>291</v>
      </c>
      <c r="I3969" t="s">
        <v>291</v>
      </c>
      <c r="J3969" t="s">
        <v>2449</v>
      </c>
      <c r="O3969" t="s">
        <v>94</v>
      </c>
      <c r="P3969" t="s">
        <v>9</v>
      </c>
      <c r="Q3969" t="s">
        <v>6312</v>
      </c>
      <c r="R3969" t="s">
        <v>122</v>
      </c>
      <c r="S3969" t="s">
        <v>127</v>
      </c>
      <c r="T3969">
        <v>12</v>
      </c>
      <c r="U3969" t="s">
        <v>475</v>
      </c>
      <c r="V3969" t="s">
        <v>282</v>
      </c>
      <c r="W3969" t="s">
        <v>386</v>
      </c>
    </row>
    <row r="3970" spans="1:23" x14ac:dyDescent="0.25">
      <c r="A3970" t="s">
        <v>356</v>
      </c>
      <c r="B3970" s="1">
        <v>44439</v>
      </c>
      <c r="C3970">
        <v>2.17</v>
      </c>
      <c r="D3970" t="s">
        <v>6618</v>
      </c>
      <c r="E3970" t="s">
        <v>6618</v>
      </c>
      <c r="F3970" t="s">
        <v>6487</v>
      </c>
      <c r="G3970" t="s">
        <v>89</v>
      </c>
      <c r="H3970" t="s">
        <v>69</v>
      </c>
      <c r="I3970" t="s">
        <v>69</v>
      </c>
      <c r="J3970" t="s">
        <v>9</v>
      </c>
      <c r="O3970" t="s">
        <v>89</v>
      </c>
      <c r="P3970" t="s">
        <v>9</v>
      </c>
      <c r="Q3970" t="s">
        <v>9</v>
      </c>
      <c r="R3970" t="s">
        <v>224</v>
      </c>
      <c r="S3970" t="s">
        <v>127</v>
      </c>
      <c r="T3970">
        <v>1</v>
      </c>
      <c r="U3970" t="s">
        <v>475</v>
      </c>
      <c r="W3970" t="s">
        <v>386</v>
      </c>
    </row>
    <row r="3971" spans="1:23" x14ac:dyDescent="0.25">
      <c r="A3971" t="s">
        <v>336</v>
      </c>
      <c r="B3971" s="1">
        <v>44439</v>
      </c>
      <c r="C3971">
        <v>3.5</v>
      </c>
      <c r="D3971" t="s">
        <v>1259</v>
      </c>
      <c r="E3971" t="s">
        <v>1259</v>
      </c>
      <c r="F3971" t="s">
        <v>853</v>
      </c>
      <c r="G3971" t="s">
        <v>101</v>
      </c>
      <c r="H3971" t="s">
        <v>23</v>
      </c>
      <c r="I3971" t="s">
        <v>23</v>
      </c>
      <c r="J3971" t="s">
        <v>9</v>
      </c>
      <c r="O3971" t="s">
        <v>101</v>
      </c>
      <c r="P3971" t="s">
        <v>9</v>
      </c>
      <c r="Q3971" t="s">
        <v>9</v>
      </c>
      <c r="R3971" t="s">
        <v>122</v>
      </c>
      <c r="S3971" t="s">
        <v>127</v>
      </c>
      <c r="T3971">
        <v>12</v>
      </c>
      <c r="U3971" t="s">
        <v>475</v>
      </c>
      <c r="W3971" t="s">
        <v>386</v>
      </c>
    </row>
    <row r="3972" spans="1:23" x14ac:dyDescent="0.25">
      <c r="A3972" t="s">
        <v>19</v>
      </c>
      <c r="B3972" s="1">
        <v>44439</v>
      </c>
      <c r="C3972">
        <v>13573</v>
      </c>
      <c r="D3972" t="s">
        <v>239</v>
      </c>
      <c r="E3972" t="s">
        <v>239</v>
      </c>
      <c r="G3972" t="s">
        <v>233</v>
      </c>
      <c r="H3972" t="s">
        <v>239</v>
      </c>
      <c r="I3972" t="s">
        <v>239</v>
      </c>
      <c r="J3972" t="s">
        <v>9</v>
      </c>
      <c r="K3972" t="s">
        <v>9</v>
      </c>
      <c r="L3972" t="s">
        <v>385</v>
      </c>
      <c r="O3972" t="s">
        <v>233</v>
      </c>
      <c r="Q3972" t="s">
        <v>232</v>
      </c>
      <c r="R3972" t="s">
        <v>92</v>
      </c>
      <c r="S3972" t="s">
        <v>127</v>
      </c>
      <c r="T3972">
        <v>12</v>
      </c>
      <c r="U3972" t="s">
        <v>385</v>
      </c>
      <c r="W3972" t="s">
        <v>386</v>
      </c>
    </row>
    <row r="3973" spans="1:23" x14ac:dyDescent="0.25">
      <c r="A3973" t="s">
        <v>492</v>
      </c>
      <c r="B3973" s="1">
        <v>44439</v>
      </c>
      <c r="C3973">
        <v>-37.9</v>
      </c>
      <c r="D3973" t="s">
        <v>4883</v>
      </c>
      <c r="E3973" t="s">
        <v>4883</v>
      </c>
      <c r="F3973" t="s">
        <v>4516</v>
      </c>
      <c r="G3973" t="s">
        <v>105</v>
      </c>
      <c r="H3973" t="s">
        <v>28</v>
      </c>
      <c r="I3973" t="s">
        <v>28</v>
      </c>
      <c r="J3973" t="s">
        <v>4871</v>
      </c>
      <c r="K3973" t="s">
        <v>4884</v>
      </c>
      <c r="O3973" t="s">
        <v>105</v>
      </c>
      <c r="P3973" t="s">
        <v>9</v>
      </c>
      <c r="Q3973" t="s">
        <v>4885</v>
      </c>
      <c r="R3973" t="s">
        <v>122</v>
      </c>
      <c r="S3973" t="s">
        <v>124</v>
      </c>
      <c r="T3973">
        <v>1</v>
      </c>
      <c r="U3973" t="s">
        <v>475</v>
      </c>
      <c r="W3973" t="s">
        <v>386</v>
      </c>
    </row>
    <row r="3974" spans="1:23" x14ac:dyDescent="0.25">
      <c r="A3974" t="s">
        <v>544</v>
      </c>
      <c r="B3974" s="1">
        <v>44439</v>
      </c>
      <c r="C3974">
        <v>-96.57</v>
      </c>
      <c r="D3974" t="s">
        <v>4886</v>
      </c>
      <c r="E3974" t="s">
        <v>4886</v>
      </c>
      <c r="F3974" t="s">
        <v>4515</v>
      </c>
      <c r="G3974" t="s">
        <v>105</v>
      </c>
      <c r="H3974" t="s">
        <v>28</v>
      </c>
      <c r="I3974" t="s">
        <v>28</v>
      </c>
      <c r="J3974" t="s">
        <v>4871</v>
      </c>
      <c r="O3974" t="s">
        <v>105</v>
      </c>
      <c r="P3974" t="s">
        <v>9</v>
      </c>
      <c r="Q3974" t="s">
        <v>4876</v>
      </c>
      <c r="R3974" t="s">
        <v>122</v>
      </c>
      <c r="S3974" t="s">
        <v>124</v>
      </c>
      <c r="T3974">
        <v>1</v>
      </c>
      <c r="U3974" t="s">
        <v>475</v>
      </c>
      <c r="W3974" t="s">
        <v>386</v>
      </c>
    </row>
    <row r="3975" spans="1:23" x14ac:dyDescent="0.25">
      <c r="A3975" t="s">
        <v>544</v>
      </c>
      <c r="B3975" s="1">
        <v>44439</v>
      </c>
      <c r="C3975">
        <v>-32.86</v>
      </c>
      <c r="D3975" t="s">
        <v>2105</v>
      </c>
      <c r="E3975" t="s">
        <v>2105</v>
      </c>
      <c r="F3975" t="s">
        <v>4512</v>
      </c>
      <c r="G3975" t="s">
        <v>105</v>
      </c>
      <c r="H3975" t="s">
        <v>28</v>
      </c>
      <c r="I3975" t="s">
        <v>28</v>
      </c>
      <c r="J3975" t="s">
        <v>4871</v>
      </c>
      <c r="O3975" t="s">
        <v>105</v>
      </c>
      <c r="P3975" t="s">
        <v>9</v>
      </c>
      <c r="Q3975" t="s">
        <v>4876</v>
      </c>
      <c r="R3975" t="s">
        <v>122</v>
      </c>
      <c r="S3975" t="s">
        <v>124</v>
      </c>
      <c r="T3975">
        <v>1</v>
      </c>
      <c r="U3975" t="s">
        <v>475</v>
      </c>
      <c r="W3975" t="s">
        <v>386</v>
      </c>
    </row>
    <row r="3976" spans="1:23" x14ac:dyDescent="0.25">
      <c r="A3976" t="s">
        <v>19</v>
      </c>
      <c r="B3976" s="1">
        <v>44439</v>
      </c>
      <c r="C3976">
        <v>0.68</v>
      </c>
      <c r="D3976" t="s">
        <v>554</v>
      </c>
      <c r="E3976" t="s">
        <v>554</v>
      </c>
      <c r="F3976" t="s">
        <v>555</v>
      </c>
      <c r="G3976" t="s">
        <v>92</v>
      </c>
      <c r="H3976" t="s">
        <v>71</v>
      </c>
      <c r="I3976" t="s">
        <v>71</v>
      </c>
      <c r="J3976" t="s">
        <v>9</v>
      </c>
      <c r="O3976" t="s">
        <v>92</v>
      </c>
      <c r="P3976" t="s">
        <v>9</v>
      </c>
      <c r="Q3976" t="s">
        <v>9</v>
      </c>
      <c r="R3976" t="s">
        <v>92</v>
      </c>
      <c r="S3976" t="s">
        <v>127</v>
      </c>
      <c r="T3976">
        <v>12</v>
      </c>
      <c r="U3976" t="s">
        <v>475</v>
      </c>
      <c r="W3976" t="s">
        <v>386</v>
      </c>
    </row>
    <row r="3977" spans="1:23" x14ac:dyDescent="0.25">
      <c r="A3977" t="s">
        <v>544</v>
      </c>
      <c r="B3977" s="1">
        <v>44439</v>
      </c>
      <c r="C3977">
        <v>-30.35</v>
      </c>
      <c r="D3977" t="s">
        <v>4669</v>
      </c>
      <c r="E3977" t="s">
        <v>4669</v>
      </c>
      <c r="F3977" t="s">
        <v>4514</v>
      </c>
      <c r="G3977" t="s">
        <v>105</v>
      </c>
      <c r="H3977" t="s">
        <v>28</v>
      </c>
      <c r="I3977" t="s">
        <v>28</v>
      </c>
      <c r="J3977" t="s">
        <v>4871</v>
      </c>
      <c r="O3977" t="s">
        <v>105</v>
      </c>
      <c r="P3977" t="s">
        <v>9</v>
      </c>
      <c r="Q3977" t="s">
        <v>4876</v>
      </c>
      <c r="R3977" t="s">
        <v>122</v>
      </c>
      <c r="S3977" t="s">
        <v>124</v>
      </c>
      <c r="T3977">
        <v>1</v>
      </c>
      <c r="U3977" t="s">
        <v>475</v>
      </c>
      <c r="W3977" t="s">
        <v>386</v>
      </c>
    </row>
    <row r="3978" spans="1:23" x14ac:dyDescent="0.25">
      <c r="A3978" t="s">
        <v>356</v>
      </c>
      <c r="B3978" s="1">
        <v>44439</v>
      </c>
      <c r="C3978">
        <v>12.29</v>
      </c>
      <c r="D3978" t="s">
        <v>6618</v>
      </c>
      <c r="E3978" t="s">
        <v>6618</v>
      </c>
      <c r="F3978" t="s">
        <v>6487</v>
      </c>
      <c r="G3978" t="s">
        <v>89</v>
      </c>
      <c r="H3978" t="s">
        <v>69</v>
      </c>
      <c r="I3978" t="s">
        <v>69</v>
      </c>
      <c r="J3978" t="s">
        <v>9</v>
      </c>
      <c r="O3978" t="s">
        <v>89</v>
      </c>
      <c r="P3978" t="s">
        <v>9</v>
      </c>
      <c r="Q3978" t="s">
        <v>9</v>
      </c>
      <c r="R3978" t="s">
        <v>224</v>
      </c>
      <c r="S3978" t="s">
        <v>127</v>
      </c>
      <c r="T3978">
        <v>1</v>
      </c>
      <c r="U3978" t="s">
        <v>475</v>
      </c>
      <c r="W3978" t="s">
        <v>386</v>
      </c>
    </row>
    <row r="3979" spans="1:23" x14ac:dyDescent="0.25">
      <c r="A3979" t="s">
        <v>553</v>
      </c>
      <c r="B3979" s="1">
        <v>44439</v>
      </c>
      <c r="C3979">
        <v>0.05</v>
      </c>
      <c r="D3979" t="s">
        <v>554</v>
      </c>
      <c r="E3979" t="s">
        <v>554</v>
      </c>
      <c r="F3979" t="s">
        <v>555</v>
      </c>
      <c r="G3979" t="s">
        <v>92</v>
      </c>
      <c r="H3979" t="s">
        <v>71</v>
      </c>
      <c r="I3979" t="s">
        <v>71</v>
      </c>
      <c r="J3979" t="s">
        <v>9</v>
      </c>
      <c r="O3979" t="s">
        <v>92</v>
      </c>
      <c r="P3979" t="s">
        <v>9</v>
      </c>
      <c r="Q3979" t="s">
        <v>9</v>
      </c>
      <c r="R3979" t="s">
        <v>92</v>
      </c>
      <c r="S3979" t="s">
        <v>127</v>
      </c>
      <c r="T3979">
        <v>12</v>
      </c>
      <c r="U3979" t="s">
        <v>475</v>
      </c>
      <c r="W3979" t="s">
        <v>386</v>
      </c>
    </row>
    <row r="3980" spans="1:23" x14ac:dyDescent="0.25">
      <c r="A3980" t="s">
        <v>544</v>
      </c>
      <c r="B3980" s="1">
        <v>44439</v>
      </c>
      <c r="C3980">
        <v>-64.83</v>
      </c>
      <c r="D3980" t="s">
        <v>4887</v>
      </c>
      <c r="E3980" t="s">
        <v>4887</v>
      </c>
      <c r="F3980" t="s">
        <v>4513</v>
      </c>
      <c r="G3980" t="s">
        <v>105</v>
      </c>
      <c r="H3980" t="s">
        <v>28</v>
      </c>
      <c r="I3980" t="s">
        <v>28</v>
      </c>
      <c r="J3980" t="s">
        <v>4871</v>
      </c>
      <c r="O3980" t="s">
        <v>105</v>
      </c>
      <c r="P3980" t="s">
        <v>9</v>
      </c>
      <c r="Q3980" t="s">
        <v>4876</v>
      </c>
      <c r="R3980" t="s">
        <v>122</v>
      </c>
      <c r="S3980" t="s">
        <v>124</v>
      </c>
      <c r="T3980">
        <v>1</v>
      </c>
      <c r="U3980" t="s">
        <v>475</v>
      </c>
      <c r="W3980" t="s">
        <v>386</v>
      </c>
    </row>
    <row r="3981" spans="1:23" x14ac:dyDescent="0.25">
      <c r="A3981" t="s">
        <v>414</v>
      </c>
      <c r="B3981" s="1">
        <v>44439</v>
      </c>
      <c r="C3981">
        <v>0.01</v>
      </c>
      <c r="D3981" t="s">
        <v>545</v>
      </c>
      <c r="E3981" t="s">
        <v>545</v>
      </c>
      <c r="F3981" t="s">
        <v>546</v>
      </c>
      <c r="G3981" t="s">
        <v>92</v>
      </c>
      <c r="H3981" t="s">
        <v>71</v>
      </c>
      <c r="I3981" t="s">
        <v>71</v>
      </c>
      <c r="J3981" t="s">
        <v>9</v>
      </c>
      <c r="O3981" t="s">
        <v>92</v>
      </c>
      <c r="P3981" t="s">
        <v>9</v>
      </c>
      <c r="Q3981" t="s">
        <v>9</v>
      </c>
      <c r="R3981" t="s">
        <v>92</v>
      </c>
      <c r="S3981" t="s">
        <v>127</v>
      </c>
      <c r="T3981">
        <v>12</v>
      </c>
      <c r="U3981" t="s">
        <v>475</v>
      </c>
      <c r="W3981" t="s">
        <v>386</v>
      </c>
    </row>
    <row r="3982" spans="1:23" x14ac:dyDescent="0.25">
      <c r="A3982" t="s">
        <v>356</v>
      </c>
      <c r="B3982" s="1">
        <v>44439</v>
      </c>
      <c r="C3982">
        <v>2.17</v>
      </c>
      <c r="D3982" t="s">
        <v>6618</v>
      </c>
      <c r="E3982" t="s">
        <v>6618</v>
      </c>
      <c r="F3982" t="s">
        <v>6487</v>
      </c>
      <c r="G3982" t="s">
        <v>89</v>
      </c>
      <c r="H3982" t="s">
        <v>69</v>
      </c>
      <c r="I3982" t="s">
        <v>69</v>
      </c>
      <c r="J3982" t="s">
        <v>9</v>
      </c>
      <c r="O3982" t="s">
        <v>89</v>
      </c>
      <c r="P3982" t="s">
        <v>9</v>
      </c>
      <c r="Q3982" t="s">
        <v>9</v>
      </c>
      <c r="R3982" t="s">
        <v>224</v>
      </c>
      <c r="S3982" t="s">
        <v>127</v>
      </c>
      <c r="T3982">
        <v>1</v>
      </c>
      <c r="U3982" t="s">
        <v>475</v>
      </c>
      <c r="W3982" t="s">
        <v>386</v>
      </c>
    </row>
    <row r="3983" spans="1:23" x14ac:dyDescent="0.25">
      <c r="A3983" t="s">
        <v>336</v>
      </c>
      <c r="B3983" s="1">
        <v>44439</v>
      </c>
      <c r="C3983">
        <v>0.01</v>
      </c>
      <c r="D3983" t="s">
        <v>556</v>
      </c>
      <c r="E3983" t="s">
        <v>556</v>
      </c>
      <c r="F3983" t="s">
        <v>546</v>
      </c>
      <c r="G3983" t="s">
        <v>92</v>
      </c>
      <c r="H3983" t="s">
        <v>71</v>
      </c>
      <c r="I3983" t="s">
        <v>71</v>
      </c>
      <c r="J3983" t="s">
        <v>9</v>
      </c>
      <c r="O3983" t="s">
        <v>92</v>
      </c>
      <c r="P3983" t="s">
        <v>9</v>
      </c>
      <c r="Q3983" t="s">
        <v>9</v>
      </c>
      <c r="R3983" t="s">
        <v>92</v>
      </c>
      <c r="S3983" t="s">
        <v>127</v>
      </c>
      <c r="T3983">
        <v>12</v>
      </c>
      <c r="U3983" t="s">
        <v>475</v>
      </c>
      <c r="W3983" t="s">
        <v>386</v>
      </c>
    </row>
    <row r="3984" spans="1:23" x14ac:dyDescent="0.25">
      <c r="A3984" t="s">
        <v>58</v>
      </c>
      <c r="B3984" s="1">
        <v>44439</v>
      </c>
      <c r="C3984">
        <v>26.56</v>
      </c>
      <c r="D3984" t="s">
        <v>551</v>
      </c>
      <c r="E3984" t="s">
        <v>551</v>
      </c>
      <c r="F3984" t="s">
        <v>552</v>
      </c>
      <c r="G3984" t="s">
        <v>92</v>
      </c>
      <c r="H3984" t="s">
        <v>71</v>
      </c>
      <c r="I3984" t="s">
        <v>71</v>
      </c>
      <c r="J3984" t="s">
        <v>9</v>
      </c>
      <c r="O3984" t="s">
        <v>92</v>
      </c>
      <c r="P3984" t="s">
        <v>9</v>
      </c>
      <c r="Q3984" t="s">
        <v>9</v>
      </c>
      <c r="R3984" t="s">
        <v>92</v>
      </c>
      <c r="S3984" t="s">
        <v>127</v>
      </c>
      <c r="T3984">
        <v>12</v>
      </c>
      <c r="U3984" t="s">
        <v>475</v>
      </c>
      <c r="W3984" t="s">
        <v>386</v>
      </c>
    </row>
    <row r="3985" spans="1:23" x14ac:dyDescent="0.25">
      <c r="A3985" t="s">
        <v>487</v>
      </c>
      <c r="B3985" s="1">
        <v>44439</v>
      </c>
      <c r="C3985">
        <v>-8</v>
      </c>
      <c r="D3985" t="s">
        <v>4879</v>
      </c>
      <c r="E3985" t="s">
        <v>4879</v>
      </c>
      <c r="F3985" t="s">
        <v>531</v>
      </c>
      <c r="G3985" t="s">
        <v>105</v>
      </c>
      <c r="H3985" t="s">
        <v>28</v>
      </c>
      <c r="I3985" t="s">
        <v>28</v>
      </c>
      <c r="J3985" t="s">
        <v>4871</v>
      </c>
      <c r="K3985" t="s">
        <v>1280</v>
      </c>
      <c r="O3985" t="s">
        <v>105</v>
      </c>
      <c r="P3985" t="s">
        <v>9</v>
      </c>
      <c r="Q3985" t="s">
        <v>4880</v>
      </c>
      <c r="R3985" t="s">
        <v>122</v>
      </c>
      <c r="S3985" t="s">
        <v>124</v>
      </c>
      <c r="T3985">
        <v>1</v>
      </c>
      <c r="U3985" t="s">
        <v>475</v>
      </c>
      <c r="W3985" t="s">
        <v>386</v>
      </c>
    </row>
    <row r="3986" spans="1:23" x14ac:dyDescent="0.25">
      <c r="A3986" t="s">
        <v>487</v>
      </c>
      <c r="B3986" s="1">
        <v>44439</v>
      </c>
      <c r="C3986">
        <v>-15</v>
      </c>
      <c r="D3986" t="s">
        <v>4881</v>
      </c>
      <c r="E3986" t="s">
        <v>4881</v>
      </c>
      <c r="F3986" t="s">
        <v>531</v>
      </c>
      <c r="G3986" t="s">
        <v>105</v>
      </c>
      <c r="H3986" t="s">
        <v>28</v>
      </c>
      <c r="I3986" t="s">
        <v>28</v>
      </c>
      <c r="J3986" t="s">
        <v>4871</v>
      </c>
      <c r="K3986" t="s">
        <v>1280</v>
      </c>
      <c r="O3986" t="s">
        <v>105</v>
      </c>
      <c r="P3986" t="s">
        <v>9</v>
      </c>
      <c r="Q3986" t="s">
        <v>4882</v>
      </c>
      <c r="R3986" t="s">
        <v>122</v>
      </c>
      <c r="S3986" t="s">
        <v>124</v>
      </c>
      <c r="T3986">
        <v>1</v>
      </c>
      <c r="U3986" t="s">
        <v>475</v>
      </c>
      <c r="W3986" t="s">
        <v>386</v>
      </c>
    </row>
    <row r="3987" spans="1:23" x14ac:dyDescent="0.25">
      <c r="A3987" t="s">
        <v>390</v>
      </c>
      <c r="B3987" s="1">
        <v>44439</v>
      </c>
      <c r="C3987">
        <v>40.01</v>
      </c>
      <c r="D3987" t="s">
        <v>551</v>
      </c>
      <c r="E3987" t="s">
        <v>551</v>
      </c>
      <c r="F3987" t="s">
        <v>552</v>
      </c>
      <c r="G3987" t="s">
        <v>92</v>
      </c>
      <c r="H3987" t="s">
        <v>71</v>
      </c>
      <c r="I3987" t="s">
        <v>71</v>
      </c>
      <c r="J3987" t="s">
        <v>9</v>
      </c>
      <c r="O3987" t="s">
        <v>92</v>
      </c>
      <c r="P3987" t="s">
        <v>9</v>
      </c>
      <c r="Q3987" t="s">
        <v>9</v>
      </c>
      <c r="R3987" t="s">
        <v>92</v>
      </c>
      <c r="S3987" t="s">
        <v>127</v>
      </c>
      <c r="T3987">
        <v>12</v>
      </c>
      <c r="U3987" t="s">
        <v>475</v>
      </c>
      <c r="W3987" t="s">
        <v>386</v>
      </c>
    </row>
    <row r="3988" spans="1:23" x14ac:dyDescent="0.25">
      <c r="A3988" t="s">
        <v>356</v>
      </c>
      <c r="B3988" s="1">
        <v>44439</v>
      </c>
      <c r="C3988">
        <v>12.29</v>
      </c>
      <c r="D3988" t="s">
        <v>6618</v>
      </c>
      <c r="E3988" t="s">
        <v>6618</v>
      </c>
      <c r="F3988" t="s">
        <v>6487</v>
      </c>
      <c r="G3988" t="s">
        <v>89</v>
      </c>
      <c r="H3988" t="s">
        <v>69</v>
      </c>
      <c r="I3988" t="s">
        <v>69</v>
      </c>
      <c r="J3988" t="s">
        <v>9</v>
      </c>
      <c r="O3988" t="s">
        <v>89</v>
      </c>
      <c r="P3988" t="s">
        <v>9</v>
      </c>
      <c r="Q3988" t="s">
        <v>9</v>
      </c>
      <c r="R3988" t="s">
        <v>224</v>
      </c>
      <c r="S3988" t="s">
        <v>127</v>
      </c>
      <c r="T3988">
        <v>1</v>
      </c>
      <c r="U3988" t="s">
        <v>475</v>
      </c>
      <c r="W3988" t="s">
        <v>386</v>
      </c>
    </row>
    <row r="3989" spans="1:23" x14ac:dyDescent="0.25">
      <c r="A3989" t="s">
        <v>492</v>
      </c>
      <c r="B3989" s="1">
        <v>44438</v>
      </c>
      <c r="C3989">
        <v>-6.59</v>
      </c>
      <c r="D3989" t="s">
        <v>2112</v>
      </c>
      <c r="E3989" t="s">
        <v>2112</v>
      </c>
      <c r="F3989" t="s">
        <v>4523</v>
      </c>
      <c r="G3989" t="s">
        <v>105</v>
      </c>
      <c r="H3989" t="s">
        <v>28</v>
      </c>
      <c r="I3989" t="s">
        <v>28</v>
      </c>
      <c r="J3989" t="s">
        <v>4871</v>
      </c>
      <c r="O3989" t="s">
        <v>105</v>
      </c>
      <c r="P3989" t="s">
        <v>9</v>
      </c>
      <c r="Q3989" t="s">
        <v>4876</v>
      </c>
      <c r="R3989" t="s">
        <v>122</v>
      </c>
      <c r="S3989" t="s">
        <v>124</v>
      </c>
      <c r="T3989">
        <v>1</v>
      </c>
      <c r="U3989" t="s">
        <v>475</v>
      </c>
      <c r="W3989" t="s">
        <v>386</v>
      </c>
    </row>
    <row r="3990" spans="1:23" x14ac:dyDescent="0.25">
      <c r="A3990" t="s">
        <v>492</v>
      </c>
      <c r="B3990" s="1">
        <v>44438</v>
      </c>
      <c r="C3990">
        <v>-30.15</v>
      </c>
      <c r="D3990" t="s">
        <v>667</v>
      </c>
      <c r="E3990" t="s">
        <v>667</v>
      </c>
      <c r="F3990" t="s">
        <v>4518</v>
      </c>
      <c r="G3990" t="s">
        <v>110</v>
      </c>
      <c r="H3990" t="s">
        <v>79</v>
      </c>
      <c r="I3990" t="s">
        <v>79</v>
      </c>
      <c r="J3990" t="s">
        <v>9</v>
      </c>
      <c r="O3990" t="s">
        <v>110</v>
      </c>
      <c r="P3990" t="s">
        <v>9</v>
      </c>
      <c r="Q3990" t="s">
        <v>4888</v>
      </c>
      <c r="R3990" t="s">
        <v>122</v>
      </c>
      <c r="S3990" t="s">
        <v>127</v>
      </c>
      <c r="T3990">
        <v>12</v>
      </c>
      <c r="U3990" t="s">
        <v>475</v>
      </c>
      <c r="V3990" t="s">
        <v>283</v>
      </c>
      <c r="W3990" t="s">
        <v>386</v>
      </c>
    </row>
    <row r="3991" spans="1:23" x14ac:dyDescent="0.25">
      <c r="A3991" t="s">
        <v>19</v>
      </c>
      <c r="B3991" s="1">
        <v>44438</v>
      </c>
      <c r="C3991">
        <v>4578.26</v>
      </c>
      <c r="D3991" t="s">
        <v>719</v>
      </c>
      <c r="E3991" t="s">
        <v>719</v>
      </c>
      <c r="F3991" t="s">
        <v>565</v>
      </c>
      <c r="G3991" t="s">
        <v>92</v>
      </c>
      <c r="H3991" t="s">
        <v>30</v>
      </c>
      <c r="I3991" t="s">
        <v>30</v>
      </c>
      <c r="J3991" t="s">
        <v>9</v>
      </c>
      <c r="O3991" t="s">
        <v>92</v>
      </c>
      <c r="P3991" t="s">
        <v>9</v>
      </c>
      <c r="Q3991" t="s">
        <v>9</v>
      </c>
      <c r="R3991" t="s">
        <v>92</v>
      </c>
      <c r="S3991" t="s">
        <v>127</v>
      </c>
      <c r="T3991">
        <v>12</v>
      </c>
      <c r="U3991" t="s">
        <v>475</v>
      </c>
      <c r="W3991" t="s">
        <v>386</v>
      </c>
    </row>
    <row r="3992" spans="1:23" x14ac:dyDescent="0.25">
      <c r="A3992" t="s">
        <v>6411</v>
      </c>
      <c r="B3992" s="1">
        <v>44438</v>
      </c>
      <c r="C3992">
        <v>0.06</v>
      </c>
      <c r="D3992" t="s">
        <v>556</v>
      </c>
      <c r="E3992" t="s">
        <v>556</v>
      </c>
      <c r="F3992" t="s">
        <v>8178</v>
      </c>
      <c r="G3992" t="s">
        <v>92</v>
      </c>
      <c r="H3992" t="s">
        <v>71</v>
      </c>
      <c r="I3992" t="s">
        <v>71</v>
      </c>
      <c r="J3992" t="s">
        <v>9</v>
      </c>
      <c r="O3992" t="s">
        <v>92</v>
      </c>
      <c r="P3992" t="s">
        <v>9</v>
      </c>
      <c r="Q3992" t="s">
        <v>9</v>
      </c>
      <c r="R3992" t="s">
        <v>92</v>
      </c>
      <c r="S3992" t="s">
        <v>127</v>
      </c>
      <c r="T3992">
        <v>12</v>
      </c>
      <c r="U3992" t="s">
        <v>475</v>
      </c>
      <c r="W3992" t="s">
        <v>386</v>
      </c>
    </row>
    <row r="3993" spans="1:23" x14ac:dyDescent="0.25">
      <c r="A3993" t="s">
        <v>19</v>
      </c>
      <c r="B3993" s="1">
        <v>44438</v>
      </c>
      <c r="C3993">
        <v>4043.04</v>
      </c>
      <c r="D3993" t="s">
        <v>562</v>
      </c>
      <c r="E3993" t="s">
        <v>562</v>
      </c>
      <c r="F3993" t="s">
        <v>563</v>
      </c>
      <c r="G3993" t="s">
        <v>92</v>
      </c>
      <c r="H3993" t="s">
        <v>30</v>
      </c>
      <c r="I3993" t="s">
        <v>30</v>
      </c>
      <c r="J3993" t="s">
        <v>9</v>
      </c>
      <c r="O3993" t="s">
        <v>92</v>
      </c>
      <c r="P3993" t="s">
        <v>9</v>
      </c>
      <c r="Q3993" t="s">
        <v>9</v>
      </c>
      <c r="R3993" t="s">
        <v>92</v>
      </c>
      <c r="S3993" t="s">
        <v>127</v>
      </c>
      <c r="T3993">
        <v>12</v>
      </c>
      <c r="U3993" t="s">
        <v>475</v>
      </c>
      <c r="W3993" t="s">
        <v>386</v>
      </c>
    </row>
    <row r="3994" spans="1:23" x14ac:dyDescent="0.25">
      <c r="A3994" t="s">
        <v>492</v>
      </c>
      <c r="B3994" s="1">
        <v>44438</v>
      </c>
      <c r="C3994">
        <v>-11.82</v>
      </c>
      <c r="D3994" t="s">
        <v>4889</v>
      </c>
      <c r="E3994" t="s">
        <v>4889</v>
      </c>
      <c r="F3994" t="s">
        <v>4521</v>
      </c>
      <c r="G3994" t="s">
        <v>105</v>
      </c>
      <c r="H3994" t="s">
        <v>28</v>
      </c>
      <c r="I3994" t="s">
        <v>28</v>
      </c>
      <c r="J3994" t="s">
        <v>4871</v>
      </c>
      <c r="O3994" t="s">
        <v>105</v>
      </c>
      <c r="P3994" t="s">
        <v>9</v>
      </c>
      <c r="Q3994" t="s">
        <v>4876</v>
      </c>
      <c r="R3994" t="s">
        <v>122</v>
      </c>
      <c r="S3994" t="s">
        <v>124</v>
      </c>
      <c r="T3994">
        <v>1</v>
      </c>
      <c r="U3994" t="s">
        <v>475</v>
      </c>
      <c r="W3994" t="s">
        <v>386</v>
      </c>
    </row>
    <row r="3995" spans="1:23" x14ac:dyDescent="0.25">
      <c r="A3995" t="s">
        <v>544</v>
      </c>
      <c r="B3995" s="1">
        <v>44438</v>
      </c>
      <c r="C3995">
        <v>-8.6</v>
      </c>
      <c r="D3995" t="s">
        <v>4667</v>
      </c>
      <c r="E3995" t="s">
        <v>4667</v>
      </c>
      <c r="F3995" t="s">
        <v>4519</v>
      </c>
      <c r="G3995" t="s">
        <v>105</v>
      </c>
      <c r="H3995" t="s">
        <v>28</v>
      </c>
      <c r="I3995" t="s">
        <v>28</v>
      </c>
      <c r="J3995" t="s">
        <v>4871</v>
      </c>
      <c r="K3995" t="s">
        <v>1280</v>
      </c>
      <c r="O3995" t="s">
        <v>105</v>
      </c>
      <c r="P3995" t="s">
        <v>9</v>
      </c>
      <c r="Q3995" t="s">
        <v>4890</v>
      </c>
      <c r="R3995" t="s">
        <v>122</v>
      </c>
      <c r="S3995" t="s">
        <v>124</v>
      </c>
      <c r="T3995">
        <v>1</v>
      </c>
      <c r="U3995" t="s">
        <v>475</v>
      </c>
      <c r="W3995" t="s">
        <v>386</v>
      </c>
    </row>
    <row r="3996" spans="1:23" x14ac:dyDescent="0.25">
      <c r="A3996" t="s">
        <v>544</v>
      </c>
      <c r="B3996" s="1">
        <v>44438</v>
      </c>
      <c r="C3996">
        <v>-5.39</v>
      </c>
      <c r="D3996" t="s">
        <v>4667</v>
      </c>
      <c r="E3996" t="s">
        <v>4667</v>
      </c>
      <c r="F3996" t="s">
        <v>4517</v>
      </c>
      <c r="G3996" t="s">
        <v>105</v>
      </c>
      <c r="H3996" t="s">
        <v>28</v>
      </c>
      <c r="I3996" t="s">
        <v>28</v>
      </c>
      <c r="J3996" t="s">
        <v>4871</v>
      </c>
      <c r="K3996" t="s">
        <v>1280</v>
      </c>
      <c r="O3996" t="s">
        <v>105</v>
      </c>
      <c r="P3996" t="s">
        <v>9</v>
      </c>
      <c r="Q3996" t="s">
        <v>4890</v>
      </c>
      <c r="R3996" t="s">
        <v>122</v>
      </c>
      <c r="S3996" t="s">
        <v>124</v>
      </c>
      <c r="T3996">
        <v>1</v>
      </c>
      <c r="U3996" t="s">
        <v>475</v>
      </c>
      <c r="W3996" t="s">
        <v>386</v>
      </c>
    </row>
    <row r="3997" spans="1:23" x14ac:dyDescent="0.25">
      <c r="A3997" t="s">
        <v>544</v>
      </c>
      <c r="B3997" s="1">
        <v>44438</v>
      </c>
      <c r="C3997">
        <v>-12.98</v>
      </c>
      <c r="D3997" t="s">
        <v>4891</v>
      </c>
      <c r="E3997" t="s">
        <v>4891</v>
      </c>
      <c r="F3997" t="s">
        <v>4524</v>
      </c>
      <c r="G3997" t="s">
        <v>105</v>
      </c>
      <c r="H3997" t="s">
        <v>28</v>
      </c>
      <c r="I3997" t="s">
        <v>28</v>
      </c>
      <c r="J3997" t="s">
        <v>4871</v>
      </c>
      <c r="K3997" t="s">
        <v>1280</v>
      </c>
      <c r="O3997" t="s">
        <v>105</v>
      </c>
      <c r="P3997" t="s">
        <v>9</v>
      </c>
      <c r="Q3997" t="s">
        <v>4890</v>
      </c>
      <c r="R3997" t="s">
        <v>122</v>
      </c>
      <c r="S3997" t="s">
        <v>124</v>
      </c>
      <c r="T3997">
        <v>1</v>
      </c>
      <c r="U3997" t="s">
        <v>475</v>
      </c>
      <c r="W3997" t="s">
        <v>386</v>
      </c>
    </row>
    <row r="3998" spans="1:23" x14ac:dyDescent="0.25">
      <c r="A3998" t="s">
        <v>492</v>
      </c>
      <c r="B3998" s="1">
        <v>44438</v>
      </c>
      <c r="C3998">
        <v>-32.31</v>
      </c>
      <c r="D3998" t="s">
        <v>4889</v>
      </c>
      <c r="E3998" t="s">
        <v>4889</v>
      </c>
      <c r="F3998" t="s">
        <v>4520</v>
      </c>
      <c r="G3998" t="s">
        <v>117</v>
      </c>
      <c r="H3998" t="s">
        <v>44</v>
      </c>
      <c r="I3998" t="s">
        <v>44</v>
      </c>
      <c r="J3998" t="s">
        <v>9</v>
      </c>
      <c r="O3998" t="s">
        <v>117</v>
      </c>
      <c r="P3998" t="s">
        <v>9</v>
      </c>
      <c r="Q3998" t="s">
        <v>4893</v>
      </c>
      <c r="R3998" t="s">
        <v>122</v>
      </c>
      <c r="S3998" t="s">
        <v>127</v>
      </c>
      <c r="T3998">
        <v>12</v>
      </c>
      <c r="U3998" t="s">
        <v>475</v>
      </c>
      <c r="W3998" t="s">
        <v>386</v>
      </c>
    </row>
    <row r="3999" spans="1:23" x14ac:dyDescent="0.25">
      <c r="A3999" t="s">
        <v>544</v>
      </c>
      <c r="B3999" s="1">
        <v>44438</v>
      </c>
      <c r="C3999">
        <v>-3.98</v>
      </c>
      <c r="D3999" t="s">
        <v>497</v>
      </c>
      <c r="E3999" t="s">
        <v>497</v>
      </c>
      <c r="F3999" t="s">
        <v>4522</v>
      </c>
      <c r="G3999" t="s">
        <v>104</v>
      </c>
      <c r="H3999" t="s">
        <v>16</v>
      </c>
      <c r="I3999" t="s">
        <v>16</v>
      </c>
      <c r="J3999" t="s">
        <v>9</v>
      </c>
      <c r="O3999" t="s">
        <v>104</v>
      </c>
      <c r="P3999" t="s">
        <v>9</v>
      </c>
      <c r="Q3999" t="s">
        <v>4892</v>
      </c>
      <c r="R3999" t="s">
        <v>122</v>
      </c>
      <c r="S3999" t="s">
        <v>127</v>
      </c>
      <c r="T3999">
        <v>12</v>
      </c>
      <c r="U3999" t="s">
        <v>475</v>
      </c>
      <c r="W3999" t="s">
        <v>386</v>
      </c>
    </row>
    <row r="4000" spans="1:23" x14ac:dyDescent="0.25">
      <c r="A4000" t="s">
        <v>544</v>
      </c>
      <c r="B4000" s="1">
        <v>44437</v>
      </c>
      <c r="C4000">
        <v>-35.81</v>
      </c>
      <c r="D4000" t="s">
        <v>4877</v>
      </c>
      <c r="E4000" t="s">
        <v>4877</v>
      </c>
      <c r="F4000" t="s">
        <v>4508</v>
      </c>
      <c r="G4000" t="s">
        <v>105</v>
      </c>
      <c r="H4000" t="s">
        <v>28</v>
      </c>
      <c r="I4000" t="s">
        <v>28</v>
      </c>
      <c r="J4000" t="s">
        <v>4871</v>
      </c>
      <c r="O4000" t="s">
        <v>105</v>
      </c>
      <c r="P4000" t="s">
        <v>9</v>
      </c>
      <c r="Q4000" t="s">
        <v>4876</v>
      </c>
      <c r="R4000" t="s">
        <v>122</v>
      </c>
      <c r="S4000" t="s">
        <v>124</v>
      </c>
      <c r="T4000">
        <v>1</v>
      </c>
      <c r="U4000" t="s">
        <v>475</v>
      </c>
      <c r="W4000" t="s">
        <v>386</v>
      </c>
    </row>
    <row r="4001" spans="1:23" x14ac:dyDescent="0.25">
      <c r="A4001" t="s">
        <v>544</v>
      </c>
      <c r="B4001" s="1">
        <v>44437</v>
      </c>
      <c r="C4001">
        <v>-130.06</v>
      </c>
      <c r="D4001" t="s">
        <v>3243</v>
      </c>
      <c r="E4001" t="s">
        <v>3243</v>
      </c>
      <c r="F4001" t="s">
        <v>4525</v>
      </c>
      <c r="G4001" t="s">
        <v>105</v>
      </c>
      <c r="H4001" t="s">
        <v>28</v>
      </c>
      <c r="I4001" t="s">
        <v>28</v>
      </c>
      <c r="J4001" t="s">
        <v>4871</v>
      </c>
      <c r="K4001" t="s">
        <v>1280</v>
      </c>
      <c r="L4001" t="s">
        <v>4965</v>
      </c>
      <c r="O4001" t="s">
        <v>105</v>
      </c>
      <c r="P4001" t="s">
        <v>9</v>
      </c>
      <c r="Q4001" t="s">
        <v>4966</v>
      </c>
      <c r="R4001" t="s">
        <v>122</v>
      </c>
      <c r="S4001" t="s">
        <v>124</v>
      </c>
      <c r="T4001">
        <v>1</v>
      </c>
      <c r="U4001" t="s">
        <v>475</v>
      </c>
      <c r="W4001" t="s">
        <v>386</v>
      </c>
    </row>
    <row r="4002" spans="1:23" x14ac:dyDescent="0.25">
      <c r="A4002" t="s">
        <v>34</v>
      </c>
      <c r="B4002" s="1">
        <v>44437</v>
      </c>
      <c r="C4002">
        <v>-4.4000000000000004</v>
      </c>
      <c r="D4002" t="s">
        <v>1145</v>
      </c>
      <c r="E4002" t="s">
        <v>1145</v>
      </c>
      <c r="F4002" t="s">
        <v>4527</v>
      </c>
      <c r="G4002" t="s">
        <v>13</v>
      </c>
      <c r="H4002" t="s">
        <v>11</v>
      </c>
      <c r="I4002" t="s">
        <v>11</v>
      </c>
      <c r="J4002" t="s">
        <v>4871</v>
      </c>
      <c r="K4002" t="s">
        <v>4884</v>
      </c>
      <c r="L4002" t="s">
        <v>5654</v>
      </c>
      <c r="O4002" t="s">
        <v>13</v>
      </c>
      <c r="P4002" t="s">
        <v>9</v>
      </c>
      <c r="Q4002" t="s">
        <v>5655</v>
      </c>
      <c r="R4002" t="s">
        <v>122</v>
      </c>
      <c r="S4002" t="s">
        <v>127</v>
      </c>
      <c r="T4002">
        <v>12</v>
      </c>
      <c r="U4002" t="s">
        <v>475</v>
      </c>
      <c r="W4002" t="s">
        <v>386</v>
      </c>
    </row>
    <row r="4003" spans="1:23" x14ac:dyDescent="0.25">
      <c r="A4003" t="s">
        <v>544</v>
      </c>
      <c r="B4003" s="1">
        <v>44437</v>
      </c>
      <c r="C4003">
        <v>-12.39</v>
      </c>
      <c r="D4003" t="s">
        <v>4667</v>
      </c>
      <c r="E4003" t="s">
        <v>4667</v>
      </c>
      <c r="F4003" t="s">
        <v>4517</v>
      </c>
      <c r="G4003" t="s">
        <v>105</v>
      </c>
      <c r="H4003" t="s">
        <v>28</v>
      </c>
      <c r="I4003" t="s">
        <v>28</v>
      </c>
      <c r="J4003" t="s">
        <v>4871</v>
      </c>
      <c r="K4003" t="s">
        <v>1280</v>
      </c>
      <c r="O4003" t="s">
        <v>105</v>
      </c>
      <c r="P4003" t="s">
        <v>9</v>
      </c>
      <c r="Q4003" t="s">
        <v>4890</v>
      </c>
      <c r="R4003" t="s">
        <v>122</v>
      </c>
      <c r="S4003" t="s">
        <v>124</v>
      </c>
      <c r="T4003">
        <v>1</v>
      </c>
      <c r="U4003" t="s">
        <v>475</v>
      </c>
      <c r="W4003" t="s">
        <v>386</v>
      </c>
    </row>
    <row r="4004" spans="1:23" x14ac:dyDescent="0.25">
      <c r="A4004" t="s">
        <v>544</v>
      </c>
      <c r="B4004" s="1">
        <v>44437</v>
      </c>
      <c r="C4004">
        <v>-12.39</v>
      </c>
      <c r="D4004" t="s">
        <v>4667</v>
      </c>
      <c r="E4004" t="s">
        <v>4667</v>
      </c>
      <c r="F4004" t="s">
        <v>4517</v>
      </c>
      <c r="G4004" t="s">
        <v>105</v>
      </c>
      <c r="H4004" t="s">
        <v>28</v>
      </c>
      <c r="I4004" t="s">
        <v>28</v>
      </c>
      <c r="J4004" t="s">
        <v>4871</v>
      </c>
      <c r="K4004" t="s">
        <v>1280</v>
      </c>
      <c r="O4004" t="s">
        <v>105</v>
      </c>
      <c r="P4004" t="s">
        <v>9</v>
      </c>
      <c r="Q4004" t="s">
        <v>4890</v>
      </c>
      <c r="R4004" t="s">
        <v>122</v>
      </c>
      <c r="S4004" t="s">
        <v>124</v>
      </c>
      <c r="T4004">
        <v>1</v>
      </c>
      <c r="U4004" t="s">
        <v>475</v>
      </c>
      <c r="W4004" t="s">
        <v>386</v>
      </c>
    </row>
    <row r="4005" spans="1:23" x14ac:dyDescent="0.25">
      <c r="A4005" t="s">
        <v>544</v>
      </c>
      <c r="B4005" s="1">
        <v>44437</v>
      </c>
      <c r="C4005">
        <v>-8.6</v>
      </c>
      <c r="D4005" t="s">
        <v>4667</v>
      </c>
      <c r="E4005" t="s">
        <v>4667</v>
      </c>
      <c r="F4005" t="s">
        <v>4528</v>
      </c>
      <c r="G4005" t="s">
        <v>105</v>
      </c>
      <c r="H4005" t="s">
        <v>28</v>
      </c>
      <c r="I4005" t="s">
        <v>28</v>
      </c>
      <c r="J4005" t="s">
        <v>4871</v>
      </c>
      <c r="K4005" t="s">
        <v>1280</v>
      </c>
      <c r="O4005" t="s">
        <v>105</v>
      </c>
      <c r="P4005" t="s">
        <v>9</v>
      </c>
      <c r="Q4005" t="s">
        <v>4890</v>
      </c>
      <c r="R4005" t="s">
        <v>122</v>
      </c>
      <c r="S4005" t="s">
        <v>124</v>
      </c>
      <c r="T4005">
        <v>1</v>
      </c>
      <c r="U4005" t="s">
        <v>475</v>
      </c>
      <c r="W4005" t="s">
        <v>386</v>
      </c>
    </row>
    <row r="4006" spans="1:23" x14ac:dyDescent="0.25">
      <c r="A4006" t="s">
        <v>544</v>
      </c>
      <c r="B4006" s="1">
        <v>44437</v>
      </c>
      <c r="C4006">
        <v>-11.26</v>
      </c>
      <c r="D4006" t="s">
        <v>4667</v>
      </c>
      <c r="E4006" t="s">
        <v>4667</v>
      </c>
      <c r="F4006" t="s">
        <v>4517</v>
      </c>
      <c r="G4006" t="s">
        <v>105</v>
      </c>
      <c r="H4006" t="s">
        <v>28</v>
      </c>
      <c r="I4006" t="s">
        <v>28</v>
      </c>
      <c r="J4006" t="s">
        <v>4871</v>
      </c>
      <c r="K4006" t="s">
        <v>1280</v>
      </c>
      <c r="O4006" t="s">
        <v>105</v>
      </c>
      <c r="P4006" t="s">
        <v>9</v>
      </c>
      <c r="Q4006" t="s">
        <v>4890</v>
      </c>
      <c r="R4006" t="s">
        <v>122</v>
      </c>
      <c r="S4006" t="s">
        <v>124</v>
      </c>
      <c r="T4006">
        <v>1</v>
      </c>
      <c r="U4006" t="s">
        <v>475</v>
      </c>
      <c r="W4006" t="s">
        <v>386</v>
      </c>
    </row>
    <row r="4007" spans="1:23" x14ac:dyDescent="0.25">
      <c r="A4007" t="s">
        <v>544</v>
      </c>
      <c r="B4007" s="1">
        <v>44437</v>
      </c>
      <c r="C4007">
        <v>-25</v>
      </c>
      <c r="D4007" t="s">
        <v>4667</v>
      </c>
      <c r="E4007" t="s">
        <v>4667</v>
      </c>
      <c r="F4007" t="s">
        <v>4526</v>
      </c>
      <c r="G4007" t="s">
        <v>105</v>
      </c>
      <c r="H4007" t="s">
        <v>28</v>
      </c>
      <c r="I4007" t="s">
        <v>28</v>
      </c>
      <c r="J4007" t="s">
        <v>4871</v>
      </c>
      <c r="K4007" t="s">
        <v>4884</v>
      </c>
      <c r="O4007" t="s">
        <v>105</v>
      </c>
      <c r="P4007" t="s">
        <v>9</v>
      </c>
      <c r="Q4007" t="s">
        <v>4895</v>
      </c>
      <c r="R4007" t="s">
        <v>122</v>
      </c>
      <c r="S4007" t="s">
        <v>124</v>
      </c>
      <c r="T4007">
        <v>1</v>
      </c>
      <c r="U4007" t="s">
        <v>475</v>
      </c>
      <c r="W4007" t="s">
        <v>386</v>
      </c>
    </row>
    <row r="4008" spans="1:23" x14ac:dyDescent="0.25">
      <c r="A4008" t="s">
        <v>492</v>
      </c>
      <c r="B4008" s="1">
        <v>44436</v>
      </c>
      <c r="C4008">
        <v>-11.01</v>
      </c>
      <c r="D4008" t="s">
        <v>588</v>
      </c>
      <c r="E4008" t="s">
        <v>588</v>
      </c>
      <c r="F4008" t="s">
        <v>589</v>
      </c>
      <c r="G4008" t="s">
        <v>13</v>
      </c>
      <c r="H4008" t="s">
        <v>37</v>
      </c>
      <c r="I4008" t="s">
        <v>37</v>
      </c>
      <c r="J4008" t="s">
        <v>9</v>
      </c>
      <c r="O4008" t="s">
        <v>13</v>
      </c>
      <c r="P4008" t="s">
        <v>9</v>
      </c>
      <c r="Q4008" t="s">
        <v>9</v>
      </c>
      <c r="R4008" t="s">
        <v>122</v>
      </c>
      <c r="S4008" t="s">
        <v>127</v>
      </c>
      <c r="T4008">
        <v>12</v>
      </c>
      <c r="U4008" t="s">
        <v>475</v>
      </c>
      <c r="W4008" t="s">
        <v>386</v>
      </c>
    </row>
    <row r="4009" spans="1:23" x14ac:dyDescent="0.25">
      <c r="A4009" t="s">
        <v>544</v>
      </c>
      <c r="B4009" s="1">
        <v>44436</v>
      </c>
      <c r="C4009">
        <v>-44.18</v>
      </c>
      <c r="D4009" t="s">
        <v>1383</v>
      </c>
      <c r="E4009" t="s">
        <v>1383</v>
      </c>
      <c r="F4009" t="s">
        <v>4532</v>
      </c>
      <c r="G4009" t="s">
        <v>105</v>
      </c>
      <c r="H4009" t="s">
        <v>28</v>
      </c>
      <c r="I4009" t="s">
        <v>28</v>
      </c>
      <c r="J4009" t="s">
        <v>4871</v>
      </c>
      <c r="O4009" t="s">
        <v>105</v>
      </c>
      <c r="P4009" t="s">
        <v>9</v>
      </c>
      <c r="Q4009" t="s">
        <v>4876</v>
      </c>
      <c r="R4009" t="s">
        <v>122</v>
      </c>
      <c r="S4009" t="s">
        <v>124</v>
      </c>
      <c r="T4009">
        <v>1</v>
      </c>
      <c r="U4009" t="s">
        <v>475</v>
      </c>
      <c r="W4009" t="s">
        <v>386</v>
      </c>
    </row>
    <row r="4010" spans="1:23" x14ac:dyDescent="0.25">
      <c r="A4010" t="s">
        <v>544</v>
      </c>
      <c r="B4010" s="1">
        <v>44436</v>
      </c>
      <c r="C4010">
        <v>-69.31</v>
      </c>
      <c r="D4010" t="s">
        <v>3234</v>
      </c>
      <c r="E4010" t="s">
        <v>3234</v>
      </c>
      <c r="F4010" t="s">
        <v>4530</v>
      </c>
      <c r="G4010" t="s">
        <v>105</v>
      </c>
      <c r="H4010" t="s">
        <v>28</v>
      </c>
      <c r="I4010" t="s">
        <v>28</v>
      </c>
      <c r="J4010" t="s">
        <v>4871</v>
      </c>
      <c r="O4010" t="s">
        <v>105</v>
      </c>
      <c r="P4010" t="s">
        <v>9</v>
      </c>
      <c r="Q4010" t="s">
        <v>4876</v>
      </c>
      <c r="R4010" t="s">
        <v>122</v>
      </c>
      <c r="S4010" t="s">
        <v>124</v>
      </c>
      <c r="T4010">
        <v>1</v>
      </c>
      <c r="U4010" t="s">
        <v>475</v>
      </c>
      <c r="W4010" t="s">
        <v>386</v>
      </c>
    </row>
    <row r="4011" spans="1:23" x14ac:dyDescent="0.25">
      <c r="A4011" t="s">
        <v>544</v>
      </c>
      <c r="B4011" s="1">
        <v>44436</v>
      </c>
      <c r="C4011">
        <v>-232.83</v>
      </c>
      <c r="D4011" t="s">
        <v>2115</v>
      </c>
      <c r="E4011" t="s">
        <v>2115</v>
      </c>
      <c r="F4011" t="s">
        <v>4531</v>
      </c>
      <c r="G4011" t="s">
        <v>105</v>
      </c>
      <c r="H4011" t="s">
        <v>28</v>
      </c>
      <c r="I4011" t="s">
        <v>28</v>
      </c>
      <c r="J4011" t="s">
        <v>4871</v>
      </c>
      <c r="O4011" t="s">
        <v>105</v>
      </c>
      <c r="P4011" t="s">
        <v>9</v>
      </c>
      <c r="Q4011" t="s">
        <v>4876</v>
      </c>
      <c r="R4011" t="s">
        <v>122</v>
      </c>
      <c r="S4011" t="s">
        <v>124</v>
      </c>
      <c r="T4011">
        <v>1</v>
      </c>
      <c r="U4011" t="s">
        <v>475</v>
      </c>
      <c r="W4011" t="s">
        <v>386</v>
      </c>
    </row>
    <row r="4012" spans="1:23" x14ac:dyDescent="0.25">
      <c r="A4012" t="s">
        <v>544</v>
      </c>
      <c r="B4012" s="1">
        <v>44436</v>
      </c>
      <c r="C4012">
        <v>-6</v>
      </c>
      <c r="D4012" t="s">
        <v>4896</v>
      </c>
      <c r="E4012" t="s">
        <v>4896</v>
      </c>
      <c r="F4012" t="s">
        <v>4529</v>
      </c>
      <c r="G4012" t="s">
        <v>105</v>
      </c>
      <c r="H4012" t="s">
        <v>28</v>
      </c>
      <c r="I4012" t="s">
        <v>28</v>
      </c>
      <c r="J4012" t="s">
        <v>4871</v>
      </c>
      <c r="K4012" t="s">
        <v>1280</v>
      </c>
      <c r="O4012" t="s">
        <v>105</v>
      </c>
      <c r="P4012" t="s">
        <v>9</v>
      </c>
      <c r="Q4012" t="s">
        <v>4890</v>
      </c>
      <c r="R4012" t="s">
        <v>122</v>
      </c>
      <c r="S4012" t="s">
        <v>124</v>
      </c>
      <c r="T4012">
        <v>1</v>
      </c>
      <c r="U4012" t="s">
        <v>475</v>
      </c>
      <c r="W4012" t="s">
        <v>386</v>
      </c>
    </row>
    <row r="4013" spans="1:23" x14ac:dyDescent="0.25">
      <c r="A4013" t="s">
        <v>544</v>
      </c>
      <c r="B4013" s="1">
        <v>44436</v>
      </c>
      <c r="C4013">
        <v>-43.2</v>
      </c>
      <c r="D4013" t="s">
        <v>4896</v>
      </c>
      <c r="E4013" t="s">
        <v>4896</v>
      </c>
      <c r="F4013" t="s">
        <v>4529</v>
      </c>
      <c r="G4013" t="s">
        <v>105</v>
      </c>
      <c r="H4013" t="s">
        <v>28</v>
      </c>
      <c r="I4013" t="s">
        <v>28</v>
      </c>
      <c r="J4013" t="s">
        <v>4871</v>
      </c>
      <c r="K4013" t="s">
        <v>1280</v>
      </c>
      <c r="O4013" t="s">
        <v>105</v>
      </c>
      <c r="P4013" t="s">
        <v>9</v>
      </c>
      <c r="Q4013" t="s">
        <v>4890</v>
      </c>
      <c r="R4013" t="s">
        <v>122</v>
      </c>
      <c r="S4013" t="s">
        <v>124</v>
      </c>
      <c r="T4013">
        <v>1</v>
      </c>
      <c r="U4013" t="s">
        <v>475</v>
      </c>
      <c r="W4013" t="s">
        <v>386</v>
      </c>
    </row>
    <row r="4014" spans="1:23" x14ac:dyDescent="0.25">
      <c r="A4014" t="s">
        <v>544</v>
      </c>
      <c r="B4014" s="1">
        <v>44435</v>
      </c>
      <c r="C4014">
        <v>-44.17</v>
      </c>
      <c r="D4014" t="s">
        <v>4889</v>
      </c>
      <c r="E4014" t="s">
        <v>4889</v>
      </c>
      <c r="F4014" t="s">
        <v>4540</v>
      </c>
      <c r="G4014" t="s">
        <v>88</v>
      </c>
      <c r="H4014" t="s">
        <v>59</v>
      </c>
      <c r="I4014" t="s">
        <v>59</v>
      </c>
      <c r="J4014" t="s">
        <v>9</v>
      </c>
      <c r="O4014" t="s">
        <v>88</v>
      </c>
      <c r="P4014" t="s">
        <v>9</v>
      </c>
      <c r="Q4014" t="s">
        <v>4899</v>
      </c>
      <c r="R4014" t="s">
        <v>122</v>
      </c>
      <c r="S4014" t="s">
        <v>127</v>
      </c>
      <c r="T4014">
        <v>1</v>
      </c>
      <c r="U4014" t="s">
        <v>475</v>
      </c>
      <c r="W4014" t="s">
        <v>386</v>
      </c>
    </row>
    <row r="4015" spans="1:23" x14ac:dyDescent="0.25">
      <c r="A4015" t="s">
        <v>544</v>
      </c>
      <c r="B4015" s="1">
        <v>44435</v>
      </c>
      <c r="C4015">
        <v>-9</v>
      </c>
      <c r="D4015" t="s">
        <v>4889</v>
      </c>
      <c r="E4015" t="s">
        <v>4889</v>
      </c>
      <c r="F4015" t="s">
        <v>4537</v>
      </c>
      <c r="G4015" t="s">
        <v>105</v>
      </c>
      <c r="H4015" t="s">
        <v>28</v>
      </c>
      <c r="I4015" t="s">
        <v>28</v>
      </c>
      <c r="J4015" t="s">
        <v>4871</v>
      </c>
      <c r="K4015" t="s">
        <v>1280</v>
      </c>
      <c r="L4015" t="s">
        <v>4978</v>
      </c>
      <c r="O4015" t="s">
        <v>105</v>
      </c>
      <c r="P4015" t="s">
        <v>9</v>
      </c>
      <c r="Q4015" t="s">
        <v>5005</v>
      </c>
      <c r="R4015" t="s">
        <v>122</v>
      </c>
      <c r="S4015" t="s">
        <v>124</v>
      </c>
      <c r="T4015">
        <v>1</v>
      </c>
      <c r="U4015" t="s">
        <v>475</v>
      </c>
      <c r="W4015" t="s">
        <v>386</v>
      </c>
    </row>
    <row r="4016" spans="1:23" x14ac:dyDescent="0.25">
      <c r="A4016" t="s">
        <v>544</v>
      </c>
      <c r="B4016" s="1">
        <v>44435</v>
      </c>
      <c r="C4016">
        <v>-5</v>
      </c>
      <c r="D4016" t="s">
        <v>4889</v>
      </c>
      <c r="E4016" t="s">
        <v>4889</v>
      </c>
      <c r="F4016" t="s">
        <v>4533</v>
      </c>
      <c r="G4016" t="s">
        <v>105</v>
      </c>
      <c r="H4016" t="s">
        <v>28</v>
      </c>
      <c r="I4016" t="s">
        <v>28</v>
      </c>
      <c r="J4016" t="s">
        <v>4871</v>
      </c>
      <c r="K4016" t="s">
        <v>1280</v>
      </c>
      <c r="L4016" t="s">
        <v>4978</v>
      </c>
      <c r="O4016" t="s">
        <v>105</v>
      </c>
      <c r="P4016" t="s">
        <v>9</v>
      </c>
      <c r="Q4016" t="s">
        <v>5005</v>
      </c>
      <c r="R4016" t="s">
        <v>122</v>
      </c>
      <c r="S4016" t="s">
        <v>124</v>
      </c>
      <c r="T4016">
        <v>1</v>
      </c>
      <c r="U4016" t="s">
        <v>475</v>
      </c>
      <c r="W4016" t="s">
        <v>386</v>
      </c>
    </row>
    <row r="4017" spans="1:23" x14ac:dyDescent="0.25">
      <c r="A4017" t="s">
        <v>544</v>
      </c>
      <c r="B4017" s="1">
        <v>44435</v>
      </c>
      <c r="C4017">
        <v>-65.790000000000006</v>
      </c>
      <c r="D4017" t="s">
        <v>4889</v>
      </c>
      <c r="E4017" t="s">
        <v>4889</v>
      </c>
      <c r="F4017" t="s">
        <v>4534</v>
      </c>
      <c r="G4017" t="s">
        <v>88</v>
      </c>
      <c r="H4017" t="s">
        <v>59</v>
      </c>
      <c r="I4017" t="s">
        <v>59</v>
      </c>
      <c r="J4017" t="s">
        <v>9</v>
      </c>
      <c r="O4017" t="s">
        <v>88</v>
      </c>
      <c r="P4017" t="s">
        <v>9</v>
      </c>
      <c r="Q4017" t="s">
        <v>4898</v>
      </c>
      <c r="R4017" t="s">
        <v>122</v>
      </c>
      <c r="S4017" t="s">
        <v>127</v>
      </c>
      <c r="T4017">
        <v>1</v>
      </c>
      <c r="U4017" t="s">
        <v>475</v>
      </c>
      <c r="W4017" t="s">
        <v>386</v>
      </c>
    </row>
    <row r="4018" spans="1:23" x14ac:dyDescent="0.25">
      <c r="A4018" t="s">
        <v>544</v>
      </c>
      <c r="B4018" s="1">
        <v>44435</v>
      </c>
      <c r="C4018">
        <v>-15</v>
      </c>
      <c r="D4018" t="s">
        <v>4889</v>
      </c>
      <c r="E4018" t="s">
        <v>4889</v>
      </c>
      <c r="F4018" t="s">
        <v>4534</v>
      </c>
      <c r="G4018" t="s">
        <v>78</v>
      </c>
      <c r="H4018" t="s">
        <v>27</v>
      </c>
      <c r="I4018" t="s">
        <v>27</v>
      </c>
      <c r="J4018" t="s">
        <v>9</v>
      </c>
      <c r="O4018" t="s">
        <v>78</v>
      </c>
      <c r="P4018" t="s">
        <v>9</v>
      </c>
      <c r="Q4018" t="s">
        <v>4900</v>
      </c>
      <c r="R4018" t="s">
        <v>122</v>
      </c>
      <c r="S4018" t="s">
        <v>127</v>
      </c>
      <c r="T4018">
        <v>1</v>
      </c>
      <c r="U4018" t="s">
        <v>475</v>
      </c>
      <c r="W4018" t="s">
        <v>386</v>
      </c>
    </row>
    <row r="4019" spans="1:23" x14ac:dyDescent="0.25">
      <c r="A4019" t="s">
        <v>544</v>
      </c>
      <c r="B4019" s="1">
        <v>44435</v>
      </c>
      <c r="C4019">
        <v>-43.58</v>
      </c>
      <c r="D4019" t="s">
        <v>4889</v>
      </c>
      <c r="E4019" t="s">
        <v>4889</v>
      </c>
      <c r="F4019" t="s">
        <v>4541</v>
      </c>
      <c r="G4019" t="s">
        <v>105</v>
      </c>
      <c r="H4019" t="s">
        <v>28</v>
      </c>
      <c r="I4019" t="s">
        <v>28</v>
      </c>
      <c r="J4019" t="s">
        <v>4871</v>
      </c>
      <c r="K4019" t="s">
        <v>1280</v>
      </c>
      <c r="O4019" t="s">
        <v>105</v>
      </c>
      <c r="P4019" t="s">
        <v>9</v>
      </c>
      <c r="Q4019" t="s">
        <v>4890</v>
      </c>
      <c r="R4019" t="s">
        <v>122</v>
      </c>
      <c r="S4019" t="s">
        <v>124</v>
      </c>
      <c r="T4019">
        <v>1</v>
      </c>
      <c r="U4019" t="s">
        <v>475</v>
      </c>
      <c r="W4019" t="s">
        <v>386</v>
      </c>
    </row>
    <row r="4020" spans="1:23" x14ac:dyDescent="0.25">
      <c r="A4020" t="s">
        <v>544</v>
      </c>
      <c r="B4020" s="1">
        <v>44435</v>
      </c>
      <c r="C4020">
        <v>-7.32</v>
      </c>
      <c r="D4020" t="s">
        <v>4889</v>
      </c>
      <c r="E4020" t="s">
        <v>4889</v>
      </c>
      <c r="F4020" t="s">
        <v>4536</v>
      </c>
      <c r="G4020" t="s">
        <v>105</v>
      </c>
      <c r="H4020" t="s">
        <v>28</v>
      </c>
      <c r="I4020" t="s">
        <v>28</v>
      </c>
      <c r="J4020" t="s">
        <v>4871</v>
      </c>
      <c r="K4020" t="s">
        <v>1280</v>
      </c>
      <c r="O4020" t="s">
        <v>105</v>
      </c>
      <c r="P4020" t="s">
        <v>9</v>
      </c>
      <c r="Q4020" t="s">
        <v>4890</v>
      </c>
      <c r="R4020" t="s">
        <v>122</v>
      </c>
      <c r="S4020" t="s">
        <v>124</v>
      </c>
      <c r="T4020">
        <v>1</v>
      </c>
      <c r="U4020" t="s">
        <v>475</v>
      </c>
      <c r="W4020" t="s">
        <v>386</v>
      </c>
    </row>
    <row r="4021" spans="1:23" x14ac:dyDescent="0.25">
      <c r="A4021" t="s">
        <v>544</v>
      </c>
      <c r="B4021" s="1">
        <v>44435</v>
      </c>
      <c r="C4021">
        <v>-24.57</v>
      </c>
      <c r="D4021" t="s">
        <v>744</v>
      </c>
      <c r="E4021" t="s">
        <v>744</v>
      </c>
      <c r="F4021" t="s">
        <v>2076</v>
      </c>
      <c r="G4021" t="s">
        <v>105</v>
      </c>
      <c r="H4021" t="s">
        <v>28</v>
      </c>
      <c r="I4021" t="s">
        <v>28</v>
      </c>
      <c r="J4021" t="s">
        <v>4871</v>
      </c>
      <c r="O4021" t="s">
        <v>105</v>
      </c>
      <c r="P4021" t="s">
        <v>9</v>
      </c>
      <c r="Q4021" t="s">
        <v>4876</v>
      </c>
      <c r="R4021" t="s">
        <v>122</v>
      </c>
      <c r="S4021" t="s">
        <v>124</v>
      </c>
      <c r="T4021">
        <v>1</v>
      </c>
      <c r="U4021" t="s">
        <v>475</v>
      </c>
      <c r="W4021" t="s">
        <v>386</v>
      </c>
    </row>
    <row r="4022" spans="1:23" x14ac:dyDescent="0.25">
      <c r="A4022" t="s">
        <v>492</v>
      </c>
      <c r="B4022" s="1">
        <v>44435</v>
      </c>
      <c r="C4022">
        <v>-32.76</v>
      </c>
      <c r="D4022" t="s">
        <v>4964</v>
      </c>
      <c r="E4022" t="s">
        <v>4964</v>
      </c>
      <c r="F4022" t="s">
        <v>4539</v>
      </c>
      <c r="G4022" t="s">
        <v>88</v>
      </c>
      <c r="H4022" t="s">
        <v>59</v>
      </c>
      <c r="I4022" t="s">
        <v>59</v>
      </c>
      <c r="J4022" t="s">
        <v>9</v>
      </c>
      <c r="O4022" t="s">
        <v>88</v>
      </c>
      <c r="P4022" t="s">
        <v>9</v>
      </c>
      <c r="Q4022" t="s">
        <v>4897</v>
      </c>
      <c r="R4022" t="s">
        <v>122</v>
      </c>
      <c r="S4022" t="s">
        <v>127</v>
      </c>
      <c r="T4022">
        <v>1</v>
      </c>
      <c r="U4022" t="s">
        <v>475</v>
      </c>
      <c r="W4022" t="s">
        <v>386</v>
      </c>
    </row>
    <row r="4023" spans="1:23" x14ac:dyDescent="0.25">
      <c r="A4023" t="s">
        <v>492</v>
      </c>
      <c r="B4023" s="1">
        <v>44435</v>
      </c>
      <c r="C4023">
        <v>-100.75</v>
      </c>
      <c r="D4023" t="s">
        <v>5475</v>
      </c>
      <c r="E4023" t="s">
        <v>5475</v>
      </c>
      <c r="F4023" t="s">
        <v>4535</v>
      </c>
      <c r="G4023" t="s">
        <v>94</v>
      </c>
      <c r="H4023" t="s">
        <v>24</v>
      </c>
      <c r="I4023" t="s">
        <v>24</v>
      </c>
      <c r="J4023" t="s">
        <v>9</v>
      </c>
      <c r="O4023" t="s">
        <v>94</v>
      </c>
      <c r="P4023" t="s">
        <v>4953</v>
      </c>
      <c r="Q4023" t="s">
        <v>5476</v>
      </c>
      <c r="R4023" t="s">
        <v>122</v>
      </c>
      <c r="S4023" t="s">
        <v>127</v>
      </c>
      <c r="T4023">
        <v>12</v>
      </c>
      <c r="U4023" t="s">
        <v>475</v>
      </c>
      <c r="V4023" t="s">
        <v>265</v>
      </c>
      <c r="W4023" t="s">
        <v>386</v>
      </c>
    </row>
    <row r="4024" spans="1:23" x14ac:dyDescent="0.25">
      <c r="A4024" t="s">
        <v>544</v>
      </c>
      <c r="B4024" s="1">
        <v>44435</v>
      </c>
      <c r="C4024">
        <v>-4.75</v>
      </c>
      <c r="D4024" t="s">
        <v>4889</v>
      </c>
      <c r="E4024" t="s">
        <v>4889</v>
      </c>
      <c r="F4024" t="s">
        <v>4533</v>
      </c>
      <c r="G4024" t="s">
        <v>105</v>
      </c>
      <c r="H4024" t="s">
        <v>28</v>
      </c>
      <c r="I4024" t="s">
        <v>28</v>
      </c>
      <c r="J4024" t="s">
        <v>4871</v>
      </c>
      <c r="K4024" t="s">
        <v>1280</v>
      </c>
      <c r="O4024" t="s">
        <v>105</v>
      </c>
      <c r="P4024" t="s">
        <v>9</v>
      </c>
      <c r="Q4024" t="s">
        <v>4890</v>
      </c>
      <c r="R4024" t="s">
        <v>122</v>
      </c>
      <c r="S4024" t="s">
        <v>124</v>
      </c>
      <c r="T4024">
        <v>1</v>
      </c>
      <c r="U4024" t="s">
        <v>475</v>
      </c>
      <c r="W4024" t="s">
        <v>386</v>
      </c>
    </row>
    <row r="4025" spans="1:23" x14ac:dyDescent="0.25">
      <c r="A4025" t="s">
        <v>544</v>
      </c>
      <c r="B4025" s="1">
        <v>44435</v>
      </c>
      <c r="C4025">
        <v>-137.44999999999999</v>
      </c>
      <c r="D4025" t="s">
        <v>2062</v>
      </c>
      <c r="E4025" t="s">
        <v>2062</v>
      </c>
      <c r="F4025" t="s">
        <v>2063</v>
      </c>
      <c r="G4025" t="s">
        <v>105</v>
      </c>
      <c r="H4025" t="s">
        <v>28</v>
      </c>
      <c r="I4025" t="s">
        <v>28</v>
      </c>
      <c r="J4025" t="s">
        <v>4871</v>
      </c>
      <c r="O4025" t="s">
        <v>105</v>
      </c>
      <c r="P4025" t="s">
        <v>9</v>
      </c>
      <c r="Q4025" t="s">
        <v>4876</v>
      </c>
      <c r="R4025" t="s">
        <v>122</v>
      </c>
      <c r="S4025" t="s">
        <v>124</v>
      </c>
      <c r="T4025">
        <v>1</v>
      </c>
      <c r="U4025" t="s">
        <v>475</v>
      </c>
      <c r="W4025" t="s">
        <v>386</v>
      </c>
    </row>
    <row r="4026" spans="1:23" x14ac:dyDescent="0.25">
      <c r="A4026" t="s">
        <v>544</v>
      </c>
      <c r="B4026" s="1">
        <v>44435</v>
      </c>
      <c r="C4026">
        <v>-519.54</v>
      </c>
      <c r="D4026" t="s">
        <v>4462</v>
      </c>
      <c r="E4026" t="s">
        <v>4462</v>
      </c>
      <c r="F4026" t="s">
        <v>4538</v>
      </c>
      <c r="G4026" t="s">
        <v>105</v>
      </c>
      <c r="H4026" t="s">
        <v>28</v>
      </c>
      <c r="I4026" t="s">
        <v>28</v>
      </c>
      <c r="J4026" t="s">
        <v>4871</v>
      </c>
      <c r="K4026" t="s">
        <v>1317</v>
      </c>
      <c r="O4026" t="s">
        <v>105</v>
      </c>
      <c r="P4026" t="s">
        <v>9</v>
      </c>
      <c r="Q4026" t="s">
        <v>4894</v>
      </c>
      <c r="R4026" t="s">
        <v>122</v>
      </c>
      <c r="S4026" t="s">
        <v>124</v>
      </c>
      <c r="T4026">
        <v>1</v>
      </c>
      <c r="U4026" t="s">
        <v>475</v>
      </c>
      <c r="W4026" t="s">
        <v>386</v>
      </c>
    </row>
    <row r="4027" spans="1:23" x14ac:dyDescent="0.25">
      <c r="A4027" t="s">
        <v>544</v>
      </c>
      <c r="B4027" s="1">
        <v>44434</v>
      </c>
      <c r="C4027">
        <v>-8.01</v>
      </c>
      <c r="D4027" t="s">
        <v>744</v>
      </c>
      <c r="E4027" t="s">
        <v>744</v>
      </c>
      <c r="F4027" t="s">
        <v>4545</v>
      </c>
      <c r="G4027" t="s">
        <v>105</v>
      </c>
      <c r="H4027" t="s">
        <v>28</v>
      </c>
      <c r="I4027" t="s">
        <v>28</v>
      </c>
      <c r="J4027" t="s">
        <v>4871</v>
      </c>
      <c r="K4027" t="s">
        <v>1280</v>
      </c>
      <c r="O4027" t="s">
        <v>105</v>
      </c>
      <c r="P4027" t="s">
        <v>9</v>
      </c>
      <c r="Q4027" t="s">
        <v>4890</v>
      </c>
      <c r="R4027" t="s">
        <v>122</v>
      </c>
      <c r="S4027" t="s">
        <v>124</v>
      </c>
      <c r="T4027">
        <v>1</v>
      </c>
      <c r="U4027" t="s">
        <v>475</v>
      </c>
      <c r="W4027" t="s">
        <v>386</v>
      </c>
    </row>
    <row r="4028" spans="1:23" x14ac:dyDescent="0.25">
      <c r="A4028" t="s">
        <v>605</v>
      </c>
      <c r="B4028" s="1">
        <v>44434</v>
      </c>
      <c r="C4028">
        <v>-13.22</v>
      </c>
      <c r="D4028" t="s">
        <v>606</v>
      </c>
      <c r="E4028" t="s">
        <v>606</v>
      </c>
      <c r="F4028" t="s">
        <v>4542</v>
      </c>
      <c r="G4028" t="s">
        <v>13</v>
      </c>
      <c r="H4028" t="s">
        <v>11</v>
      </c>
      <c r="I4028" t="s">
        <v>11</v>
      </c>
      <c r="J4028" t="s">
        <v>9</v>
      </c>
      <c r="O4028" t="s">
        <v>13</v>
      </c>
      <c r="P4028" t="s">
        <v>9</v>
      </c>
      <c r="Q4028" t="s">
        <v>9</v>
      </c>
      <c r="R4028" t="s">
        <v>122</v>
      </c>
      <c r="S4028" t="s">
        <v>127</v>
      </c>
      <c r="T4028">
        <v>12</v>
      </c>
      <c r="U4028" t="s">
        <v>475</v>
      </c>
      <c r="W4028" t="s">
        <v>386</v>
      </c>
    </row>
    <row r="4029" spans="1:23" x14ac:dyDescent="0.25">
      <c r="A4029" t="s">
        <v>19</v>
      </c>
      <c r="B4029" s="1">
        <v>44434</v>
      </c>
      <c r="C4029">
        <v>-352.41</v>
      </c>
      <c r="D4029" t="s">
        <v>576</v>
      </c>
      <c r="E4029" t="s">
        <v>576</v>
      </c>
      <c r="F4029" t="s">
        <v>505</v>
      </c>
      <c r="G4029" t="s">
        <v>94</v>
      </c>
      <c r="H4029" t="s">
        <v>24</v>
      </c>
      <c r="I4029" t="s">
        <v>24</v>
      </c>
      <c r="J4029" t="s">
        <v>24</v>
      </c>
      <c r="O4029" t="s">
        <v>94</v>
      </c>
      <c r="P4029" t="s">
        <v>9</v>
      </c>
      <c r="Q4029" t="s">
        <v>6333</v>
      </c>
      <c r="R4029" t="s">
        <v>122</v>
      </c>
      <c r="S4029" t="s">
        <v>127</v>
      </c>
      <c r="T4029">
        <v>12</v>
      </c>
      <c r="U4029" t="s">
        <v>475</v>
      </c>
      <c r="V4029" t="s">
        <v>265</v>
      </c>
      <c r="W4029" t="s">
        <v>386</v>
      </c>
    </row>
    <row r="4030" spans="1:23" x14ac:dyDescent="0.25">
      <c r="A4030" t="s">
        <v>544</v>
      </c>
      <c r="B4030" s="1">
        <v>44434</v>
      </c>
      <c r="C4030">
        <v>-21.54</v>
      </c>
      <c r="D4030" t="s">
        <v>2159</v>
      </c>
      <c r="E4030" t="s">
        <v>2159</v>
      </c>
      <c r="F4030" t="s">
        <v>4546</v>
      </c>
      <c r="G4030" t="s">
        <v>105</v>
      </c>
      <c r="H4030" t="s">
        <v>28</v>
      </c>
      <c r="I4030" t="s">
        <v>28</v>
      </c>
      <c r="J4030" t="s">
        <v>4871</v>
      </c>
      <c r="O4030" t="s">
        <v>105</v>
      </c>
      <c r="P4030" t="s">
        <v>9</v>
      </c>
      <c r="Q4030" t="s">
        <v>4876</v>
      </c>
      <c r="R4030" t="s">
        <v>122</v>
      </c>
      <c r="S4030" t="s">
        <v>124</v>
      </c>
      <c r="T4030">
        <v>1</v>
      </c>
      <c r="U4030" t="s">
        <v>475</v>
      </c>
      <c r="W4030" t="s">
        <v>386</v>
      </c>
    </row>
    <row r="4031" spans="1:23" x14ac:dyDescent="0.25">
      <c r="A4031" t="s">
        <v>544</v>
      </c>
      <c r="B4031" s="1">
        <v>44434</v>
      </c>
      <c r="C4031">
        <v>-20.75</v>
      </c>
      <c r="D4031" t="s">
        <v>4907</v>
      </c>
      <c r="E4031" t="s">
        <v>4907</v>
      </c>
      <c r="F4031" t="s">
        <v>4544</v>
      </c>
      <c r="G4031" t="s">
        <v>105</v>
      </c>
      <c r="H4031" t="s">
        <v>28</v>
      </c>
      <c r="I4031" t="s">
        <v>28</v>
      </c>
      <c r="J4031" t="s">
        <v>4871</v>
      </c>
      <c r="K4031" t="s">
        <v>4610</v>
      </c>
      <c r="O4031" t="s">
        <v>105</v>
      </c>
      <c r="P4031" t="s">
        <v>9</v>
      </c>
      <c r="Q4031" t="s">
        <v>4904</v>
      </c>
      <c r="R4031" t="s">
        <v>122</v>
      </c>
      <c r="S4031" t="s">
        <v>124</v>
      </c>
      <c r="T4031">
        <v>1</v>
      </c>
      <c r="U4031" t="s">
        <v>475</v>
      </c>
      <c r="W4031" t="s">
        <v>386</v>
      </c>
    </row>
    <row r="4032" spans="1:23" x14ac:dyDescent="0.25">
      <c r="A4032" t="s">
        <v>544</v>
      </c>
      <c r="B4032" s="1">
        <v>44434</v>
      </c>
      <c r="C4032">
        <v>-35.770000000000003</v>
      </c>
      <c r="D4032" t="s">
        <v>4903</v>
      </c>
      <c r="E4032" t="s">
        <v>4903</v>
      </c>
      <c r="F4032" t="s">
        <v>4543</v>
      </c>
      <c r="G4032" t="s">
        <v>105</v>
      </c>
      <c r="H4032" t="s">
        <v>28</v>
      </c>
      <c r="I4032" t="s">
        <v>28</v>
      </c>
      <c r="J4032" t="s">
        <v>4871</v>
      </c>
      <c r="K4032" t="s">
        <v>4610</v>
      </c>
      <c r="O4032" t="s">
        <v>105</v>
      </c>
      <c r="P4032" t="s">
        <v>9</v>
      </c>
      <c r="Q4032" t="s">
        <v>4904</v>
      </c>
      <c r="R4032" t="s">
        <v>122</v>
      </c>
      <c r="S4032" t="s">
        <v>124</v>
      </c>
      <c r="T4032">
        <v>1</v>
      </c>
      <c r="U4032" t="s">
        <v>475</v>
      </c>
      <c r="W4032" t="s">
        <v>386</v>
      </c>
    </row>
    <row r="4033" spans="1:23" x14ac:dyDescent="0.25">
      <c r="A4033" t="s">
        <v>544</v>
      </c>
      <c r="B4033" s="1">
        <v>44434</v>
      </c>
      <c r="C4033">
        <v>-16.149999999999999</v>
      </c>
      <c r="D4033" t="s">
        <v>2112</v>
      </c>
      <c r="E4033" t="s">
        <v>2112</v>
      </c>
      <c r="F4033" t="s">
        <v>2113</v>
      </c>
      <c r="G4033" t="s">
        <v>88</v>
      </c>
      <c r="H4033" t="s">
        <v>59</v>
      </c>
      <c r="I4033" t="s">
        <v>59</v>
      </c>
      <c r="J4033" t="s">
        <v>9</v>
      </c>
      <c r="O4033" t="s">
        <v>88</v>
      </c>
      <c r="P4033" t="s">
        <v>9</v>
      </c>
      <c r="Q4033" t="s">
        <v>4902</v>
      </c>
      <c r="R4033" t="s">
        <v>122</v>
      </c>
      <c r="S4033" t="s">
        <v>127</v>
      </c>
      <c r="T4033">
        <v>1</v>
      </c>
      <c r="U4033" t="s">
        <v>475</v>
      </c>
      <c r="W4033" t="s">
        <v>386</v>
      </c>
    </row>
    <row r="4034" spans="1:23" x14ac:dyDescent="0.25">
      <c r="A4034" t="s">
        <v>492</v>
      </c>
      <c r="B4034" s="1">
        <v>44434</v>
      </c>
      <c r="C4034">
        <v>-28</v>
      </c>
      <c r="D4034" t="s">
        <v>4901</v>
      </c>
      <c r="E4034" t="s">
        <v>4901</v>
      </c>
      <c r="F4034" t="s">
        <v>4547</v>
      </c>
      <c r="G4034" t="s">
        <v>105</v>
      </c>
      <c r="H4034" t="s">
        <v>28</v>
      </c>
      <c r="I4034" t="s">
        <v>28</v>
      </c>
      <c r="J4034" t="s">
        <v>4871</v>
      </c>
      <c r="O4034" t="s">
        <v>105</v>
      </c>
      <c r="P4034" t="s">
        <v>9</v>
      </c>
      <c r="Q4034" t="s">
        <v>4876</v>
      </c>
      <c r="R4034" t="s">
        <v>122</v>
      </c>
      <c r="S4034" t="s">
        <v>124</v>
      </c>
      <c r="T4034">
        <v>1</v>
      </c>
      <c r="U4034" t="s">
        <v>475</v>
      </c>
      <c r="W4034" t="s">
        <v>386</v>
      </c>
    </row>
    <row r="4035" spans="1:23" x14ac:dyDescent="0.25">
      <c r="A4035" t="s">
        <v>492</v>
      </c>
      <c r="B4035" s="1">
        <v>44434</v>
      </c>
      <c r="C4035">
        <v>-8.5299999999999994</v>
      </c>
      <c r="D4035" t="s">
        <v>4905</v>
      </c>
      <c r="E4035" t="s">
        <v>4905</v>
      </c>
      <c r="F4035" t="s">
        <v>4548</v>
      </c>
      <c r="G4035" t="s">
        <v>117</v>
      </c>
      <c r="H4035" t="s">
        <v>44</v>
      </c>
      <c r="I4035" t="s">
        <v>44</v>
      </c>
      <c r="J4035" t="s">
        <v>9</v>
      </c>
      <c r="O4035" t="s">
        <v>117</v>
      </c>
      <c r="P4035" t="s">
        <v>9</v>
      </c>
      <c r="Q4035" t="s">
        <v>4906</v>
      </c>
      <c r="R4035" t="s">
        <v>122</v>
      </c>
      <c r="S4035" t="s">
        <v>127</v>
      </c>
      <c r="T4035">
        <v>12</v>
      </c>
      <c r="U4035" t="s">
        <v>475</v>
      </c>
      <c r="W4035" t="s">
        <v>386</v>
      </c>
    </row>
    <row r="4036" spans="1:23" x14ac:dyDescent="0.25">
      <c r="A4036" t="s">
        <v>544</v>
      </c>
      <c r="B4036" s="1">
        <v>44433</v>
      </c>
      <c r="C4036">
        <v>-30.95</v>
      </c>
      <c r="D4036" t="s">
        <v>4911</v>
      </c>
      <c r="E4036" t="s">
        <v>4911</v>
      </c>
      <c r="F4036" t="s">
        <v>4551</v>
      </c>
      <c r="G4036" t="s">
        <v>105</v>
      </c>
      <c r="H4036" t="s">
        <v>28</v>
      </c>
      <c r="I4036" t="s">
        <v>28</v>
      </c>
      <c r="J4036" t="s">
        <v>4871</v>
      </c>
      <c r="O4036" t="s">
        <v>105</v>
      </c>
      <c r="P4036" t="s">
        <v>9</v>
      </c>
      <c r="Q4036" t="s">
        <v>4876</v>
      </c>
      <c r="R4036" t="s">
        <v>122</v>
      </c>
      <c r="S4036" t="s">
        <v>124</v>
      </c>
      <c r="T4036">
        <v>1</v>
      </c>
      <c r="U4036" t="s">
        <v>475</v>
      </c>
      <c r="W4036" t="s">
        <v>386</v>
      </c>
    </row>
    <row r="4037" spans="1:23" x14ac:dyDescent="0.25">
      <c r="A4037" t="s">
        <v>544</v>
      </c>
      <c r="B4037" s="1">
        <v>44433</v>
      </c>
      <c r="C4037">
        <v>-39.44</v>
      </c>
      <c r="D4037" t="s">
        <v>4910</v>
      </c>
      <c r="E4037" t="s">
        <v>4910</v>
      </c>
      <c r="F4037" t="s">
        <v>4549</v>
      </c>
      <c r="G4037" t="s">
        <v>105</v>
      </c>
      <c r="H4037" t="s">
        <v>28</v>
      </c>
      <c r="I4037" t="s">
        <v>28</v>
      </c>
      <c r="J4037" t="s">
        <v>4871</v>
      </c>
      <c r="O4037" t="s">
        <v>105</v>
      </c>
      <c r="P4037" t="s">
        <v>9</v>
      </c>
      <c r="Q4037" t="s">
        <v>4876</v>
      </c>
      <c r="R4037" t="s">
        <v>122</v>
      </c>
      <c r="S4037" t="s">
        <v>124</v>
      </c>
      <c r="T4037">
        <v>1</v>
      </c>
      <c r="U4037" t="s">
        <v>475</v>
      </c>
      <c r="W4037" t="s">
        <v>386</v>
      </c>
    </row>
    <row r="4038" spans="1:23" x14ac:dyDescent="0.25">
      <c r="A4038" t="s">
        <v>544</v>
      </c>
      <c r="B4038" s="1">
        <v>44433</v>
      </c>
      <c r="C4038">
        <v>-72.75</v>
      </c>
      <c r="D4038" t="s">
        <v>4908</v>
      </c>
      <c r="E4038" t="s">
        <v>4908</v>
      </c>
      <c r="F4038" t="s">
        <v>4550</v>
      </c>
      <c r="G4038" t="s">
        <v>105</v>
      </c>
      <c r="H4038" t="s">
        <v>28</v>
      </c>
      <c r="I4038" t="s">
        <v>28</v>
      </c>
      <c r="J4038" t="s">
        <v>4871</v>
      </c>
      <c r="O4038" t="s">
        <v>105</v>
      </c>
      <c r="P4038" t="s">
        <v>9</v>
      </c>
      <c r="Q4038" t="s">
        <v>4876</v>
      </c>
      <c r="R4038" t="s">
        <v>122</v>
      </c>
      <c r="S4038" t="s">
        <v>124</v>
      </c>
      <c r="T4038">
        <v>1</v>
      </c>
      <c r="U4038" t="s">
        <v>475</v>
      </c>
      <c r="W4038" t="s">
        <v>386</v>
      </c>
    </row>
    <row r="4039" spans="1:23" x14ac:dyDescent="0.25">
      <c r="A4039" t="s">
        <v>544</v>
      </c>
      <c r="B4039" s="1">
        <v>44433</v>
      </c>
      <c r="C4039">
        <v>-45.1</v>
      </c>
      <c r="D4039" t="s">
        <v>4909</v>
      </c>
      <c r="E4039" t="s">
        <v>4909</v>
      </c>
      <c r="F4039" t="s">
        <v>4552</v>
      </c>
      <c r="G4039" t="s">
        <v>105</v>
      </c>
      <c r="H4039" t="s">
        <v>28</v>
      </c>
      <c r="I4039" t="s">
        <v>28</v>
      </c>
      <c r="J4039" t="s">
        <v>4871</v>
      </c>
      <c r="O4039" t="s">
        <v>105</v>
      </c>
      <c r="P4039" t="s">
        <v>9</v>
      </c>
      <c r="Q4039" t="s">
        <v>4876</v>
      </c>
      <c r="R4039" t="s">
        <v>122</v>
      </c>
      <c r="S4039" t="s">
        <v>124</v>
      </c>
      <c r="T4039">
        <v>1</v>
      </c>
      <c r="U4039" t="s">
        <v>475</v>
      </c>
      <c r="W4039" t="s">
        <v>386</v>
      </c>
    </row>
    <row r="4040" spans="1:23" x14ac:dyDescent="0.25">
      <c r="A4040" t="s">
        <v>492</v>
      </c>
      <c r="B4040" s="1">
        <v>44433</v>
      </c>
      <c r="C4040">
        <v>-15.95</v>
      </c>
      <c r="D4040" t="s">
        <v>642</v>
      </c>
      <c r="E4040" t="s">
        <v>642</v>
      </c>
      <c r="F4040" t="s">
        <v>643</v>
      </c>
      <c r="G4040" t="s">
        <v>117</v>
      </c>
      <c r="H4040" t="s">
        <v>45</v>
      </c>
      <c r="I4040" t="s">
        <v>45</v>
      </c>
      <c r="J4040" t="s">
        <v>9</v>
      </c>
      <c r="O4040" t="s">
        <v>117</v>
      </c>
      <c r="P4040" t="s">
        <v>9</v>
      </c>
      <c r="Q4040" t="s">
        <v>9</v>
      </c>
      <c r="R4040" t="s">
        <v>122</v>
      </c>
      <c r="S4040" t="s">
        <v>127</v>
      </c>
      <c r="T4040">
        <v>12</v>
      </c>
      <c r="U4040" t="s">
        <v>475</v>
      </c>
      <c r="W4040" t="s">
        <v>386</v>
      </c>
    </row>
    <row r="4041" spans="1:23" x14ac:dyDescent="0.25">
      <c r="A4041" t="s">
        <v>487</v>
      </c>
      <c r="B4041" s="1">
        <v>44432</v>
      </c>
      <c r="C4041">
        <v>-1000</v>
      </c>
      <c r="D4041" t="s">
        <v>1910</v>
      </c>
      <c r="E4041" t="s">
        <v>1910</v>
      </c>
      <c r="F4041" t="s">
        <v>2647</v>
      </c>
      <c r="G4041" t="s">
        <v>55</v>
      </c>
      <c r="H4041" t="s">
        <v>225</v>
      </c>
      <c r="I4041" t="s">
        <v>225</v>
      </c>
      <c r="J4041" t="s">
        <v>9</v>
      </c>
      <c r="O4041" t="s">
        <v>55</v>
      </c>
      <c r="P4041" t="s">
        <v>9</v>
      </c>
      <c r="Q4041" t="s">
        <v>9</v>
      </c>
      <c r="R4041" t="s">
        <v>224</v>
      </c>
      <c r="S4041" t="s">
        <v>126</v>
      </c>
      <c r="T4041">
        <v>0</v>
      </c>
      <c r="U4041" t="s">
        <v>475</v>
      </c>
      <c r="V4041" t="s">
        <v>6075</v>
      </c>
      <c r="W4041" t="s">
        <v>386</v>
      </c>
    </row>
    <row r="4042" spans="1:23" x14ac:dyDescent="0.25">
      <c r="A4042" t="s">
        <v>487</v>
      </c>
      <c r="B4042" s="1">
        <v>44432</v>
      </c>
      <c r="C4042">
        <v>-20000</v>
      </c>
      <c r="D4042" t="s">
        <v>706</v>
      </c>
      <c r="E4042" t="s">
        <v>706</v>
      </c>
      <c r="F4042" t="s">
        <v>707</v>
      </c>
      <c r="G4042" t="s">
        <v>55</v>
      </c>
      <c r="H4042" t="s">
        <v>225</v>
      </c>
      <c r="I4042" t="s">
        <v>225</v>
      </c>
      <c r="J4042" t="s">
        <v>9</v>
      </c>
      <c r="O4042" t="s">
        <v>55</v>
      </c>
      <c r="P4042" t="s">
        <v>9</v>
      </c>
      <c r="Q4042" t="s">
        <v>9</v>
      </c>
      <c r="R4042" t="s">
        <v>224</v>
      </c>
      <c r="S4042" t="s">
        <v>126</v>
      </c>
      <c r="T4042">
        <v>0</v>
      </c>
      <c r="U4042" t="s">
        <v>475</v>
      </c>
      <c r="V4042" t="s">
        <v>6075</v>
      </c>
      <c r="W4042" t="s">
        <v>386</v>
      </c>
    </row>
    <row r="4043" spans="1:23" x14ac:dyDescent="0.25">
      <c r="A4043" t="s">
        <v>492</v>
      </c>
      <c r="B4043" s="1">
        <v>44432</v>
      </c>
      <c r="C4043">
        <v>-14.21</v>
      </c>
      <c r="D4043" t="s">
        <v>4912</v>
      </c>
      <c r="E4043" t="s">
        <v>4912</v>
      </c>
      <c r="F4043" t="s">
        <v>4555</v>
      </c>
      <c r="G4043" t="s">
        <v>105</v>
      </c>
      <c r="H4043" t="s">
        <v>28</v>
      </c>
      <c r="I4043" t="s">
        <v>28</v>
      </c>
      <c r="J4043" t="s">
        <v>4871</v>
      </c>
      <c r="K4043" t="s">
        <v>1298</v>
      </c>
      <c r="L4043" t="s">
        <v>4967</v>
      </c>
      <c r="O4043" t="s">
        <v>105</v>
      </c>
      <c r="P4043" t="s">
        <v>9</v>
      </c>
      <c r="Q4043" t="s">
        <v>5006</v>
      </c>
      <c r="R4043" t="s">
        <v>122</v>
      </c>
      <c r="S4043" t="s">
        <v>124</v>
      </c>
      <c r="T4043">
        <v>1</v>
      </c>
      <c r="U4043" t="s">
        <v>475</v>
      </c>
      <c r="W4043" t="s">
        <v>386</v>
      </c>
    </row>
    <row r="4044" spans="1:23" x14ac:dyDescent="0.25">
      <c r="A4044" t="s">
        <v>544</v>
      </c>
      <c r="B4044" s="1">
        <v>44432</v>
      </c>
      <c r="C4044">
        <v>-45.62</v>
      </c>
      <c r="D4044" t="s">
        <v>1383</v>
      </c>
      <c r="E4044" t="s">
        <v>1383</v>
      </c>
      <c r="F4044" t="s">
        <v>4554</v>
      </c>
      <c r="G4044" t="s">
        <v>105</v>
      </c>
      <c r="H4044" t="s">
        <v>28</v>
      </c>
      <c r="I4044" t="s">
        <v>28</v>
      </c>
      <c r="J4044" t="s">
        <v>4871</v>
      </c>
      <c r="K4044" t="s">
        <v>4610</v>
      </c>
      <c r="O4044" t="s">
        <v>105</v>
      </c>
      <c r="P4044" t="s">
        <v>9</v>
      </c>
      <c r="Q4044" t="s">
        <v>4904</v>
      </c>
      <c r="R4044" t="s">
        <v>122</v>
      </c>
      <c r="S4044" t="s">
        <v>124</v>
      </c>
      <c r="T4044">
        <v>1</v>
      </c>
      <c r="U4044" t="s">
        <v>475</v>
      </c>
      <c r="W4044" t="s">
        <v>386</v>
      </c>
    </row>
    <row r="4045" spans="1:23" x14ac:dyDescent="0.25">
      <c r="A4045" t="s">
        <v>492</v>
      </c>
      <c r="B4045" s="1">
        <v>44432</v>
      </c>
      <c r="C4045">
        <v>-7.88</v>
      </c>
      <c r="D4045" t="s">
        <v>4915</v>
      </c>
      <c r="E4045" t="s">
        <v>4915</v>
      </c>
      <c r="F4045" t="s">
        <v>4553</v>
      </c>
      <c r="G4045" t="s">
        <v>105</v>
      </c>
      <c r="H4045" t="s">
        <v>28</v>
      </c>
      <c r="I4045" t="s">
        <v>28</v>
      </c>
      <c r="J4045" t="s">
        <v>4871</v>
      </c>
      <c r="O4045" t="s">
        <v>105</v>
      </c>
      <c r="P4045" t="s">
        <v>9</v>
      </c>
      <c r="Q4045" t="s">
        <v>4876</v>
      </c>
      <c r="R4045" t="s">
        <v>122</v>
      </c>
      <c r="S4045" t="s">
        <v>124</v>
      </c>
      <c r="T4045">
        <v>1</v>
      </c>
      <c r="U4045" t="s">
        <v>475</v>
      </c>
      <c r="W4045" t="s">
        <v>386</v>
      </c>
    </row>
    <row r="4046" spans="1:23" x14ac:dyDescent="0.25">
      <c r="A4046" t="s">
        <v>6411</v>
      </c>
      <c r="B4046" s="1">
        <v>44432</v>
      </c>
      <c r="C4046">
        <v>20000</v>
      </c>
      <c r="D4046" t="s">
        <v>691</v>
      </c>
      <c r="E4046" t="s">
        <v>691</v>
      </c>
      <c r="F4046" t="s">
        <v>7358</v>
      </c>
      <c r="G4046" t="s">
        <v>55</v>
      </c>
      <c r="H4046" t="s">
        <v>225</v>
      </c>
      <c r="I4046" t="s">
        <v>225</v>
      </c>
      <c r="J4046" t="s">
        <v>9</v>
      </c>
      <c r="O4046" t="s">
        <v>55</v>
      </c>
      <c r="P4046" t="s">
        <v>9</v>
      </c>
      <c r="Q4046" t="s">
        <v>9</v>
      </c>
      <c r="R4046" t="s">
        <v>224</v>
      </c>
      <c r="S4046" t="s">
        <v>126</v>
      </c>
      <c r="T4046">
        <v>0</v>
      </c>
      <c r="U4046" t="s">
        <v>475</v>
      </c>
      <c r="V4046" t="s">
        <v>6075</v>
      </c>
      <c r="W4046" t="s">
        <v>386</v>
      </c>
    </row>
    <row r="4047" spans="1:23" x14ac:dyDescent="0.25">
      <c r="A4047" t="s">
        <v>19</v>
      </c>
      <c r="B4047" s="1">
        <v>44432</v>
      </c>
      <c r="C4047">
        <v>-13.22</v>
      </c>
      <c r="D4047" t="s">
        <v>25</v>
      </c>
      <c r="E4047" t="s">
        <v>25</v>
      </c>
      <c r="F4047" t="s">
        <v>611</v>
      </c>
      <c r="G4047" t="s">
        <v>55</v>
      </c>
      <c r="H4047" t="s">
        <v>18</v>
      </c>
      <c r="I4047" t="s">
        <v>18</v>
      </c>
      <c r="J4047" t="s">
        <v>9</v>
      </c>
      <c r="O4047" t="s">
        <v>55</v>
      </c>
      <c r="P4047" t="s">
        <v>9</v>
      </c>
      <c r="Q4047" t="s">
        <v>9</v>
      </c>
      <c r="R4047" t="s">
        <v>224</v>
      </c>
      <c r="S4047" t="s">
        <v>126</v>
      </c>
      <c r="T4047">
        <v>12</v>
      </c>
      <c r="U4047" t="s">
        <v>475</v>
      </c>
      <c r="W4047" t="s">
        <v>386</v>
      </c>
    </row>
    <row r="4048" spans="1:23" x14ac:dyDescent="0.25">
      <c r="A4048" t="s">
        <v>492</v>
      </c>
      <c r="B4048" s="1">
        <v>44432</v>
      </c>
      <c r="C4048">
        <v>-37.31</v>
      </c>
      <c r="D4048" t="s">
        <v>4913</v>
      </c>
      <c r="E4048" t="s">
        <v>4913</v>
      </c>
      <c r="F4048" t="s">
        <v>4556</v>
      </c>
      <c r="G4048" t="s">
        <v>105</v>
      </c>
      <c r="H4048" t="s">
        <v>28</v>
      </c>
      <c r="I4048" t="s">
        <v>28</v>
      </c>
      <c r="J4048" t="s">
        <v>4871</v>
      </c>
      <c r="K4048" t="s">
        <v>1298</v>
      </c>
      <c r="O4048" t="s">
        <v>105</v>
      </c>
      <c r="P4048" t="s">
        <v>9</v>
      </c>
      <c r="Q4048" t="s">
        <v>4914</v>
      </c>
      <c r="R4048" t="s">
        <v>122</v>
      </c>
      <c r="S4048" t="s">
        <v>124</v>
      </c>
      <c r="T4048">
        <v>1</v>
      </c>
      <c r="U4048" t="s">
        <v>475</v>
      </c>
      <c r="W4048" t="s">
        <v>386</v>
      </c>
    </row>
    <row r="4049" spans="1:23" x14ac:dyDescent="0.25">
      <c r="A4049" t="s">
        <v>6411</v>
      </c>
      <c r="B4049" s="1">
        <v>44432</v>
      </c>
      <c r="C4049">
        <v>-10000</v>
      </c>
      <c r="D4049" t="s">
        <v>8179</v>
      </c>
      <c r="E4049" t="s">
        <v>8179</v>
      </c>
      <c r="F4049" t="s">
        <v>8170</v>
      </c>
      <c r="G4049" t="s">
        <v>89</v>
      </c>
      <c r="H4049" t="s">
        <v>229</v>
      </c>
      <c r="I4049" t="s">
        <v>229</v>
      </c>
      <c r="J4049" t="s">
        <v>9</v>
      </c>
      <c r="O4049" t="s">
        <v>89</v>
      </c>
      <c r="P4049" t="s">
        <v>9</v>
      </c>
      <c r="Q4049" t="s">
        <v>9</v>
      </c>
      <c r="R4049" t="s">
        <v>224</v>
      </c>
      <c r="S4049" t="s">
        <v>127</v>
      </c>
      <c r="T4049">
        <v>1</v>
      </c>
      <c r="U4049" t="s">
        <v>475</v>
      </c>
      <c r="W4049" t="s">
        <v>386</v>
      </c>
    </row>
    <row r="4050" spans="1:23" x14ac:dyDescent="0.25">
      <c r="A4050" t="s">
        <v>492</v>
      </c>
      <c r="B4050" s="1">
        <v>44432</v>
      </c>
      <c r="C4050">
        <v>-6.19</v>
      </c>
      <c r="D4050" t="s">
        <v>4915</v>
      </c>
      <c r="E4050" t="s">
        <v>4915</v>
      </c>
      <c r="F4050" t="s">
        <v>4553</v>
      </c>
      <c r="G4050" t="s">
        <v>105</v>
      </c>
      <c r="H4050" t="s">
        <v>28</v>
      </c>
      <c r="I4050" t="s">
        <v>28</v>
      </c>
      <c r="J4050" t="s">
        <v>4871</v>
      </c>
      <c r="O4050" t="s">
        <v>105</v>
      </c>
      <c r="P4050" t="s">
        <v>9</v>
      </c>
      <c r="Q4050" t="s">
        <v>4876</v>
      </c>
      <c r="R4050" t="s">
        <v>122</v>
      </c>
      <c r="S4050" t="s">
        <v>124</v>
      </c>
      <c r="T4050">
        <v>1</v>
      </c>
      <c r="U4050" t="s">
        <v>475</v>
      </c>
      <c r="W4050" t="s">
        <v>386</v>
      </c>
    </row>
    <row r="4051" spans="1:23" x14ac:dyDescent="0.25">
      <c r="A4051" t="s">
        <v>492</v>
      </c>
      <c r="B4051" s="1">
        <v>44432</v>
      </c>
      <c r="C4051">
        <v>-62</v>
      </c>
      <c r="D4051" t="s">
        <v>4912</v>
      </c>
      <c r="E4051" t="s">
        <v>4912</v>
      </c>
      <c r="F4051" t="s">
        <v>4555</v>
      </c>
      <c r="G4051" t="s">
        <v>105</v>
      </c>
      <c r="H4051" t="s">
        <v>28</v>
      </c>
      <c r="I4051" t="s">
        <v>28</v>
      </c>
      <c r="J4051" t="s">
        <v>4871</v>
      </c>
      <c r="K4051" t="s">
        <v>4884</v>
      </c>
      <c r="O4051" t="s">
        <v>105</v>
      </c>
      <c r="P4051" t="s">
        <v>9</v>
      </c>
      <c r="Q4051" t="s">
        <v>4916</v>
      </c>
      <c r="R4051" t="s">
        <v>122</v>
      </c>
      <c r="S4051" t="s">
        <v>124</v>
      </c>
      <c r="T4051">
        <v>1</v>
      </c>
      <c r="U4051" t="s">
        <v>475</v>
      </c>
      <c r="W4051" t="s">
        <v>386</v>
      </c>
    </row>
    <row r="4052" spans="1:23" x14ac:dyDescent="0.25">
      <c r="A4052" t="s">
        <v>544</v>
      </c>
      <c r="B4052" s="1">
        <v>44431</v>
      </c>
      <c r="C4052">
        <v>-30.54</v>
      </c>
      <c r="D4052" t="s">
        <v>1493</v>
      </c>
      <c r="E4052" t="s">
        <v>1493</v>
      </c>
      <c r="F4052" t="s">
        <v>4559</v>
      </c>
      <c r="G4052" t="s">
        <v>105</v>
      </c>
      <c r="H4052" t="s">
        <v>28</v>
      </c>
      <c r="I4052" t="s">
        <v>28</v>
      </c>
      <c r="J4052" t="s">
        <v>4871</v>
      </c>
      <c r="K4052" t="s">
        <v>1280</v>
      </c>
      <c r="O4052" t="s">
        <v>105</v>
      </c>
      <c r="P4052" t="s">
        <v>9</v>
      </c>
      <c r="Q4052" t="s">
        <v>4890</v>
      </c>
      <c r="R4052" t="s">
        <v>122</v>
      </c>
      <c r="S4052" t="s">
        <v>124</v>
      </c>
      <c r="T4052">
        <v>1</v>
      </c>
      <c r="U4052" t="s">
        <v>475</v>
      </c>
      <c r="W4052" t="s">
        <v>386</v>
      </c>
    </row>
    <row r="4053" spans="1:23" x14ac:dyDescent="0.25">
      <c r="A4053" t="s">
        <v>544</v>
      </c>
      <c r="B4053" s="1">
        <v>44431</v>
      </c>
      <c r="C4053">
        <v>-46.63</v>
      </c>
      <c r="D4053" t="s">
        <v>4905</v>
      </c>
      <c r="E4053" t="s">
        <v>4905</v>
      </c>
      <c r="F4053" t="s">
        <v>4562</v>
      </c>
      <c r="G4053" t="s">
        <v>105</v>
      </c>
      <c r="H4053" t="s">
        <v>28</v>
      </c>
      <c r="I4053" t="s">
        <v>28</v>
      </c>
      <c r="J4053" t="s">
        <v>4871</v>
      </c>
      <c r="O4053" t="s">
        <v>105</v>
      </c>
      <c r="P4053" t="s">
        <v>9</v>
      </c>
      <c r="Q4053" t="s">
        <v>4876</v>
      </c>
      <c r="R4053" t="s">
        <v>122</v>
      </c>
      <c r="S4053" t="s">
        <v>124</v>
      </c>
      <c r="T4053">
        <v>1</v>
      </c>
      <c r="U4053" t="s">
        <v>475</v>
      </c>
      <c r="W4053" t="s">
        <v>386</v>
      </c>
    </row>
    <row r="4054" spans="1:23" x14ac:dyDescent="0.25">
      <c r="A4054" t="s">
        <v>605</v>
      </c>
      <c r="B4054" s="1">
        <v>44431</v>
      </c>
      <c r="C4054">
        <v>13.22</v>
      </c>
      <c r="D4054" t="s">
        <v>25</v>
      </c>
      <c r="E4054" t="s">
        <v>25</v>
      </c>
      <c r="F4054" t="s">
        <v>627</v>
      </c>
      <c r="G4054" t="s">
        <v>55</v>
      </c>
      <c r="H4054" t="s">
        <v>18</v>
      </c>
      <c r="I4054" t="s">
        <v>18</v>
      </c>
      <c r="J4054" t="s">
        <v>9</v>
      </c>
      <c r="O4054" t="s">
        <v>55</v>
      </c>
      <c r="P4054" t="s">
        <v>9</v>
      </c>
      <c r="Q4054" t="s">
        <v>9</v>
      </c>
      <c r="R4054" t="s">
        <v>224</v>
      </c>
      <c r="S4054" t="s">
        <v>126</v>
      </c>
      <c r="T4054">
        <v>12</v>
      </c>
      <c r="U4054" t="s">
        <v>475</v>
      </c>
      <c r="W4054" t="s">
        <v>386</v>
      </c>
    </row>
    <row r="4055" spans="1:23" x14ac:dyDescent="0.25">
      <c r="A4055" t="s">
        <v>544</v>
      </c>
      <c r="B4055" s="1">
        <v>44431</v>
      </c>
      <c r="C4055">
        <v>-53.59</v>
      </c>
      <c r="D4055" t="s">
        <v>4917</v>
      </c>
      <c r="E4055" t="s">
        <v>4917</v>
      </c>
      <c r="F4055" t="s">
        <v>4560</v>
      </c>
      <c r="G4055" t="s">
        <v>105</v>
      </c>
      <c r="H4055" t="s">
        <v>28</v>
      </c>
      <c r="I4055" t="s">
        <v>28</v>
      </c>
      <c r="J4055" t="s">
        <v>4871</v>
      </c>
      <c r="K4055" t="s">
        <v>1280</v>
      </c>
      <c r="O4055" t="s">
        <v>105</v>
      </c>
      <c r="P4055" t="s">
        <v>9</v>
      </c>
      <c r="Q4055" t="s">
        <v>4890</v>
      </c>
      <c r="R4055" t="s">
        <v>122</v>
      </c>
      <c r="S4055" t="s">
        <v>124</v>
      </c>
      <c r="T4055">
        <v>1</v>
      </c>
      <c r="U4055" t="s">
        <v>475</v>
      </c>
      <c r="W4055" t="s">
        <v>386</v>
      </c>
    </row>
    <row r="4056" spans="1:23" x14ac:dyDescent="0.25">
      <c r="A4056" t="s">
        <v>486</v>
      </c>
      <c r="B4056" s="1">
        <v>44431</v>
      </c>
      <c r="C4056">
        <v>-20000</v>
      </c>
      <c r="D4056" t="s">
        <v>772</v>
      </c>
      <c r="E4056" t="s">
        <v>772</v>
      </c>
      <c r="F4056" t="s">
        <v>4557</v>
      </c>
      <c r="G4056" t="s">
        <v>55</v>
      </c>
      <c r="H4056" t="s">
        <v>225</v>
      </c>
      <c r="I4056" t="s">
        <v>225</v>
      </c>
      <c r="J4056" t="s">
        <v>9</v>
      </c>
      <c r="O4056" t="s">
        <v>55</v>
      </c>
      <c r="P4056" t="s">
        <v>9</v>
      </c>
      <c r="Q4056" t="s">
        <v>9</v>
      </c>
      <c r="R4056" t="s">
        <v>224</v>
      </c>
      <c r="S4056" t="s">
        <v>126</v>
      </c>
      <c r="T4056">
        <v>0</v>
      </c>
      <c r="U4056" t="s">
        <v>475</v>
      </c>
      <c r="V4056" t="s">
        <v>6075</v>
      </c>
      <c r="W4056" t="s">
        <v>386</v>
      </c>
    </row>
    <row r="4057" spans="1:23" x14ac:dyDescent="0.25">
      <c r="A4057" t="s">
        <v>6856</v>
      </c>
      <c r="B4057" s="1">
        <v>44431</v>
      </c>
      <c r="C4057">
        <v>152.80000000000001</v>
      </c>
      <c r="D4057" t="s">
        <v>644</v>
      </c>
      <c r="E4057" t="s">
        <v>644</v>
      </c>
      <c r="F4057" t="s">
        <v>4561</v>
      </c>
      <c r="G4057" t="s">
        <v>105</v>
      </c>
      <c r="H4057" t="s">
        <v>28</v>
      </c>
      <c r="I4057" t="s">
        <v>28</v>
      </c>
      <c r="J4057" t="s">
        <v>5713</v>
      </c>
      <c r="O4057" t="s">
        <v>105</v>
      </c>
      <c r="P4057" t="s">
        <v>9</v>
      </c>
      <c r="Q4057" t="s">
        <v>5714</v>
      </c>
      <c r="R4057" t="s">
        <v>122</v>
      </c>
      <c r="S4057" t="s">
        <v>124</v>
      </c>
      <c r="T4057">
        <v>1</v>
      </c>
      <c r="U4057" t="s">
        <v>475</v>
      </c>
      <c r="W4057" t="s">
        <v>386</v>
      </c>
    </row>
    <row r="4058" spans="1:23" x14ac:dyDescent="0.25">
      <c r="A4058" t="s">
        <v>336</v>
      </c>
      <c r="B4058" s="1">
        <v>44431</v>
      </c>
      <c r="C4058">
        <v>1000</v>
      </c>
      <c r="D4058" t="s">
        <v>691</v>
      </c>
      <c r="E4058" t="s">
        <v>691</v>
      </c>
      <c r="F4058" t="s">
        <v>1921</v>
      </c>
      <c r="G4058" t="s">
        <v>55</v>
      </c>
      <c r="H4058" t="s">
        <v>225</v>
      </c>
      <c r="I4058" t="s">
        <v>225</v>
      </c>
      <c r="J4058" t="s">
        <v>9</v>
      </c>
      <c r="O4058" t="s">
        <v>55</v>
      </c>
      <c r="P4058" t="s">
        <v>9</v>
      </c>
      <c r="Q4058" t="s">
        <v>9</v>
      </c>
      <c r="R4058" t="s">
        <v>224</v>
      </c>
      <c r="S4058" t="s">
        <v>126</v>
      </c>
      <c r="T4058">
        <v>0</v>
      </c>
      <c r="U4058" t="s">
        <v>475</v>
      </c>
      <c r="V4058" t="s">
        <v>6075</v>
      </c>
      <c r="W4058" t="s">
        <v>386</v>
      </c>
    </row>
    <row r="4059" spans="1:23" x14ac:dyDescent="0.25">
      <c r="A4059" t="s">
        <v>487</v>
      </c>
      <c r="B4059" s="1">
        <v>44431</v>
      </c>
      <c r="C4059">
        <v>20000</v>
      </c>
      <c r="D4059" t="s">
        <v>769</v>
      </c>
      <c r="E4059" t="s">
        <v>769</v>
      </c>
      <c r="F4059" t="s">
        <v>4558</v>
      </c>
      <c r="G4059" t="s">
        <v>55</v>
      </c>
      <c r="H4059" t="s">
        <v>225</v>
      </c>
      <c r="I4059" t="s">
        <v>225</v>
      </c>
      <c r="J4059" t="s">
        <v>9</v>
      </c>
      <c r="O4059" t="s">
        <v>55</v>
      </c>
      <c r="P4059" t="s">
        <v>9</v>
      </c>
      <c r="Q4059" t="s">
        <v>9</v>
      </c>
      <c r="R4059" t="s">
        <v>224</v>
      </c>
      <c r="S4059" t="s">
        <v>126</v>
      </c>
      <c r="T4059">
        <v>0</v>
      </c>
      <c r="U4059" t="s">
        <v>475</v>
      </c>
      <c r="V4059" t="s">
        <v>6075</v>
      </c>
      <c r="W4059" t="s">
        <v>386</v>
      </c>
    </row>
    <row r="4060" spans="1:23" x14ac:dyDescent="0.25">
      <c r="A4060" t="s">
        <v>544</v>
      </c>
      <c r="B4060" s="1">
        <v>44430</v>
      </c>
      <c r="C4060">
        <v>-424.08</v>
      </c>
      <c r="D4060" t="s">
        <v>4462</v>
      </c>
      <c r="E4060" t="s">
        <v>4462</v>
      </c>
      <c r="F4060" t="s">
        <v>4565</v>
      </c>
      <c r="G4060" t="s">
        <v>105</v>
      </c>
      <c r="H4060" t="s">
        <v>28</v>
      </c>
      <c r="I4060" t="s">
        <v>28</v>
      </c>
      <c r="J4060" t="s">
        <v>4871</v>
      </c>
      <c r="K4060" t="s">
        <v>1317</v>
      </c>
      <c r="L4060" t="s">
        <v>4967</v>
      </c>
      <c r="O4060" t="s">
        <v>105</v>
      </c>
      <c r="P4060" t="s">
        <v>9</v>
      </c>
      <c r="Q4060" t="s">
        <v>5007</v>
      </c>
      <c r="R4060" t="s">
        <v>122</v>
      </c>
      <c r="S4060" t="s">
        <v>124</v>
      </c>
      <c r="T4060">
        <v>1</v>
      </c>
      <c r="U4060" t="s">
        <v>475</v>
      </c>
      <c r="W4060" t="s">
        <v>386</v>
      </c>
    </row>
    <row r="4061" spans="1:23" x14ac:dyDescent="0.25">
      <c r="A4061" t="s">
        <v>544</v>
      </c>
      <c r="B4061" s="1">
        <v>44430</v>
      </c>
      <c r="C4061">
        <v>-3.78</v>
      </c>
      <c r="D4061" t="s">
        <v>4912</v>
      </c>
      <c r="E4061" t="s">
        <v>4912</v>
      </c>
      <c r="F4061" t="s">
        <v>4563</v>
      </c>
      <c r="G4061" t="s">
        <v>105</v>
      </c>
      <c r="H4061" t="s">
        <v>28</v>
      </c>
      <c r="I4061" t="s">
        <v>28</v>
      </c>
      <c r="J4061" t="s">
        <v>4871</v>
      </c>
      <c r="O4061" t="s">
        <v>105</v>
      </c>
      <c r="P4061" t="s">
        <v>9</v>
      </c>
      <c r="Q4061" t="s">
        <v>4876</v>
      </c>
      <c r="R4061" t="s">
        <v>122</v>
      </c>
      <c r="S4061" t="s">
        <v>124</v>
      </c>
      <c r="T4061">
        <v>1</v>
      </c>
      <c r="U4061" t="s">
        <v>475</v>
      </c>
      <c r="W4061" t="s">
        <v>386</v>
      </c>
    </row>
    <row r="4062" spans="1:23" x14ac:dyDescent="0.25">
      <c r="A4062" t="s">
        <v>544</v>
      </c>
      <c r="B4062" s="1">
        <v>44430</v>
      </c>
      <c r="C4062">
        <v>-42</v>
      </c>
      <c r="D4062" t="s">
        <v>716</v>
      </c>
      <c r="E4062" t="s">
        <v>716</v>
      </c>
      <c r="F4062" t="s">
        <v>4564</v>
      </c>
      <c r="G4062" t="s">
        <v>105</v>
      </c>
      <c r="H4062" t="s">
        <v>28</v>
      </c>
      <c r="I4062" t="s">
        <v>28</v>
      </c>
      <c r="J4062" t="s">
        <v>4871</v>
      </c>
      <c r="O4062" t="s">
        <v>105</v>
      </c>
      <c r="P4062" t="s">
        <v>9</v>
      </c>
      <c r="Q4062" t="s">
        <v>4876</v>
      </c>
      <c r="R4062" t="s">
        <v>122</v>
      </c>
      <c r="S4062" t="s">
        <v>124</v>
      </c>
      <c r="T4062">
        <v>1</v>
      </c>
      <c r="U4062" t="s">
        <v>475</v>
      </c>
      <c r="W4062" t="s">
        <v>386</v>
      </c>
    </row>
    <row r="4063" spans="1:23" x14ac:dyDescent="0.25">
      <c r="A4063" t="s">
        <v>492</v>
      </c>
      <c r="B4063" s="1">
        <v>44429</v>
      </c>
      <c r="C4063">
        <v>-8.85</v>
      </c>
      <c r="D4063" t="s">
        <v>4923</v>
      </c>
      <c r="E4063" t="s">
        <v>4923</v>
      </c>
      <c r="F4063" t="s">
        <v>4569</v>
      </c>
      <c r="G4063" t="s">
        <v>105</v>
      </c>
      <c r="H4063" t="s">
        <v>28</v>
      </c>
      <c r="I4063" t="s">
        <v>28</v>
      </c>
      <c r="J4063" t="s">
        <v>4871</v>
      </c>
      <c r="O4063" t="s">
        <v>105</v>
      </c>
      <c r="P4063" t="s">
        <v>9</v>
      </c>
      <c r="Q4063" t="s">
        <v>4876</v>
      </c>
      <c r="R4063" t="s">
        <v>122</v>
      </c>
      <c r="S4063" t="s">
        <v>124</v>
      </c>
      <c r="T4063">
        <v>1</v>
      </c>
      <c r="U4063" t="s">
        <v>475</v>
      </c>
      <c r="W4063" t="s">
        <v>386</v>
      </c>
    </row>
    <row r="4064" spans="1:23" x14ac:dyDescent="0.25">
      <c r="A4064" t="s">
        <v>492</v>
      </c>
      <c r="B4064" s="1">
        <v>44429</v>
      </c>
      <c r="C4064">
        <v>-28</v>
      </c>
      <c r="D4064" t="s">
        <v>4919</v>
      </c>
      <c r="E4064" t="s">
        <v>4919</v>
      </c>
      <c r="F4064" t="s">
        <v>4567</v>
      </c>
      <c r="G4064" t="s">
        <v>88</v>
      </c>
      <c r="H4064" t="s">
        <v>484</v>
      </c>
      <c r="I4064" t="s">
        <v>484</v>
      </c>
      <c r="J4064" t="s">
        <v>9</v>
      </c>
      <c r="O4064" t="s">
        <v>88</v>
      </c>
      <c r="P4064" t="s">
        <v>9</v>
      </c>
      <c r="Q4064" t="s">
        <v>4920</v>
      </c>
      <c r="R4064" t="s">
        <v>122</v>
      </c>
      <c r="S4064" t="s">
        <v>125</v>
      </c>
      <c r="T4064">
        <v>12</v>
      </c>
      <c r="U4064" t="s">
        <v>475</v>
      </c>
      <c r="W4064" t="s">
        <v>386</v>
      </c>
    </row>
    <row r="4065" spans="1:23" x14ac:dyDescent="0.25">
      <c r="A4065" t="s">
        <v>492</v>
      </c>
      <c r="B4065" s="1">
        <v>44429</v>
      </c>
      <c r="C4065">
        <v>-8.5</v>
      </c>
      <c r="D4065" t="s">
        <v>4921</v>
      </c>
      <c r="E4065" t="s">
        <v>4921</v>
      </c>
      <c r="F4065" t="s">
        <v>4568</v>
      </c>
      <c r="G4065" t="s">
        <v>120</v>
      </c>
      <c r="H4065" t="s">
        <v>83</v>
      </c>
      <c r="I4065" t="s">
        <v>83</v>
      </c>
      <c r="J4065" t="s">
        <v>9</v>
      </c>
      <c r="O4065" t="s">
        <v>120</v>
      </c>
      <c r="P4065" t="s">
        <v>9</v>
      </c>
      <c r="Q4065" t="s">
        <v>4922</v>
      </c>
      <c r="R4065" t="s">
        <v>122</v>
      </c>
      <c r="S4065" t="s">
        <v>127</v>
      </c>
      <c r="T4065">
        <v>12</v>
      </c>
      <c r="U4065" t="s">
        <v>475</v>
      </c>
      <c r="W4065" t="s">
        <v>386</v>
      </c>
    </row>
    <row r="4066" spans="1:23" x14ac:dyDescent="0.25">
      <c r="A4066" t="s">
        <v>492</v>
      </c>
      <c r="B4066" s="1">
        <v>44429</v>
      </c>
      <c r="C4066">
        <v>25</v>
      </c>
      <c r="D4066" t="s">
        <v>536</v>
      </c>
      <c r="E4066" t="s">
        <v>536</v>
      </c>
      <c r="F4066" t="s">
        <v>537</v>
      </c>
      <c r="G4066" t="s">
        <v>92</v>
      </c>
      <c r="H4066" t="s">
        <v>49</v>
      </c>
      <c r="I4066" t="s">
        <v>49</v>
      </c>
      <c r="J4066" t="s">
        <v>9</v>
      </c>
      <c r="O4066" t="s">
        <v>92</v>
      </c>
      <c r="P4066" t="s">
        <v>9</v>
      </c>
      <c r="Q4066" t="s">
        <v>9</v>
      </c>
      <c r="R4066" t="s">
        <v>92</v>
      </c>
      <c r="S4066" t="s">
        <v>127</v>
      </c>
      <c r="T4066">
        <v>12</v>
      </c>
      <c r="U4066" t="s">
        <v>475</v>
      </c>
      <c r="W4066" t="s">
        <v>386</v>
      </c>
    </row>
    <row r="4067" spans="1:23" x14ac:dyDescent="0.25">
      <c r="A4067" t="s">
        <v>492</v>
      </c>
      <c r="B4067" s="1">
        <v>44429</v>
      </c>
      <c r="C4067">
        <v>-10</v>
      </c>
      <c r="D4067" t="s">
        <v>522</v>
      </c>
      <c r="E4067" t="s">
        <v>522</v>
      </c>
      <c r="F4067" t="s">
        <v>523</v>
      </c>
      <c r="G4067" t="s">
        <v>94</v>
      </c>
      <c r="H4067" t="s">
        <v>73</v>
      </c>
      <c r="I4067" t="s">
        <v>73</v>
      </c>
      <c r="J4067" t="s">
        <v>2439</v>
      </c>
      <c r="O4067" t="s">
        <v>94</v>
      </c>
      <c r="P4067" t="s">
        <v>29</v>
      </c>
      <c r="Q4067" t="s">
        <v>6334</v>
      </c>
      <c r="R4067" t="s">
        <v>122</v>
      </c>
      <c r="S4067" t="s">
        <v>127</v>
      </c>
      <c r="T4067">
        <v>1</v>
      </c>
      <c r="U4067" t="s">
        <v>475</v>
      </c>
      <c r="V4067" t="s">
        <v>262</v>
      </c>
      <c r="W4067" t="s">
        <v>1640</v>
      </c>
    </row>
    <row r="4068" spans="1:23" x14ac:dyDescent="0.25">
      <c r="A4068" t="s">
        <v>492</v>
      </c>
      <c r="B4068" s="1">
        <v>44429</v>
      </c>
      <c r="C4068">
        <v>-137</v>
      </c>
      <c r="D4068" t="s">
        <v>522</v>
      </c>
      <c r="E4068" t="s">
        <v>522</v>
      </c>
      <c r="F4068" t="s">
        <v>523</v>
      </c>
      <c r="G4068" t="s">
        <v>94</v>
      </c>
      <c r="H4068" t="s">
        <v>73</v>
      </c>
      <c r="I4068" t="s">
        <v>73</v>
      </c>
      <c r="J4068" t="s">
        <v>2439</v>
      </c>
      <c r="O4068" t="s">
        <v>94</v>
      </c>
      <c r="P4068" t="s">
        <v>29</v>
      </c>
      <c r="Q4068" t="s">
        <v>6334</v>
      </c>
      <c r="R4068" t="s">
        <v>122</v>
      </c>
      <c r="S4068" t="s">
        <v>127</v>
      </c>
      <c r="T4068">
        <v>1</v>
      </c>
      <c r="U4068" t="s">
        <v>475</v>
      </c>
      <c r="V4068" t="s">
        <v>262</v>
      </c>
      <c r="W4068" t="s">
        <v>1640</v>
      </c>
    </row>
    <row r="4069" spans="1:23" x14ac:dyDescent="0.25">
      <c r="A4069" t="s">
        <v>492</v>
      </c>
      <c r="B4069" s="1">
        <v>44429</v>
      </c>
      <c r="C4069">
        <v>-6.95</v>
      </c>
      <c r="D4069" t="s">
        <v>4918</v>
      </c>
      <c r="E4069" t="s">
        <v>4918</v>
      </c>
      <c r="F4069" t="s">
        <v>4566</v>
      </c>
      <c r="G4069" t="s">
        <v>105</v>
      </c>
      <c r="H4069" t="s">
        <v>28</v>
      </c>
      <c r="I4069" t="s">
        <v>28</v>
      </c>
      <c r="J4069" t="s">
        <v>4871</v>
      </c>
      <c r="O4069" t="s">
        <v>105</v>
      </c>
      <c r="P4069" t="s">
        <v>9</v>
      </c>
      <c r="Q4069" t="s">
        <v>4876</v>
      </c>
      <c r="R4069" t="s">
        <v>122</v>
      </c>
      <c r="S4069" t="s">
        <v>124</v>
      </c>
      <c r="T4069">
        <v>1</v>
      </c>
      <c r="U4069" t="s">
        <v>475</v>
      </c>
      <c r="W4069" t="s">
        <v>386</v>
      </c>
    </row>
    <row r="4070" spans="1:23" x14ac:dyDescent="0.25">
      <c r="A4070" t="s">
        <v>544</v>
      </c>
      <c r="B4070" s="1">
        <v>44429</v>
      </c>
      <c r="C4070">
        <v>-17.399999999999999</v>
      </c>
      <c r="D4070" t="s">
        <v>744</v>
      </c>
      <c r="E4070" t="s">
        <v>744</v>
      </c>
      <c r="F4070" t="s">
        <v>4570</v>
      </c>
      <c r="G4070" t="s">
        <v>105</v>
      </c>
      <c r="H4070" t="s">
        <v>28</v>
      </c>
      <c r="I4070" t="s">
        <v>28</v>
      </c>
      <c r="J4070" t="s">
        <v>4871</v>
      </c>
      <c r="O4070" t="s">
        <v>105</v>
      </c>
      <c r="P4070" t="s">
        <v>9</v>
      </c>
      <c r="Q4070" t="s">
        <v>4876</v>
      </c>
      <c r="R4070" t="s">
        <v>122</v>
      </c>
      <c r="S4070" t="s">
        <v>124</v>
      </c>
      <c r="T4070">
        <v>1</v>
      </c>
      <c r="U4070" t="s">
        <v>475</v>
      </c>
      <c r="W4070" t="s">
        <v>386</v>
      </c>
    </row>
    <row r="4071" spans="1:23" x14ac:dyDescent="0.25">
      <c r="A4071" t="s">
        <v>544</v>
      </c>
      <c r="B4071" s="1">
        <v>44428</v>
      </c>
      <c r="C4071">
        <v>-20.81</v>
      </c>
      <c r="D4071" t="s">
        <v>1282</v>
      </c>
      <c r="E4071" t="s">
        <v>1282</v>
      </c>
      <c r="F4071" t="s">
        <v>1283</v>
      </c>
      <c r="G4071" t="s">
        <v>105</v>
      </c>
      <c r="H4071" t="s">
        <v>28</v>
      </c>
      <c r="I4071" t="s">
        <v>28</v>
      </c>
      <c r="J4071" t="s">
        <v>4871</v>
      </c>
      <c r="O4071" t="s">
        <v>105</v>
      </c>
      <c r="P4071" t="s">
        <v>9</v>
      </c>
      <c r="Q4071" t="s">
        <v>4876</v>
      </c>
      <c r="R4071" t="s">
        <v>122</v>
      </c>
      <c r="S4071" t="s">
        <v>124</v>
      </c>
      <c r="T4071">
        <v>1</v>
      </c>
      <c r="U4071" t="s">
        <v>475</v>
      </c>
      <c r="W4071" t="s">
        <v>386</v>
      </c>
    </row>
    <row r="4072" spans="1:23" x14ac:dyDescent="0.25">
      <c r="A4072" t="s">
        <v>487</v>
      </c>
      <c r="B4072" s="1">
        <v>44428</v>
      </c>
      <c r="C4072">
        <v>-150</v>
      </c>
      <c r="D4072" t="s">
        <v>4926</v>
      </c>
      <c r="E4072" t="s">
        <v>4926</v>
      </c>
      <c r="F4072" t="s">
        <v>531</v>
      </c>
      <c r="G4072" t="s">
        <v>105</v>
      </c>
      <c r="H4072" t="s">
        <v>28</v>
      </c>
      <c r="I4072" t="s">
        <v>28</v>
      </c>
      <c r="J4072" t="s">
        <v>4871</v>
      </c>
      <c r="K4072" t="s">
        <v>1317</v>
      </c>
      <c r="O4072" t="s">
        <v>105</v>
      </c>
      <c r="P4072" t="s">
        <v>9</v>
      </c>
      <c r="Q4072" t="s">
        <v>4927</v>
      </c>
      <c r="R4072" t="s">
        <v>122</v>
      </c>
      <c r="S4072" t="s">
        <v>124</v>
      </c>
      <c r="T4072">
        <v>1</v>
      </c>
      <c r="U4072" t="s">
        <v>475</v>
      </c>
      <c r="W4072" t="s">
        <v>386</v>
      </c>
    </row>
    <row r="4073" spans="1:23" x14ac:dyDescent="0.25">
      <c r="A4073" t="s">
        <v>544</v>
      </c>
      <c r="B4073" s="1">
        <v>44428</v>
      </c>
      <c r="C4073">
        <v>-56.5</v>
      </c>
      <c r="D4073" t="s">
        <v>4924</v>
      </c>
      <c r="E4073" t="s">
        <v>4924</v>
      </c>
      <c r="F4073" t="s">
        <v>4574</v>
      </c>
      <c r="G4073" t="s">
        <v>105</v>
      </c>
      <c r="H4073" t="s">
        <v>28</v>
      </c>
      <c r="I4073" t="s">
        <v>28</v>
      </c>
      <c r="J4073" t="s">
        <v>4871</v>
      </c>
      <c r="O4073" t="s">
        <v>105</v>
      </c>
      <c r="P4073" t="s">
        <v>9</v>
      </c>
      <c r="Q4073" t="s">
        <v>4876</v>
      </c>
      <c r="R4073" t="s">
        <v>122</v>
      </c>
      <c r="S4073" t="s">
        <v>124</v>
      </c>
      <c r="T4073">
        <v>1</v>
      </c>
      <c r="U4073" t="s">
        <v>475</v>
      </c>
      <c r="W4073" t="s">
        <v>386</v>
      </c>
    </row>
    <row r="4074" spans="1:23" x14ac:dyDescent="0.25">
      <c r="A4074" t="s">
        <v>544</v>
      </c>
      <c r="B4074" s="1">
        <v>44428</v>
      </c>
      <c r="C4074">
        <v>-23.06</v>
      </c>
      <c r="D4074" t="s">
        <v>716</v>
      </c>
      <c r="E4074" t="s">
        <v>716</v>
      </c>
      <c r="F4074" t="s">
        <v>4571</v>
      </c>
      <c r="G4074" t="s">
        <v>105</v>
      </c>
      <c r="H4074" t="s">
        <v>28</v>
      </c>
      <c r="I4074" t="s">
        <v>28</v>
      </c>
      <c r="J4074" t="s">
        <v>4871</v>
      </c>
      <c r="O4074" t="s">
        <v>105</v>
      </c>
      <c r="P4074" t="s">
        <v>9</v>
      </c>
      <c r="Q4074" t="s">
        <v>4876</v>
      </c>
      <c r="R4074" t="s">
        <v>122</v>
      </c>
      <c r="S4074" t="s">
        <v>124</v>
      </c>
      <c r="T4074">
        <v>1</v>
      </c>
      <c r="U4074" t="s">
        <v>475</v>
      </c>
      <c r="W4074" t="s">
        <v>386</v>
      </c>
    </row>
    <row r="4075" spans="1:23" x14ac:dyDescent="0.25">
      <c r="A4075" t="s">
        <v>544</v>
      </c>
      <c r="B4075" s="1">
        <v>44428</v>
      </c>
      <c r="C4075">
        <v>-64.400000000000006</v>
      </c>
      <c r="D4075" t="s">
        <v>1311</v>
      </c>
      <c r="E4075" t="s">
        <v>1311</v>
      </c>
      <c r="F4075" t="s">
        <v>4573</v>
      </c>
      <c r="G4075" t="s">
        <v>105</v>
      </c>
      <c r="H4075" t="s">
        <v>28</v>
      </c>
      <c r="I4075" t="s">
        <v>28</v>
      </c>
      <c r="J4075" t="s">
        <v>4871</v>
      </c>
      <c r="O4075" t="s">
        <v>105</v>
      </c>
      <c r="P4075" t="s">
        <v>9</v>
      </c>
      <c r="Q4075" t="s">
        <v>4876</v>
      </c>
      <c r="R4075" t="s">
        <v>122</v>
      </c>
      <c r="S4075" t="s">
        <v>124</v>
      </c>
      <c r="T4075">
        <v>1</v>
      </c>
      <c r="U4075" t="s">
        <v>475</v>
      </c>
      <c r="W4075" t="s">
        <v>386</v>
      </c>
    </row>
    <row r="4076" spans="1:23" x14ac:dyDescent="0.25">
      <c r="A4076" t="s">
        <v>544</v>
      </c>
      <c r="B4076" s="1">
        <v>44428</v>
      </c>
      <c r="C4076">
        <v>-68.430000000000007</v>
      </c>
      <c r="D4076" t="s">
        <v>4925</v>
      </c>
      <c r="E4076" t="s">
        <v>4925</v>
      </c>
      <c r="F4076" t="s">
        <v>4572</v>
      </c>
      <c r="G4076" t="s">
        <v>105</v>
      </c>
      <c r="H4076" t="s">
        <v>28</v>
      </c>
      <c r="I4076" t="s">
        <v>28</v>
      </c>
      <c r="J4076" t="s">
        <v>4871</v>
      </c>
      <c r="O4076" t="s">
        <v>105</v>
      </c>
      <c r="P4076" t="s">
        <v>9</v>
      </c>
      <c r="Q4076" t="s">
        <v>4876</v>
      </c>
      <c r="R4076" t="s">
        <v>122</v>
      </c>
      <c r="S4076" t="s">
        <v>124</v>
      </c>
      <c r="T4076">
        <v>1</v>
      </c>
      <c r="U4076" t="s">
        <v>475</v>
      </c>
      <c r="W4076" t="s">
        <v>386</v>
      </c>
    </row>
    <row r="4077" spans="1:23" x14ac:dyDescent="0.25">
      <c r="A4077" t="s">
        <v>544</v>
      </c>
      <c r="B4077" s="1">
        <v>44428</v>
      </c>
      <c r="C4077">
        <v>-24.15</v>
      </c>
      <c r="D4077" t="s">
        <v>1287</v>
      </c>
      <c r="E4077" t="s">
        <v>1287</v>
      </c>
      <c r="F4077" t="s">
        <v>1288</v>
      </c>
      <c r="G4077" t="s">
        <v>105</v>
      </c>
      <c r="H4077" t="s">
        <v>28</v>
      </c>
      <c r="I4077" t="s">
        <v>28</v>
      </c>
      <c r="J4077" t="s">
        <v>4871</v>
      </c>
      <c r="O4077" t="s">
        <v>105</v>
      </c>
      <c r="P4077" t="s">
        <v>9</v>
      </c>
      <c r="Q4077" t="s">
        <v>4876</v>
      </c>
      <c r="R4077" t="s">
        <v>122</v>
      </c>
      <c r="S4077" t="s">
        <v>124</v>
      </c>
      <c r="T4077">
        <v>1</v>
      </c>
      <c r="U4077" t="s">
        <v>475</v>
      </c>
      <c r="W4077" t="s">
        <v>386</v>
      </c>
    </row>
    <row r="4078" spans="1:23" x14ac:dyDescent="0.25">
      <c r="A4078" t="s">
        <v>544</v>
      </c>
      <c r="B4078" s="1">
        <v>44428</v>
      </c>
      <c r="C4078">
        <v>11.03</v>
      </c>
      <c r="D4078" t="s">
        <v>495</v>
      </c>
      <c r="E4078" t="s">
        <v>495</v>
      </c>
      <c r="F4078" t="s">
        <v>601</v>
      </c>
      <c r="G4078" t="s">
        <v>104</v>
      </c>
      <c r="H4078" t="s">
        <v>16</v>
      </c>
      <c r="I4078" t="s">
        <v>16</v>
      </c>
      <c r="J4078" t="s">
        <v>9</v>
      </c>
      <c r="O4078" t="s">
        <v>104</v>
      </c>
      <c r="P4078" t="s">
        <v>9</v>
      </c>
      <c r="Q4078" t="s">
        <v>9</v>
      </c>
      <c r="R4078" t="s">
        <v>122</v>
      </c>
      <c r="S4078" t="s">
        <v>127</v>
      </c>
      <c r="T4078">
        <v>12</v>
      </c>
      <c r="U4078" t="s">
        <v>475</v>
      </c>
      <c r="W4078" t="s">
        <v>386</v>
      </c>
    </row>
    <row r="4079" spans="1:23" x14ac:dyDescent="0.25">
      <c r="A4079" t="s">
        <v>6856</v>
      </c>
      <c r="B4079" s="1">
        <v>44428</v>
      </c>
      <c r="C4079">
        <v>-202.8</v>
      </c>
      <c r="D4079" t="s">
        <v>644</v>
      </c>
      <c r="E4079" t="s">
        <v>644</v>
      </c>
      <c r="F4079" t="s">
        <v>4575</v>
      </c>
      <c r="G4079" t="s">
        <v>105</v>
      </c>
      <c r="H4079" t="s">
        <v>28</v>
      </c>
      <c r="I4079" t="s">
        <v>28</v>
      </c>
      <c r="J4079" t="s">
        <v>5713</v>
      </c>
      <c r="O4079" t="s">
        <v>105</v>
      </c>
      <c r="P4079" t="s">
        <v>9</v>
      </c>
      <c r="Q4079" t="s">
        <v>5715</v>
      </c>
      <c r="R4079" t="s">
        <v>122</v>
      </c>
      <c r="S4079" t="s">
        <v>124</v>
      </c>
      <c r="T4079">
        <v>1</v>
      </c>
      <c r="U4079" t="s">
        <v>475</v>
      </c>
      <c r="W4079" t="s">
        <v>386</v>
      </c>
    </row>
    <row r="4080" spans="1:23" x14ac:dyDescent="0.25">
      <c r="A4080" t="s">
        <v>492</v>
      </c>
      <c r="B4080" s="1">
        <v>44428</v>
      </c>
      <c r="C4080">
        <v>-183.11</v>
      </c>
      <c r="D4080" t="s">
        <v>669</v>
      </c>
      <c r="E4080" t="s">
        <v>669</v>
      </c>
      <c r="F4080" t="s">
        <v>670</v>
      </c>
      <c r="G4080" t="s">
        <v>110</v>
      </c>
      <c r="H4080" t="s">
        <v>79</v>
      </c>
      <c r="I4080" t="s">
        <v>79</v>
      </c>
      <c r="J4080" t="s">
        <v>9</v>
      </c>
      <c r="O4080" t="s">
        <v>110</v>
      </c>
      <c r="P4080" t="s">
        <v>9</v>
      </c>
      <c r="Q4080" t="s">
        <v>9</v>
      </c>
      <c r="R4080" t="s">
        <v>122</v>
      </c>
      <c r="S4080" t="s">
        <v>127</v>
      </c>
      <c r="T4080">
        <v>12</v>
      </c>
      <c r="U4080" t="s">
        <v>475</v>
      </c>
      <c r="V4080" t="s">
        <v>283</v>
      </c>
      <c r="W4080" t="s">
        <v>386</v>
      </c>
    </row>
    <row r="4081" spans="1:23" x14ac:dyDescent="0.25">
      <c r="A4081" t="s">
        <v>544</v>
      </c>
      <c r="B4081" s="1">
        <v>44428</v>
      </c>
      <c r="C4081">
        <v>-44.31</v>
      </c>
      <c r="D4081" t="s">
        <v>908</v>
      </c>
      <c r="E4081" t="s">
        <v>908</v>
      </c>
      <c r="F4081" t="s">
        <v>2498</v>
      </c>
      <c r="G4081" t="s">
        <v>104</v>
      </c>
      <c r="H4081" t="s">
        <v>12</v>
      </c>
      <c r="I4081" t="s">
        <v>12</v>
      </c>
      <c r="J4081" t="s">
        <v>9</v>
      </c>
      <c r="O4081" t="s">
        <v>104</v>
      </c>
      <c r="P4081" t="s">
        <v>9</v>
      </c>
      <c r="Q4081" t="s">
        <v>9</v>
      </c>
      <c r="R4081" t="s">
        <v>122</v>
      </c>
      <c r="S4081" t="s">
        <v>127</v>
      </c>
      <c r="T4081">
        <v>12</v>
      </c>
      <c r="U4081" t="s">
        <v>475</v>
      </c>
      <c r="W4081" t="s">
        <v>386</v>
      </c>
    </row>
    <row r="4082" spans="1:23" x14ac:dyDescent="0.25">
      <c r="A4082" t="s">
        <v>6856</v>
      </c>
      <c r="B4082" s="1">
        <v>44427</v>
      </c>
      <c r="C4082">
        <v>-152.80000000000001</v>
      </c>
      <c r="D4082" t="s">
        <v>644</v>
      </c>
      <c r="E4082" t="s">
        <v>644</v>
      </c>
      <c r="F4082" t="s">
        <v>4561</v>
      </c>
      <c r="G4082" t="s">
        <v>105</v>
      </c>
      <c r="H4082" t="s">
        <v>28</v>
      </c>
      <c r="I4082" t="s">
        <v>28</v>
      </c>
      <c r="J4082" t="s">
        <v>5713</v>
      </c>
      <c r="O4082" t="s">
        <v>105</v>
      </c>
      <c r="P4082" t="s">
        <v>9</v>
      </c>
      <c r="Q4082" t="s">
        <v>5716</v>
      </c>
      <c r="R4082" t="s">
        <v>122</v>
      </c>
      <c r="S4082" t="s">
        <v>124</v>
      </c>
      <c r="T4082">
        <v>1</v>
      </c>
      <c r="U4082" t="s">
        <v>475</v>
      </c>
      <c r="W4082" t="s">
        <v>386</v>
      </c>
    </row>
    <row r="4083" spans="1:23" x14ac:dyDescent="0.25">
      <c r="A4083" t="s">
        <v>19</v>
      </c>
      <c r="B4083" s="1">
        <v>44427</v>
      </c>
      <c r="C4083">
        <v>-73.55</v>
      </c>
      <c r="D4083" t="s">
        <v>36</v>
      </c>
      <c r="E4083" t="s">
        <v>36</v>
      </c>
      <c r="F4083" t="s">
        <v>653</v>
      </c>
      <c r="G4083" t="s">
        <v>55</v>
      </c>
      <c r="H4083" t="s">
        <v>18</v>
      </c>
      <c r="I4083" t="s">
        <v>18</v>
      </c>
      <c r="J4083" t="s">
        <v>9</v>
      </c>
      <c r="O4083" t="s">
        <v>55</v>
      </c>
      <c r="P4083" t="s">
        <v>9</v>
      </c>
      <c r="Q4083" t="s">
        <v>9</v>
      </c>
      <c r="R4083" t="s">
        <v>224</v>
      </c>
      <c r="S4083" t="s">
        <v>126</v>
      </c>
      <c r="T4083">
        <v>12</v>
      </c>
      <c r="U4083" t="s">
        <v>475</v>
      </c>
      <c r="W4083" t="s">
        <v>386</v>
      </c>
    </row>
    <row r="4084" spans="1:23" x14ac:dyDescent="0.25">
      <c r="A4084" t="s">
        <v>533</v>
      </c>
      <c r="B4084" s="1">
        <v>44427</v>
      </c>
      <c r="C4084">
        <v>3.86</v>
      </c>
      <c r="D4084" t="s">
        <v>534</v>
      </c>
      <c r="E4084" t="s">
        <v>534</v>
      </c>
      <c r="F4084" t="s">
        <v>535</v>
      </c>
      <c r="G4084" t="s">
        <v>92</v>
      </c>
      <c r="H4084" t="s">
        <v>49</v>
      </c>
      <c r="I4084" t="s">
        <v>49</v>
      </c>
      <c r="J4084" t="s">
        <v>9</v>
      </c>
      <c r="O4084" t="s">
        <v>92</v>
      </c>
      <c r="P4084" t="s">
        <v>9</v>
      </c>
      <c r="Q4084" t="s">
        <v>9</v>
      </c>
      <c r="R4084" t="s">
        <v>92</v>
      </c>
      <c r="S4084" t="s">
        <v>127</v>
      </c>
      <c r="T4084">
        <v>12</v>
      </c>
      <c r="U4084" t="s">
        <v>475</v>
      </c>
      <c r="W4084" t="s">
        <v>386</v>
      </c>
    </row>
    <row r="4085" spans="1:23" x14ac:dyDescent="0.25">
      <c r="A4085" t="s">
        <v>492</v>
      </c>
      <c r="B4085" s="1">
        <v>44427</v>
      </c>
      <c r="C4085">
        <v>-36.299999999999997</v>
      </c>
      <c r="D4085" t="s">
        <v>495</v>
      </c>
      <c r="E4085" t="s">
        <v>495</v>
      </c>
      <c r="F4085" t="s">
        <v>496</v>
      </c>
      <c r="G4085" t="s">
        <v>104</v>
      </c>
      <c r="H4085" t="s">
        <v>16</v>
      </c>
      <c r="I4085" t="s">
        <v>16</v>
      </c>
      <c r="J4085" t="s">
        <v>9</v>
      </c>
      <c r="O4085" t="s">
        <v>104</v>
      </c>
      <c r="P4085" t="s">
        <v>9</v>
      </c>
      <c r="Q4085" t="s">
        <v>9</v>
      </c>
      <c r="R4085" t="s">
        <v>122</v>
      </c>
      <c r="S4085" t="s">
        <v>127</v>
      </c>
      <c r="T4085">
        <v>12</v>
      </c>
      <c r="U4085" t="s">
        <v>475</v>
      </c>
      <c r="W4085" t="s">
        <v>386</v>
      </c>
    </row>
    <row r="4086" spans="1:23" x14ac:dyDescent="0.25">
      <c r="A4086" t="s">
        <v>34</v>
      </c>
      <c r="B4086" s="1">
        <v>44427</v>
      </c>
      <c r="C4086">
        <v>-19.829999999999998</v>
      </c>
      <c r="D4086" t="s">
        <v>491</v>
      </c>
      <c r="E4086" t="s">
        <v>491</v>
      </c>
      <c r="F4086" t="s">
        <v>4576</v>
      </c>
      <c r="G4086" t="s">
        <v>88</v>
      </c>
      <c r="H4086" t="s">
        <v>484</v>
      </c>
      <c r="I4086" t="s">
        <v>484</v>
      </c>
      <c r="J4086" t="s">
        <v>9</v>
      </c>
      <c r="K4086" t="s">
        <v>9</v>
      </c>
      <c r="L4086" t="s">
        <v>9</v>
      </c>
      <c r="M4086" t="s">
        <v>4928</v>
      </c>
      <c r="O4086" t="s">
        <v>88</v>
      </c>
      <c r="P4086" t="s">
        <v>9</v>
      </c>
      <c r="Q4086" t="s">
        <v>4929</v>
      </c>
      <c r="R4086" t="s">
        <v>122</v>
      </c>
      <c r="S4086" t="s">
        <v>125</v>
      </c>
      <c r="T4086">
        <v>12</v>
      </c>
      <c r="U4086" t="s">
        <v>475</v>
      </c>
      <c r="W4086" t="s">
        <v>386</v>
      </c>
    </row>
    <row r="4087" spans="1:23" x14ac:dyDescent="0.25">
      <c r="A4087" t="s">
        <v>19</v>
      </c>
      <c r="B4087" s="1">
        <v>44426</v>
      </c>
      <c r="C4087">
        <v>230</v>
      </c>
      <c r="D4087" t="s">
        <v>4930</v>
      </c>
      <c r="E4087" t="s">
        <v>4930</v>
      </c>
      <c r="F4087" t="s">
        <v>1656</v>
      </c>
      <c r="G4087" t="s">
        <v>55</v>
      </c>
      <c r="H4087" t="s">
        <v>225</v>
      </c>
      <c r="I4087" t="s">
        <v>225</v>
      </c>
      <c r="J4087" t="s">
        <v>9</v>
      </c>
      <c r="O4087" t="s">
        <v>55</v>
      </c>
      <c r="P4087" t="s">
        <v>9</v>
      </c>
      <c r="Q4087" t="s">
        <v>4931</v>
      </c>
      <c r="R4087" t="s">
        <v>224</v>
      </c>
      <c r="S4087" t="s">
        <v>126</v>
      </c>
      <c r="T4087">
        <v>0</v>
      </c>
      <c r="U4087" t="s">
        <v>475</v>
      </c>
      <c r="V4087" t="s">
        <v>6075</v>
      </c>
      <c r="W4087" t="s">
        <v>386</v>
      </c>
    </row>
    <row r="4088" spans="1:23" x14ac:dyDescent="0.25">
      <c r="A4088" t="s">
        <v>19</v>
      </c>
      <c r="B4088" s="1">
        <v>44426</v>
      </c>
      <c r="C4088">
        <v>60</v>
      </c>
      <c r="D4088" t="s">
        <v>4578</v>
      </c>
      <c r="E4088" t="s">
        <v>4578</v>
      </c>
      <c r="F4088" t="s">
        <v>1656</v>
      </c>
      <c r="G4088" t="s">
        <v>120</v>
      </c>
      <c r="H4088" t="s">
        <v>194</v>
      </c>
      <c r="I4088" t="s">
        <v>194</v>
      </c>
      <c r="J4088" t="s">
        <v>9</v>
      </c>
      <c r="O4088" t="s">
        <v>120</v>
      </c>
      <c r="P4088" t="s">
        <v>9</v>
      </c>
      <c r="Q4088" t="s">
        <v>9</v>
      </c>
      <c r="R4088" t="s">
        <v>122</v>
      </c>
      <c r="S4088" t="s">
        <v>127</v>
      </c>
      <c r="T4088">
        <v>1</v>
      </c>
      <c r="U4088" t="s">
        <v>475</v>
      </c>
      <c r="W4088" t="s">
        <v>386</v>
      </c>
    </row>
    <row r="4089" spans="1:23" x14ac:dyDescent="0.25">
      <c r="A4089" t="s">
        <v>492</v>
      </c>
      <c r="B4089" s="1">
        <v>44426</v>
      </c>
      <c r="C4089">
        <v>-162</v>
      </c>
      <c r="D4089" t="s">
        <v>1268</v>
      </c>
      <c r="E4089" t="s">
        <v>1268</v>
      </c>
      <c r="F4089" t="s">
        <v>1269</v>
      </c>
      <c r="G4089" t="s">
        <v>473</v>
      </c>
      <c r="H4089" t="s">
        <v>467</v>
      </c>
      <c r="I4089" t="s">
        <v>467</v>
      </c>
      <c r="J4089" t="s">
        <v>9</v>
      </c>
      <c r="O4089" t="s">
        <v>473</v>
      </c>
      <c r="P4089" t="s">
        <v>9</v>
      </c>
      <c r="Q4089" t="s">
        <v>9</v>
      </c>
      <c r="R4089" t="s">
        <v>122</v>
      </c>
      <c r="S4089" t="s">
        <v>127</v>
      </c>
      <c r="T4089">
        <v>12</v>
      </c>
      <c r="U4089" t="s">
        <v>475</v>
      </c>
      <c r="W4089" t="s">
        <v>386</v>
      </c>
    </row>
    <row r="4090" spans="1:23" x14ac:dyDescent="0.25">
      <c r="A4090" t="s">
        <v>544</v>
      </c>
      <c r="B4090" s="1">
        <v>44426</v>
      </c>
      <c r="C4090">
        <v>-40.299999999999997</v>
      </c>
      <c r="D4090" t="s">
        <v>495</v>
      </c>
      <c r="E4090" t="s">
        <v>495</v>
      </c>
      <c r="F4090" t="s">
        <v>601</v>
      </c>
      <c r="G4090" t="s">
        <v>105</v>
      </c>
      <c r="H4090" t="s">
        <v>28</v>
      </c>
      <c r="I4090" t="s">
        <v>28</v>
      </c>
      <c r="J4090" t="s">
        <v>4871</v>
      </c>
      <c r="K4090" t="s">
        <v>1280</v>
      </c>
      <c r="O4090" t="s">
        <v>105</v>
      </c>
      <c r="P4090" t="s">
        <v>9</v>
      </c>
      <c r="Q4090" t="s">
        <v>5012</v>
      </c>
      <c r="R4090" t="s">
        <v>122</v>
      </c>
      <c r="S4090" t="s">
        <v>124</v>
      </c>
      <c r="T4090">
        <v>1</v>
      </c>
      <c r="U4090" t="s">
        <v>475</v>
      </c>
      <c r="W4090" t="s">
        <v>386</v>
      </c>
    </row>
    <row r="4091" spans="1:23" x14ac:dyDescent="0.25">
      <c r="A4091" t="s">
        <v>533</v>
      </c>
      <c r="B4091" s="1">
        <v>44426</v>
      </c>
      <c r="C4091">
        <v>73.55</v>
      </c>
      <c r="D4091" t="s">
        <v>36</v>
      </c>
      <c r="E4091" t="s">
        <v>36</v>
      </c>
      <c r="F4091" t="s">
        <v>675</v>
      </c>
      <c r="G4091" t="s">
        <v>55</v>
      </c>
      <c r="H4091" t="s">
        <v>18</v>
      </c>
      <c r="I4091" t="s">
        <v>18</v>
      </c>
      <c r="J4091" t="s">
        <v>9</v>
      </c>
      <c r="O4091" t="s">
        <v>55</v>
      </c>
      <c r="P4091" t="s">
        <v>9</v>
      </c>
      <c r="Q4091" t="s">
        <v>9</v>
      </c>
      <c r="R4091" t="s">
        <v>224</v>
      </c>
      <c r="S4091" t="s">
        <v>126</v>
      </c>
      <c r="T4091">
        <v>12</v>
      </c>
      <c r="U4091" t="s">
        <v>475</v>
      </c>
      <c r="W4091" t="s">
        <v>386</v>
      </c>
    </row>
    <row r="4092" spans="1:23" x14ac:dyDescent="0.25">
      <c r="A4092" t="s">
        <v>492</v>
      </c>
      <c r="B4092" s="1">
        <v>44425</v>
      </c>
      <c r="C4092">
        <v>-2.35</v>
      </c>
      <c r="D4092" t="s">
        <v>689</v>
      </c>
      <c r="E4092" t="s">
        <v>689</v>
      </c>
      <c r="F4092" t="s">
        <v>690</v>
      </c>
      <c r="G4092" t="s">
        <v>100</v>
      </c>
      <c r="H4092" t="s">
        <v>41</v>
      </c>
      <c r="I4092" t="s">
        <v>41</v>
      </c>
      <c r="J4092" t="s">
        <v>9</v>
      </c>
      <c r="O4092" t="s">
        <v>100</v>
      </c>
      <c r="P4092" t="s">
        <v>29</v>
      </c>
      <c r="Q4092" t="s">
        <v>9</v>
      </c>
      <c r="R4092" t="s">
        <v>122</v>
      </c>
      <c r="S4092" t="s">
        <v>127</v>
      </c>
      <c r="T4092">
        <v>12</v>
      </c>
      <c r="U4092" t="s">
        <v>475</v>
      </c>
      <c r="V4092" t="s">
        <v>280</v>
      </c>
      <c r="W4092" t="s">
        <v>1640</v>
      </c>
    </row>
    <row r="4093" spans="1:23" x14ac:dyDescent="0.25">
      <c r="A4093" t="s">
        <v>6411</v>
      </c>
      <c r="B4093" s="1">
        <v>44425</v>
      </c>
      <c r="C4093">
        <v>-54.96</v>
      </c>
      <c r="D4093" t="s">
        <v>6828</v>
      </c>
      <c r="E4093" t="s">
        <v>6828</v>
      </c>
      <c r="F4093" t="s">
        <v>6829</v>
      </c>
      <c r="G4093" t="s">
        <v>89</v>
      </c>
      <c r="H4093" t="s">
        <v>229</v>
      </c>
      <c r="I4093" t="s">
        <v>229</v>
      </c>
      <c r="J4093" t="s">
        <v>9</v>
      </c>
      <c r="O4093" t="s">
        <v>89</v>
      </c>
      <c r="P4093" t="s">
        <v>9</v>
      </c>
      <c r="Q4093" t="s">
        <v>9</v>
      </c>
      <c r="R4093" t="s">
        <v>224</v>
      </c>
      <c r="S4093" t="s">
        <v>127</v>
      </c>
      <c r="T4093">
        <v>1</v>
      </c>
      <c r="U4093" t="s">
        <v>475</v>
      </c>
      <c r="W4093" t="s">
        <v>386</v>
      </c>
    </row>
    <row r="4094" spans="1:23" x14ac:dyDescent="0.25">
      <c r="A4094" t="s">
        <v>6408</v>
      </c>
      <c r="B4094" s="1">
        <v>44425</v>
      </c>
      <c r="C4094">
        <v>-419.71</v>
      </c>
      <c r="D4094" t="s">
        <v>6826</v>
      </c>
      <c r="E4094" t="s">
        <v>6826</v>
      </c>
      <c r="F4094" t="s">
        <v>6827</v>
      </c>
      <c r="G4094" t="s">
        <v>89</v>
      </c>
      <c r="H4094" t="s">
        <v>229</v>
      </c>
      <c r="I4094" t="s">
        <v>229</v>
      </c>
      <c r="J4094" t="s">
        <v>9</v>
      </c>
      <c r="O4094" t="s">
        <v>89</v>
      </c>
      <c r="P4094" t="s">
        <v>9</v>
      </c>
      <c r="Q4094" t="s">
        <v>9</v>
      </c>
      <c r="R4094" t="s">
        <v>224</v>
      </c>
      <c r="S4094" t="s">
        <v>127</v>
      </c>
      <c r="T4094">
        <v>1</v>
      </c>
      <c r="U4094" t="s">
        <v>475</v>
      </c>
      <c r="W4094" t="s">
        <v>386</v>
      </c>
    </row>
    <row r="4095" spans="1:23" x14ac:dyDescent="0.25">
      <c r="A4095" t="s">
        <v>19</v>
      </c>
      <c r="B4095" s="1">
        <v>44425</v>
      </c>
      <c r="C4095">
        <v>-2652.4</v>
      </c>
      <c r="D4095" t="s">
        <v>17</v>
      </c>
      <c r="E4095" t="s">
        <v>17</v>
      </c>
      <c r="F4095" t="s">
        <v>778</v>
      </c>
      <c r="G4095" t="s">
        <v>55</v>
      </c>
      <c r="H4095" t="s">
        <v>18</v>
      </c>
      <c r="I4095" t="s">
        <v>18</v>
      </c>
      <c r="J4095" t="s">
        <v>9</v>
      </c>
      <c r="O4095" t="s">
        <v>55</v>
      </c>
      <c r="P4095" t="s">
        <v>9</v>
      </c>
      <c r="Q4095" t="s">
        <v>9</v>
      </c>
      <c r="R4095" t="s">
        <v>224</v>
      </c>
      <c r="S4095" t="s">
        <v>126</v>
      </c>
      <c r="T4095">
        <v>12</v>
      </c>
      <c r="U4095" t="s">
        <v>475</v>
      </c>
      <c r="W4095" t="s">
        <v>386</v>
      </c>
    </row>
    <row r="4096" spans="1:23" x14ac:dyDescent="0.25">
      <c r="A4096" t="s">
        <v>6408</v>
      </c>
      <c r="B4096" s="1">
        <v>44424</v>
      </c>
      <c r="C4096">
        <v>0.21</v>
      </c>
      <c r="D4096" t="s">
        <v>556</v>
      </c>
      <c r="E4096" t="s">
        <v>556</v>
      </c>
      <c r="F4096" t="s">
        <v>8180</v>
      </c>
      <c r="G4096" t="s">
        <v>92</v>
      </c>
      <c r="H4096" t="s">
        <v>71</v>
      </c>
      <c r="I4096" t="s">
        <v>71</v>
      </c>
      <c r="J4096" t="s">
        <v>9</v>
      </c>
      <c r="O4096" t="s">
        <v>92</v>
      </c>
      <c r="P4096" t="s">
        <v>9</v>
      </c>
      <c r="Q4096" t="s">
        <v>9</v>
      </c>
      <c r="R4096" t="s">
        <v>92</v>
      </c>
      <c r="S4096" t="s">
        <v>127</v>
      </c>
      <c r="T4096">
        <v>12</v>
      </c>
      <c r="U4096" t="s">
        <v>475</v>
      </c>
      <c r="W4096" t="s">
        <v>386</v>
      </c>
    </row>
    <row r="4097" spans="1:23" x14ac:dyDescent="0.25">
      <c r="A4097" t="s">
        <v>6408</v>
      </c>
      <c r="B4097" s="1">
        <v>44424</v>
      </c>
      <c r="C4097">
        <v>419.71</v>
      </c>
      <c r="D4097" t="s">
        <v>6826</v>
      </c>
      <c r="E4097" t="s">
        <v>6826</v>
      </c>
      <c r="F4097" t="s">
        <v>6827</v>
      </c>
      <c r="G4097" t="s">
        <v>89</v>
      </c>
      <c r="H4097" t="s">
        <v>69</v>
      </c>
      <c r="I4097" t="s">
        <v>69</v>
      </c>
      <c r="J4097" t="s">
        <v>9</v>
      </c>
      <c r="O4097" t="s">
        <v>89</v>
      </c>
      <c r="P4097" t="s">
        <v>9</v>
      </c>
      <c r="Q4097" t="s">
        <v>9</v>
      </c>
      <c r="R4097" t="s">
        <v>224</v>
      </c>
      <c r="S4097" t="s">
        <v>127</v>
      </c>
      <c r="T4097">
        <v>1</v>
      </c>
      <c r="U4097" t="s">
        <v>475</v>
      </c>
      <c r="W4097" t="s">
        <v>386</v>
      </c>
    </row>
    <row r="4098" spans="1:23" x14ac:dyDescent="0.25">
      <c r="A4098" t="s">
        <v>6408</v>
      </c>
      <c r="B4098" s="1">
        <v>44424</v>
      </c>
      <c r="C4098">
        <v>-29.06</v>
      </c>
      <c r="D4098" t="s">
        <v>6436</v>
      </c>
      <c r="E4098" t="s">
        <v>6436</v>
      </c>
      <c r="F4098" t="s">
        <v>8163</v>
      </c>
      <c r="G4098" t="s">
        <v>89</v>
      </c>
      <c r="H4098" t="s">
        <v>229</v>
      </c>
      <c r="I4098" t="s">
        <v>229</v>
      </c>
      <c r="J4098" t="s">
        <v>9</v>
      </c>
      <c r="O4098" t="s">
        <v>89</v>
      </c>
      <c r="P4098" t="s">
        <v>9</v>
      </c>
      <c r="Q4098" t="s">
        <v>9</v>
      </c>
      <c r="R4098" t="s">
        <v>224</v>
      </c>
      <c r="S4098" t="s">
        <v>127</v>
      </c>
      <c r="T4098">
        <v>1</v>
      </c>
      <c r="U4098" t="s">
        <v>475</v>
      </c>
      <c r="W4098" t="s">
        <v>386</v>
      </c>
    </row>
    <row r="4099" spans="1:23" x14ac:dyDescent="0.25">
      <c r="A4099" t="s">
        <v>6411</v>
      </c>
      <c r="B4099" s="1">
        <v>44424</v>
      </c>
      <c r="C4099">
        <v>54.96</v>
      </c>
      <c r="D4099" t="s">
        <v>6828</v>
      </c>
      <c r="E4099" t="s">
        <v>6828</v>
      </c>
      <c r="F4099" t="s">
        <v>6829</v>
      </c>
      <c r="G4099" t="s">
        <v>89</v>
      </c>
      <c r="H4099" t="s">
        <v>69</v>
      </c>
      <c r="I4099" t="s">
        <v>69</v>
      </c>
      <c r="J4099" t="s">
        <v>9</v>
      </c>
      <c r="O4099" t="s">
        <v>89</v>
      </c>
      <c r="P4099" t="s">
        <v>9</v>
      </c>
      <c r="Q4099" t="s">
        <v>9</v>
      </c>
      <c r="R4099" t="s">
        <v>224</v>
      </c>
      <c r="S4099" t="s">
        <v>127</v>
      </c>
      <c r="T4099">
        <v>1</v>
      </c>
      <c r="U4099" t="s">
        <v>475</v>
      </c>
      <c r="W4099" t="s">
        <v>386</v>
      </c>
    </row>
    <row r="4100" spans="1:23" x14ac:dyDescent="0.25">
      <c r="A4100" t="s">
        <v>6411</v>
      </c>
      <c r="B4100" s="1">
        <v>44424</v>
      </c>
      <c r="C4100">
        <v>-24.63</v>
      </c>
      <c r="D4100" t="s">
        <v>8181</v>
      </c>
      <c r="E4100" t="s">
        <v>8181</v>
      </c>
      <c r="F4100" t="s">
        <v>6871</v>
      </c>
      <c r="G4100" t="s">
        <v>89</v>
      </c>
      <c r="H4100" t="s">
        <v>229</v>
      </c>
      <c r="I4100" t="s">
        <v>229</v>
      </c>
      <c r="J4100" t="s">
        <v>9</v>
      </c>
      <c r="O4100" t="s">
        <v>89</v>
      </c>
      <c r="P4100" t="s">
        <v>9</v>
      </c>
      <c r="Q4100" t="s">
        <v>9</v>
      </c>
      <c r="R4100" t="s">
        <v>224</v>
      </c>
      <c r="S4100" t="s">
        <v>127</v>
      </c>
      <c r="T4100">
        <v>1</v>
      </c>
      <c r="U4100" t="s">
        <v>475</v>
      </c>
      <c r="W4100" t="s">
        <v>386</v>
      </c>
    </row>
    <row r="4101" spans="1:23" x14ac:dyDescent="0.25">
      <c r="A4101" t="s">
        <v>19</v>
      </c>
      <c r="B4101" s="1">
        <v>44424</v>
      </c>
      <c r="C4101">
        <v>-60</v>
      </c>
      <c r="D4101" t="s">
        <v>4578</v>
      </c>
      <c r="E4101" t="s">
        <v>4578</v>
      </c>
      <c r="F4101" t="s">
        <v>573</v>
      </c>
      <c r="G4101" t="s">
        <v>120</v>
      </c>
      <c r="H4101" t="s">
        <v>194</v>
      </c>
      <c r="I4101" t="s">
        <v>194</v>
      </c>
      <c r="J4101" t="s">
        <v>9</v>
      </c>
      <c r="O4101" t="s">
        <v>120</v>
      </c>
      <c r="P4101" t="s">
        <v>9</v>
      </c>
      <c r="Q4101" t="s">
        <v>4579</v>
      </c>
      <c r="R4101" t="s">
        <v>122</v>
      </c>
      <c r="S4101" t="s">
        <v>127</v>
      </c>
      <c r="T4101">
        <v>1</v>
      </c>
      <c r="U4101" t="s">
        <v>475</v>
      </c>
      <c r="W4101" t="s">
        <v>386</v>
      </c>
    </row>
    <row r="4102" spans="1:23" x14ac:dyDescent="0.25">
      <c r="A4102" t="s">
        <v>492</v>
      </c>
      <c r="B4102" s="1">
        <v>44424</v>
      </c>
      <c r="C4102">
        <v>-2.54</v>
      </c>
      <c r="D4102" t="s">
        <v>4932</v>
      </c>
      <c r="E4102" t="s">
        <v>4932</v>
      </c>
      <c r="F4102" t="s">
        <v>4577</v>
      </c>
      <c r="G4102" t="s">
        <v>104</v>
      </c>
      <c r="H4102" t="s">
        <v>16</v>
      </c>
      <c r="I4102" t="s">
        <v>16</v>
      </c>
      <c r="J4102" t="s">
        <v>9</v>
      </c>
      <c r="O4102" t="s">
        <v>104</v>
      </c>
      <c r="P4102" t="s">
        <v>9</v>
      </c>
      <c r="Q4102" t="s">
        <v>9</v>
      </c>
      <c r="R4102" t="s">
        <v>122</v>
      </c>
      <c r="S4102" t="s">
        <v>127</v>
      </c>
      <c r="T4102">
        <v>12</v>
      </c>
      <c r="U4102" t="s">
        <v>475</v>
      </c>
      <c r="W4102" t="s">
        <v>386</v>
      </c>
    </row>
    <row r="4103" spans="1:23" x14ac:dyDescent="0.25">
      <c r="A4103" t="s">
        <v>492</v>
      </c>
      <c r="B4103" s="1">
        <v>44424</v>
      </c>
      <c r="C4103">
        <v>-88.22</v>
      </c>
      <c r="D4103" t="s">
        <v>739</v>
      </c>
      <c r="E4103" t="s">
        <v>739</v>
      </c>
      <c r="F4103" t="s">
        <v>740</v>
      </c>
      <c r="G4103" t="s">
        <v>473</v>
      </c>
      <c r="H4103" t="s">
        <v>466</v>
      </c>
      <c r="I4103" t="s">
        <v>466</v>
      </c>
      <c r="J4103" t="s">
        <v>9</v>
      </c>
      <c r="O4103" t="s">
        <v>473</v>
      </c>
      <c r="P4103" t="s">
        <v>9</v>
      </c>
      <c r="Q4103" t="s">
        <v>9</v>
      </c>
      <c r="R4103" t="s">
        <v>122</v>
      </c>
      <c r="S4103" t="s">
        <v>127</v>
      </c>
      <c r="T4103">
        <v>12</v>
      </c>
      <c r="U4103" t="s">
        <v>475</v>
      </c>
      <c r="W4103" t="s">
        <v>386</v>
      </c>
    </row>
    <row r="4104" spans="1:23" x14ac:dyDescent="0.25">
      <c r="A4104" t="s">
        <v>492</v>
      </c>
      <c r="B4104" s="1">
        <v>44424</v>
      </c>
      <c r="C4104">
        <v>-4.99</v>
      </c>
      <c r="D4104" t="s">
        <v>493</v>
      </c>
      <c r="E4104" t="s">
        <v>493</v>
      </c>
      <c r="F4104" t="s">
        <v>494</v>
      </c>
      <c r="G4104" t="s">
        <v>104</v>
      </c>
      <c r="H4104" t="s">
        <v>16</v>
      </c>
      <c r="I4104" t="s">
        <v>16</v>
      </c>
      <c r="J4104" t="s">
        <v>9</v>
      </c>
      <c r="O4104" t="s">
        <v>104</v>
      </c>
      <c r="P4104" t="s">
        <v>9</v>
      </c>
      <c r="Q4104" t="s">
        <v>9</v>
      </c>
      <c r="R4104" t="s">
        <v>122</v>
      </c>
      <c r="S4104" t="s">
        <v>127</v>
      </c>
      <c r="T4104">
        <v>12</v>
      </c>
      <c r="U4104" t="s">
        <v>475</v>
      </c>
      <c r="W4104" t="s">
        <v>386</v>
      </c>
    </row>
    <row r="4105" spans="1:23" x14ac:dyDescent="0.25">
      <c r="A4105" t="s">
        <v>19</v>
      </c>
      <c r="B4105" s="1">
        <v>44424</v>
      </c>
      <c r="C4105">
        <v>-393.65</v>
      </c>
      <c r="D4105" t="s">
        <v>46</v>
      </c>
      <c r="E4105" t="s">
        <v>46</v>
      </c>
      <c r="F4105" t="s">
        <v>695</v>
      </c>
      <c r="G4105" t="s">
        <v>55</v>
      </c>
      <c r="H4105" t="s">
        <v>18</v>
      </c>
      <c r="I4105" t="s">
        <v>18</v>
      </c>
      <c r="J4105" t="s">
        <v>9</v>
      </c>
      <c r="O4105" t="s">
        <v>55</v>
      </c>
      <c r="P4105" t="s">
        <v>9</v>
      </c>
      <c r="Q4105" t="s">
        <v>9</v>
      </c>
      <c r="R4105" t="s">
        <v>224</v>
      </c>
      <c r="S4105" t="s">
        <v>126</v>
      </c>
      <c r="T4105">
        <v>12</v>
      </c>
      <c r="U4105" t="s">
        <v>475</v>
      </c>
      <c r="W4105" t="s">
        <v>386</v>
      </c>
    </row>
    <row r="4106" spans="1:23" x14ac:dyDescent="0.25">
      <c r="A4106" t="s">
        <v>544</v>
      </c>
      <c r="B4106" s="1">
        <v>44424</v>
      </c>
      <c r="C4106">
        <v>2652.4</v>
      </c>
      <c r="D4106" t="s">
        <v>17</v>
      </c>
      <c r="E4106" t="s">
        <v>17</v>
      </c>
      <c r="F4106" t="s">
        <v>867</v>
      </c>
      <c r="G4106" t="s">
        <v>55</v>
      </c>
      <c r="H4106" t="s">
        <v>18</v>
      </c>
      <c r="I4106" t="s">
        <v>18</v>
      </c>
      <c r="J4106" t="s">
        <v>9</v>
      </c>
      <c r="O4106" t="s">
        <v>55</v>
      </c>
      <c r="P4106" t="s">
        <v>9</v>
      </c>
      <c r="Q4106" t="s">
        <v>9</v>
      </c>
      <c r="R4106" t="s">
        <v>224</v>
      </c>
      <c r="S4106" t="s">
        <v>126</v>
      </c>
      <c r="T4106">
        <v>12</v>
      </c>
      <c r="U4106" t="s">
        <v>475</v>
      </c>
      <c r="W4106" t="s">
        <v>386</v>
      </c>
    </row>
    <row r="4107" spans="1:23" x14ac:dyDescent="0.25">
      <c r="A4107" t="s">
        <v>512</v>
      </c>
      <c r="B4107" s="1">
        <v>44423</v>
      </c>
      <c r="C4107">
        <v>-7.5</v>
      </c>
      <c r="D4107" t="s">
        <v>497</v>
      </c>
      <c r="E4107" t="s">
        <v>497</v>
      </c>
      <c r="F4107" t="s">
        <v>742</v>
      </c>
      <c r="G4107" t="s">
        <v>88</v>
      </c>
      <c r="H4107" t="s">
        <v>484</v>
      </c>
      <c r="I4107" t="s">
        <v>484</v>
      </c>
      <c r="J4107" t="s">
        <v>9</v>
      </c>
      <c r="O4107" t="s">
        <v>88</v>
      </c>
      <c r="P4107" t="s">
        <v>9</v>
      </c>
      <c r="Q4107" t="s">
        <v>1273</v>
      </c>
      <c r="R4107" t="s">
        <v>122</v>
      </c>
      <c r="S4107" t="s">
        <v>125</v>
      </c>
      <c r="T4107">
        <v>12</v>
      </c>
      <c r="U4107" t="s">
        <v>475</v>
      </c>
      <c r="W4107" t="s">
        <v>386</v>
      </c>
    </row>
    <row r="4108" spans="1:23" x14ac:dyDescent="0.25">
      <c r="A4108" t="s">
        <v>19</v>
      </c>
      <c r="B4108" s="1">
        <v>44423</v>
      </c>
      <c r="C4108">
        <v>67905</v>
      </c>
      <c r="D4108" t="s">
        <v>208</v>
      </c>
      <c r="E4108" t="s">
        <v>208</v>
      </c>
      <c r="G4108" t="s">
        <v>233</v>
      </c>
      <c r="H4108" t="s">
        <v>238</v>
      </c>
      <c r="I4108" t="s">
        <v>238</v>
      </c>
      <c r="J4108" t="s">
        <v>9</v>
      </c>
      <c r="K4108" t="s">
        <v>9</v>
      </c>
      <c r="L4108" t="s">
        <v>385</v>
      </c>
      <c r="O4108" t="s">
        <v>233</v>
      </c>
      <c r="Q4108" t="s">
        <v>232</v>
      </c>
      <c r="R4108" t="s">
        <v>92</v>
      </c>
      <c r="S4108" t="s">
        <v>127</v>
      </c>
      <c r="T4108">
        <v>1</v>
      </c>
      <c r="U4108" t="s">
        <v>385</v>
      </c>
      <c r="W4108" t="s">
        <v>386</v>
      </c>
    </row>
    <row r="4109" spans="1:23" x14ac:dyDescent="0.25">
      <c r="A4109" t="s">
        <v>19</v>
      </c>
      <c r="B4109" s="1">
        <v>44423</v>
      </c>
      <c r="C4109">
        <v>17010</v>
      </c>
      <c r="D4109" t="s">
        <v>208</v>
      </c>
      <c r="E4109" t="s">
        <v>208</v>
      </c>
      <c r="G4109" t="s">
        <v>233</v>
      </c>
      <c r="H4109" t="s">
        <v>238</v>
      </c>
      <c r="I4109" t="s">
        <v>238</v>
      </c>
      <c r="J4109" t="s">
        <v>9</v>
      </c>
      <c r="K4109" t="s">
        <v>9</v>
      </c>
      <c r="L4109" t="s">
        <v>385</v>
      </c>
      <c r="O4109" t="s">
        <v>233</v>
      </c>
      <c r="Q4109" t="s">
        <v>232</v>
      </c>
      <c r="R4109" t="s">
        <v>92</v>
      </c>
      <c r="S4109" t="s">
        <v>127</v>
      </c>
      <c r="T4109">
        <v>1</v>
      </c>
      <c r="U4109" t="s">
        <v>385</v>
      </c>
      <c r="W4109" t="s">
        <v>386</v>
      </c>
    </row>
    <row r="4110" spans="1:23" x14ac:dyDescent="0.25">
      <c r="A4110" t="s">
        <v>34</v>
      </c>
      <c r="B4110" s="1">
        <v>44423</v>
      </c>
      <c r="C4110">
        <v>393.65</v>
      </c>
      <c r="D4110" t="s">
        <v>46</v>
      </c>
      <c r="E4110" t="s">
        <v>46</v>
      </c>
      <c r="F4110" t="s">
        <v>703</v>
      </c>
      <c r="G4110" t="s">
        <v>55</v>
      </c>
      <c r="H4110" t="s">
        <v>18</v>
      </c>
      <c r="I4110" t="s">
        <v>18</v>
      </c>
      <c r="J4110" t="s">
        <v>9</v>
      </c>
      <c r="O4110" t="s">
        <v>55</v>
      </c>
      <c r="P4110" t="s">
        <v>9</v>
      </c>
      <c r="Q4110" t="s">
        <v>9</v>
      </c>
      <c r="R4110" t="s">
        <v>224</v>
      </c>
      <c r="S4110" t="s">
        <v>126</v>
      </c>
      <c r="T4110">
        <v>12</v>
      </c>
      <c r="U4110" t="s">
        <v>475</v>
      </c>
      <c r="W4110" t="s">
        <v>386</v>
      </c>
    </row>
    <row r="4111" spans="1:23" x14ac:dyDescent="0.25">
      <c r="A4111" t="s">
        <v>34</v>
      </c>
      <c r="B4111" s="1">
        <v>44423</v>
      </c>
      <c r="C4111">
        <v>-64.599999999999994</v>
      </c>
      <c r="D4111" t="s">
        <v>491</v>
      </c>
      <c r="E4111" t="s">
        <v>491</v>
      </c>
      <c r="F4111" t="s">
        <v>4580</v>
      </c>
      <c r="G4111" t="s">
        <v>105</v>
      </c>
      <c r="H4111" t="s">
        <v>28</v>
      </c>
      <c r="I4111" t="s">
        <v>28</v>
      </c>
      <c r="J4111" t="s">
        <v>4871</v>
      </c>
      <c r="K4111" t="s">
        <v>9</v>
      </c>
      <c r="L4111" t="s">
        <v>9</v>
      </c>
      <c r="M4111" t="s">
        <v>5656</v>
      </c>
      <c r="O4111" t="s">
        <v>105</v>
      </c>
      <c r="P4111" t="s">
        <v>9</v>
      </c>
      <c r="Q4111" t="s">
        <v>5657</v>
      </c>
      <c r="R4111" t="s">
        <v>122</v>
      </c>
      <c r="S4111" t="s">
        <v>124</v>
      </c>
      <c r="T4111">
        <v>1</v>
      </c>
      <c r="U4111" t="s">
        <v>475</v>
      </c>
      <c r="W4111" t="s">
        <v>386</v>
      </c>
    </row>
    <row r="4112" spans="1:23" x14ac:dyDescent="0.25">
      <c r="A4112" t="s">
        <v>34</v>
      </c>
      <c r="B4112" s="1">
        <v>44423</v>
      </c>
      <c r="C4112">
        <v>-10</v>
      </c>
      <c r="D4112" t="s">
        <v>491</v>
      </c>
      <c r="E4112" t="s">
        <v>491</v>
      </c>
      <c r="F4112" t="s">
        <v>4580</v>
      </c>
      <c r="G4112" t="s">
        <v>117</v>
      </c>
      <c r="H4112" t="s">
        <v>42</v>
      </c>
      <c r="I4112" t="s">
        <v>42</v>
      </c>
      <c r="J4112" t="s">
        <v>9</v>
      </c>
      <c r="K4112" t="s">
        <v>9</v>
      </c>
      <c r="L4112" t="s">
        <v>9</v>
      </c>
      <c r="M4112" t="s">
        <v>5656</v>
      </c>
      <c r="O4112" t="s">
        <v>117</v>
      </c>
      <c r="P4112" t="s">
        <v>9</v>
      </c>
      <c r="Q4112" t="s">
        <v>6086</v>
      </c>
      <c r="R4112" t="s">
        <v>122</v>
      </c>
      <c r="S4112" t="s">
        <v>127</v>
      </c>
      <c r="T4112">
        <v>12</v>
      </c>
      <c r="U4112" t="s">
        <v>475</v>
      </c>
      <c r="W4112" t="s">
        <v>386</v>
      </c>
    </row>
    <row r="4113" spans="1:23" x14ac:dyDescent="0.25">
      <c r="A4113" t="s">
        <v>512</v>
      </c>
      <c r="B4113" s="1">
        <v>44423</v>
      </c>
      <c r="C4113">
        <v>-74.11</v>
      </c>
      <c r="D4113" t="s">
        <v>497</v>
      </c>
      <c r="E4113" t="s">
        <v>497</v>
      </c>
      <c r="F4113" t="s">
        <v>742</v>
      </c>
      <c r="G4113" t="s">
        <v>88</v>
      </c>
      <c r="H4113" t="s">
        <v>59</v>
      </c>
      <c r="I4113" t="s">
        <v>59</v>
      </c>
      <c r="J4113" t="s">
        <v>9</v>
      </c>
      <c r="O4113" t="s">
        <v>88</v>
      </c>
      <c r="P4113" t="s">
        <v>9</v>
      </c>
      <c r="Q4113" t="s">
        <v>9</v>
      </c>
      <c r="R4113" t="s">
        <v>122</v>
      </c>
      <c r="S4113" t="s">
        <v>127</v>
      </c>
      <c r="T4113">
        <v>1</v>
      </c>
      <c r="U4113" t="s">
        <v>475</v>
      </c>
      <c r="W4113" t="s">
        <v>386</v>
      </c>
    </row>
    <row r="4114" spans="1:23" x14ac:dyDescent="0.25">
      <c r="A4114" t="s">
        <v>544</v>
      </c>
      <c r="B4114" s="1">
        <v>44422</v>
      </c>
      <c r="C4114">
        <v>-36.11</v>
      </c>
      <c r="D4114" t="s">
        <v>4933</v>
      </c>
      <c r="E4114" t="s">
        <v>4933</v>
      </c>
      <c r="F4114" t="s">
        <v>4581</v>
      </c>
      <c r="G4114" t="s">
        <v>104</v>
      </c>
      <c r="H4114" t="s">
        <v>7</v>
      </c>
      <c r="I4114" t="s">
        <v>7</v>
      </c>
      <c r="J4114" t="s">
        <v>9</v>
      </c>
      <c r="O4114" t="s">
        <v>104</v>
      </c>
      <c r="P4114" t="s">
        <v>9</v>
      </c>
      <c r="Q4114" t="s">
        <v>9</v>
      </c>
      <c r="R4114" t="s">
        <v>122</v>
      </c>
      <c r="S4114" t="s">
        <v>127</v>
      </c>
      <c r="T4114">
        <v>12</v>
      </c>
      <c r="U4114" t="s">
        <v>475</v>
      </c>
      <c r="W4114" t="s">
        <v>386</v>
      </c>
    </row>
    <row r="4115" spans="1:23" x14ac:dyDescent="0.25">
      <c r="A4115" t="s">
        <v>544</v>
      </c>
      <c r="B4115" s="1">
        <v>44422</v>
      </c>
      <c r="C4115">
        <v>-138.08000000000001</v>
      </c>
      <c r="D4115" t="s">
        <v>4584</v>
      </c>
      <c r="E4115" t="s">
        <v>4584</v>
      </c>
      <c r="F4115" t="s">
        <v>3461</v>
      </c>
      <c r="G4115" t="s">
        <v>104</v>
      </c>
      <c r="H4115" t="s">
        <v>12</v>
      </c>
      <c r="I4115" t="s">
        <v>12</v>
      </c>
      <c r="J4115" t="s">
        <v>9</v>
      </c>
      <c r="O4115" t="s">
        <v>104</v>
      </c>
      <c r="P4115" t="s">
        <v>9</v>
      </c>
      <c r="Q4115" t="s">
        <v>9</v>
      </c>
      <c r="R4115" t="s">
        <v>122</v>
      </c>
      <c r="S4115" t="s">
        <v>127</v>
      </c>
      <c r="T4115">
        <v>12</v>
      </c>
      <c r="U4115" t="s">
        <v>475</v>
      </c>
      <c r="W4115" t="s">
        <v>386</v>
      </c>
    </row>
    <row r="4116" spans="1:23" x14ac:dyDescent="0.25">
      <c r="A4116" t="s">
        <v>544</v>
      </c>
      <c r="B4116" s="1">
        <v>44422</v>
      </c>
      <c r="C4116">
        <v>-56.04</v>
      </c>
      <c r="D4116" t="s">
        <v>640</v>
      </c>
      <c r="E4116" t="s">
        <v>640</v>
      </c>
      <c r="F4116" t="s">
        <v>641</v>
      </c>
      <c r="G4116" t="s">
        <v>104</v>
      </c>
      <c r="H4116" t="s">
        <v>12</v>
      </c>
      <c r="I4116" t="s">
        <v>12</v>
      </c>
      <c r="J4116" t="s">
        <v>9</v>
      </c>
      <c r="O4116" t="s">
        <v>104</v>
      </c>
      <c r="P4116" t="s">
        <v>9</v>
      </c>
      <c r="Q4116" t="s">
        <v>9</v>
      </c>
      <c r="R4116" t="s">
        <v>122</v>
      </c>
      <c r="S4116" t="s">
        <v>127</v>
      </c>
      <c r="T4116">
        <v>12</v>
      </c>
      <c r="U4116" t="s">
        <v>475</v>
      </c>
      <c r="W4116" t="s">
        <v>386</v>
      </c>
    </row>
    <row r="4117" spans="1:23" x14ac:dyDescent="0.25">
      <c r="A4117" t="s">
        <v>544</v>
      </c>
      <c r="B4117" s="1">
        <v>44422</v>
      </c>
      <c r="C4117">
        <v>-31.9</v>
      </c>
      <c r="D4117" t="s">
        <v>1853</v>
      </c>
      <c r="E4117" t="s">
        <v>1853</v>
      </c>
      <c r="F4117" t="s">
        <v>4582</v>
      </c>
      <c r="G4117" t="s">
        <v>117</v>
      </c>
      <c r="H4117" t="s">
        <v>45</v>
      </c>
      <c r="I4117" t="s">
        <v>45</v>
      </c>
      <c r="J4117" t="s">
        <v>9</v>
      </c>
      <c r="O4117" t="s">
        <v>117</v>
      </c>
      <c r="P4117" t="s">
        <v>9</v>
      </c>
      <c r="Q4117" t="s">
        <v>4583</v>
      </c>
      <c r="R4117" t="s">
        <v>122</v>
      </c>
      <c r="S4117" t="s">
        <v>127</v>
      </c>
      <c r="T4117">
        <v>12</v>
      </c>
      <c r="U4117" t="s">
        <v>475</v>
      </c>
      <c r="W4117" t="s">
        <v>386</v>
      </c>
    </row>
    <row r="4118" spans="1:23" x14ac:dyDescent="0.25">
      <c r="A4118" t="s">
        <v>492</v>
      </c>
      <c r="B4118" s="1">
        <v>44422</v>
      </c>
      <c r="C4118">
        <v>-129.94999999999999</v>
      </c>
      <c r="D4118" t="s">
        <v>580</v>
      </c>
      <c r="E4118" t="s">
        <v>580</v>
      </c>
      <c r="F4118" t="s">
        <v>581</v>
      </c>
      <c r="G4118" t="s">
        <v>88</v>
      </c>
      <c r="H4118" t="s">
        <v>59</v>
      </c>
      <c r="I4118" t="s">
        <v>59</v>
      </c>
      <c r="J4118" t="s">
        <v>9</v>
      </c>
      <c r="O4118" t="s">
        <v>88</v>
      </c>
      <c r="P4118" t="s">
        <v>9</v>
      </c>
      <c r="Q4118" t="s">
        <v>9</v>
      </c>
      <c r="R4118" t="s">
        <v>122</v>
      </c>
      <c r="S4118" t="s">
        <v>127</v>
      </c>
      <c r="T4118">
        <v>1</v>
      </c>
      <c r="U4118" t="s">
        <v>475</v>
      </c>
      <c r="W4118" t="s">
        <v>386</v>
      </c>
    </row>
    <row r="4119" spans="1:23" x14ac:dyDescent="0.25">
      <c r="A4119" t="s">
        <v>492</v>
      </c>
      <c r="B4119" s="1">
        <v>44422</v>
      </c>
      <c r="C4119">
        <v>-48.51</v>
      </c>
      <c r="D4119" t="s">
        <v>580</v>
      </c>
      <c r="E4119" t="s">
        <v>580</v>
      </c>
      <c r="F4119" t="s">
        <v>581</v>
      </c>
      <c r="G4119" t="s">
        <v>88</v>
      </c>
      <c r="H4119" t="s">
        <v>59</v>
      </c>
      <c r="I4119" t="s">
        <v>59</v>
      </c>
      <c r="J4119" t="s">
        <v>9</v>
      </c>
      <c r="O4119" t="s">
        <v>88</v>
      </c>
      <c r="P4119" t="s">
        <v>9</v>
      </c>
      <c r="Q4119" t="s">
        <v>9</v>
      </c>
      <c r="R4119" t="s">
        <v>122</v>
      </c>
      <c r="S4119" t="s">
        <v>127</v>
      </c>
      <c r="T4119">
        <v>1</v>
      </c>
      <c r="U4119" t="s">
        <v>475</v>
      </c>
      <c r="W4119" t="s">
        <v>386</v>
      </c>
    </row>
    <row r="4120" spans="1:23" x14ac:dyDescent="0.25">
      <c r="A4120" t="s">
        <v>492</v>
      </c>
      <c r="B4120" s="1">
        <v>44422</v>
      </c>
      <c r="C4120">
        <v>-71.5</v>
      </c>
      <c r="D4120" t="s">
        <v>495</v>
      </c>
      <c r="E4120" t="s">
        <v>495</v>
      </c>
      <c r="F4120" t="s">
        <v>496</v>
      </c>
      <c r="G4120" t="s">
        <v>104</v>
      </c>
      <c r="H4120" t="s">
        <v>16</v>
      </c>
      <c r="I4120" t="s">
        <v>16</v>
      </c>
      <c r="J4120" t="s">
        <v>9</v>
      </c>
      <c r="O4120" t="s">
        <v>104</v>
      </c>
      <c r="P4120" t="s">
        <v>9</v>
      </c>
      <c r="Q4120" t="s">
        <v>9</v>
      </c>
      <c r="R4120" t="s">
        <v>122</v>
      </c>
      <c r="S4120" t="s">
        <v>127</v>
      </c>
      <c r="T4120">
        <v>12</v>
      </c>
      <c r="U4120" t="s">
        <v>475</v>
      </c>
      <c r="W4120" t="s">
        <v>386</v>
      </c>
    </row>
    <row r="4121" spans="1:23" x14ac:dyDescent="0.25">
      <c r="A4121" t="s">
        <v>492</v>
      </c>
      <c r="B4121" s="1">
        <v>44422</v>
      </c>
      <c r="C4121">
        <v>-74.81</v>
      </c>
      <c r="D4121" t="s">
        <v>495</v>
      </c>
      <c r="E4121" t="s">
        <v>495</v>
      </c>
      <c r="F4121" t="s">
        <v>496</v>
      </c>
      <c r="G4121" t="s">
        <v>104</v>
      </c>
      <c r="H4121" t="s">
        <v>16</v>
      </c>
      <c r="I4121" t="s">
        <v>16</v>
      </c>
      <c r="J4121" t="s">
        <v>9</v>
      </c>
      <c r="O4121" t="s">
        <v>104</v>
      </c>
      <c r="P4121" t="s">
        <v>9</v>
      </c>
      <c r="Q4121" t="s">
        <v>9</v>
      </c>
      <c r="R4121" t="s">
        <v>122</v>
      </c>
      <c r="S4121" t="s">
        <v>127</v>
      </c>
      <c r="T4121">
        <v>12</v>
      </c>
      <c r="U4121" t="s">
        <v>475</v>
      </c>
      <c r="W4121" t="s">
        <v>386</v>
      </c>
    </row>
    <row r="4122" spans="1:23" x14ac:dyDescent="0.25">
      <c r="A4122" t="s">
        <v>6411</v>
      </c>
      <c r="B4122" s="1">
        <v>44421</v>
      </c>
      <c r="C4122">
        <v>-159.88</v>
      </c>
      <c r="D4122" t="s">
        <v>8182</v>
      </c>
      <c r="E4122" t="s">
        <v>8182</v>
      </c>
      <c r="F4122" t="s">
        <v>6459</v>
      </c>
      <c r="G4122" t="s">
        <v>89</v>
      </c>
      <c r="H4122" t="s">
        <v>229</v>
      </c>
      <c r="I4122" t="s">
        <v>229</v>
      </c>
      <c r="J4122" t="s">
        <v>9</v>
      </c>
      <c r="O4122" t="s">
        <v>89</v>
      </c>
      <c r="P4122" t="s">
        <v>9</v>
      </c>
      <c r="Q4122" t="s">
        <v>9</v>
      </c>
      <c r="R4122" t="s">
        <v>224</v>
      </c>
      <c r="S4122" t="s">
        <v>127</v>
      </c>
      <c r="T4122">
        <v>1</v>
      </c>
      <c r="U4122" t="s">
        <v>475</v>
      </c>
      <c r="W4122" t="s">
        <v>386</v>
      </c>
    </row>
    <row r="4123" spans="1:23" x14ac:dyDescent="0.25">
      <c r="A4123" t="s">
        <v>544</v>
      </c>
      <c r="B4123" s="1">
        <v>44421</v>
      </c>
      <c r="C4123">
        <v>-90.28</v>
      </c>
      <c r="D4123" t="s">
        <v>4585</v>
      </c>
      <c r="E4123" t="s">
        <v>4585</v>
      </c>
      <c r="F4123" t="s">
        <v>4586</v>
      </c>
      <c r="G4123" t="s">
        <v>104</v>
      </c>
      <c r="H4123" t="s">
        <v>12</v>
      </c>
      <c r="I4123" t="s">
        <v>12</v>
      </c>
      <c r="J4123" t="s">
        <v>9</v>
      </c>
      <c r="O4123" t="s">
        <v>104</v>
      </c>
      <c r="P4123" t="s">
        <v>9</v>
      </c>
      <c r="Q4123" t="s">
        <v>9</v>
      </c>
      <c r="R4123" t="s">
        <v>122</v>
      </c>
      <c r="S4123" t="s">
        <v>127</v>
      </c>
      <c r="T4123">
        <v>12</v>
      </c>
      <c r="U4123" t="s">
        <v>475</v>
      </c>
      <c r="W4123" t="s">
        <v>386</v>
      </c>
    </row>
    <row r="4124" spans="1:23" x14ac:dyDescent="0.25">
      <c r="A4124" t="s">
        <v>6408</v>
      </c>
      <c r="B4124" s="1">
        <v>44421</v>
      </c>
      <c r="C4124">
        <v>29.06</v>
      </c>
      <c r="D4124" t="s">
        <v>6436</v>
      </c>
      <c r="E4124" t="s">
        <v>6436</v>
      </c>
      <c r="F4124" t="s">
        <v>8163</v>
      </c>
      <c r="G4124" t="s">
        <v>89</v>
      </c>
      <c r="H4124" t="s">
        <v>69</v>
      </c>
      <c r="I4124" t="s">
        <v>69</v>
      </c>
      <c r="J4124" t="s">
        <v>9</v>
      </c>
      <c r="O4124" t="s">
        <v>89</v>
      </c>
      <c r="P4124" t="s">
        <v>9</v>
      </c>
      <c r="Q4124" t="s">
        <v>9</v>
      </c>
      <c r="R4124" t="s">
        <v>224</v>
      </c>
      <c r="S4124" t="s">
        <v>127</v>
      </c>
      <c r="T4124">
        <v>1</v>
      </c>
      <c r="U4124" t="s">
        <v>475</v>
      </c>
      <c r="W4124" t="s">
        <v>386</v>
      </c>
    </row>
    <row r="4125" spans="1:23" x14ac:dyDescent="0.25">
      <c r="A4125" t="s">
        <v>544</v>
      </c>
      <c r="B4125" s="1">
        <v>44421</v>
      </c>
      <c r="C4125">
        <v>60</v>
      </c>
      <c r="D4125" t="s">
        <v>4587</v>
      </c>
      <c r="E4125" t="s">
        <v>4587</v>
      </c>
      <c r="F4125" t="s">
        <v>4588</v>
      </c>
      <c r="G4125" t="s">
        <v>105</v>
      </c>
      <c r="H4125" t="s">
        <v>28</v>
      </c>
      <c r="I4125" t="s">
        <v>28</v>
      </c>
      <c r="J4125" t="s">
        <v>4871</v>
      </c>
      <c r="O4125" t="s">
        <v>105</v>
      </c>
      <c r="P4125" t="s">
        <v>9</v>
      </c>
      <c r="Q4125" t="s">
        <v>4934</v>
      </c>
      <c r="R4125" t="s">
        <v>122</v>
      </c>
      <c r="S4125" t="s">
        <v>124</v>
      </c>
      <c r="T4125">
        <v>1</v>
      </c>
      <c r="U4125" t="s">
        <v>475</v>
      </c>
      <c r="W4125" t="s">
        <v>386</v>
      </c>
    </row>
    <row r="4126" spans="1:23" x14ac:dyDescent="0.25">
      <c r="A4126" t="s">
        <v>6411</v>
      </c>
      <c r="B4126" s="1">
        <v>44421</v>
      </c>
      <c r="C4126">
        <v>24.63</v>
      </c>
      <c r="D4126" t="s">
        <v>8181</v>
      </c>
      <c r="E4126" t="s">
        <v>8181</v>
      </c>
      <c r="F4126" t="s">
        <v>6871</v>
      </c>
      <c r="G4126" t="s">
        <v>89</v>
      </c>
      <c r="H4126" t="s">
        <v>69</v>
      </c>
      <c r="I4126" t="s">
        <v>69</v>
      </c>
      <c r="J4126" t="s">
        <v>9</v>
      </c>
      <c r="O4126" t="s">
        <v>89</v>
      </c>
      <c r="P4126" t="s">
        <v>9</v>
      </c>
      <c r="Q4126" t="s">
        <v>9</v>
      </c>
      <c r="R4126" t="s">
        <v>224</v>
      </c>
      <c r="S4126" t="s">
        <v>127</v>
      </c>
      <c r="T4126">
        <v>1</v>
      </c>
      <c r="U4126" t="s">
        <v>475</v>
      </c>
      <c r="W4126" t="s">
        <v>386</v>
      </c>
    </row>
    <row r="4127" spans="1:23" x14ac:dyDescent="0.25">
      <c r="A4127" t="s">
        <v>544</v>
      </c>
      <c r="B4127" s="1">
        <v>44421</v>
      </c>
      <c r="C4127">
        <v>-18.399999999999999</v>
      </c>
      <c r="D4127" t="s">
        <v>662</v>
      </c>
      <c r="E4127" t="s">
        <v>662</v>
      </c>
      <c r="F4127" t="s">
        <v>1002</v>
      </c>
      <c r="G4127" t="s">
        <v>104</v>
      </c>
      <c r="H4127" t="s">
        <v>7</v>
      </c>
      <c r="I4127" t="s">
        <v>7</v>
      </c>
      <c r="J4127" t="s">
        <v>9</v>
      </c>
      <c r="O4127" t="s">
        <v>104</v>
      </c>
      <c r="P4127" t="s">
        <v>9</v>
      </c>
      <c r="Q4127" t="s">
        <v>9</v>
      </c>
      <c r="R4127" t="s">
        <v>122</v>
      </c>
      <c r="S4127" t="s">
        <v>127</v>
      </c>
      <c r="T4127">
        <v>12</v>
      </c>
      <c r="U4127" t="s">
        <v>475</v>
      </c>
      <c r="W4127" t="s">
        <v>386</v>
      </c>
    </row>
    <row r="4128" spans="1:23" x14ac:dyDescent="0.25">
      <c r="A4128" t="s">
        <v>544</v>
      </c>
      <c r="B4128" s="1">
        <v>44420</v>
      </c>
      <c r="C4128">
        <v>-400</v>
      </c>
      <c r="D4128" t="s">
        <v>1074</v>
      </c>
      <c r="E4128" t="s">
        <v>1074</v>
      </c>
      <c r="F4128" t="s">
        <v>1276</v>
      </c>
      <c r="G4128" t="s">
        <v>105</v>
      </c>
      <c r="H4128" t="s">
        <v>218</v>
      </c>
      <c r="I4128" t="s">
        <v>218</v>
      </c>
      <c r="J4128" t="s">
        <v>9</v>
      </c>
      <c r="O4128" t="s">
        <v>105</v>
      </c>
      <c r="P4128" t="s">
        <v>9</v>
      </c>
      <c r="Q4128" t="s">
        <v>9</v>
      </c>
      <c r="R4128" t="s">
        <v>122</v>
      </c>
      <c r="S4128" t="s">
        <v>124</v>
      </c>
      <c r="T4128">
        <v>1</v>
      </c>
      <c r="U4128" t="s">
        <v>475</v>
      </c>
      <c r="W4128" t="s">
        <v>386</v>
      </c>
    </row>
    <row r="4129" spans="1:23" x14ac:dyDescent="0.25">
      <c r="A4129" t="s">
        <v>544</v>
      </c>
      <c r="B4129" s="1">
        <v>44420</v>
      </c>
      <c r="C4129">
        <v>-97.03</v>
      </c>
      <c r="D4129" t="s">
        <v>908</v>
      </c>
      <c r="E4129" t="s">
        <v>908</v>
      </c>
      <c r="F4129" t="s">
        <v>2498</v>
      </c>
      <c r="G4129" t="s">
        <v>104</v>
      </c>
      <c r="H4129" t="s">
        <v>12</v>
      </c>
      <c r="I4129" t="s">
        <v>12</v>
      </c>
      <c r="J4129" t="s">
        <v>9</v>
      </c>
      <c r="O4129" t="s">
        <v>104</v>
      </c>
      <c r="P4129" t="s">
        <v>9</v>
      </c>
      <c r="Q4129" t="s">
        <v>9</v>
      </c>
      <c r="R4129" t="s">
        <v>122</v>
      </c>
      <c r="S4129" t="s">
        <v>127</v>
      </c>
      <c r="T4129">
        <v>12</v>
      </c>
      <c r="U4129" t="s">
        <v>475</v>
      </c>
      <c r="W4129" t="s">
        <v>386</v>
      </c>
    </row>
    <row r="4130" spans="1:23" x14ac:dyDescent="0.25">
      <c r="A4130" t="s">
        <v>34</v>
      </c>
      <c r="B4130" s="1">
        <v>44420</v>
      </c>
      <c r="C4130">
        <v>88.19</v>
      </c>
      <c r="D4130" t="s">
        <v>491</v>
      </c>
      <c r="E4130" t="s">
        <v>491</v>
      </c>
      <c r="F4130" t="s">
        <v>1216</v>
      </c>
      <c r="G4130" t="s">
        <v>88</v>
      </c>
      <c r="H4130" t="s">
        <v>33</v>
      </c>
      <c r="I4130" t="s">
        <v>33</v>
      </c>
      <c r="J4130" t="s">
        <v>2324</v>
      </c>
      <c r="K4130" t="s">
        <v>9</v>
      </c>
      <c r="L4130" t="s">
        <v>9</v>
      </c>
      <c r="M4130" t="s">
        <v>4703</v>
      </c>
      <c r="O4130" t="s">
        <v>88</v>
      </c>
      <c r="P4130" t="s">
        <v>9</v>
      </c>
      <c r="Q4130" t="s">
        <v>5660</v>
      </c>
      <c r="R4130" t="s">
        <v>122</v>
      </c>
      <c r="S4130" t="s">
        <v>127</v>
      </c>
      <c r="T4130">
        <v>1</v>
      </c>
      <c r="U4130" t="s">
        <v>475</v>
      </c>
      <c r="W4130" t="s">
        <v>386</v>
      </c>
    </row>
    <row r="4131" spans="1:23" x14ac:dyDescent="0.25">
      <c r="A4131" t="s">
        <v>492</v>
      </c>
      <c r="B4131" s="1">
        <v>44420</v>
      </c>
      <c r="C4131">
        <v>-3.98</v>
      </c>
      <c r="D4131" t="s">
        <v>495</v>
      </c>
      <c r="E4131" t="s">
        <v>495</v>
      </c>
      <c r="F4131" t="s">
        <v>496</v>
      </c>
      <c r="G4131" t="s">
        <v>104</v>
      </c>
      <c r="H4131" t="s">
        <v>16</v>
      </c>
      <c r="I4131" t="s">
        <v>16</v>
      </c>
      <c r="J4131" t="s">
        <v>9</v>
      </c>
      <c r="O4131" t="s">
        <v>104</v>
      </c>
      <c r="P4131" t="s">
        <v>9</v>
      </c>
      <c r="Q4131" t="s">
        <v>9</v>
      </c>
      <c r="R4131" t="s">
        <v>122</v>
      </c>
      <c r="S4131" t="s">
        <v>127</v>
      </c>
      <c r="T4131">
        <v>12</v>
      </c>
      <c r="U4131" t="s">
        <v>475</v>
      </c>
      <c r="W4131" t="s">
        <v>386</v>
      </c>
    </row>
    <row r="4132" spans="1:23" x14ac:dyDescent="0.25">
      <c r="A4132" t="s">
        <v>492</v>
      </c>
      <c r="B4132" s="1">
        <v>44420</v>
      </c>
      <c r="C4132">
        <v>-15</v>
      </c>
      <c r="D4132" t="s">
        <v>612</v>
      </c>
      <c r="E4132" t="s">
        <v>612</v>
      </c>
      <c r="F4132" t="s">
        <v>613</v>
      </c>
      <c r="G4132" t="s">
        <v>110</v>
      </c>
      <c r="H4132" t="s">
        <v>79</v>
      </c>
      <c r="I4132" t="s">
        <v>79</v>
      </c>
      <c r="J4132" t="s">
        <v>9</v>
      </c>
      <c r="O4132" t="s">
        <v>110</v>
      </c>
      <c r="P4132" t="s">
        <v>9</v>
      </c>
      <c r="Q4132" t="s">
        <v>9</v>
      </c>
      <c r="R4132" t="s">
        <v>122</v>
      </c>
      <c r="S4132" t="s">
        <v>127</v>
      </c>
      <c r="T4132">
        <v>12</v>
      </c>
      <c r="U4132" t="s">
        <v>475</v>
      </c>
      <c r="V4132" t="s">
        <v>283</v>
      </c>
      <c r="W4132" t="s">
        <v>386</v>
      </c>
    </row>
    <row r="4133" spans="1:23" x14ac:dyDescent="0.25">
      <c r="A4133" t="s">
        <v>19</v>
      </c>
      <c r="B4133" s="1">
        <v>44420</v>
      </c>
      <c r="C4133">
        <v>4578.26</v>
      </c>
      <c r="D4133" t="s">
        <v>719</v>
      </c>
      <c r="E4133" t="s">
        <v>719</v>
      </c>
      <c r="F4133" t="s">
        <v>565</v>
      </c>
      <c r="G4133" t="s">
        <v>92</v>
      </c>
      <c r="H4133" t="s">
        <v>30</v>
      </c>
      <c r="I4133" t="s">
        <v>30</v>
      </c>
      <c r="J4133" t="s">
        <v>9</v>
      </c>
      <c r="O4133" t="s">
        <v>92</v>
      </c>
      <c r="P4133" t="s">
        <v>9</v>
      </c>
      <c r="Q4133" t="s">
        <v>9</v>
      </c>
      <c r="R4133" t="s">
        <v>92</v>
      </c>
      <c r="S4133" t="s">
        <v>127</v>
      </c>
      <c r="T4133">
        <v>12</v>
      </c>
      <c r="U4133" t="s">
        <v>475</v>
      </c>
      <c r="W4133" t="s">
        <v>386</v>
      </c>
    </row>
    <row r="4134" spans="1:23" x14ac:dyDescent="0.25">
      <c r="A4134" t="s">
        <v>34</v>
      </c>
      <c r="B4134" s="1">
        <v>44420</v>
      </c>
      <c r="C4134">
        <v>-18.73</v>
      </c>
      <c r="D4134" t="s">
        <v>491</v>
      </c>
      <c r="E4134" t="s">
        <v>491</v>
      </c>
      <c r="F4134" t="s">
        <v>4589</v>
      </c>
      <c r="G4134" t="s">
        <v>473</v>
      </c>
      <c r="H4134" t="s">
        <v>466</v>
      </c>
      <c r="I4134" t="s">
        <v>466</v>
      </c>
      <c r="J4134" t="s">
        <v>9</v>
      </c>
      <c r="K4134" t="s">
        <v>9</v>
      </c>
      <c r="L4134" t="s">
        <v>9</v>
      </c>
      <c r="M4134" t="s">
        <v>5658</v>
      </c>
      <c r="O4134" t="s">
        <v>473</v>
      </c>
      <c r="P4134" t="s">
        <v>9</v>
      </c>
      <c r="Q4134" t="s">
        <v>5659</v>
      </c>
      <c r="R4134" t="s">
        <v>122</v>
      </c>
      <c r="S4134" t="s">
        <v>127</v>
      </c>
      <c r="T4134">
        <v>12</v>
      </c>
      <c r="U4134" t="s">
        <v>475</v>
      </c>
      <c r="W4134" t="s">
        <v>386</v>
      </c>
    </row>
    <row r="4135" spans="1:23" x14ac:dyDescent="0.25">
      <c r="A4135" t="s">
        <v>544</v>
      </c>
      <c r="B4135" s="1">
        <v>44420</v>
      </c>
      <c r="C4135">
        <v>-29.58</v>
      </c>
      <c r="D4135" t="s">
        <v>495</v>
      </c>
      <c r="E4135" t="s">
        <v>495</v>
      </c>
      <c r="F4135" t="s">
        <v>601</v>
      </c>
      <c r="G4135" t="s">
        <v>78</v>
      </c>
      <c r="H4135" t="s">
        <v>27</v>
      </c>
      <c r="I4135" t="s">
        <v>27</v>
      </c>
      <c r="J4135" t="s">
        <v>9</v>
      </c>
      <c r="O4135" t="s">
        <v>78</v>
      </c>
      <c r="P4135" t="s">
        <v>9</v>
      </c>
      <c r="Q4135" t="s">
        <v>1564</v>
      </c>
      <c r="R4135" t="s">
        <v>122</v>
      </c>
      <c r="S4135" t="s">
        <v>127</v>
      </c>
      <c r="T4135">
        <v>1</v>
      </c>
      <c r="U4135" t="s">
        <v>475</v>
      </c>
      <c r="W4135" t="s">
        <v>386</v>
      </c>
    </row>
    <row r="4136" spans="1:23" x14ac:dyDescent="0.25">
      <c r="A4136" t="s">
        <v>19</v>
      </c>
      <c r="B4136" s="1">
        <v>44420</v>
      </c>
      <c r="C4136">
        <v>-41.74</v>
      </c>
      <c r="D4136" t="s">
        <v>701</v>
      </c>
      <c r="E4136" t="s">
        <v>701</v>
      </c>
      <c r="F4136" t="s">
        <v>702</v>
      </c>
      <c r="G4136" t="s">
        <v>94</v>
      </c>
      <c r="H4136" t="s">
        <v>24</v>
      </c>
      <c r="I4136" t="s">
        <v>24</v>
      </c>
      <c r="J4136" t="s">
        <v>24</v>
      </c>
      <c r="O4136" t="s">
        <v>94</v>
      </c>
      <c r="P4136" t="s">
        <v>9</v>
      </c>
      <c r="Q4136" t="s">
        <v>6333</v>
      </c>
      <c r="R4136" t="s">
        <v>122</v>
      </c>
      <c r="S4136" t="s">
        <v>127</v>
      </c>
      <c r="T4136">
        <v>12</v>
      </c>
      <c r="U4136" t="s">
        <v>475</v>
      </c>
      <c r="V4136" t="s">
        <v>265</v>
      </c>
      <c r="W4136" t="s">
        <v>386</v>
      </c>
    </row>
    <row r="4137" spans="1:23" x14ac:dyDescent="0.25">
      <c r="A4137" t="s">
        <v>544</v>
      </c>
      <c r="B4137" s="1">
        <v>44420</v>
      </c>
      <c r="C4137">
        <v>-11</v>
      </c>
      <c r="D4137" t="s">
        <v>495</v>
      </c>
      <c r="E4137" t="s">
        <v>495</v>
      </c>
      <c r="F4137" t="s">
        <v>601</v>
      </c>
      <c r="G4137" t="s">
        <v>88</v>
      </c>
      <c r="H4137" t="s">
        <v>50</v>
      </c>
      <c r="I4137" t="s">
        <v>50</v>
      </c>
      <c r="J4137" t="s">
        <v>9</v>
      </c>
      <c r="O4137" t="s">
        <v>88</v>
      </c>
      <c r="P4137" t="s">
        <v>9</v>
      </c>
      <c r="Q4137" t="s">
        <v>4590</v>
      </c>
      <c r="R4137" t="s">
        <v>122</v>
      </c>
      <c r="S4137" t="s">
        <v>124</v>
      </c>
      <c r="T4137">
        <v>1</v>
      </c>
      <c r="U4137" t="s">
        <v>475</v>
      </c>
      <c r="W4137" t="s">
        <v>386</v>
      </c>
    </row>
    <row r="4138" spans="1:23" x14ac:dyDescent="0.25">
      <c r="A4138" t="s">
        <v>34</v>
      </c>
      <c r="B4138" s="1">
        <v>44420</v>
      </c>
      <c r="C4138">
        <v>-11</v>
      </c>
      <c r="D4138" t="s">
        <v>491</v>
      </c>
      <c r="E4138" t="s">
        <v>491</v>
      </c>
      <c r="F4138" t="s">
        <v>4591</v>
      </c>
      <c r="G4138" t="s">
        <v>88</v>
      </c>
      <c r="H4138" t="s">
        <v>50</v>
      </c>
      <c r="I4138" t="s">
        <v>50</v>
      </c>
      <c r="J4138" t="s">
        <v>9</v>
      </c>
      <c r="K4138" t="s">
        <v>9</v>
      </c>
      <c r="L4138" t="s">
        <v>9</v>
      </c>
      <c r="M4138" t="s">
        <v>4935</v>
      </c>
      <c r="O4138" t="s">
        <v>88</v>
      </c>
      <c r="P4138" t="s">
        <v>9</v>
      </c>
      <c r="Q4138" t="s">
        <v>4936</v>
      </c>
      <c r="R4138" t="s">
        <v>122</v>
      </c>
      <c r="S4138" t="s">
        <v>124</v>
      </c>
      <c r="T4138">
        <v>1</v>
      </c>
      <c r="U4138" t="s">
        <v>475</v>
      </c>
      <c r="W4138" t="s">
        <v>386</v>
      </c>
    </row>
    <row r="4139" spans="1:23" x14ac:dyDescent="0.25">
      <c r="A4139" t="s">
        <v>6411</v>
      </c>
      <c r="B4139" s="1">
        <v>44420</v>
      </c>
      <c r="C4139">
        <v>159.88</v>
      </c>
      <c r="D4139" t="s">
        <v>8182</v>
      </c>
      <c r="E4139" t="s">
        <v>8182</v>
      </c>
      <c r="F4139" t="s">
        <v>6459</v>
      </c>
      <c r="G4139" t="s">
        <v>89</v>
      </c>
      <c r="H4139" t="s">
        <v>69</v>
      </c>
      <c r="I4139" t="s">
        <v>69</v>
      </c>
      <c r="J4139" t="s">
        <v>9</v>
      </c>
      <c r="O4139" t="s">
        <v>89</v>
      </c>
      <c r="P4139" t="s">
        <v>9</v>
      </c>
      <c r="Q4139" t="s">
        <v>9</v>
      </c>
      <c r="R4139" t="s">
        <v>224</v>
      </c>
      <c r="S4139" t="s">
        <v>127</v>
      </c>
      <c r="T4139">
        <v>1</v>
      </c>
      <c r="U4139" t="s">
        <v>475</v>
      </c>
      <c r="W4139" t="s">
        <v>386</v>
      </c>
    </row>
    <row r="4140" spans="1:23" x14ac:dyDescent="0.25">
      <c r="A4140" t="s">
        <v>492</v>
      </c>
      <c r="B4140" s="1">
        <v>44419</v>
      </c>
      <c r="C4140">
        <v>-5</v>
      </c>
      <c r="D4140" t="s">
        <v>4937</v>
      </c>
      <c r="E4140" t="s">
        <v>4937</v>
      </c>
      <c r="F4140" t="s">
        <v>4592</v>
      </c>
      <c r="G4140" t="s">
        <v>88</v>
      </c>
      <c r="H4140" t="s">
        <v>484</v>
      </c>
      <c r="I4140" t="s">
        <v>484</v>
      </c>
      <c r="J4140" t="s">
        <v>9</v>
      </c>
      <c r="O4140" t="s">
        <v>88</v>
      </c>
      <c r="P4140" t="s">
        <v>9</v>
      </c>
      <c r="Q4140" t="s">
        <v>9</v>
      </c>
      <c r="R4140" t="s">
        <v>122</v>
      </c>
      <c r="S4140" t="s">
        <v>125</v>
      </c>
      <c r="T4140">
        <v>12</v>
      </c>
      <c r="U4140" t="s">
        <v>475</v>
      </c>
      <c r="W4140" t="s">
        <v>386</v>
      </c>
    </row>
    <row r="4141" spans="1:23" x14ac:dyDescent="0.25">
      <c r="A4141" t="s">
        <v>336</v>
      </c>
      <c r="B4141" s="1">
        <v>44419</v>
      </c>
      <c r="C4141">
        <v>-3.5</v>
      </c>
      <c r="D4141" t="s">
        <v>887</v>
      </c>
      <c r="E4141" t="s">
        <v>887</v>
      </c>
      <c r="F4141" t="s">
        <v>888</v>
      </c>
      <c r="G4141" t="s">
        <v>101</v>
      </c>
      <c r="H4141" t="s">
        <v>23</v>
      </c>
      <c r="I4141" t="s">
        <v>23</v>
      </c>
      <c r="J4141" t="s">
        <v>9</v>
      </c>
      <c r="O4141" t="s">
        <v>101</v>
      </c>
      <c r="P4141" t="s">
        <v>9</v>
      </c>
      <c r="Q4141" t="s">
        <v>9</v>
      </c>
      <c r="R4141" t="s">
        <v>122</v>
      </c>
      <c r="S4141" t="s">
        <v>127</v>
      </c>
      <c r="T4141">
        <v>12</v>
      </c>
      <c r="U4141" t="s">
        <v>475</v>
      </c>
      <c r="W4141" t="s">
        <v>386</v>
      </c>
    </row>
    <row r="4142" spans="1:23" x14ac:dyDescent="0.25">
      <c r="A4142" t="s">
        <v>488</v>
      </c>
      <c r="B4142" s="1">
        <v>44419</v>
      </c>
      <c r="C4142">
        <v>128.97999999999999</v>
      </c>
      <c r="D4142" t="s">
        <v>489</v>
      </c>
      <c r="E4142" t="s">
        <v>489</v>
      </c>
      <c r="F4142" t="s">
        <v>4713</v>
      </c>
      <c r="G4142" t="s">
        <v>92</v>
      </c>
      <c r="H4142" t="s">
        <v>71</v>
      </c>
      <c r="I4142" t="s">
        <v>71</v>
      </c>
      <c r="J4142" t="s">
        <v>9</v>
      </c>
      <c r="O4142" t="s">
        <v>92</v>
      </c>
      <c r="P4142" t="s">
        <v>9</v>
      </c>
      <c r="Q4142" t="s">
        <v>9</v>
      </c>
      <c r="R4142" t="s">
        <v>92</v>
      </c>
      <c r="S4142" t="s">
        <v>127</v>
      </c>
      <c r="T4142">
        <v>12</v>
      </c>
      <c r="U4142" t="s">
        <v>475</v>
      </c>
      <c r="W4142" t="s">
        <v>386</v>
      </c>
    </row>
    <row r="4143" spans="1:23" x14ac:dyDescent="0.25">
      <c r="A4143" t="s">
        <v>492</v>
      </c>
      <c r="B4143" s="1">
        <v>44419</v>
      </c>
      <c r="C4143">
        <v>-71.069999999999993</v>
      </c>
      <c r="D4143" t="s">
        <v>4937</v>
      </c>
      <c r="E4143" t="s">
        <v>4937</v>
      </c>
      <c r="F4143" t="s">
        <v>4592</v>
      </c>
      <c r="G4143" t="s">
        <v>117</v>
      </c>
      <c r="H4143" t="s">
        <v>42</v>
      </c>
      <c r="I4143" t="s">
        <v>42</v>
      </c>
      <c r="J4143" t="s">
        <v>9</v>
      </c>
      <c r="O4143" t="s">
        <v>117</v>
      </c>
      <c r="P4143" t="s">
        <v>9</v>
      </c>
      <c r="Q4143" t="s">
        <v>9</v>
      </c>
      <c r="R4143" t="s">
        <v>122</v>
      </c>
      <c r="S4143" t="s">
        <v>127</v>
      </c>
      <c r="T4143">
        <v>12</v>
      </c>
      <c r="U4143" t="s">
        <v>475</v>
      </c>
      <c r="W4143" t="s">
        <v>386</v>
      </c>
    </row>
    <row r="4144" spans="1:23" x14ac:dyDescent="0.25">
      <c r="A4144" t="s">
        <v>336</v>
      </c>
      <c r="B4144" s="1">
        <v>44419</v>
      </c>
      <c r="C4144">
        <v>-100</v>
      </c>
      <c r="D4144" t="s">
        <v>887</v>
      </c>
      <c r="E4144" t="s">
        <v>887</v>
      </c>
      <c r="F4144" t="s">
        <v>888</v>
      </c>
      <c r="G4144" t="s">
        <v>105</v>
      </c>
      <c r="H4144" t="s">
        <v>28</v>
      </c>
      <c r="I4144" t="s">
        <v>28</v>
      </c>
      <c r="J4144" t="s">
        <v>4871</v>
      </c>
      <c r="O4144" t="s">
        <v>105</v>
      </c>
      <c r="P4144" t="s">
        <v>9</v>
      </c>
      <c r="Q4144" t="s">
        <v>5008</v>
      </c>
      <c r="R4144" t="s">
        <v>122</v>
      </c>
      <c r="S4144" t="s">
        <v>124</v>
      </c>
      <c r="T4144">
        <v>1</v>
      </c>
      <c r="U4144" t="s">
        <v>475</v>
      </c>
      <c r="W4144" t="s">
        <v>386</v>
      </c>
    </row>
    <row r="4145" spans="1:23" x14ac:dyDescent="0.25">
      <c r="A4145" t="s">
        <v>492</v>
      </c>
      <c r="B4145" s="1">
        <v>44419</v>
      </c>
      <c r="C4145">
        <v>-31.85</v>
      </c>
      <c r="D4145" t="s">
        <v>1853</v>
      </c>
      <c r="E4145" t="s">
        <v>1853</v>
      </c>
      <c r="F4145" t="s">
        <v>4593</v>
      </c>
      <c r="G4145" t="s">
        <v>117</v>
      </c>
      <c r="H4145" t="s">
        <v>45</v>
      </c>
      <c r="I4145" t="s">
        <v>45</v>
      </c>
      <c r="J4145" t="s">
        <v>9</v>
      </c>
      <c r="O4145" t="s">
        <v>117</v>
      </c>
      <c r="P4145" t="s">
        <v>9</v>
      </c>
      <c r="Q4145" t="s">
        <v>4583</v>
      </c>
      <c r="R4145" t="s">
        <v>122</v>
      </c>
      <c r="S4145" t="s">
        <v>127</v>
      </c>
      <c r="T4145">
        <v>12</v>
      </c>
      <c r="U4145" t="s">
        <v>475</v>
      </c>
      <c r="W4145" t="s">
        <v>386</v>
      </c>
    </row>
    <row r="4146" spans="1:23" x14ac:dyDescent="0.25">
      <c r="A4146" t="s">
        <v>492</v>
      </c>
      <c r="B4146" s="1">
        <v>44419</v>
      </c>
      <c r="C4146">
        <v>-163.04</v>
      </c>
      <c r="D4146" t="s">
        <v>5477</v>
      </c>
      <c r="E4146" t="s">
        <v>5477</v>
      </c>
      <c r="F4146" t="s">
        <v>771</v>
      </c>
      <c r="G4146" t="s">
        <v>55</v>
      </c>
      <c r="H4146" t="s">
        <v>76</v>
      </c>
      <c r="I4146" t="s">
        <v>76</v>
      </c>
      <c r="J4146" t="s">
        <v>9</v>
      </c>
      <c r="O4146" t="s">
        <v>55</v>
      </c>
      <c r="P4146" t="s">
        <v>9</v>
      </c>
      <c r="Q4146" t="s">
        <v>5478</v>
      </c>
      <c r="R4146" t="s">
        <v>224</v>
      </c>
      <c r="S4146" t="s">
        <v>126</v>
      </c>
      <c r="T4146">
        <v>12</v>
      </c>
      <c r="U4146" t="s">
        <v>475</v>
      </c>
      <c r="V4146" t="s">
        <v>6075</v>
      </c>
      <c r="W4146" t="s">
        <v>386</v>
      </c>
    </row>
    <row r="4147" spans="1:23" x14ac:dyDescent="0.25">
      <c r="A4147" t="s">
        <v>8172</v>
      </c>
      <c r="B4147" s="1">
        <v>44419</v>
      </c>
      <c r="C4147">
        <v>-10.44</v>
      </c>
      <c r="D4147" t="s">
        <v>8183</v>
      </c>
      <c r="E4147" t="s">
        <v>8183</v>
      </c>
      <c r="F4147" t="s">
        <v>8184</v>
      </c>
      <c r="G4147" t="s">
        <v>89</v>
      </c>
      <c r="H4147" t="s">
        <v>5033</v>
      </c>
      <c r="I4147" t="s">
        <v>5033</v>
      </c>
      <c r="J4147" t="s">
        <v>9</v>
      </c>
      <c r="O4147" t="s">
        <v>89</v>
      </c>
      <c r="P4147" t="s">
        <v>9</v>
      </c>
      <c r="Q4147" t="s">
        <v>9</v>
      </c>
      <c r="R4147" t="s">
        <v>224</v>
      </c>
      <c r="S4147" t="s">
        <v>127</v>
      </c>
      <c r="T4147">
        <v>1</v>
      </c>
      <c r="U4147" t="s">
        <v>475</v>
      </c>
      <c r="W4147" t="s">
        <v>386</v>
      </c>
    </row>
    <row r="4148" spans="1:23" x14ac:dyDescent="0.25">
      <c r="A4148" t="s">
        <v>34</v>
      </c>
      <c r="B4148" s="1">
        <v>44419</v>
      </c>
      <c r="C4148">
        <v>21.79</v>
      </c>
      <c r="D4148" t="s">
        <v>502</v>
      </c>
      <c r="E4148" t="s">
        <v>502</v>
      </c>
      <c r="F4148" t="s">
        <v>503</v>
      </c>
      <c r="G4148" t="s">
        <v>92</v>
      </c>
      <c r="H4148" t="s">
        <v>49</v>
      </c>
      <c r="I4148" t="s">
        <v>49</v>
      </c>
      <c r="J4148" t="s">
        <v>9</v>
      </c>
      <c r="O4148" t="s">
        <v>92</v>
      </c>
      <c r="P4148" t="s">
        <v>9</v>
      </c>
      <c r="Q4148" t="s">
        <v>9</v>
      </c>
      <c r="R4148" t="s">
        <v>92</v>
      </c>
      <c r="S4148" t="s">
        <v>127</v>
      </c>
      <c r="T4148">
        <v>12</v>
      </c>
      <c r="U4148" t="s">
        <v>475</v>
      </c>
      <c r="W4148" t="s">
        <v>386</v>
      </c>
    </row>
    <row r="4149" spans="1:23" x14ac:dyDescent="0.25">
      <c r="A4149" t="s">
        <v>544</v>
      </c>
      <c r="B4149" s="1">
        <v>44419</v>
      </c>
      <c r="C4149">
        <v>183.08</v>
      </c>
      <c r="D4149" t="s">
        <v>4619</v>
      </c>
      <c r="E4149" t="s">
        <v>4619</v>
      </c>
      <c r="F4149" t="s">
        <v>2495</v>
      </c>
      <c r="G4149" t="s">
        <v>105</v>
      </c>
      <c r="H4149" t="s">
        <v>28</v>
      </c>
      <c r="I4149" t="s">
        <v>28</v>
      </c>
      <c r="J4149" t="s">
        <v>4871</v>
      </c>
      <c r="K4149" t="s">
        <v>1317</v>
      </c>
      <c r="L4149" t="s">
        <v>4967</v>
      </c>
      <c r="O4149" t="s">
        <v>105</v>
      </c>
      <c r="P4149" t="s">
        <v>9</v>
      </c>
      <c r="Q4149" t="s">
        <v>4968</v>
      </c>
      <c r="R4149" t="s">
        <v>122</v>
      </c>
      <c r="S4149" t="s">
        <v>124</v>
      </c>
      <c r="T4149">
        <v>1</v>
      </c>
      <c r="U4149" t="s">
        <v>475</v>
      </c>
      <c r="W4149" t="s">
        <v>386</v>
      </c>
    </row>
    <row r="4150" spans="1:23" x14ac:dyDescent="0.25">
      <c r="A4150" t="s">
        <v>34</v>
      </c>
      <c r="B4150" s="1">
        <v>44419</v>
      </c>
      <c r="C4150">
        <v>-6.6</v>
      </c>
      <c r="D4150" t="s">
        <v>491</v>
      </c>
      <c r="E4150" t="s">
        <v>491</v>
      </c>
      <c r="F4150" t="s">
        <v>4594</v>
      </c>
      <c r="G4150" t="s">
        <v>88</v>
      </c>
      <c r="H4150" t="s">
        <v>33</v>
      </c>
      <c r="I4150" t="s">
        <v>33</v>
      </c>
      <c r="J4150" t="s">
        <v>227</v>
      </c>
      <c r="K4150" t="s">
        <v>9</v>
      </c>
      <c r="L4150" t="s">
        <v>9</v>
      </c>
      <c r="M4150" t="s">
        <v>4938</v>
      </c>
      <c r="O4150" t="s">
        <v>88</v>
      </c>
      <c r="P4150" t="s">
        <v>9</v>
      </c>
      <c r="Q4150" t="s">
        <v>4939</v>
      </c>
      <c r="R4150" t="s">
        <v>122</v>
      </c>
      <c r="S4150" t="s">
        <v>127</v>
      </c>
      <c r="T4150">
        <v>1</v>
      </c>
      <c r="U4150" t="s">
        <v>475</v>
      </c>
      <c r="W4150" t="s">
        <v>386</v>
      </c>
    </row>
    <row r="4151" spans="1:23" x14ac:dyDescent="0.25">
      <c r="A4151" t="s">
        <v>34</v>
      </c>
      <c r="B4151" s="1">
        <v>44418</v>
      </c>
      <c r="C4151">
        <v>-44.09</v>
      </c>
      <c r="D4151" t="s">
        <v>491</v>
      </c>
      <c r="E4151" t="s">
        <v>491</v>
      </c>
      <c r="F4151" t="s">
        <v>4598</v>
      </c>
      <c r="G4151" t="s">
        <v>120</v>
      </c>
      <c r="H4151" t="s">
        <v>83</v>
      </c>
      <c r="I4151" t="s">
        <v>83</v>
      </c>
      <c r="J4151" t="s">
        <v>9</v>
      </c>
      <c r="K4151" t="s">
        <v>9</v>
      </c>
      <c r="L4151" t="s">
        <v>9</v>
      </c>
      <c r="M4151" t="s">
        <v>4599</v>
      </c>
      <c r="O4151" t="s">
        <v>120</v>
      </c>
      <c r="P4151" t="s">
        <v>9</v>
      </c>
      <c r="Q4151" t="s">
        <v>6087</v>
      </c>
      <c r="R4151" t="s">
        <v>122</v>
      </c>
      <c r="S4151" t="s">
        <v>127</v>
      </c>
      <c r="T4151">
        <v>12</v>
      </c>
      <c r="U4151" t="s">
        <v>475</v>
      </c>
      <c r="W4151" t="s">
        <v>386</v>
      </c>
    </row>
    <row r="4152" spans="1:23" x14ac:dyDescent="0.25">
      <c r="A4152" t="s">
        <v>492</v>
      </c>
      <c r="B4152" s="1">
        <v>44418</v>
      </c>
      <c r="C4152">
        <v>-13.23</v>
      </c>
      <c r="D4152" t="s">
        <v>4596</v>
      </c>
      <c r="E4152" t="s">
        <v>4596</v>
      </c>
      <c r="F4152" t="s">
        <v>4597</v>
      </c>
      <c r="G4152" t="s">
        <v>105</v>
      </c>
      <c r="H4152" t="s">
        <v>28</v>
      </c>
      <c r="I4152" t="s">
        <v>28</v>
      </c>
      <c r="J4152" t="s">
        <v>4609</v>
      </c>
      <c r="O4152" t="s">
        <v>105</v>
      </c>
      <c r="P4152" t="s">
        <v>9</v>
      </c>
      <c r="Q4152" t="s">
        <v>4613</v>
      </c>
      <c r="R4152" t="s">
        <v>122</v>
      </c>
      <c r="S4152" t="s">
        <v>124</v>
      </c>
      <c r="T4152">
        <v>1</v>
      </c>
      <c r="U4152" t="s">
        <v>475</v>
      </c>
      <c r="W4152" t="s">
        <v>386</v>
      </c>
    </row>
    <row r="4153" spans="1:23" x14ac:dyDescent="0.25">
      <c r="A4153" t="s">
        <v>19</v>
      </c>
      <c r="B4153" s="1">
        <v>44418</v>
      </c>
      <c r="C4153">
        <v>-60</v>
      </c>
      <c r="D4153" t="s">
        <v>5479</v>
      </c>
      <c r="E4153" t="s">
        <v>5479</v>
      </c>
      <c r="F4153" t="s">
        <v>778</v>
      </c>
      <c r="G4153" t="s">
        <v>55</v>
      </c>
      <c r="H4153" t="s">
        <v>76</v>
      </c>
      <c r="I4153" t="s">
        <v>76</v>
      </c>
      <c r="J4153" t="s">
        <v>9</v>
      </c>
      <c r="O4153" t="s">
        <v>55</v>
      </c>
      <c r="P4153" t="s">
        <v>4953</v>
      </c>
      <c r="Q4153" t="s">
        <v>4941</v>
      </c>
      <c r="R4153" t="s">
        <v>224</v>
      </c>
      <c r="S4153" t="s">
        <v>126</v>
      </c>
      <c r="T4153">
        <v>12</v>
      </c>
      <c r="U4153" t="s">
        <v>475</v>
      </c>
      <c r="V4153" t="s">
        <v>6075</v>
      </c>
      <c r="W4153" t="s">
        <v>386</v>
      </c>
    </row>
    <row r="4154" spans="1:23" x14ac:dyDescent="0.25">
      <c r="A4154" t="s">
        <v>8172</v>
      </c>
      <c r="B4154" s="1">
        <v>44418</v>
      </c>
      <c r="C4154">
        <v>5.12</v>
      </c>
      <c r="D4154" t="s">
        <v>6465</v>
      </c>
      <c r="E4154" t="s">
        <v>6465</v>
      </c>
      <c r="F4154" t="s">
        <v>6466</v>
      </c>
      <c r="G4154" t="s">
        <v>89</v>
      </c>
      <c r="H4154" t="s">
        <v>230</v>
      </c>
      <c r="I4154" t="s">
        <v>230</v>
      </c>
      <c r="J4154" t="s">
        <v>9</v>
      </c>
      <c r="O4154" t="s">
        <v>89</v>
      </c>
      <c r="P4154" t="s">
        <v>9</v>
      </c>
      <c r="Q4154" t="s">
        <v>9</v>
      </c>
      <c r="R4154" t="s">
        <v>224</v>
      </c>
      <c r="S4154" t="s">
        <v>127</v>
      </c>
      <c r="T4154">
        <v>1</v>
      </c>
      <c r="U4154" t="s">
        <v>475</v>
      </c>
      <c r="W4154" t="s">
        <v>386</v>
      </c>
    </row>
    <row r="4155" spans="1:23" x14ac:dyDescent="0.25">
      <c r="A4155" t="s">
        <v>8172</v>
      </c>
      <c r="B4155" s="1">
        <v>44418</v>
      </c>
      <c r="C4155">
        <v>5.32</v>
      </c>
      <c r="D4155" t="s">
        <v>6463</v>
      </c>
      <c r="E4155" t="s">
        <v>6463</v>
      </c>
      <c r="F4155" t="s">
        <v>6464</v>
      </c>
      <c r="G4155" t="s">
        <v>89</v>
      </c>
      <c r="H4155" t="s">
        <v>230</v>
      </c>
      <c r="I4155" t="s">
        <v>230</v>
      </c>
      <c r="J4155" t="s">
        <v>9</v>
      </c>
      <c r="O4155" t="s">
        <v>89</v>
      </c>
      <c r="P4155" t="s">
        <v>9</v>
      </c>
      <c r="Q4155" t="s">
        <v>9</v>
      </c>
      <c r="R4155" t="s">
        <v>224</v>
      </c>
      <c r="S4155" t="s">
        <v>127</v>
      </c>
      <c r="T4155">
        <v>1</v>
      </c>
      <c r="U4155" t="s">
        <v>475</v>
      </c>
      <c r="W4155" t="s">
        <v>386</v>
      </c>
    </row>
    <row r="4156" spans="1:23" x14ac:dyDescent="0.25">
      <c r="A4156" t="s">
        <v>492</v>
      </c>
      <c r="B4156" s="1">
        <v>44418</v>
      </c>
      <c r="C4156">
        <v>-2</v>
      </c>
      <c r="D4156" t="s">
        <v>4940</v>
      </c>
      <c r="E4156" t="s">
        <v>4940</v>
      </c>
      <c r="F4156" t="s">
        <v>4595</v>
      </c>
      <c r="G4156" t="s">
        <v>104</v>
      </c>
      <c r="H4156" t="s">
        <v>7</v>
      </c>
      <c r="I4156" t="s">
        <v>7</v>
      </c>
      <c r="J4156" t="s">
        <v>9</v>
      </c>
      <c r="O4156" t="s">
        <v>104</v>
      </c>
      <c r="P4156" t="s">
        <v>9</v>
      </c>
      <c r="Q4156" t="s">
        <v>9</v>
      </c>
      <c r="R4156" t="s">
        <v>122</v>
      </c>
      <c r="S4156" t="s">
        <v>127</v>
      </c>
      <c r="T4156">
        <v>12</v>
      </c>
      <c r="U4156" t="s">
        <v>475</v>
      </c>
      <c r="W4156" t="s">
        <v>386</v>
      </c>
    </row>
    <row r="4157" spans="1:23" x14ac:dyDescent="0.25">
      <c r="A4157" t="s">
        <v>544</v>
      </c>
      <c r="B4157" s="1">
        <v>44418</v>
      </c>
      <c r="C4157">
        <v>-85</v>
      </c>
      <c r="D4157" t="s">
        <v>4942</v>
      </c>
      <c r="E4157" t="s">
        <v>4942</v>
      </c>
      <c r="F4157" t="s">
        <v>4600</v>
      </c>
      <c r="G4157" t="s">
        <v>105</v>
      </c>
      <c r="H4157" t="s">
        <v>28</v>
      </c>
      <c r="I4157" t="s">
        <v>28</v>
      </c>
      <c r="J4157" t="s">
        <v>4943</v>
      </c>
      <c r="O4157" t="s">
        <v>105</v>
      </c>
      <c r="P4157" t="s">
        <v>9</v>
      </c>
      <c r="Q4157" t="s">
        <v>4944</v>
      </c>
      <c r="R4157" t="s">
        <v>122</v>
      </c>
      <c r="S4157" t="s">
        <v>124</v>
      </c>
      <c r="T4157">
        <v>1</v>
      </c>
      <c r="U4157" t="s">
        <v>475</v>
      </c>
      <c r="W4157" t="s">
        <v>386</v>
      </c>
    </row>
    <row r="4158" spans="1:23" x14ac:dyDescent="0.25">
      <c r="A4158" t="s">
        <v>544</v>
      </c>
      <c r="B4158" s="1">
        <v>44418</v>
      </c>
      <c r="C4158">
        <v>-62.93</v>
      </c>
      <c r="D4158" t="s">
        <v>1833</v>
      </c>
      <c r="E4158" t="s">
        <v>1833</v>
      </c>
      <c r="F4158" t="s">
        <v>3434</v>
      </c>
      <c r="G4158" t="s">
        <v>104</v>
      </c>
      <c r="H4158" t="s">
        <v>12</v>
      </c>
      <c r="I4158" t="s">
        <v>12</v>
      </c>
      <c r="J4158" t="s">
        <v>9</v>
      </c>
      <c r="O4158" t="s">
        <v>104</v>
      </c>
      <c r="P4158" t="s">
        <v>9</v>
      </c>
      <c r="Q4158" t="s">
        <v>9</v>
      </c>
      <c r="R4158" t="s">
        <v>122</v>
      </c>
      <c r="S4158" t="s">
        <v>127</v>
      </c>
      <c r="T4158">
        <v>12</v>
      </c>
      <c r="U4158" t="s">
        <v>475</v>
      </c>
      <c r="W4158" t="s">
        <v>386</v>
      </c>
    </row>
    <row r="4159" spans="1:23" x14ac:dyDescent="0.25">
      <c r="A4159" t="s">
        <v>492</v>
      </c>
      <c r="B4159" s="1">
        <v>44418</v>
      </c>
      <c r="C4159">
        <v>-4</v>
      </c>
      <c r="D4159" t="s">
        <v>4940</v>
      </c>
      <c r="E4159" t="s">
        <v>4940</v>
      </c>
      <c r="F4159" t="s">
        <v>4595</v>
      </c>
      <c r="G4159" t="s">
        <v>104</v>
      </c>
      <c r="H4159" t="s">
        <v>7</v>
      </c>
      <c r="I4159" t="s">
        <v>7</v>
      </c>
      <c r="J4159" t="s">
        <v>9</v>
      </c>
      <c r="O4159" t="s">
        <v>104</v>
      </c>
      <c r="P4159" t="s">
        <v>9</v>
      </c>
      <c r="Q4159" t="s">
        <v>9</v>
      </c>
      <c r="R4159" t="s">
        <v>122</v>
      </c>
      <c r="S4159" t="s">
        <v>127</v>
      </c>
      <c r="T4159">
        <v>12</v>
      </c>
      <c r="U4159" t="s">
        <v>475</v>
      </c>
      <c r="W4159" t="s">
        <v>386</v>
      </c>
    </row>
    <row r="4160" spans="1:23" x14ac:dyDescent="0.25">
      <c r="A4160" t="s">
        <v>492</v>
      </c>
      <c r="B4160" s="1">
        <v>44418</v>
      </c>
      <c r="C4160">
        <v>-2</v>
      </c>
      <c r="D4160" t="s">
        <v>4940</v>
      </c>
      <c r="E4160" t="s">
        <v>4940</v>
      </c>
      <c r="F4160" t="s">
        <v>4595</v>
      </c>
      <c r="G4160" t="s">
        <v>104</v>
      </c>
      <c r="H4160" t="s">
        <v>7</v>
      </c>
      <c r="I4160" t="s">
        <v>7</v>
      </c>
      <c r="J4160" t="s">
        <v>9</v>
      </c>
      <c r="O4160" t="s">
        <v>104</v>
      </c>
      <c r="P4160" t="s">
        <v>9</v>
      </c>
      <c r="Q4160" t="s">
        <v>9</v>
      </c>
      <c r="R4160" t="s">
        <v>122</v>
      </c>
      <c r="S4160" t="s">
        <v>127</v>
      </c>
      <c r="T4160">
        <v>12</v>
      </c>
      <c r="U4160" t="s">
        <v>475</v>
      </c>
      <c r="W4160" t="s">
        <v>386</v>
      </c>
    </row>
    <row r="4161" spans="1:23" x14ac:dyDescent="0.25">
      <c r="A4161" t="s">
        <v>544</v>
      </c>
      <c r="B4161" s="1">
        <v>44417</v>
      </c>
      <c r="C4161">
        <v>-10.93</v>
      </c>
      <c r="D4161" t="s">
        <v>4933</v>
      </c>
      <c r="E4161" t="s">
        <v>4933</v>
      </c>
      <c r="F4161" t="s">
        <v>4581</v>
      </c>
      <c r="G4161" t="s">
        <v>104</v>
      </c>
      <c r="H4161" t="s">
        <v>7</v>
      </c>
      <c r="I4161" t="s">
        <v>7</v>
      </c>
      <c r="J4161" t="s">
        <v>9</v>
      </c>
      <c r="O4161" t="s">
        <v>104</v>
      </c>
      <c r="P4161" t="s">
        <v>9</v>
      </c>
      <c r="Q4161" t="s">
        <v>9</v>
      </c>
      <c r="R4161" t="s">
        <v>122</v>
      </c>
      <c r="S4161" t="s">
        <v>127</v>
      </c>
      <c r="T4161">
        <v>12</v>
      </c>
      <c r="U4161" t="s">
        <v>475</v>
      </c>
      <c r="W4161" t="s">
        <v>386</v>
      </c>
    </row>
    <row r="4162" spans="1:23" x14ac:dyDescent="0.25">
      <c r="A4162" t="s">
        <v>605</v>
      </c>
      <c r="B4162" s="1">
        <v>44417</v>
      </c>
      <c r="C4162">
        <v>-60.51</v>
      </c>
      <c r="D4162" t="s">
        <v>4603</v>
      </c>
      <c r="E4162" t="s">
        <v>4603</v>
      </c>
      <c r="F4162" t="s">
        <v>4604</v>
      </c>
      <c r="G4162" t="s">
        <v>104</v>
      </c>
      <c r="H4162" t="s">
        <v>12</v>
      </c>
      <c r="I4162" t="s">
        <v>12</v>
      </c>
      <c r="J4162" t="s">
        <v>9</v>
      </c>
      <c r="O4162" t="s">
        <v>104</v>
      </c>
      <c r="P4162" t="s">
        <v>9</v>
      </c>
      <c r="Q4162" t="s">
        <v>9</v>
      </c>
      <c r="R4162" t="s">
        <v>122</v>
      </c>
      <c r="S4162" t="s">
        <v>127</v>
      </c>
      <c r="T4162">
        <v>12</v>
      </c>
      <c r="U4162" t="s">
        <v>475</v>
      </c>
      <c r="W4162" t="s">
        <v>386</v>
      </c>
    </row>
    <row r="4163" spans="1:23" x14ac:dyDescent="0.25">
      <c r="A4163" t="s">
        <v>492</v>
      </c>
      <c r="B4163" s="1">
        <v>44417</v>
      </c>
      <c r="C4163">
        <v>25</v>
      </c>
      <c r="D4163" t="s">
        <v>536</v>
      </c>
      <c r="E4163" t="s">
        <v>536</v>
      </c>
      <c r="F4163" t="s">
        <v>537</v>
      </c>
      <c r="G4163" t="s">
        <v>92</v>
      </c>
      <c r="H4163" t="s">
        <v>49</v>
      </c>
      <c r="I4163" t="s">
        <v>49</v>
      </c>
      <c r="J4163" t="s">
        <v>9</v>
      </c>
      <c r="O4163" t="s">
        <v>92</v>
      </c>
      <c r="P4163" t="s">
        <v>9</v>
      </c>
      <c r="Q4163" t="s">
        <v>9</v>
      </c>
      <c r="R4163" t="s">
        <v>92</v>
      </c>
      <c r="S4163" t="s">
        <v>127</v>
      </c>
      <c r="T4163">
        <v>12</v>
      </c>
      <c r="U4163" t="s">
        <v>475</v>
      </c>
      <c r="W4163" t="s">
        <v>386</v>
      </c>
    </row>
    <row r="4164" spans="1:23" x14ac:dyDescent="0.25">
      <c r="A4164" t="s">
        <v>492</v>
      </c>
      <c r="B4164" s="1">
        <v>44417</v>
      </c>
      <c r="C4164">
        <v>-41.33</v>
      </c>
      <c r="D4164" t="s">
        <v>4601</v>
      </c>
      <c r="E4164" t="s">
        <v>4601</v>
      </c>
      <c r="F4164" t="s">
        <v>4602</v>
      </c>
      <c r="G4164" t="s">
        <v>13</v>
      </c>
      <c r="H4164" t="s">
        <v>40</v>
      </c>
      <c r="I4164" t="s">
        <v>40</v>
      </c>
      <c r="J4164" t="s">
        <v>9</v>
      </c>
      <c r="O4164" t="s">
        <v>13</v>
      </c>
      <c r="P4164" t="s">
        <v>9</v>
      </c>
      <c r="Q4164" t="s">
        <v>9</v>
      </c>
      <c r="R4164" t="s">
        <v>122</v>
      </c>
      <c r="S4164" t="s">
        <v>127</v>
      </c>
      <c r="T4164">
        <v>1</v>
      </c>
      <c r="U4164" t="s">
        <v>475</v>
      </c>
      <c r="W4164" t="s">
        <v>386</v>
      </c>
    </row>
    <row r="4165" spans="1:23" x14ac:dyDescent="0.25">
      <c r="A4165" t="s">
        <v>492</v>
      </c>
      <c r="B4165" s="1">
        <v>44417</v>
      </c>
      <c r="C4165">
        <v>-3.98</v>
      </c>
      <c r="D4165" t="s">
        <v>495</v>
      </c>
      <c r="E4165" t="s">
        <v>495</v>
      </c>
      <c r="F4165" t="s">
        <v>3130</v>
      </c>
      <c r="G4165" t="s">
        <v>104</v>
      </c>
      <c r="H4165" t="s">
        <v>16</v>
      </c>
      <c r="I4165" t="s">
        <v>16</v>
      </c>
      <c r="J4165" t="s">
        <v>9</v>
      </c>
      <c r="O4165" t="s">
        <v>104</v>
      </c>
      <c r="P4165" t="s">
        <v>9</v>
      </c>
      <c r="Q4165" t="s">
        <v>9</v>
      </c>
      <c r="R4165" t="s">
        <v>122</v>
      </c>
      <c r="S4165" t="s">
        <v>127</v>
      </c>
      <c r="T4165">
        <v>12</v>
      </c>
      <c r="U4165" t="s">
        <v>475</v>
      </c>
      <c r="W4165" t="s">
        <v>386</v>
      </c>
    </row>
    <row r="4166" spans="1:23" x14ac:dyDescent="0.25">
      <c r="A4166" t="s">
        <v>34</v>
      </c>
      <c r="B4166" s="1">
        <v>44416</v>
      </c>
      <c r="C4166">
        <v>-23.07</v>
      </c>
      <c r="D4166" t="s">
        <v>491</v>
      </c>
      <c r="E4166" t="s">
        <v>491</v>
      </c>
      <c r="F4166" t="s">
        <v>4605</v>
      </c>
      <c r="G4166" t="s">
        <v>117</v>
      </c>
      <c r="H4166" t="s">
        <v>45</v>
      </c>
      <c r="I4166" t="s">
        <v>45</v>
      </c>
      <c r="J4166" t="s">
        <v>9</v>
      </c>
      <c r="K4166" t="s">
        <v>9</v>
      </c>
      <c r="L4166" t="s">
        <v>9</v>
      </c>
      <c r="M4166" t="s">
        <v>4606</v>
      </c>
      <c r="O4166" t="s">
        <v>117</v>
      </c>
      <c r="P4166" t="s">
        <v>9</v>
      </c>
      <c r="Q4166" t="s">
        <v>6088</v>
      </c>
      <c r="R4166" t="s">
        <v>122</v>
      </c>
      <c r="S4166" t="s">
        <v>127</v>
      </c>
      <c r="T4166">
        <v>12</v>
      </c>
      <c r="U4166" t="s">
        <v>475</v>
      </c>
      <c r="W4166" t="s">
        <v>386</v>
      </c>
    </row>
    <row r="4167" spans="1:23" x14ac:dyDescent="0.25">
      <c r="A4167" t="s">
        <v>492</v>
      </c>
      <c r="B4167" s="1">
        <v>44415</v>
      </c>
      <c r="C4167">
        <v>-0.5</v>
      </c>
      <c r="D4167" t="s">
        <v>892</v>
      </c>
      <c r="E4167" t="s">
        <v>892</v>
      </c>
      <c r="F4167" t="s">
        <v>893</v>
      </c>
      <c r="G4167" t="s">
        <v>10</v>
      </c>
      <c r="H4167" t="s">
        <v>39</v>
      </c>
      <c r="I4167" t="s">
        <v>39</v>
      </c>
      <c r="J4167" t="s">
        <v>9</v>
      </c>
      <c r="O4167" t="s">
        <v>10</v>
      </c>
      <c r="P4167" t="s">
        <v>9</v>
      </c>
      <c r="Q4167" t="s">
        <v>9</v>
      </c>
      <c r="R4167" t="s">
        <v>122</v>
      </c>
      <c r="S4167" t="s">
        <v>127</v>
      </c>
      <c r="T4167">
        <v>12</v>
      </c>
      <c r="U4167" t="s">
        <v>475</v>
      </c>
      <c r="W4167" t="s">
        <v>386</v>
      </c>
    </row>
    <row r="4168" spans="1:23" x14ac:dyDescent="0.25">
      <c r="A4168" t="s">
        <v>492</v>
      </c>
      <c r="B4168" s="1">
        <v>44415</v>
      </c>
      <c r="C4168">
        <v>-19.850000000000001</v>
      </c>
      <c r="D4168" t="s">
        <v>4596</v>
      </c>
      <c r="E4168" t="s">
        <v>4596</v>
      </c>
      <c r="F4168" t="s">
        <v>4597</v>
      </c>
      <c r="G4168" t="s">
        <v>105</v>
      </c>
      <c r="H4168" t="s">
        <v>28</v>
      </c>
      <c r="I4168" t="s">
        <v>28</v>
      </c>
      <c r="J4168" t="s">
        <v>4609</v>
      </c>
      <c r="O4168" t="s">
        <v>105</v>
      </c>
      <c r="P4168" t="s">
        <v>9</v>
      </c>
      <c r="Q4168" t="s">
        <v>4613</v>
      </c>
      <c r="R4168" t="s">
        <v>122</v>
      </c>
      <c r="S4168" t="s">
        <v>124</v>
      </c>
      <c r="T4168">
        <v>1</v>
      </c>
      <c r="U4168" t="s">
        <v>475</v>
      </c>
      <c r="W4168" t="s">
        <v>386</v>
      </c>
    </row>
    <row r="4169" spans="1:23" x14ac:dyDescent="0.25">
      <c r="A4169" t="s">
        <v>492</v>
      </c>
      <c r="B4169" s="1">
        <v>44415</v>
      </c>
      <c r="C4169">
        <v>-40</v>
      </c>
      <c r="D4169" t="s">
        <v>2535</v>
      </c>
      <c r="E4169" t="s">
        <v>2535</v>
      </c>
      <c r="F4169" t="s">
        <v>2536</v>
      </c>
      <c r="G4169" t="s">
        <v>104</v>
      </c>
      <c r="H4169" t="s">
        <v>16</v>
      </c>
      <c r="I4169" t="s">
        <v>16</v>
      </c>
      <c r="J4169" t="s">
        <v>9</v>
      </c>
      <c r="O4169" t="s">
        <v>104</v>
      </c>
      <c r="P4169" t="s">
        <v>9</v>
      </c>
      <c r="Q4169" t="s">
        <v>9</v>
      </c>
      <c r="R4169" t="s">
        <v>122</v>
      </c>
      <c r="S4169" t="s">
        <v>127</v>
      </c>
      <c r="T4169">
        <v>12</v>
      </c>
      <c r="U4169" t="s">
        <v>475</v>
      </c>
      <c r="W4169" t="s">
        <v>386</v>
      </c>
    </row>
    <row r="4170" spans="1:23" x14ac:dyDescent="0.25">
      <c r="A4170" t="s">
        <v>492</v>
      </c>
      <c r="B4170" s="1">
        <v>44415</v>
      </c>
      <c r="C4170">
        <v>-1</v>
      </c>
      <c r="D4170" t="s">
        <v>892</v>
      </c>
      <c r="E4170" t="s">
        <v>892</v>
      </c>
      <c r="F4170" t="s">
        <v>893</v>
      </c>
      <c r="G4170" t="s">
        <v>10</v>
      </c>
      <c r="H4170" t="s">
        <v>39</v>
      </c>
      <c r="I4170" t="s">
        <v>39</v>
      </c>
      <c r="J4170" t="s">
        <v>9</v>
      </c>
      <c r="O4170" t="s">
        <v>10</v>
      </c>
      <c r="P4170" t="s">
        <v>9</v>
      </c>
      <c r="Q4170" t="s">
        <v>9</v>
      </c>
      <c r="R4170" t="s">
        <v>122</v>
      </c>
      <c r="S4170" t="s">
        <v>127</v>
      </c>
      <c r="T4170">
        <v>12</v>
      </c>
      <c r="U4170" t="s">
        <v>475</v>
      </c>
      <c r="W4170" t="s">
        <v>386</v>
      </c>
    </row>
    <row r="4171" spans="1:23" x14ac:dyDescent="0.25">
      <c r="A4171" t="s">
        <v>544</v>
      </c>
      <c r="B4171" s="1">
        <v>44415</v>
      </c>
      <c r="C4171">
        <v>-51.84</v>
      </c>
      <c r="D4171" t="s">
        <v>4607</v>
      </c>
      <c r="E4171" t="s">
        <v>4607</v>
      </c>
      <c r="F4171" t="s">
        <v>4608</v>
      </c>
      <c r="G4171" t="s">
        <v>105</v>
      </c>
      <c r="H4171" t="s">
        <v>28</v>
      </c>
      <c r="I4171" t="s">
        <v>28</v>
      </c>
      <c r="J4171" t="s">
        <v>4609</v>
      </c>
      <c r="K4171" t="s">
        <v>4610</v>
      </c>
      <c r="O4171" t="s">
        <v>105</v>
      </c>
      <c r="P4171" t="s">
        <v>9</v>
      </c>
      <c r="Q4171" t="s">
        <v>4611</v>
      </c>
      <c r="R4171" t="s">
        <v>122</v>
      </c>
      <c r="S4171" t="s">
        <v>124</v>
      </c>
      <c r="T4171">
        <v>1</v>
      </c>
      <c r="U4171" t="s">
        <v>475</v>
      </c>
      <c r="W4171" t="s">
        <v>386</v>
      </c>
    </row>
    <row r="4172" spans="1:23" x14ac:dyDescent="0.25">
      <c r="A4172" t="s">
        <v>544</v>
      </c>
      <c r="B4172" s="1">
        <v>44415</v>
      </c>
      <c r="C4172">
        <v>-2.4700000000000002</v>
      </c>
      <c r="D4172" t="s">
        <v>4607</v>
      </c>
      <c r="E4172" t="s">
        <v>4607</v>
      </c>
      <c r="F4172" t="s">
        <v>4608</v>
      </c>
      <c r="G4172" t="s">
        <v>105</v>
      </c>
      <c r="H4172" t="s">
        <v>28</v>
      </c>
      <c r="I4172" t="s">
        <v>28</v>
      </c>
      <c r="J4172" t="s">
        <v>4609</v>
      </c>
      <c r="O4172" t="s">
        <v>105</v>
      </c>
      <c r="P4172" t="s">
        <v>9</v>
      </c>
      <c r="Q4172" t="s">
        <v>4612</v>
      </c>
      <c r="R4172" t="s">
        <v>122</v>
      </c>
      <c r="S4172" t="s">
        <v>124</v>
      </c>
      <c r="T4172">
        <v>1</v>
      </c>
      <c r="U4172" t="s">
        <v>475</v>
      </c>
      <c r="W4172" t="s">
        <v>386</v>
      </c>
    </row>
    <row r="4173" spans="1:23" x14ac:dyDescent="0.25">
      <c r="A4173" t="s">
        <v>492</v>
      </c>
      <c r="B4173" s="1">
        <v>44414</v>
      </c>
      <c r="C4173">
        <v>-370</v>
      </c>
      <c r="D4173" t="s">
        <v>1203</v>
      </c>
      <c r="E4173" t="s">
        <v>1203</v>
      </c>
      <c r="F4173" t="s">
        <v>1204</v>
      </c>
      <c r="G4173" t="s">
        <v>13</v>
      </c>
      <c r="H4173" t="s">
        <v>38</v>
      </c>
      <c r="I4173" t="s">
        <v>38</v>
      </c>
      <c r="J4173" t="s">
        <v>9</v>
      </c>
      <c r="O4173" t="s">
        <v>13</v>
      </c>
      <c r="P4173" t="s">
        <v>9</v>
      </c>
      <c r="Q4173" t="s">
        <v>9</v>
      </c>
      <c r="R4173" t="s">
        <v>122</v>
      </c>
      <c r="S4173" t="s">
        <v>127</v>
      </c>
      <c r="T4173">
        <v>12</v>
      </c>
      <c r="U4173" t="s">
        <v>475</v>
      </c>
      <c r="W4173" t="s">
        <v>386</v>
      </c>
    </row>
    <row r="4174" spans="1:23" x14ac:dyDescent="0.25">
      <c r="A4174" t="s">
        <v>492</v>
      </c>
      <c r="B4174" s="1">
        <v>44414</v>
      </c>
      <c r="C4174">
        <v>-297.83999999999997</v>
      </c>
      <c r="D4174" t="s">
        <v>1268</v>
      </c>
      <c r="E4174" t="s">
        <v>1268</v>
      </c>
      <c r="F4174" t="s">
        <v>1269</v>
      </c>
      <c r="G4174" t="s">
        <v>473</v>
      </c>
      <c r="H4174" t="s">
        <v>467</v>
      </c>
      <c r="I4174" t="s">
        <v>467</v>
      </c>
      <c r="J4174" t="s">
        <v>9</v>
      </c>
      <c r="O4174" t="s">
        <v>473</v>
      </c>
      <c r="P4174" t="s">
        <v>9</v>
      </c>
      <c r="Q4174" t="s">
        <v>9</v>
      </c>
      <c r="R4174" t="s">
        <v>122</v>
      </c>
      <c r="S4174" t="s">
        <v>127</v>
      </c>
      <c r="T4174">
        <v>12</v>
      </c>
      <c r="U4174" t="s">
        <v>475</v>
      </c>
      <c r="W4174" t="s">
        <v>386</v>
      </c>
    </row>
    <row r="4175" spans="1:23" x14ac:dyDescent="0.25">
      <c r="A4175" t="s">
        <v>492</v>
      </c>
      <c r="B4175" s="1">
        <v>44414</v>
      </c>
      <c r="C4175">
        <v>-16.53</v>
      </c>
      <c r="D4175" t="s">
        <v>582</v>
      </c>
      <c r="E4175" t="s">
        <v>582</v>
      </c>
      <c r="F4175" t="s">
        <v>583</v>
      </c>
      <c r="G4175" t="s">
        <v>117</v>
      </c>
      <c r="H4175" t="s">
        <v>42</v>
      </c>
      <c r="I4175" t="s">
        <v>42</v>
      </c>
      <c r="J4175" t="s">
        <v>9</v>
      </c>
      <c r="O4175" t="s">
        <v>117</v>
      </c>
      <c r="P4175" t="s">
        <v>9</v>
      </c>
      <c r="Q4175" t="s">
        <v>4614</v>
      </c>
      <c r="R4175" t="s">
        <v>122</v>
      </c>
      <c r="S4175" t="s">
        <v>127</v>
      </c>
      <c r="T4175">
        <v>12</v>
      </c>
      <c r="U4175" t="s">
        <v>475</v>
      </c>
      <c r="W4175" t="s">
        <v>386</v>
      </c>
    </row>
    <row r="4176" spans="1:23" x14ac:dyDescent="0.25">
      <c r="A4176" t="s">
        <v>492</v>
      </c>
      <c r="B4176" s="1">
        <v>44414</v>
      </c>
      <c r="C4176">
        <v>-120</v>
      </c>
      <c r="D4176" t="s">
        <v>1650</v>
      </c>
      <c r="E4176" t="s">
        <v>1650</v>
      </c>
      <c r="F4176" t="s">
        <v>1651</v>
      </c>
      <c r="G4176" t="s">
        <v>94</v>
      </c>
      <c r="H4176" t="s">
        <v>24</v>
      </c>
      <c r="I4176" t="s">
        <v>24</v>
      </c>
      <c r="J4176" t="s">
        <v>9</v>
      </c>
      <c r="O4176" t="s">
        <v>94</v>
      </c>
      <c r="P4176" t="s">
        <v>9</v>
      </c>
      <c r="Q4176" t="s">
        <v>9</v>
      </c>
      <c r="R4176" t="s">
        <v>122</v>
      </c>
      <c r="S4176" t="s">
        <v>127</v>
      </c>
      <c r="T4176">
        <v>12</v>
      </c>
      <c r="U4176" t="s">
        <v>475</v>
      </c>
      <c r="V4176" t="s">
        <v>265</v>
      </c>
      <c r="W4176" t="s">
        <v>386</v>
      </c>
    </row>
    <row r="4177" spans="1:23" x14ac:dyDescent="0.25">
      <c r="A4177" t="s">
        <v>19</v>
      </c>
      <c r="B4177" s="1">
        <v>44414</v>
      </c>
      <c r="C4177">
        <v>-301.39</v>
      </c>
      <c r="D4177" t="s">
        <v>609</v>
      </c>
      <c r="E4177" t="s">
        <v>609</v>
      </c>
      <c r="F4177" t="s">
        <v>610</v>
      </c>
      <c r="G4177" t="s">
        <v>10</v>
      </c>
      <c r="H4177" t="s">
        <v>20</v>
      </c>
      <c r="I4177" t="s">
        <v>20</v>
      </c>
      <c r="J4177" t="s">
        <v>9</v>
      </c>
      <c r="O4177" t="s">
        <v>10</v>
      </c>
      <c r="P4177" t="s">
        <v>9</v>
      </c>
      <c r="Q4177" t="s">
        <v>9</v>
      </c>
      <c r="R4177" t="s">
        <v>122</v>
      </c>
      <c r="S4177" t="s">
        <v>127</v>
      </c>
      <c r="T4177">
        <v>12</v>
      </c>
      <c r="U4177" t="s">
        <v>475</v>
      </c>
      <c r="W4177" t="s">
        <v>386</v>
      </c>
    </row>
    <row r="4178" spans="1:23" x14ac:dyDescent="0.25">
      <c r="A4178" t="s">
        <v>605</v>
      </c>
      <c r="B4178" s="1">
        <v>44414</v>
      </c>
      <c r="C4178">
        <v>-33.22</v>
      </c>
      <c r="D4178" t="s">
        <v>4615</v>
      </c>
      <c r="E4178" t="s">
        <v>4615</v>
      </c>
      <c r="F4178" t="s">
        <v>4616</v>
      </c>
      <c r="G4178" t="s">
        <v>104</v>
      </c>
      <c r="H4178" t="s">
        <v>12</v>
      </c>
      <c r="I4178" t="s">
        <v>12</v>
      </c>
      <c r="J4178" t="s">
        <v>9</v>
      </c>
      <c r="O4178" t="s">
        <v>104</v>
      </c>
      <c r="P4178" t="s">
        <v>9</v>
      </c>
      <c r="Q4178" t="s">
        <v>9</v>
      </c>
      <c r="R4178" t="s">
        <v>122</v>
      </c>
      <c r="S4178" t="s">
        <v>127</v>
      </c>
      <c r="T4178">
        <v>12</v>
      </c>
      <c r="U4178" t="s">
        <v>475</v>
      </c>
      <c r="W4178" t="s">
        <v>386</v>
      </c>
    </row>
    <row r="4179" spans="1:23" x14ac:dyDescent="0.25">
      <c r="A4179" t="s">
        <v>492</v>
      </c>
      <c r="B4179" s="1">
        <v>44414</v>
      </c>
      <c r="C4179">
        <v>-51.29</v>
      </c>
      <c r="D4179" t="s">
        <v>495</v>
      </c>
      <c r="E4179" t="s">
        <v>495</v>
      </c>
      <c r="F4179" t="s">
        <v>496</v>
      </c>
      <c r="G4179" t="s">
        <v>104</v>
      </c>
      <c r="H4179" t="s">
        <v>16</v>
      </c>
      <c r="I4179" t="s">
        <v>16</v>
      </c>
      <c r="J4179" t="s">
        <v>9</v>
      </c>
      <c r="O4179" t="s">
        <v>104</v>
      </c>
      <c r="P4179" t="s">
        <v>9</v>
      </c>
      <c r="Q4179" t="s">
        <v>9</v>
      </c>
      <c r="R4179" t="s">
        <v>122</v>
      </c>
      <c r="S4179" t="s">
        <v>127</v>
      </c>
      <c r="T4179">
        <v>12</v>
      </c>
      <c r="U4179" t="s">
        <v>475</v>
      </c>
      <c r="W4179" t="s">
        <v>386</v>
      </c>
    </row>
    <row r="4180" spans="1:23" x14ac:dyDescent="0.25">
      <c r="A4180" t="s">
        <v>492</v>
      </c>
      <c r="B4180" s="1">
        <v>44413</v>
      </c>
      <c r="C4180">
        <v>-3.68</v>
      </c>
      <c r="D4180" t="s">
        <v>634</v>
      </c>
      <c r="E4180" t="s">
        <v>634</v>
      </c>
      <c r="F4180" t="s">
        <v>635</v>
      </c>
      <c r="G4180" t="s">
        <v>104</v>
      </c>
      <c r="H4180" t="s">
        <v>16</v>
      </c>
      <c r="I4180" t="s">
        <v>16</v>
      </c>
      <c r="J4180" t="s">
        <v>9</v>
      </c>
      <c r="O4180" t="s">
        <v>104</v>
      </c>
      <c r="P4180" t="s">
        <v>9</v>
      </c>
      <c r="Q4180" t="s">
        <v>9</v>
      </c>
      <c r="R4180" t="s">
        <v>122</v>
      </c>
      <c r="S4180" t="s">
        <v>127</v>
      </c>
      <c r="T4180">
        <v>12</v>
      </c>
      <c r="U4180" t="s">
        <v>475</v>
      </c>
      <c r="W4180" t="s">
        <v>386</v>
      </c>
    </row>
    <row r="4181" spans="1:23" x14ac:dyDescent="0.25">
      <c r="A4181" t="s">
        <v>486</v>
      </c>
      <c r="B4181" s="1">
        <v>44413</v>
      </c>
      <c r="C4181">
        <v>25.92</v>
      </c>
      <c r="D4181" t="s">
        <v>518</v>
      </c>
      <c r="E4181" t="s">
        <v>518</v>
      </c>
      <c r="F4181" t="s">
        <v>519</v>
      </c>
      <c r="G4181" t="s">
        <v>92</v>
      </c>
      <c r="H4181" t="s">
        <v>71</v>
      </c>
      <c r="I4181" t="s">
        <v>71</v>
      </c>
      <c r="J4181" t="s">
        <v>9</v>
      </c>
      <c r="O4181" t="s">
        <v>92</v>
      </c>
      <c r="P4181" t="s">
        <v>9</v>
      </c>
      <c r="Q4181" t="s">
        <v>9</v>
      </c>
      <c r="R4181" t="s">
        <v>92</v>
      </c>
      <c r="S4181" t="s">
        <v>127</v>
      </c>
      <c r="T4181">
        <v>12</v>
      </c>
      <c r="U4181" t="s">
        <v>475</v>
      </c>
      <c r="W4181" t="s">
        <v>386</v>
      </c>
    </row>
    <row r="4182" spans="1:23" x14ac:dyDescent="0.25">
      <c r="A4182" t="s">
        <v>544</v>
      </c>
      <c r="B4182" s="1">
        <v>44413</v>
      </c>
      <c r="C4182">
        <v>-269.39</v>
      </c>
      <c r="D4182" t="s">
        <v>4619</v>
      </c>
      <c r="E4182" t="s">
        <v>4619</v>
      </c>
      <c r="F4182" t="s">
        <v>2494</v>
      </c>
      <c r="G4182" t="s">
        <v>105</v>
      </c>
      <c r="H4182" t="s">
        <v>28</v>
      </c>
      <c r="I4182" t="s">
        <v>28</v>
      </c>
      <c r="J4182" t="s">
        <v>4871</v>
      </c>
      <c r="K4182" t="s">
        <v>1317</v>
      </c>
      <c r="L4182" t="s">
        <v>4969</v>
      </c>
      <c r="O4182" t="s">
        <v>105</v>
      </c>
      <c r="P4182" t="s">
        <v>9</v>
      </c>
      <c r="Q4182" t="s">
        <v>4984</v>
      </c>
      <c r="R4182" t="s">
        <v>122</v>
      </c>
      <c r="S4182" t="s">
        <v>124</v>
      </c>
      <c r="T4182">
        <v>1</v>
      </c>
      <c r="U4182" t="s">
        <v>475</v>
      </c>
      <c r="W4182" t="s">
        <v>386</v>
      </c>
    </row>
    <row r="4183" spans="1:23" x14ac:dyDescent="0.25">
      <c r="A4183" t="s">
        <v>526</v>
      </c>
      <c r="B4183" s="1">
        <v>44413</v>
      </c>
      <c r="C4183">
        <v>49.66</v>
      </c>
      <c r="D4183" t="s">
        <v>518</v>
      </c>
      <c r="E4183" t="s">
        <v>518</v>
      </c>
      <c r="F4183" t="s">
        <v>519</v>
      </c>
      <c r="G4183" t="s">
        <v>92</v>
      </c>
      <c r="H4183" t="s">
        <v>71</v>
      </c>
      <c r="I4183" t="s">
        <v>71</v>
      </c>
      <c r="J4183" t="s">
        <v>9</v>
      </c>
      <c r="O4183" t="s">
        <v>92</v>
      </c>
      <c r="P4183" t="s">
        <v>9</v>
      </c>
      <c r="Q4183" t="s">
        <v>9</v>
      </c>
      <c r="R4183" t="s">
        <v>92</v>
      </c>
      <c r="S4183" t="s">
        <v>127</v>
      </c>
      <c r="T4183">
        <v>12</v>
      </c>
      <c r="U4183" t="s">
        <v>475</v>
      </c>
      <c r="W4183" t="s">
        <v>386</v>
      </c>
    </row>
    <row r="4184" spans="1:23" x14ac:dyDescent="0.25">
      <c r="A4184" t="s">
        <v>487</v>
      </c>
      <c r="B4184" s="1">
        <v>44413</v>
      </c>
      <c r="C4184">
        <v>2500</v>
      </c>
      <c r="D4184" t="s">
        <v>500</v>
      </c>
      <c r="E4184" t="s">
        <v>500</v>
      </c>
      <c r="F4184" t="s">
        <v>501</v>
      </c>
      <c r="G4184" t="s">
        <v>92</v>
      </c>
      <c r="H4184" t="s">
        <v>62</v>
      </c>
      <c r="I4184" t="s">
        <v>62</v>
      </c>
      <c r="J4184" t="s">
        <v>2455</v>
      </c>
      <c r="K4184" t="s">
        <v>9</v>
      </c>
      <c r="L4184" t="s">
        <v>2311</v>
      </c>
      <c r="O4184" t="s">
        <v>92</v>
      </c>
      <c r="P4184" t="s">
        <v>29</v>
      </c>
      <c r="Q4184" t="s">
        <v>2456</v>
      </c>
      <c r="R4184" t="s">
        <v>92</v>
      </c>
      <c r="S4184" t="s">
        <v>127</v>
      </c>
      <c r="T4184">
        <v>12</v>
      </c>
      <c r="U4184" t="s">
        <v>475</v>
      </c>
      <c r="V4184" t="s">
        <v>62</v>
      </c>
      <c r="W4184" t="s">
        <v>1640</v>
      </c>
    </row>
    <row r="4185" spans="1:23" x14ac:dyDescent="0.25">
      <c r="A4185" t="s">
        <v>544</v>
      </c>
      <c r="B4185" s="1">
        <v>44413</v>
      </c>
      <c r="C4185">
        <v>-113.6</v>
      </c>
      <c r="D4185" t="s">
        <v>560</v>
      </c>
      <c r="E4185" t="s">
        <v>560</v>
      </c>
      <c r="F4185" t="s">
        <v>561</v>
      </c>
      <c r="G4185" t="s">
        <v>88</v>
      </c>
      <c r="H4185" t="s">
        <v>33</v>
      </c>
      <c r="I4185" t="s">
        <v>33</v>
      </c>
      <c r="J4185" t="s">
        <v>2324</v>
      </c>
      <c r="O4185" t="s">
        <v>88</v>
      </c>
      <c r="P4185" t="s">
        <v>9</v>
      </c>
      <c r="Q4185" t="s">
        <v>4618</v>
      </c>
      <c r="R4185" t="s">
        <v>122</v>
      </c>
      <c r="S4185" t="s">
        <v>127</v>
      </c>
      <c r="T4185">
        <v>1</v>
      </c>
      <c r="U4185" t="s">
        <v>475</v>
      </c>
      <c r="W4185" t="s">
        <v>386</v>
      </c>
    </row>
    <row r="4186" spans="1:23" x14ac:dyDescent="0.25">
      <c r="A4186" t="s">
        <v>544</v>
      </c>
      <c r="B4186" s="1">
        <v>44413</v>
      </c>
      <c r="C4186">
        <v>-33.08</v>
      </c>
      <c r="D4186" t="s">
        <v>560</v>
      </c>
      <c r="E4186" t="s">
        <v>560</v>
      </c>
      <c r="F4186" t="s">
        <v>561</v>
      </c>
      <c r="G4186" t="s">
        <v>88</v>
      </c>
      <c r="H4186" t="s">
        <v>33</v>
      </c>
      <c r="I4186" t="s">
        <v>33</v>
      </c>
      <c r="J4186" t="s">
        <v>2324</v>
      </c>
      <c r="O4186" t="s">
        <v>88</v>
      </c>
      <c r="P4186" t="s">
        <v>9</v>
      </c>
      <c r="Q4186" t="s">
        <v>4617</v>
      </c>
      <c r="R4186" t="s">
        <v>122</v>
      </c>
      <c r="S4186" t="s">
        <v>127</v>
      </c>
      <c r="T4186">
        <v>1</v>
      </c>
      <c r="U4186" t="s">
        <v>475</v>
      </c>
      <c r="W4186" t="s">
        <v>386</v>
      </c>
    </row>
    <row r="4187" spans="1:23" x14ac:dyDescent="0.25">
      <c r="A4187" t="s">
        <v>34</v>
      </c>
      <c r="B4187" s="1">
        <v>44413</v>
      </c>
      <c r="C4187">
        <v>-34.17</v>
      </c>
      <c r="D4187" t="s">
        <v>491</v>
      </c>
      <c r="E4187" t="s">
        <v>491</v>
      </c>
      <c r="F4187" t="s">
        <v>4620</v>
      </c>
      <c r="G4187" t="s">
        <v>88</v>
      </c>
      <c r="H4187" t="s">
        <v>484</v>
      </c>
      <c r="I4187" t="s">
        <v>484</v>
      </c>
      <c r="J4187" t="s">
        <v>9</v>
      </c>
      <c r="K4187" t="s">
        <v>9</v>
      </c>
      <c r="L4187" t="s">
        <v>9</v>
      </c>
      <c r="M4187" t="s">
        <v>4621</v>
      </c>
      <c r="O4187" t="s">
        <v>88</v>
      </c>
      <c r="P4187" t="s">
        <v>9</v>
      </c>
      <c r="Q4187" t="s">
        <v>4622</v>
      </c>
      <c r="R4187" t="s">
        <v>122</v>
      </c>
      <c r="S4187" t="s">
        <v>125</v>
      </c>
      <c r="T4187">
        <v>12</v>
      </c>
      <c r="U4187" t="s">
        <v>475</v>
      </c>
      <c r="W4187" t="s">
        <v>386</v>
      </c>
    </row>
    <row r="4188" spans="1:23" x14ac:dyDescent="0.25">
      <c r="A4188" t="s">
        <v>19</v>
      </c>
      <c r="B4188" s="1">
        <v>44413</v>
      </c>
      <c r="C4188">
        <v>-4356.7700000000004</v>
      </c>
      <c r="D4188" t="s">
        <v>516</v>
      </c>
      <c r="E4188" t="s">
        <v>516</v>
      </c>
      <c r="F4188" t="s">
        <v>517</v>
      </c>
      <c r="G4188" t="s">
        <v>94</v>
      </c>
      <c r="H4188" t="s">
        <v>61</v>
      </c>
      <c r="I4188" t="s">
        <v>61</v>
      </c>
      <c r="J4188" t="s">
        <v>9</v>
      </c>
      <c r="O4188" t="s">
        <v>94</v>
      </c>
      <c r="P4188" t="s">
        <v>9</v>
      </c>
      <c r="Q4188" t="s">
        <v>9</v>
      </c>
      <c r="R4188" t="s">
        <v>122</v>
      </c>
      <c r="S4188" t="s">
        <v>127</v>
      </c>
      <c r="T4188">
        <v>12</v>
      </c>
      <c r="U4188" t="s">
        <v>475</v>
      </c>
      <c r="W4188" t="s">
        <v>386</v>
      </c>
    </row>
    <row r="4189" spans="1:23" x14ac:dyDescent="0.25">
      <c r="A4189" t="s">
        <v>2543</v>
      </c>
      <c r="B4189" s="1">
        <v>44413</v>
      </c>
      <c r="C4189">
        <v>16.95</v>
      </c>
      <c r="D4189" t="s">
        <v>518</v>
      </c>
      <c r="E4189" t="s">
        <v>518</v>
      </c>
      <c r="F4189" t="s">
        <v>519</v>
      </c>
      <c r="G4189" t="s">
        <v>92</v>
      </c>
      <c r="H4189" t="s">
        <v>71</v>
      </c>
      <c r="I4189" t="s">
        <v>71</v>
      </c>
      <c r="J4189" t="s">
        <v>9</v>
      </c>
      <c r="O4189" t="s">
        <v>92</v>
      </c>
      <c r="P4189" t="s">
        <v>9</v>
      </c>
      <c r="Q4189" t="s">
        <v>9</v>
      </c>
      <c r="R4189" t="s">
        <v>92</v>
      </c>
      <c r="S4189" t="s">
        <v>127</v>
      </c>
      <c r="T4189">
        <v>12</v>
      </c>
      <c r="U4189" t="s">
        <v>475</v>
      </c>
      <c r="W4189" t="s">
        <v>386</v>
      </c>
    </row>
    <row r="4190" spans="1:23" x14ac:dyDescent="0.25">
      <c r="A4190" t="s">
        <v>34</v>
      </c>
      <c r="B4190" s="1">
        <v>44412</v>
      </c>
      <c r="C4190">
        <v>8.6300000000000008</v>
      </c>
      <c r="D4190" t="s">
        <v>491</v>
      </c>
      <c r="E4190" t="s">
        <v>491</v>
      </c>
      <c r="F4190" t="s">
        <v>1216</v>
      </c>
      <c r="G4190" t="s">
        <v>88</v>
      </c>
      <c r="H4190" t="s">
        <v>33</v>
      </c>
      <c r="I4190" t="s">
        <v>33</v>
      </c>
      <c r="J4190" t="s">
        <v>227</v>
      </c>
      <c r="K4190" t="s">
        <v>9</v>
      </c>
      <c r="L4190" t="s">
        <v>9</v>
      </c>
      <c r="M4190" t="s">
        <v>4627</v>
      </c>
      <c r="O4190" t="s">
        <v>88</v>
      </c>
      <c r="P4190" t="s">
        <v>9</v>
      </c>
      <c r="Q4190" t="s">
        <v>5661</v>
      </c>
      <c r="R4190" t="s">
        <v>122</v>
      </c>
      <c r="S4190" t="s">
        <v>127</v>
      </c>
      <c r="T4190">
        <v>1</v>
      </c>
      <c r="U4190" t="s">
        <v>475</v>
      </c>
      <c r="W4190" t="s">
        <v>386</v>
      </c>
    </row>
    <row r="4191" spans="1:23" x14ac:dyDescent="0.25">
      <c r="A4191" t="s">
        <v>544</v>
      </c>
      <c r="B4191" s="1">
        <v>44412</v>
      </c>
      <c r="C4191">
        <v>-6.3</v>
      </c>
      <c r="D4191" t="s">
        <v>763</v>
      </c>
      <c r="E4191" t="s">
        <v>763</v>
      </c>
      <c r="F4191" t="s">
        <v>764</v>
      </c>
      <c r="G4191" t="s">
        <v>104</v>
      </c>
      <c r="H4191" t="s">
        <v>7</v>
      </c>
      <c r="I4191" t="s">
        <v>7</v>
      </c>
      <c r="J4191" t="s">
        <v>9</v>
      </c>
      <c r="O4191" t="s">
        <v>104</v>
      </c>
      <c r="P4191" t="s">
        <v>9</v>
      </c>
      <c r="Q4191" t="s">
        <v>9</v>
      </c>
      <c r="R4191" t="s">
        <v>122</v>
      </c>
      <c r="S4191" t="s">
        <v>127</v>
      </c>
      <c r="T4191">
        <v>12</v>
      </c>
      <c r="U4191" t="s">
        <v>475</v>
      </c>
      <c r="W4191" t="s">
        <v>386</v>
      </c>
    </row>
    <row r="4192" spans="1:23" x14ac:dyDescent="0.25">
      <c r="A4192" t="s">
        <v>512</v>
      </c>
      <c r="B4192" s="1">
        <v>44412</v>
      </c>
      <c r="C4192">
        <v>-10.039999999999999</v>
      </c>
      <c r="D4192" t="s">
        <v>497</v>
      </c>
      <c r="E4192" t="s">
        <v>497</v>
      </c>
      <c r="F4192" t="s">
        <v>742</v>
      </c>
      <c r="G4192" t="s">
        <v>88</v>
      </c>
      <c r="H4192" t="s">
        <v>59</v>
      </c>
      <c r="I4192" t="s">
        <v>59</v>
      </c>
      <c r="J4192" t="s">
        <v>9</v>
      </c>
      <c r="O4192" t="s">
        <v>88</v>
      </c>
      <c r="P4192" t="s">
        <v>9</v>
      </c>
      <c r="Q4192" t="s">
        <v>9</v>
      </c>
      <c r="R4192" t="s">
        <v>122</v>
      </c>
      <c r="S4192" t="s">
        <v>127</v>
      </c>
      <c r="T4192">
        <v>1</v>
      </c>
      <c r="U4192" t="s">
        <v>475</v>
      </c>
      <c r="W4192" t="s">
        <v>386</v>
      </c>
    </row>
    <row r="4193" spans="1:23" x14ac:dyDescent="0.25">
      <c r="A4193" t="s">
        <v>512</v>
      </c>
      <c r="B4193" s="1">
        <v>44412</v>
      </c>
      <c r="C4193">
        <v>22.52</v>
      </c>
      <c r="D4193" t="s">
        <v>497</v>
      </c>
      <c r="E4193" t="s">
        <v>497</v>
      </c>
      <c r="F4193" t="s">
        <v>742</v>
      </c>
      <c r="G4193" t="s">
        <v>88</v>
      </c>
      <c r="H4193" t="s">
        <v>59</v>
      </c>
      <c r="I4193" t="s">
        <v>59</v>
      </c>
      <c r="J4193" t="s">
        <v>9</v>
      </c>
      <c r="O4193" t="s">
        <v>88</v>
      </c>
      <c r="P4193" t="s">
        <v>9</v>
      </c>
      <c r="Q4193" t="s">
        <v>9</v>
      </c>
      <c r="R4193" t="s">
        <v>122</v>
      </c>
      <c r="S4193" t="s">
        <v>127</v>
      </c>
      <c r="T4193">
        <v>1</v>
      </c>
      <c r="U4193" t="s">
        <v>475</v>
      </c>
      <c r="W4193" t="s">
        <v>386</v>
      </c>
    </row>
    <row r="4194" spans="1:23" x14ac:dyDescent="0.25">
      <c r="A4194" t="s">
        <v>492</v>
      </c>
      <c r="B4194" s="1">
        <v>44412</v>
      </c>
      <c r="C4194">
        <v>-65</v>
      </c>
      <c r="D4194" t="s">
        <v>527</v>
      </c>
      <c r="E4194" t="s">
        <v>527</v>
      </c>
      <c r="F4194" t="s">
        <v>528</v>
      </c>
      <c r="G4194" t="s">
        <v>94</v>
      </c>
      <c r="H4194" t="s">
        <v>32</v>
      </c>
      <c r="I4194" t="s">
        <v>32</v>
      </c>
      <c r="J4194" t="s">
        <v>32</v>
      </c>
      <c r="O4194" t="s">
        <v>94</v>
      </c>
      <c r="P4194" t="s">
        <v>9</v>
      </c>
      <c r="Q4194" t="s">
        <v>6311</v>
      </c>
      <c r="R4194" t="s">
        <v>122</v>
      </c>
      <c r="S4194" t="s">
        <v>127</v>
      </c>
      <c r="T4194">
        <v>12</v>
      </c>
      <c r="U4194" t="s">
        <v>475</v>
      </c>
      <c r="V4194" t="s">
        <v>276</v>
      </c>
      <c r="W4194" t="s">
        <v>386</v>
      </c>
    </row>
    <row r="4195" spans="1:23" x14ac:dyDescent="0.25">
      <c r="A4195" t="s">
        <v>6408</v>
      </c>
      <c r="B4195" s="1">
        <v>44412</v>
      </c>
      <c r="C4195">
        <v>-156.31</v>
      </c>
      <c r="D4195" t="s">
        <v>6915</v>
      </c>
      <c r="E4195" t="s">
        <v>6915</v>
      </c>
      <c r="F4195" t="s">
        <v>6907</v>
      </c>
      <c r="G4195" t="s">
        <v>89</v>
      </c>
      <c r="H4195" t="s">
        <v>69</v>
      </c>
      <c r="I4195" t="s">
        <v>69</v>
      </c>
      <c r="J4195" t="s">
        <v>9</v>
      </c>
      <c r="O4195" t="s">
        <v>89</v>
      </c>
      <c r="P4195" t="s">
        <v>9</v>
      </c>
      <c r="Q4195" t="s">
        <v>9</v>
      </c>
      <c r="R4195" t="s">
        <v>224</v>
      </c>
      <c r="S4195" t="s">
        <v>127</v>
      </c>
      <c r="T4195">
        <v>1</v>
      </c>
      <c r="U4195" t="s">
        <v>475</v>
      </c>
      <c r="W4195" t="s">
        <v>386</v>
      </c>
    </row>
    <row r="4196" spans="1:23" x14ac:dyDescent="0.25">
      <c r="A4196" t="s">
        <v>492</v>
      </c>
      <c r="B4196" s="1">
        <v>44412</v>
      </c>
      <c r="C4196">
        <v>-33.07</v>
      </c>
      <c r="D4196" t="s">
        <v>1391</v>
      </c>
      <c r="E4196" t="s">
        <v>1391</v>
      </c>
      <c r="F4196" t="s">
        <v>1392</v>
      </c>
      <c r="G4196" t="s">
        <v>88</v>
      </c>
      <c r="H4196" t="s">
        <v>33</v>
      </c>
      <c r="I4196" t="s">
        <v>33</v>
      </c>
      <c r="J4196" t="s">
        <v>2347</v>
      </c>
      <c r="O4196" t="s">
        <v>88</v>
      </c>
      <c r="P4196" t="s">
        <v>9</v>
      </c>
      <c r="Q4196" t="s">
        <v>3584</v>
      </c>
      <c r="R4196" t="s">
        <v>122</v>
      </c>
      <c r="S4196" t="s">
        <v>127</v>
      </c>
      <c r="T4196">
        <v>1</v>
      </c>
      <c r="U4196" t="s">
        <v>475</v>
      </c>
      <c r="W4196" t="s">
        <v>386</v>
      </c>
    </row>
    <row r="4197" spans="1:23" x14ac:dyDescent="0.25">
      <c r="A4197" t="s">
        <v>492</v>
      </c>
      <c r="B4197" s="1">
        <v>44411</v>
      </c>
      <c r="C4197">
        <v>-15.3</v>
      </c>
      <c r="D4197" t="s">
        <v>4624</v>
      </c>
      <c r="E4197" t="s">
        <v>4624</v>
      </c>
      <c r="F4197" t="s">
        <v>4625</v>
      </c>
      <c r="G4197" t="s">
        <v>104</v>
      </c>
      <c r="H4197" t="s">
        <v>16</v>
      </c>
      <c r="I4197" t="s">
        <v>16</v>
      </c>
      <c r="J4197" t="s">
        <v>9</v>
      </c>
      <c r="O4197" t="s">
        <v>104</v>
      </c>
      <c r="P4197" t="s">
        <v>9</v>
      </c>
      <c r="Q4197" t="s">
        <v>9</v>
      </c>
      <c r="R4197" t="s">
        <v>122</v>
      </c>
      <c r="S4197" t="s">
        <v>127</v>
      </c>
      <c r="T4197">
        <v>12</v>
      </c>
      <c r="U4197" t="s">
        <v>475</v>
      </c>
      <c r="W4197" t="s">
        <v>386</v>
      </c>
    </row>
    <row r="4198" spans="1:23" x14ac:dyDescent="0.25">
      <c r="A4198" t="s">
        <v>492</v>
      </c>
      <c r="B4198" s="1">
        <v>44411</v>
      </c>
      <c r="C4198">
        <v>-19.399999999999999</v>
      </c>
      <c r="D4198" t="s">
        <v>3491</v>
      </c>
      <c r="E4198" t="s">
        <v>3491</v>
      </c>
      <c r="F4198" t="s">
        <v>3492</v>
      </c>
      <c r="G4198" t="s">
        <v>88</v>
      </c>
      <c r="H4198" t="s">
        <v>33</v>
      </c>
      <c r="I4198" t="s">
        <v>33</v>
      </c>
      <c r="J4198" t="s">
        <v>2324</v>
      </c>
      <c r="O4198" t="s">
        <v>88</v>
      </c>
      <c r="P4198" t="s">
        <v>9</v>
      </c>
      <c r="Q4198" t="s">
        <v>3455</v>
      </c>
      <c r="R4198" t="s">
        <v>122</v>
      </c>
      <c r="S4198" t="s">
        <v>127</v>
      </c>
      <c r="T4198">
        <v>1</v>
      </c>
      <c r="U4198" t="s">
        <v>475</v>
      </c>
      <c r="W4198" t="s">
        <v>386</v>
      </c>
    </row>
    <row r="4199" spans="1:23" x14ac:dyDescent="0.25">
      <c r="A4199" t="s">
        <v>512</v>
      </c>
      <c r="B4199" s="1">
        <v>44411</v>
      </c>
      <c r="C4199">
        <v>-166.47</v>
      </c>
      <c r="D4199" t="s">
        <v>497</v>
      </c>
      <c r="E4199" t="s">
        <v>497</v>
      </c>
      <c r="F4199" t="s">
        <v>742</v>
      </c>
      <c r="G4199" t="s">
        <v>88</v>
      </c>
      <c r="H4199" t="s">
        <v>59</v>
      </c>
      <c r="I4199" t="s">
        <v>59</v>
      </c>
      <c r="J4199" t="s">
        <v>9</v>
      </c>
      <c r="O4199" t="s">
        <v>88</v>
      </c>
      <c r="P4199" t="s">
        <v>9</v>
      </c>
      <c r="Q4199" t="s">
        <v>9</v>
      </c>
      <c r="R4199" t="s">
        <v>122</v>
      </c>
      <c r="S4199" t="s">
        <v>127</v>
      </c>
      <c r="T4199">
        <v>1</v>
      </c>
      <c r="U4199" t="s">
        <v>475</v>
      </c>
      <c r="W4199" t="s">
        <v>386</v>
      </c>
    </row>
    <row r="4200" spans="1:23" x14ac:dyDescent="0.25">
      <c r="A4200" t="s">
        <v>492</v>
      </c>
      <c r="B4200" s="1">
        <v>44411</v>
      </c>
      <c r="C4200">
        <v>-15.42</v>
      </c>
      <c r="D4200" t="s">
        <v>529</v>
      </c>
      <c r="E4200" t="s">
        <v>529</v>
      </c>
      <c r="F4200" t="s">
        <v>530</v>
      </c>
      <c r="G4200" t="s">
        <v>13</v>
      </c>
      <c r="H4200" t="s">
        <v>11</v>
      </c>
      <c r="I4200" t="s">
        <v>11</v>
      </c>
      <c r="J4200" t="s">
        <v>9</v>
      </c>
      <c r="O4200" t="s">
        <v>13</v>
      </c>
      <c r="P4200" t="s">
        <v>9</v>
      </c>
      <c r="Q4200" t="s">
        <v>9</v>
      </c>
      <c r="R4200" t="s">
        <v>122</v>
      </c>
      <c r="S4200" t="s">
        <v>127</v>
      </c>
      <c r="T4200">
        <v>12</v>
      </c>
      <c r="U4200" t="s">
        <v>475</v>
      </c>
      <c r="W4200" t="s">
        <v>386</v>
      </c>
    </row>
    <row r="4201" spans="1:23" x14ac:dyDescent="0.25">
      <c r="A4201" t="s">
        <v>19</v>
      </c>
      <c r="B4201" s="1">
        <v>44411</v>
      </c>
      <c r="C4201">
        <v>-2372.6</v>
      </c>
      <c r="D4201" t="s">
        <v>65</v>
      </c>
      <c r="E4201" t="s">
        <v>65</v>
      </c>
      <c r="F4201" t="s">
        <v>532</v>
      </c>
      <c r="G4201" t="s">
        <v>55</v>
      </c>
      <c r="H4201" t="s">
        <v>18</v>
      </c>
      <c r="I4201" t="s">
        <v>18</v>
      </c>
      <c r="J4201" t="s">
        <v>9</v>
      </c>
      <c r="O4201" t="s">
        <v>55</v>
      </c>
      <c r="P4201" t="s">
        <v>9</v>
      </c>
      <c r="Q4201" t="s">
        <v>9</v>
      </c>
      <c r="R4201" t="s">
        <v>224</v>
      </c>
      <c r="S4201" t="s">
        <v>126</v>
      </c>
      <c r="T4201">
        <v>12</v>
      </c>
      <c r="U4201" t="s">
        <v>475</v>
      </c>
      <c r="W4201" t="s">
        <v>386</v>
      </c>
    </row>
    <row r="4202" spans="1:23" x14ac:dyDescent="0.25">
      <c r="A4202" t="s">
        <v>544</v>
      </c>
      <c r="B4202" s="1">
        <v>44411</v>
      </c>
      <c r="C4202">
        <v>-27.44</v>
      </c>
      <c r="D4202" t="s">
        <v>1502</v>
      </c>
      <c r="E4202" t="s">
        <v>1502</v>
      </c>
      <c r="F4202" t="s">
        <v>4623</v>
      </c>
      <c r="G4202" t="s">
        <v>104</v>
      </c>
      <c r="H4202" t="s">
        <v>7</v>
      </c>
      <c r="I4202" t="s">
        <v>7</v>
      </c>
      <c r="J4202" t="s">
        <v>9</v>
      </c>
      <c r="O4202" t="s">
        <v>104</v>
      </c>
      <c r="P4202" t="s">
        <v>9</v>
      </c>
      <c r="Q4202" t="s">
        <v>9</v>
      </c>
      <c r="R4202" t="s">
        <v>122</v>
      </c>
      <c r="S4202" t="s">
        <v>127</v>
      </c>
      <c r="T4202">
        <v>12</v>
      </c>
      <c r="U4202" t="s">
        <v>475</v>
      </c>
      <c r="W4202" t="s">
        <v>386</v>
      </c>
    </row>
    <row r="4203" spans="1:23" x14ac:dyDescent="0.25">
      <c r="A4203" t="s">
        <v>6408</v>
      </c>
      <c r="B4203" s="1">
        <v>44411</v>
      </c>
      <c r="C4203">
        <v>-548.58000000000004</v>
      </c>
      <c r="D4203" t="s">
        <v>8185</v>
      </c>
      <c r="E4203" t="s">
        <v>8185</v>
      </c>
      <c r="F4203" t="s">
        <v>8177</v>
      </c>
      <c r="G4203" t="s">
        <v>89</v>
      </c>
      <c r="H4203" t="s">
        <v>229</v>
      </c>
      <c r="I4203" t="s">
        <v>229</v>
      </c>
      <c r="J4203" t="s">
        <v>9</v>
      </c>
      <c r="O4203" t="s">
        <v>89</v>
      </c>
      <c r="P4203" t="s">
        <v>9</v>
      </c>
      <c r="Q4203" t="s">
        <v>9</v>
      </c>
      <c r="R4203" t="s">
        <v>224</v>
      </c>
      <c r="S4203" t="s">
        <v>127</v>
      </c>
      <c r="T4203">
        <v>1</v>
      </c>
      <c r="U4203" t="s">
        <v>475</v>
      </c>
      <c r="W4203" t="s">
        <v>386</v>
      </c>
    </row>
    <row r="4204" spans="1:23" x14ac:dyDescent="0.25">
      <c r="A4204" t="s">
        <v>6408</v>
      </c>
      <c r="B4204" s="1">
        <v>44411</v>
      </c>
      <c r="C4204">
        <v>156.31</v>
      </c>
      <c r="D4204" t="s">
        <v>6915</v>
      </c>
      <c r="E4204" t="s">
        <v>6915</v>
      </c>
      <c r="F4204" t="s">
        <v>6907</v>
      </c>
      <c r="G4204" t="s">
        <v>89</v>
      </c>
      <c r="H4204" t="s">
        <v>69</v>
      </c>
      <c r="I4204" t="s">
        <v>69</v>
      </c>
      <c r="J4204" t="s">
        <v>9</v>
      </c>
      <c r="O4204" t="s">
        <v>89</v>
      </c>
      <c r="P4204" t="s">
        <v>9</v>
      </c>
      <c r="Q4204" t="s">
        <v>9</v>
      </c>
      <c r="R4204" t="s">
        <v>224</v>
      </c>
      <c r="S4204" t="s">
        <v>127</v>
      </c>
      <c r="T4204">
        <v>1</v>
      </c>
      <c r="U4204" t="s">
        <v>475</v>
      </c>
      <c r="W4204" t="s">
        <v>386</v>
      </c>
    </row>
    <row r="4205" spans="1:23" x14ac:dyDescent="0.25">
      <c r="A4205" t="s">
        <v>492</v>
      </c>
      <c r="B4205" s="1">
        <v>44410</v>
      </c>
      <c r="C4205">
        <v>2372.6</v>
      </c>
      <c r="D4205" t="s">
        <v>65</v>
      </c>
      <c r="E4205" t="s">
        <v>65</v>
      </c>
      <c r="F4205" t="s">
        <v>4633</v>
      </c>
      <c r="G4205" t="s">
        <v>55</v>
      </c>
      <c r="H4205" t="s">
        <v>18</v>
      </c>
      <c r="I4205" t="s">
        <v>18</v>
      </c>
      <c r="J4205" t="s">
        <v>9</v>
      </c>
      <c r="O4205" t="s">
        <v>55</v>
      </c>
      <c r="P4205" t="s">
        <v>9</v>
      </c>
      <c r="Q4205" t="s">
        <v>9</v>
      </c>
      <c r="R4205" t="s">
        <v>224</v>
      </c>
      <c r="S4205" t="s">
        <v>126</v>
      </c>
      <c r="T4205">
        <v>12</v>
      </c>
      <c r="U4205" t="s">
        <v>475</v>
      </c>
      <c r="W4205" t="s">
        <v>386</v>
      </c>
    </row>
    <row r="4206" spans="1:23" x14ac:dyDescent="0.25">
      <c r="A4206" t="s">
        <v>492</v>
      </c>
      <c r="B4206" s="1">
        <v>44410</v>
      </c>
      <c r="C4206">
        <v>-20</v>
      </c>
      <c r="D4206" t="s">
        <v>5120</v>
      </c>
      <c r="E4206" t="s">
        <v>5120</v>
      </c>
      <c r="F4206" t="s">
        <v>2551</v>
      </c>
      <c r="G4206" t="s">
        <v>78</v>
      </c>
      <c r="H4206" t="s">
        <v>471</v>
      </c>
      <c r="I4206" t="s">
        <v>471</v>
      </c>
      <c r="J4206" t="s">
        <v>9</v>
      </c>
      <c r="O4206" t="s">
        <v>78</v>
      </c>
      <c r="P4206" t="s">
        <v>9</v>
      </c>
      <c r="Q4206" t="s">
        <v>9</v>
      </c>
      <c r="R4206" t="s">
        <v>122</v>
      </c>
      <c r="S4206" t="s">
        <v>124</v>
      </c>
      <c r="T4206">
        <v>1</v>
      </c>
      <c r="U4206" t="s">
        <v>475</v>
      </c>
      <c r="W4206" t="s">
        <v>386</v>
      </c>
    </row>
    <row r="4207" spans="1:23" x14ac:dyDescent="0.25">
      <c r="A4207" t="s">
        <v>492</v>
      </c>
      <c r="B4207" s="1">
        <v>44410</v>
      </c>
      <c r="C4207">
        <v>-17.079999999999998</v>
      </c>
      <c r="D4207" t="s">
        <v>844</v>
      </c>
      <c r="E4207" t="s">
        <v>844</v>
      </c>
      <c r="F4207" t="s">
        <v>845</v>
      </c>
      <c r="G4207" t="s">
        <v>117</v>
      </c>
      <c r="H4207" t="s">
        <v>44</v>
      </c>
      <c r="I4207" t="s">
        <v>44</v>
      </c>
      <c r="J4207" t="s">
        <v>9</v>
      </c>
      <c r="O4207" t="s">
        <v>117</v>
      </c>
      <c r="P4207" t="s">
        <v>9</v>
      </c>
      <c r="Q4207" t="s">
        <v>9</v>
      </c>
      <c r="R4207" t="s">
        <v>122</v>
      </c>
      <c r="S4207" t="s">
        <v>127</v>
      </c>
      <c r="T4207">
        <v>12</v>
      </c>
      <c r="U4207" t="s">
        <v>475</v>
      </c>
      <c r="W4207" t="s">
        <v>386</v>
      </c>
    </row>
    <row r="4208" spans="1:23" x14ac:dyDescent="0.25">
      <c r="A4208" t="s">
        <v>492</v>
      </c>
      <c r="B4208" s="1">
        <v>44410</v>
      </c>
      <c r="C4208">
        <v>-1.1000000000000001</v>
      </c>
      <c r="D4208" t="s">
        <v>5122</v>
      </c>
      <c r="E4208" t="s">
        <v>5122</v>
      </c>
      <c r="F4208" t="s">
        <v>2551</v>
      </c>
      <c r="G4208" t="s">
        <v>78</v>
      </c>
      <c r="H4208" t="s">
        <v>471</v>
      </c>
      <c r="I4208" t="s">
        <v>471</v>
      </c>
      <c r="J4208" t="s">
        <v>9</v>
      </c>
      <c r="O4208" t="s">
        <v>78</v>
      </c>
      <c r="P4208" t="s">
        <v>9</v>
      </c>
      <c r="Q4208" t="s">
        <v>9</v>
      </c>
      <c r="R4208" t="s">
        <v>122</v>
      </c>
      <c r="S4208" t="s">
        <v>124</v>
      </c>
      <c r="T4208">
        <v>1</v>
      </c>
      <c r="U4208" t="s">
        <v>475</v>
      </c>
      <c r="W4208" t="s">
        <v>386</v>
      </c>
    </row>
    <row r="4209" spans="1:23" x14ac:dyDescent="0.25">
      <c r="A4209" t="s">
        <v>492</v>
      </c>
      <c r="B4209" s="1">
        <v>44410</v>
      </c>
      <c r="C4209">
        <v>-8.56</v>
      </c>
      <c r="D4209" t="s">
        <v>497</v>
      </c>
      <c r="E4209" t="s">
        <v>497</v>
      </c>
      <c r="F4209" t="s">
        <v>4631</v>
      </c>
      <c r="G4209" t="s">
        <v>88</v>
      </c>
      <c r="H4209" t="s">
        <v>59</v>
      </c>
      <c r="I4209" t="s">
        <v>59</v>
      </c>
      <c r="J4209" t="s">
        <v>9</v>
      </c>
      <c r="O4209" t="s">
        <v>88</v>
      </c>
      <c r="P4209" t="s">
        <v>9</v>
      </c>
      <c r="Q4209" t="s">
        <v>4632</v>
      </c>
      <c r="R4209" t="s">
        <v>122</v>
      </c>
      <c r="S4209" t="s">
        <v>127</v>
      </c>
      <c r="T4209">
        <v>1</v>
      </c>
      <c r="U4209" t="s">
        <v>475</v>
      </c>
      <c r="W4209" t="s">
        <v>386</v>
      </c>
    </row>
    <row r="4210" spans="1:23" x14ac:dyDescent="0.25">
      <c r="A4210" t="s">
        <v>492</v>
      </c>
      <c r="B4210" s="1">
        <v>44410</v>
      </c>
      <c r="C4210">
        <v>-696</v>
      </c>
      <c r="D4210" t="s">
        <v>6158</v>
      </c>
      <c r="E4210" t="s">
        <v>6158</v>
      </c>
      <c r="F4210" t="s">
        <v>1059</v>
      </c>
      <c r="G4210" t="s">
        <v>55</v>
      </c>
      <c r="H4210" t="s">
        <v>76</v>
      </c>
      <c r="I4210" t="s">
        <v>76</v>
      </c>
      <c r="J4210" t="s">
        <v>9</v>
      </c>
      <c r="O4210" t="s">
        <v>55</v>
      </c>
      <c r="P4210" t="s">
        <v>9</v>
      </c>
      <c r="Q4210" t="s">
        <v>5480</v>
      </c>
      <c r="R4210" t="s">
        <v>224</v>
      </c>
      <c r="S4210" t="s">
        <v>126</v>
      </c>
      <c r="T4210">
        <v>12</v>
      </c>
      <c r="U4210" t="s">
        <v>475</v>
      </c>
      <c r="V4210" t="s">
        <v>6075</v>
      </c>
      <c r="W4210" t="s">
        <v>386</v>
      </c>
    </row>
    <row r="4211" spans="1:23" x14ac:dyDescent="0.25">
      <c r="A4211" t="s">
        <v>492</v>
      </c>
      <c r="B4211" s="1">
        <v>44410</v>
      </c>
      <c r="C4211">
        <v>-3.3</v>
      </c>
      <c r="D4211" t="s">
        <v>628</v>
      </c>
      <c r="E4211" t="s">
        <v>628</v>
      </c>
      <c r="F4211" t="s">
        <v>629</v>
      </c>
      <c r="G4211" t="s">
        <v>13</v>
      </c>
      <c r="H4211" t="s">
        <v>11</v>
      </c>
      <c r="I4211" t="s">
        <v>11</v>
      </c>
      <c r="J4211" t="s">
        <v>9</v>
      </c>
      <c r="O4211" t="s">
        <v>13</v>
      </c>
      <c r="P4211" t="s">
        <v>9</v>
      </c>
      <c r="Q4211" t="s">
        <v>9</v>
      </c>
      <c r="R4211" t="s">
        <v>122</v>
      </c>
      <c r="S4211" t="s">
        <v>127</v>
      </c>
      <c r="T4211">
        <v>12</v>
      </c>
      <c r="U4211" t="s">
        <v>475</v>
      </c>
      <c r="W4211" t="s">
        <v>386</v>
      </c>
    </row>
    <row r="4212" spans="1:23" x14ac:dyDescent="0.25">
      <c r="A4212" t="s">
        <v>6411</v>
      </c>
      <c r="B4212" s="1">
        <v>44410</v>
      </c>
      <c r="C4212">
        <v>-13.91</v>
      </c>
      <c r="D4212" t="s">
        <v>8187</v>
      </c>
      <c r="E4212" t="s">
        <v>8187</v>
      </c>
      <c r="F4212" t="s">
        <v>8188</v>
      </c>
      <c r="G4212" t="s">
        <v>89</v>
      </c>
      <c r="H4212" t="s">
        <v>229</v>
      </c>
      <c r="I4212" t="s">
        <v>229</v>
      </c>
      <c r="J4212" t="s">
        <v>9</v>
      </c>
      <c r="O4212" t="s">
        <v>89</v>
      </c>
      <c r="P4212" t="s">
        <v>9</v>
      </c>
      <c r="Q4212" t="s">
        <v>9</v>
      </c>
      <c r="R4212" t="s">
        <v>224</v>
      </c>
      <c r="S4212" t="s">
        <v>127</v>
      </c>
      <c r="T4212">
        <v>1</v>
      </c>
      <c r="U4212" t="s">
        <v>475</v>
      </c>
      <c r="W4212" t="s">
        <v>386</v>
      </c>
    </row>
    <row r="4213" spans="1:23" x14ac:dyDescent="0.25">
      <c r="A4213" t="s">
        <v>19</v>
      </c>
      <c r="B4213" s="1">
        <v>44410</v>
      </c>
      <c r="C4213">
        <v>-2238.4699999999998</v>
      </c>
      <c r="D4213" t="s">
        <v>520</v>
      </c>
      <c r="E4213" t="s">
        <v>520</v>
      </c>
      <c r="F4213" t="s">
        <v>521</v>
      </c>
      <c r="G4213" t="s">
        <v>100</v>
      </c>
      <c r="H4213" t="s">
        <v>389</v>
      </c>
      <c r="I4213" t="s">
        <v>389</v>
      </c>
      <c r="J4213" t="s">
        <v>9</v>
      </c>
      <c r="O4213" t="s">
        <v>100</v>
      </c>
      <c r="P4213" t="s">
        <v>9</v>
      </c>
      <c r="Q4213" t="s">
        <v>9</v>
      </c>
      <c r="R4213" t="s">
        <v>122</v>
      </c>
      <c r="S4213" t="s">
        <v>127</v>
      </c>
      <c r="T4213">
        <v>12</v>
      </c>
      <c r="U4213" t="s">
        <v>475</v>
      </c>
      <c r="W4213" t="s">
        <v>386</v>
      </c>
    </row>
    <row r="4214" spans="1:23" x14ac:dyDescent="0.25">
      <c r="A4214" t="s">
        <v>6408</v>
      </c>
      <c r="B4214" s="1">
        <v>44410</v>
      </c>
      <c r="C4214">
        <v>548.58000000000004</v>
      </c>
      <c r="D4214" t="s">
        <v>8185</v>
      </c>
      <c r="E4214" t="s">
        <v>8185</v>
      </c>
      <c r="F4214" t="s">
        <v>8177</v>
      </c>
      <c r="G4214" t="s">
        <v>89</v>
      </c>
      <c r="H4214" t="s">
        <v>69</v>
      </c>
      <c r="I4214" t="s">
        <v>69</v>
      </c>
      <c r="J4214" t="s">
        <v>9</v>
      </c>
      <c r="O4214" t="s">
        <v>89</v>
      </c>
      <c r="P4214" t="s">
        <v>9</v>
      </c>
      <c r="Q4214" t="s">
        <v>9</v>
      </c>
      <c r="R4214" t="s">
        <v>224</v>
      </c>
      <c r="S4214" t="s">
        <v>127</v>
      </c>
      <c r="T4214">
        <v>1</v>
      </c>
      <c r="U4214" t="s">
        <v>475</v>
      </c>
      <c r="W4214" t="s">
        <v>386</v>
      </c>
    </row>
    <row r="4215" spans="1:23" x14ac:dyDescent="0.25">
      <c r="A4215" t="s">
        <v>34</v>
      </c>
      <c r="B4215" s="1">
        <v>44410</v>
      </c>
      <c r="C4215">
        <v>-10.91</v>
      </c>
      <c r="D4215" t="s">
        <v>491</v>
      </c>
      <c r="E4215" t="s">
        <v>491</v>
      </c>
      <c r="F4215" t="s">
        <v>4628</v>
      </c>
      <c r="G4215" t="s">
        <v>88</v>
      </c>
      <c r="H4215" t="s">
        <v>33</v>
      </c>
      <c r="I4215" t="s">
        <v>33</v>
      </c>
      <c r="J4215" t="s">
        <v>2324</v>
      </c>
      <c r="K4215" t="s">
        <v>9</v>
      </c>
      <c r="L4215" t="s">
        <v>9</v>
      </c>
      <c r="M4215" t="s">
        <v>4629</v>
      </c>
      <c r="O4215" t="s">
        <v>88</v>
      </c>
      <c r="P4215" t="s">
        <v>9</v>
      </c>
      <c r="Q4215" t="s">
        <v>4630</v>
      </c>
      <c r="R4215" t="s">
        <v>122</v>
      </c>
      <c r="S4215" t="s">
        <v>127</v>
      </c>
      <c r="T4215">
        <v>1</v>
      </c>
      <c r="U4215" t="s">
        <v>475</v>
      </c>
      <c r="W4215" t="s">
        <v>386</v>
      </c>
    </row>
    <row r="4216" spans="1:23" x14ac:dyDescent="0.25">
      <c r="A4216" t="s">
        <v>34</v>
      </c>
      <c r="B4216" s="1">
        <v>44410</v>
      </c>
      <c r="C4216">
        <v>-8.6300000000000008</v>
      </c>
      <c r="D4216" t="s">
        <v>491</v>
      </c>
      <c r="E4216" t="s">
        <v>491</v>
      </c>
      <c r="F4216" t="s">
        <v>4626</v>
      </c>
      <c r="G4216" t="s">
        <v>88</v>
      </c>
      <c r="H4216" t="s">
        <v>33</v>
      </c>
      <c r="I4216" t="s">
        <v>33</v>
      </c>
      <c r="J4216" t="s">
        <v>227</v>
      </c>
      <c r="K4216" t="s">
        <v>9</v>
      </c>
      <c r="L4216" t="s">
        <v>9</v>
      </c>
      <c r="M4216" t="s">
        <v>4627</v>
      </c>
      <c r="O4216" t="s">
        <v>88</v>
      </c>
      <c r="P4216" t="s">
        <v>9</v>
      </c>
      <c r="Q4216" t="s">
        <v>5026</v>
      </c>
      <c r="R4216" t="s">
        <v>122</v>
      </c>
      <c r="S4216" t="s">
        <v>127</v>
      </c>
      <c r="T4216">
        <v>1</v>
      </c>
      <c r="U4216" t="s">
        <v>475</v>
      </c>
      <c r="W4216" t="s">
        <v>386</v>
      </c>
    </row>
    <row r="4217" spans="1:23" x14ac:dyDescent="0.25">
      <c r="A4217" t="s">
        <v>19</v>
      </c>
      <c r="B4217" s="1">
        <v>44409</v>
      </c>
      <c r="C4217">
        <v>-410</v>
      </c>
      <c r="D4217" t="s">
        <v>236</v>
      </c>
      <c r="E4217" t="s">
        <v>236</v>
      </c>
      <c r="G4217" t="s">
        <v>233</v>
      </c>
      <c r="H4217" t="s">
        <v>236</v>
      </c>
      <c r="I4217" t="s">
        <v>236</v>
      </c>
      <c r="J4217" t="s">
        <v>9</v>
      </c>
      <c r="K4217" t="s">
        <v>9</v>
      </c>
      <c r="L4217" t="s">
        <v>385</v>
      </c>
      <c r="O4217" t="s">
        <v>233</v>
      </c>
      <c r="Q4217" t="s">
        <v>232</v>
      </c>
      <c r="R4217" t="s">
        <v>122</v>
      </c>
      <c r="S4217" t="s">
        <v>127</v>
      </c>
      <c r="T4217">
        <v>1</v>
      </c>
      <c r="U4217" t="s">
        <v>385</v>
      </c>
      <c r="W4217" t="s">
        <v>386</v>
      </c>
    </row>
    <row r="4218" spans="1:23" x14ac:dyDescent="0.25">
      <c r="A4218" t="s">
        <v>19</v>
      </c>
      <c r="B4218" s="1">
        <v>44409</v>
      </c>
      <c r="C4218">
        <v>-11122.95</v>
      </c>
      <c r="D4218" t="s">
        <v>234</v>
      </c>
      <c r="E4218" t="s">
        <v>234</v>
      </c>
      <c r="G4218" t="s">
        <v>233</v>
      </c>
      <c r="H4218" t="s">
        <v>234</v>
      </c>
      <c r="I4218" t="s">
        <v>234</v>
      </c>
      <c r="J4218" t="s">
        <v>9</v>
      </c>
      <c r="K4218" t="s">
        <v>9</v>
      </c>
      <c r="L4218" t="s">
        <v>385</v>
      </c>
      <c r="O4218" t="s">
        <v>233</v>
      </c>
      <c r="Q4218" t="s">
        <v>240</v>
      </c>
      <c r="R4218" t="s">
        <v>122</v>
      </c>
      <c r="S4218" t="s">
        <v>127</v>
      </c>
      <c r="T4218">
        <v>12</v>
      </c>
      <c r="U4218" t="s">
        <v>385</v>
      </c>
      <c r="W4218" t="s">
        <v>386</v>
      </c>
    </row>
    <row r="4219" spans="1:23" x14ac:dyDescent="0.25">
      <c r="A4219" t="s">
        <v>544</v>
      </c>
      <c r="B4219" s="1">
        <v>44409</v>
      </c>
      <c r="C4219">
        <v>-65.680000000000007</v>
      </c>
      <c r="D4219" t="s">
        <v>660</v>
      </c>
      <c r="E4219" t="s">
        <v>660</v>
      </c>
      <c r="F4219" t="s">
        <v>661</v>
      </c>
      <c r="G4219" t="s">
        <v>104</v>
      </c>
      <c r="H4219" t="s">
        <v>12</v>
      </c>
      <c r="I4219" t="s">
        <v>12</v>
      </c>
      <c r="J4219" t="s">
        <v>9</v>
      </c>
      <c r="O4219" t="s">
        <v>104</v>
      </c>
      <c r="P4219" t="s">
        <v>9</v>
      </c>
      <c r="Q4219" t="s">
        <v>9</v>
      </c>
      <c r="R4219" t="s">
        <v>122</v>
      </c>
      <c r="S4219" t="s">
        <v>127</v>
      </c>
      <c r="T4219">
        <v>12</v>
      </c>
      <c r="U4219" t="s">
        <v>475</v>
      </c>
      <c r="W4219" t="s">
        <v>386</v>
      </c>
    </row>
    <row r="4220" spans="1:23" x14ac:dyDescent="0.25">
      <c r="A4220" t="s">
        <v>34</v>
      </c>
      <c r="B4220" s="1">
        <v>44409</v>
      </c>
      <c r="C4220">
        <v>-33.06</v>
      </c>
      <c r="D4220" t="s">
        <v>491</v>
      </c>
      <c r="E4220" t="s">
        <v>491</v>
      </c>
      <c r="F4220" t="s">
        <v>4634</v>
      </c>
      <c r="G4220" t="s">
        <v>120</v>
      </c>
      <c r="H4220" t="s">
        <v>83</v>
      </c>
      <c r="I4220" t="s">
        <v>83</v>
      </c>
      <c r="J4220" t="s">
        <v>9</v>
      </c>
      <c r="K4220" t="s">
        <v>9</v>
      </c>
      <c r="L4220" t="s">
        <v>9</v>
      </c>
      <c r="M4220" t="s">
        <v>5662</v>
      </c>
      <c r="O4220" t="s">
        <v>120</v>
      </c>
      <c r="P4220" t="s">
        <v>9</v>
      </c>
      <c r="Q4220" t="s">
        <v>5663</v>
      </c>
      <c r="R4220" t="s">
        <v>122</v>
      </c>
      <c r="S4220" t="s">
        <v>127</v>
      </c>
      <c r="T4220">
        <v>12</v>
      </c>
      <c r="U4220" t="s">
        <v>475</v>
      </c>
      <c r="W4220" t="s">
        <v>386</v>
      </c>
    </row>
    <row r="4221" spans="1:23" x14ac:dyDescent="0.25">
      <c r="A4221" t="s">
        <v>533</v>
      </c>
      <c r="B4221" s="1">
        <v>44409</v>
      </c>
      <c r="C4221">
        <v>-77.12</v>
      </c>
      <c r="D4221" t="s">
        <v>547</v>
      </c>
      <c r="E4221" t="s">
        <v>547</v>
      </c>
      <c r="F4221" t="s">
        <v>548</v>
      </c>
      <c r="G4221" t="s">
        <v>94</v>
      </c>
      <c r="H4221" t="s">
        <v>291</v>
      </c>
      <c r="I4221" t="s">
        <v>291</v>
      </c>
      <c r="J4221" t="s">
        <v>2449</v>
      </c>
      <c r="O4221" t="s">
        <v>94</v>
      </c>
      <c r="P4221" t="s">
        <v>9</v>
      </c>
      <c r="Q4221" t="s">
        <v>6312</v>
      </c>
      <c r="R4221" t="s">
        <v>122</v>
      </c>
      <c r="S4221" t="s">
        <v>127</v>
      </c>
      <c r="T4221">
        <v>12</v>
      </c>
      <c r="U4221" t="s">
        <v>475</v>
      </c>
      <c r="V4221" t="s">
        <v>282</v>
      </c>
      <c r="W4221" t="s">
        <v>386</v>
      </c>
    </row>
    <row r="4222" spans="1:23" x14ac:dyDescent="0.25">
      <c r="A4222" t="s">
        <v>544</v>
      </c>
      <c r="B4222" s="1">
        <v>44408</v>
      </c>
      <c r="C4222">
        <v>-47.55</v>
      </c>
      <c r="D4222" t="s">
        <v>1383</v>
      </c>
      <c r="E4222" t="s">
        <v>1383</v>
      </c>
      <c r="F4222" t="s">
        <v>1384</v>
      </c>
      <c r="G4222" t="s">
        <v>105</v>
      </c>
      <c r="H4222" t="s">
        <v>28</v>
      </c>
      <c r="I4222" t="s">
        <v>28</v>
      </c>
      <c r="J4222" t="s">
        <v>4609</v>
      </c>
      <c r="K4222" t="s">
        <v>4610</v>
      </c>
      <c r="O4222" t="s">
        <v>105</v>
      </c>
      <c r="P4222" t="s">
        <v>9</v>
      </c>
      <c r="Q4222" t="s">
        <v>4611</v>
      </c>
      <c r="R4222" t="s">
        <v>122</v>
      </c>
      <c r="S4222" t="s">
        <v>124</v>
      </c>
      <c r="T4222">
        <v>1</v>
      </c>
      <c r="U4222" t="s">
        <v>475</v>
      </c>
      <c r="W4222" t="s">
        <v>386</v>
      </c>
    </row>
    <row r="4223" spans="1:23" x14ac:dyDescent="0.25">
      <c r="A4223" t="s">
        <v>544</v>
      </c>
      <c r="B4223" s="1">
        <v>44408</v>
      </c>
      <c r="C4223">
        <v>-97.05</v>
      </c>
      <c r="D4223" t="s">
        <v>560</v>
      </c>
      <c r="E4223" t="s">
        <v>560</v>
      </c>
      <c r="F4223" t="s">
        <v>561</v>
      </c>
      <c r="G4223" t="s">
        <v>88</v>
      </c>
      <c r="H4223" t="s">
        <v>33</v>
      </c>
      <c r="I4223" t="s">
        <v>33</v>
      </c>
      <c r="J4223" t="s">
        <v>2324</v>
      </c>
      <c r="O4223" t="s">
        <v>88</v>
      </c>
      <c r="P4223" t="s">
        <v>9</v>
      </c>
      <c r="Q4223" t="s">
        <v>4635</v>
      </c>
      <c r="R4223" t="s">
        <v>122</v>
      </c>
      <c r="S4223" t="s">
        <v>127</v>
      </c>
      <c r="T4223">
        <v>1</v>
      </c>
      <c r="U4223" t="s">
        <v>475</v>
      </c>
      <c r="W4223" t="s">
        <v>386</v>
      </c>
    </row>
    <row r="4224" spans="1:23" x14ac:dyDescent="0.25">
      <c r="A4224" t="s">
        <v>544</v>
      </c>
      <c r="B4224" s="1">
        <v>44408</v>
      </c>
      <c r="C4224">
        <v>-20.38</v>
      </c>
      <c r="D4224" t="s">
        <v>560</v>
      </c>
      <c r="E4224" t="s">
        <v>560</v>
      </c>
      <c r="F4224" t="s">
        <v>561</v>
      </c>
      <c r="G4224" t="s">
        <v>104</v>
      </c>
      <c r="H4224" t="s">
        <v>16</v>
      </c>
      <c r="I4224" t="s">
        <v>16</v>
      </c>
      <c r="J4224" t="s">
        <v>9</v>
      </c>
      <c r="O4224" t="s">
        <v>104</v>
      </c>
      <c r="P4224" t="s">
        <v>9</v>
      </c>
      <c r="Q4224" t="s">
        <v>9</v>
      </c>
      <c r="R4224" t="s">
        <v>122</v>
      </c>
      <c r="S4224" t="s">
        <v>127</v>
      </c>
      <c r="T4224">
        <v>12</v>
      </c>
      <c r="U4224" t="s">
        <v>475</v>
      </c>
      <c r="W4224" t="s">
        <v>386</v>
      </c>
    </row>
    <row r="4225" spans="1:23" x14ac:dyDescent="0.25">
      <c r="A4225" t="s">
        <v>19</v>
      </c>
      <c r="B4225" s="1">
        <v>44408</v>
      </c>
      <c r="C4225">
        <v>13573</v>
      </c>
      <c r="D4225" t="s">
        <v>239</v>
      </c>
      <c r="E4225" t="s">
        <v>239</v>
      </c>
      <c r="G4225" t="s">
        <v>233</v>
      </c>
      <c r="H4225" t="s">
        <v>239</v>
      </c>
      <c r="I4225" t="s">
        <v>239</v>
      </c>
      <c r="J4225" t="s">
        <v>9</v>
      </c>
      <c r="K4225" t="s">
        <v>9</v>
      </c>
      <c r="L4225" t="s">
        <v>385</v>
      </c>
      <c r="O4225" t="s">
        <v>233</v>
      </c>
      <c r="Q4225" t="s">
        <v>232</v>
      </c>
      <c r="R4225" t="s">
        <v>92</v>
      </c>
      <c r="S4225" t="s">
        <v>127</v>
      </c>
      <c r="T4225">
        <v>12</v>
      </c>
      <c r="U4225" t="s">
        <v>385</v>
      </c>
      <c r="W4225" t="s">
        <v>386</v>
      </c>
    </row>
    <row r="4226" spans="1:23" x14ac:dyDescent="0.25">
      <c r="A4226" t="s">
        <v>19</v>
      </c>
      <c r="B4226" s="1">
        <v>44408</v>
      </c>
      <c r="C4226">
        <v>-485</v>
      </c>
      <c r="D4226" t="s">
        <v>246</v>
      </c>
      <c r="E4226" t="s">
        <v>246</v>
      </c>
      <c r="G4226" t="s">
        <v>233</v>
      </c>
      <c r="H4226" t="s">
        <v>237</v>
      </c>
      <c r="I4226" t="s">
        <v>237</v>
      </c>
      <c r="J4226" t="s">
        <v>9</v>
      </c>
      <c r="K4226" t="s">
        <v>9</v>
      </c>
      <c r="L4226" t="s">
        <v>385</v>
      </c>
      <c r="O4226" t="s">
        <v>233</v>
      </c>
      <c r="Q4226" t="s">
        <v>232</v>
      </c>
      <c r="R4226" t="s">
        <v>122</v>
      </c>
      <c r="S4226" t="s">
        <v>127</v>
      </c>
      <c r="T4226">
        <v>1</v>
      </c>
      <c r="U4226" t="s">
        <v>385</v>
      </c>
      <c r="W4226" t="s">
        <v>386</v>
      </c>
    </row>
    <row r="4227" spans="1:23" x14ac:dyDescent="0.25">
      <c r="A4227" t="s">
        <v>19</v>
      </c>
      <c r="B4227" s="1">
        <v>44408</v>
      </c>
      <c r="C4227">
        <v>-250</v>
      </c>
      <c r="D4227" t="s">
        <v>227</v>
      </c>
      <c r="E4227" t="s">
        <v>227</v>
      </c>
      <c r="G4227" t="s">
        <v>233</v>
      </c>
      <c r="H4227" t="s">
        <v>237</v>
      </c>
      <c r="I4227" t="s">
        <v>237</v>
      </c>
      <c r="J4227" t="s">
        <v>9</v>
      </c>
      <c r="K4227" t="s">
        <v>9</v>
      </c>
      <c r="L4227" t="s">
        <v>385</v>
      </c>
      <c r="O4227" t="s">
        <v>233</v>
      </c>
      <c r="Q4227" t="s">
        <v>232</v>
      </c>
      <c r="R4227" t="s">
        <v>122</v>
      </c>
      <c r="S4227" t="s">
        <v>127</v>
      </c>
      <c r="T4227">
        <v>1</v>
      </c>
      <c r="U4227" t="s">
        <v>385</v>
      </c>
      <c r="W4227" t="s">
        <v>386</v>
      </c>
    </row>
    <row r="4228" spans="1:23" x14ac:dyDescent="0.25">
      <c r="A4228" t="s">
        <v>19</v>
      </c>
      <c r="B4228" s="1">
        <v>44408</v>
      </c>
      <c r="C4228">
        <v>12500</v>
      </c>
      <c r="D4228" t="s">
        <v>207</v>
      </c>
      <c r="E4228" t="s">
        <v>207</v>
      </c>
      <c r="G4228" t="s">
        <v>92</v>
      </c>
      <c r="H4228" t="s">
        <v>30</v>
      </c>
      <c r="I4228" t="s">
        <v>30</v>
      </c>
      <c r="J4228" t="s">
        <v>9</v>
      </c>
      <c r="K4228" t="s">
        <v>9</v>
      </c>
      <c r="L4228" t="s">
        <v>385</v>
      </c>
      <c r="O4228" t="s">
        <v>92</v>
      </c>
      <c r="Q4228" t="s">
        <v>232</v>
      </c>
      <c r="R4228" t="s">
        <v>92</v>
      </c>
      <c r="S4228" t="s">
        <v>127</v>
      </c>
      <c r="T4228">
        <v>12</v>
      </c>
      <c r="U4228" t="s">
        <v>385</v>
      </c>
      <c r="W4228" t="s">
        <v>386</v>
      </c>
    </row>
    <row r="4229" spans="1:23" x14ac:dyDescent="0.25">
      <c r="A4229" t="s">
        <v>492</v>
      </c>
      <c r="B4229" s="1">
        <v>44408</v>
      </c>
      <c r="C4229">
        <v>-10</v>
      </c>
      <c r="D4229" t="s">
        <v>522</v>
      </c>
      <c r="E4229" t="s">
        <v>522</v>
      </c>
      <c r="F4229" t="s">
        <v>523</v>
      </c>
      <c r="G4229" t="s">
        <v>94</v>
      </c>
      <c r="H4229" t="s">
        <v>73</v>
      </c>
      <c r="I4229" t="s">
        <v>73</v>
      </c>
      <c r="J4229" t="s">
        <v>2439</v>
      </c>
      <c r="O4229" t="s">
        <v>94</v>
      </c>
      <c r="P4229" t="s">
        <v>29</v>
      </c>
      <c r="Q4229" t="s">
        <v>6334</v>
      </c>
      <c r="R4229" t="s">
        <v>122</v>
      </c>
      <c r="S4229" t="s">
        <v>127</v>
      </c>
      <c r="T4229">
        <v>1</v>
      </c>
      <c r="U4229" t="s">
        <v>475</v>
      </c>
      <c r="V4229" t="s">
        <v>262</v>
      </c>
      <c r="W4229" t="s">
        <v>1640</v>
      </c>
    </row>
    <row r="4230" spans="1:23" x14ac:dyDescent="0.25">
      <c r="A4230" t="s">
        <v>58</v>
      </c>
      <c r="B4230" s="1">
        <v>44408</v>
      </c>
      <c r="C4230">
        <v>28.3</v>
      </c>
      <c r="D4230" t="s">
        <v>551</v>
      </c>
      <c r="E4230" t="s">
        <v>551</v>
      </c>
      <c r="F4230" t="s">
        <v>552</v>
      </c>
      <c r="G4230" t="s">
        <v>92</v>
      </c>
      <c r="H4230" t="s">
        <v>71</v>
      </c>
      <c r="I4230" t="s">
        <v>71</v>
      </c>
      <c r="J4230" t="s">
        <v>9</v>
      </c>
      <c r="O4230" t="s">
        <v>92</v>
      </c>
      <c r="P4230" t="s">
        <v>9</v>
      </c>
      <c r="Q4230" t="s">
        <v>9</v>
      </c>
      <c r="R4230" t="s">
        <v>92</v>
      </c>
      <c r="S4230" t="s">
        <v>127</v>
      </c>
      <c r="T4230">
        <v>12</v>
      </c>
      <c r="U4230" t="s">
        <v>475</v>
      </c>
      <c r="W4230" t="s">
        <v>386</v>
      </c>
    </row>
    <row r="4231" spans="1:23" x14ac:dyDescent="0.25">
      <c r="A4231" t="s">
        <v>492</v>
      </c>
      <c r="B4231" s="1">
        <v>44408</v>
      </c>
      <c r="C4231">
        <v>-137</v>
      </c>
      <c r="D4231" t="s">
        <v>522</v>
      </c>
      <c r="E4231" t="s">
        <v>522</v>
      </c>
      <c r="F4231" t="s">
        <v>523</v>
      </c>
      <c r="G4231" t="s">
        <v>94</v>
      </c>
      <c r="H4231" t="s">
        <v>73</v>
      </c>
      <c r="I4231" t="s">
        <v>73</v>
      </c>
      <c r="J4231" t="s">
        <v>2439</v>
      </c>
      <c r="O4231" t="s">
        <v>94</v>
      </c>
      <c r="P4231" t="s">
        <v>29</v>
      </c>
      <c r="Q4231" t="s">
        <v>6334</v>
      </c>
      <c r="R4231" t="s">
        <v>122</v>
      </c>
      <c r="S4231" t="s">
        <v>127</v>
      </c>
      <c r="T4231">
        <v>1</v>
      </c>
      <c r="U4231" t="s">
        <v>475</v>
      </c>
      <c r="V4231" t="s">
        <v>262</v>
      </c>
      <c r="W4231" t="s">
        <v>1640</v>
      </c>
    </row>
    <row r="4232" spans="1:23" x14ac:dyDescent="0.25">
      <c r="A4232" t="s">
        <v>390</v>
      </c>
      <c r="B4232" s="1">
        <v>44408</v>
      </c>
      <c r="C4232">
        <v>42.65</v>
      </c>
      <c r="D4232" t="s">
        <v>551</v>
      </c>
      <c r="E4232" t="s">
        <v>551</v>
      </c>
      <c r="F4232" t="s">
        <v>552</v>
      </c>
      <c r="G4232" t="s">
        <v>92</v>
      </c>
      <c r="H4232" t="s">
        <v>71</v>
      </c>
      <c r="I4232" t="s">
        <v>71</v>
      </c>
      <c r="J4232" t="s">
        <v>9</v>
      </c>
      <c r="O4232" t="s">
        <v>92</v>
      </c>
      <c r="P4232" t="s">
        <v>9</v>
      </c>
      <c r="Q4232" t="s">
        <v>9</v>
      </c>
      <c r="R4232" t="s">
        <v>92</v>
      </c>
      <c r="S4232" t="s">
        <v>127</v>
      </c>
      <c r="T4232">
        <v>12</v>
      </c>
      <c r="U4232" t="s">
        <v>475</v>
      </c>
      <c r="W4232" t="s">
        <v>386</v>
      </c>
    </row>
    <row r="4233" spans="1:23" x14ac:dyDescent="0.25">
      <c r="A4233" t="s">
        <v>553</v>
      </c>
      <c r="B4233" s="1">
        <v>44408</v>
      </c>
      <c r="C4233">
        <v>0.05</v>
      </c>
      <c r="D4233" t="s">
        <v>554</v>
      </c>
      <c r="E4233" t="s">
        <v>554</v>
      </c>
      <c r="F4233" t="s">
        <v>555</v>
      </c>
      <c r="G4233" t="s">
        <v>92</v>
      </c>
      <c r="H4233" t="s">
        <v>71</v>
      </c>
      <c r="I4233" t="s">
        <v>71</v>
      </c>
      <c r="J4233" t="s">
        <v>9</v>
      </c>
      <c r="O4233" t="s">
        <v>92</v>
      </c>
      <c r="P4233" t="s">
        <v>9</v>
      </c>
      <c r="Q4233" t="s">
        <v>9</v>
      </c>
      <c r="R4233" t="s">
        <v>92</v>
      </c>
      <c r="S4233" t="s">
        <v>127</v>
      </c>
      <c r="T4233">
        <v>12</v>
      </c>
      <c r="U4233" t="s">
        <v>475</v>
      </c>
      <c r="W4233" t="s">
        <v>386</v>
      </c>
    </row>
    <row r="4234" spans="1:23" x14ac:dyDescent="0.25">
      <c r="A4234" t="s">
        <v>19</v>
      </c>
      <c r="B4234" s="1">
        <v>44408</v>
      </c>
      <c r="C4234">
        <v>0.62</v>
      </c>
      <c r="D4234" t="s">
        <v>554</v>
      </c>
      <c r="E4234" t="s">
        <v>554</v>
      </c>
      <c r="F4234" t="s">
        <v>555</v>
      </c>
      <c r="G4234" t="s">
        <v>92</v>
      </c>
      <c r="H4234" t="s">
        <v>71</v>
      </c>
      <c r="I4234" t="s">
        <v>71</v>
      </c>
      <c r="J4234" t="s">
        <v>9</v>
      </c>
      <c r="O4234" t="s">
        <v>92</v>
      </c>
      <c r="P4234" t="s">
        <v>9</v>
      </c>
      <c r="Q4234" t="s">
        <v>9</v>
      </c>
      <c r="R4234" t="s">
        <v>92</v>
      </c>
      <c r="S4234" t="s">
        <v>127</v>
      </c>
      <c r="T4234">
        <v>12</v>
      </c>
      <c r="U4234" t="s">
        <v>475</v>
      </c>
      <c r="W4234" t="s">
        <v>386</v>
      </c>
    </row>
    <row r="4235" spans="1:23" x14ac:dyDescent="0.25">
      <c r="A4235" t="s">
        <v>492</v>
      </c>
      <c r="B4235" s="1">
        <v>44408</v>
      </c>
      <c r="C4235">
        <v>-202.41</v>
      </c>
      <c r="D4235" t="s">
        <v>495</v>
      </c>
      <c r="E4235" t="s">
        <v>495</v>
      </c>
      <c r="F4235" t="s">
        <v>496</v>
      </c>
      <c r="G4235" t="s">
        <v>104</v>
      </c>
      <c r="H4235" t="s">
        <v>16</v>
      </c>
      <c r="I4235" t="s">
        <v>16</v>
      </c>
      <c r="J4235" t="s">
        <v>9</v>
      </c>
      <c r="O4235" t="s">
        <v>104</v>
      </c>
      <c r="P4235" t="s">
        <v>9</v>
      </c>
      <c r="Q4235" t="s">
        <v>9</v>
      </c>
      <c r="R4235" t="s">
        <v>122</v>
      </c>
      <c r="S4235" t="s">
        <v>127</v>
      </c>
      <c r="T4235">
        <v>12</v>
      </c>
      <c r="U4235" t="s">
        <v>475</v>
      </c>
      <c r="W4235" t="s">
        <v>386</v>
      </c>
    </row>
    <row r="4236" spans="1:23" x14ac:dyDescent="0.25">
      <c r="A4236" t="s">
        <v>492</v>
      </c>
      <c r="B4236" s="1">
        <v>44408</v>
      </c>
      <c r="C4236">
        <v>-20.14</v>
      </c>
      <c r="D4236" t="s">
        <v>541</v>
      </c>
      <c r="E4236" t="s">
        <v>541</v>
      </c>
      <c r="F4236" t="s">
        <v>542</v>
      </c>
      <c r="G4236" t="s">
        <v>104</v>
      </c>
      <c r="H4236" t="s">
        <v>16</v>
      </c>
      <c r="I4236" t="s">
        <v>16</v>
      </c>
      <c r="J4236" t="s">
        <v>9</v>
      </c>
      <c r="O4236" t="s">
        <v>104</v>
      </c>
      <c r="P4236" t="s">
        <v>9</v>
      </c>
      <c r="Q4236" t="s">
        <v>9</v>
      </c>
      <c r="R4236" t="s">
        <v>122</v>
      </c>
      <c r="S4236" t="s">
        <v>127</v>
      </c>
      <c r="T4236">
        <v>12</v>
      </c>
      <c r="U4236" t="s">
        <v>475</v>
      </c>
      <c r="W4236" t="s">
        <v>386</v>
      </c>
    </row>
    <row r="4237" spans="1:23" x14ac:dyDescent="0.25">
      <c r="A4237" t="s">
        <v>492</v>
      </c>
      <c r="B4237" s="1">
        <v>44408</v>
      </c>
      <c r="C4237">
        <v>-5.08</v>
      </c>
      <c r="D4237" t="s">
        <v>495</v>
      </c>
      <c r="E4237" t="s">
        <v>495</v>
      </c>
      <c r="F4237" t="s">
        <v>496</v>
      </c>
      <c r="G4237" t="s">
        <v>104</v>
      </c>
      <c r="H4237" t="s">
        <v>16</v>
      </c>
      <c r="I4237" t="s">
        <v>16</v>
      </c>
      <c r="J4237" t="s">
        <v>9</v>
      </c>
      <c r="O4237" t="s">
        <v>104</v>
      </c>
      <c r="P4237" t="s">
        <v>9</v>
      </c>
      <c r="Q4237" t="s">
        <v>9</v>
      </c>
      <c r="R4237" t="s">
        <v>122</v>
      </c>
      <c r="S4237" t="s">
        <v>127</v>
      </c>
      <c r="T4237">
        <v>12</v>
      </c>
      <c r="U4237" t="s">
        <v>475</v>
      </c>
      <c r="W4237" t="s">
        <v>386</v>
      </c>
    </row>
    <row r="4238" spans="1:23" x14ac:dyDescent="0.25">
      <c r="A4238" t="s">
        <v>492</v>
      </c>
      <c r="B4238" s="1">
        <v>44408</v>
      </c>
      <c r="C4238">
        <v>-10</v>
      </c>
      <c r="D4238" t="s">
        <v>1650</v>
      </c>
      <c r="E4238" t="s">
        <v>1650</v>
      </c>
      <c r="F4238" t="s">
        <v>1651</v>
      </c>
      <c r="G4238" t="s">
        <v>94</v>
      </c>
      <c r="H4238" t="s">
        <v>24</v>
      </c>
      <c r="I4238" t="s">
        <v>24</v>
      </c>
      <c r="J4238" t="s">
        <v>9</v>
      </c>
      <c r="O4238" t="s">
        <v>94</v>
      </c>
      <c r="P4238" t="s">
        <v>9</v>
      </c>
      <c r="Q4238" t="s">
        <v>9</v>
      </c>
      <c r="R4238" t="s">
        <v>122</v>
      </c>
      <c r="S4238" t="s">
        <v>127</v>
      </c>
      <c r="T4238">
        <v>12</v>
      </c>
      <c r="U4238" t="s">
        <v>475</v>
      </c>
      <c r="V4238" t="s">
        <v>265</v>
      </c>
      <c r="W4238" t="s">
        <v>386</v>
      </c>
    </row>
    <row r="4239" spans="1:23" x14ac:dyDescent="0.25">
      <c r="A4239" t="s">
        <v>492</v>
      </c>
      <c r="B4239" s="1">
        <v>44408</v>
      </c>
      <c r="C4239">
        <v>-72.77</v>
      </c>
      <c r="D4239" t="s">
        <v>1290</v>
      </c>
      <c r="E4239" t="s">
        <v>1290</v>
      </c>
      <c r="F4239" t="s">
        <v>1291</v>
      </c>
      <c r="G4239" t="s">
        <v>78</v>
      </c>
      <c r="H4239" t="s">
        <v>60</v>
      </c>
      <c r="I4239" t="s">
        <v>60</v>
      </c>
      <c r="J4239" t="s">
        <v>9</v>
      </c>
      <c r="K4239" t="s">
        <v>9</v>
      </c>
      <c r="L4239" t="s">
        <v>9</v>
      </c>
      <c r="M4239" t="s">
        <v>9</v>
      </c>
      <c r="N4239" t="s">
        <v>309</v>
      </c>
      <c r="O4239" t="s">
        <v>78</v>
      </c>
      <c r="P4239" t="s">
        <v>9</v>
      </c>
      <c r="Q4239" t="s">
        <v>6339</v>
      </c>
      <c r="R4239" t="s">
        <v>122</v>
      </c>
      <c r="S4239" t="s">
        <v>124</v>
      </c>
      <c r="T4239">
        <v>1</v>
      </c>
      <c r="U4239" t="s">
        <v>475</v>
      </c>
      <c r="V4239" t="s">
        <v>289</v>
      </c>
      <c r="W4239" t="s">
        <v>1640</v>
      </c>
    </row>
    <row r="4240" spans="1:23" x14ac:dyDescent="0.25">
      <c r="A4240" t="s">
        <v>19</v>
      </c>
      <c r="B4240" s="1">
        <v>44407</v>
      </c>
      <c r="C4240">
        <v>-135</v>
      </c>
      <c r="D4240" t="s">
        <v>245</v>
      </c>
      <c r="E4240" t="s">
        <v>245</v>
      </c>
      <c r="G4240" t="s">
        <v>88</v>
      </c>
      <c r="H4240" t="s">
        <v>223</v>
      </c>
      <c r="I4240" t="s">
        <v>223</v>
      </c>
      <c r="J4240" t="s">
        <v>9</v>
      </c>
      <c r="K4240" t="s">
        <v>9</v>
      </c>
      <c r="L4240" t="s">
        <v>385</v>
      </c>
      <c r="O4240" t="s">
        <v>88</v>
      </c>
      <c r="Q4240" t="s">
        <v>232</v>
      </c>
      <c r="R4240" t="s">
        <v>122</v>
      </c>
      <c r="S4240" t="s">
        <v>127</v>
      </c>
      <c r="T4240">
        <v>1</v>
      </c>
      <c r="U4240" t="s">
        <v>385</v>
      </c>
      <c r="W4240" t="s">
        <v>386</v>
      </c>
    </row>
    <row r="4241" spans="1:23" x14ac:dyDescent="0.25">
      <c r="A4241" t="s">
        <v>336</v>
      </c>
      <c r="B4241" s="1">
        <v>44407</v>
      </c>
      <c r="C4241">
        <v>3.5</v>
      </c>
      <c r="D4241" t="s">
        <v>1259</v>
      </c>
      <c r="E4241" t="s">
        <v>1259</v>
      </c>
      <c r="F4241" t="s">
        <v>853</v>
      </c>
      <c r="G4241" t="s">
        <v>101</v>
      </c>
      <c r="H4241" t="s">
        <v>23</v>
      </c>
      <c r="I4241" t="s">
        <v>23</v>
      </c>
      <c r="J4241" t="s">
        <v>9</v>
      </c>
      <c r="O4241" t="s">
        <v>101</v>
      </c>
      <c r="P4241" t="s">
        <v>9</v>
      </c>
      <c r="Q4241" t="s">
        <v>9</v>
      </c>
      <c r="R4241" t="s">
        <v>122</v>
      </c>
      <c r="S4241" t="s">
        <v>127</v>
      </c>
      <c r="T4241">
        <v>12</v>
      </c>
      <c r="U4241" t="s">
        <v>475</v>
      </c>
      <c r="W4241" t="s">
        <v>386</v>
      </c>
    </row>
    <row r="4242" spans="1:23" x14ac:dyDescent="0.25">
      <c r="A4242" t="s">
        <v>356</v>
      </c>
      <c r="B4242" s="1">
        <v>44407</v>
      </c>
      <c r="C4242">
        <v>1.51</v>
      </c>
      <c r="D4242" t="s">
        <v>6618</v>
      </c>
      <c r="E4242" t="s">
        <v>6618</v>
      </c>
      <c r="F4242" t="s">
        <v>6487</v>
      </c>
      <c r="G4242" t="s">
        <v>89</v>
      </c>
      <c r="H4242" t="s">
        <v>69</v>
      </c>
      <c r="I4242" t="s">
        <v>69</v>
      </c>
      <c r="J4242" t="s">
        <v>9</v>
      </c>
      <c r="O4242" t="s">
        <v>89</v>
      </c>
      <c r="P4242" t="s">
        <v>9</v>
      </c>
      <c r="Q4242" t="s">
        <v>9</v>
      </c>
      <c r="R4242" t="s">
        <v>224</v>
      </c>
      <c r="S4242" t="s">
        <v>127</v>
      </c>
      <c r="T4242">
        <v>1</v>
      </c>
      <c r="U4242" t="s">
        <v>475</v>
      </c>
      <c r="W4242" t="s">
        <v>386</v>
      </c>
    </row>
    <row r="4243" spans="1:23" x14ac:dyDescent="0.25">
      <c r="A4243" t="s">
        <v>6411</v>
      </c>
      <c r="B4243" s="1">
        <v>44407</v>
      </c>
      <c r="C4243">
        <v>13.91</v>
      </c>
      <c r="D4243" t="s">
        <v>8187</v>
      </c>
      <c r="E4243" t="s">
        <v>8187</v>
      </c>
      <c r="F4243" t="s">
        <v>8188</v>
      </c>
      <c r="G4243" t="s">
        <v>89</v>
      </c>
      <c r="H4243" t="s">
        <v>69</v>
      </c>
      <c r="I4243" t="s">
        <v>69</v>
      </c>
      <c r="J4243" t="s">
        <v>9</v>
      </c>
      <c r="O4243" t="s">
        <v>89</v>
      </c>
      <c r="P4243" t="s">
        <v>9</v>
      </c>
      <c r="Q4243" t="s">
        <v>9</v>
      </c>
      <c r="R4243" t="s">
        <v>224</v>
      </c>
      <c r="S4243" t="s">
        <v>127</v>
      </c>
      <c r="T4243">
        <v>1</v>
      </c>
      <c r="U4243" t="s">
        <v>475</v>
      </c>
      <c r="W4243" t="s">
        <v>386</v>
      </c>
    </row>
    <row r="4244" spans="1:23" x14ac:dyDescent="0.25">
      <c r="A4244" t="s">
        <v>356</v>
      </c>
      <c r="B4244" s="1">
        <v>44407</v>
      </c>
      <c r="C4244">
        <v>10.94</v>
      </c>
      <c r="D4244" t="s">
        <v>6618</v>
      </c>
      <c r="E4244" t="s">
        <v>6618</v>
      </c>
      <c r="F4244" t="s">
        <v>6487</v>
      </c>
      <c r="G4244" t="s">
        <v>89</v>
      </c>
      <c r="H4244" t="s">
        <v>69</v>
      </c>
      <c r="I4244" t="s">
        <v>69</v>
      </c>
      <c r="J4244" t="s">
        <v>9</v>
      </c>
      <c r="O4244" t="s">
        <v>89</v>
      </c>
      <c r="P4244" t="s">
        <v>9</v>
      </c>
      <c r="Q4244" t="s">
        <v>9</v>
      </c>
      <c r="R4244" t="s">
        <v>224</v>
      </c>
      <c r="S4244" t="s">
        <v>127</v>
      </c>
      <c r="T4244">
        <v>1</v>
      </c>
      <c r="U4244" t="s">
        <v>475</v>
      </c>
      <c r="W4244" t="s">
        <v>386</v>
      </c>
    </row>
    <row r="4245" spans="1:23" x14ac:dyDescent="0.25">
      <c r="A4245" t="s">
        <v>356</v>
      </c>
      <c r="B4245" s="1">
        <v>44407</v>
      </c>
      <c r="C4245">
        <v>10.94</v>
      </c>
      <c r="D4245" t="s">
        <v>6618</v>
      </c>
      <c r="E4245" t="s">
        <v>6618</v>
      </c>
      <c r="F4245" t="s">
        <v>6487</v>
      </c>
      <c r="G4245" t="s">
        <v>89</v>
      </c>
      <c r="H4245" t="s">
        <v>69</v>
      </c>
      <c r="I4245" t="s">
        <v>69</v>
      </c>
      <c r="J4245" t="s">
        <v>9</v>
      </c>
      <c r="O4245" t="s">
        <v>89</v>
      </c>
      <c r="P4245" t="s">
        <v>9</v>
      </c>
      <c r="Q4245" t="s">
        <v>9</v>
      </c>
      <c r="R4245" t="s">
        <v>224</v>
      </c>
      <c r="S4245" t="s">
        <v>127</v>
      </c>
      <c r="T4245">
        <v>1</v>
      </c>
      <c r="U4245" t="s">
        <v>475</v>
      </c>
      <c r="W4245" t="s">
        <v>386</v>
      </c>
    </row>
    <row r="4246" spans="1:23" x14ac:dyDescent="0.25">
      <c r="A4246" t="s">
        <v>356</v>
      </c>
      <c r="B4246" s="1">
        <v>44407</v>
      </c>
      <c r="C4246">
        <v>1.51</v>
      </c>
      <c r="D4246" t="s">
        <v>6618</v>
      </c>
      <c r="E4246" t="s">
        <v>6618</v>
      </c>
      <c r="F4246" t="s">
        <v>6487</v>
      </c>
      <c r="G4246" t="s">
        <v>89</v>
      </c>
      <c r="H4246" t="s">
        <v>69</v>
      </c>
      <c r="I4246" t="s">
        <v>69</v>
      </c>
      <c r="J4246" t="s">
        <v>9</v>
      </c>
      <c r="O4246" t="s">
        <v>89</v>
      </c>
      <c r="P4246" t="s">
        <v>9</v>
      </c>
      <c r="Q4246" t="s">
        <v>9</v>
      </c>
      <c r="R4246" t="s">
        <v>224</v>
      </c>
      <c r="S4246" t="s">
        <v>127</v>
      </c>
      <c r="T4246">
        <v>1</v>
      </c>
      <c r="U4246" t="s">
        <v>475</v>
      </c>
      <c r="W4246" t="s">
        <v>386</v>
      </c>
    </row>
    <row r="4247" spans="1:23" x14ac:dyDescent="0.25">
      <c r="A4247" t="s">
        <v>492</v>
      </c>
      <c r="B4247" s="1">
        <v>44407</v>
      </c>
      <c r="C4247">
        <v>-2</v>
      </c>
      <c r="D4247" t="s">
        <v>892</v>
      </c>
      <c r="E4247" t="s">
        <v>892</v>
      </c>
      <c r="F4247" t="s">
        <v>893</v>
      </c>
      <c r="G4247" t="s">
        <v>10</v>
      </c>
      <c r="H4247" t="s">
        <v>39</v>
      </c>
      <c r="I4247" t="s">
        <v>39</v>
      </c>
      <c r="J4247" t="s">
        <v>9</v>
      </c>
      <c r="O4247" t="s">
        <v>10</v>
      </c>
      <c r="P4247" t="s">
        <v>9</v>
      </c>
      <c r="Q4247" t="s">
        <v>9</v>
      </c>
      <c r="R4247" t="s">
        <v>122</v>
      </c>
      <c r="S4247" t="s">
        <v>127</v>
      </c>
      <c r="T4247">
        <v>12</v>
      </c>
      <c r="U4247" t="s">
        <v>475</v>
      </c>
      <c r="W4247" t="s">
        <v>386</v>
      </c>
    </row>
    <row r="4248" spans="1:23" x14ac:dyDescent="0.25">
      <c r="A4248" t="s">
        <v>336</v>
      </c>
      <c r="B4248" s="1">
        <v>44407</v>
      </c>
      <c r="C4248">
        <v>0.01</v>
      </c>
      <c r="D4248" t="s">
        <v>556</v>
      </c>
      <c r="E4248" t="s">
        <v>556</v>
      </c>
      <c r="F4248" t="s">
        <v>546</v>
      </c>
      <c r="G4248" t="s">
        <v>92</v>
      </c>
      <c r="H4248" t="s">
        <v>71</v>
      </c>
      <c r="I4248" t="s">
        <v>71</v>
      </c>
      <c r="J4248" t="s">
        <v>9</v>
      </c>
      <c r="O4248" t="s">
        <v>92</v>
      </c>
      <c r="P4248" t="s">
        <v>9</v>
      </c>
      <c r="Q4248" t="s">
        <v>9</v>
      </c>
      <c r="R4248" t="s">
        <v>92</v>
      </c>
      <c r="S4248" t="s">
        <v>127</v>
      </c>
      <c r="T4248">
        <v>12</v>
      </c>
      <c r="U4248" t="s">
        <v>475</v>
      </c>
      <c r="W4248" t="s">
        <v>386</v>
      </c>
    </row>
    <row r="4249" spans="1:23" x14ac:dyDescent="0.25">
      <c r="A4249" t="s">
        <v>492</v>
      </c>
      <c r="B4249" s="1">
        <v>44407</v>
      </c>
      <c r="C4249">
        <v>-20</v>
      </c>
      <c r="D4249" t="s">
        <v>580</v>
      </c>
      <c r="E4249" t="s">
        <v>580</v>
      </c>
      <c r="F4249" t="s">
        <v>891</v>
      </c>
      <c r="G4249" t="s">
        <v>88</v>
      </c>
      <c r="H4249" t="s">
        <v>59</v>
      </c>
      <c r="I4249" t="s">
        <v>59</v>
      </c>
      <c r="J4249" t="s">
        <v>9</v>
      </c>
      <c r="O4249" t="s">
        <v>88</v>
      </c>
      <c r="P4249" t="s">
        <v>9</v>
      </c>
      <c r="Q4249" t="s">
        <v>9</v>
      </c>
      <c r="R4249" t="s">
        <v>122</v>
      </c>
      <c r="S4249" t="s">
        <v>127</v>
      </c>
      <c r="T4249">
        <v>1</v>
      </c>
      <c r="U4249" t="s">
        <v>475</v>
      </c>
      <c r="W4249" t="s">
        <v>386</v>
      </c>
    </row>
    <row r="4250" spans="1:23" x14ac:dyDescent="0.25">
      <c r="A4250" t="s">
        <v>34</v>
      </c>
      <c r="B4250" s="1">
        <v>44407</v>
      </c>
      <c r="C4250">
        <v>-131.19999999999999</v>
      </c>
      <c r="D4250" t="s">
        <v>1405</v>
      </c>
      <c r="E4250" t="s">
        <v>1405</v>
      </c>
      <c r="F4250" t="s">
        <v>4636</v>
      </c>
      <c r="G4250" t="s">
        <v>88</v>
      </c>
      <c r="H4250" t="s">
        <v>223</v>
      </c>
      <c r="I4250" t="s">
        <v>223</v>
      </c>
      <c r="J4250" t="s">
        <v>9</v>
      </c>
      <c r="O4250" t="s">
        <v>88</v>
      </c>
      <c r="P4250" t="s">
        <v>9</v>
      </c>
      <c r="Q4250" t="s">
        <v>9</v>
      </c>
      <c r="R4250" t="s">
        <v>122</v>
      </c>
      <c r="S4250" t="s">
        <v>127</v>
      </c>
      <c r="T4250">
        <v>1</v>
      </c>
      <c r="U4250" t="s">
        <v>475</v>
      </c>
      <c r="W4250" t="s">
        <v>386</v>
      </c>
    </row>
    <row r="4251" spans="1:23" x14ac:dyDescent="0.25">
      <c r="A4251" t="s">
        <v>492</v>
      </c>
      <c r="B4251" s="1">
        <v>44407</v>
      </c>
      <c r="C4251">
        <v>25</v>
      </c>
      <c r="D4251" t="s">
        <v>536</v>
      </c>
      <c r="E4251" t="s">
        <v>536</v>
      </c>
      <c r="F4251" t="s">
        <v>537</v>
      </c>
      <c r="G4251" t="s">
        <v>92</v>
      </c>
      <c r="H4251" t="s">
        <v>49</v>
      </c>
      <c r="I4251" t="s">
        <v>49</v>
      </c>
      <c r="J4251" t="s">
        <v>9</v>
      </c>
      <c r="O4251" t="s">
        <v>92</v>
      </c>
      <c r="P4251" t="s">
        <v>9</v>
      </c>
      <c r="Q4251" t="s">
        <v>9</v>
      </c>
      <c r="R4251" t="s">
        <v>92</v>
      </c>
      <c r="S4251" t="s">
        <v>127</v>
      </c>
      <c r="T4251">
        <v>12</v>
      </c>
      <c r="U4251" t="s">
        <v>475</v>
      </c>
      <c r="W4251" t="s">
        <v>386</v>
      </c>
    </row>
    <row r="4252" spans="1:23" x14ac:dyDescent="0.25">
      <c r="A4252" t="s">
        <v>19</v>
      </c>
      <c r="B4252" s="1">
        <v>44406</v>
      </c>
      <c r="C4252">
        <v>4043.04</v>
      </c>
      <c r="D4252" t="s">
        <v>562</v>
      </c>
      <c r="E4252" t="s">
        <v>562</v>
      </c>
      <c r="F4252" t="s">
        <v>563</v>
      </c>
      <c r="G4252" t="s">
        <v>92</v>
      </c>
      <c r="H4252" t="s">
        <v>30</v>
      </c>
      <c r="I4252" t="s">
        <v>30</v>
      </c>
      <c r="J4252" t="s">
        <v>9</v>
      </c>
      <c r="O4252" t="s">
        <v>92</v>
      </c>
      <c r="P4252" t="s">
        <v>9</v>
      </c>
      <c r="Q4252" t="s">
        <v>9</v>
      </c>
      <c r="R4252" t="s">
        <v>92</v>
      </c>
      <c r="S4252" t="s">
        <v>127</v>
      </c>
      <c r="T4252">
        <v>12</v>
      </c>
      <c r="U4252" t="s">
        <v>475</v>
      </c>
      <c r="W4252" t="s">
        <v>386</v>
      </c>
    </row>
    <row r="4253" spans="1:23" x14ac:dyDescent="0.25">
      <c r="A4253" t="s">
        <v>19</v>
      </c>
      <c r="B4253" s="1">
        <v>44406</v>
      </c>
      <c r="C4253">
        <v>5713.01</v>
      </c>
      <c r="D4253" t="s">
        <v>719</v>
      </c>
      <c r="E4253" t="s">
        <v>719</v>
      </c>
      <c r="F4253" t="s">
        <v>565</v>
      </c>
      <c r="G4253" t="s">
        <v>92</v>
      </c>
      <c r="H4253" t="s">
        <v>30</v>
      </c>
      <c r="I4253" t="s">
        <v>30</v>
      </c>
      <c r="J4253" t="s">
        <v>9</v>
      </c>
      <c r="O4253" t="s">
        <v>92</v>
      </c>
      <c r="P4253" t="s">
        <v>9</v>
      </c>
      <c r="Q4253" t="s">
        <v>9</v>
      </c>
      <c r="R4253" t="s">
        <v>92</v>
      </c>
      <c r="S4253" t="s">
        <v>127</v>
      </c>
      <c r="T4253">
        <v>12</v>
      </c>
      <c r="U4253" t="s">
        <v>475</v>
      </c>
      <c r="W4253" t="s">
        <v>386</v>
      </c>
    </row>
    <row r="4254" spans="1:23" x14ac:dyDescent="0.25">
      <c r="A4254" t="s">
        <v>6411</v>
      </c>
      <c r="B4254" s="1">
        <v>44406</v>
      </c>
      <c r="C4254">
        <v>0.14000000000000001</v>
      </c>
      <c r="D4254" t="s">
        <v>556</v>
      </c>
      <c r="E4254" t="s">
        <v>556</v>
      </c>
      <c r="F4254" t="s">
        <v>8189</v>
      </c>
      <c r="G4254" t="s">
        <v>92</v>
      </c>
      <c r="H4254" t="s">
        <v>71</v>
      </c>
      <c r="I4254" t="s">
        <v>71</v>
      </c>
      <c r="J4254" t="s">
        <v>9</v>
      </c>
      <c r="O4254" t="s">
        <v>92</v>
      </c>
      <c r="P4254" t="s">
        <v>9</v>
      </c>
      <c r="Q4254" t="s">
        <v>9</v>
      </c>
      <c r="R4254" t="s">
        <v>92</v>
      </c>
      <c r="S4254" t="s">
        <v>127</v>
      </c>
      <c r="T4254">
        <v>12</v>
      </c>
      <c r="U4254" t="s">
        <v>475</v>
      </c>
      <c r="W4254" t="s">
        <v>386</v>
      </c>
    </row>
    <row r="4255" spans="1:23" x14ac:dyDescent="0.25">
      <c r="A4255" t="s">
        <v>19</v>
      </c>
      <c r="B4255" s="1">
        <v>44406</v>
      </c>
      <c r="C4255">
        <v>490</v>
      </c>
      <c r="D4255" t="s">
        <v>4637</v>
      </c>
      <c r="E4255" t="s">
        <v>4637</v>
      </c>
      <c r="F4255" t="s">
        <v>1050</v>
      </c>
      <c r="G4255" t="s">
        <v>92</v>
      </c>
      <c r="H4255" t="s">
        <v>135</v>
      </c>
      <c r="I4255" t="s">
        <v>135</v>
      </c>
      <c r="J4255" t="s">
        <v>9</v>
      </c>
      <c r="O4255" t="s">
        <v>92</v>
      </c>
      <c r="P4255" t="s">
        <v>9</v>
      </c>
      <c r="Q4255" t="s">
        <v>9</v>
      </c>
      <c r="R4255" t="s">
        <v>92</v>
      </c>
      <c r="S4255" t="s">
        <v>127</v>
      </c>
      <c r="T4255">
        <v>1</v>
      </c>
      <c r="U4255" t="s">
        <v>475</v>
      </c>
      <c r="V4255" t="s">
        <v>284</v>
      </c>
      <c r="W4255" t="s">
        <v>386</v>
      </c>
    </row>
    <row r="4256" spans="1:23" x14ac:dyDescent="0.25">
      <c r="A4256" t="s">
        <v>492</v>
      </c>
      <c r="B4256" s="1">
        <v>44406</v>
      </c>
      <c r="C4256">
        <v>-229</v>
      </c>
      <c r="D4256" t="s">
        <v>2714</v>
      </c>
      <c r="E4256" t="s">
        <v>2714</v>
      </c>
      <c r="F4256" t="s">
        <v>2715</v>
      </c>
      <c r="G4256" t="s">
        <v>117</v>
      </c>
      <c r="H4256" t="s">
        <v>45</v>
      </c>
      <c r="I4256" t="s">
        <v>45</v>
      </c>
      <c r="J4256" t="s">
        <v>9</v>
      </c>
      <c r="O4256" t="s">
        <v>117</v>
      </c>
      <c r="P4256" t="s">
        <v>9</v>
      </c>
      <c r="Q4256" t="s">
        <v>9</v>
      </c>
      <c r="R4256" t="s">
        <v>122</v>
      </c>
      <c r="S4256" t="s">
        <v>127</v>
      </c>
      <c r="T4256">
        <v>12</v>
      </c>
      <c r="U4256" t="s">
        <v>475</v>
      </c>
      <c r="W4256" t="s">
        <v>386</v>
      </c>
    </row>
    <row r="4257" spans="1:23" x14ac:dyDescent="0.25">
      <c r="A4257" t="s">
        <v>492</v>
      </c>
      <c r="B4257" s="1">
        <v>44406</v>
      </c>
      <c r="C4257">
        <v>-229</v>
      </c>
      <c r="D4257" t="s">
        <v>2714</v>
      </c>
      <c r="E4257" t="s">
        <v>2714</v>
      </c>
      <c r="F4257" t="s">
        <v>2715</v>
      </c>
      <c r="G4257" t="s">
        <v>117</v>
      </c>
      <c r="H4257" t="s">
        <v>45</v>
      </c>
      <c r="I4257" t="s">
        <v>45</v>
      </c>
      <c r="J4257" t="s">
        <v>9</v>
      </c>
      <c r="O4257" t="s">
        <v>117</v>
      </c>
      <c r="P4257" t="s">
        <v>9</v>
      </c>
      <c r="Q4257" t="s">
        <v>9</v>
      </c>
      <c r="R4257" t="s">
        <v>122</v>
      </c>
      <c r="S4257" t="s">
        <v>127</v>
      </c>
      <c r="T4257">
        <v>12</v>
      </c>
      <c r="U4257" t="s">
        <v>475</v>
      </c>
      <c r="W4257" t="s">
        <v>386</v>
      </c>
    </row>
    <row r="4258" spans="1:23" x14ac:dyDescent="0.25">
      <c r="A4258" t="s">
        <v>492</v>
      </c>
      <c r="B4258" s="1">
        <v>44406</v>
      </c>
      <c r="C4258">
        <v>-0.45</v>
      </c>
      <c r="D4258" t="s">
        <v>892</v>
      </c>
      <c r="E4258" t="s">
        <v>892</v>
      </c>
      <c r="F4258" t="s">
        <v>893</v>
      </c>
      <c r="G4258" t="s">
        <v>10</v>
      </c>
      <c r="H4258" t="s">
        <v>39</v>
      </c>
      <c r="I4258" t="s">
        <v>39</v>
      </c>
      <c r="J4258" t="s">
        <v>9</v>
      </c>
      <c r="O4258" t="s">
        <v>10</v>
      </c>
      <c r="P4258" t="s">
        <v>9</v>
      </c>
      <c r="Q4258" t="s">
        <v>9</v>
      </c>
      <c r="R4258" t="s">
        <v>122</v>
      </c>
      <c r="S4258" t="s">
        <v>127</v>
      </c>
      <c r="T4258">
        <v>12</v>
      </c>
      <c r="U4258" t="s">
        <v>475</v>
      </c>
      <c r="W4258" t="s">
        <v>386</v>
      </c>
    </row>
    <row r="4259" spans="1:23" x14ac:dyDescent="0.25">
      <c r="A4259" t="s">
        <v>492</v>
      </c>
      <c r="B4259" s="1">
        <v>44405</v>
      </c>
      <c r="C4259">
        <v>-3.98</v>
      </c>
      <c r="D4259" t="s">
        <v>495</v>
      </c>
      <c r="E4259" t="s">
        <v>495</v>
      </c>
      <c r="F4259" t="s">
        <v>496</v>
      </c>
      <c r="G4259" t="s">
        <v>104</v>
      </c>
      <c r="H4259" t="s">
        <v>16</v>
      </c>
      <c r="I4259" t="s">
        <v>16</v>
      </c>
      <c r="J4259" t="s">
        <v>9</v>
      </c>
      <c r="O4259" t="s">
        <v>104</v>
      </c>
      <c r="P4259" t="s">
        <v>9</v>
      </c>
      <c r="Q4259" t="s">
        <v>9</v>
      </c>
      <c r="R4259" t="s">
        <v>122</v>
      </c>
      <c r="S4259" t="s">
        <v>127</v>
      </c>
      <c r="T4259">
        <v>12</v>
      </c>
      <c r="U4259" t="s">
        <v>475</v>
      </c>
      <c r="W4259" t="s">
        <v>386</v>
      </c>
    </row>
    <row r="4260" spans="1:23" x14ac:dyDescent="0.25">
      <c r="A4260" t="s">
        <v>492</v>
      </c>
      <c r="B4260" s="1">
        <v>44405</v>
      </c>
      <c r="C4260">
        <v>-11</v>
      </c>
      <c r="D4260" t="s">
        <v>588</v>
      </c>
      <c r="E4260" t="s">
        <v>588</v>
      </c>
      <c r="F4260" t="s">
        <v>589</v>
      </c>
      <c r="G4260" t="s">
        <v>13</v>
      </c>
      <c r="H4260" t="s">
        <v>37</v>
      </c>
      <c r="I4260" t="s">
        <v>37</v>
      </c>
      <c r="J4260" t="s">
        <v>9</v>
      </c>
      <c r="O4260" t="s">
        <v>13</v>
      </c>
      <c r="P4260" t="s">
        <v>9</v>
      </c>
      <c r="Q4260" t="s">
        <v>9</v>
      </c>
      <c r="R4260" t="s">
        <v>122</v>
      </c>
      <c r="S4260" t="s">
        <v>127</v>
      </c>
      <c r="T4260">
        <v>12</v>
      </c>
      <c r="U4260" t="s">
        <v>475</v>
      </c>
      <c r="W4260" t="s">
        <v>386</v>
      </c>
    </row>
    <row r="4261" spans="1:23" x14ac:dyDescent="0.25">
      <c r="A4261" t="s">
        <v>492</v>
      </c>
      <c r="B4261" s="1">
        <v>44405</v>
      </c>
      <c r="C4261">
        <v>-40</v>
      </c>
      <c r="D4261" t="s">
        <v>2535</v>
      </c>
      <c r="E4261" t="s">
        <v>2535</v>
      </c>
      <c r="F4261" t="s">
        <v>2536</v>
      </c>
      <c r="G4261" t="s">
        <v>104</v>
      </c>
      <c r="H4261" t="s">
        <v>16</v>
      </c>
      <c r="I4261" t="s">
        <v>16</v>
      </c>
      <c r="J4261" t="s">
        <v>9</v>
      </c>
      <c r="O4261" t="s">
        <v>104</v>
      </c>
      <c r="P4261" t="s">
        <v>9</v>
      </c>
      <c r="Q4261" t="s">
        <v>9</v>
      </c>
      <c r="R4261" t="s">
        <v>122</v>
      </c>
      <c r="S4261" t="s">
        <v>127</v>
      </c>
      <c r="T4261">
        <v>12</v>
      </c>
      <c r="U4261" t="s">
        <v>475</v>
      </c>
      <c r="W4261" t="s">
        <v>386</v>
      </c>
    </row>
    <row r="4262" spans="1:23" x14ac:dyDescent="0.25">
      <c r="A4262" t="s">
        <v>492</v>
      </c>
      <c r="B4262" s="1">
        <v>44405</v>
      </c>
      <c r="C4262">
        <v>-60</v>
      </c>
      <c r="D4262" t="s">
        <v>4638</v>
      </c>
      <c r="E4262" t="s">
        <v>4638</v>
      </c>
      <c r="F4262" t="s">
        <v>2501</v>
      </c>
      <c r="G4262" t="s">
        <v>117</v>
      </c>
      <c r="H4262" t="s">
        <v>45</v>
      </c>
      <c r="I4262" t="s">
        <v>45</v>
      </c>
      <c r="J4262" t="s">
        <v>9</v>
      </c>
      <c r="O4262" t="s">
        <v>117</v>
      </c>
      <c r="P4262" t="s">
        <v>9</v>
      </c>
      <c r="Q4262" t="s">
        <v>4639</v>
      </c>
      <c r="R4262" t="s">
        <v>122</v>
      </c>
      <c r="S4262" t="s">
        <v>127</v>
      </c>
      <c r="T4262">
        <v>12</v>
      </c>
      <c r="U4262" t="s">
        <v>475</v>
      </c>
      <c r="W4262" t="s">
        <v>386</v>
      </c>
    </row>
    <row r="4263" spans="1:23" x14ac:dyDescent="0.25">
      <c r="A4263" t="s">
        <v>544</v>
      </c>
      <c r="B4263" s="1">
        <v>44405</v>
      </c>
      <c r="C4263">
        <v>-4.6900000000000004</v>
      </c>
      <c r="D4263" t="s">
        <v>577</v>
      </c>
      <c r="E4263" t="s">
        <v>577</v>
      </c>
      <c r="F4263" t="s">
        <v>4640</v>
      </c>
      <c r="G4263" t="s">
        <v>104</v>
      </c>
      <c r="H4263" t="s">
        <v>7</v>
      </c>
      <c r="I4263" t="s">
        <v>7</v>
      </c>
      <c r="J4263" t="s">
        <v>9</v>
      </c>
      <c r="O4263" t="s">
        <v>104</v>
      </c>
      <c r="P4263" t="s">
        <v>9</v>
      </c>
      <c r="Q4263" t="s">
        <v>9</v>
      </c>
      <c r="R4263" t="s">
        <v>122</v>
      </c>
      <c r="S4263" t="s">
        <v>127</v>
      </c>
      <c r="T4263">
        <v>12</v>
      </c>
      <c r="U4263" t="s">
        <v>475</v>
      </c>
      <c r="W4263" t="s">
        <v>386</v>
      </c>
    </row>
    <row r="4264" spans="1:23" x14ac:dyDescent="0.25">
      <c r="A4264" t="s">
        <v>544</v>
      </c>
      <c r="B4264" s="1">
        <v>44405</v>
      </c>
      <c r="C4264">
        <v>-9.61</v>
      </c>
      <c r="D4264" t="s">
        <v>4642</v>
      </c>
      <c r="E4264" t="s">
        <v>4642</v>
      </c>
      <c r="F4264" t="s">
        <v>4643</v>
      </c>
      <c r="G4264" t="s">
        <v>104</v>
      </c>
      <c r="H4264" t="s">
        <v>7</v>
      </c>
      <c r="I4264" t="s">
        <v>7</v>
      </c>
      <c r="J4264" t="s">
        <v>9</v>
      </c>
      <c r="O4264" t="s">
        <v>104</v>
      </c>
      <c r="P4264" t="s">
        <v>9</v>
      </c>
      <c r="Q4264" t="s">
        <v>9</v>
      </c>
      <c r="R4264" t="s">
        <v>122</v>
      </c>
      <c r="S4264" t="s">
        <v>127</v>
      </c>
      <c r="T4264">
        <v>12</v>
      </c>
      <c r="U4264" t="s">
        <v>475</v>
      </c>
      <c r="W4264" t="s">
        <v>386</v>
      </c>
    </row>
    <row r="4265" spans="1:23" x14ac:dyDescent="0.25">
      <c r="A4265" t="s">
        <v>544</v>
      </c>
      <c r="B4265" s="1">
        <v>44405</v>
      </c>
      <c r="C4265">
        <v>-59.07</v>
      </c>
      <c r="D4265" t="s">
        <v>763</v>
      </c>
      <c r="E4265" t="s">
        <v>763</v>
      </c>
      <c r="F4265" t="s">
        <v>4641</v>
      </c>
      <c r="G4265" t="s">
        <v>104</v>
      </c>
      <c r="H4265" t="s">
        <v>7</v>
      </c>
      <c r="I4265" t="s">
        <v>7</v>
      </c>
      <c r="J4265" t="s">
        <v>9</v>
      </c>
      <c r="O4265" t="s">
        <v>104</v>
      </c>
      <c r="P4265" t="s">
        <v>9</v>
      </c>
      <c r="Q4265" t="s">
        <v>9</v>
      </c>
      <c r="R4265" t="s">
        <v>122</v>
      </c>
      <c r="S4265" t="s">
        <v>127</v>
      </c>
      <c r="T4265">
        <v>12</v>
      </c>
      <c r="U4265" t="s">
        <v>475</v>
      </c>
      <c r="W4265" t="s">
        <v>386</v>
      </c>
    </row>
    <row r="4266" spans="1:23" x14ac:dyDescent="0.25">
      <c r="A4266" t="s">
        <v>19</v>
      </c>
      <c r="B4266" s="1">
        <v>44405</v>
      </c>
      <c r="C4266">
        <v>490</v>
      </c>
      <c r="D4266" t="s">
        <v>4637</v>
      </c>
      <c r="E4266" t="s">
        <v>4637</v>
      </c>
      <c r="F4266" t="s">
        <v>1050</v>
      </c>
      <c r="G4266" t="s">
        <v>92</v>
      </c>
      <c r="H4266" t="s">
        <v>135</v>
      </c>
      <c r="I4266" t="s">
        <v>135</v>
      </c>
      <c r="J4266" t="s">
        <v>9</v>
      </c>
      <c r="O4266" t="s">
        <v>92</v>
      </c>
      <c r="P4266" t="s">
        <v>9</v>
      </c>
      <c r="Q4266" t="s">
        <v>9</v>
      </c>
      <c r="R4266" t="s">
        <v>92</v>
      </c>
      <c r="S4266" t="s">
        <v>127</v>
      </c>
      <c r="T4266">
        <v>1</v>
      </c>
      <c r="U4266" t="s">
        <v>475</v>
      </c>
      <c r="V4266" t="s">
        <v>284</v>
      </c>
      <c r="W4266" t="s">
        <v>386</v>
      </c>
    </row>
    <row r="4267" spans="1:23" x14ac:dyDescent="0.25">
      <c r="A4267" t="s">
        <v>492</v>
      </c>
      <c r="B4267" s="1">
        <v>44404</v>
      </c>
      <c r="C4267">
        <v>-3.04</v>
      </c>
      <c r="D4267" t="s">
        <v>636</v>
      </c>
      <c r="E4267" t="s">
        <v>636</v>
      </c>
      <c r="F4267" t="s">
        <v>637</v>
      </c>
      <c r="G4267" t="s">
        <v>88</v>
      </c>
      <c r="H4267" t="s">
        <v>33</v>
      </c>
      <c r="I4267" t="s">
        <v>33</v>
      </c>
      <c r="J4267" t="s">
        <v>2324</v>
      </c>
      <c r="O4267" t="s">
        <v>88</v>
      </c>
      <c r="P4267" t="s">
        <v>9</v>
      </c>
      <c r="Q4267" t="s">
        <v>4645</v>
      </c>
      <c r="R4267" t="s">
        <v>122</v>
      </c>
      <c r="S4267" t="s">
        <v>127</v>
      </c>
      <c r="T4267">
        <v>1</v>
      </c>
      <c r="U4267" t="s">
        <v>475</v>
      </c>
      <c r="W4267" t="s">
        <v>386</v>
      </c>
    </row>
    <row r="4268" spans="1:23" x14ac:dyDescent="0.25">
      <c r="A4268" t="s">
        <v>34</v>
      </c>
      <c r="B4268" s="1">
        <v>44404</v>
      </c>
      <c r="C4268">
        <v>-13.17</v>
      </c>
      <c r="D4268" t="s">
        <v>491</v>
      </c>
      <c r="E4268" t="s">
        <v>491</v>
      </c>
      <c r="F4268" t="s">
        <v>4646</v>
      </c>
      <c r="G4268" t="s">
        <v>88</v>
      </c>
      <c r="H4268" t="s">
        <v>33</v>
      </c>
      <c r="I4268" t="s">
        <v>33</v>
      </c>
      <c r="J4268" t="s">
        <v>227</v>
      </c>
      <c r="K4268" t="s">
        <v>9</v>
      </c>
      <c r="L4268" t="s">
        <v>9</v>
      </c>
      <c r="M4268" t="s">
        <v>4647</v>
      </c>
      <c r="O4268" t="s">
        <v>88</v>
      </c>
      <c r="P4268" t="s">
        <v>9</v>
      </c>
      <c r="Q4268" t="s">
        <v>4648</v>
      </c>
      <c r="R4268" t="s">
        <v>122</v>
      </c>
      <c r="S4268" t="s">
        <v>127</v>
      </c>
      <c r="T4268">
        <v>1</v>
      </c>
      <c r="U4268" t="s">
        <v>475</v>
      </c>
      <c r="W4268" t="s">
        <v>386</v>
      </c>
    </row>
    <row r="4269" spans="1:23" x14ac:dyDescent="0.25">
      <c r="A4269" t="s">
        <v>492</v>
      </c>
      <c r="B4269" s="1">
        <v>44404</v>
      </c>
      <c r="C4269">
        <v>-2.6</v>
      </c>
      <c r="D4269" t="s">
        <v>636</v>
      </c>
      <c r="E4269" t="s">
        <v>636</v>
      </c>
      <c r="F4269" t="s">
        <v>856</v>
      </c>
      <c r="G4269" t="s">
        <v>88</v>
      </c>
      <c r="H4269" t="s">
        <v>33</v>
      </c>
      <c r="I4269" t="s">
        <v>33</v>
      </c>
      <c r="J4269" t="s">
        <v>2324</v>
      </c>
      <c r="O4269" t="s">
        <v>88</v>
      </c>
      <c r="P4269" t="s">
        <v>9</v>
      </c>
      <c r="Q4269" t="s">
        <v>3455</v>
      </c>
      <c r="R4269" t="s">
        <v>122</v>
      </c>
      <c r="S4269" t="s">
        <v>127</v>
      </c>
      <c r="T4269">
        <v>1</v>
      </c>
      <c r="U4269" t="s">
        <v>475</v>
      </c>
      <c r="W4269" t="s">
        <v>386</v>
      </c>
    </row>
    <row r="4270" spans="1:23" x14ac:dyDescent="0.25">
      <c r="A4270" t="s">
        <v>492</v>
      </c>
      <c r="B4270" s="1">
        <v>44404</v>
      </c>
      <c r="C4270">
        <v>33.06</v>
      </c>
      <c r="D4270" t="s">
        <v>636</v>
      </c>
      <c r="E4270" t="s">
        <v>636</v>
      </c>
      <c r="F4270" t="s">
        <v>856</v>
      </c>
      <c r="G4270" t="s">
        <v>120</v>
      </c>
      <c r="H4270" t="s">
        <v>86</v>
      </c>
      <c r="I4270" t="s">
        <v>86</v>
      </c>
      <c r="J4270" t="s">
        <v>9</v>
      </c>
      <c r="O4270" t="s">
        <v>120</v>
      </c>
      <c r="P4270" t="s">
        <v>9</v>
      </c>
      <c r="Q4270" t="s">
        <v>4644</v>
      </c>
      <c r="R4270" t="s">
        <v>122</v>
      </c>
      <c r="S4270" t="s">
        <v>125</v>
      </c>
      <c r="T4270">
        <v>1</v>
      </c>
      <c r="U4270" t="s">
        <v>475</v>
      </c>
      <c r="W4270" t="s">
        <v>386</v>
      </c>
    </row>
    <row r="4271" spans="1:23" x14ac:dyDescent="0.25">
      <c r="A4271" t="s">
        <v>492</v>
      </c>
      <c r="B4271" s="1">
        <v>44404</v>
      </c>
      <c r="C4271">
        <v>-15.42</v>
      </c>
      <c r="D4271" t="s">
        <v>636</v>
      </c>
      <c r="E4271" t="s">
        <v>636</v>
      </c>
      <c r="F4271" t="s">
        <v>856</v>
      </c>
      <c r="G4271" t="s">
        <v>120</v>
      </c>
      <c r="H4271" t="s">
        <v>83</v>
      </c>
      <c r="I4271" t="s">
        <v>83</v>
      </c>
      <c r="J4271" t="s">
        <v>9</v>
      </c>
      <c r="O4271" t="s">
        <v>120</v>
      </c>
      <c r="P4271" t="s">
        <v>9</v>
      </c>
      <c r="Q4271" t="s">
        <v>4649</v>
      </c>
      <c r="R4271" t="s">
        <v>122</v>
      </c>
      <c r="S4271" t="s">
        <v>127</v>
      </c>
      <c r="T4271">
        <v>12</v>
      </c>
      <c r="U4271" t="s">
        <v>475</v>
      </c>
      <c r="W4271" t="s">
        <v>386</v>
      </c>
    </row>
    <row r="4272" spans="1:23" x14ac:dyDescent="0.25">
      <c r="A4272" t="s">
        <v>492</v>
      </c>
      <c r="B4272" s="1">
        <v>44403</v>
      </c>
      <c r="C4272">
        <v>-6.98</v>
      </c>
      <c r="D4272" t="s">
        <v>495</v>
      </c>
      <c r="E4272" t="s">
        <v>495</v>
      </c>
      <c r="F4272" t="s">
        <v>496</v>
      </c>
      <c r="G4272" t="s">
        <v>104</v>
      </c>
      <c r="H4272" t="s">
        <v>16</v>
      </c>
      <c r="I4272" t="s">
        <v>16</v>
      </c>
      <c r="J4272" t="s">
        <v>9</v>
      </c>
      <c r="O4272" t="s">
        <v>104</v>
      </c>
      <c r="P4272" t="s">
        <v>9</v>
      </c>
      <c r="Q4272" t="s">
        <v>9</v>
      </c>
      <c r="R4272" t="s">
        <v>122</v>
      </c>
      <c r="S4272" t="s">
        <v>127</v>
      </c>
      <c r="T4272">
        <v>12</v>
      </c>
      <c r="U4272" t="s">
        <v>475</v>
      </c>
      <c r="W4272" t="s">
        <v>386</v>
      </c>
    </row>
    <row r="4273" spans="1:23" x14ac:dyDescent="0.25">
      <c r="A4273" t="s">
        <v>34</v>
      </c>
      <c r="B4273" s="1">
        <v>44403</v>
      </c>
      <c r="C4273">
        <v>-8.0399999999999991</v>
      </c>
      <c r="D4273" t="s">
        <v>491</v>
      </c>
      <c r="E4273" t="s">
        <v>491</v>
      </c>
      <c r="F4273" t="s">
        <v>4653</v>
      </c>
      <c r="G4273" t="s">
        <v>88</v>
      </c>
      <c r="H4273" t="s">
        <v>33</v>
      </c>
      <c r="I4273" t="s">
        <v>33</v>
      </c>
      <c r="J4273" t="s">
        <v>227</v>
      </c>
      <c r="K4273" t="s">
        <v>9</v>
      </c>
      <c r="L4273" t="s">
        <v>9</v>
      </c>
      <c r="M4273" t="s">
        <v>4654</v>
      </c>
      <c r="O4273" t="s">
        <v>88</v>
      </c>
      <c r="P4273" t="s">
        <v>9</v>
      </c>
      <c r="Q4273" t="s">
        <v>4655</v>
      </c>
      <c r="R4273" t="s">
        <v>122</v>
      </c>
      <c r="S4273" t="s">
        <v>127</v>
      </c>
      <c r="T4273">
        <v>1</v>
      </c>
      <c r="U4273" t="s">
        <v>475</v>
      </c>
      <c r="W4273" t="s">
        <v>386</v>
      </c>
    </row>
    <row r="4274" spans="1:23" x14ac:dyDescent="0.25">
      <c r="A4274" t="s">
        <v>605</v>
      </c>
      <c r="B4274" s="1">
        <v>44403</v>
      </c>
      <c r="C4274">
        <v>-13.22</v>
      </c>
      <c r="D4274" t="s">
        <v>606</v>
      </c>
      <c r="E4274" t="s">
        <v>606</v>
      </c>
      <c r="F4274" t="s">
        <v>4656</v>
      </c>
      <c r="G4274" t="s">
        <v>13</v>
      </c>
      <c r="H4274" t="s">
        <v>11</v>
      </c>
      <c r="I4274" t="s">
        <v>11</v>
      </c>
      <c r="J4274" t="s">
        <v>9</v>
      </c>
      <c r="O4274" t="s">
        <v>13</v>
      </c>
      <c r="P4274" t="s">
        <v>9</v>
      </c>
      <c r="Q4274" t="s">
        <v>9</v>
      </c>
      <c r="R4274" t="s">
        <v>122</v>
      </c>
      <c r="S4274" t="s">
        <v>127</v>
      </c>
      <c r="T4274">
        <v>12</v>
      </c>
      <c r="U4274" t="s">
        <v>475</v>
      </c>
      <c r="W4274" t="s">
        <v>386</v>
      </c>
    </row>
    <row r="4275" spans="1:23" x14ac:dyDescent="0.25">
      <c r="A4275" t="s">
        <v>492</v>
      </c>
      <c r="B4275" s="1">
        <v>44403</v>
      </c>
      <c r="C4275">
        <v>-32</v>
      </c>
      <c r="D4275" t="s">
        <v>650</v>
      </c>
      <c r="E4275" t="s">
        <v>650</v>
      </c>
      <c r="F4275" t="s">
        <v>651</v>
      </c>
      <c r="G4275" t="s">
        <v>118</v>
      </c>
      <c r="H4275" t="s">
        <v>52</v>
      </c>
      <c r="I4275" t="s">
        <v>52</v>
      </c>
      <c r="J4275" t="s">
        <v>9</v>
      </c>
      <c r="O4275" t="s">
        <v>118</v>
      </c>
      <c r="P4275" t="s">
        <v>9</v>
      </c>
      <c r="Q4275" t="s">
        <v>9</v>
      </c>
      <c r="R4275" t="s">
        <v>122</v>
      </c>
      <c r="S4275" t="s">
        <v>127</v>
      </c>
      <c r="T4275">
        <v>12</v>
      </c>
      <c r="U4275" t="s">
        <v>475</v>
      </c>
      <c r="W4275" t="s">
        <v>386</v>
      </c>
    </row>
    <row r="4276" spans="1:23" x14ac:dyDescent="0.25">
      <c r="A4276" t="s">
        <v>19</v>
      </c>
      <c r="B4276" s="1">
        <v>44403</v>
      </c>
      <c r="C4276">
        <v>-13.22</v>
      </c>
      <c r="D4276" t="s">
        <v>25</v>
      </c>
      <c r="E4276" t="s">
        <v>25</v>
      </c>
      <c r="F4276" t="s">
        <v>611</v>
      </c>
      <c r="G4276" t="s">
        <v>55</v>
      </c>
      <c r="H4276" t="s">
        <v>18</v>
      </c>
      <c r="I4276" t="s">
        <v>18</v>
      </c>
      <c r="J4276" t="s">
        <v>9</v>
      </c>
      <c r="O4276" t="s">
        <v>55</v>
      </c>
      <c r="P4276" t="s">
        <v>9</v>
      </c>
      <c r="Q4276" t="s">
        <v>9</v>
      </c>
      <c r="R4276" t="s">
        <v>224</v>
      </c>
      <c r="S4276" t="s">
        <v>126</v>
      </c>
      <c r="T4276">
        <v>12</v>
      </c>
      <c r="U4276" t="s">
        <v>475</v>
      </c>
      <c r="W4276" t="s">
        <v>386</v>
      </c>
    </row>
    <row r="4277" spans="1:23" x14ac:dyDescent="0.25">
      <c r="A4277" t="s">
        <v>492</v>
      </c>
      <c r="B4277" s="1">
        <v>44403</v>
      </c>
      <c r="C4277">
        <v>-15.95</v>
      </c>
      <c r="D4277" t="s">
        <v>642</v>
      </c>
      <c r="E4277" t="s">
        <v>642</v>
      </c>
      <c r="F4277" t="s">
        <v>643</v>
      </c>
      <c r="G4277" t="s">
        <v>117</v>
      </c>
      <c r="H4277" t="s">
        <v>45</v>
      </c>
      <c r="I4277" t="s">
        <v>45</v>
      </c>
      <c r="J4277" t="s">
        <v>9</v>
      </c>
      <c r="O4277" t="s">
        <v>117</v>
      </c>
      <c r="P4277" t="s">
        <v>9</v>
      </c>
      <c r="Q4277" t="s">
        <v>9</v>
      </c>
      <c r="R4277" t="s">
        <v>122</v>
      </c>
      <c r="S4277" t="s">
        <v>127</v>
      </c>
      <c r="T4277">
        <v>12</v>
      </c>
      <c r="U4277" t="s">
        <v>475</v>
      </c>
      <c r="W4277" t="s">
        <v>386</v>
      </c>
    </row>
    <row r="4278" spans="1:23" x14ac:dyDescent="0.25">
      <c r="A4278" t="s">
        <v>492</v>
      </c>
      <c r="B4278" s="1">
        <v>44403</v>
      </c>
      <c r="C4278">
        <v>-108</v>
      </c>
      <c r="D4278" t="s">
        <v>673</v>
      </c>
      <c r="E4278" t="s">
        <v>673</v>
      </c>
      <c r="F4278" t="s">
        <v>4652</v>
      </c>
      <c r="G4278" t="s">
        <v>110</v>
      </c>
      <c r="H4278" t="s">
        <v>81</v>
      </c>
      <c r="I4278" t="s">
        <v>81</v>
      </c>
      <c r="J4278" t="s">
        <v>9</v>
      </c>
      <c r="O4278" t="s">
        <v>110</v>
      </c>
      <c r="P4278" t="s">
        <v>9</v>
      </c>
      <c r="Q4278" t="s">
        <v>9</v>
      </c>
      <c r="R4278" t="s">
        <v>122</v>
      </c>
      <c r="S4278" t="s">
        <v>127</v>
      </c>
      <c r="T4278">
        <v>1</v>
      </c>
      <c r="U4278" t="s">
        <v>475</v>
      </c>
      <c r="V4278" t="s">
        <v>283</v>
      </c>
      <c r="W4278" t="s">
        <v>386</v>
      </c>
    </row>
    <row r="4279" spans="1:23" x14ac:dyDescent="0.25">
      <c r="A4279" t="s">
        <v>19</v>
      </c>
      <c r="B4279" s="1">
        <v>44403</v>
      </c>
      <c r="C4279">
        <v>-20</v>
      </c>
      <c r="D4279" t="s">
        <v>1450</v>
      </c>
      <c r="E4279" t="s">
        <v>1450</v>
      </c>
      <c r="F4279" t="s">
        <v>573</v>
      </c>
      <c r="G4279" t="s">
        <v>105</v>
      </c>
      <c r="H4279" t="s">
        <v>28</v>
      </c>
      <c r="I4279" t="s">
        <v>28</v>
      </c>
      <c r="J4279" t="s">
        <v>4650</v>
      </c>
      <c r="O4279" t="s">
        <v>105</v>
      </c>
      <c r="P4279" t="s">
        <v>9</v>
      </c>
      <c r="Q4279" t="s">
        <v>4651</v>
      </c>
      <c r="R4279" t="s">
        <v>122</v>
      </c>
      <c r="S4279" t="s">
        <v>124</v>
      </c>
      <c r="T4279">
        <v>1</v>
      </c>
      <c r="U4279" t="s">
        <v>475</v>
      </c>
      <c r="W4279" t="s">
        <v>386</v>
      </c>
    </row>
    <row r="4280" spans="1:23" x14ac:dyDescent="0.25">
      <c r="A4280" t="s">
        <v>34</v>
      </c>
      <c r="B4280" s="1">
        <v>44402</v>
      </c>
      <c r="C4280">
        <v>-61.68</v>
      </c>
      <c r="D4280" t="s">
        <v>491</v>
      </c>
      <c r="E4280" t="s">
        <v>491</v>
      </c>
      <c r="F4280" t="s">
        <v>4659</v>
      </c>
      <c r="G4280" t="s">
        <v>120</v>
      </c>
      <c r="H4280" t="s">
        <v>83</v>
      </c>
      <c r="I4280" t="s">
        <v>83</v>
      </c>
      <c r="J4280" t="s">
        <v>9</v>
      </c>
      <c r="K4280" t="s">
        <v>9</v>
      </c>
      <c r="L4280" t="s">
        <v>9</v>
      </c>
      <c r="M4280" t="s">
        <v>5664</v>
      </c>
      <c r="O4280" t="s">
        <v>120</v>
      </c>
      <c r="P4280" t="s">
        <v>9</v>
      </c>
      <c r="Q4280" t="s">
        <v>5665</v>
      </c>
      <c r="R4280" t="s">
        <v>122</v>
      </c>
      <c r="S4280" t="s">
        <v>127</v>
      </c>
      <c r="T4280">
        <v>12</v>
      </c>
      <c r="U4280" t="s">
        <v>475</v>
      </c>
      <c r="W4280" t="s">
        <v>386</v>
      </c>
    </row>
    <row r="4281" spans="1:23" x14ac:dyDescent="0.25">
      <c r="A4281" t="s">
        <v>544</v>
      </c>
      <c r="B4281" s="1">
        <v>44402</v>
      </c>
      <c r="C4281">
        <v>-20.98</v>
      </c>
      <c r="D4281" t="s">
        <v>560</v>
      </c>
      <c r="E4281" t="s">
        <v>560</v>
      </c>
      <c r="F4281" t="s">
        <v>561</v>
      </c>
      <c r="G4281" t="s">
        <v>104</v>
      </c>
      <c r="H4281" t="s">
        <v>16</v>
      </c>
      <c r="I4281" t="s">
        <v>16</v>
      </c>
      <c r="J4281" t="s">
        <v>9</v>
      </c>
      <c r="O4281" t="s">
        <v>104</v>
      </c>
      <c r="P4281" t="s">
        <v>9</v>
      </c>
      <c r="Q4281" t="s">
        <v>4657</v>
      </c>
      <c r="R4281" t="s">
        <v>122</v>
      </c>
      <c r="S4281" t="s">
        <v>127</v>
      </c>
      <c r="T4281">
        <v>12</v>
      </c>
      <c r="U4281" t="s">
        <v>475</v>
      </c>
      <c r="W4281" t="s">
        <v>386</v>
      </c>
    </row>
    <row r="4282" spans="1:23" x14ac:dyDescent="0.25">
      <c r="A4282" t="s">
        <v>544</v>
      </c>
      <c r="B4282" s="1">
        <v>44402</v>
      </c>
      <c r="C4282">
        <v>20</v>
      </c>
      <c r="D4282" t="s">
        <v>1997</v>
      </c>
      <c r="E4282" t="s">
        <v>1997</v>
      </c>
      <c r="F4282" t="s">
        <v>1998</v>
      </c>
      <c r="G4282" t="s">
        <v>105</v>
      </c>
      <c r="H4282" t="s">
        <v>28</v>
      </c>
      <c r="I4282" t="s">
        <v>28</v>
      </c>
      <c r="J4282" t="s">
        <v>4650</v>
      </c>
      <c r="O4282" t="s">
        <v>105</v>
      </c>
      <c r="P4282" t="s">
        <v>9</v>
      </c>
      <c r="Q4282" t="s">
        <v>4658</v>
      </c>
      <c r="R4282" t="s">
        <v>122</v>
      </c>
      <c r="S4282" t="s">
        <v>124</v>
      </c>
      <c r="T4282">
        <v>1</v>
      </c>
      <c r="U4282" t="s">
        <v>475</v>
      </c>
      <c r="W4282" t="s">
        <v>386</v>
      </c>
    </row>
    <row r="4283" spans="1:23" x14ac:dyDescent="0.25">
      <c r="A4283" t="s">
        <v>492</v>
      </c>
      <c r="B4283" s="1">
        <v>44401</v>
      </c>
      <c r="C4283">
        <v>-40</v>
      </c>
      <c r="D4283" t="s">
        <v>2535</v>
      </c>
      <c r="E4283" t="s">
        <v>2535</v>
      </c>
      <c r="F4283" t="s">
        <v>2536</v>
      </c>
      <c r="G4283" t="s">
        <v>104</v>
      </c>
      <c r="H4283" t="s">
        <v>16</v>
      </c>
      <c r="I4283" t="s">
        <v>16</v>
      </c>
      <c r="J4283" t="s">
        <v>9</v>
      </c>
      <c r="O4283" t="s">
        <v>104</v>
      </c>
      <c r="P4283" t="s">
        <v>9</v>
      </c>
      <c r="Q4283" t="s">
        <v>9</v>
      </c>
      <c r="R4283" t="s">
        <v>122</v>
      </c>
      <c r="S4283" t="s">
        <v>127</v>
      </c>
      <c r="T4283">
        <v>12</v>
      </c>
      <c r="U4283" t="s">
        <v>475</v>
      </c>
      <c r="W4283" t="s">
        <v>386</v>
      </c>
    </row>
    <row r="4284" spans="1:23" x14ac:dyDescent="0.25">
      <c r="A4284" t="s">
        <v>492</v>
      </c>
      <c r="B4284" s="1">
        <v>44401</v>
      </c>
      <c r="C4284">
        <v>-38.590000000000003</v>
      </c>
      <c r="D4284" t="s">
        <v>541</v>
      </c>
      <c r="E4284" t="s">
        <v>541</v>
      </c>
      <c r="F4284" t="s">
        <v>542</v>
      </c>
      <c r="G4284" t="s">
        <v>104</v>
      </c>
      <c r="H4284" t="s">
        <v>16</v>
      </c>
      <c r="I4284" t="s">
        <v>16</v>
      </c>
      <c r="J4284" t="s">
        <v>9</v>
      </c>
      <c r="O4284" t="s">
        <v>104</v>
      </c>
      <c r="P4284" t="s">
        <v>9</v>
      </c>
      <c r="Q4284" t="s">
        <v>9</v>
      </c>
      <c r="R4284" t="s">
        <v>122</v>
      </c>
      <c r="S4284" t="s">
        <v>127</v>
      </c>
      <c r="T4284">
        <v>12</v>
      </c>
      <c r="U4284" t="s">
        <v>475</v>
      </c>
      <c r="W4284" t="s">
        <v>386</v>
      </c>
    </row>
    <row r="4285" spans="1:23" x14ac:dyDescent="0.25">
      <c r="A4285" t="s">
        <v>492</v>
      </c>
      <c r="B4285" s="1">
        <v>44401</v>
      </c>
      <c r="C4285">
        <v>-122.25</v>
      </c>
      <c r="D4285" t="s">
        <v>495</v>
      </c>
      <c r="E4285" t="s">
        <v>495</v>
      </c>
      <c r="F4285" t="s">
        <v>496</v>
      </c>
      <c r="G4285" t="s">
        <v>104</v>
      </c>
      <c r="H4285" t="s">
        <v>16</v>
      </c>
      <c r="I4285" t="s">
        <v>16</v>
      </c>
      <c r="J4285" t="s">
        <v>9</v>
      </c>
      <c r="O4285" t="s">
        <v>104</v>
      </c>
      <c r="P4285" t="s">
        <v>9</v>
      </c>
      <c r="Q4285" t="s">
        <v>9</v>
      </c>
      <c r="R4285" t="s">
        <v>122</v>
      </c>
      <c r="S4285" t="s">
        <v>127</v>
      </c>
      <c r="T4285">
        <v>12</v>
      </c>
      <c r="U4285" t="s">
        <v>475</v>
      </c>
      <c r="W4285" t="s">
        <v>386</v>
      </c>
    </row>
    <row r="4286" spans="1:23" x14ac:dyDescent="0.25">
      <c r="A4286" t="s">
        <v>492</v>
      </c>
      <c r="B4286" s="1">
        <v>44401</v>
      </c>
      <c r="C4286">
        <v>-2.7</v>
      </c>
      <c r="D4286" t="s">
        <v>495</v>
      </c>
      <c r="E4286" t="s">
        <v>495</v>
      </c>
      <c r="F4286" t="s">
        <v>496</v>
      </c>
      <c r="G4286" t="s">
        <v>104</v>
      </c>
      <c r="H4286" t="s">
        <v>16</v>
      </c>
      <c r="I4286" t="s">
        <v>16</v>
      </c>
      <c r="J4286" t="s">
        <v>9</v>
      </c>
      <c r="O4286" t="s">
        <v>104</v>
      </c>
      <c r="P4286" t="s">
        <v>9</v>
      </c>
      <c r="Q4286" t="s">
        <v>9</v>
      </c>
      <c r="R4286" t="s">
        <v>122</v>
      </c>
      <c r="S4286" t="s">
        <v>127</v>
      </c>
      <c r="T4286">
        <v>12</v>
      </c>
      <c r="U4286" t="s">
        <v>475</v>
      </c>
      <c r="W4286" t="s">
        <v>386</v>
      </c>
    </row>
    <row r="4287" spans="1:23" x14ac:dyDescent="0.25">
      <c r="A4287" t="s">
        <v>605</v>
      </c>
      <c r="B4287" s="1">
        <v>44400</v>
      </c>
      <c r="C4287">
        <v>13.22</v>
      </c>
      <c r="D4287" t="s">
        <v>25</v>
      </c>
      <c r="E4287" t="s">
        <v>25</v>
      </c>
      <c r="F4287" t="s">
        <v>627</v>
      </c>
      <c r="G4287" t="s">
        <v>55</v>
      </c>
      <c r="H4287" t="s">
        <v>18</v>
      </c>
      <c r="I4287" t="s">
        <v>18</v>
      </c>
      <c r="J4287" t="s">
        <v>9</v>
      </c>
      <c r="O4287" t="s">
        <v>55</v>
      </c>
      <c r="P4287" t="s">
        <v>9</v>
      </c>
      <c r="Q4287" t="s">
        <v>9</v>
      </c>
      <c r="R4287" t="s">
        <v>224</v>
      </c>
      <c r="S4287" t="s">
        <v>126</v>
      </c>
      <c r="T4287">
        <v>12</v>
      </c>
      <c r="U4287" t="s">
        <v>475</v>
      </c>
      <c r="W4287" t="s">
        <v>386</v>
      </c>
    </row>
    <row r="4288" spans="1:23" x14ac:dyDescent="0.25">
      <c r="A4288" t="s">
        <v>492</v>
      </c>
      <c r="B4288" s="1">
        <v>44400</v>
      </c>
      <c r="C4288">
        <v>-90</v>
      </c>
      <c r="D4288" t="s">
        <v>1305</v>
      </c>
      <c r="E4288" t="s">
        <v>1305</v>
      </c>
      <c r="F4288" t="s">
        <v>1306</v>
      </c>
      <c r="G4288" t="s">
        <v>105</v>
      </c>
      <c r="H4288" t="s">
        <v>28</v>
      </c>
      <c r="I4288" t="s">
        <v>28</v>
      </c>
      <c r="J4288" t="s">
        <v>4871</v>
      </c>
      <c r="K4288" t="s">
        <v>4884</v>
      </c>
      <c r="L4288" t="s">
        <v>4969</v>
      </c>
      <c r="O4288" t="s">
        <v>105</v>
      </c>
      <c r="P4288" t="s">
        <v>9</v>
      </c>
      <c r="Q4288" t="s">
        <v>4970</v>
      </c>
      <c r="R4288" t="s">
        <v>122</v>
      </c>
      <c r="S4288" t="s">
        <v>124</v>
      </c>
      <c r="T4288">
        <v>1</v>
      </c>
      <c r="U4288" t="s">
        <v>475</v>
      </c>
      <c r="W4288" t="s">
        <v>386</v>
      </c>
    </row>
    <row r="4289" spans="1:23" x14ac:dyDescent="0.25">
      <c r="A4289" t="s">
        <v>544</v>
      </c>
      <c r="B4289" s="1">
        <v>44400</v>
      </c>
      <c r="C4289">
        <v>-25.73</v>
      </c>
      <c r="D4289" t="s">
        <v>763</v>
      </c>
      <c r="E4289" t="s">
        <v>763</v>
      </c>
      <c r="F4289" t="s">
        <v>764</v>
      </c>
      <c r="G4289" t="s">
        <v>104</v>
      </c>
      <c r="H4289" t="s">
        <v>7</v>
      </c>
      <c r="I4289" t="s">
        <v>7</v>
      </c>
      <c r="J4289" t="s">
        <v>9</v>
      </c>
      <c r="O4289" t="s">
        <v>104</v>
      </c>
      <c r="P4289" t="s">
        <v>9</v>
      </c>
      <c r="Q4289" t="s">
        <v>9</v>
      </c>
      <c r="R4289" t="s">
        <v>122</v>
      </c>
      <c r="S4289" t="s">
        <v>127</v>
      </c>
      <c r="T4289">
        <v>12</v>
      </c>
      <c r="U4289" t="s">
        <v>475</v>
      </c>
      <c r="W4289" t="s">
        <v>386</v>
      </c>
    </row>
    <row r="4290" spans="1:23" x14ac:dyDescent="0.25">
      <c r="A4290" t="s">
        <v>34</v>
      </c>
      <c r="B4290" s="1">
        <v>44400</v>
      </c>
      <c r="C4290">
        <v>-16.53</v>
      </c>
      <c r="D4290" t="s">
        <v>491</v>
      </c>
      <c r="E4290" t="s">
        <v>491</v>
      </c>
      <c r="F4290" t="s">
        <v>4660</v>
      </c>
      <c r="G4290" t="s">
        <v>88</v>
      </c>
      <c r="H4290" t="s">
        <v>33</v>
      </c>
      <c r="I4290" t="s">
        <v>33</v>
      </c>
      <c r="J4290" t="s">
        <v>2324</v>
      </c>
      <c r="K4290" t="s">
        <v>9</v>
      </c>
      <c r="L4290" t="s">
        <v>9</v>
      </c>
      <c r="M4290" t="s">
        <v>4661</v>
      </c>
      <c r="O4290" t="s">
        <v>88</v>
      </c>
      <c r="P4290" t="s">
        <v>9</v>
      </c>
      <c r="Q4290" t="s">
        <v>4662</v>
      </c>
      <c r="R4290" t="s">
        <v>122</v>
      </c>
      <c r="S4290" t="s">
        <v>127</v>
      </c>
      <c r="T4290">
        <v>1</v>
      </c>
      <c r="U4290" t="s">
        <v>475</v>
      </c>
      <c r="W4290" t="s">
        <v>386</v>
      </c>
    </row>
    <row r="4291" spans="1:23" x14ac:dyDescent="0.25">
      <c r="A4291" t="s">
        <v>492</v>
      </c>
      <c r="B4291" s="1">
        <v>44399</v>
      </c>
      <c r="C4291">
        <v>-3.98</v>
      </c>
      <c r="D4291" t="s">
        <v>495</v>
      </c>
      <c r="E4291" t="s">
        <v>495</v>
      </c>
      <c r="F4291" t="s">
        <v>496</v>
      </c>
      <c r="G4291" t="s">
        <v>104</v>
      </c>
      <c r="H4291" t="s">
        <v>16</v>
      </c>
      <c r="I4291" t="s">
        <v>16</v>
      </c>
      <c r="J4291" t="s">
        <v>9</v>
      </c>
      <c r="O4291" t="s">
        <v>104</v>
      </c>
      <c r="P4291" t="s">
        <v>9</v>
      </c>
      <c r="Q4291" t="s">
        <v>9</v>
      </c>
      <c r="R4291" t="s">
        <v>122</v>
      </c>
      <c r="S4291" t="s">
        <v>127</v>
      </c>
      <c r="T4291">
        <v>12</v>
      </c>
      <c r="U4291" t="s">
        <v>475</v>
      </c>
      <c r="W4291" t="s">
        <v>386</v>
      </c>
    </row>
    <row r="4292" spans="1:23" x14ac:dyDescent="0.25">
      <c r="A4292" t="s">
        <v>19</v>
      </c>
      <c r="B4292" s="1">
        <v>44399</v>
      </c>
      <c r="C4292">
        <v>-2122.31</v>
      </c>
      <c r="D4292" t="s">
        <v>4663</v>
      </c>
      <c r="E4292" t="s">
        <v>4663</v>
      </c>
      <c r="F4292" t="s">
        <v>4664</v>
      </c>
      <c r="G4292" t="s">
        <v>105</v>
      </c>
      <c r="H4292" t="s">
        <v>134</v>
      </c>
      <c r="I4292" t="s">
        <v>134</v>
      </c>
      <c r="J4292" t="s">
        <v>4665</v>
      </c>
      <c r="O4292" t="s">
        <v>105</v>
      </c>
      <c r="P4292" t="s">
        <v>2397</v>
      </c>
      <c r="Q4292" t="s">
        <v>4666</v>
      </c>
      <c r="R4292" t="s">
        <v>122</v>
      </c>
      <c r="S4292" t="s">
        <v>124</v>
      </c>
      <c r="T4292">
        <v>1</v>
      </c>
      <c r="U4292" t="s">
        <v>475</v>
      </c>
      <c r="V4292" t="s">
        <v>287</v>
      </c>
      <c r="W4292" t="s">
        <v>386</v>
      </c>
    </row>
    <row r="4293" spans="1:23" x14ac:dyDescent="0.25">
      <c r="A4293" t="s">
        <v>492</v>
      </c>
      <c r="B4293" s="1">
        <v>44399</v>
      </c>
      <c r="C4293">
        <v>-140.97999999999999</v>
      </c>
      <c r="D4293" t="s">
        <v>4667</v>
      </c>
      <c r="E4293" t="s">
        <v>4667</v>
      </c>
      <c r="F4293" t="s">
        <v>4668</v>
      </c>
      <c r="G4293" t="s">
        <v>105</v>
      </c>
      <c r="H4293" t="s">
        <v>28</v>
      </c>
      <c r="I4293" t="s">
        <v>28</v>
      </c>
      <c r="J4293" t="s">
        <v>4871</v>
      </c>
      <c r="K4293" t="s">
        <v>4884</v>
      </c>
      <c r="O4293" t="s">
        <v>105</v>
      </c>
      <c r="P4293" t="s">
        <v>9</v>
      </c>
      <c r="Q4293" t="s">
        <v>4945</v>
      </c>
      <c r="R4293" t="s">
        <v>122</v>
      </c>
      <c r="S4293" t="s">
        <v>124</v>
      </c>
      <c r="T4293">
        <v>1</v>
      </c>
      <c r="U4293" t="s">
        <v>475</v>
      </c>
      <c r="W4293" t="s">
        <v>386</v>
      </c>
    </row>
    <row r="4294" spans="1:23" x14ac:dyDescent="0.25">
      <c r="A4294" t="s">
        <v>492</v>
      </c>
      <c r="B4294" s="1">
        <v>44399</v>
      </c>
      <c r="C4294">
        <v>-52.05</v>
      </c>
      <c r="D4294" t="s">
        <v>495</v>
      </c>
      <c r="E4294" t="s">
        <v>495</v>
      </c>
      <c r="F4294" t="s">
        <v>496</v>
      </c>
      <c r="G4294" t="s">
        <v>104</v>
      </c>
      <c r="H4294" t="s">
        <v>16</v>
      </c>
      <c r="I4294" t="s">
        <v>16</v>
      </c>
      <c r="J4294" t="s">
        <v>9</v>
      </c>
      <c r="O4294" t="s">
        <v>104</v>
      </c>
      <c r="P4294" t="s">
        <v>9</v>
      </c>
      <c r="Q4294" t="s">
        <v>9</v>
      </c>
      <c r="R4294" t="s">
        <v>122</v>
      </c>
      <c r="S4294" t="s">
        <v>127</v>
      </c>
      <c r="T4294">
        <v>12</v>
      </c>
      <c r="U4294" t="s">
        <v>475</v>
      </c>
      <c r="W4294" t="s">
        <v>386</v>
      </c>
    </row>
    <row r="4295" spans="1:23" x14ac:dyDescent="0.25">
      <c r="A4295" t="s">
        <v>492</v>
      </c>
      <c r="B4295" s="1">
        <v>44399</v>
      </c>
      <c r="C4295">
        <v>-15</v>
      </c>
      <c r="D4295" t="s">
        <v>612</v>
      </c>
      <c r="E4295" t="s">
        <v>612</v>
      </c>
      <c r="F4295" t="s">
        <v>613</v>
      </c>
      <c r="G4295" t="s">
        <v>473</v>
      </c>
      <c r="H4295" t="s">
        <v>467</v>
      </c>
      <c r="I4295" t="s">
        <v>467</v>
      </c>
      <c r="J4295" t="s">
        <v>9</v>
      </c>
      <c r="O4295" t="s">
        <v>473</v>
      </c>
      <c r="P4295" t="s">
        <v>9</v>
      </c>
      <c r="Q4295" t="s">
        <v>9</v>
      </c>
      <c r="R4295" t="s">
        <v>122</v>
      </c>
      <c r="S4295" t="s">
        <v>127</v>
      </c>
      <c r="T4295">
        <v>12</v>
      </c>
      <c r="U4295" t="s">
        <v>475</v>
      </c>
      <c r="W4295" t="s">
        <v>386</v>
      </c>
    </row>
    <row r="4296" spans="1:23" x14ac:dyDescent="0.25">
      <c r="A4296" t="s">
        <v>492</v>
      </c>
      <c r="B4296" s="1">
        <v>44398</v>
      </c>
      <c r="C4296">
        <v>-21.3</v>
      </c>
      <c r="D4296" t="s">
        <v>4671</v>
      </c>
      <c r="E4296" t="s">
        <v>4671</v>
      </c>
      <c r="F4296" t="s">
        <v>4672</v>
      </c>
      <c r="G4296" t="s">
        <v>13</v>
      </c>
      <c r="H4296" t="s">
        <v>40</v>
      </c>
      <c r="I4296" t="s">
        <v>40</v>
      </c>
      <c r="J4296" t="s">
        <v>9</v>
      </c>
      <c r="O4296" t="s">
        <v>13</v>
      </c>
      <c r="P4296" t="s">
        <v>9</v>
      </c>
      <c r="Q4296" t="s">
        <v>9</v>
      </c>
      <c r="R4296" t="s">
        <v>122</v>
      </c>
      <c r="S4296" t="s">
        <v>127</v>
      </c>
      <c r="T4296">
        <v>1</v>
      </c>
      <c r="U4296" t="s">
        <v>475</v>
      </c>
      <c r="W4296" t="s">
        <v>386</v>
      </c>
    </row>
    <row r="4297" spans="1:23" x14ac:dyDescent="0.25">
      <c r="A4297" t="s">
        <v>544</v>
      </c>
      <c r="B4297" s="1">
        <v>44398</v>
      </c>
      <c r="C4297">
        <v>-140.97999999999999</v>
      </c>
      <c r="D4297" t="s">
        <v>4667</v>
      </c>
      <c r="E4297" t="s">
        <v>4667</v>
      </c>
      <c r="F4297" t="s">
        <v>4676</v>
      </c>
      <c r="G4297" t="s">
        <v>105</v>
      </c>
      <c r="H4297" t="s">
        <v>28</v>
      </c>
      <c r="I4297" t="s">
        <v>28</v>
      </c>
      <c r="J4297" t="s">
        <v>4871</v>
      </c>
      <c r="K4297" t="s">
        <v>4884</v>
      </c>
      <c r="O4297" t="s">
        <v>105</v>
      </c>
      <c r="P4297" t="s">
        <v>9</v>
      </c>
      <c r="Q4297" t="s">
        <v>4945</v>
      </c>
      <c r="R4297" t="s">
        <v>122</v>
      </c>
      <c r="S4297" t="s">
        <v>124</v>
      </c>
      <c r="T4297">
        <v>1</v>
      </c>
      <c r="U4297" t="s">
        <v>475</v>
      </c>
      <c r="W4297" t="s">
        <v>386</v>
      </c>
    </row>
    <row r="4298" spans="1:23" x14ac:dyDescent="0.25">
      <c r="A4298" t="s">
        <v>492</v>
      </c>
      <c r="B4298" s="1">
        <v>44398</v>
      </c>
      <c r="C4298">
        <v>-37</v>
      </c>
      <c r="D4298" t="s">
        <v>1465</v>
      </c>
      <c r="E4298" t="s">
        <v>1465</v>
      </c>
      <c r="F4298" t="s">
        <v>1466</v>
      </c>
      <c r="G4298" t="s">
        <v>473</v>
      </c>
      <c r="H4298" t="s">
        <v>466</v>
      </c>
      <c r="I4298" t="s">
        <v>466</v>
      </c>
      <c r="J4298" t="s">
        <v>9</v>
      </c>
      <c r="O4298" t="s">
        <v>473</v>
      </c>
      <c r="P4298" t="s">
        <v>9</v>
      </c>
      <c r="Q4298" t="s">
        <v>9</v>
      </c>
      <c r="R4298" t="s">
        <v>122</v>
      </c>
      <c r="S4298" t="s">
        <v>127</v>
      </c>
      <c r="T4298">
        <v>12</v>
      </c>
      <c r="U4298" t="s">
        <v>475</v>
      </c>
      <c r="W4298" t="s">
        <v>386</v>
      </c>
    </row>
    <row r="4299" spans="1:23" x14ac:dyDescent="0.25">
      <c r="A4299" t="s">
        <v>544</v>
      </c>
      <c r="B4299" s="1">
        <v>44398</v>
      </c>
      <c r="C4299">
        <v>-84.23</v>
      </c>
      <c r="D4299" t="s">
        <v>908</v>
      </c>
      <c r="E4299" t="s">
        <v>908</v>
      </c>
      <c r="F4299" t="s">
        <v>1096</v>
      </c>
      <c r="G4299" t="s">
        <v>104</v>
      </c>
      <c r="H4299" t="s">
        <v>12</v>
      </c>
      <c r="I4299" t="s">
        <v>12</v>
      </c>
      <c r="J4299" t="s">
        <v>9</v>
      </c>
      <c r="O4299" t="s">
        <v>104</v>
      </c>
      <c r="P4299" t="s">
        <v>9</v>
      </c>
      <c r="Q4299" t="s">
        <v>9</v>
      </c>
      <c r="R4299" t="s">
        <v>122</v>
      </c>
      <c r="S4299" t="s">
        <v>127</v>
      </c>
      <c r="T4299">
        <v>12</v>
      </c>
      <c r="U4299" t="s">
        <v>475</v>
      </c>
      <c r="W4299" t="s">
        <v>386</v>
      </c>
    </row>
    <row r="4300" spans="1:23" x14ac:dyDescent="0.25">
      <c r="A4300" t="s">
        <v>544</v>
      </c>
      <c r="B4300" s="1">
        <v>44398</v>
      </c>
      <c r="C4300">
        <v>-16.53</v>
      </c>
      <c r="D4300" t="s">
        <v>495</v>
      </c>
      <c r="E4300" t="s">
        <v>495</v>
      </c>
      <c r="F4300" t="s">
        <v>601</v>
      </c>
      <c r="G4300" t="s">
        <v>88</v>
      </c>
      <c r="H4300" t="s">
        <v>33</v>
      </c>
      <c r="I4300" t="s">
        <v>33</v>
      </c>
      <c r="J4300" t="s">
        <v>2324</v>
      </c>
      <c r="O4300" t="s">
        <v>88</v>
      </c>
      <c r="P4300" t="s">
        <v>9</v>
      </c>
      <c r="Q4300" t="s">
        <v>5027</v>
      </c>
      <c r="R4300" t="s">
        <v>122</v>
      </c>
      <c r="S4300" t="s">
        <v>127</v>
      </c>
      <c r="T4300">
        <v>1</v>
      </c>
      <c r="U4300" t="s">
        <v>475</v>
      </c>
      <c r="W4300" t="s">
        <v>386</v>
      </c>
    </row>
    <row r="4301" spans="1:23" x14ac:dyDescent="0.25">
      <c r="A4301" t="s">
        <v>19</v>
      </c>
      <c r="B4301" s="1">
        <v>44398</v>
      </c>
      <c r="C4301">
        <v>44.1</v>
      </c>
      <c r="D4301" t="s">
        <v>1242</v>
      </c>
      <c r="E4301" t="s">
        <v>1242</v>
      </c>
      <c r="F4301" t="s">
        <v>598</v>
      </c>
      <c r="G4301" t="s">
        <v>92</v>
      </c>
      <c r="H4301" t="s">
        <v>107</v>
      </c>
      <c r="I4301" t="s">
        <v>107</v>
      </c>
      <c r="J4301" t="s">
        <v>9</v>
      </c>
      <c r="O4301" t="s">
        <v>92</v>
      </c>
      <c r="P4301" t="s">
        <v>9</v>
      </c>
      <c r="Q4301" t="s">
        <v>9</v>
      </c>
      <c r="R4301" t="s">
        <v>92</v>
      </c>
      <c r="S4301" t="s">
        <v>127</v>
      </c>
      <c r="T4301">
        <v>1</v>
      </c>
      <c r="U4301" t="s">
        <v>475</v>
      </c>
      <c r="V4301" t="s">
        <v>6075</v>
      </c>
      <c r="W4301" t="s">
        <v>386</v>
      </c>
    </row>
    <row r="4302" spans="1:23" x14ac:dyDescent="0.25">
      <c r="A4302" t="s">
        <v>492</v>
      </c>
      <c r="B4302" s="1">
        <v>44398</v>
      </c>
      <c r="C4302">
        <v>-31.9</v>
      </c>
      <c r="D4302" t="s">
        <v>632</v>
      </c>
      <c r="E4302" t="s">
        <v>632</v>
      </c>
      <c r="F4302" t="s">
        <v>633</v>
      </c>
      <c r="G4302" t="s">
        <v>473</v>
      </c>
      <c r="H4302" t="s">
        <v>472</v>
      </c>
      <c r="I4302" t="s">
        <v>472</v>
      </c>
      <c r="J4302" t="s">
        <v>9</v>
      </c>
      <c r="O4302" t="s">
        <v>473</v>
      </c>
      <c r="P4302" t="s">
        <v>9</v>
      </c>
      <c r="Q4302" t="s">
        <v>9</v>
      </c>
      <c r="R4302" t="s">
        <v>122</v>
      </c>
      <c r="S4302" t="s">
        <v>124</v>
      </c>
      <c r="T4302">
        <v>12</v>
      </c>
      <c r="U4302" t="s">
        <v>475</v>
      </c>
      <c r="W4302" t="s">
        <v>386</v>
      </c>
    </row>
    <row r="4303" spans="1:23" x14ac:dyDescent="0.25">
      <c r="A4303" t="s">
        <v>544</v>
      </c>
      <c r="B4303" s="1">
        <v>44398</v>
      </c>
      <c r="C4303">
        <v>-249.95</v>
      </c>
      <c r="D4303" t="s">
        <v>4669</v>
      </c>
      <c r="E4303" t="s">
        <v>4669</v>
      </c>
      <c r="F4303" t="s">
        <v>4670</v>
      </c>
      <c r="G4303" t="s">
        <v>105</v>
      </c>
      <c r="H4303" t="s">
        <v>28</v>
      </c>
      <c r="I4303" t="s">
        <v>28</v>
      </c>
      <c r="J4303" t="s">
        <v>4871</v>
      </c>
      <c r="K4303" t="s">
        <v>4884</v>
      </c>
      <c r="L4303" t="s">
        <v>4965</v>
      </c>
      <c r="O4303" t="s">
        <v>105</v>
      </c>
      <c r="P4303" t="s">
        <v>9</v>
      </c>
      <c r="Q4303" t="s">
        <v>4971</v>
      </c>
      <c r="R4303" t="s">
        <v>122</v>
      </c>
      <c r="S4303" t="s">
        <v>124</v>
      </c>
      <c r="T4303">
        <v>1</v>
      </c>
      <c r="U4303" t="s">
        <v>475</v>
      </c>
      <c r="W4303" t="s">
        <v>386</v>
      </c>
    </row>
    <row r="4304" spans="1:23" x14ac:dyDescent="0.25">
      <c r="A4304" t="s">
        <v>19</v>
      </c>
      <c r="B4304" s="1">
        <v>44398</v>
      </c>
      <c r="C4304">
        <v>-250</v>
      </c>
      <c r="D4304" t="s">
        <v>4673</v>
      </c>
      <c r="E4304" t="s">
        <v>4673</v>
      </c>
      <c r="F4304" t="s">
        <v>4674</v>
      </c>
      <c r="G4304" t="s">
        <v>78</v>
      </c>
      <c r="H4304" t="s">
        <v>27</v>
      </c>
      <c r="I4304" t="s">
        <v>27</v>
      </c>
      <c r="J4304" t="s">
        <v>9</v>
      </c>
      <c r="O4304" t="s">
        <v>78</v>
      </c>
      <c r="P4304" t="s">
        <v>9</v>
      </c>
      <c r="Q4304" t="s">
        <v>4675</v>
      </c>
      <c r="R4304" t="s">
        <v>122</v>
      </c>
      <c r="S4304" t="s">
        <v>127</v>
      </c>
      <c r="T4304">
        <v>1</v>
      </c>
      <c r="U4304" t="s">
        <v>475</v>
      </c>
      <c r="W4304" t="s">
        <v>386</v>
      </c>
    </row>
    <row r="4305" spans="1:23" x14ac:dyDescent="0.25">
      <c r="A4305" t="s">
        <v>508</v>
      </c>
      <c r="B4305" s="1">
        <v>44397</v>
      </c>
      <c r="C4305">
        <v>33.06</v>
      </c>
      <c r="D4305" t="s">
        <v>502</v>
      </c>
      <c r="E4305" t="s">
        <v>502</v>
      </c>
      <c r="F4305" t="s">
        <v>502</v>
      </c>
      <c r="G4305" t="s">
        <v>92</v>
      </c>
      <c r="H4305" t="s">
        <v>49</v>
      </c>
      <c r="I4305" t="s">
        <v>49</v>
      </c>
      <c r="J4305" t="s">
        <v>9</v>
      </c>
      <c r="K4305" t="s">
        <v>9</v>
      </c>
      <c r="L4305" t="s">
        <v>9</v>
      </c>
      <c r="M4305" t="s">
        <v>5666</v>
      </c>
      <c r="O4305" t="s">
        <v>92</v>
      </c>
      <c r="P4305" t="s">
        <v>9</v>
      </c>
      <c r="Q4305" t="s">
        <v>5667</v>
      </c>
      <c r="R4305" t="s">
        <v>92</v>
      </c>
      <c r="S4305" t="s">
        <v>127</v>
      </c>
      <c r="T4305">
        <v>12</v>
      </c>
      <c r="U4305" t="s">
        <v>475</v>
      </c>
      <c r="W4305" t="s">
        <v>386</v>
      </c>
    </row>
    <row r="4306" spans="1:23" x14ac:dyDescent="0.25">
      <c r="A4306" t="s">
        <v>508</v>
      </c>
      <c r="B4306" s="1">
        <v>44397</v>
      </c>
      <c r="C4306">
        <v>-33.06</v>
      </c>
      <c r="D4306" t="s">
        <v>491</v>
      </c>
      <c r="E4306" t="s">
        <v>491</v>
      </c>
      <c r="F4306" t="s">
        <v>491</v>
      </c>
      <c r="G4306" t="s">
        <v>120</v>
      </c>
      <c r="H4306" t="s">
        <v>83</v>
      </c>
      <c r="I4306" t="s">
        <v>83</v>
      </c>
      <c r="J4306" t="s">
        <v>9</v>
      </c>
      <c r="K4306" t="s">
        <v>9</v>
      </c>
      <c r="L4306" t="s">
        <v>9</v>
      </c>
      <c r="M4306" t="s">
        <v>5666</v>
      </c>
      <c r="O4306" t="s">
        <v>120</v>
      </c>
      <c r="P4306" t="s">
        <v>9</v>
      </c>
      <c r="Q4306" t="s">
        <v>5668</v>
      </c>
      <c r="R4306" t="s">
        <v>122</v>
      </c>
      <c r="S4306" t="s">
        <v>127</v>
      </c>
      <c r="T4306">
        <v>12</v>
      </c>
      <c r="U4306" t="s">
        <v>475</v>
      </c>
      <c r="W4306" t="s">
        <v>386</v>
      </c>
    </row>
    <row r="4307" spans="1:23" x14ac:dyDescent="0.25">
      <c r="A4307" t="s">
        <v>539</v>
      </c>
      <c r="B4307" s="1">
        <v>44397</v>
      </c>
      <c r="C4307">
        <v>-63.15</v>
      </c>
      <c r="D4307" t="s">
        <v>1263</v>
      </c>
      <c r="E4307" t="s">
        <v>1263</v>
      </c>
      <c r="F4307" t="s">
        <v>1264</v>
      </c>
      <c r="G4307" t="s">
        <v>88</v>
      </c>
      <c r="H4307" t="s">
        <v>33</v>
      </c>
      <c r="I4307" t="s">
        <v>33</v>
      </c>
      <c r="J4307" t="s">
        <v>2345</v>
      </c>
      <c r="O4307" t="s">
        <v>88</v>
      </c>
      <c r="P4307" t="s">
        <v>9</v>
      </c>
      <c r="Q4307" t="s">
        <v>4677</v>
      </c>
      <c r="R4307" t="s">
        <v>122</v>
      </c>
      <c r="S4307" t="s">
        <v>127</v>
      </c>
      <c r="T4307">
        <v>1</v>
      </c>
      <c r="U4307" t="s">
        <v>475</v>
      </c>
      <c r="W4307" t="s">
        <v>386</v>
      </c>
    </row>
    <row r="4308" spans="1:23" x14ac:dyDescent="0.25">
      <c r="A4308" t="s">
        <v>19</v>
      </c>
      <c r="B4308" s="1">
        <v>44396</v>
      </c>
      <c r="C4308">
        <v>-67.83</v>
      </c>
      <c r="D4308" t="s">
        <v>36</v>
      </c>
      <c r="E4308" t="s">
        <v>36</v>
      </c>
      <c r="F4308" t="s">
        <v>653</v>
      </c>
      <c r="G4308" t="s">
        <v>55</v>
      </c>
      <c r="H4308" t="s">
        <v>18</v>
      </c>
      <c r="I4308" t="s">
        <v>18</v>
      </c>
      <c r="J4308" t="s">
        <v>9</v>
      </c>
      <c r="O4308" t="s">
        <v>55</v>
      </c>
      <c r="P4308" t="s">
        <v>9</v>
      </c>
      <c r="Q4308" t="s">
        <v>9</v>
      </c>
      <c r="R4308" t="s">
        <v>224</v>
      </c>
      <c r="S4308" t="s">
        <v>126</v>
      </c>
      <c r="T4308">
        <v>12</v>
      </c>
      <c r="U4308" t="s">
        <v>475</v>
      </c>
      <c r="W4308" t="s">
        <v>386</v>
      </c>
    </row>
    <row r="4309" spans="1:23" x14ac:dyDescent="0.25">
      <c r="A4309" t="s">
        <v>544</v>
      </c>
      <c r="B4309" s="1">
        <v>44396</v>
      </c>
      <c r="C4309">
        <v>-40.72</v>
      </c>
      <c r="D4309" t="s">
        <v>495</v>
      </c>
      <c r="E4309" t="s">
        <v>495</v>
      </c>
      <c r="F4309" t="s">
        <v>601</v>
      </c>
      <c r="G4309" t="s">
        <v>104</v>
      </c>
      <c r="H4309" t="s">
        <v>16</v>
      </c>
      <c r="I4309" t="s">
        <v>16</v>
      </c>
      <c r="J4309" t="s">
        <v>9</v>
      </c>
      <c r="O4309" t="s">
        <v>104</v>
      </c>
      <c r="P4309" t="s">
        <v>9</v>
      </c>
      <c r="Q4309" t="s">
        <v>9</v>
      </c>
      <c r="R4309" t="s">
        <v>122</v>
      </c>
      <c r="S4309" t="s">
        <v>127</v>
      </c>
      <c r="T4309">
        <v>12</v>
      </c>
      <c r="U4309" t="s">
        <v>475</v>
      </c>
      <c r="W4309" t="s">
        <v>386</v>
      </c>
    </row>
    <row r="4310" spans="1:23" x14ac:dyDescent="0.25">
      <c r="A4310" t="s">
        <v>544</v>
      </c>
      <c r="B4310" s="1">
        <v>44396</v>
      </c>
      <c r="C4310">
        <v>-6.99</v>
      </c>
      <c r="D4310" t="s">
        <v>495</v>
      </c>
      <c r="E4310" t="s">
        <v>495</v>
      </c>
      <c r="F4310" t="s">
        <v>601</v>
      </c>
      <c r="G4310" t="s">
        <v>104</v>
      </c>
      <c r="H4310" t="s">
        <v>16</v>
      </c>
      <c r="I4310" t="s">
        <v>16</v>
      </c>
      <c r="J4310" t="s">
        <v>9</v>
      </c>
      <c r="O4310" t="s">
        <v>104</v>
      </c>
      <c r="P4310" t="s">
        <v>9</v>
      </c>
      <c r="Q4310" t="s">
        <v>9</v>
      </c>
      <c r="R4310" t="s">
        <v>122</v>
      </c>
      <c r="S4310" t="s">
        <v>127</v>
      </c>
      <c r="T4310">
        <v>12</v>
      </c>
      <c r="U4310" t="s">
        <v>475</v>
      </c>
      <c r="W4310" t="s">
        <v>386</v>
      </c>
    </row>
    <row r="4311" spans="1:23" x14ac:dyDescent="0.25">
      <c r="A4311" t="s">
        <v>492</v>
      </c>
      <c r="B4311" s="1">
        <v>44396</v>
      </c>
      <c r="C4311">
        <v>-138.77000000000001</v>
      </c>
      <c r="D4311" t="s">
        <v>580</v>
      </c>
      <c r="E4311" t="s">
        <v>580</v>
      </c>
      <c r="F4311" t="s">
        <v>581</v>
      </c>
      <c r="G4311" t="s">
        <v>88</v>
      </c>
      <c r="H4311" t="s">
        <v>59</v>
      </c>
      <c r="I4311" t="s">
        <v>59</v>
      </c>
      <c r="J4311" t="s">
        <v>9</v>
      </c>
      <c r="O4311" t="s">
        <v>88</v>
      </c>
      <c r="P4311" t="s">
        <v>9</v>
      </c>
      <c r="Q4311" t="s">
        <v>9</v>
      </c>
      <c r="R4311" t="s">
        <v>122</v>
      </c>
      <c r="S4311" t="s">
        <v>127</v>
      </c>
      <c r="T4311">
        <v>1</v>
      </c>
      <c r="U4311" t="s">
        <v>475</v>
      </c>
      <c r="W4311" t="s">
        <v>386</v>
      </c>
    </row>
    <row r="4312" spans="1:23" x14ac:dyDescent="0.25">
      <c r="A4312" t="s">
        <v>492</v>
      </c>
      <c r="B4312" s="1">
        <v>44396</v>
      </c>
      <c r="C4312">
        <v>-19.989999999999998</v>
      </c>
      <c r="D4312" t="s">
        <v>1446</v>
      </c>
      <c r="E4312" t="s">
        <v>1446</v>
      </c>
      <c r="F4312" t="s">
        <v>4680</v>
      </c>
      <c r="G4312" t="s">
        <v>473</v>
      </c>
      <c r="H4312" t="s">
        <v>466</v>
      </c>
      <c r="I4312" t="s">
        <v>466</v>
      </c>
      <c r="J4312" t="s">
        <v>9</v>
      </c>
      <c r="O4312" t="s">
        <v>473</v>
      </c>
      <c r="P4312" t="s">
        <v>9</v>
      </c>
      <c r="Q4312" t="s">
        <v>4681</v>
      </c>
      <c r="R4312" t="s">
        <v>122</v>
      </c>
      <c r="S4312" t="s">
        <v>127</v>
      </c>
      <c r="T4312">
        <v>12</v>
      </c>
      <c r="U4312" t="s">
        <v>475</v>
      </c>
      <c r="W4312" t="s">
        <v>386</v>
      </c>
    </row>
    <row r="4313" spans="1:23" x14ac:dyDescent="0.25">
      <c r="A4313" t="s">
        <v>492</v>
      </c>
      <c r="B4313" s="1">
        <v>44396</v>
      </c>
      <c r="C4313">
        <v>-7.69</v>
      </c>
      <c r="D4313" t="s">
        <v>3654</v>
      </c>
      <c r="E4313" t="s">
        <v>3654</v>
      </c>
      <c r="F4313" t="s">
        <v>3655</v>
      </c>
      <c r="G4313" t="s">
        <v>105</v>
      </c>
      <c r="H4313" t="s">
        <v>28</v>
      </c>
      <c r="I4313" t="s">
        <v>28</v>
      </c>
      <c r="J4313" t="s">
        <v>4650</v>
      </c>
      <c r="O4313" t="s">
        <v>105</v>
      </c>
      <c r="P4313" t="s">
        <v>9</v>
      </c>
      <c r="Q4313" t="s">
        <v>4679</v>
      </c>
      <c r="R4313" t="s">
        <v>122</v>
      </c>
      <c r="S4313" t="s">
        <v>124</v>
      </c>
      <c r="T4313">
        <v>1</v>
      </c>
      <c r="U4313" t="s">
        <v>475</v>
      </c>
      <c r="W4313" t="s">
        <v>386</v>
      </c>
    </row>
    <row r="4314" spans="1:23" x14ac:dyDescent="0.25">
      <c r="A4314" t="s">
        <v>492</v>
      </c>
      <c r="B4314" s="1">
        <v>44396</v>
      </c>
      <c r="C4314">
        <v>-10</v>
      </c>
      <c r="D4314" t="s">
        <v>3654</v>
      </c>
      <c r="E4314" t="s">
        <v>3654</v>
      </c>
      <c r="F4314" t="s">
        <v>3655</v>
      </c>
      <c r="G4314" t="s">
        <v>120</v>
      </c>
      <c r="H4314" t="s">
        <v>83</v>
      </c>
      <c r="I4314" t="s">
        <v>83</v>
      </c>
      <c r="J4314" t="s">
        <v>4650</v>
      </c>
      <c r="K4314" t="s">
        <v>1298</v>
      </c>
      <c r="O4314" t="s">
        <v>120</v>
      </c>
      <c r="P4314" t="s">
        <v>9</v>
      </c>
      <c r="Q4314" t="s">
        <v>4678</v>
      </c>
      <c r="R4314" t="s">
        <v>122</v>
      </c>
      <c r="S4314" t="s">
        <v>127</v>
      </c>
      <c r="T4314">
        <v>12</v>
      </c>
      <c r="U4314" t="s">
        <v>475</v>
      </c>
      <c r="W4314" t="s">
        <v>386</v>
      </c>
    </row>
    <row r="4315" spans="1:23" x14ac:dyDescent="0.25">
      <c r="A4315" t="s">
        <v>19</v>
      </c>
      <c r="B4315" s="1">
        <v>44396</v>
      </c>
      <c r="C4315">
        <v>230</v>
      </c>
      <c r="D4315" t="s">
        <v>3649</v>
      </c>
      <c r="E4315" t="s">
        <v>3649</v>
      </c>
      <c r="F4315" t="s">
        <v>598</v>
      </c>
      <c r="G4315" t="s">
        <v>105</v>
      </c>
      <c r="H4315" t="s">
        <v>28</v>
      </c>
      <c r="I4315" t="s">
        <v>28</v>
      </c>
      <c r="J4315" t="s">
        <v>5717</v>
      </c>
      <c r="O4315" t="s">
        <v>105</v>
      </c>
      <c r="P4315" t="s">
        <v>9</v>
      </c>
      <c r="Q4315" t="s">
        <v>5718</v>
      </c>
      <c r="R4315" t="s">
        <v>122</v>
      </c>
      <c r="S4315" t="s">
        <v>124</v>
      </c>
      <c r="T4315">
        <v>1</v>
      </c>
      <c r="U4315" t="s">
        <v>475</v>
      </c>
      <c r="W4315" t="s">
        <v>386</v>
      </c>
    </row>
    <row r="4316" spans="1:23" x14ac:dyDescent="0.25">
      <c r="A4316" t="s">
        <v>544</v>
      </c>
      <c r="B4316" s="1">
        <v>44395</v>
      </c>
      <c r="C4316">
        <v>-5.86</v>
      </c>
      <c r="D4316" t="s">
        <v>3654</v>
      </c>
      <c r="E4316" t="s">
        <v>3654</v>
      </c>
      <c r="F4316" t="s">
        <v>4468</v>
      </c>
      <c r="G4316" t="s">
        <v>105</v>
      </c>
      <c r="H4316" t="s">
        <v>28</v>
      </c>
      <c r="I4316" t="s">
        <v>28</v>
      </c>
      <c r="J4316" t="s">
        <v>4650</v>
      </c>
      <c r="O4316" t="s">
        <v>105</v>
      </c>
      <c r="P4316" t="s">
        <v>9</v>
      </c>
      <c r="Q4316" t="s">
        <v>4679</v>
      </c>
      <c r="R4316" t="s">
        <v>122</v>
      </c>
      <c r="S4316" t="s">
        <v>124</v>
      </c>
      <c r="T4316">
        <v>1</v>
      </c>
      <c r="U4316" t="s">
        <v>475</v>
      </c>
      <c r="W4316" t="s">
        <v>386</v>
      </c>
    </row>
    <row r="4317" spans="1:23" x14ac:dyDescent="0.25">
      <c r="A4317" t="s">
        <v>544</v>
      </c>
      <c r="B4317" s="1">
        <v>44395</v>
      </c>
      <c r="C4317">
        <v>-2.4900000000000002</v>
      </c>
      <c r="D4317" t="s">
        <v>1495</v>
      </c>
      <c r="E4317" t="s">
        <v>1495</v>
      </c>
      <c r="F4317" t="s">
        <v>3663</v>
      </c>
      <c r="G4317" t="s">
        <v>105</v>
      </c>
      <c r="H4317" t="s">
        <v>28</v>
      </c>
      <c r="I4317" t="s">
        <v>28</v>
      </c>
      <c r="J4317" t="s">
        <v>4650</v>
      </c>
      <c r="K4317" t="s">
        <v>1280</v>
      </c>
      <c r="O4317" t="s">
        <v>105</v>
      </c>
      <c r="P4317" t="s">
        <v>9</v>
      </c>
      <c r="Q4317" t="s">
        <v>4683</v>
      </c>
      <c r="R4317" t="s">
        <v>122</v>
      </c>
      <c r="S4317" t="s">
        <v>124</v>
      </c>
      <c r="T4317">
        <v>1</v>
      </c>
      <c r="U4317" t="s">
        <v>475</v>
      </c>
      <c r="W4317" t="s">
        <v>386</v>
      </c>
    </row>
    <row r="4318" spans="1:23" x14ac:dyDescent="0.25">
      <c r="A4318" t="s">
        <v>544</v>
      </c>
      <c r="B4318" s="1">
        <v>44395</v>
      </c>
      <c r="C4318">
        <v>-9.6199999999999992</v>
      </c>
      <c r="D4318" t="s">
        <v>1493</v>
      </c>
      <c r="E4318" t="s">
        <v>1493</v>
      </c>
      <c r="F4318" t="s">
        <v>4682</v>
      </c>
      <c r="G4318" t="s">
        <v>105</v>
      </c>
      <c r="H4318" t="s">
        <v>28</v>
      </c>
      <c r="I4318" t="s">
        <v>28</v>
      </c>
      <c r="J4318" t="s">
        <v>4650</v>
      </c>
      <c r="K4318" t="s">
        <v>1280</v>
      </c>
      <c r="O4318" t="s">
        <v>105</v>
      </c>
      <c r="P4318" t="s">
        <v>9</v>
      </c>
      <c r="Q4318" t="s">
        <v>4683</v>
      </c>
      <c r="R4318" t="s">
        <v>122</v>
      </c>
      <c r="S4318" t="s">
        <v>124</v>
      </c>
      <c r="T4318">
        <v>1</v>
      </c>
      <c r="U4318" t="s">
        <v>475</v>
      </c>
      <c r="W4318" t="s">
        <v>386</v>
      </c>
    </row>
    <row r="4319" spans="1:23" x14ac:dyDescent="0.25">
      <c r="A4319" t="s">
        <v>544</v>
      </c>
      <c r="B4319" s="1">
        <v>44395</v>
      </c>
      <c r="C4319">
        <v>-47.42</v>
      </c>
      <c r="D4319" t="s">
        <v>1495</v>
      </c>
      <c r="E4319" t="s">
        <v>1495</v>
      </c>
      <c r="F4319" t="s">
        <v>3663</v>
      </c>
      <c r="G4319" t="s">
        <v>105</v>
      </c>
      <c r="H4319" t="s">
        <v>28</v>
      </c>
      <c r="I4319" t="s">
        <v>28</v>
      </c>
      <c r="J4319" t="s">
        <v>4650</v>
      </c>
      <c r="O4319" t="s">
        <v>105</v>
      </c>
      <c r="P4319" t="s">
        <v>9</v>
      </c>
      <c r="Q4319" t="s">
        <v>4679</v>
      </c>
      <c r="R4319" t="s">
        <v>122</v>
      </c>
      <c r="S4319" t="s">
        <v>124</v>
      </c>
      <c r="T4319">
        <v>1</v>
      </c>
      <c r="U4319" t="s">
        <v>475</v>
      </c>
      <c r="W4319" t="s">
        <v>386</v>
      </c>
    </row>
    <row r="4320" spans="1:23" x14ac:dyDescent="0.25">
      <c r="A4320" t="s">
        <v>533</v>
      </c>
      <c r="B4320" s="1">
        <v>44395</v>
      </c>
      <c r="C4320">
        <v>3.57</v>
      </c>
      <c r="D4320" t="s">
        <v>534</v>
      </c>
      <c r="E4320" t="s">
        <v>534</v>
      </c>
      <c r="F4320" t="s">
        <v>535</v>
      </c>
      <c r="G4320" t="s">
        <v>92</v>
      </c>
      <c r="H4320" t="s">
        <v>49</v>
      </c>
      <c r="I4320" t="s">
        <v>49</v>
      </c>
      <c r="J4320" t="s">
        <v>9</v>
      </c>
      <c r="O4320" t="s">
        <v>92</v>
      </c>
      <c r="P4320" t="s">
        <v>9</v>
      </c>
      <c r="Q4320" t="s">
        <v>9</v>
      </c>
      <c r="R4320" t="s">
        <v>92</v>
      </c>
      <c r="S4320" t="s">
        <v>127</v>
      </c>
      <c r="T4320">
        <v>12</v>
      </c>
      <c r="U4320" t="s">
        <v>475</v>
      </c>
      <c r="W4320" t="s">
        <v>386</v>
      </c>
    </row>
    <row r="4321" spans="1:23" x14ac:dyDescent="0.25">
      <c r="A4321" t="s">
        <v>544</v>
      </c>
      <c r="B4321" s="1">
        <v>44395</v>
      </c>
      <c r="C4321">
        <v>-31.52</v>
      </c>
      <c r="D4321" t="s">
        <v>1493</v>
      </c>
      <c r="E4321" t="s">
        <v>1493</v>
      </c>
      <c r="F4321" t="s">
        <v>4682</v>
      </c>
      <c r="G4321" t="s">
        <v>105</v>
      </c>
      <c r="H4321" t="s">
        <v>28</v>
      </c>
      <c r="I4321" t="s">
        <v>28</v>
      </c>
      <c r="J4321" t="s">
        <v>4650</v>
      </c>
      <c r="K4321" t="s">
        <v>1280</v>
      </c>
      <c r="O4321" t="s">
        <v>105</v>
      </c>
      <c r="P4321" t="s">
        <v>9</v>
      </c>
      <c r="Q4321" t="s">
        <v>4683</v>
      </c>
      <c r="R4321" t="s">
        <v>122</v>
      </c>
      <c r="S4321" t="s">
        <v>124</v>
      </c>
      <c r="T4321">
        <v>1</v>
      </c>
      <c r="U4321" t="s">
        <v>475</v>
      </c>
      <c r="W4321" t="s">
        <v>386</v>
      </c>
    </row>
    <row r="4322" spans="1:23" x14ac:dyDescent="0.25">
      <c r="A4322" t="s">
        <v>492</v>
      </c>
      <c r="B4322" s="1">
        <v>44394</v>
      </c>
      <c r="C4322">
        <v>-2.35</v>
      </c>
      <c r="D4322" t="s">
        <v>689</v>
      </c>
      <c r="E4322" t="s">
        <v>689</v>
      </c>
      <c r="F4322" t="s">
        <v>690</v>
      </c>
      <c r="G4322" t="s">
        <v>100</v>
      </c>
      <c r="H4322" t="s">
        <v>41</v>
      </c>
      <c r="I4322" t="s">
        <v>41</v>
      </c>
      <c r="J4322" t="s">
        <v>9</v>
      </c>
      <c r="O4322" t="s">
        <v>100</v>
      </c>
      <c r="P4322" t="s">
        <v>29</v>
      </c>
      <c r="Q4322" t="s">
        <v>9</v>
      </c>
      <c r="R4322" t="s">
        <v>122</v>
      </c>
      <c r="S4322" t="s">
        <v>127</v>
      </c>
      <c r="T4322">
        <v>12</v>
      </c>
      <c r="U4322" t="s">
        <v>475</v>
      </c>
      <c r="V4322" t="s">
        <v>280</v>
      </c>
      <c r="W4322" t="s">
        <v>1640</v>
      </c>
    </row>
    <row r="4323" spans="1:23" x14ac:dyDescent="0.25">
      <c r="A4323" t="s">
        <v>533</v>
      </c>
      <c r="B4323" s="1">
        <v>44394</v>
      </c>
      <c r="C4323">
        <v>67.83</v>
      </c>
      <c r="D4323" t="s">
        <v>36</v>
      </c>
      <c r="E4323" t="s">
        <v>36</v>
      </c>
      <c r="F4323" t="s">
        <v>675</v>
      </c>
      <c r="G4323" t="s">
        <v>55</v>
      </c>
      <c r="H4323" t="s">
        <v>18</v>
      </c>
      <c r="I4323" t="s">
        <v>18</v>
      </c>
      <c r="J4323" t="s">
        <v>9</v>
      </c>
      <c r="O4323" t="s">
        <v>55</v>
      </c>
      <c r="P4323" t="s">
        <v>9</v>
      </c>
      <c r="Q4323" t="s">
        <v>9</v>
      </c>
      <c r="R4323" t="s">
        <v>224</v>
      </c>
      <c r="S4323" t="s">
        <v>126</v>
      </c>
      <c r="T4323">
        <v>12</v>
      </c>
      <c r="U4323" t="s">
        <v>475</v>
      </c>
      <c r="W4323" t="s">
        <v>386</v>
      </c>
    </row>
    <row r="4324" spans="1:23" x14ac:dyDescent="0.25">
      <c r="A4324" t="s">
        <v>492</v>
      </c>
      <c r="B4324" s="1">
        <v>44394</v>
      </c>
      <c r="C4324">
        <v>-5.99</v>
      </c>
      <c r="D4324" t="s">
        <v>4684</v>
      </c>
      <c r="E4324" t="s">
        <v>4684</v>
      </c>
      <c r="F4324" t="s">
        <v>4685</v>
      </c>
      <c r="G4324" t="s">
        <v>88</v>
      </c>
      <c r="H4324" t="s">
        <v>33</v>
      </c>
      <c r="I4324" t="s">
        <v>33</v>
      </c>
      <c r="J4324" t="s">
        <v>2324</v>
      </c>
      <c r="O4324" t="s">
        <v>88</v>
      </c>
      <c r="P4324" t="s">
        <v>9</v>
      </c>
      <c r="Q4324" t="s">
        <v>4686</v>
      </c>
      <c r="R4324" t="s">
        <v>122</v>
      </c>
      <c r="S4324" t="s">
        <v>127</v>
      </c>
      <c r="T4324">
        <v>1</v>
      </c>
      <c r="U4324" t="s">
        <v>475</v>
      </c>
      <c r="W4324" t="s">
        <v>386</v>
      </c>
    </row>
    <row r="4325" spans="1:23" x14ac:dyDescent="0.25">
      <c r="A4325" t="s">
        <v>492</v>
      </c>
      <c r="B4325" s="1">
        <v>44394</v>
      </c>
      <c r="C4325">
        <v>-19.53</v>
      </c>
      <c r="D4325" t="s">
        <v>3654</v>
      </c>
      <c r="E4325" t="s">
        <v>3654</v>
      </c>
      <c r="F4325" t="s">
        <v>3655</v>
      </c>
      <c r="G4325" t="s">
        <v>105</v>
      </c>
      <c r="H4325" t="s">
        <v>28</v>
      </c>
      <c r="I4325" t="s">
        <v>28</v>
      </c>
      <c r="J4325" t="s">
        <v>4650</v>
      </c>
      <c r="K4325" t="s">
        <v>1280</v>
      </c>
      <c r="O4325" t="s">
        <v>105</v>
      </c>
      <c r="P4325" t="s">
        <v>9</v>
      </c>
      <c r="Q4325" t="s">
        <v>4683</v>
      </c>
      <c r="R4325" t="s">
        <v>122</v>
      </c>
      <c r="S4325" t="s">
        <v>124</v>
      </c>
      <c r="T4325">
        <v>1</v>
      </c>
      <c r="U4325" t="s">
        <v>475</v>
      </c>
      <c r="W4325" t="s">
        <v>386</v>
      </c>
    </row>
    <row r="4326" spans="1:23" x14ac:dyDescent="0.25">
      <c r="A4326" t="s">
        <v>492</v>
      </c>
      <c r="B4326" s="1">
        <v>44394</v>
      </c>
      <c r="C4326">
        <v>-43.35</v>
      </c>
      <c r="D4326" t="s">
        <v>1495</v>
      </c>
      <c r="E4326" t="s">
        <v>1495</v>
      </c>
      <c r="F4326" t="s">
        <v>1496</v>
      </c>
      <c r="G4326" t="s">
        <v>105</v>
      </c>
      <c r="H4326" t="s">
        <v>28</v>
      </c>
      <c r="I4326" t="s">
        <v>28</v>
      </c>
      <c r="J4326" t="s">
        <v>4650</v>
      </c>
      <c r="K4326" t="s">
        <v>1280</v>
      </c>
      <c r="O4326" t="s">
        <v>105</v>
      </c>
      <c r="P4326" t="s">
        <v>9</v>
      </c>
      <c r="Q4326" t="s">
        <v>4683</v>
      </c>
      <c r="R4326" t="s">
        <v>122</v>
      </c>
      <c r="S4326" t="s">
        <v>124</v>
      </c>
      <c r="T4326">
        <v>1</v>
      </c>
      <c r="U4326" t="s">
        <v>475</v>
      </c>
      <c r="W4326" t="s">
        <v>386</v>
      </c>
    </row>
    <row r="4327" spans="1:23" x14ac:dyDescent="0.25">
      <c r="A4327" t="s">
        <v>544</v>
      </c>
      <c r="B4327" s="1">
        <v>44394</v>
      </c>
      <c r="C4327">
        <v>-12.33</v>
      </c>
      <c r="D4327" t="s">
        <v>3654</v>
      </c>
      <c r="E4327" t="s">
        <v>3654</v>
      </c>
      <c r="F4327" t="s">
        <v>4468</v>
      </c>
      <c r="G4327" t="s">
        <v>105</v>
      </c>
      <c r="H4327" t="s">
        <v>28</v>
      </c>
      <c r="I4327" t="s">
        <v>28</v>
      </c>
      <c r="J4327" t="s">
        <v>4650</v>
      </c>
      <c r="K4327" t="s">
        <v>1280</v>
      </c>
      <c r="O4327" t="s">
        <v>105</v>
      </c>
      <c r="P4327" t="s">
        <v>9</v>
      </c>
      <c r="Q4327" t="s">
        <v>4683</v>
      </c>
      <c r="R4327" t="s">
        <v>122</v>
      </c>
      <c r="S4327" t="s">
        <v>124</v>
      </c>
      <c r="T4327">
        <v>1</v>
      </c>
      <c r="U4327" t="s">
        <v>475</v>
      </c>
      <c r="W4327" t="s">
        <v>386</v>
      </c>
    </row>
    <row r="4328" spans="1:23" x14ac:dyDescent="0.25">
      <c r="A4328" t="s">
        <v>492</v>
      </c>
      <c r="B4328" s="1">
        <v>44393</v>
      </c>
      <c r="C4328">
        <v>-4.38</v>
      </c>
      <c r="D4328" t="s">
        <v>603</v>
      </c>
      <c r="E4328" t="s">
        <v>603</v>
      </c>
      <c r="F4328" t="s">
        <v>2688</v>
      </c>
      <c r="G4328" t="s">
        <v>104</v>
      </c>
      <c r="H4328" t="s">
        <v>16</v>
      </c>
      <c r="I4328" t="s">
        <v>16</v>
      </c>
      <c r="J4328" t="s">
        <v>9</v>
      </c>
      <c r="O4328" t="s">
        <v>104</v>
      </c>
      <c r="P4328" t="s">
        <v>9</v>
      </c>
      <c r="Q4328" t="s">
        <v>9</v>
      </c>
      <c r="R4328" t="s">
        <v>122</v>
      </c>
      <c r="S4328" t="s">
        <v>127</v>
      </c>
      <c r="T4328">
        <v>12</v>
      </c>
      <c r="U4328" t="s">
        <v>475</v>
      </c>
      <c r="W4328" t="s">
        <v>386</v>
      </c>
    </row>
    <row r="4329" spans="1:23" x14ac:dyDescent="0.25">
      <c r="A4329" t="s">
        <v>492</v>
      </c>
      <c r="B4329" s="1">
        <v>44393</v>
      </c>
      <c r="C4329">
        <v>-68.33</v>
      </c>
      <c r="D4329" t="s">
        <v>2303</v>
      </c>
      <c r="E4329" t="s">
        <v>2303</v>
      </c>
      <c r="F4329" t="s">
        <v>2304</v>
      </c>
      <c r="G4329" t="s">
        <v>13</v>
      </c>
      <c r="H4329" t="s">
        <v>148</v>
      </c>
      <c r="I4329" t="s">
        <v>148</v>
      </c>
      <c r="J4329" t="s">
        <v>9</v>
      </c>
      <c r="O4329" t="s">
        <v>13</v>
      </c>
      <c r="P4329" t="s">
        <v>9</v>
      </c>
      <c r="Q4329" t="s">
        <v>9</v>
      </c>
      <c r="R4329" t="s">
        <v>122</v>
      </c>
      <c r="S4329" t="s">
        <v>127</v>
      </c>
      <c r="T4329">
        <v>12</v>
      </c>
      <c r="U4329" t="s">
        <v>475</v>
      </c>
      <c r="W4329" t="s">
        <v>386</v>
      </c>
    </row>
    <row r="4330" spans="1:23" x14ac:dyDescent="0.25">
      <c r="A4330" t="s">
        <v>34</v>
      </c>
      <c r="B4330" s="1">
        <v>44393</v>
      </c>
      <c r="C4330">
        <v>-13.2</v>
      </c>
      <c r="D4330" t="s">
        <v>491</v>
      </c>
      <c r="E4330" t="s">
        <v>491</v>
      </c>
      <c r="F4330" t="s">
        <v>4687</v>
      </c>
      <c r="G4330" t="s">
        <v>88</v>
      </c>
      <c r="H4330" t="s">
        <v>33</v>
      </c>
      <c r="I4330" t="s">
        <v>33</v>
      </c>
      <c r="J4330" t="s">
        <v>2324</v>
      </c>
      <c r="K4330" t="s">
        <v>9</v>
      </c>
      <c r="L4330" t="s">
        <v>9</v>
      </c>
      <c r="M4330" t="s">
        <v>4688</v>
      </c>
      <c r="O4330" t="s">
        <v>88</v>
      </c>
      <c r="P4330" t="s">
        <v>9</v>
      </c>
      <c r="Q4330" t="s">
        <v>4689</v>
      </c>
      <c r="R4330" t="s">
        <v>122</v>
      </c>
      <c r="S4330" t="s">
        <v>127</v>
      </c>
      <c r="T4330">
        <v>1</v>
      </c>
      <c r="U4330" t="s">
        <v>475</v>
      </c>
      <c r="W4330" t="s">
        <v>386</v>
      </c>
    </row>
    <row r="4331" spans="1:23" x14ac:dyDescent="0.25">
      <c r="A4331" t="s">
        <v>19</v>
      </c>
      <c r="B4331" s="1">
        <v>44393</v>
      </c>
      <c r="C4331">
        <v>-126.86</v>
      </c>
      <c r="D4331" t="s">
        <v>46</v>
      </c>
      <c r="E4331" t="s">
        <v>46</v>
      </c>
      <c r="F4331" t="s">
        <v>695</v>
      </c>
      <c r="G4331" t="s">
        <v>55</v>
      </c>
      <c r="H4331" t="s">
        <v>18</v>
      </c>
      <c r="I4331" t="s">
        <v>18</v>
      </c>
      <c r="J4331" t="s">
        <v>9</v>
      </c>
      <c r="O4331" t="s">
        <v>55</v>
      </c>
      <c r="P4331" t="s">
        <v>9</v>
      </c>
      <c r="Q4331" t="s">
        <v>9</v>
      </c>
      <c r="R4331" t="s">
        <v>224</v>
      </c>
      <c r="S4331" t="s">
        <v>126</v>
      </c>
      <c r="T4331">
        <v>12</v>
      </c>
      <c r="U4331" t="s">
        <v>475</v>
      </c>
      <c r="W4331" t="s">
        <v>386</v>
      </c>
    </row>
    <row r="4332" spans="1:23" x14ac:dyDescent="0.25">
      <c r="A4332" t="s">
        <v>6408</v>
      </c>
      <c r="B4332" s="1">
        <v>44393</v>
      </c>
      <c r="C4332">
        <v>0.2</v>
      </c>
      <c r="D4332" t="s">
        <v>556</v>
      </c>
      <c r="E4332" t="s">
        <v>556</v>
      </c>
      <c r="F4332" t="s">
        <v>8190</v>
      </c>
      <c r="G4332" t="s">
        <v>92</v>
      </c>
      <c r="H4332" t="s">
        <v>71</v>
      </c>
      <c r="I4332" t="s">
        <v>71</v>
      </c>
      <c r="J4332" t="s">
        <v>9</v>
      </c>
      <c r="O4332" t="s">
        <v>92</v>
      </c>
      <c r="P4332" t="s">
        <v>9</v>
      </c>
      <c r="Q4332" t="s">
        <v>9</v>
      </c>
      <c r="R4332" t="s">
        <v>92</v>
      </c>
      <c r="S4332" t="s">
        <v>127</v>
      </c>
      <c r="T4332">
        <v>12</v>
      </c>
      <c r="U4332" t="s">
        <v>475</v>
      </c>
      <c r="W4332" t="s">
        <v>386</v>
      </c>
    </row>
    <row r="4333" spans="1:23" x14ac:dyDescent="0.25">
      <c r="A4333" t="s">
        <v>492</v>
      </c>
      <c r="B4333" s="1">
        <v>44393</v>
      </c>
      <c r="C4333">
        <v>-3.78</v>
      </c>
      <c r="D4333" t="s">
        <v>636</v>
      </c>
      <c r="E4333" t="s">
        <v>636</v>
      </c>
      <c r="F4333" t="s">
        <v>856</v>
      </c>
      <c r="G4333" t="s">
        <v>120</v>
      </c>
      <c r="H4333" t="s">
        <v>102</v>
      </c>
      <c r="I4333" t="s">
        <v>102</v>
      </c>
      <c r="J4333" t="s">
        <v>9</v>
      </c>
      <c r="O4333" t="s">
        <v>120</v>
      </c>
      <c r="P4333" t="s">
        <v>9</v>
      </c>
      <c r="Q4333" t="s">
        <v>4690</v>
      </c>
      <c r="R4333" t="s">
        <v>122</v>
      </c>
      <c r="S4333" t="s">
        <v>124</v>
      </c>
      <c r="T4333">
        <v>1</v>
      </c>
      <c r="U4333" t="s">
        <v>475</v>
      </c>
      <c r="W4333" t="s">
        <v>386</v>
      </c>
    </row>
    <row r="4334" spans="1:23" x14ac:dyDescent="0.25">
      <c r="A4334" t="s">
        <v>6408</v>
      </c>
      <c r="B4334" s="1">
        <v>44393</v>
      </c>
      <c r="C4334">
        <v>-28.96</v>
      </c>
      <c r="D4334" t="s">
        <v>6436</v>
      </c>
      <c r="E4334" t="s">
        <v>6436</v>
      </c>
      <c r="F4334" t="s">
        <v>8163</v>
      </c>
      <c r="G4334" t="s">
        <v>89</v>
      </c>
      <c r="H4334" t="s">
        <v>229</v>
      </c>
      <c r="I4334" t="s">
        <v>229</v>
      </c>
      <c r="J4334" t="s">
        <v>9</v>
      </c>
      <c r="O4334" t="s">
        <v>89</v>
      </c>
      <c r="P4334" t="s">
        <v>9</v>
      </c>
      <c r="Q4334" t="s">
        <v>9</v>
      </c>
      <c r="R4334" t="s">
        <v>224</v>
      </c>
      <c r="S4334" t="s">
        <v>127</v>
      </c>
      <c r="T4334">
        <v>1</v>
      </c>
      <c r="U4334" t="s">
        <v>475</v>
      </c>
      <c r="W4334" t="s">
        <v>386</v>
      </c>
    </row>
    <row r="4335" spans="1:23" x14ac:dyDescent="0.25">
      <c r="A4335" t="s">
        <v>544</v>
      </c>
      <c r="B4335" s="1">
        <v>44392</v>
      </c>
      <c r="C4335">
        <v>-21.79</v>
      </c>
      <c r="D4335" t="s">
        <v>2594</v>
      </c>
      <c r="E4335" t="s">
        <v>2594</v>
      </c>
      <c r="F4335" t="s">
        <v>4691</v>
      </c>
      <c r="G4335" t="s">
        <v>105</v>
      </c>
      <c r="H4335" t="s">
        <v>28</v>
      </c>
      <c r="I4335" t="s">
        <v>28</v>
      </c>
      <c r="J4335" t="s">
        <v>4650</v>
      </c>
      <c r="K4335" t="s">
        <v>1280</v>
      </c>
      <c r="O4335" t="s">
        <v>105</v>
      </c>
      <c r="P4335" t="s">
        <v>9</v>
      </c>
      <c r="Q4335" t="s">
        <v>4683</v>
      </c>
      <c r="R4335" t="s">
        <v>122</v>
      </c>
      <c r="S4335" t="s">
        <v>124</v>
      </c>
      <c r="T4335">
        <v>1</v>
      </c>
      <c r="U4335" t="s">
        <v>475</v>
      </c>
      <c r="W4335" t="s">
        <v>386</v>
      </c>
    </row>
    <row r="4336" spans="1:23" x14ac:dyDescent="0.25">
      <c r="A4336" t="s">
        <v>487</v>
      </c>
      <c r="B4336" s="1">
        <v>44392</v>
      </c>
      <c r="C4336">
        <v>-42.25</v>
      </c>
      <c r="D4336" t="s">
        <v>3560</v>
      </c>
      <c r="E4336" t="s">
        <v>3560</v>
      </c>
      <c r="F4336" t="s">
        <v>531</v>
      </c>
      <c r="G4336" t="s">
        <v>78</v>
      </c>
      <c r="H4336" t="s">
        <v>60</v>
      </c>
      <c r="I4336" t="s">
        <v>60</v>
      </c>
      <c r="J4336" t="s">
        <v>4477</v>
      </c>
      <c r="K4336" t="s">
        <v>6369</v>
      </c>
      <c r="L4336" t="s">
        <v>9</v>
      </c>
      <c r="M4336" t="s">
        <v>9</v>
      </c>
      <c r="N4336" t="s">
        <v>6073</v>
      </c>
      <c r="O4336" t="s">
        <v>78</v>
      </c>
      <c r="P4336" t="s">
        <v>9</v>
      </c>
      <c r="Q4336" t="s">
        <v>6385</v>
      </c>
      <c r="R4336" t="s">
        <v>122</v>
      </c>
      <c r="S4336" t="s">
        <v>124</v>
      </c>
      <c r="T4336">
        <v>1</v>
      </c>
      <c r="U4336" t="s">
        <v>475</v>
      </c>
      <c r="V4336" t="s">
        <v>289</v>
      </c>
      <c r="W4336" t="s">
        <v>1640</v>
      </c>
    </row>
    <row r="4337" spans="1:23" x14ac:dyDescent="0.25">
      <c r="A4337" t="s">
        <v>544</v>
      </c>
      <c r="B4337" s="1">
        <v>44392</v>
      </c>
      <c r="C4337">
        <v>-15.98</v>
      </c>
      <c r="D4337" t="s">
        <v>1502</v>
      </c>
      <c r="E4337" t="s">
        <v>1502</v>
      </c>
      <c r="F4337" t="s">
        <v>1503</v>
      </c>
      <c r="G4337" t="s">
        <v>105</v>
      </c>
      <c r="H4337" t="s">
        <v>28</v>
      </c>
      <c r="I4337" t="s">
        <v>28</v>
      </c>
      <c r="J4337" t="s">
        <v>4650</v>
      </c>
      <c r="K4337" t="s">
        <v>1280</v>
      </c>
      <c r="O4337" t="s">
        <v>105</v>
      </c>
      <c r="P4337" t="s">
        <v>9</v>
      </c>
      <c r="Q4337" t="s">
        <v>4683</v>
      </c>
      <c r="R4337" t="s">
        <v>122</v>
      </c>
      <c r="S4337" t="s">
        <v>124</v>
      </c>
      <c r="T4337">
        <v>1</v>
      </c>
      <c r="U4337" t="s">
        <v>475</v>
      </c>
      <c r="W4337" t="s">
        <v>386</v>
      </c>
    </row>
    <row r="4338" spans="1:23" x14ac:dyDescent="0.25">
      <c r="A4338" t="s">
        <v>34</v>
      </c>
      <c r="B4338" s="1">
        <v>44392</v>
      </c>
      <c r="C4338">
        <v>126.86</v>
      </c>
      <c r="D4338" t="s">
        <v>46</v>
      </c>
      <c r="E4338" t="s">
        <v>46</v>
      </c>
      <c r="F4338" t="s">
        <v>703</v>
      </c>
      <c r="G4338" t="s">
        <v>55</v>
      </c>
      <c r="H4338" t="s">
        <v>18</v>
      </c>
      <c r="I4338" t="s">
        <v>18</v>
      </c>
      <c r="J4338" t="s">
        <v>9</v>
      </c>
      <c r="O4338" t="s">
        <v>55</v>
      </c>
      <c r="P4338" t="s">
        <v>9</v>
      </c>
      <c r="Q4338" t="s">
        <v>9</v>
      </c>
      <c r="R4338" t="s">
        <v>224</v>
      </c>
      <c r="S4338" t="s">
        <v>126</v>
      </c>
      <c r="T4338">
        <v>12</v>
      </c>
      <c r="U4338" t="s">
        <v>475</v>
      </c>
      <c r="W4338" t="s">
        <v>386</v>
      </c>
    </row>
    <row r="4339" spans="1:23" x14ac:dyDescent="0.25">
      <c r="A4339" t="s">
        <v>34</v>
      </c>
      <c r="B4339" s="1">
        <v>44392</v>
      </c>
      <c r="C4339">
        <v>-25.35</v>
      </c>
      <c r="D4339" t="s">
        <v>491</v>
      </c>
      <c r="E4339" t="s">
        <v>491</v>
      </c>
      <c r="F4339" t="s">
        <v>4695</v>
      </c>
      <c r="G4339" t="s">
        <v>88</v>
      </c>
      <c r="H4339" t="s">
        <v>33</v>
      </c>
      <c r="I4339" t="s">
        <v>33</v>
      </c>
      <c r="J4339" t="s">
        <v>2324</v>
      </c>
      <c r="K4339" t="s">
        <v>9</v>
      </c>
      <c r="L4339" t="s">
        <v>9</v>
      </c>
      <c r="M4339" t="s">
        <v>5024</v>
      </c>
      <c r="O4339" t="s">
        <v>88</v>
      </c>
      <c r="P4339" t="s">
        <v>9</v>
      </c>
      <c r="Q4339" t="s">
        <v>5025</v>
      </c>
      <c r="R4339" t="s">
        <v>122</v>
      </c>
      <c r="S4339" t="s">
        <v>127</v>
      </c>
      <c r="T4339">
        <v>1</v>
      </c>
      <c r="U4339" t="s">
        <v>475</v>
      </c>
      <c r="W4339" t="s">
        <v>386</v>
      </c>
    </row>
    <row r="4340" spans="1:23" x14ac:dyDescent="0.25">
      <c r="A4340" t="s">
        <v>34</v>
      </c>
      <c r="B4340" s="1">
        <v>44392</v>
      </c>
      <c r="C4340">
        <v>-22.71</v>
      </c>
      <c r="D4340" t="s">
        <v>491</v>
      </c>
      <c r="E4340" t="s">
        <v>491</v>
      </c>
      <c r="F4340" t="s">
        <v>4692</v>
      </c>
      <c r="G4340" t="s">
        <v>100</v>
      </c>
      <c r="H4340" t="s">
        <v>176</v>
      </c>
      <c r="I4340" t="s">
        <v>176</v>
      </c>
      <c r="J4340" t="s">
        <v>9</v>
      </c>
      <c r="K4340" t="s">
        <v>9</v>
      </c>
      <c r="L4340" t="s">
        <v>9</v>
      </c>
      <c r="M4340" t="s">
        <v>4693</v>
      </c>
      <c r="O4340" t="s">
        <v>100</v>
      </c>
      <c r="P4340" t="s">
        <v>9</v>
      </c>
      <c r="Q4340" t="s">
        <v>4694</v>
      </c>
      <c r="R4340" t="s">
        <v>122</v>
      </c>
      <c r="S4340" t="s">
        <v>125</v>
      </c>
      <c r="T4340">
        <v>1</v>
      </c>
      <c r="U4340" t="s">
        <v>475</v>
      </c>
      <c r="V4340" t="s">
        <v>6075</v>
      </c>
      <c r="W4340" t="s">
        <v>386</v>
      </c>
    </row>
    <row r="4341" spans="1:23" x14ac:dyDescent="0.25">
      <c r="A4341" t="s">
        <v>492</v>
      </c>
      <c r="B4341" s="1">
        <v>44392</v>
      </c>
      <c r="C4341">
        <v>-0.99</v>
      </c>
      <c r="D4341" t="s">
        <v>541</v>
      </c>
      <c r="E4341" t="s">
        <v>541</v>
      </c>
      <c r="F4341" t="s">
        <v>542</v>
      </c>
      <c r="G4341" t="s">
        <v>104</v>
      </c>
      <c r="H4341" t="s">
        <v>16</v>
      </c>
      <c r="I4341" t="s">
        <v>16</v>
      </c>
      <c r="J4341" t="s">
        <v>9</v>
      </c>
      <c r="O4341" t="s">
        <v>104</v>
      </c>
      <c r="P4341" t="s">
        <v>9</v>
      </c>
      <c r="Q4341" t="s">
        <v>9</v>
      </c>
      <c r="R4341" t="s">
        <v>122</v>
      </c>
      <c r="S4341" t="s">
        <v>127</v>
      </c>
      <c r="T4341">
        <v>12</v>
      </c>
      <c r="U4341" t="s">
        <v>475</v>
      </c>
      <c r="W4341" t="s">
        <v>386</v>
      </c>
    </row>
    <row r="4342" spans="1:23" x14ac:dyDescent="0.25">
      <c r="A4342" t="s">
        <v>6408</v>
      </c>
      <c r="B4342" s="1">
        <v>44392</v>
      </c>
      <c r="C4342">
        <v>28.96</v>
      </c>
      <c r="D4342" t="s">
        <v>6436</v>
      </c>
      <c r="E4342" t="s">
        <v>6436</v>
      </c>
      <c r="F4342" t="s">
        <v>8163</v>
      </c>
      <c r="G4342" t="s">
        <v>89</v>
      </c>
      <c r="H4342" t="s">
        <v>69</v>
      </c>
      <c r="I4342" t="s">
        <v>69</v>
      </c>
      <c r="J4342" t="s">
        <v>9</v>
      </c>
      <c r="O4342" t="s">
        <v>89</v>
      </c>
      <c r="P4342" t="s">
        <v>9</v>
      </c>
      <c r="Q4342" t="s">
        <v>9</v>
      </c>
      <c r="R4342" t="s">
        <v>224</v>
      </c>
      <c r="S4342" t="s">
        <v>127</v>
      </c>
      <c r="T4342">
        <v>1</v>
      </c>
      <c r="U4342" t="s">
        <v>475</v>
      </c>
      <c r="W4342" t="s">
        <v>386</v>
      </c>
    </row>
    <row r="4343" spans="1:23" x14ac:dyDescent="0.25">
      <c r="A4343" t="s">
        <v>34</v>
      </c>
      <c r="B4343" s="1">
        <v>44391</v>
      </c>
      <c r="C4343">
        <v>-12.12</v>
      </c>
      <c r="D4343" t="s">
        <v>491</v>
      </c>
      <c r="E4343" t="s">
        <v>491</v>
      </c>
      <c r="F4343" t="s">
        <v>4700</v>
      </c>
      <c r="G4343" t="s">
        <v>88</v>
      </c>
      <c r="H4343" t="s">
        <v>33</v>
      </c>
      <c r="I4343" t="s">
        <v>33</v>
      </c>
      <c r="J4343" t="s">
        <v>227</v>
      </c>
      <c r="K4343" t="s">
        <v>9</v>
      </c>
      <c r="L4343" t="s">
        <v>9</v>
      </c>
      <c r="M4343" t="s">
        <v>4701</v>
      </c>
      <c r="O4343" t="s">
        <v>88</v>
      </c>
      <c r="P4343" t="s">
        <v>9</v>
      </c>
      <c r="Q4343" t="s">
        <v>6089</v>
      </c>
      <c r="R4343" t="s">
        <v>122</v>
      </c>
      <c r="S4343" t="s">
        <v>127</v>
      </c>
      <c r="T4343">
        <v>1</v>
      </c>
      <c r="U4343" t="s">
        <v>475</v>
      </c>
      <c r="W4343" t="s">
        <v>386</v>
      </c>
    </row>
    <row r="4344" spans="1:23" x14ac:dyDescent="0.25">
      <c r="A4344" t="s">
        <v>544</v>
      </c>
      <c r="B4344" s="1">
        <v>44391</v>
      </c>
      <c r="C4344">
        <v>-75.62</v>
      </c>
      <c r="D4344" t="s">
        <v>560</v>
      </c>
      <c r="E4344" t="s">
        <v>560</v>
      </c>
      <c r="F4344" t="s">
        <v>561</v>
      </c>
      <c r="G4344" t="s">
        <v>104</v>
      </c>
      <c r="H4344" t="s">
        <v>16</v>
      </c>
      <c r="I4344" t="s">
        <v>16</v>
      </c>
      <c r="J4344" t="s">
        <v>9</v>
      </c>
      <c r="O4344" t="s">
        <v>104</v>
      </c>
      <c r="P4344" t="s">
        <v>9</v>
      </c>
      <c r="Q4344" t="s">
        <v>9</v>
      </c>
      <c r="R4344" t="s">
        <v>122</v>
      </c>
      <c r="S4344" t="s">
        <v>127</v>
      </c>
      <c r="T4344">
        <v>12</v>
      </c>
      <c r="U4344" t="s">
        <v>475</v>
      </c>
      <c r="W4344" t="s">
        <v>386</v>
      </c>
    </row>
    <row r="4345" spans="1:23" x14ac:dyDescent="0.25">
      <c r="A4345" t="s">
        <v>19</v>
      </c>
      <c r="B4345" s="1">
        <v>44391</v>
      </c>
      <c r="C4345">
        <v>-54.05</v>
      </c>
      <c r="D4345" t="s">
        <v>701</v>
      </c>
      <c r="E4345" t="s">
        <v>701</v>
      </c>
      <c r="F4345" t="s">
        <v>702</v>
      </c>
      <c r="G4345" t="s">
        <v>94</v>
      </c>
      <c r="H4345" t="s">
        <v>24</v>
      </c>
      <c r="I4345" t="s">
        <v>24</v>
      </c>
      <c r="J4345" t="s">
        <v>24</v>
      </c>
      <c r="O4345" t="s">
        <v>94</v>
      </c>
      <c r="P4345" t="s">
        <v>9</v>
      </c>
      <c r="Q4345" t="s">
        <v>6333</v>
      </c>
      <c r="R4345" t="s">
        <v>122</v>
      </c>
      <c r="S4345" t="s">
        <v>127</v>
      </c>
      <c r="T4345">
        <v>12</v>
      </c>
      <c r="U4345" t="s">
        <v>475</v>
      </c>
      <c r="V4345" t="s">
        <v>265</v>
      </c>
      <c r="W4345" t="s">
        <v>386</v>
      </c>
    </row>
    <row r="4346" spans="1:23" x14ac:dyDescent="0.25">
      <c r="A4346" t="s">
        <v>544</v>
      </c>
      <c r="B4346" s="1">
        <v>44391</v>
      </c>
      <c r="C4346">
        <v>-40.07</v>
      </c>
      <c r="D4346" t="s">
        <v>1383</v>
      </c>
      <c r="E4346" t="s">
        <v>1383</v>
      </c>
      <c r="F4346" t="s">
        <v>1384</v>
      </c>
      <c r="G4346" t="s">
        <v>105</v>
      </c>
      <c r="H4346" t="s">
        <v>28</v>
      </c>
      <c r="I4346" t="s">
        <v>28</v>
      </c>
      <c r="J4346" t="s">
        <v>4650</v>
      </c>
      <c r="K4346" t="s">
        <v>4610</v>
      </c>
      <c r="O4346" t="s">
        <v>105</v>
      </c>
      <c r="P4346" t="s">
        <v>9</v>
      </c>
      <c r="Q4346" t="s">
        <v>5013</v>
      </c>
      <c r="R4346" t="s">
        <v>122</v>
      </c>
      <c r="S4346" t="s">
        <v>124</v>
      </c>
      <c r="T4346">
        <v>1</v>
      </c>
      <c r="U4346" t="s">
        <v>475</v>
      </c>
      <c r="W4346" t="s">
        <v>386</v>
      </c>
    </row>
    <row r="4347" spans="1:23" x14ac:dyDescent="0.25">
      <c r="A4347" t="s">
        <v>19</v>
      </c>
      <c r="B4347" s="1">
        <v>44391</v>
      </c>
      <c r="C4347">
        <v>4578.26</v>
      </c>
      <c r="D4347" t="s">
        <v>719</v>
      </c>
      <c r="E4347" t="s">
        <v>719</v>
      </c>
      <c r="F4347" t="s">
        <v>565</v>
      </c>
      <c r="G4347" t="s">
        <v>92</v>
      </c>
      <c r="H4347" t="s">
        <v>30</v>
      </c>
      <c r="I4347" t="s">
        <v>30</v>
      </c>
      <c r="J4347" t="s">
        <v>9</v>
      </c>
      <c r="O4347" t="s">
        <v>92</v>
      </c>
      <c r="P4347" t="s">
        <v>9</v>
      </c>
      <c r="Q4347" t="s">
        <v>9</v>
      </c>
      <c r="R4347" t="s">
        <v>92</v>
      </c>
      <c r="S4347" t="s">
        <v>127</v>
      </c>
      <c r="T4347">
        <v>12</v>
      </c>
      <c r="U4347" t="s">
        <v>475</v>
      </c>
      <c r="W4347" t="s">
        <v>386</v>
      </c>
    </row>
    <row r="4348" spans="1:23" x14ac:dyDescent="0.25">
      <c r="A4348" t="s">
        <v>34</v>
      </c>
      <c r="B4348" s="1">
        <v>44391</v>
      </c>
      <c r="C4348">
        <v>-88.19</v>
      </c>
      <c r="D4348" t="s">
        <v>491</v>
      </c>
      <c r="E4348" t="s">
        <v>491</v>
      </c>
      <c r="F4348" t="s">
        <v>4702</v>
      </c>
      <c r="G4348" t="s">
        <v>88</v>
      </c>
      <c r="H4348" t="s">
        <v>33</v>
      </c>
      <c r="I4348" t="s">
        <v>33</v>
      </c>
      <c r="J4348" t="s">
        <v>2324</v>
      </c>
      <c r="K4348" t="s">
        <v>9</v>
      </c>
      <c r="L4348" t="s">
        <v>9</v>
      </c>
      <c r="M4348" t="s">
        <v>4703</v>
      </c>
      <c r="O4348" t="s">
        <v>88</v>
      </c>
      <c r="P4348" t="s">
        <v>9</v>
      </c>
      <c r="Q4348" t="s">
        <v>4704</v>
      </c>
      <c r="R4348" t="s">
        <v>122</v>
      </c>
      <c r="S4348" t="s">
        <v>127</v>
      </c>
      <c r="T4348">
        <v>1</v>
      </c>
      <c r="U4348" t="s">
        <v>475</v>
      </c>
      <c r="W4348" t="s">
        <v>386</v>
      </c>
    </row>
    <row r="4349" spans="1:23" x14ac:dyDescent="0.25">
      <c r="A4349" t="s">
        <v>19</v>
      </c>
      <c r="B4349" s="1">
        <v>44391</v>
      </c>
      <c r="C4349">
        <v>-1895.46</v>
      </c>
      <c r="D4349" t="s">
        <v>549</v>
      </c>
      <c r="E4349" t="s">
        <v>549</v>
      </c>
      <c r="F4349" t="s">
        <v>4699</v>
      </c>
      <c r="G4349" t="s">
        <v>105</v>
      </c>
      <c r="H4349" t="s">
        <v>134</v>
      </c>
      <c r="I4349" t="s">
        <v>134</v>
      </c>
      <c r="J4349" t="s">
        <v>5014</v>
      </c>
      <c r="O4349" t="s">
        <v>105</v>
      </c>
      <c r="P4349" t="s">
        <v>2397</v>
      </c>
      <c r="Q4349" t="s">
        <v>5019</v>
      </c>
      <c r="R4349" t="s">
        <v>122</v>
      </c>
      <c r="S4349" t="s">
        <v>124</v>
      </c>
      <c r="T4349">
        <v>1</v>
      </c>
      <c r="U4349" t="s">
        <v>475</v>
      </c>
      <c r="V4349" t="s">
        <v>287</v>
      </c>
      <c r="W4349" t="s">
        <v>386</v>
      </c>
    </row>
    <row r="4350" spans="1:23" x14ac:dyDescent="0.25">
      <c r="A4350" t="s">
        <v>336</v>
      </c>
      <c r="B4350" s="1">
        <v>44391</v>
      </c>
      <c r="C4350">
        <v>-40</v>
      </c>
      <c r="D4350" t="s">
        <v>4696</v>
      </c>
      <c r="E4350" t="s">
        <v>4696</v>
      </c>
      <c r="F4350" t="s">
        <v>4697</v>
      </c>
      <c r="G4350" t="s">
        <v>105</v>
      </c>
      <c r="H4350" t="s">
        <v>28</v>
      </c>
      <c r="I4350" t="s">
        <v>28</v>
      </c>
      <c r="J4350" t="s">
        <v>4650</v>
      </c>
      <c r="O4350" t="s">
        <v>105</v>
      </c>
      <c r="P4350" t="s">
        <v>9</v>
      </c>
      <c r="Q4350" t="s">
        <v>4679</v>
      </c>
      <c r="R4350" t="s">
        <v>122</v>
      </c>
      <c r="S4350" t="s">
        <v>124</v>
      </c>
      <c r="T4350">
        <v>1</v>
      </c>
      <c r="U4350" t="s">
        <v>475</v>
      </c>
      <c r="W4350" t="s">
        <v>386</v>
      </c>
    </row>
    <row r="4351" spans="1:23" x14ac:dyDescent="0.25">
      <c r="A4351" t="s">
        <v>544</v>
      </c>
      <c r="B4351" s="1">
        <v>44391</v>
      </c>
      <c r="C4351">
        <v>-23.8</v>
      </c>
      <c r="D4351" t="s">
        <v>560</v>
      </c>
      <c r="E4351" t="s">
        <v>560</v>
      </c>
      <c r="F4351" t="s">
        <v>561</v>
      </c>
      <c r="G4351" t="s">
        <v>104</v>
      </c>
      <c r="H4351" t="s">
        <v>16</v>
      </c>
      <c r="I4351" t="s">
        <v>16</v>
      </c>
      <c r="J4351" t="s">
        <v>9</v>
      </c>
      <c r="O4351" t="s">
        <v>104</v>
      </c>
      <c r="P4351" t="s">
        <v>9</v>
      </c>
      <c r="Q4351" t="s">
        <v>9</v>
      </c>
      <c r="R4351" t="s">
        <v>122</v>
      </c>
      <c r="S4351" t="s">
        <v>127</v>
      </c>
      <c r="T4351">
        <v>12</v>
      </c>
      <c r="U4351" t="s">
        <v>475</v>
      </c>
      <c r="W4351" t="s">
        <v>386</v>
      </c>
    </row>
    <row r="4352" spans="1:23" x14ac:dyDescent="0.25">
      <c r="A4352" t="s">
        <v>492</v>
      </c>
      <c r="B4352" s="1">
        <v>44391</v>
      </c>
      <c r="C4352">
        <v>25</v>
      </c>
      <c r="D4352" t="s">
        <v>536</v>
      </c>
      <c r="E4352" t="s">
        <v>536</v>
      </c>
      <c r="F4352" t="s">
        <v>537</v>
      </c>
      <c r="G4352" t="s">
        <v>92</v>
      </c>
      <c r="H4352" t="s">
        <v>49</v>
      </c>
      <c r="I4352" t="s">
        <v>49</v>
      </c>
      <c r="J4352" t="s">
        <v>9</v>
      </c>
      <c r="O4352" t="s">
        <v>92</v>
      </c>
      <c r="P4352" t="s">
        <v>9</v>
      </c>
      <c r="Q4352" t="s">
        <v>9</v>
      </c>
      <c r="R4352" t="s">
        <v>92</v>
      </c>
      <c r="S4352" t="s">
        <v>127</v>
      </c>
      <c r="T4352">
        <v>12</v>
      </c>
      <c r="U4352" t="s">
        <v>475</v>
      </c>
      <c r="W4352" t="s">
        <v>386</v>
      </c>
    </row>
    <row r="4353" spans="1:23" x14ac:dyDescent="0.25">
      <c r="A4353" t="s">
        <v>492</v>
      </c>
      <c r="B4353" s="1">
        <v>44391</v>
      </c>
      <c r="C4353">
        <v>-22.52</v>
      </c>
      <c r="D4353" t="s">
        <v>495</v>
      </c>
      <c r="E4353" t="s">
        <v>495</v>
      </c>
      <c r="F4353" t="s">
        <v>496</v>
      </c>
      <c r="G4353" t="s">
        <v>104</v>
      </c>
      <c r="H4353" t="s">
        <v>16</v>
      </c>
      <c r="I4353" t="s">
        <v>16</v>
      </c>
      <c r="J4353" t="s">
        <v>9</v>
      </c>
      <c r="O4353" t="s">
        <v>104</v>
      </c>
      <c r="P4353" t="s">
        <v>9</v>
      </c>
      <c r="Q4353" t="s">
        <v>9</v>
      </c>
      <c r="R4353" t="s">
        <v>122</v>
      </c>
      <c r="S4353" t="s">
        <v>127</v>
      </c>
      <c r="T4353">
        <v>12</v>
      </c>
      <c r="U4353" t="s">
        <v>475</v>
      </c>
      <c r="W4353" t="s">
        <v>386</v>
      </c>
    </row>
    <row r="4354" spans="1:23" x14ac:dyDescent="0.25">
      <c r="A4354" t="s">
        <v>544</v>
      </c>
      <c r="B4354" s="1">
        <v>44391</v>
      </c>
      <c r="C4354">
        <v>-873.35</v>
      </c>
      <c r="D4354" t="s">
        <v>4698</v>
      </c>
      <c r="E4354" t="s">
        <v>4698</v>
      </c>
      <c r="F4354" t="s">
        <v>4494</v>
      </c>
      <c r="G4354" t="s">
        <v>105</v>
      </c>
      <c r="H4354" t="s">
        <v>28</v>
      </c>
      <c r="I4354" t="s">
        <v>28</v>
      </c>
      <c r="J4354" t="s">
        <v>4871</v>
      </c>
      <c r="K4354" t="s">
        <v>9</v>
      </c>
      <c r="L4354" t="s">
        <v>4965</v>
      </c>
      <c r="O4354" t="s">
        <v>105</v>
      </c>
      <c r="P4354" t="s">
        <v>9</v>
      </c>
      <c r="Q4354" t="s">
        <v>4972</v>
      </c>
      <c r="R4354" t="s">
        <v>122</v>
      </c>
      <c r="S4354" t="s">
        <v>124</v>
      </c>
      <c r="T4354">
        <v>1</v>
      </c>
      <c r="U4354" t="s">
        <v>475</v>
      </c>
      <c r="W4354" t="s">
        <v>386</v>
      </c>
    </row>
    <row r="4355" spans="1:23" x14ac:dyDescent="0.25">
      <c r="A4355" t="s">
        <v>544</v>
      </c>
      <c r="B4355" s="1">
        <v>44390</v>
      </c>
      <c r="C4355">
        <v>-13.6</v>
      </c>
      <c r="D4355" t="s">
        <v>1502</v>
      </c>
      <c r="E4355" t="s">
        <v>1502</v>
      </c>
      <c r="F4355" t="s">
        <v>4460</v>
      </c>
      <c r="G4355" t="s">
        <v>104</v>
      </c>
      <c r="H4355" t="s">
        <v>7</v>
      </c>
      <c r="I4355" t="s">
        <v>7</v>
      </c>
      <c r="J4355" t="s">
        <v>9</v>
      </c>
      <c r="O4355" t="s">
        <v>104</v>
      </c>
      <c r="P4355" t="s">
        <v>9</v>
      </c>
      <c r="Q4355" t="s">
        <v>9</v>
      </c>
      <c r="R4355" t="s">
        <v>122</v>
      </c>
      <c r="S4355" t="s">
        <v>127</v>
      </c>
      <c r="T4355">
        <v>12</v>
      </c>
      <c r="U4355" t="s">
        <v>475</v>
      </c>
      <c r="W4355" t="s">
        <v>386</v>
      </c>
    </row>
    <row r="4356" spans="1:23" x14ac:dyDescent="0.25">
      <c r="A4356" t="s">
        <v>492</v>
      </c>
      <c r="B4356" s="1">
        <v>44390</v>
      </c>
      <c r="C4356">
        <v>-145.37</v>
      </c>
      <c r="D4356" t="s">
        <v>495</v>
      </c>
      <c r="E4356" t="s">
        <v>495</v>
      </c>
      <c r="F4356" t="s">
        <v>496</v>
      </c>
      <c r="G4356" t="s">
        <v>104</v>
      </c>
      <c r="H4356" t="s">
        <v>16</v>
      </c>
      <c r="I4356" t="s">
        <v>16</v>
      </c>
      <c r="J4356" t="s">
        <v>9</v>
      </c>
      <c r="O4356" t="s">
        <v>104</v>
      </c>
      <c r="P4356" t="s">
        <v>9</v>
      </c>
      <c r="Q4356" t="s">
        <v>9</v>
      </c>
      <c r="R4356" t="s">
        <v>122</v>
      </c>
      <c r="S4356" t="s">
        <v>127</v>
      </c>
      <c r="T4356">
        <v>12</v>
      </c>
      <c r="U4356" t="s">
        <v>475</v>
      </c>
      <c r="W4356" t="s">
        <v>386</v>
      </c>
    </row>
    <row r="4357" spans="1:23" x14ac:dyDescent="0.25">
      <c r="A4357" t="s">
        <v>6411</v>
      </c>
      <c r="B4357" s="1">
        <v>44390</v>
      </c>
      <c r="C4357">
        <v>-10000</v>
      </c>
      <c r="D4357" t="s">
        <v>8179</v>
      </c>
      <c r="E4357" t="s">
        <v>8179</v>
      </c>
      <c r="F4357" t="s">
        <v>8170</v>
      </c>
      <c r="G4357" t="s">
        <v>89</v>
      </c>
      <c r="H4357" t="s">
        <v>229</v>
      </c>
      <c r="I4357" t="s">
        <v>229</v>
      </c>
      <c r="J4357" t="s">
        <v>9</v>
      </c>
      <c r="O4357" t="s">
        <v>89</v>
      </c>
      <c r="P4357" t="s">
        <v>9</v>
      </c>
      <c r="Q4357" t="s">
        <v>9</v>
      </c>
      <c r="R4357" t="s">
        <v>224</v>
      </c>
      <c r="S4357" t="s">
        <v>127</v>
      </c>
      <c r="T4357">
        <v>1</v>
      </c>
      <c r="U4357" t="s">
        <v>475</v>
      </c>
      <c r="W4357" t="s">
        <v>386</v>
      </c>
    </row>
    <row r="4358" spans="1:23" x14ac:dyDescent="0.25">
      <c r="A4358" t="s">
        <v>19</v>
      </c>
      <c r="B4358" s="1">
        <v>44390</v>
      </c>
      <c r="C4358">
        <v>-353.6</v>
      </c>
      <c r="D4358" t="s">
        <v>923</v>
      </c>
      <c r="E4358" t="s">
        <v>923</v>
      </c>
      <c r="F4358" t="s">
        <v>924</v>
      </c>
      <c r="G4358" t="s">
        <v>55</v>
      </c>
      <c r="H4358" t="s">
        <v>18</v>
      </c>
      <c r="I4358" t="s">
        <v>18</v>
      </c>
      <c r="J4358" t="s">
        <v>9</v>
      </c>
      <c r="O4358" t="s">
        <v>55</v>
      </c>
      <c r="P4358" t="s">
        <v>9</v>
      </c>
      <c r="Q4358" t="s">
        <v>9</v>
      </c>
      <c r="R4358" t="s">
        <v>224</v>
      </c>
      <c r="S4358" t="s">
        <v>126</v>
      </c>
      <c r="T4358">
        <v>12</v>
      </c>
      <c r="U4358" t="s">
        <v>475</v>
      </c>
      <c r="W4358" t="s">
        <v>386</v>
      </c>
    </row>
    <row r="4359" spans="1:23" x14ac:dyDescent="0.25">
      <c r="A4359" t="s">
        <v>544</v>
      </c>
      <c r="B4359" s="1">
        <v>44390</v>
      </c>
      <c r="C4359">
        <v>-45.65</v>
      </c>
      <c r="D4359" t="s">
        <v>4705</v>
      </c>
      <c r="E4359" t="s">
        <v>4705</v>
      </c>
      <c r="F4359" t="s">
        <v>4706</v>
      </c>
      <c r="G4359" t="s">
        <v>104</v>
      </c>
      <c r="H4359" t="s">
        <v>12</v>
      </c>
      <c r="I4359" t="s">
        <v>12</v>
      </c>
      <c r="J4359" t="s">
        <v>9</v>
      </c>
      <c r="O4359" t="s">
        <v>104</v>
      </c>
      <c r="P4359" t="s">
        <v>9</v>
      </c>
      <c r="Q4359" t="s">
        <v>9</v>
      </c>
      <c r="R4359" t="s">
        <v>122</v>
      </c>
      <c r="S4359" t="s">
        <v>127</v>
      </c>
      <c r="T4359">
        <v>12</v>
      </c>
      <c r="U4359" t="s">
        <v>475</v>
      </c>
      <c r="W4359" t="s">
        <v>386</v>
      </c>
    </row>
    <row r="4360" spans="1:23" x14ac:dyDescent="0.25">
      <c r="A4360" t="s">
        <v>544</v>
      </c>
      <c r="B4360" s="1">
        <v>44390</v>
      </c>
      <c r="C4360">
        <v>-13.84</v>
      </c>
      <c r="D4360" t="s">
        <v>744</v>
      </c>
      <c r="E4360" t="s">
        <v>744</v>
      </c>
      <c r="F4360" t="s">
        <v>1594</v>
      </c>
      <c r="G4360" t="s">
        <v>104</v>
      </c>
      <c r="H4360" t="s">
        <v>7</v>
      </c>
      <c r="I4360" t="s">
        <v>7</v>
      </c>
      <c r="J4360" t="s">
        <v>9</v>
      </c>
      <c r="O4360" t="s">
        <v>104</v>
      </c>
      <c r="P4360" t="s">
        <v>9</v>
      </c>
      <c r="Q4360" t="s">
        <v>9</v>
      </c>
      <c r="R4360" t="s">
        <v>122</v>
      </c>
      <c r="S4360" t="s">
        <v>127</v>
      </c>
      <c r="T4360">
        <v>12</v>
      </c>
      <c r="U4360" t="s">
        <v>475</v>
      </c>
      <c r="W4360" t="s">
        <v>386</v>
      </c>
    </row>
    <row r="4361" spans="1:23" x14ac:dyDescent="0.25">
      <c r="A4361" t="s">
        <v>6856</v>
      </c>
      <c r="B4361" s="1">
        <v>44389</v>
      </c>
      <c r="C4361">
        <v>353.6</v>
      </c>
      <c r="D4361" t="s">
        <v>923</v>
      </c>
      <c r="E4361" t="s">
        <v>923</v>
      </c>
      <c r="F4361" t="s">
        <v>935</v>
      </c>
      <c r="G4361" t="s">
        <v>55</v>
      </c>
      <c r="H4361" t="s">
        <v>18</v>
      </c>
      <c r="I4361" t="s">
        <v>18</v>
      </c>
      <c r="J4361" t="s">
        <v>9</v>
      </c>
      <c r="O4361" t="s">
        <v>55</v>
      </c>
      <c r="P4361" t="s">
        <v>9</v>
      </c>
      <c r="Q4361" t="s">
        <v>9</v>
      </c>
      <c r="R4361" t="s">
        <v>224</v>
      </c>
      <c r="S4361" t="s">
        <v>126</v>
      </c>
      <c r="T4361">
        <v>12</v>
      </c>
      <c r="U4361" t="s">
        <v>475</v>
      </c>
      <c r="W4361" t="s">
        <v>386</v>
      </c>
    </row>
    <row r="4362" spans="1:23" x14ac:dyDescent="0.25">
      <c r="A4362" t="s">
        <v>492</v>
      </c>
      <c r="B4362" s="1">
        <v>44389</v>
      </c>
      <c r="C4362">
        <v>-12.07</v>
      </c>
      <c r="D4362" t="s">
        <v>4709</v>
      </c>
      <c r="E4362" t="s">
        <v>4709</v>
      </c>
      <c r="F4362" t="s">
        <v>4710</v>
      </c>
      <c r="G4362" t="s">
        <v>105</v>
      </c>
      <c r="H4362" t="s">
        <v>28</v>
      </c>
      <c r="I4362" t="s">
        <v>28</v>
      </c>
      <c r="J4362" t="s">
        <v>4711</v>
      </c>
      <c r="O4362" t="s">
        <v>105</v>
      </c>
      <c r="P4362" t="s">
        <v>9</v>
      </c>
      <c r="Q4362" t="s">
        <v>4712</v>
      </c>
      <c r="R4362" t="s">
        <v>122</v>
      </c>
      <c r="S4362" t="s">
        <v>124</v>
      </c>
      <c r="T4362">
        <v>1</v>
      </c>
      <c r="U4362" t="s">
        <v>475</v>
      </c>
      <c r="W4362" t="s">
        <v>386</v>
      </c>
    </row>
    <row r="4363" spans="1:23" x14ac:dyDescent="0.25">
      <c r="A4363" t="s">
        <v>544</v>
      </c>
      <c r="B4363" s="1">
        <v>44389</v>
      </c>
      <c r="C4363">
        <v>-10</v>
      </c>
      <c r="D4363" t="s">
        <v>495</v>
      </c>
      <c r="E4363" t="s">
        <v>495</v>
      </c>
      <c r="F4363" t="s">
        <v>601</v>
      </c>
      <c r="G4363" t="s">
        <v>120</v>
      </c>
      <c r="H4363" t="s">
        <v>83</v>
      </c>
      <c r="I4363" t="s">
        <v>83</v>
      </c>
      <c r="J4363" t="s">
        <v>9</v>
      </c>
      <c r="O4363" t="s">
        <v>120</v>
      </c>
      <c r="P4363" t="s">
        <v>9</v>
      </c>
      <c r="Q4363" t="s">
        <v>4707</v>
      </c>
      <c r="R4363" t="s">
        <v>122</v>
      </c>
      <c r="S4363" t="s">
        <v>127</v>
      </c>
      <c r="T4363">
        <v>12</v>
      </c>
      <c r="U4363" t="s">
        <v>475</v>
      </c>
      <c r="W4363" t="s">
        <v>386</v>
      </c>
    </row>
    <row r="4364" spans="1:23" x14ac:dyDescent="0.25">
      <c r="A4364" t="s">
        <v>492</v>
      </c>
      <c r="B4364" s="1">
        <v>44389</v>
      </c>
      <c r="C4364">
        <v>-163.02000000000001</v>
      </c>
      <c r="D4364" t="s">
        <v>5477</v>
      </c>
      <c r="E4364" t="s">
        <v>5477</v>
      </c>
      <c r="F4364" t="s">
        <v>771</v>
      </c>
      <c r="G4364" t="s">
        <v>55</v>
      </c>
      <c r="H4364" t="s">
        <v>76</v>
      </c>
      <c r="I4364" t="s">
        <v>76</v>
      </c>
      <c r="J4364" t="s">
        <v>9</v>
      </c>
      <c r="O4364" t="s">
        <v>55</v>
      </c>
      <c r="P4364" t="s">
        <v>4953</v>
      </c>
      <c r="Q4364" t="s">
        <v>5481</v>
      </c>
      <c r="R4364" t="s">
        <v>224</v>
      </c>
      <c r="S4364" t="s">
        <v>126</v>
      </c>
      <c r="T4364">
        <v>12</v>
      </c>
      <c r="U4364" t="s">
        <v>475</v>
      </c>
      <c r="V4364" t="s">
        <v>6075</v>
      </c>
      <c r="W4364" t="s">
        <v>386</v>
      </c>
    </row>
    <row r="4365" spans="1:23" x14ac:dyDescent="0.25">
      <c r="A4365" t="s">
        <v>544</v>
      </c>
      <c r="B4365" s="1">
        <v>44389</v>
      </c>
      <c r="C4365">
        <v>-21.06</v>
      </c>
      <c r="D4365" t="s">
        <v>495</v>
      </c>
      <c r="E4365" t="s">
        <v>495</v>
      </c>
      <c r="F4365" t="s">
        <v>601</v>
      </c>
      <c r="G4365" t="s">
        <v>110</v>
      </c>
      <c r="H4365" t="s">
        <v>108</v>
      </c>
      <c r="I4365" t="s">
        <v>108</v>
      </c>
      <c r="J4365" t="s">
        <v>9</v>
      </c>
      <c r="O4365" t="s">
        <v>110</v>
      </c>
      <c r="P4365" t="s">
        <v>9</v>
      </c>
      <c r="Q4365" t="s">
        <v>4708</v>
      </c>
      <c r="R4365" t="s">
        <v>122</v>
      </c>
      <c r="S4365" t="s">
        <v>125</v>
      </c>
      <c r="T4365">
        <v>1</v>
      </c>
      <c r="U4365" t="s">
        <v>475</v>
      </c>
      <c r="W4365" t="s">
        <v>386</v>
      </c>
    </row>
    <row r="4366" spans="1:23" x14ac:dyDescent="0.25">
      <c r="A4366" t="s">
        <v>544</v>
      </c>
      <c r="B4366" s="1">
        <v>44388</v>
      </c>
      <c r="C4366">
        <v>-28.3</v>
      </c>
      <c r="D4366" t="s">
        <v>975</v>
      </c>
      <c r="E4366" t="s">
        <v>975</v>
      </c>
      <c r="F4366" t="s">
        <v>976</v>
      </c>
      <c r="G4366" t="s">
        <v>104</v>
      </c>
      <c r="H4366" t="s">
        <v>12</v>
      </c>
      <c r="I4366" t="s">
        <v>12</v>
      </c>
      <c r="J4366" t="s">
        <v>9</v>
      </c>
      <c r="O4366" t="s">
        <v>104</v>
      </c>
      <c r="P4366" t="s">
        <v>9</v>
      </c>
      <c r="Q4366" t="s">
        <v>9</v>
      </c>
      <c r="R4366" t="s">
        <v>122</v>
      </c>
      <c r="S4366" t="s">
        <v>127</v>
      </c>
      <c r="T4366">
        <v>12</v>
      </c>
      <c r="U4366" t="s">
        <v>475</v>
      </c>
      <c r="W4366" t="s">
        <v>386</v>
      </c>
    </row>
    <row r="4367" spans="1:23" x14ac:dyDescent="0.25">
      <c r="A4367" t="s">
        <v>492</v>
      </c>
      <c r="B4367" s="1">
        <v>44387</v>
      </c>
      <c r="C4367">
        <v>-10</v>
      </c>
      <c r="D4367" t="s">
        <v>522</v>
      </c>
      <c r="E4367" t="s">
        <v>522</v>
      </c>
      <c r="F4367" t="s">
        <v>523</v>
      </c>
      <c r="G4367" t="s">
        <v>94</v>
      </c>
      <c r="H4367" t="s">
        <v>73</v>
      </c>
      <c r="I4367" t="s">
        <v>73</v>
      </c>
      <c r="J4367" t="s">
        <v>2439</v>
      </c>
      <c r="O4367" t="s">
        <v>94</v>
      </c>
      <c r="P4367" t="s">
        <v>29</v>
      </c>
      <c r="Q4367" t="s">
        <v>6334</v>
      </c>
      <c r="R4367" t="s">
        <v>122</v>
      </c>
      <c r="S4367" t="s">
        <v>127</v>
      </c>
      <c r="T4367">
        <v>1</v>
      </c>
      <c r="U4367" t="s">
        <v>475</v>
      </c>
      <c r="V4367" t="s">
        <v>262</v>
      </c>
      <c r="W4367" t="s">
        <v>1640</v>
      </c>
    </row>
    <row r="4368" spans="1:23" x14ac:dyDescent="0.25">
      <c r="A4368" t="s">
        <v>492</v>
      </c>
      <c r="B4368" s="1">
        <v>44387</v>
      </c>
      <c r="C4368">
        <v>-137</v>
      </c>
      <c r="D4368" t="s">
        <v>522</v>
      </c>
      <c r="E4368" t="s">
        <v>522</v>
      </c>
      <c r="F4368" t="s">
        <v>523</v>
      </c>
      <c r="G4368" t="s">
        <v>94</v>
      </c>
      <c r="H4368" t="s">
        <v>73</v>
      </c>
      <c r="I4368" t="s">
        <v>73</v>
      </c>
      <c r="J4368" t="s">
        <v>2439</v>
      </c>
      <c r="O4368" t="s">
        <v>94</v>
      </c>
      <c r="P4368" t="s">
        <v>29</v>
      </c>
      <c r="Q4368" t="s">
        <v>6334</v>
      </c>
      <c r="R4368" t="s">
        <v>122</v>
      </c>
      <c r="S4368" t="s">
        <v>127</v>
      </c>
      <c r="T4368">
        <v>1</v>
      </c>
      <c r="U4368" t="s">
        <v>475</v>
      </c>
      <c r="V4368" t="s">
        <v>262</v>
      </c>
      <c r="W4368" t="s">
        <v>1640</v>
      </c>
    </row>
    <row r="4369" spans="1:23" x14ac:dyDescent="0.25">
      <c r="A4369" t="s">
        <v>492</v>
      </c>
      <c r="B4369" s="1">
        <v>44386</v>
      </c>
      <c r="C4369">
        <v>-78.989999999999995</v>
      </c>
      <c r="D4369" t="s">
        <v>495</v>
      </c>
      <c r="E4369" t="s">
        <v>495</v>
      </c>
      <c r="F4369" t="s">
        <v>496</v>
      </c>
      <c r="G4369" t="s">
        <v>104</v>
      </c>
      <c r="H4369" t="s">
        <v>16</v>
      </c>
      <c r="I4369" t="s">
        <v>16</v>
      </c>
      <c r="J4369" t="s">
        <v>9</v>
      </c>
      <c r="O4369" t="s">
        <v>104</v>
      </c>
      <c r="P4369" t="s">
        <v>9</v>
      </c>
      <c r="Q4369" t="s">
        <v>9</v>
      </c>
      <c r="R4369" t="s">
        <v>122</v>
      </c>
      <c r="S4369" t="s">
        <v>127</v>
      </c>
      <c r="T4369">
        <v>12</v>
      </c>
      <c r="U4369" t="s">
        <v>475</v>
      </c>
      <c r="W4369" t="s">
        <v>386</v>
      </c>
    </row>
    <row r="4370" spans="1:23" x14ac:dyDescent="0.25">
      <c r="A4370" t="s">
        <v>492</v>
      </c>
      <c r="B4370" s="1">
        <v>44386</v>
      </c>
      <c r="C4370">
        <v>-11.01</v>
      </c>
      <c r="D4370" t="s">
        <v>612</v>
      </c>
      <c r="E4370" t="s">
        <v>612</v>
      </c>
      <c r="F4370" t="s">
        <v>613</v>
      </c>
      <c r="G4370" t="s">
        <v>104</v>
      </c>
      <c r="H4370" t="s">
        <v>16</v>
      </c>
      <c r="I4370" t="s">
        <v>16</v>
      </c>
      <c r="J4370" t="s">
        <v>9</v>
      </c>
      <c r="O4370" t="s">
        <v>104</v>
      </c>
      <c r="P4370" t="s">
        <v>9</v>
      </c>
      <c r="Q4370" t="s">
        <v>843</v>
      </c>
      <c r="R4370" t="s">
        <v>122</v>
      </c>
      <c r="S4370" t="s">
        <v>127</v>
      </c>
      <c r="T4370">
        <v>12</v>
      </c>
      <c r="U4370" t="s">
        <v>475</v>
      </c>
      <c r="W4370" t="s">
        <v>386</v>
      </c>
    </row>
    <row r="4371" spans="1:23" x14ac:dyDescent="0.25">
      <c r="A4371" t="s">
        <v>488</v>
      </c>
      <c r="B4371" s="1">
        <v>44386</v>
      </c>
      <c r="C4371">
        <v>124.53</v>
      </c>
      <c r="D4371" t="s">
        <v>489</v>
      </c>
      <c r="E4371" t="s">
        <v>489</v>
      </c>
      <c r="F4371" t="s">
        <v>4713</v>
      </c>
      <c r="G4371" t="s">
        <v>92</v>
      </c>
      <c r="H4371" t="s">
        <v>71</v>
      </c>
      <c r="I4371" t="s">
        <v>71</v>
      </c>
      <c r="J4371" t="s">
        <v>9</v>
      </c>
      <c r="O4371" t="s">
        <v>92</v>
      </c>
      <c r="P4371" t="s">
        <v>9</v>
      </c>
      <c r="Q4371" t="s">
        <v>9</v>
      </c>
      <c r="R4371" t="s">
        <v>92</v>
      </c>
      <c r="S4371" t="s">
        <v>127</v>
      </c>
      <c r="T4371">
        <v>12</v>
      </c>
      <c r="U4371" t="s">
        <v>475</v>
      </c>
      <c r="W4371" t="s">
        <v>386</v>
      </c>
    </row>
    <row r="4372" spans="1:23" x14ac:dyDescent="0.25">
      <c r="A4372" t="s">
        <v>492</v>
      </c>
      <c r="B4372" s="1">
        <v>44386</v>
      </c>
      <c r="C4372">
        <v>-56</v>
      </c>
      <c r="D4372" t="s">
        <v>650</v>
      </c>
      <c r="E4372" t="s">
        <v>650</v>
      </c>
      <c r="F4372" t="s">
        <v>3117</v>
      </c>
      <c r="G4372" t="s">
        <v>118</v>
      </c>
      <c r="H4372" t="s">
        <v>52</v>
      </c>
      <c r="I4372" t="s">
        <v>52</v>
      </c>
      <c r="J4372" t="s">
        <v>9</v>
      </c>
      <c r="O4372" t="s">
        <v>118</v>
      </c>
      <c r="P4372" t="s">
        <v>9</v>
      </c>
      <c r="Q4372" t="s">
        <v>9</v>
      </c>
      <c r="R4372" t="s">
        <v>122</v>
      </c>
      <c r="S4372" t="s">
        <v>127</v>
      </c>
      <c r="T4372">
        <v>12</v>
      </c>
      <c r="U4372" t="s">
        <v>475</v>
      </c>
      <c r="W4372" t="s">
        <v>386</v>
      </c>
    </row>
    <row r="4373" spans="1:23" x14ac:dyDescent="0.25">
      <c r="A4373" t="s">
        <v>492</v>
      </c>
      <c r="B4373" s="1">
        <v>44386</v>
      </c>
      <c r="C4373">
        <v>-83.59</v>
      </c>
      <c r="D4373" t="s">
        <v>739</v>
      </c>
      <c r="E4373" t="s">
        <v>739</v>
      </c>
      <c r="F4373" t="s">
        <v>740</v>
      </c>
      <c r="G4373" t="s">
        <v>473</v>
      </c>
      <c r="H4373" t="s">
        <v>466</v>
      </c>
      <c r="I4373" t="s">
        <v>466</v>
      </c>
      <c r="J4373" t="s">
        <v>9</v>
      </c>
      <c r="O4373" t="s">
        <v>473</v>
      </c>
      <c r="P4373" t="s">
        <v>9</v>
      </c>
      <c r="Q4373" t="s">
        <v>9</v>
      </c>
      <c r="R4373" t="s">
        <v>122</v>
      </c>
      <c r="S4373" t="s">
        <v>127</v>
      </c>
      <c r="T4373">
        <v>12</v>
      </c>
      <c r="U4373" t="s">
        <v>475</v>
      </c>
      <c r="W4373" t="s">
        <v>386</v>
      </c>
    </row>
    <row r="4374" spans="1:23" x14ac:dyDescent="0.25">
      <c r="A4374" t="s">
        <v>336</v>
      </c>
      <c r="B4374" s="1">
        <v>44386</v>
      </c>
      <c r="C4374">
        <v>-3.5</v>
      </c>
      <c r="D4374" t="s">
        <v>887</v>
      </c>
      <c r="E4374" t="s">
        <v>887</v>
      </c>
      <c r="F4374" t="s">
        <v>888</v>
      </c>
      <c r="G4374" t="s">
        <v>101</v>
      </c>
      <c r="H4374" t="s">
        <v>23</v>
      </c>
      <c r="I4374" t="s">
        <v>23</v>
      </c>
      <c r="J4374" t="s">
        <v>9</v>
      </c>
      <c r="O4374" t="s">
        <v>101</v>
      </c>
      <c r="P4374" t="s">
        <v>9</v>
      </c>
      <c r="Q4374" t="s">
        <v>9</v>
      </c>
      <c r="R4374" t="s">
        <v>122</v>
      </c>
      <c r="S4374" t="s">
        <v>127</v>
      </c>
      <c r="T4374">
        <v>12</v>
      </c>
      <c r="U4374" t="s">
        <v>475</v>
      </c>
      <c r="W4374" t="s">
        <v>386</v>
      </c>
    </row>
    <row r="4375" spans="1:23" x14ac:dyDescent="0.25">
      <c r="A4375" t="s">
        <v>19</v>
      </c>
      <c r="B4375" s="1">
        <v>44386</v>
      </c>
      <c r="C4375">
        <v>-11400</v>
      </c>
      <c r="D4375" t="s">
        <v>48</v>
      </c>
      <c r="E4375" t="s">
        <v>48</v>
      </c>
      <c r="G4375" t="s">
        <v>121</v>
      </c>
      <c r="H4375" t="s">
        <v>48</v>
      </c>
      <c r="I4375" t="s">
        <v>48</v>
      </c>
      <c r="J4375" t="s">
        <v>2319</v>
      </c>
      <c r="K4375" t="s">
        <v>9</v>
      </c>
      <c r="L4375" t="s">
        <v>385</v>
      </c>
      <c r="O4375" t="s">
        <v>121</v>
      </c>
      <c r="Q4375" t="s">
        <v>362</v>
      </c>
      <c r="R4375" t="s">
        <v>122</v>
      </c>
      <c r="S4375" t="s">
        <v>127</v>
      </c>
      <c r="T4375">
        <v>1</v>
      </c>
      <c r="U4375" t="s">
        <v>385</v>
      </c>
      <c r="W4375" t="s">
        <v>386</v>
      </c>
    </row>
    <row r="4376" spans="1:23" x14ac:dyDescent="0.25">
      <c r="A4376" t="s">
        <v>544</v>
      </c>
      <c r="B4376" s="1">
        <v>44386</v>
      </c>
      <c r="C4376">
        <v>-42.35</v>
      </c>
      <c r="D4376" t="s">
        <v>716</v>
      </c>
      <c r="E4376" t="s">
        <v>716</v>
      </c>
      <c r="F4376" t="s">
        <v>717</v>
      </c>
      <c r="G4376" t="s">
        <v>105</v>
      </c>
      <c r="H4376" t="s">
        <v>28</v>
      </c>
      <c r="I4376" t="s">
        <v>28</v>
      </c>
      <c r="J4376" t="s">
        <v>4711</v>
      </c>
      <c r="O4376" t="s">
        <v>105</v>
      </c>
      <c r="P4376" t="s">
        <v>9</v>
      </c>
      <c r="Q4376" t="s">
        <v>4712</v>
      </c>
      <c r="R4376" t="s">
        <v>122</v>
      </c>
      <c r="S4376" t="s">
        <v>124</v>
      </c>
      <c r="T4376">
        <v>1</v>
      </c>
      <c r="U4376" t="s">
        <v>475</v>
      </c>
      <c r="W4376" t="s">
        <v>386</v>
      </c>
    </row>
    <row r="4377" spans="1:23" x14ac:dyDescent="0.25">
      <c r="A4377" t="s">
        <v>336</v>
      </c>
      <c r="B4377" s="1">
        <v>44386</v>
      </c>
      <c r="C4377">
        <v>-80</v>
      </c>
      <c r="D4377" t="s">
        <v>887</v>
      </c>
      <c r="E4377" t="s">
        <v>887</v>
      </c>
      <c r="F4377" t="s">
        <v>888</v>
      </c>
      <c r="G4377" t="s">
        <v>104</v>
      </c>
      <c r="H4377" t="s">
        <v>7</v>
      </c>
      <c r="I4377" t="s">
        <v>7</v>
      </c>
      <c r="J4377" t="s">
        <v>9</v>
      </c>
      <c r="O4377" t="s">
        <v>104</v>
      </c>
      <c r="P4377" t="s">
        <v>9</v>
      </c>
      <c r="Q4377" t="s">
        <v>9</v>
      </c>
      <c r="R4377" t="s">
        <v>122</v>
      </c>
      <c r="S4377" t="s">
        <v>127</v>
      </c>
      <c r="T4377">
        <v>12</v>
      </c>
      <c r="U4377" t="s">
        <v>475</v>
      </c>
      <c r="W4377" t="s">
        <v>386</v>
      </c>
    </row>
    <row r="4378" spans="1:23" x14ac:dyDescent="0.25">
      <c r="A4378" t="s">
        <v>34</v>
      </c>
      <c r="B4378" s="1">
        <v>44385</v>
      </c>
      <c r="C4378">
        <v>-13.22</v>
      </c>
      <c r="D4378" t="s">
        <v>491</v>
      </c>
      <c r="E4378" t="s">
        <v>491</v>
      </c>
      <c r="F4378" t="s">
        <v>4714</v>
      </c>
      <c r="G4378" t="s">
        <v>88</v>
      </c>
      <c r="H4378" t="s">
        <v>33</v>
      </c>
      <c r="I4378" t="s">
        <v>33</v>
      </c>
      <c r="J4378" t="s">
        <v>2324</v>
      </c>
      <c r="K4378" t="s">
        <v>9</v>
      </c>
      <c r="L4378" t="s">
        <v>9</v>
      </c>
      <c r="M4378" t="s">
        <v>4715</v>
      </c>
      <c r="O4378" t="s">
        <v>88</v>
      </c>
      <c r="P4378" t="s">
        <v>9</v>
      </c>
      <c r="Q4378" t="s">
        <v>4716</v>
      </c>
      <c r="R4378" t="s">
        <v>122</v>
      </c>
      <c r="S4378" t="s">
        <v>127</v>
      </c>
      <c r="T4378">
        <v>1</v>
      </c>
      <c r="U4378" t="s">
        <v>475</v>
      </c>
      <c r="W4378" t="s">
        <v>386</v>
      </c>
    </row>
    <row r="4379" spans="1:23" x14ac:dyDescent="0.25">
      <c r="A4379" t="s">
        <v>19</v>
      </c>
      <c r="B4379" s="1">
        <v>44385</v>
      </c>
      <c r="C4379">
        <v>-301.39</v>
      </c>
      <c r="D4379" t="s">
        <v>609</v>
      </c>
      <c r="E4379" t="s">
        <v>609</v>
      </c>
      <c r="F4379" t="s">
        <v>610</v>
      </c>
      <c r="G4379" t="s">
        <v>10</v>
      </c>
      <c r="H4379" t="s">
        <v>20</v>
      </c>
      <c r="I4379" t="s">
        <v>20</v>
      </c>
      <c r="J4379" t="s">
        <v>9</v>
      </c>
      <c r="O4379" t="s">
        <v>10</v>
      </c>
      <c r="P4379" t="s">
        <v>9</v>
      </c>
      <c r="Q4379" t="s">
        <v>9</v>
      </c>
      <c r="R4379" t="s">
        <v>122</v>
      </c>
      <c r="S4379" t="s">
        <v>127</v>
      </c>
      <c r="T4379">
        <v>12</v>
      </c>
      <c r="U4379" t="s">
        <v>475</v>
      </c>
      <c r="W4379" t="s">
        <v>386</v>
      </c>
    </row>
    <row r="4380" spans="1:23" x14ac:dyDescent="0.25">
      <c r="A4380" t="s">
        <v>544</v>
      </c>
      <c r="B4380" s="1">
        <v>44385</v>
      </c>
      <c r="C4380">
        <v>59</v>
      </c>
      <c r="D4380" t="s">
        <v>2629</v>
      </c>
      <c r="E4380" t="s">
        <v>2629</v>
      </c>
      <c r="F4380" t="s">
        <v>2630</v>
      </c>
      <c r="G4380" t="s">
        <v>105</v>
      </c>
      <c r="H4380" t="s">
        <v>28</v>
      </c>
      <c r="I4380" t="s">
        <v>28</v>
      </c>
      <c r="J4380" t="s">
        <v>5717</v>
      </c>
      <c r="O4380" t="s">
        <v>105</v>
      </c>
      <c r="P4380" t="s">
        <v>9</v>
      </c>
      <c r="Q4380" t="s">
        <v>5719</v>
      </c>
      <c r="R4380" t="s">
        <v>122</v>
      </c>
      <c r="S4380" t="s">
        <v>124</v>
      </c>
      <c r="T4380">
        <v>1</v>
      </c>
      <c r="U4380" t="s">
        <v>475</v>
      </c>
      <c r="W4380" t="s">
        <v>386</v>
      </c>
    </row>
    <row r="4381" spans="1:23" x14ac:dyDescent="0.25">
      <c r="A4381" t="s">
        <v>487</v>
      </c>
      <c r="B4381" s="1">
        <v>44385</v>
      </c>
      <c r="C4381">
        <v>2500</v>
      </c>
      <c r="D4381" t="s">
        <v>500</v>
      </c>
      <c r="E4381" t="s">
        <v>500</v>
      </c>
      <c r="F4381" t="s">
        <v>501</v>
      </c>
      <c r="G4381" t="s">
        <v>92</v>
      </c>
      <c r="H4381" t="s">
        <v>62</v>
      </c>
      <c r="I4381" t="s">
        <v>62</v>
      </c>
      <c r="J4381" t="s">
        <v>2455</v>
      </c>
      <c r="K4381" t="s">
        <v>9</v>
      </c>
      <c r="L4381" t="s">
        <v>2311</v>
      </c>
      <c r="O4381" t="s">
        <v>92</v>
      </c>
      <c r="P4381" t="s">
        <v>29</v>
      </c>
      <c r="Q4381" t="s">
        <v>2456</v>
      </c>
      <c r="R4381" t="s">
        <v>92</v>
      </c>
      <c r="S4381" t="s">
        <v>127</v>
      </c>
      <c r="T4381">
        <v>12</v>
      </c>
      <c r="U4381" t="s">
        <v>475</v>
      </c>
      <c r="V4381" t="s">
        <v>62</v>
      </c>
      <c r="W4381" t="s">
        <v>1640</v>
      </c>
    </row>
    <row r="4382" spans="1:23" x14ac:dyDescent="0.25">
      <c r="A4382" t="s">
        <v>19</v>
      </c>
      <c r="B4382" s="1">
        <v>44385</v>
      </c>
      <c r="C4382">
        <v>-133.13</v>
      </c>
      <c r="D4382" t="s">
        <v>85</v>
      </c>
      <c r="E4382" t="s">
        <v>85</v>
      </c>
      <c r="F4382" t="s">
        <v>498</v>
      </c>
      <c r="G4382" t="s">
        <v>55</v>
      </c>
      <c r="H4382" t="s">
        <v>18</v>
      </c>
      <c r="I4382" t="s">
        <v>18</v>
      </c>
      <c r="J4382" t="s">
        <v>9</v>
      </c>
      <c r="O4382" t="s">
        <v>55</v>
      </c>
      <c r="P4382" t="s">
        <v>9</v>
      </c>
      <c r="Q4382" t="s">
        <v>9</v>
      </c>
      <c r="R4382" t="s">
        <v>224</v>
      </c>
      <c r="S4382" t="s">
        <v>126</v>
      </c>
      <c r="T4382">
        <v>12</v>
      </c>
      <c r="U4382" t="s">
        <v>475</v>
      </c>
      <c r="W4382" t="s">
        <v>386</v>
      </c>
    </row>
    <row r="4383" spans="1:23" x14ac:dyDescent="0.25">
      <c r="A4383" t="s">
        <v>19</v>
      </c>
      <c r="B4383" s="1">
        <v>44385</v>
      </c>
      <c r="C4383">
        <v>-158.05000000000001</v>
      </c>
      <c r="D4383" t="s">
        <v>504</v>
      </c>
      <c r="E4383" t="s">
        <v>504</v>
      </c>
      <c r="F4383" t="s">
        <v>505</v>
      </c>
      <c r="G4383" t="s">
        <v>94</v>
      </c>
      <c r="H4383" t="s">
        <v>24</v>
      </c>
      <c r="I4383" t="s">
        <v>24</v>
      </c>
      <c r="J4383" t="s">
        <v>24</v>
      </c>
      <c r="O4383" t="s">
        <v>94</v>
      </c>
      <c r="P4383" t="s">
        <v>9</v>
      </c>
      <c r="Q4383" t="s">
        <v>6333</v>
      </c>
      <c r="R4383" t="s">
        <v>122</v>
      </c>
      <c r="S4383" t="s">
        <v>127</v>
      </c>
      <c r="T4383">
        <v>12</v>
      </c>
      <c r="U4383" t="s">
        <v>475</v>
      </c>
      <c r="V4383" t="s">
        <v>265</v>
      </c>
      <c r="W4383" t="s">
        <v>386</v>
      </c>
    </row>
    <row r="4384" spans="1:23" x14ac:dyDescent="0.25">
      <c r="A4384" t="s">
        <v>544</v>
      </c>
      <c r="B4384" s="1">
        <v>44384</v>
      </c>
      <c r="C4384">
        <v>-66.33</v>
      </c>
      <c r="D4384" t="s">
        <v>3234</v>
      </c>
      <c r="E4384" t="s">
        <v>3234</v>
      </c>
      <c r="F4384" t="s">
        <v>4718</v>
      </c>
      <c r="G4384" t="s">
        <v>104</v>
      </c>
      <c r="H4384" t="s">
        <v>12</v>
      </c>
      <c r="I4384" t="s">
        <v>12</v>
      </c>
      <c r="J4384" t="s">
        <v>9</v>
      </c>
      <c r="O4384" t="s">
        <v>104</v>
      </c>
      <c r="P4384" t="s">
        <v>9</v>
      </c>
      <c r="Q4384" t="s">
        <v>9</v>
      </c>
      <c r="R4384" t="s">
        <v>122</v>
      </c>
      <c r="S4384" t="s">
        <v>127</v>
      </c>
      <c r="T4384">
        <v>12</v>
      </c>
      <c r="U4384" t="s">
        <v>475</v>
      </c>
      <c r="W4384" t="s">
        <v>386</v>
      </c>
    </row>
    <row r="4385" spans="1:23" x14ac:dyDescent="0.25">
      <c r="A4385" t="s">
        <v>544</v>
      </c>
      <c r="B4385" s="1">
        <v>44384</v>
      </c>
      <c r="C4385">
        <v>-899.11</v>
      </c>
      <c r="D4385" t="s">
        <v>665</v>
      </c>
      <c r="E4385" t="s">
        <v>665</v>
      </c>
      <c r="F4385" t="s">
        <v>4717</v>
      </c>
      <c r="G4385" t="s">
        <v>105</v>
      </c>
      <c r="H4385" t="s">
        <v>28</v>
      </c>
      <c r="I4385" t="s">
        <v>28</v>
      </c>
      <c r="J4385" t="s">
        <v>5717</v>
      </c>
      <c r="O4385" t="s">
        <v>105</v>
      </c>
      <c r="P4385" t="s">
        <v>9</v>
      </c>
      <c r="Q4385" t="s">
        <v>5720</v>
      </c>
      <c r="R4385" t="s">
        <v>122</v>
      </c>
      <c r="S4385" t="s">
        <v>124</v>
      </c>
      <c r="T4385">
        <v>1</v>
      </c>
      <c r="U4385" t="s">
        <v>475</v>
      </c>
      <c r="W4385" t="s">
        <v>386</v>
      </c>
    </row>
    <row r="4386" spans="1:23" x14ac:dyDescent="0.25">
      <c r="A4386" t="s">
        <v>487</v>
      </c>
      <c r="B4386" s="1">
        <v>44384</v>
      </c>
      <c r="C4386">
        <v>220</v>
      </c>
      <c r="D4386" t="s">
        <v>1421</v>
      </c>
      <c r="E4386" t="s">
        <v>1421</v>
      </c>
      <c r="F4386" t="s">
        <v>501</v>
      </c>
      <c r="G4386" t="s">
        <v>78</v>
      </c>
      <c r="H4386" t="s">
        <v>60</v>
      </c>
      <c r="I4386" t="s">
        <v>60</v>
      </c>
      <c r="J4386" t="s">
        <v>4477</v>
      </c>
      <c r="K4386" t="s">
        <v>6369</v>
      </c>
      <c r="L4386" t="s">
        <v>9</v>
      </c>
      <c r="M4386" t="s">
        <v>9</v>
      </c>
      <c r="N4386" t="s">
        <v>6073</v>
      </c>
      <c r="O4386" t="s">
        <v>78</v>
      </c>
      <c r="P4386" t="s">
        <v>9</v>
      </c>
      <c r="Q4386" t="s">
        <v>6386</v>
      </c>
      <c r="R4386" t="s">
        <v>122</v>
      </c>
      <c r="S4386" t="s">
        <v>124</v>
      </c>
      <c r="T4386">
        <v>1</v>
      </c>
      <c r="U4386" t="s">
        <v>475</v>
      </c>
      <c r="V4386" t="s">
        <v>289</v>
      </c>
      <c r="W4386" t="s">
        <v>1640</v>
      </c>
    </row>
    <row r="4387" spans="1:23" x14ac:dyDescent="0.25">
      <c r="A4387" t="s">
        <v>487</v>
      </c>
      <c r="B4387" s="1">
        <v>44384</v>
      </c>
      <c r="C4387">
        <v>220</v>
      </c>
      <c r="D4387" t="s">
        <v>3560</v>
      </c>
      <c r="E4387" t="s">
        <v>3560</v>
      </c>
      <c r="F4387" t="s">
        <v>501</v>
      </c>
      <c r="G4387" t="s">
        <v>78</v>
      </c>
      <c r="H4387" t="s">
        <v>60</v>
      </c>
      <c r="I4387" t="s">
        <v>60</v>
      </c>
      <c r="J4387" t="s">
        <v>4477</v>
      </c>
      <c r="K4387" t="s">
        <v>6369</v>
      </c>
      <c r="L4387" t="s">
        <v>9</v>
      </c>
      <c r="M4387" t="s">
        <v>9</v>
      </c>
      <c r="N4387" t="s">
        <v>6073</v>
      </c>
      <c r="O4387" t="s">
        <v>78</v>
      </c>
      <c r="P4387" t="s">
        <v>9</v>
      </c>
      <c r="Q4387" t="s">
        <v>6387</v>
      </c>
      <c r="R4387" t="s">
        <v>122</v>
      </c>
      <c r="S4387" t="s">
        <v>124</v>
      </c>
      <c r="T4387">
        <v>1</v>
      </c>
      <c r="U4387" t="s">
        <v>475</v>
      </c>
      <c r="V4387" t="s">
        <v>289</v>
      </c>
      <c r="W4387" t="s">
        <v>1640</v>
      </c>
    </row>
    <row r="4388" spans="1:23" x14ac:dyDescent="0.25">
      <c r="A4388" t="s">
        <v>19</v>
      </c>
      <c r="B4388" s="1">
        <v>44384</v>
      </c>
      <c r="C4388">
        <v>-4520.71</v>
      </c>
      <c r="D4388" t="s">
        <v>516</v>
      </c>
      <c r="E4388" t="s">
        <v>516</v>
      </c>
      <c r="F4388" t="s">
        <v>517</v>
      </c>
      <c r="G4388" t="s">
        <v>94</v>
      </c>
      <c r="H4388" t="s">
        <v>61</v>
      </c>
      <c r="I4388" t="s">
        <v>61</v>
      </c>
      <c r="J4388" t="s">
        <v>9</v>
      </c>
      <c r="O4388" t="s">
        <v>94</v>
      </c>
      <c r="P4388" t="s">
        <v>9</v>
      </c>
      <c r="Q4388" t="s">
        <v>9</v>
      </c>
      <c r="R4388" t="s">
        <v>122</v>
      </c>
      <c r="S4388" t="s">
        <v>127</v>
      </c>
      <c r="T4388">
        <v>12</v>
      </c>
      <c r="U4388" t="s">
        <v>475</v>
      </c>
      <c r="W4388" t="s">
        <v>386</v>
      </c>
    </row>
    <row r="4389" spans="1:23" x14ac:dyDescent="0.25">
      <c r="A4389" t="s">
        <v>508</v>
      </c>
      <c r="B4389" s="1">
        <v>44384</v>
      </c>
      <c r="C4389">
        <v>-7.7</v>
      </c>
      <c r="D4389" t="s">
        <v>491</v>
      </c>
      <c r="E4389" t="s">
        <v>491</v>
      </c>
      <c r="F4389" t="s">
        <v>491</v>
      </c>
      <c r="G4389" t="s">
        <v>88</v>
      </c>
      <c r="H4389" t="s">
        <v>484</v>
      </c>
      <c r="I4389" t="s">
        <v>484</v>
      </c>
      <c r="J4389" t="s">
        <v>9</v>
      </c>
      <c r="K4389" t="s">
        <v>9</v>
      </c>
      <c r="L4389" t="s">
        <v>9</v>
      </c>
      <c r="M4389" t="s">
        <v>5669</v>
      </c>
      <c r="O4389" t="s">
        <v>88</v>
      </c>
      <c r="P4389" t="s">
        <v>9</v>
      </c>
      <c r="Q4389" t="s">
        <v>5671</v>
      </c>
      <c r="R4389" t="s">
        <v>122</v>
      </c>
      <c r="S4389" t="s">
        <v>125</v>
      </c>
      <c r="T4389">
        <v>12</v>
      </c>
      <c r="U4389" t="s">
        <v>475</v>
      </c>
      <c r="W4389" t="s">
        <v>386</v>
      </c>
    </row>
    <row r="4390" spans="1:23" x14ac:dyDescent="0.25">
      <c r="A4390" t="s">
        <v>508</v>
      </c>
      <c r="B4390" s="1">
        <v>44384</v>
      </c>
      <c r="C4390">
        <v>7.7</v>
      </c>
      <c r="D4390" t="s">
        <v>502</v>
      </c>
      <c r="E4390" t="s">
        <v>502</v>
      </c>
      <c r="F4390" t="s">
        <v>502</v>
      </c>
      <c r="G4390" t="s">
        <v>92</v>
      </c>
      <c r="H4390" t="s">
        <v>49</v>
      </c>
      <c r="I4390" t="s">
        <v>49</v>
      </c>
      <c r="J4390" t="s">
        <v>9</v>
      </c>
      <c r="K4390" t="s">
        <v>9</v>
      </c>
      <c r="L4390" t="s">
        <v>9</v>
      </c>
      <c r="M4390" t="s">
        <v>5669</v>
      </c>
      <c r="O4390" t="s">
        <v>92</v>
      </c>
      <c r="P4390" t="s">
        <v>9</v>
      </c>
      <c r="Q4390" t="s">
        <v>5670</v>
      </c>
      <c r="R4390" t="s">
        <v>92</v>
      </c>
      <c r="S4390" t="s">
        <v>127</v>
      </c>
      <c r="T4390">
        <v>12</v>
      </c>
      <c r="U4390" t="s">
        <v>475</v>
      </c>
      <c r="W4390" t="s">
        <v>386</v>
      </c>
    </row>
    <row r="4391" spans="1:23" x14ac:dyDescent="0.25">
      <c r="A4391" t="s">
        <v>508</v>
      </c>
      <c r="B4391" s="1">
        <v>44384</v>
      </c>
      <c r="C4391">
        <v>-9.8699999999999992</v>
      </c>
      <c r="D4391" t="s">
        <v>491</v>
      </c>
      <c r="E4391" t="s">
        <v>491</v>
      </c>
      <c r="F4391" t="s">
        <v>491</v>
      </c>
      <c r="G4391" t="s">
        <v>88</v>
      </c>
      <c r="H4391" t="s">
        <v>484</v>
      </c>
      <c r="I4391" t="s">
        <v>484</v>
      </c>
      <c r="J4391" t="s">
        <v>9</v>
      </c>
      <c r="K4391" t="s">
        <v>9</v>
      </c>
      <c r="L4391" t="s">
        <v>9</v>
      </c>
      <c r="M4391" t="s">
        <v>5669</v>
      </c>
      <c r="O4391" t="s">
        <v>88</v>
      </c>
      <c r="P4391" t="s">
        <v>9</v>
      </c>
      <c r="Q4391" t="s">
        <v>5672</v>
      </c>
      <c r="R4391" t="s">
        <v>122</v>
      </c>
      <c r="S4391" t="s">
        <v>125</v>
      </c>
      <c r="T4391">
        <v>12</v>
      </c>
      <c r="U4391" t="s">
        <v>475</v>
      </c>
      <c r="W4391" t="s">
        <v>386</v>
      </c>
    </row>
    <row r="4392" spans="1:23" x14ac:dyDescent="0.25">
      <c r="A4392" t="s">
        <v>544</v>
      </c>
      <c r="B4392" s="1">
        <v>44384</v>
      </c>
      <c r="C4392">
        <v>860.5</v>
      </c>
      <c r="D4392" t="s">
        <v>665</v>
      </c>
      <c r="E4392" t="s">
        <v>665</v>
      </c>
      <c r="F4392" t="s">
        <v>2631</v>
      </c>
      <c r="G4392" t="s">
        <v>105</v>
      </c>
      <c r="H4392" t="s">
        <v>28</v>
      </c>
      <c r="I4392" t="s">
        <v>28</v>
      </c>
      <c r="J4392" t="s">
        <v>5717</v>
      </c>
      <c r="O4392" t="s">
        <v>105</v>
      </c>
      <c r="P4392" t="s">
        <v>9</v>
      </c>
      <c r="Q4392" t="s">
        <v>5721</v>
      </c>
      <c r="R4392" t="s">
        <v>122</v>
      </c>
      <c r="S4392" t="s">
        <v>124</v>
      </c>
      <c r="T4392">
        <v>1</v>
      </c>
      <c r="U4392" t="s">
        <v>475</v>
      </c>
      <c r="W4392" t="s">
        <v>386</v>
      </c>
    </row>
    <row r="4393" spans="1:23" x14ac:dyDescent="0.25">
      <c r="A4393" t="s">
        <v>492</v>
      </c>
      <c r="B4393" s="1">
        <v>44384</v>
      </c>
      <c r="C4393">
        <v>-26.46</v>
      </c>
      <c r="D4393" t="s">
        <v>1506</v>
      </c>
      <c r="E4393" t="s">
        <v>1506</v>
      </c>
      <c r="F4393" t="s">
        <v>4719</v>
      </c>
      <c r="G4393" t="s">
        <v>100</v>
      </c>
      <c r="H4393" t="s">
        <v>43</v>
      </c>
      <c r="I4393" t="s">
        <v>43</v>
      </c>
      <c r="J4393" t="s">
        <v>481</v>
      </c>
      <c r="O4393" t="s">
        <v>100</v>
      </c>
      <c r="P4393" t="s">
        <v>9</v>
      </c>
      <c r="Q4393" t="s">
        <v>6318</v>
      </c>
      <c r="R4393" t="s">
        <v>122</v>
      </c>
      <c r="S4393" t="s">
        <v>127</v>
      </c>
      <c r="T4393">
        <v>1</v>
      </c>
      <c r="U4393" t="s">
        <v>475</v>
      </c>
      <c r="V4393" t="s">
        <v>272</v>
      </c>
      <c r="W4393" t="s">
        <v>386</v>
      </c>
    </row>
    <row r="4394" spans="1:23" x14ac:dyDescent="0.25">
      <c r="A4394" t="s">
        <v>492</v>
      </c>
      <c r="B4394" s="1">
        <v>44383</v>
      </c>
      <c r="C4394">
        <v>-4.3899999999999997</v>
      </c>
      <c r="D4394" t="s">
        <v>495</v>
      </c>
      <c r="E4394" t="s">
        <v>495</v>
      </c>
      <c r="F4394" t="s">
        <v>496</v>
      </c>
      <c r="G4394" t="s">
        <v>104</v>
      </c>
      <c r="H4394" t="s">
        <v>16</v>
      </c>
      <c r="I4394" t="s">
        <v>16</v>
      </c>
      <c r="J4394" t="s">
        <v>9</v>
      </c>
      <c r="O4394" t="s">
        <v>104</v>
      </c>
      <c r="P4394" t="s">
        <v>9</v>
      </c>
      <c r="Q4394" t="s">
        <v>9</v>
      </c>
      <c r="R4394" t="s">
        <v>122</v>
      </c>
      <c r="S4394" t="s">
        <v>127</v>
      </c>
      <c r="T4394">
        <v>12</v>
      </c>
      <c r="U4394" t="s">
        <v>475</v>
      </c>
      <c r="W4394" t="s">
        <v>386</v>
      </c>
    </row>
    <row r="4395" spans="1:23" x14ac:dyDescent="0.25">
      <c r="A4395" t="s">
        <v>512</v>
      </c>
      <c r="B4395" s="1">
        <v>44383</v>
      </c>
      <c r="C4395">
        <v>133.13</v>
      </c>
      <c r="D4395" t="s">
        <v>85</v>
      </c>
      <c r="E4395" t="s">
        <v>85</v>
      </c>
      <c r="F4395" t="s">
        <v>513</v>
      </c>
      <c r="G4395" t="s">
        <v>55</v>
      </c>
      <c r="H4395" t="s">
        <v>18</v>
      </c>
      <c r="I4395" t="s">
        <v>18</v>
      </c>
      <c r="J4395" t="s">
        <v>9</v>
      </c>
      <c r="O4395" t="s">
        <v>55</v>
      </c>
      <c r="P4395" t="s">
        <v>9</v>
      </c>
      <c r="Q4395" t="s">
        <v>9</v>
      </c>
      <c r="R4395" t="s">
        <v>224</v>
      </c>
      <c r="S4395" t="s">
        <v>126</v>
      </c>
      <c r="T4395">
        <v>12</v>
      </c>
      <c r="U4395" t="s">
        <v>475</v>
      </c>
      <c r="W4395" t="s">
        <v>386</v>
      </c>
    </row>
    <row r="4396" spans="1:23" x14ac:dyDescent="0.25">
      <c r="A4396" t="s">
        <v>492</v>
      </c>
      <c r="B4396" s="1">
        <v>44383</v>
      </c>
      <c r="C4396">
        <v>-14.32</v>
      </c>
      <c r="D4396" t="s">
        <v>739</v>
      </c>
      <c r="E4396" t="s">
        <v>739</v>
      </c>
      <c r="F4396" t="s">
        <v>740</v>
      </c>
      <c r="G4396" t="s">
        <v>473</v>
      </c>
      <c r="H4396" t="s">
        <v>466</v>
      </c>
      <c r="I4396" t="s">
        <v>466</v>
      </c>
      <c r="J4396" t="s">
        <v>9</v>
      </c>
      <c r="O4396" t="s">
        <v>473</v>
      </c>
      <c r="P4396" t="s">
        <v>9</v>
      </c>
      <c r="Q4396" t="s">
        <v>9</v>
      </c>
      <c r="R4396" t="s">
        <v>122</v>
      </c>
      <c r="S4396" t="s">
        <v>127</v>
      </c>
      <c r="T4396">
        <v>12</v>
      </c>
      <c r="U4396" t="s">
        <v>475</v>
      </c>
      <c r="W4396" t="s">
        <v>386</v>
      </c>
    </row>
    <row r="4397" spans="1:23" x14ac:dyDescent="0.25">
      <c r="A4397" t="s">
        <v>487</v>
      </c>
      <c r="B4397" s="1">
        <v>44383</v>
      </c>
      <c r="C4397">
        <v>50</v>
      </c>
      <c r="D4397" t="s">
        <v>4720</v>
      </c>
      <c r="E4397" t="s">
        <v>4720</v>
      </c>
      <c r="F4397" t="s">
        <v>501</v>
      </c>
      <c r="G4397" t="s">
        <v>104</v>
      </c>
      <c r="H4397" t="s">
        <v>16</v>
      </c>
      <c r="I4397" t="s">
        <v>16</v>
      </c>
      <c r="J4397" t="s">
        <v>9</v>
      </c>
      <c r="O4397" t="s">
        <v>104</v>
      </c>
      <c r="P4397" t="s">
        <v>9</v>
      </c>
      <c r="Q4397" t="s">
        <v>4721</v>
      </c>
      <c r="R4397" t="s">
        <v>122</v>
      </c>
      <c r="S4397" t="s">
        <v>127</v>
      </c>
      <c r="T4397">
        <v>12</v>
      </c>
      <c r="U4397" t="s">
        <v>475</v>
      </c>
      <c r="W4397" t="s">
        <v>386</v>
      </c>
    </row>
    <row r="4398" spans="1:23" x14ac:dyDescent="0.25">
      <c r="A4398" t="s">
        <v>492</v>
      </c>
      <c r="B4398" s="1">
        <v>44382</v>
      </c>
      <c r="C4398">
        <v>-11.03</v>
      </c>
      <c r="D4398" t="s">
        <v>4722</v>
      </c>
      <c r="E4398" t="s">
        <v>4722</v>
      </c>
      <c r="F4398" t="s">
        <v>4723</v>
      </c>
      <c r="G4398" t="s">
        <v>88</v>
      </c>
      <c r="H4398" t="s">
        <v>33</v>
      </c>
      <c r="I4398" t="s">
        <v>33</v>
      </c>
      <c r="J4398" t="s">
        <v>2324</v>
      </c>
      <c r="O4398" t="s">
        <v>88</v>
      </c>
      <c r="P4398" t="s">
        <v>9</v>
      </c>
      <c r="Q4398" t="s">
        <v>4724</v>
      </c>
      <c r="R4398" t="s">
        <v>122</v>
      </c>
      <c r="S4398" t="s">
        <v>127</v>
      </c>
      <c r="T4398">
        <v>1</v>
      </c>
      <c r="U4398" t="s">
        <v>475</v>
      </c>
      <c r="W4398" t="s">
        <v>386</v>
      </c>
    </row>
    <row r="4399" spans="1:23" x14ac:dyDescent="0.25">
      <c r="A4399" t="s">
        <v>492</v>
      </c>
      <c r="B4399" s="1">
        <v>44382</v>
      </c>
      <c r="C4399">
        <v>-6.67</v>
      </c>
      <c r="D4399" t="s">
        <v>495</v>
      </c>
      <c r="E4399" t="s">
        <v>495</v>
      </c>
      <c r="F4399" t="s">
        <v>496</v>
      </c>
      <c r="G4399" t="s">
        <v>104</v>
      </c>
      <c r="H4399" t="s">
        <v>16</v>
      </c>
      <c r="I4399" t="s">
        <v>16</v>
      </c>
      <c r="J4399" t="s">
        <v>9</v>
      </c>
      <c r="O4399" t="s">
        <v>104</v>
      </c>
      <c r="P4399" t="s">
        <v>9</v>
      </c>
      <c r="Q4399" t="s">
        <v>9</v>
      </c>
      <c r="R4399" t="s">
        <v>122</v>
      </c>
      <c r="S4399" t="s">
        <v>127</v>
      </c>
      <c r="T4399">
        <v>12</v>
      </c>
      <c r="U4399" t="s">
        <v>475</v>
      </c>
      <c r="W4399" t="s">
        <v>386</v>
      </c>
    </row>
    <row r="4400" spans="1:23" x14ac:dyDescent="0.25">
      <c r="A4400" t="s">
        <v>492</v>
      </c>
      <c r="B4400" s="1">
        <v>44382</v>
      </c>
      <c r="C4400">
        <v>-6.19</v>
      </c>
      <c r="D4400" t="s">
        <v>495</v>
      </c>
      <c r="E4400" t="s">
        <v>495</v>
      </c>
      <c r="F4400" t="s">
        <v>496</v>
      </c>
      <c r="G4400" t="s">
        <v>104</v>
      </c>
      <c r="H4400" t="s">
        <v>16</v>
      </c>
      <c r="I4400" t="s">
        <v>16</v>
      </c>
      <c r="J4400" t="s">
        <v>9</v>
      </c>
      <c r="O4400" t="s">
        <v>104</v>
      </c>
      <c r="P4400" t="s">
        <v>9</v>
      </c>
      <c r="Q4400" t="s">
        <v>9</v>
      </c>
      <c r="R4400" t="s">
        <v>122</v>
      </c>
      <c r="S4400" t="s">
        <v>127</v>
      </c>
      <c r="T4400">
        <v>12</v>
      </c>
      <c r="U4400" t="s">
        <v>475</v>
      </c>
      <c r="W4400" t="s">
        <v>386</v>
      </c>
    </row>
    <row r="4401" spans="1:23" x14ac:dyDescent="0.25">
      <c r="A4401" t="s">
        <v>492</v>
      </c>
      <c r="B4401" s="1">
        <v>44382</v>
      </c>
      <c r="C4401">
        <v>-65</v>
      </c>
      <c r="D4401" t="s">
        <v>527</v>
      </c>
      <c r="E4401" t="s">
        <v>527</v>
      </c>
      <c r="F4401" t="s">
        <v>528</v>
      </c>
      <c r="G4401" t="s">
        <v>94</v>
      </c>
      <c r="H4401" t="s">
        <v>32</v>
      </c>
      <c r="I4401" t="s">
        <v>32</v>
      </c>
      <c r="J4401" t="s">
        <v>32</v>
      </c>
      <c r="O4401" t="s">
        <v>94</v>
      </c>
      <c r="P4401" t="s">
        <v>9</v>
      </c>
      <c r="Q4401" t="s">
        <v>6311</v>
      </c>
      <c r="R4401" t="s">
        <v>122</v>
      </c>
      <c r="S4401" t="s">
        <v>127</v>
      </c>
      <c r="T4401">
        <v>12</v>
      </c>
      <c r="U4401" t="s">
        <v>475</v>
      </c>
      <c r="V4401" t="s">
        <v>276</v>
      </c>
      <c r="W4401" t="s">
        <v>386</v>
      </c>
    </row>
    <row r="4402" spans="1:23" x14ac:dyDescent="0.25">
      <c r="A4402" t="s">
        <v>492</v>
      </c>
      <c r="B4402" s="1">
        <v>44382</v>
      </c>
      <c r="C4402">
        <v>-15.42</v>
      </c>
      <c r="D4402" t="s">
        <v>529</v>
      </c>
      <c r="E4402" t="s">
        <v>529</v>
      </c>
      <c r="F4402" t="s">
        <v>530</v>
      </c>
      <c r="G4402" t="s">
        <v>13</v>
      </c>
      <c r="H4402" t="s">
        <v>11</v>
      </c>
      <c r="I4402" t="s">
        <v>11</v>
      </c>
      <c r="J4402" t="s">
        <v>9</v>
      </c>
      <c r="O4402" t="s">
        <v>13</v>
      </c>
      <c r="P4402" t="s">
        <v>9</v>
      </c>
      <c r="Q4402" t="s">
        <v>9</v>
      </c>
      <c r="R4402" t="s">
        <v>122</v>
      </c>
      <c r="S4402" t="s">
        <v>127</v>
      </c>
      <c r="T4402">
        <v>12</v>
      </c>
      <c r="U4402" t="s">
        <v>475</v>
      </c>
      <c r="W4402" t="s">
        <v>386</v>
      </c>
    </row>
    <row r="4403" spans="1:23" x14ac:dyDescent="0.25">
      <c r="A4403" t="s">
        <v>544</v>
      </c>
      <c r="B4403" s="1">
        <v>44381</v>
      </c>
      <c r="C4403">
        <v>-11.57</v>
      </c>
      <c r="D4403" t="s">
        <v>4727</v>
      </c>
      <c r="E4403" t="s">
        <v>4727</v>
      </c>
      <c r="F4403" t="s">
        <v>4728</v>
      </c>
      <c r="G4403" t="s">
        <v>104</v>
      </c>
      <c r="H4403" t="s">
        <v>7</v>
      </c>
      <c r="I4403" t="s">
        <v>7</v>
      </c>
      <c r="J4403" t="s">
        <v>9</v>
      </c>
      <c r="O4403" t="s">
        <v>104</v>
      </c>
      <c r="P4403" t="s">
        <v>9</v>
      </c>
      <c r="Q4403" t="s">
        <v>9</v>
      </c>
      <c r="R4403" t="s">
        <v>122</v>
      </c>
      <c r="S4403" t="s">
        <v>127</v>
      </c>
      <c r="T4403">
        <v>12</v>
      </c>
      <c r="U4403" t="s">
        <v>475</v>
      </c>
      <c r="W4403" t="s">
        <v>386</v>
      </c>
    </row>
    <row r="4404" spans="1:23" x14ac:dyDescent="0.25">
      <c r="A4404" t="s">
        <v>544</v>
      </c>
      <c r="B4404" s="1">
        <v>44381</v>
      </c>
      <c r="C4404">
        <v>-29.9</v>
      </c>
      <c r="D4404" t="s">
        <v>4725</v>
      </c>
      <c r="E4404" t="s">
        <v>4725</v>
      </c>
      <c r="F4404" t="s">
        <v>4726</v>
      </c>
      <c r="G4404" t="s">
        <v>104</v>
      </c>
      <c r="H4404" t="s">
        <v>16</v>
      </c>
      <c r="I4404" t="s">
        <v>16</v>
      </c>
      <c r="J4404" t="s">
        <v>9</v>
      </c>
      <c r="O4404" t="s">
        <v>104</v>
      </c>
      <c r="P4404" t="s">
        <v>9</v>
      </c>
      <c r="Q4404" t="s">
        <v>9</v>
      </c>
      <c r="R4404" t="s">
        <v>122</v>
      </c>
      <c r="S4404" t="s">
        <v>127</v>
      </c>
      <c r="T4404">
        <v>12</v>
      </c>
      <c r="U4404" t="s">
        <v>475</v>
      </c>
      <c r="W4404" t="s">
        <v>386</v>
      </c>
    </row>
    <row r="4405" spans="1:23" x14ac:dyDescent="0.25">
      <c r="A4405" t="s">
        <v>544</v>
      </c>
      <c r="B4405" s="1">
        <v>44381</v>
      </c>
      <c r="C4405">
        <v>-2.74</v>
      </c>
      <c r="D4405" t="s">
        <v>716</v>
      </c>
      <c r="E4405" t="s">
        <v>716</v>
      </c>
      <c r="F4405" t="s">
        <v>4732</v>
      </c>
      <c r="G4405" t="s">
        <v>10</v>
      </c>
      <c r="H4405" t="s">
        <v>35</v>
      </c>
      <c r="I4405" t="s">
        <v>35</v>
      </c>
      <c r="J4405" t="s">
        <v>9</v>
      </c>
      <c r="O4405" t="s">
        <v>10</v>
      </c>
      <c r="P4405" t="s">
        <v>9</v>
      </c>
      <c r="Q4405" t="s">
        <v>9</v>
      </c>
      <c r="R4405" t="s">
        <v>122</v>
      </c>
      <c r="S4405" t="s">
        <v>127</v>
      </c>
      <c r="T4405">
        <v>12</v>
      </c>
      <c r="U4405" t="s">
        <v>475</v>
      </c>
      <c r="W4405" t="s">
        <v>386</v>
      </c>
    </row>
    <row r="4406" spans="1:23" x14ac:dyDescent="0.25">
      <c r="A4406" t="s">
        <v>544</v>
      </c>
      <c r="B4406" s="1">
        <v>44381</v>
      </c>
      <c r="C4406">
        <v>-22.02</v>
      </c>
      <c r="D4406" t="s">
        <v>4729</v>
      </c>
      <c r="E4406" t="s">
        <v>4729</v>
      </c>
      <c r="F4406" t="s">
        <v>4730</v>
      </c>
      <c r="G4406" t="s">
        <v>117</v>
      </c>
      <c r="H4406" t="s">
        <v>45</v>
      </c>
      <c r="I4406" t="s">
        <v>45</v>
      </c>
      <c r="J4406" t="s">
        <v>9</v>
      </c>
      <c r="O4406" t="s">
        <v>117</v>
      </c>
      <c r="P4406" t="s">
        <v>9</v>
      </c>
      <c r="Q4406" t="s">
        <v>4731</v>
      </c>
      <c r="R4406" t="s">
        <v>122</v>
      </c>
      <c r="S4406" t="s">
        <v>127</v>
      </c>
      <c r="T4406">
        <v>12</v>
      </c>
      <c r="U4406" t="s">
        <v>475</v>
      </c>
      <c r="W4406" t="s">
        <v>386</v>
      </c>
    </row>
    <row r="4407" spans="1:23" x14ac:dyDescent="0.25">
      <c r="A4407" t="s">
        <v>492</v>
      </c>
      <c r="B4407" s="1">
        <v>44380</v>
      </c>
      <c r="C4407">
        <v>-63.52</v>
      </c>
      <c r="D4407" t="s">
        <v>495</v>
      </c>
      <c r="E4407" t="s">
        <v>495</v>
      </c>
      <c r="F4407" t="s">
        <v>496</v>
      </c>
      <c r="G4407" t="s">
        <v>104</v>
      </c>
      <c r="H4407" t="s">
        <v>16</v>
      </c>
      <c r="I4407" t="s">
        <v>16</v>
      </c>
      <c r="J4407" t="s">
        <v>9</v>
      </c>
      <c r="O4407" t="s">
        <v>104</v>
      </c>
      <c r="P4407" t="s">
        <v>9</v>
      </c>
      <c r="Q4407" t="s">
        <v>9</v>
      </c>
      <c r="R4407" t="s">
        <v>122</v>
      </c>
      <c r="S4407" t="s">
        <v>127</v>
      </c>
      <c r="T4407">
        <v>12</v>
      </c>
      <c r="U4407" t="s">
        <v>475</v>
      </c>
      <c r="W4407" t="s">
        <v>386</v>
      </c>
    </row>
    <row r="4408" spans="1:23" x14ac:dyDescent="0.25">
      <c r="A4408" t="s">
        <v>492</v>
      </c>
      <c r="B4408" s="1">
        <v>44380</v>
      </c>
      <c r="C4408">
        <v>-41.49</v>
      </c>
      <c r="D4408" t="s">
        <v>541</v>
      </c>
      <c r="E4408" t="s">
        <v>541</v>
      </c>
      <c r="F4408" t="s">
        <v>542</v>
      </c>
      <c r="G4408" t="s">
        <v>104</v>
      </c>
      <c r="H4408" t="s">
        <v>16</v>
      </c>
      <c r="I4408" t="s">
        <v>16</v>
      </c>
      <c r="J4408" t="s">
        <v>9</v>
      </c>
      <c r="O4408" t="s">
        <v>104</v>
      </c>
      <c r="P4408" t="s">
        <v>9</v>
      </c>
      <c r="Q4408" t="s">
        <v>9</v>
      </c>
      <c r="R4408" t="s">
        <v>122</v>
      </c>
      <c r="S4408" t="s">
        <v>127</v>
      </c>
      <c r="T4408">
        <v>12</v>
      </c>
      <c r="U4408" t="s">
        <v>475</v>
      </c>
      <c r="W4408" t="s">
        <v>386</v>
      </c>
    </row>
    <row r="4409" spans="1:23" x14ac:dyDescent="0.25">
      <c r="A4409" t="s">
        <v>492</v>
      </c>
      <c r="B4409" s="1">
        <v>44379</v>
      </c>
      <c r="C4409">
        <v>-1.07</v>
      </c>
      <c r="D4409" t="s">
        <v>5122</v>
      </c>
      <c r="E4409" t="s">
        <v>5122</v>
      </c>
      <c r="F4409" t="s">
        <v>2551</v>
      </c>
      <c r="G4409" t="s">
        <v>78</v>
      </c>
      <c r="H4409" t="s">
        <v>471</v>
      </c>
      <c r="I4409" t="s">
        <v>471</v>
      </c>
      <c r="J4409" t="s">
        <v>9</v>
      </c>
      <c r="O4409" t="s">
        <v>78</v>
      </c>
      <c r="P4409" t="s">
        <v>9</v>
      </c>
      <c r="Q4409" t="s">
        <v>9</v>
      </c>
      <c r="R4409" t="s">
        <v>122</v>
      </c>
      <c r="S4409" t="s">
        <v>124</v>
      </c>
      <c r="T4409">
        <v>1</v>
      </c>
      <c r="U4409" t="s">
        <v>475</v>
      </c>
      <c r="W4409" t="s">
        <v>386</v>
      </c>
    </row>
    <row r="4410" spans="1:23" x14ac:dyDescent="0.25">
      <c r="A4410" t="s">
        <v>492</v>
      </c>
      <c r="B4410" s="1">
        <v>44379</v>
      </c>
      <c r="C4410">
        <v>-20</v>
      </c>
      <c r="D4410" t="s">
        <v>580</v>
      </c>
      <c r="E4410" t="s">
        <v>580</v>
      </c>
      <c r="F4410" t="s">
        <v>891</v>
      </c>
      <c r="G4410" t="s">
        <v>88</v>
      </c>
      <c r="H4410" t="s">
        <v>59</v>
      </c>
      <c r="I4410" t="s">
        <v>59</v>
      </c>
      <c r="J4410" t="s">
        <v>9</v>
      </c>
      <c r="O4410" t="s">
        <v>88</v>
      </c>
      <c r="P4410" t="s">
        <v>9</v>
      </c>
      <c r="Q4410" t="s">
        <v>9</v>
      </c>
      <c r="R4410" t="s">
        <v>122</v>
      </c>
      <c r="S4410" t="s">
        <v>127</v>
      </c>
      <c r="T4410">
        <v>1</v>
      </c>
      <c r="U4410" t="s">
        <v>475</v>
      </c>
      <c r="W4410" t="s">
        <v>386</v>
      </c>
    </row>
    <row r="4411" spans="1:23" x14ac:dyDescent="0.25">
      <c r="A4411" t="s">
        <v>492</v>
      </c>
      <c r="B4411" s="1">
        <v>44379</v>
      </c>
      <c r="C4411">
        <v>-40.99</v>
      </c>
      <c r="D4411" t="s">
        <v>4734</v>
      </c>
      <c r="E4411" t="s">
        <v>4734</v>
      </c>
      <c r="F4411" t="s">
        <v>4735</v>
      </c>
      <c r="G4411" t="s">
        <v>88</v>
      </c>
      <c r="H4411" t="s">
        <v>484</v>
      </c>
      <c r="I4411" t="s">
        <v>484</v>
      </c>
      <c r="J4411" t="s">
        <v>9</v>
      </c>
      <c r="O4411" t="s">
        <v>88</v>
      </c>
      <c r="P4411" t="s">
        <v>9</v>
      </c>
      <c r="Q4411" t="s">
        <v>4736</v>
      </c>
      <c r="R4411" t="s">
        <v>122</v>
      </c>
      <c r="S4411" t="s">
        <v>125</v>
      </c>
      <c r="T4411">
        <v>12</v>
      </c>
      <c r="U4411" t="s">
        <v>475</v>
      </c>
      <c r="W4411" t="s">
        <v>386</v>
      </c>
    </row>
    <row r="4412" spans="1:23" x14ac:dyDescent="0.25">
      <c r="A4412" t="s">
        <v>6411</v>
      </c>
      <c r="B4412" s="1">
        <v>44379</v>
      </c>
      <c r="C4412">
        <v>-53.46</v>
      </c>
      <c r="D4412" t="s">
        <v>8191</v>
      </c>
      <c r="E4412" t="s">
        <v>8191</v>
      </c>
      <c r="F4412" t="s">
        <v>6633</v>
      </c>
      <c r="G4412" t="s">
        <v>89</v>
      </c>
      <c r="H4412" t="s">
        <v>229</v>
      </c>
      <c r="I4412" t="s">
        <v>229</v>
      </c>
      <c r="J4412" t="s">
        <v>9</v>
      </c>
      <c r="O4412" t="s">
        <v>89</v>
      </c>
      <c r="P4412" t="s">
        <v>9</v>
      </c>
      <c r="Q4412" t="s">
        <v>9</v>
      </c>
      <c r="R4412" t="s">
        <v>224</v>
      </c>
      <c r="S4412" t="s">
        <v>127</v>
      </c>
      <c r="T4412">
        <v>1</v>
      </c>
      <c r="U4412" t="s">
        <v>475</v>
      </c>
      <c r="W4412" t="s">
        <v>386</v>
      </c>
    </row>
    <row r="4413" spans="1:23" x14ac:dyDescent="0.25">
      <c r="A4413" t="s">
        <v>492</v>
      </c>
      <c r="B4413" s="1">
        <v>44379</v>
      </c>
      <c r="C4413">
        <v>-20</v>
      </c>
      <c r="D4413" t="s">
        <v>5120</v>
      </c>
      <c r="E4413" t="s">
        <v>5120</v>
      </c>
      <c r="F4413" t="s">
        <v>2551</v>
      </c>
      <c r="G4413" t="s">
        <v>78</v>
      </c>
      <c r="H4413" t="s">
        <v>471</v>
      </c>
      <c r="I4413" t="s">
        <v>471</v>
      </c>
      <c r="J4413" t="s">
        <v>9</v>
      </c>
      <c r="O4413" t="s">
        <v>78</v>
      </c>
      <c r="P4413" t="s">
        <v>9</v>
      </c>
      <c r="Q4413" t="s">
        <v>9</v>
      </c>
      <c r="R4413" t="s">
        <v>122</v>
      </c>
      <c r="S4413" t="s">
        <v>124</v>
      </c>
      <c r="T4413">
        <v>1</v>
      </c>
      <c r="U4413" t="s">
        <v>475</v>
      </c>
      <c r="W4413" t="s">
        <v>386</v>
      </c>
    </row>
    <row r="4414" spans="1:23" x14ac:dyDescent="0.25">
      <c r="A4414" t="s">
        <v>19</v>
      </c>
      <c r="B4414" s="1">
        <v>44379</v>
      </c>
      <c r="C4414">
        <v>-2305.42</v>
      </c>
      <c r="D4414" t="s">
        <v>520</v>
      </c>
      <c r="E4414" t="s">
        <v>520</v>
      </c>
      <c r="F4414" t="s">
        <v>521</v>
      </c>
      <c r="G4414" t="s">
        <v>100</v>
      </c>
      <c r="H4414" t="s">
        <v>389</v>
      </c>
      <c r="I4414" t="s">
        <v>389</v>
      </c>
      <c r="J4414" t="s">
        <v>9</v>
      </c>
      <c r="O4414" t="s">
        <v>100</v>
      </c>
      <c r="P4414" t="s">
        <v>9</v>
      </c>
      <c r="Q4414" t="s">
        <v>9</v>
      </c>
      <c r="R4414" t="s">
        <v>122</v>
      </c>
      <c r="S4414" t="s">
        <v>127</v>
      </c>
      <c r="T4414">
        <v>12</v>
      </c>
      <c r="U4414" t="s">
        <v>475</v>
      </c>
      <c r="W4414" t="s">
        <v>386</v>
      </c>
    </row>
    <row r="4415" spans="1:23" x14ac:dyDescent="0.25">
      <c r="A4415" t="s">
        <v>486</v>
      </c>
      <c r="B4415" s="1">
        <v>44379</v>
      </c>
      <c r="C4415">
        <v>24.24</v>
      </c>
      <c r="D4415" t="s">
        <v>518</v>
      </c>
      <c r="E4415" t="s">
        <v>518</v>
      </c>
      <c r="F4415" t="s">
        <v>519</v>
      </c>
      <c r="G4415" t="s">
        <v>92</v>
      </c>
      <c r="H4415" t="s">
        <v>71</v>
      </c>
      <c r="I4415" t="s">
        <v>71</v>
      </c>
      <c r="J4415" t="s">
        <v>9</v>
      </c>
      <c r="O4415" t="s">
        <v>92</v>
      </c>
      <c r="P4415" t="s">
        <v>9</v>
      </c>
      <c r="Q4415" t="s">
        <v>9</v>
      </c>
      <c r="R4415" t="s">
        <v>92</v>
      </c>
      <c r="S4415" t="s">
        <v>127</v>
      </c>
      <c r="T4415">
        <v>12</v>
      </c>
      <c r="U4415" t="s">
        <v>475</v>
      </c>
      <c r="W4415" t="s">
        <v>386</v>
      </c>
    </row>
    <row r="4416" spans="1:23" x14ac:dyDescent="0.25">
      <c r="A4416" t="s">
        <v>544</v>
      </c>
      <c r="B4416" s="1">
        <v>44379</v>
      </c>
      <c r="C4416">
        <v>-6.58</v>
      </c>
      <c r="D4416" t="s">
        <v>495</v>
      </c>
      <c r="E4416" t="s">
        <v>495</v>
      </c>
      <c r="F4416" t="s">
        <v>601</v>
      </c>
      <c r="G4416" t="s">
        <v>120</v>
      </c>
      <c r="H4416" t="s">
        <v>83</v>
      </c>
      <c r="I4416" t="s">
        <v>83</v>
      </c>
      <c r="J4416" t="s">
        <v>9</v>
      </c>
      <c r="O4416" t="s">
        <v>120</v>
      </c>
      <c r="P4416" t="s">
        <v>9</v>
      </c>
      <c r="Q4416" t="s">
        <v>4733</v>
      </c>
      <c r="R4416" t="s">
        <v>122</v>
      </c>
      <c r="S4416" t="s">
        <v>127</v>
      </c>
      <c r="T4416">
        <v>12</v>
      </c>
      <c r="U4416" t="s">
        <v>475</v>
      </c>
      <c r="W4416" t="s">
        <v>386</v>
      </c>
    </row>
    <row r="4417" spans="1:23" x14ac:dyDescent="0.25">
      <c r="A4417" t="s">
        <v>526</v>
      </c>
      <c r="B4417" s="1">
        <v>44379</v>
      </c>
      <c r="C4417">
        <v>46.44</v>
      </c>
      <c r="D4417" t="s">
        <v>518</v>
      </c>
      <c r="E4417" t="s">
        <v>518</v>
      </c>
      <c r="F4417" t="s">
        <v>519</v>
      </c>
      <c r="G4417" t="s">
        <v>92</v>
      </c>
      <c r="H4417" t="s">
        <v>71</v>
      </c>
      <c r="I4417" t="s">
        <v>71</v>
      </c>
      <c r="J4417" t="s">
        <v>9</v>
      </c>
      <c r="O4417" t="s">
        <v>92</v>
      </c>
      <c r="P4417" t="s">
        <v>9</v>
      </c>
      <c r="Q4417" t="s">
        <v>9</v>
      </c>
      <c r="R4417" t="s">
        <v>92</v>
      </c>
      <c r="S4417" t="s">
        <v>127</v>
      </c>
      <c r="T4417">
        <v>12</v>
      </c>
      <c r="U4417" t="s">
        <v>475</v>
      </c>
      <c r="W4417" t="s">
        <v>386</v>
      </c>
    </row>
    <row r="4418" spans="1:23" x14ac:dyDescent="0.25">
      <c r="A4418" t="s">
        <v>19</v>
      </c>
      <c r="B4418" s="1">
        <v>44379</v>
      </c>
      <c r="C4418">
        <v>-3945.04</v>
      </c>
      <c r="D4418" t="s">
        <v>65</v>
      </c>
      <c r="E4418" t="s">
        <v>65</v>
      </c>
      <c r="F4418" t="s">
        <v>532</v>
      </c>
      <c r="G4418" t="s">
        <v>55</v>
      </c>
      <c r="H4418" t="s">
        <v>18</v>
      </c>
      <c r="I4418" t="s">
        <v>18</v>
      </c>
      <c r="J4418" t="s">
        <v>9</v>
      </c>
      <c r="O4418" t="s">
        <v>55</v>
      </c>
      <c r="P4418" t="s">
        <v>9</v>
      </c>
      <c r="Q4418" t="s">
        <v>9</v>
      </c>
      <c r="R4418" t="s">
        <v>224</v>
      </c>
      <c r="S4418" t="s">
        <v>126</v>
      </c>
      <c r="T4418">
        <v>12</v>
      </c>
      <c r="U4418" t="s">
        <v>475</v>
      </c>
      <c r="W4418" t="s">
        <v>386</v>
      </c>
    </row>
    <row r="4419" spans="1:23" x14ac:dyDescent="0.25">
      <c r="A4419" t="s">
        <v>2543</v>
      </c>
      <c r="B4419" s="1">
        <v>44379</v>
      </c>
      <c r="C4419">
        <v>15.71</v>
      </c>
      <c r="D4419" t="s">
        <v>518</v>
      </c>
      <c r="E4419" t="s">
        <v>518</v>
      </c>
      <c r="F4419" t="s">
        <v>519</v>
      </c>
      <c r="G4419" t="s">
        <v>92</v>
      </c>
      <c r="H4419" t="s">
        <v>71</v>
      </c>
      <c r="I4419" t="s">
        <v>71</v>
      </c>
      <c r="J4419" t="s">
        <v>9</v>
      </c>
      <c r="O4419" t="s">
        <v>92</v>
      </c>
      <c r="P4419" t="s">
        <v>9</v>
      </c>
      <c r="Q4419" t="s">
        <v>9</v>
      </c>
      <c r="R4419" t="s">
        <v>92</v>
      </c>
      <c r="S4419" t="s">
        <v>127</v>
      </c>
      <c r="T4419">
        <v>12</v>
      </c>
      <c r="U4419" t="s">
        <v>475</v>
      </c>
      <c r="W4419" t="s">
        <v>386</v>
      </c>
    </row>
    <row r="4420" spans="1:23" x14ac:dyDescent="0.25">
      <c r="A4420" t="s">
        <v>19</v>
      </c>
      <c r="B4420" s="1">
        <v>44378</v>
      </c>
      <c r="C4420">
        <v>-11122.95</v>
      </c>
      <c r="D4420" t="s">
        <v>234</v>
      </c>
      <c r="E4420" t="s">
        <v>234</v>
      </c>
      <c r="G4420" t="s">
        <v>233</v>
      </c>
      <c r="H4420" t="s">
        <v>234</v>
      </c>
      <c r="I4420" t="s">
        <v>234</v>
      </c>
      <c r="J4420" t="s">
        <v>9</v>
      </c>
      <c r="K4420" t="s">
        <v>9</v>
      </c>
      <c r="L4420" t="s">
        <v>385</v>
      </c>
      <c r="O4420" t="s">
        <v>233</v>
      </c>
      <c r="Q4420" t="s">
        <v>240</v>
      </c>
      <c r="R4420" t="s">
        <v>122</v>
      </c>
      <c r="S4420" t="s">
        <v>127</v>
      </c>
      <c r="T4420">
        <v>12</v>
      </c>
      <c r="U4420" t="s">
        <v>385</v>
      </c>
      <c r="W4420" t="s">
        <v>386</v>
      </c>
    </row>
    <row r="4421" spans="1:23" x14ac:dyDescent="0.25">
      <c r="A4421" t="s">
        <v>492</v>
      </c>
      <c r="B4421" s="1">
        <v>44378</v>
      </c>
      <c r="C4421">
        <v>-10</v>
      </c>
      <c r="D4421" t="s">
        <v>1650</v>
      </c>
      <c r="E4421" t="s">
        <v>1650</v>
      </c>
      <c r="F4421" t="s">
        <v>1651</v>
      </c>
      <c r="G4421" t="s">
        <v>94</v>
      </c>
      <c r="H4421" t="s">
        <v>24</v>
      </c>
      <c r="I4421" t="s">
        <v>24</v>
      </c>
      <c r="J4421" t="s">
        <v>9</v>
      </c>
      <c r="O4421" t="s">
        <v>94</v>
      </c>
      <c r="P4421" t="s">
        <v>9</v>
      </c>
      <c r="Q4421" t="s">
        <v>9</v>
      </c>
      <c r="R4421" t="s">
        <v>122</v>
      </c>
      <c r="S4421" t="s">
        <v>127</v>
      </c>
      <c r="T4421">
        <v>12</v>
      </c>
      <c r="U4421" t="s">
        <v>475</v>
      </c>
      <c r="V4421" t="s">
        <v>265</v>
      </c>
      <c r="W4421" t="s">
        <v>386</v>
      </c>
    </row>
    <row r="4422" spans="1:23" x14ac:dyDescent="0.25">
      <c r="A4422" t="s">
        <v>492</v>
      </c>
      <c r="B4422" s="1">
        <v>44378</v>
      </c>
      <c r="C4422">
        <v>-146.5</v>
      </c>
      <c r="D4422" t="s">
        <v>495</v>
      </c>
      <c r="E4422" t="s">
        <v>495</v>
      </c>
      <c r="F4422" t="s">
        <v>496</v>
      </c>
      <c r="G4422" t="s">
        <v>104</v>
      </c>
      <c r="H4422" t="s">
        <v>16</v>
      </c>
      <c r="I4422" t="s">
        <v>16</v>
      </c>
      <c r="J4422" t="s">
        <v>9</v>
      </c>
      <c r="O4422" t="s">
        <v>104</v>
      </c>
      <c r="P4422" t="s">
        <v>9</v>
      </c>
      <c r="Q4422" t="s">
        <v>9</v>
      </c>
      <c r="R4422" t="s">
        <v>122</v>
      </c>
      <c r="S4422" t="s">
        <v>127</v>
      </c>
      <c r="T4422">
        <v>12</v>
      </c>
      <c r="U4422" t="s">
        <v>475</v>
      </c>
      <c r="W4422" t="s">
        <v>386</v>
      </c>
    </row>
    <row r="4423" spans="1:23" x14ac:dyDescent="0.25">
      <c r="A4423" t="s">
        <v>533</v>
      </c>
      <c r="B4423" s="1">
        <v>44378</v>
      </c>
      <c r="C4423">
        <v>-71.400000000000006</v>
      </c>
      <c r="D4423" t="s">
        <v>547</v>
      </c>
      <c r="E4423" t="s">
        <v>547</v>
      </c>
      <c r="F4423" t="s">
        <v>548</v>
      </c>
      <c r="G4423" t="s">
        <v>94</v>
      </c>
      <c r="H4423" t="s">
        <v>291</v>
      </c>
      <c r="I4423" t="s">
        <v>291</v>
      </c>
      <c r="J4423" t="s">
        <v>2449</v>
      </c>
      <c r="O4423" t="s">
        <v>94</v>
      </c>
      <c r="P4423" t="s">
        <v>9</v>
      </c>
      <c r="Q4423" t="s">
        <v>6312</v>
      </c>
      <c r="R4423" t="s">
        <v>122</v>
      </c>
      <c r="S4423" t="s">
        <v>127</v>
      </c>
      <c r="T4423">
        <v>12</v>
      </c>
      <c r="U4423" t="s">
        <v>475</v>
      </c>
      <c r="V4423" t="s">
        <v>282</v>
      </c>
      <c r="W4423" t="s">
        <v>386</v>
      </c>
    </row>
    <row r="4424" spans="1:23" x14ac:dyDescent="0.25">
      <c r="A4424" t="s">
        <v>544</v>
      </c>
      <c r="B4424" s="1">
        <v>44378</v>
      </c>
      <c r="C4424">
        <v>-128.06</v>
      </c>
      <c r="D4424" t="s">
        <v>560</v>
      </c>
      <c r="E4424" t="s">
        <v>560</v>
      </c>
      <c r="F4424" t="s">
        <v>561</v>
      </c>
      <c r="G4424" t="s">
        <v>104</v>
      </c>
      <c r="H4424" t="s">
        <v>16</v>
      </c>
      <c r="I4424" t="s">
        <v>16</v>
      </c>
      <c r="J4424" t="s">
        <v>9</v>
      </c>
      <c r="O4424" t="s">
        <v>104</v>
      </c>
      <c r="P4424" t="s">
        <v>9</v>
      </c>
      <c r="Q4424" t="s">
        <v>9</v>
      </c>
      <c r="R4424" t="s">
        <v>122</v>
      </c>
      <c r="S4424" t="s">
        <v>127</v>
      </c>
      <c r="T4424">
        <v>12</v>
      </c>
      <c r="U4424" t="s">
        <v>475</v>
      </c>
      <c r="W4424" t="s">
        <v>386</v>
      </c>
    </row>
    <row r="4425" spans="1:23" x14ac:dyDescent="0.25">
      <c r="A4425" t="s">
        <v>6411</v>
      </c>
      <c r="B4425" s="1">
        <v>44378</v>
      </c>
      <c r="C4425">
        <v>53.46</v>
      </c>
      <c r="D4425" t="s">
        <v>8191</v>
      </c>
      <c r="E4425" t="s">
        <v>8191</v>
      </c>
      <c r="F4425" t="s">
        <v>6633</v>
      </c>
      <c r="G4425" t="s">
        <v>89</v>
      </c>
      <c r="H4425" t="s">
        <v>69</v>
      </c>
      <c r="I4425" t="s">
        <v>69</v>
      </c>
      <c r="J4425" t="s">
        <v>9</v>
      </c>
      <c r="O4425" t="s">
        <v>89</v>
      </c>
      <c r="P4425" t="s">
        <v>9</v>
      </c>
      <c r="Q4425" t="s">
        <v>9</v>
      </c>
      <c r="R4425" t="s">
        <v>224</v>
      </c>
      <c r="S4425" t="s">
        <v>127</v>
      </c>
      <c r="T4425">
        <v>1</v>
      </c>
      <c r="U4425" t="s">
        <v>475</v>
      </c>
      <c r="W4425" t="s">
        <v>386</v>
      </c>
    </row>
    <row r="4426" spans="1:23" x14ac:dyDescent="0.25">
      <c r="A4426" t="s">
        <v>492</v>
      </c>
      <c r="B4426" s="1">
        <v>44378</v>
      </c>
      <c r="C4426">
        <v>3945.04</v>
      </c>
      <c r="D4426" t="s">
        <v>65</v>
      </c>
      <c r="E4426" t="s">
        <v>65</v>
      </c>
      <c r="F4426" t="s">
        <v>4737</v>
      </c>
      <c r="G4426" t="s">
        <v>55</v>
      </c>
      <c r="H4426" t="s">
        <v>18</v>
      </c>
      <c r="I4426" t="s">
        <v>18</v>
      </c>
      <c r="J4426" t="s">
        <v>9</v>
      </c>
      <c r="O4426" t="s">
        <v>55</v>
      </c>
      <c r="P4426" t="s">
        <v>9</v>
      </c>
      <c r="Q4426" t="s">
        <v>9</v>
      </c>
      <c r="R4426" t="s">
        <v>224</v>
      </c>
      <c r="S4426" t="s">
        <v>126</v>
      </c>
      <c r="T4426">
        <v>12</v>
      </c>
      <c r="U4426" t="s">
        <v>475</v>
      </c>
      <c r="W4426" t="s">
        <v>386</v>
      </c>
    </row>
    <row r="4427" spans="1:23" x14ac:dyDescent="0.25">
      <c r="A4427" t="s">
        <v>390</v>
      </c>
      <c r="B4427" s="1">
        <v>44377</v>
      </c>
      <c r="C4427">
        <v>43.07</v>
      </c>
      <c r="D4427" t="s">
        <v>551</v>
      </c>
      <c r="E4427" t="s">
        <v>551</v>
      </c>
      <c r="F4427" t="s">
        <v>552</v>
      </c>
      <c r="G4427" t="s">
        <v>92</v>
      </c>
      <c r="H4427" t="s">
        <v>71</v>
      </c>
      <c r="I4427" t="s">
        <v>71</v>
      </c>
      <c r="J4427" t="s">
        <v>9</v>
      </c>
      <c r="O4427" t="s">
        <v>92</v>
      </c>
      <c r="P4427" t="s">
        <v>9</v>
      </c>
      <c r="Q4427" t="s">
        <v>9</v>
      </c>
      <c r="R4427" t="s">
        <v>92</v>
      </c>
      <c r="S4427" t="s">
        <v>127</v>
      </c>
      <c r="T4427">
        <v>12</v>
      </c>
      <c r="U4427" t="s">
        <v>475</v>
      </c>
      <c r="W4427" t="s">
        <v>386</v>
      </c>
    </row>
    <row r="4428" spans="1:23" x14ac:dyDescent="0.25">
      <c r="A4428" t="s">
        <v>58</v>
      </c>
      <c r="B4428" s="1">
        <v>44377</v>
      </c>
      <c r="C4428">
        <v>28.81</v>
      </c>
      <c r="D4428" t="s">
        <v>551</v>
      </c>
      <c r="E4428" t="s">
        <v>551</v>
      </c>
      <c r="F4428" t="s">
        <v>552</v>
      </c>
      <c r="G4428" t="s">
        <v>92</v>
      </c>
      <c r="H4428" t="s">
        <v>71</v>
      </c>
      <c r="I4428" t="s">
        <v>71</v>
      </c>
      <c r="J4428" t="s">
        <v>9</v>
      </c>
      <c r="O4428" t="s">
        <v>92</v>
      </c>
      <c r="P4428" t="s">
        <v>9</v>
      </c>
      <c r="Q4428" t="s">
        <v>9</v>
      </c>
      <c r="R4428" t="s">
        <v>92</v>
      </c>
      <c r="S4428" t="s">
        <v>127</v>
      </c>
      <c r="T4428">
        <v>12</v>
      </c>
      <c r="U4428" t="s">
        <v>475</v>
      </c>
      <c r="W4428" t="s">
        <v>386</v>
      </c>
    </row>
    <row r="4429" spans="1:23" x14ac:dyDescent="0.25">
      <c r="A4429" t="s">
        <v>356</v>
      </c>
      <c r="B4429" s="1">
        <v>44377</v>
      </c>
      <c r="C4429">
        <v>1.55</v>
      </c>
      <c r="D4429" t="s">
        <v>6618</v>
      </c>
      <c r="E4429" t="s">
        <v>6618</v>
      </c>
      <c r="F4429" t="s">
        <v>6487</v>
      </c>
      <c r="G4429" t="s">
        <v>89</v>
      </c>
      <c r="H4429" t="s">
        <v>69</v>
      </c>
      <c r="I4429" t="s">
        <v>69</v>
      </c>
      <c r="J4429" t="s">
        <v>9</v>
      </c>
      <c r="O4429" t="s">
        <v>89</v>
      </c>
      <c r="P4429" t="s">
        <v>9</v>
      </c>
      <c r="Q4429" t="s">
        <v>9</v>
      </c>
      <c r="R4429" t="s">
        <v>224</v>
      </c>
      <c r="S4429" t="s">
        <v>127</v>
      </c>
      <c r="T4429">
        <v>1</v>
      </c>
      <c r="U4429" t="s">
        <v>475</v>
      </c>
      <c r="W4429" t="s">
        <v>386</v>
      </c>
    </row>
    <row r="4430" spans="1:23" x14ac:dyDescent="0.25">
      <c r="A4430" t="s">
        <v>356</v>
      </c>
      <c r="B4430" s="1">
        <v>44377</v>
      </c>
      <c r="C4430">
        <v>1.55</v>
      </c>
      <c r="D4430" t="s">
        <v>6618</v>
      </c>
      <c r="E4430" t="s">
        <v>6618</v>
      </c>
      <c r="F4430" t="s">
        <v>6487</v>
      </c>
      <c r="G4430" t="s">
        <v>89</v>
      </c>
      <c r="H4430" t="s">
        <v>69</v>
      </c>
      <c r="I4430" t="s">
        <v>69</v>
      </c>
      <c r="J4430" t="s">
        <v>9</v>
      </c>
      <c r="O4430" t="s">
        <v>89</v>
      </c>
      <c r="P4430" t="s">
        <v>9</v>
      </c>
      <c r="Q4430" t="s">
        <v>9</v>
      </c>
      <c r="R4430" t="s">
        <v>224</v>
      </c>
      <c r="S4430" t="s">
        <v>127</v>
      </c>
      <c r="T4430">
        <v>1</v>
      </c>
      <c r="U4430" t="s">
        <v>475</v>
      </c>
      <c r="W4430" t="s">
        <v>386</v>
      </c>
    </row>
    <row r="4431" spans="1:23" x14ac:dyDescent="0.25">
      <c r="A4431" t="s">
        <v>356</v>
      </c>
      <c r="B4431" s="1">
        <v>44377</v>
      </c>
      <c r="C4431">
        <v>10.6</v>
      </c>
      <c r="D4431" t="s">
        <v>6618</v>
      </c>
      <c r="E4431" t="s">
        <v>6618</v>
      </c>
      <c r="F4431" t="s">
        <v>6487</v>
      </c>
      <c r="G4431" t="s">
        <v>89</v>
      </c>
      <c r="H4431" t="s">
        <v>69</v>
      </c>
      <c r="I4431" t="s">
        <v>69</v>
      </c>
      <c r="J4431" t="s">
        <v>9</v>
      </c>
      <c r="O4431" t="s">
        <v>89</v>
      </c>
      <c r="P4431" t="s">
        <v>9</v>
      </c>
      <c r="Q4431" t="s">
        <v>9</v>
      </c>
      <c r="R4431" t="s">
        <v>224</v>
      </c>
      <c r="S4431" t="s">
        <v>127</v>
      </c>
      <c r="T4431">
        <v>1</v>
      </c>
      <c r="U4431" t="s">
        <v>475</v>
      </c>
      <c r="W4431" t="s">
        <v>386</v>
      </c>
    </row>
    <row r="4432" spans="1:23" x14ac:dyDescent="0.25">
      <c r="A4432" t="s">
        <v>19</v>
      </c>
      <c r="B4432" s="1">
        <v>44377</v>
      </c>
      <c r="C4432">
        <v>1.44</v>
      </c>
      <c r="D4432" t="s">
        <v>554</v>
      </c>
      <c r="E4432" t="s">
        <v>554</v>
      </c>
      <c r="F4432" t="s">
        <v>555</v>
      </c>
      <c r="G4432" t="s">
        <v>92</v>
      </c>
      <c r="H4432" t="s">
        <v>71</v>
      </c>
      <c r="I4432" t="s">
        <v>71</v>
      </c>
      <c r="J4432" t="s">
        <v>9</v>
      </c>
      <c r="O4432" t="s">
        <v>92</v>
      </c>
      <c r="P4432" t="s">
        <v>9</v>
      </c>
      <c r="Q4432" t="s">
        <v>9</v>
      </c>
      <c r="R4432" t="s">
        <v>92</v>
      </c>
      <c r="S4432" t="s">
        <v>127</v>
      </c>
      <c r="T4432">
        <v>12</v>
      </c>
      <c r="U4432" t="s">
        <v>475</v>
      </c>
      <c r="W4432" t="s">
        <v>386</v>
      </c>
    </row>
    <row r="4433" spans="1:23" x14ac:dyDescent="0.25">
      <c r="A4433" t="s">
        <v>336</v>
      </c>
      <c r="B4433" s="1">
        <v>44377</v>
      </c>
      <c r="C4433">
        <v>0.01</v>
      </c>
      <c r="D4433" t="s">
        <v>556</v>
      </c>
      <c r="E4433" t="s">
        <v>556</v>
      </c>
      <c r="F4433" t="s">
        <v>546</v>
      </c>
      <c r="G4433" t="s">
        <v>92</v>
      </c>
      <c r="H4433" t="s">
        <v>71</v>
      </c>
      <c r="I4433" t="s">
        <v>71</v>
      </c>
      <c r="J4433" t="s">
        <v>9</v>
      </c>
      <c r="O4433" t="s">
        <v>92</v>
      </c>
      <c r="P4433" t="s">
        <v>9</v>
      </c>
      <c r="Q4433" t="s">
        <v>9</v>
      </c>
      <c r="R4433" t="s">
        <v>92</v>
      </c>
      <c r="S4433" t="s">
        <v>127</v>
      </c>
      <c r="T4433">
        <v>12</v>
      </c>
      <c r="U4433" t="s">
        <v>475</v>
      </c>
      <c r="W4433" t="s">
        <v>386</v>
      </c>
    </row>
    <row r="4434" spans="1:23" x14ac:dyDescent="0.25">
      <c r="A4434" t="s">
        <v>336</v>
      </c>
      <c r="B4434" s="1">
        <v>44377</v>
      </c>
      <c r="C4434">
        <v>7</v>
      </c>
      <c r="D4434" t="s">
        <v>1259</v>
      </c>
      <c r="E4434" t="s">
        <v>1259</v>
      </c>
      <c r="F4434" t="s">
        <v>853</v>
      </c>
      <c r="G4434" t="s">
        <v>101</v>
      </c>
      <c r="H4434" t="s">
        <v>23</v>
      </c>
      <c r="I4434" t="s">
        <v>23</v>
      </c>
      <c r="J4434" t="s">
        <v>9</v>
      </c>
      <c r="O4434" t="s">
        <v>101</v>
      </c>
      <c r="P4434" t="s">
        <v>9</v>
      </c>
      <c r="Q4434" t="s">
        <v>9</v>
      </c>
      <c r="R4434" t="s">
        <v>122</v>
      </c>
      <c r="S4434" t="s">
        <v>127</v>
      </c>
      <c r="T4434">
        <v>12</v>
      </c>
      <c r="U4434" t="s">
        <v>475</v>
      </c>
      <c r="W4434" t="s">
        <v>386</v>
      </c>
    </row>
    <row r="4435" spans="1:23" x14ac:dyDescent="0.25">
      <c r="A4435" t="s">
        <v>492</v>
      </c>
      <c r="B4435" s="1">
        <v>44377</v>
      </c>
      <c r="C4435">
        <v>-3.98</v>
      </c>
      <c r="D4435" t="s">
        <v>495</v>
      </c>
      <c r="E4435" t="s">
        <v>495</v>
      </c>
      <c r="F4435" t="s">
        <v>496</v>
      </c>
      <c r="G4435" t="s">
        <v>104</v>
      </c>
      <c r="H4435" t="s">
        <v>16</v>
      </c>
      <c r="I4435" t="s">
        <v>16</v>
      </c>
      <c r="J4435" t="s">
        <v>9</v>
      </c>
      <c r="O4435" t="s">
        <v>104</v>
      </c>
      <c r="P4435" t="s">
        <v>9</v>
      </c>
      <c r="Q4435" t="s">
        <v>9</v>
      </c>
      <c r="R4435" t="s">
        <v>122</v>
      </c>
      <c r="S4435" t="s">
        <v>127</v>
      </c>
      <c r="T4435">
        <v>12</v>
      </c>
      <c r="U4435" t="s">
        <v>475</v>
      </c>
      <c r="W4435" t="s">
        <v>386</v>
      </c>
    </row>
    <row r="4436" spans="1:23" x14ac:dyDescent="0.25">
      <c r="A4436" t="s">
        <v>553</v>
      </c>
      <c r="B4436" s="1">
        <v>44377</v>
      </c>
      <c r="C4436">
        <v>0.05</v>
      </c>
      <c r="D4436" t="s">
        <v>554</v>
      </c>
      <c r="E4436" t="s">
        <v>554</v>
      </c>
      <c r="F4436" t="s">
        <v>555</v>
      </c>
      <c r="G4436" t="s">
        <v>92</v>
      </c>
      <c r="H4436" t="s">
        <v>71</v>
      </c>
      <c r="I4436" t="s">
        <v>71</v>
      </c>
      <c r="J4436" t="s">
        <v>9</v>
      </c>
      <c r="O4436" t="s">
        <v>92</v>
      </c>
      <c r="P4436" t="s">
        <v>9</v>
      </c>
      <c r="Q4436" t="s">
        <v>9</v>
      </c>
      <c r="R4436" t="s">
        <v>92</v>
      </c>
      <c r="S4436" t="s">
        <v>127</v>
      </c>
      <c r="T4436">
        <v>12</v>
      </c>
      <c r="U4436" t="s">
        <v>475</v>
      </c>
      <c r="W4436" t="s">
        <v>386</v>
      </c>
    </row>
    <row r="4437" spans="1:23" x14ac:dyDescent="0.25">
      <c r="A4437" t="s">
        <v>492</v>
      </c>
      <c r="B4437" s="1">
        <v>44377</v>
      </c>
      <c r="C4437">
        <v>-15</v>
      </c>
      <c r="D4437" t="s">
        <v>612</v>
      </c>
      <c r="E4437" t="s">
        <v>612</v>
      </c>
      <c r="F4437" t="s">
        <v>613</v>
      </c>
      <c r="G4437" t="s">
        <v>110</v>
      </c>
      <c r="H4437" t="s">
        <v>79</v>
      </c>
      <c r="I4437" t="s">
        <v>79</v>
      </c>
      <c r="J4437" t="s">
        <v>9</v>
      </c>
      <c r="O4437" t="s">
        <v>110</v>
      </c>
      <c r="P4437" t="s">
        <v>9</v>
      </c>
      <c r="Q4437" t="s">
        <v>9</v>
      </c>
      <c r="R4437" t="s">
        <v>122</v>
      </c>
      <c r="S4437" t="s">
        <v>127</v>
      </c>
      <c r="T4437">
        <v>12</v>
      </c>
      <c r="U4437" t="s">
        <v>475</v>
      </c>
      <c r="V4437" t="s">
        <v>283</v>
      </c>
      <c r="W4437" t="s">
        <v>386</v>
      </c>
    </row>
    <row r="4438" spans="1:23" x14ac:dyDescent="0.25">
      <c r="A4438" t="s">
        <v>19</v>
      </c>
      <c r="B4438" s="1">
        <v>44377</v>
      </c>
      <c r="C4438">
        <v>13573</v>
      </c>
      <c r="D4438" t="s">
        <v>239</v>
      </c>
      <c r="E4438" t="s">
        <v>239</v>
      </c>
      <c r="G4438" t="s">
        <v>233</v>
      </c>
      <c r="H4438" t="s">
        <v>239</v>
      </c>
      <c r="I4438" t="s">
        <v>239</v>
      </c>
      <c r="J4438" t="s">
        <v>9</v>
      </c>
      <c r="K4438" t="s">
        <v>9</v>
      </c>
      <c r="L4438" t="s">
        <v>385</v>
      </c>
      <c r="O4438" t="s">
        <v>233</v>
      </c>
      <c r="Q4438" t="s">
        <v>232</v>
      </c>
      <c r="R4438" t="s">
        <v>92</v>
      </c>
      <c r="S4438" t="s">
        <v>127</v>
      </c>
      <c r="T4438">
        <v>12</v>
      </c>
      <c r="U4438" t="s">
        <v>385</v>
      </c>
      <c r="W4438" t="s">
        <v>386</v>
      </c>
    </row>
    <row r="4439" spans="1:23" x14ac:dyDescent="0.25">
      <c r="A4439" t="s">
        <v>356</v>
      </c>
      <c r="B4439" s="1">
        <v>44377</v>
      </c>
      <c r="C4439">
        <v>10.6</v>
      </c>
      <c r="D4439" t="s">
        <v>6618</v>
      </c>
      <c r="E4439" t="s">
        <v>6618</v>
      </c>
      <c r="F4439" t="s">
        <v>6487</v>
      </c>
      <c r="G4439" t="s">
        <v>89</v>
      </c>
      <c r="H4439" t="s">
        <v>69</v>
      </c>
      <c r="I4439" t="s">
        <v>69</v>
      </c>
      <c r="J4439" t="s">
        <v>9</v>
      </c>
      <c r="O4439" t="s">
        <v>89</v>
      </c>
      <c r="P4439" t="s">
        <v>9</v>
      </c>
      <c r="Q4439" t="s">
        <v>9</v>
      </c>
      <c r="R4439" t="s">
        <v>224</v>
      </c>
      <c r="S4439" t="s">
        <v>127</v>
      </c>
      <c r="T4439">
        <v>1</v>
      </c>
      <c r="U4439" t="s">
        <v>475</v>
      </c>
      <c r="W4439" t="s">
        <v>386</v>
      </c>
    </row>
    <row r="4440" spans="1:23" x14ac:dyDescent="0.25">
      <c r="A4440" t="s">
        <v>492</v>
      </c>
      <c r="B4440" s="1">
        <v>44376</v>
      </c>
      <c r="C4440">
        <v>-33.06</v>
      </c>
      <c r="D4440" t="s">
        <v>636</v>
      </c>
      <c r="E4440" t="s">
        <v>636</v>
      </c>
      <c r="F4440" t="s">
        <v>856</v>
      </c>
      <c r="G4440" t="s">
        <v>120</v>
      </c>
      <c r="H4440" t="s">
        <v>86</v>
      </c>
      <c r="I4440" t="s">
        <v>86</v>
      </c>
      <c r="J4440" t="s">
        <v>9</v>
      </c>
      <c r="O4440" t="s">
        <v>120</v>
      </c>
      <c r="P4440" t="s">
        <v>9</v>
      </c>
      <c r="Q4440" t="s">
        <v>4644</v>
      </c>
      <c r="R4440" t="s">
        <v>122</v>
      </c>
      <c r="S4440" t="s">
        <v>125</v>
      </c>
      <c r="T4440">
        <v>1</v>
      </c>
      <c r="U4440" t="s">
        <v>475</v>
      </c>
      <c r="W4440" t="s">
        <v>386</v>
      </c>
    </row>
    <row r="4441" spans="1:23" x14ac:dyDescent="0.25">
      <c r="A4441" t="s">
        <v>544</v>
      </c>
      <c r="B4441" s="1">
        <v>44376</v>
      </c>
      <c r="C4441">
        <v>-115.23</v>
      </c>
      <c r="D4441" t="s">
        <v>1385</v>
      </c>
      <c r="E4441" t="s">
        <v>1385</v>
      </c>
      <c r="F4441" t="s">
        <v>1386</v>
      </c>
      <c r="G4441" t="s">
        <v>104</v>
      </c>
      <c r="H4441" t="s">
        <v>12</v>
      </c>
      <c r="I4441" t="s">
        <v>12</v>
      </c>
      <c r="J4441" t="s">
        <v>9</v>
      </c>
      <c r="O4441" t="s">
        <v>104</v>
      </c>
      <c r="P4441" t="s">
        <v>9</v>
      </c>
      <c r="Q4441" t="s">
        <v>9</v>
      </c>
      <c r="R4441" t="s">
        <v>122</v>
      </c>
      <c r="S4441" t="s">
        <v>127</v>
      </c>
      <c r="T4441">
        <v>12</v>
      </c>
      <c r="U4441" t="s">
        <v>475</v>
      </c>
      <c r="W4441" t="s">
        <v>386</v>
      </c>
    </row>
    <row r="4442" spans="1:23" x14ac:dyDescent="0.25">
      <c r="A4442" t="s">
        <v>19</v>
      </c>
      <c r="B4442" s="1">
        <v>44376</v>
      </c>
      <c r="C4442">
        <v>4578.26</v>
      </c>
      <c r="D4442" t="s">
        <v>719</v>
      </c>
      <c r="E4442" t="s">
        <v>719</v>
      </c>
      <c r="F4442" t="s">
        <v>565</v>
      </c>
      <c r="G4442" t="s">
        <v>92</v>
      </c>
      <c r="H4442" t="s">
        <v>30</v>
      </c>
      <c r="I4442" t="s">
        <v>30</v>
      </c>
      <c r="J4442" t="s">
        <v>9</v>
      </c>
      <c r="O4442" t="s">
        <v>92</v>
      </c>
      <c r="P4442" t="s">
        <v>9</v>
      </c>
      <c r="Q4442" t="s">
        <v>9</v>
      </c>
      <c r="R4442" t="s">
        <v>92</v>
      </c>
      <c r="S4442" t="s">
        <v>127</v>
      </c>
      <c r="T4442">
        <v>12</v>
      </c>
      <c r="U4442" t="s">
        <v>475</v>
      </c>
      <c r="W4442" t="s">
        <v>386</v>
      </c>
    </row>
    <row r="4443" spans="1:23" x14ac:dyDescent="0.25">
      <c r="A4443" t="s">
        <v>6411</v>
      </c>
      <c r="B4443" s="1">
        <v>44376</v>
      </c>
      <c r="C4443">
        <v>0.22</v>
      </c>
      <c r="D4443" t="s">
        <v>556</v>
      </c>
      <c r="E4443" t="s">
        <v>556</v>
      </c>
      <c r="F4443" t="s">
        <v>8192</v>
      </c>
      <c r="G4443" t="s">
        <v>89</v>
      </c>
      <c r="H4443" t="s">
        <v>69</v>
      </c>
      <c r="I4443" t="s">
        <v>69</v>
      </c>
      <c r="J4443" t="s">
        <v>9</v>
      </c>
      <c r="O4443" t="s">
        <v>89</v>
      </c>
      <c r="P4443" t="s">
        <v>9</v>
      </c>
      <c r="Q4443" t="s">
        <v>9</v>
      </c>
      <c r="R4443" t="s">
        <v>224</v>
      </c>
      <c r="S4443" t="s">
        <v>127</v>
      </c>
      <c r="T4443">
        <v>1</v>
      </c>
      <c r="U4443" t="s">
        <v>475</v>
      </c>
      <c r="W4443" t="s">
        <v>386</v>
      </c>
    </row>
    <row r="4444" spans="1:23" x14ac:dyDescent="0.25">
      <c r="A4444" t="s">
        <v>19</v>
      </c>
      <c r="B4444" s="1">
        <v>44376</v>
      </c>
      <c r="C4444">
        <v>4043.04</v>
      </c>
      <c r="D4444" t="s">
        <v>562</v>
      </c>
      <c r="E4444" t="s">
        <v>562</v>
      </c>
      <c r="F4444" t="s">
        <v>563</v>
      </c>
      <c r="G4444" t="s">
        <v>92</v>
      </c>
      <c r="H4444" t="s">
        <v>30</v>
      </c>
      <c r="I4444" t="s">
        <v>30</v>
      </c>
      <c r="J4444" t="s">
        <v>9</v>
      </c>
      <c r="O4444" t="s">
        <v>92</v>
      </c>
      <c r="P4444" t="s">
        <v>9</v>
      </c>
      <c r="Q4444" t="s">
        <v>9</v>
      </c>
      <c r="R4444" t="s">
        <v>92</v>
      </c>
      <c r="S4444" t="s">
        <v>127</v>
      </c>
      <c r="T4444">
        <v>12</v>
      </c>
      <c r="U4444" t="s">
        <v>475</v>
      </c>
      <c r="W4444" t="s">
        <v>386</v>
      </c>
    </row>
    <row r="4445" spans="1:23" x14ac:dyDescent="0.25">
      <c r="A4445" t="s">
        <v>508</v>
      </c>
      <c r="B4445" s="1">
        <v>44376</v>
      </c>
      <c r="C4445">
        <v>-19.440000000000001</v>
      </c>
      <c r="D4445" t="s">
        <v>491</v>
      </c>
      <c r="E4445" t="s">
        <v>491</v>
      </c>
      <c r="F4445" t="s">
        <v>491</v>
      </c>
      <c r="G4445" t="s">
        <v>121</v>
      </c>
      <c r="H4445" t="s">
        <v>483</v>
      </c>
      <c r="I4445" t="s">
        <v>483</v>
      </c>
      <c r="J4445" t="s">
        <v>9</v>
      </c>
      <c r="K4445" t="s">
        <v>9</v>
      </c>
      <c r="L4445" t="s">
        <v>9</v>
      </c>
      <c r="M4445" t="s">
        <v>5679</v>
      </c>
      <c r="O4445" t="s">
        <v>121</v>
      </c>
      <c r="P4445" t="s">
        <v>9</v>
      </c>
      <c r="Q4445" t="s">
        <v>5680</v>
      </c>
      <c r="R4445" t="s">
        <v>122</v>
      </c>
      <c r="S4445" t="s">
        <v>127</v>
      </c>
      <c r="T4445">
        <v>12</v>
      </c>
      <c r="U4445" t="s">
        <v>475</v>
      </c>
      <c r="W4445" t="s">
        <v>386</v>
      </c>
    </row>
    <row r="4446" spans="1:23" x14ac:dyDescent="0.25">
      <c r="A4446" t="s">
        <v>508</v>
      </c>
      <c r="B4446" s="1">
        <v>44376</v>
      </c>
      <c r="C4446">
        <v>-6.6</v>
      </c>
      <c r="D4446" t="s">
        <v>491</v>
      </c>
      <c r="E4446" t="s">
        <v>491</v>
      </c>
      <c r="F4446" t="s">
        <v>491</v>
      </c>
      <c r="G4446" t="s">
        <v>88</v>
      </c>
      <c r="H4446" t="s">
        <v>484</v>
      </c>
      <c r="I4446" t="s">
        <v>484</v>
      </c>
      <c r="J4446" t="s">
        <v>9</v>
      </c>
      <c r="K4446" t="s">
        <v>9</v>
      </c>
      <c r="L4446" t="s">
        <v>9</v>
      </c>
      <c r="M4446" t="s">
        <v>5673</v>
      </c>
      <c r="O4446" t="s">
        <v>88</v>
      </c>
      <c r="P4446" t="s">
        <v>9</v>
      </c>
      <c r="Q4446" t="s">
        <v>5677</v>
      </c>
      <c r="R4446" t="s">
        <v>122</v>
      </c>
      <c r="S4446" t="s">
        <v>125</v>
      </c>
      <c r="T4446">
        <v>12</v>
      </c>
      <c r="U4446" t="s">
        <v>475</v>
      </c>
      <c r="W4446" t="s">
        <v>386</v>
      </c>
    </row>
    <row r="4447" spans="1:23" x14ac:dyDescent="0.25">
      <c r="A4447" t="s">
        <v>508</v>
      </c>
      <c r="B4447" s="1">
        <v>44376</v>
      </c>
      <c r="C4447">
        <v>6.6</v>
      </c>
      <c r="D4447" t="s">
        <v>502</v>
      </c>
      <c r="E4447" t="s">
        <v>502</v>
      </c>
      <c r="F4447" t="s">
        <v>502</v>
      </c>
      <c r="G4447" t="s">
        <v>92</v>
      </c>
      <c r="H4447" t="s">
        <v>49</v>
      </c>
      <c r="I4447" t="s">
        <v>49</v>
      </c>
      <c r="J4447" t="s">
        <v>9</v>
      </c>
      <c r="K4447" t="s">
        <v>9</v>
      </c>
      <c r="L4447" t="s">
        <v>9</v>
      </c>
      <c r="M4447" t="s">
        <v>5673</v>
      </c>
      <c r="O4447" t="s">
        <v>92</v>
      </c>
      <c r="P4447" t="s">
        <v>9</v>
      </c>
      <c r="Q4447" t="s">
        <v>5674</v>
      </c>
      <c r="R4447" t="s">
        <v>92</v>
      </c>
      <c r="S4447" t="s">
        <v>127</v>
      </c>
      <c r="T4447">
        <v>12</v>
      </c>
      <c r="U4447" t="s">
        <v>475</v>
      </c>
      <c r="W4447" t="s">
        <v>386</v>
      </c>
    </row>
    <row r="4448" spans="1:23" x14ac:dyDescent="0.25">
      <c r="A4448" t="s">
        <v>508</v>
      </c>
      <c r="B4448" s="1">
        <v>44376</v>
      </c>
      <c r="C4448">
        <v>15.42</v>
      </c>
      <c r="D4448" t="s">
        <v>502</v>
      </c>
      <c r="E4448" t="s">
        <v>502</v>
      </c>
      <c r="F4448" t="s">
        <v>502</v>
      </c>
      <c r="G4448" t="s">
        <v>92</v>
      </c>
      <c r="H4448" t="s">
        <v>49</v>
      </c>
      <c r="I4448" t="s">
        <v>49</v>
      </c>
      <c r="J4448" t="s">
        <v>9</v>
      </c>
      <c r="K4448" t="s">
        <v>9</v>
      </c>
      <c r="L4448" t="s">
        <v>9</v>
      </c>
      <c r="M4448" t="s">
        <v>5675</v>
      </c>
      <c r="O4448" t="s">
        <v>92</v>
      </c>
      <c r="P4448" t="s">
        <v>9</v>
      </c>
      <c r="Q4448" t="s">
        <v>5676</v>
      </c>
      <c r="R4448" t="s">
        <v>92</v>
      </c>
      <c r="S4448" t="s">
        <v>127</v>
      </c>
      <c r="T4448">
        <v>12</v>
      </c>
      <c r="U4448" t="s">
        <v>475</v>
      </c>
      <c r="W4448" t="s">
        <v>386</v>
      </c>
    </row>
    <row r="4449" spans="1:23" x14ac:dyDescent="0.25">
      <c r="A4449" t="s">
        <v>508</v>
      </c>
      <c r="B4449" s="1">
        <v>44376</v>
      </c>
      <c r="C4449">
        <v>19.440000000000001</v>
      </c>
      <c r="D4449" t="s">
        <v>502</v>
      </c>
      <c r="E4449" t="s">
        <v>502</v>
      </c>
      <c r="F4449" t="s">
        <v>502</v>
      </c>
      <c r="G4449" t="s">
        <v>92</v>
      </c>
      <c r="H4449" t="s">
        <v>49</v>
      </c>
      <c r="I4449" t="s">
        <v>49</v>
      </c>
      <c r="J4449" t="s">
        <v>9</v>
      </c>
      <c r="K4449" t="s">
        <v>9</v>
      </c>
      <c r="L4449" t="s">
        <v>9</v>
      </c>
      <c r="M4449" t="s">
        <v>5679</v>
      </c>
      <c r="O4449" t="s">
        <v>92</v>
      </c>
      <c r="P4449" t="s">
        <v>9</v>
      </c>
      <c r="Q4449" t="s">
        <v>5681</v>
      </c>
      <c r="R4449" t="s">
        <v>92</v>
      </c>
      <c r="S4449" t="s">
        <v>127</v>
      </c>
      <c r="T4449">
        <v>12</v>
      </c>
      <c r="U4449" t="s">
        <v>475</v>
      </c>
      <c r="W4449" t="s">
        <v>386</v>
      </c>
    </row>
    <row r="4450" spans="1:23" x14ac:dyDescent="0.25">
      <c r="A4450" t="s">
        <v>508</v>
      </c>
      <c r="B4450" s="1">
        <v>44376</v>
      </c>
      <c r="C4450">
        <v>-15.42</v>
      </c>
      <c r="D4450" t="s">
        <v>491</v>
      </c>
      <c r="E4450" t="s">
        <v>491</v>
      </c>
      <c r="F4450" t="s">
        <v>491</v>
      </c>
      <c r="G4450" t="s">
        <v>120</v>
      </c>
      <c r="H4450" t="s">
        <v>83</v>
      </c>
      <c r="I4450" t="s">
        <v>83</v>
      </c>
      <c r="J4450" t="s">
        <v>9</v>
      </c>
      <c r="K4450" t="s">
        <v>9</v>
      </c>
      <c r="L4450" t="s">
        <v>9</v>
      </c>
      <c r="M4450" t="s">
        <v>5675</v>
      </c>
      <c r="O4450" t="s">
        <v>120</v>
      </c>
      <c r="P4450" t="s">
        <v>9</v>
      </c>
      <c r="Q4450" t="s">
        <v>5678</v>
      </c>
      <c r="R4450" t="s">
        <v>122</v>
      </c>
      <c r="S4450" t="s">
        <v>127</v>
      </c>
      <c r="T4450">
        <v>12</v>
      </c>
      <c r="U4450" t="s">
        <v>475</v>
      </c>
      <c r="W4450" t="s">
        <v>386</v>
      </c>
    </row>
    <row r="4451" spans="1:23" x14ac:dyDescent="0.25">
      <c r="A4451" t="s">
        <v>492</v>
      </c>
      <c r="B4451" s="1">
        <v>44375</v>
      </c>
      <c r="C4451">
        <v>-11</v>
      </c>
      <c r="D4451" t="s">
        <v>588</v>
      </c>
      <c r="E4451" t="s">
        <v>588</v>
      </c>
      <c r="F4451" t="s">
        <v>589</v>
      </c>
      <c r="G4451" t="s">
        <v>13</v>
      </c>
      <c r="H4451" t="s">
        <v>37</v>
      </c>
      <c r="I4451" t="s">
        <v>37</v>
      </c>
      <c r="J4451" t="s">
        <v>9</v>
      </c>
      <c r="O4451" t="s">
        <v>13</v>
      </c>
      <c r="P4451" t="s">
        <v>9</v>
      </c>
      <c r="Q4451" t="s">
        <v>9</v>
      </c>
      <c r="R4451" t="s">
        <v>122</v>
      </c>
      <c r="S4451" t="s">
        <v>127</v>
      </c>
      <c r="T4451">
        <v>12</v>
      </c>
      <c r="U4451" t="s">
        <v>475</v>
      </c>
      <c r="W4451" t="s">
        <v>386</v>
      </c>
    </row>
    <row r="4452" spans="1:23" x14ac:dyDescent="0.25">
      <c r="A4452" t="s">
        <v>492</v>
      </c>
      <c r="B4452" s="1">
        <v>44375</v>
      </c>
      <c r="C4452">
        <v>-4.49</v>
      </c>
      <c r="D4452" t="s">
        <v>4738</v>
      </c>
      <c r="E4452" t="s">
        <v>4738</v>
      </c>
      <c r="F4452" t="s">
        <v>4739</v>
      </c>
      <c r="G4452" t="s">
        <v>105</v>
      </c>
      <c r="H4452" t="s">
        <v>28</v>
      </c>
      <c r="I4452" t="s">
        <v>28</v>
      </c>
      <c r="J4452" t="s">
        <v>4740</v>
      </c>
      <c r="O4452" t="s">
        <v>105</v>
      </c>
      <c r="P4452" t="s">
        <v>9</v>
      </c>
      <c r="Q4452" t="s">
        <v>4741</v>
      </c>
      <c r="R4452" t="s">
        <v>122</v>
      </c>
      <c r="S4452" t="s">
        <v>124</v>
      </c>
      <c r="T4452">
        <v>1</v>
      </c>
      <c r="U4452" t="s">
        <v>475</v>
      </c>
      <c r="W4452" t="s">
        <v>386</v>
      </c>
    </row>
    <row r="4453" spans="1:23" x14ac:dyDescent="0.25">
      <c r="A4453" t="s">
        <v>34</v>
      </c>
      <c r="B4453" s="1">
        <v>44374</v>
      </c>
      <c r="C4453">
        <v>-110.19</v>
      </c>
      <c r="D4453" t="s">
        <v>491</v>
      </c>
      <c r="E4453" t="s">
        <v>491</v>
      </c>
      <c r="F4453" t="s">
        <v>4742</v>
      </c>
      <c r="G4453" t="s">
        <v>88</v>
      </c>
      <c r="H4453" t="s">
        <v>484</v>
      </c>
      <c r="I4453" t="s">
        <v>484</v>
      </c>
      <c r="J4453" t="s">
        <v>9</v>
      </c>
      <c r="K4453" t="s">
        <v>9</v>
      </c>
      <c r="L4453" t="s">
        <v>9</v>
      </c>
      <c r="M4453" t="s">
        <v>5682</v>
      </c>
      <c r="O4453" t="s">
        <v>88</v>
      </c>
      <c r="P4453" t="s">
        <v>9</v>
      </c>
      <c r="Q4453" t="s">
        <v>5683</v>
      </c>
      <c r="R4453" t="s">
        <v>122</v>
      </c>
      <c r="S4453" t="s">
        <v>125</v>
      </c>
      <c r="T4453">
        <v>12</v>
      </c>
      <c r="U4453" t="s">
        <v>475</v>
      </c>
      <c r="W4453" t="s">
        <v>386</v>
      </c>
    </row>
    <row r="4454" spans="1:23" x14ac:dyDescent="0.25">
      <c r="A4454" t="s">
        <v>544</v>
      </c>
      <c r="B4454" s="1">
        <v>44374</v>
      </c>
      <c r="C4454">
        <v>-88.22</v>
      </c>
      <c r="D4454" t="s">
        <v>560</v>
      </c>
      <c r="E4454" t="s">
        <v>560</v>
      </c>
      <c r="F4454" t="s">
        <v>561</v>
      </c>
      <c r="G4454" t="s">
        <v>100</v>
      </c>
      <c r="H4454" t="s">
        <v>97</v>
      </c>
      <c r="I4454" t="s">
        <v>97</v>
      </c>
      <c r="J4454" t="s">
        <v>2724</v>
      </c>
      <c r="K4454" t="s">
        <v>6309</v>
      </c>
      <c r="L4454" t="s">
        <v>2311</v>
      </c>
      <c r="O4454" t="s">
        <v>100</v>
      </c>
      <c r="P4454" t="s">
        <v>9</v>
      </c>
      <c r="Q4454" t="s">
        <v>6310</v>
      </c>
      <c r="R4454" t="s">
        <v>122</v>
      </c>
      <c r="S4454" t="s">
        <v>125</v>
      </c>
      <c r="T4454">
        <v>1</v>
      </c>
      <c r="U4454" t="s">
        <v>475</v>
      </c>
      <c r="V4454" t="s">
        <v>270</v>
      </c>
      <c r="W4454" t="s">
        <v>386</v>
      </c>
    </row>
    <row r="4455" spans="1:23" x14ac:dyDescent="0.25">
      <c r="A4455" t="s">
        <v>544</v>
      </c>
      <c r="B4455" s="1">
        <v>44374</v>
      </c>
      <c r="C4455">
        <v>-95.35</v>
      </c>
      <c r="D4455" t="s">
        <v>560</v>
      </c>
      <c r="E4455" t="s">
        <v>560</v>
      </c>
      <c r="F4455" t="s">
        <v>561</v>
      </c>
      <c r="G4455" t="s">
        <v>104</v>
      </c>
      <c r="H4455" t="s">
        <v>16</v>
      </c>
      <c r="I4455" t="s">
        <v>16</v>
      </c>
      <c r="J4455" t="s">
        <v>9</v>
      </c>
      <c r="O4455" t="s">
        <v>104</v>
      </c>
      <c r="P4455" t="s">
        <v>9</v>
      </c>
      <c r="Q4455" t="s">
        <v>9</v>
      </c>
      <c r="R4455" t="s">
        <v>122</v>
      </c>
      <c r="S4455" t="s">
        <v>127</v>
      </c>
      <c r="T4455">
        <v>12</v>
      </c>
      <c r="U4455" t="s">
        <v>475</v>
      </c>
      <c r="W4455" t="s">
        <v>386</v>
      </c>
    </row>
    <row r="4456" spans="1:23" x14ac:dyDescent="0.25">
      <c r="A4456" t="s">
        <v>34</v>
      </c>
      <c r="B4456" s="1">
        <v>44374</v>
      </c>
      <c r="C4456">
        <v>81.56</v>
      </c>
      <c r="D4456" t="s">
        <v>491</v>
      </c>
      <c r="E4456" t="s">
        <v>491</v>
      </c>
      <c r="F4456" t="s">
        <v>997</v>
      </c>
      <c r="G4456" t="s">
        <v>110</v>
      </c>
      <c r="H4456" t="s">
        <v>108</v>
      </c>
      <c r="I4456" t="s">
        <v>108</v>
      </c>
      <c r="J4456" t="s">
        <v>9</v>
      </c>
      <c r="K4456" t="s">
        <v>9</v>
      </c>
      <c r="L4456" t="s">
        <v>9</v>
      </c>
      <c r="M4456" t="s">
        <v>5493</v>
      </c>
      <c r="O4456" t="s">
        <v>110</v>
      </c>
      <c r="P4456" t="s">
        <v>9</v>
      </c>
      <c r="Q4456" t="s">
        <v>5494</v>
      </c>
      <c r="R4456" t="s">
        <v>122</v>
      </c>
      <c r="S4456" t="s">
        <v>125</v>
      </c>
      <c r="T4456">
        <v>1</v>
      </c>
      <c r="U4456" t="s">
        <v>475</v>
      </c>
      <c r="W4456" t="s">
        <v>386</v>
      </c>
    </row>
    <row r="4457" spans="1:23" x14ac:dyDescent="0.25">
      <c r="A4457" t="s">
        <v>34</v>
      </c>
      <c r="B4457" s="1">
        <v>44374</v>
      </c>
      <c r="C4457">
        <v>24.18</v>
      </c>
      <c r="D4457" t="s">
        <v>491</v>
      </c>
      <c r="E4457" t="s">
        <v>491</v>
      </c>
      <c r="F4457" t="s">
        <v>997</v>
      </c>
      <c r="G4457" t="s">
        <v>473</v>
      </c>
      <c r="H4457" t="s">
        <v>466</v>
      </c>
      <c r="I4457" t="s">
        <v>466</v>
      </c>
      <c r="J4457" t="s">
        <v>9</v>
      </c>
      <c r="K4457" t="s">
        <v>9</v>
      </c>
      <c r="L4457" t="s">
        <v>9</v>
      </c>
      <c r="M4457" t="s">
        <v>5482</v>
      </c>
      <c r="O4457" t="s">
        <v>473</v>
      </c>
      <c r="P4457" t="s">
        <v>9</v>
      </c>
      <c r="Q4457" t="s">
        <v>5483</v>
      </c>
      <c r="R4457" t="s">
        <v>122</v>
      </c>
      <c r="S4457" t="s">
        <v>127</v>
      </c>
      <c r="T4457">
        <v>12</v>
      </c>
      <c r="U4457" t="s">
        <v>475</v>
      </c>
      <c r="W4457" t="s">
        <v>386</v>
      </c>
    </row>
    <row r="4458" spans="1:23" x14ac:dyDescent="0.25">
      <c r="A4458" t="s">
        <v>492</v>
      </c>
      <c r="B4458" s="1">
        <v>44373</v>
      </c>
      <c r="C4458">
        <v>-26.52</v>
      </c>
      <c r="D4458" t="s">
        <v>541</v>
      </c>
      <c r="E4458" t="s">
        <v>541</v>
      </c>
      <c r="F4458" t="s">
        <v>542</v>
      </c>
      <c r="G4458" t="s">
        <v>104</v>
      </c>
      <c r="H4458" t="s">
        <v>16</v>
      </c>
      <c r="I4458" t="s">
        <v>16</v>
      </c>
      <c r="J4458" t="s">
        <v>9</v>
      </c>
      <c r="O4458" t="s">
        <v>104</v>
      </c>
      <c r="P4458" t="s">
        <v>9</v>
      </c>
      <c r="Q4458" t="s">
        <v>9</v>
      </c>
      <c r="R4458" t="s">
        <v>122</v>
      </c>
      <c r="S4458" t="s">
        <v>127</v>
      </c>
      <c r="T4458">
        <v>12</v>
      </c>
      <c r="U4458" t="s">
        <v>475</v>
      </c>
      <c r="W4458" t="s">
        <v>386</v>
      </c>
    </row>
    <row r="4459" spans="1:23" x14ac:dyDescent="0.25">
      <c r="A4459" t="s">
        <v>605</v>
      </c>
      <c r="B4459" s="1">
        <v>44373</v>
      </c>
      <c r="C4459">
        <v>-13.22</v>
      </c>
      <c r="D4459" t="s">
        <v>606</v>
      </c>
      <c r="E4459" t="s">
        <v>606</v>
      </c>
      <c r="F4459" t="s">
        <v>4743</v>
      </c>
      <c r="G4459" t="s">
        <v>13</v>
      </c>
      <c r="H4459" t="s">
        <v>11</v>
      </c>
      <c r="I4459" t="s">
        <v>11</v>
      </c>
      <c r="J4459" t="s">
        <v>9</v>
      </c>
      <c r="O4459" t="s">
        <v>13</v>
      </c>
      <c r="P4459" t="s">
        <v>9</v>
      </c>
      <c r="Q4459" t="s">
        <v>9</v>
      </c>
      <c r="R4459" t="s">
        <v>122</v>
      </c>
      <c r="S4459" t="s">
        <v>127</v>
      </c>
      <c r="T4459">
        <v>12</v>
      </c>
      <c r="U4459" t="s">
        <v>475</v>
      </c>
      <c r="W4459" t="s">
        <v>386</v>
      </c>
    </row>
    <row r="4460" spans="1:23" x14ac:dyDescent="0.25">
      <c r="A4460" t="s">
        <v>492</v>
      </c>
      <c r="B4460" s="1">
        <v>44372</v>
      </c>
      <c r="C4460">
        <v>-5.68</v>
      </c>
      <c r="D4460" t="s">
        <v>3034</v>
      </c>
      <c r="E4460" t="s">
        <v>3034</v>
      </c>
      <c r="F4460" t="s">
        <v>4746</v>
      </c>
      <c r="G4460" t="s">
        <v>104</v>
      </c>
      <c r="H4460" t="s">
        <v>7</v>
      </c>
      <c r="I4460" t="s">
        <v>7</v>
      </c>
      <c r="J4460" t="s">
        <v>9</v>
      </c>
      <c r="O4460" t="s">
        <v>104</v>
      </c>
      <c r="P4460" t="s">
        <v>9</v>
      </c>
      <c r="Q4460" t="s">
        <v>9</v>
      </c>
      <c r="R4460" t="s">
        <v>122</v>
      </c>
      <c r="S4460" t="s">
        <v>127</v>
      </c>
      <c r="T4460">
        <v>12</v>
      </c>
      <c r="U4460" t="s">
        <v>475</v>
      </c>
      <c r="W4460" t="s">
        <v>386</v>
      </c>
    </row>
    <row r="4461" spans="1:23" x14ac:dyDescent="0.25">
      <c r="A4461" t="s">
        <v>492</v>
      </c>
      <c r="B4461" s="1">
        <v>44372</v>
      </c>
      <c r="C4461">
        <v>-29.87</v>
      </c>
      <c r="D4461" t="s">
        <v>495</v>
      </c>
      <c r="E4461" t="s">
        <v>495</v>
      </c>
      <c r="F4461" t="s">
        <v>496</v>
      </c>
      <c r="G4461" t="s">
        <v>104</v>
      </c>
      <c r="H4461" t="s">
        <v>16</v>
      </c>
      <c r="I4461" t="s">
        <v>16</v>
      </c>
      <c r="J4461" t="s">
        <v>9</v>
      </c>
      <c r="O4461" t="s">
        <v>104</v>
      </c>
      <c r="P4461" t="s">
        <v>9</v>
      </c>
      <c r="Q4461" t="s">
        <v>9</v>
      </c>
      <c r="R4461" t="s">
        <v>122</v>
      </c>
      <c r="S4461" t="s">
        <v>127</v>
      </c>
      <c r="T4461">
        <v>12</v>
      </c>
      <c r="U4461" t="s">
        <v>475</v>
      </c>
      <c r="W4461" t="s">
        <v>386</v>
      </c>
    </row>
    <row r="4462" spans="1:23" x14ac:dyDescent="0.25">
      <c r="A4462" t="s">
        <v>492</v>
      </c>
      <c r="B4462" s="1">
        <v>44372</v>
      </c>
      <c r="C4462">
        <v>-15.95</v>
      </c>
      <c r="D4462" t="s">
        <v>642</v>
      </c>
      <c r="E4462" t="s">
        <v>642</v>
      </c>
      <c r="F4462" t="s">
        <v>643</v>
      </c>
      <c r="G4462" t="s">
        <v>117</v>
      </c>
      <c r="H4462" t="s">
        <v>45</v>
      </c>
      <c r="I4462" t="s">
        <v>45</v>
      </c>
      <c r="J4462" t="s">
        <v>9</v>
      </c>
      <c r="O4462" t="s">
        <v>117</v>
      </c>
      <c r="P4462" t="s">
        <v>9</v>
      </c>
      <c r="Q4462" t="s">
        <v>9</v>
      </c>
      <c r="R4462" t="s">
        <v>122</v>
      </c>
      <c r="S4462" t="s">
        <v>127</v>
      </c>
      <c r="T4462">
        <v>12</v>
      </c>
      <c r="U4462" t="s">
        <v>475</v>
      </c>
      <c r="W4462" t="s">
        <v>386</v>
      </c>
    </row>
    <row r="4463" spans="1:23" x14ac:dyDescent="0.25">
      <c r="A4463" t="s">
        <v>336</v>
      </c>
      <c r="B4463" s="1">
        <v>44372</v>
      </c>
      <c r="C4463">
        <v>-3.5</v>
      </c>
      <c r="D4463" t="s">
        <v>887</v>
      </c>
      <c r="E4463" t="s">
        <v>887</v>
      </c>
      <c r="F4463" t="s">
        <v>888</v>
      </c>
      <c r="G4463" t="s">
        <v>101</v>
      </c>
      <c r="H4463" t="s">
        <v>23</v>
      </c>
      <c r="I4463" t="s">
        <v>23</v>
      </c>
      <c r="J4463" t="s">
        <v>9</v>
      </c>
      <c r="O4463" t="s">
        <v>101</v>
      </c>
      <c r="P4463" t="s">
        <v>9</v>
      </c>
      <c r="Q4463" t="s">
        <v>9</v>
      </c>
      <c r="R4463" t="s">
        <v>122</v>
      </c>
      <c r="S4463" t="s">
        <v>127</v>
      </c>
      <c r="T4463">
        <v>12</v>
      </c>
      <c r="U4463" t="s">
        <v>475</v>
      </c>
      <c r="W4463" t="s">
        <v>386</v>
      </c>
    </row>
    <row r="4464" spans="1:23" x14ac:dyDescent="0.25">
      <c r="A4464" t="s">
        <v>336</v>
      </c>
      <c r="B4464" s="1">
        <v>44372</v>
      </c>
      <c r="C4464">
        <v>-40</v>
      </c>
      <c r="D4464" t="s">
        <v>887</v>
      </c>
      <c r="E4464" t="s">
        <v>887</v>
      </c>
      <c r="F4464" t="s">
        <v>888</v>
      </c>
      <c r="G4464" t="s">
        <v>104</v>
      </c>
      <c r="H4464" t="s">
        <v>7</v>
      </c>
      <c r="I4464" t="s">
        <v>7</v>
      </c>
      <c r="J4464" t="s">
        <v>9</v>
      </c>
      <c r="O4464" t="s">
        <v>104</v>
      </c>
      <c r="P4464" t="s">
        <v>9</v>
      </c>
      <c r="Q4464" t="s">
        <v>9</v>
      </c>
      <c r="R4464" t="s">
        <v>122</v>
      </c>
      <c r="S4464" t="s">
        <v>127</v>
      </c>
      <c r="T4464">
        <v>12</v>
      </c>
      <c r="U4464" t="s">
        <v>475</v>
      </c>
      <c r="W4464" t="s">
        <v>386</v>
      </c>
    </row>
    <row r="4465" spans="1:23" x14ac:dyDescent="0.25">
      <c r="A4465" t="s">
        <v>544</v>
      </c>
      <c r="B4465" s="1">
        <v>44372</v>
      </c>
      <c r="C4465">
        <v>-38.1</v>
      </c>
      <c r="D4465" t="s">
        <v>716</v>
      </c>
      <c r="E4465" t="s">
        <v>716</v>
      </c>
      <c r="F4465" t="s">
        <v>717</v>
      </c>
      <c r="G4465" t="s">
        <v>10</v>
      </c>
      <c r="H4465" t="s">
        <v>35</v>
      </c>
      <c r="I4465" t="s">
        <v>35</v>
      </c>
      <c r="J4465" t="s">
        <v>9</v>
      </c>
      <c r="O4465" t="s">
        <v>10</v>
      </c>
      <c r="P4465" t="s">
        <v>9</v>
      </c>
      <c r="Q4465" t="s">
        <v>9</v>
      </c>
      <c r="R4465" t="s">
        <v>122</v>
      </c>
      <c r="S4465" t="s">
        <v>127</v>
      </c>
      <c r="T4465">
        <v>12</v>
      </c>
      <c r="U4465" t="s">
        <v>475</v>
      </c>
      <c r="W4465" t="s">
        <v>386</v>
      </c>
    </row>
    <row r="4466" spans="1:23" x14ac:dyDescent="0.25">
      <c r="A4466" t="s">
        <v>34</v>
      </c>
      <c r="B4466" s="1">
        <v>44372</v>
      </c>
      <c r="C4466">
        <v>-71.650000000000006</v>
      </c>
      <c r="D4466" t="s">
        <v>491</v>
      </c>
      <c r="E4466" t="s">
        <v>491</v>
      </c>
      <c r="F4466" t="s">
        <v>4747</v>
      </c>
      <c r="G4466" t="s">
        <v>78</v>
      </c>
      <c r="H4466" t="s">
        <v>27</v>
      </c>
      <c r="I4466" t="s">
        <v>27</v>
      </c>
      <c r="J4466" t="s">
        <v>9</v>
      </c>
      <c r="K4466" t="s">
        <v>9</v>
      </c>
      <c r="L4466" t="s">
        <v>9</v>
      </c>
      <c r="M4466" t="s">
        <v>5684</v>
      </c>
      <c r="O4466" t="s">
        <v>78</v>
      </c>
      <c r="P4466" t="s">
        <v>9</v>
      </c>
      <c r="Q4466" t="s">
        <v>5685</v>
      </c>
      <c r="R4466" t="s">
        <v>122</v>
      </c>
      <c r="S4466" t="s">
        <v>127</v>
      </c>
      <c r="T4466">
        <v>1</v>
      </c>
      <c r="U4466" t="s">
        <v>475</v>
      </c>
      <c r="W4466" t="s">
        <v>386</v>
      </c>
    </row>
    <row r="4467" spans="1:23" x14ac:dyDescent="0.25">
      <c r="A4467" t="s">
        <v>34</v>
      </c>
      <c r="B4467" s="1">
        <v>44372</v>
      </c>
      <c r="C4467">
        <v>-19.47</v>
      </c>
      <c r="D4467" t="s">
        <v>491</v>
      </c>
      <c r="E4467" t="s">
        <v>491</v>
      </c>
      <c r="F4467" t="s">
        <v>4744</v>
      </c>
      <c r="G4467" t="s">
        <v>88</v>
      </c>
      <c r="H4467" t="s">
        <v>33</v>
      </c>
      <c r="I4467" t="s">
        <v>33</v>
      </c>
      <c r="J4467" t="s">
        <v>227</v>
      </c>
      <c r="K4467" t="s">
        <v>9</v>
      </c>
      <c r="L4467" t="s">
        <v>9</v>
      </c>
      <c r="M4467" t="s">
        <v>4745</v>
      </c>
      <c r="O4467" t="s">
        <v>88</v>
      </c>
      <c r="P4467" t="s">
        <v>9</v>
      </c>
      <c r="Q4467" t="s">
        <v>6090</v>
      </c>
      <c r="R4467" t="s">
        <v>122</v>
      </c>
      <c r="S4467" t="s">
        <v>127</v>
      </c>
      <c r="T4467">
        <v>1</v>
      </c>
      <c r="U4467" t="s">
        <v>475</v>
      </c>
      <c r="W4467" t="s">
        <v>386</v>
      </c>
    </row>
    <row r="4468" spans="1:23" x14ac:dyDescent="0.25">
      <c r="A4468" t="s">
        <v>492</v>
      </c>
      <c r="B4468" s="1">
        <v>44372</v>
      </c>
      <c r="C4468">
        <v>-7.98</v>
      </c>
      <c r="D4468" t="s">
        <v>495</v>
      </c>
      <c r="E4468" t="s">
        <v>495</v>
      </c>
      <c r="F4468" t="s">
        <v>496</v>
      </c>
      <c r="G4468" t="s">
        <v>104</v>
      </c>
      <c r="H4468" t="s">
        <v>16</v>
      </c>
      <c r="I4468" t="s">
        <v>16</v>
      </c>
      <c r="J4468" t="s">
        <v>9</v>
      </c>
      <c r="O4468" t="s">
        <v>104</v>
      </c>
      <c r="P4468" t="s">
        <v>9</v>
      </c>
      <c r="Q4468" t="s">
        <v>9</v>
      </c>
      <c r="R4468" t="s">
        <v>122</v>
      </c>
      <c r="S4468" t="s">
        <v>127</v>
      </c>
      <c r="T4468">
        <v>12</v>
      </c>
      <c r="U4468" t="s">
        <v>475</v>
      </c>
      <c r="W4468" t="s">
        <v>386</v>
      </c>
    </row>
    <row r="4469" spans="1:23" x14ac:dyDescent="0.25">
      <c r="A4469" t="s">
        <v>19</v>
      </c>
      <c r="B4469" s="1">
        <v>44371</v>
      </c>
      <c r="C4469">
        <v>-326.66000000000003</v>
      </c>
      <c r="D4469" t="s">
        <v>576</v>
      </c>
      <c r="E4469" t="s">
        <v>576</v>
      </c>
      <c r="F4469" t="s">
        <v>505</v>
      </c>
      <c r="G4469" t="s">
        <v>94</v>
      </c>
      <c r="H4469" t="s">
        <v>24</v>
      </c>
      <c r="I4469" t="s">
        <v>24</v>
      </c>
      <c r="J4469" t="s">
        <v>24</v>
      </c>
      <c r="O4469" t="s">
        <v>94</v>
      </c>
      <c r="P4469" t="s">
        <v>9</v>
      </c>
      <c r="Q4469" t="s">
        <v>6333</v>
      </c>
      <c r="R4469" t="s">
        <v>122</v>
      </c>
      <c r="S4469" t="s">
        <v>127</v>
      </c>
      <c r="T4469">
        <v>12</v>
      </c>
      <c r="U4469" t="s">
        <v>475</v>
      </c>
      <c r="V4469" t="s">
        <v>265</v>
      </c>
      <c r="W4469" t="s">
        <v>386</v>
      </c>
    </row>
    <row r="4470" spans="1:23" x14ac:dyDescent="0.25">
      <c r="A4470" t="s">
        <v>19</v>
      </c>
      <c r="B4470" s="1">
        <v>44371</v>
      </c>
      <c r="C4470">
        <v>-26496</v>
      </c>
      <c r="D4470" t="s">
        <v>921</v>
      </c>
      <c r="E4470" t="s">
        <v>921</v>
      </c>
      <c r="F4470" t="s">
        <v>922</v>
      </c>
      <c r="G4470" t="s">
        <v>121</v>
      </c>
      <c r="H4470" t="s">
        <v>48</v>
      </c>
      <c r="I4470" t="s">
        <v>48</v>
      </c>
      <c r="J4470" t="s">
        <v>9</v>
      </c>
      <c r="O4470" t="s">
        <v>121</v>
      </c>
      <c r="P4470" t="s">
        <v>9</v>
      </c>
      <c r="Q4470" t="s">
        <v>9</v>
      </c>
      <c r="R4470" t="s">
        <v>122</v>
      </c>
      <c r="S4470" t="s">
        <v>127</v>
      </c>
      <c r="T4470">
        <v>1</v>
      </c>
      <c r="U4470" t="s">
        <v>475</v>
      </c>
      <c r="W4470" t="s">
        <v>386</v>
      </c>
    </row>
    <row r="4471" spans="1:23" x14ac:dyDescent="0.25">
      <c r="A4471" t="s">
        <v>19</v>
      </c>
      <c r="B4471" s="1">
        <v>44371</v>
      </c>
      <c r="C4471">
        <v>-13.22</v>
      </c>
      <c r="D4471" t="s">
        <v>25</v>
      </c>
      <c r="E4471" t="s">
        <v>25</v>
      </c>
      <c r="F4471" t="s">
        <v>611</v>
      </c>
      <c r="G4471" t="s">
        <v>55</v>
      </c>
      <c r="H4471" t="s">
        <v>18</v>
      </c>
      <c r="I4471" t="s">
        <v>18</v>
      </c>
      <c r="J4471" t="s">
        <v>9</v>
      </c>
      <c r="O4471" t="s">
        <v>55</v>
      </c>
      <c r="P4471" t="s">
        <v>9</v>
      </c>
      <c r="Q4471" t="s">
        <v>9</v>
      </c>
      <c r="R4471" t="s">
        <v>224</v>
      </c>
      <c r="S4471" t="s">
        <v>126</v>
      </c>
      <c r="T4471">
        <v>12</v>
      </c>
      <c r="U4471" t="s">
        <v>475</v>
      </c>
      <c r="W4471" t="s">
        <v>386</v>
      </c>
    </row>
    <row r="4472" spans="1:23" x14ac:dyDescent="0.25">
      <c r="A4472" t="s">
        <v>492</v>
      </c>
      <c r="B4472" s="1">
        <v>44371</v>
      </c>
      <c r="C4472">
        <v>-11.47</v>
      </c>
      <c r="D4472" t="s">
        <v>495</v>
      </c>
      <c r="E4472" t="s">
        <v>495</v>
      </c>
      <c r="F4472" t="s">
        <v>496</v>
      </c>
      <c r="G4472" t="s">
        <v>104</v>
      </c>
      <c r="H4472" t="s">
        <v>16</v>
      </c>
      <c r="I4472" t="s">
        <v>16</v>
      </c>
      <c r="J4472" t="s">
        <v>9</v>
      </c>
      <c r="O4472" t="s">
        <v>104</v>
      </c>
      <c r="P4472" t="s">
        <v>9</v>
      </c>
      <c r="Q4472" t="s">
        <v>9</v>
      </c>
      <c r="R4472" t="s">
        <v>122</v>
      </c>
      <c r="S4472" t="s">
        <v>127</v>
      </c>
      <c r="T4472">
        <v>12</v>
      </c>
      <c r="U4472" t="s">
        <v>475</v>
      </c>
      <c r="W4472" t="s">
        <v>386</v>
      </c>
    </row>
    <row r="4473" spans="1:23" x14ac:dyDescent="0.25">
      <c r="A4473" t="s">
        <v>492</v>
      </c>
      <c r="B4473" s="1">
        <v>44370</v>
      </c>
      <c r="C4473">
        <v>-305.98</v>
      </c>
      <c r="D4473" t="s">
        <v>636</v>
      </c>
      <c r="E4473" t="s">
        <v>636</v>
      </c>
      <c r="F4473" t="s">
        <v>3019</v>
      </c>
      <c r="G4473" t="s">
        <v>120</v>
      </c>
      <c r="H4473" t="s">
        <v>308</v>
      </c>
      <c r="I4473" t="s">
        <v>308</v>
      </c>
      <c r="J4473" t="s">
        <v>9</v>
      </c>
      <c r="O4473" t="s">
        <v>120</v>
      </c>
      <c r="P4473" t="s">
        <v>9</v>
      </c>
      <c r="Q4473" t="s">
        <v>4748</v>
      </c>
      <c r="R4473" t="s">
        <v>122</v>
      </c>
      <c r="S4473" t="s">
        <v>127</v>
      </c>
      <c r="T4473">
        <v>12</v>
      </c>
      <c r="U4473" t="s">
        <v>475</v>
      </c>
      <c r="W4473" t="s">
        <v>386</v>
      </c>
    </row>
    <row r="4474" spans="1:23" x14ac:dyDescent="0.25">
      <c r="A4474" t="s">
        <v>605</v>
      </c>
      <c r="B4474" s="1">
        <v>44370</v>
      </c>
      <c r="C4474">
        <v>13.22</v>
      </c>
      <c r="D4474" t="s">
        <v>25</v>
      </c>
      <c r="E4474" t="s">
        <v>25</v>
      </c>
      <c r="F4474" t="s">
        <v>627</v>
      </c>
      <c r="G4474" t="s">
        <v>55</v>
      </c>
      <c r="H4474" t="s">
        <v>18</v>
      </c>
      <c r="I4474" t="s">
        <v>18</v>
      </c>
      <c r="J4474" t="s">
        <v>9</v>
      </c>
      <c r="O4474" t="s">
        <v>55</v>
      </c>
      <c r="P4474" t="s">
        <v>9</v>
      </c>
      <c r="Q4474" t="s">
        <v>9</v>
      </c>
      <c r="R4474" t="s">
        <v>224</v>
      </c>
      <c r="S4474" t="s">
        <v>126</v>
      </c>
      <c r="T4474">
        <v>12</v>
      </c>
      <c r="U4474" t="s">
        <v>475</v>
      </c>
      <c r="W4474" t="s">
        <v>386</v>
      </c>
    </row>
    <row r="4475" spans="1:23" x14ac:dyDescent="0.25">
      <c r="A4475" t="s">
        <v>492</v>
      </c>
      <c r="B4475" s="1">
        <v>44370</v>
      </c>
      <c r="C4475">
        <v>25</v>
      </c>
      <c r="D4475" t="s">
        <v>536</v>
      </c>
      <c r="E4475" t="s">
        <v>536</v>
      </c>
      <c r="F4475" t="s">
        <v>537</v>
      </c>
      <c r="G4475" t="s">
        <v>92</v>
      </c>
      <c r="H4475" t="s">
        <v>49</v>
      </c>
      <c r="I4475" t="s">
        <v>49</v>
      </c>
      <c r="J4475" t="s">
        <v>9</v>
      </c>
      <c r="O4475" t="s">
        <v>92</v>
      </c>
      <c r="P4475" t="s">
        <v>9</v>
      </c>
      <c r="Q4475" t="s">
        <v>9</v>
      </c>
      <c r="R4475" t="s">
        <v>92</v>
      </c>
      <c r="S4475" t="s">
        <v>127</v>
      </c>
      <c r="T4475">
        <v>12</v>
      </c>
      <c r="U4475" t="s">
        <v>475</v>
      </c>
      <c r="W4475" t="s">
        <v>386</v>
      </c>
    </row>
    <row r="4476" spans="1:23" x14ac:dyDescent="0.25">
      <c r="A4476" t="s">
        <v>34</v>
      </c>
      <c r="B4476" s="1">
        <v>44370</v>
      </c>
      <c r="C4476">
        <v>-12.34</v>
      </c>
      <c r="D4476" t="s">
        <v>491</v>
      </c>
      <c r="E4476" t="s">
        <v>491</v>
      </c>
      <c r="F4476" t="s">
        <v>4749</v>
      </c>
      <c r="G4476" t="s">
        <v>100</v>
      </c>
      <c r="H4476" t="s">
        <v>176</v>
      </c>
      <c r="I4476" t="s">
        <v>176</v>
      </c>
      <c r="J4476" t="s">
        <v>9</v>
      </c>
      <c r="K4476" t="s">
        <v>9</v>
      </c>
      <c r="L4476" t="s">
        <v>9</v>
      </c>
      <c r="M4476" t="s">
        <v>4750</v>
      </c>
      <c r="O4476" t="s">
        <v>100</v>
      </c>
      <c r="P4476" t="s">
        <v>9</v>
      </c>
      <c r="Q4476" t="s">
        <v>4751</v>
      </c>
      <c r="R4476" t="s">
        <v>122</v>
      </c>
      <c r="S4476" t="s">
        <v>125</v>
      </c>
      <c r="T4476">
        <v>1</v>
      </c>
      <c r="U4476" t="s">
        <v>475</v>
      </c>
      <c r="V4476" t="s">
        <v>6075</v>
      </c>
      <c r="W4476" t="s">
        <v>386</v>
      </c>
    </row>
    <row r="4477" spans="1:23" x14ac:dyDescent="0.25">
      <c r="A4477" t="s">
        <v>34</v>
      </c>
      <c r="B4477" s="1">
        <v>44370</v>
      </c>
      <c r="C4477">
        <v>-11.5</v>
      </c>
      <c r="D4477" t="s">
        <v>491</v>
      </c>
      <c r="E4477" t="s">
        <v>491</v>
      </c>
      <c r="F4477" t="s">
        <v>4752</v>
      </c>
      <c r="G4477" t="s">
        <v>88</v>
      </c>
      <c r="H4477" t="s">
        <v>33</v>
      </c>
      <c r="I4477" t="s">
        <v>33</v>
      </c>
      <c r="J4477" t="s">
        <v>2324</v>
      </c>
      <c r="K4477" t="s">
        <v>9</v>
      </c>
      <c r="L4477" t="s">
        <v>9</v>
      </c>
      <c r="M4477" t="s">
        <v>4753</v>
      </c>
      <c r="O4477" t="s">
        <v>88</v>
      </c>
      <c r="P4477" t="s">
        <v>9</v>
      </c>
      <c r="Q4477" t="s">
        <v>4754</v>
      </c>
      <c r="R4477" t="s">
        <v>122</v>
      </c>
      <c r="S4477" t="s">
        <v>127</v>
      </c>
      <c r="T4477">
        <v>1</v>
      </c>
      <c r="U4477" t="s">
        <v>475</v>
      </c>
      <c r="W4477" t="s">
        <v>386</v>
      </c>
    </row>
    <row r="4478" spans="1:23" x14ac:dyDescent="0.25">
      <c r="A4478" t="s">
        <v>19</v>
      </c>
      <c r="B4478" s="1">
        <v>44370</v>
      </c>
      <c r="C4478">
        <v>170</v>
      </c>
      <c r="D4478" t="s">
        <v>2619</v>
      </c>
      <c r="E4478" t="s">
        <v>2619</v>
      </c>
      <c r="F4478" t="s">
        <v>598</v>
      </c>
      <c r="G4478" t="s">
        <v>55</v>
      </c>
      <c r="H4478" t="s">
        <v>76</v>
      </c>
      <c r="I4478" t="s">
        <v>76</v>
      </c>
      <c r="J4478" t="s">
        <v>9</v>
      </c>
      <c r="O4478" t="s">
        <v>55</v>
      </c>
      <c r="P4478" t="s">
        <v>9</v>
      </c>
      <c r="Q4478" t="s">
        <v>9</v>
      </c>
      <c r="R4478" t="s">
        <v>224</v>
      </c>
      <c r="S4478" t="s">
        <v>126</v>
      </c>
      <c r="T4478">
        <v>12</v>
      </c>
      <c r="U4478" t="s">
        <v>475</v>
      </c>
      <c r="V4478" t="s">
        <v>6075</v>
      </c>
      <c r="W4478" t="s">
        <v>386</v>
      </c>
    </row>
    <row r="4479" spans="1:23" x14ac:dyDescent="0.25">
      <c r="A4479" t="s">
        <v>492</v>
      </c>
      <c r="B4479" s="1">
        <v>44370</v>
      </c>
      <c r="C4479">
        <v>-28.41</v>
      </c>
      <c r="D4479" t="s">
        <v>495</v>
      </c>
      <c r="E4479" t="s">
        <v>495</v>
      </c>
      <c r="F4479" t="s">
        <v>496</v>
      </c>
      <c r="G4479" t="s">
        <v>104</v>
      </c>
      <c r="H4479" t="s">
        <v>16</v>
      </c>
      <c r="I4479" t="s">
        <v>16</v>
      </c>
      <c r="J4479" t="s">
        <v>9</v>
      </c>
      <c r="O4479" t="s">
        <v>104</v>
      </c>
      <c r="P4479" t="s">
        <v>9</v>
      </c>
      <c r="Q4479" t="s">
        <v>9</v>
      </c>
      <c r="R4479" t="s">
        <v>122</v>
      </c>
      <c r="S4479" t="s">
        <v>127</v>
      </c>
      <c r="T4479">
        <v>12</v>
      </c>
      <c r="U4479" t="s">
        <v>475</v>
      </c>
      <c r="W4479" t="s">
        <v>386</v>
      </c>
    </row>
    <row r="4480" spans="1:23" x14ac:dyDescent="0.25">
      <c r="A4480" t="s">
        <v>34</v>
      </c>
      <c r="B4480" s="1">
        <v>44369</v>
      </c>
      <c r="C4480">
        <v>-17.52</v>
      </c>
      <c r="D4480" t="s">
        <v>491</v>
      </c>
      <c r="E4480" t="s">
        <v>491</v>
      </c>
      <c r="F4480" t="s">
        <v>4759</v>
      </c>
      <c r="G4480" t="s">
        <v>120</v>
      </c>
      <c r="H4480" t="s">
        <v>83</v>
      </c>
      <c r="I4480" t="s">
        <v>83</v>
      </c>
      <c r="J4480" t="s">
        <v>9</v>
      </c>
      <c r="K4480" t="s">
        <v>9</v>
      </c>
      <c r="L4480" t="s">
        <v>9</v>
      </c>
      <c r="M4480" t="s">
        <v>6091</v>
      </c>
      <c r="O4480" t="s">
        <v>120</v>
      </c>
      <c r="P4480" t="s">
        <v>9</v>
      </c>
      <c r="Q4480" t="s">
        <v>6092</v>
      </c>
      <c r="R4480" t="s">
        <v>122</v>
      </c>
      <c r="S4480" t="s">
        <v>127</v>
      </c>
      <c r="T4480">
        <v>12</v>
      </c>
      <c r="U4480" t="s">
        <v>475</v>
      </c>
      <c r="W4480" t="s">
        <v>386</v>
      </c>
    </row>
    <row r="4481" spans="1:23" x14ac:dyDescent="0.25">
      <c r="A4481" t="s">
        <v>34</v>
      </c>
      <c r="B4481" s="1">
        <v>44369</v>
      </c>
      <c r="C4481">
        <v>-31.83</v>
      </c>
      <c r="D4481" t="s">
        <v>491</v>
      </c>
      <c r="E4481" t="s">
        <v>491</v>
      </c>
      <c r="F4481" t="s">
        <v>4758</v>
      </c>
      <c r="G4481" t="s">
        <v>120</v>
      </c>
      <c r="H4481" t="s">
        <v>83</v>
      </c>
      <c r="I4481" t="s">
        <v>83</v>
      </c>
      <c r="J4481" t="s">
        <v>9</v>
      </c>
      <c r="K4481" t="s">
        <v>9</v>
      </c>
      <c r="L4481" t="s">
        <v>9</v>
      </c>
      <c r="M4481" t="s">
        <v>5688</v>
      </c>
      <c r="O4481" t="s">
        <v>120</v>
      </c>
      <c r="P4481" t="s">
        <v>9</v>
      </c>
      <c r="Q4481" t="s">
        <v>5689</v>
      </c>
      <c r="R4481" t="s">
        <v>122</v>
      </c>
      <c r="S4481" t="s">
        <v>127</v>
      </c>
      <c r="T4481">
        <v>12</v>
      </c>
      <c r="U4481" t="s">
        <v>475</v>
      </c>
      <c r="W4481" t="s">
        <v>386</v>
      </c>
    </row>
    <row r="4482" spans="1:23" x14ac:dyDescent="0.25">
      <c r="A4482" t="s">
        <v>492</v>
      </c>
      <c r="B4482" s="1">
        <v>44369</v>
      </c>
      <c r="C4482">
        <v>-17.28</v>
      </c>
      <c r="D4482" t="s">
        <v>864</v>
      </c>
      <c r="E4482" t="s">
        <v>864</v>
      </c>
      <c r="F4482" t="s">
        <v>865</v>
      </c>
      <c r="G4482" t="s">
        <v>120</v>
      </c>
      <c r="H4482" t="s">
        <v>86</v>
      </c>
      <c r="I4482" t="s">
        <v>86</v>
      </c>
      <c r="J4482" t="s">
        <v>9</v>
      </c>
      <c r="O4482" t="s">
        <v>120</v>
      </c>
      <c r="P4482" t="s">
        <v>9</v>
      </c>
      <c r="Q4482" t="s">
        <v>4756</v>
      </c>
      <c r="R4482" t="s">
        <v>122</v>
      </c>
      <c r="S4482" t="s">
        <v>125</v>
      </c>
      <c r="T4482">
        <v>1</v>
      </c>
      <c r="U4482" t="s">
        <v>475</v>
      </c>
      <c r="W4482" t="s">
        <v>386</v>
      </c>
    </row>
    <row r="4483" spans="1:23" x14ac:dyDescent="0.25">
      <c r="A4483" t="s">
        <v>34</v>
      </c>
      <c r="B4483" s="1">
        <v>44369</v>
      </c>
      <c r="C4483">
        <v>-25.5</v>
      </c>
      <c r="D4483" t="s">
        <v>491</v>
      </c>
      <c r="E4483" t="s">
        <v>491</v>
      </c>
      <c r="F4483" t="s">
        <v>4760</v>
      </c>
      <c r="G4483" t="s">
        <v>120</v>
      </c>
      <c r="H4483" t="s">
        <v>83</v>
      </c>
      <c r="I4483" t="s">
        <v>83</v>
      </c>
      <c r="J4483" t="s">
        <v>9</v>
      </c>
      <c r="K4483" t="s">
        <v>9</v>
      </c>
      <c r="L4483" t="s">
        <v>9</v>
      </c>
      <c r="M4483" t="s">
        <v>5686</v>
      </c>
      <c r="O4483" t="s">
        <v>120</v>
      </c>
      <c r="P4483" t="s">
        <v>9</v>
      </c>
      <c r="Q4483" t="s">
        <v>5687</v>
      </c>
      <c r="R4483" t="s">
        <v>122</v>
      </c>
      <c r="S4483" t="s">
        <v>127</v>
      </c>
      <c r="T4483">
        <v>12</v>
      </c>
      <c r="U4483" t="s">
        <v>475</v>
      </c>
      <c r="W4483" t="s">
        <v>386</v>
      </c>
    </row>
    <row r="4484" spans="1:23" x14ac:dyDescent="0.25">
      <c r="A4484" t="s">
        <v>492</v>
      </c>
      <c r="B4484" s="1">
        <v>44369</v>
      </c>
      <c r="C4484">
        <v>-5.04</v>
      </c>
      <c r="D4484" t="s">
        <v>3034</v>
      </c>
      <c r="E4484" t="s">
        <v>3034</v>
      </c>
      <c r="F4484" t="s">
        <v>4755</v>
      </c>
      <c r="G4484" t="s">
        <v>104</v>
      </c>
      <c r="H4484" t="s">
        <v>7</v>
      </c>
      <c r="I4484" t="s">
        <v>7</v>
      </c>
      <c r="J4484" t="s">
        <v>9</v>
      </c>
      <c r="O4484" t="s">
        <v>104</v>
      </c>
      <c r="P4484" t="s">
        <v>9</v>
      </c>
      <c r="Q4484" t="s">
        <v>9</v>
      </c>
      <c r="R4484" t="s">
        <v>122</v>
      </c>
      <c r="S4484" t="s">
        <v>127</v>
      </c>
      <c r="T4484">
        <v>12</v>
      </c>
      <c r="U4484" t="s">
        <v>475</v>
      </c>
      <c r="W4484" t="s">
        <v>386</v>
      </c>
    </row>
    <row r="4485" spans="1:23" x14ac:dyDescent="0.25">
      <c r="A4485" t="s">
        <v>492</v>
      </c>
      <c r="B4485" s="1">
        <v>44369</v>
      </c>
      <c r="C4485">
        <v>-2.52</v>
      </c>
      <c r="D4485" t="s">
        <v>3034</v>
      </c>
      <c r="E4485" t="s">
        <v>3034</v>
      </c>
      <c r="F4485" t="s">
        <v>4755</v>
      </c>
      <c r="G4485" t="s">
        <v>104</v>
      </c>
      <c r="H4485" t="s">
        <v>7</v>
      </c>
      <c r="I4485" t="s">
        <v>7</v>
      </c>
      <c r="J4485" t="s">
        <v>9</v>
      </c>
      <c r="O4485" t="s">
        <v>104</v>
      </c>
      <c r="P4485" t="s">
        <v>9</v>
      </c>
      <c r="Q4485" t="s">
        <v>9</v>
      </c>
      <c r="R4485" t="s">
        <v>122</v>
      </c>
      <c r="S4485" t="s">
        <v>127</v>
      </c>
      <c r="T4485">
        <v>12</v>
      </c>
      <c r="U4485" t="s">
        <v>475</v>
      </c>
      <c r="W4485" t="s">
        <v>386</v>
      </c>
    </row>
    <row r="4486" spans="1:23" x14ac:dyDescent="0.25">
      <c r="A4486" t="s">
        <v>34</v>
      </c>
      <c r="B4486" s="1">
        <v>44369</v>
      </c>
      <c r="C4486">
        <v>-37.47</v>
      </c>
      <c r="D4486" t="s">
        <v>491</v>
      </c>
      <c r="E4486" t="s">
        <v>491</v>
      </c>
      <c r="F4486" t="s">
        <v>4757</v>
      </c>
      <c r="G4486" t="s">
        <v>120</v>
      </c>
      <c r="H4486" t="s">
        <v>194</v>
      </c>
      <c r="I4486" t="s">
        <v>194</v>
      </c>
      <c r="J4486" t="s">
        <v>9</v>
      </c>
      <c r="K4486" t="s">
        <v>9</v>
      </c>
      <c r="L4486" t="s">
        <v>9</v>
      </c>
      <c r="M4486" t="s">
        <v>5690</v>
      </c>
      <c r="O4486" t="s">
        <v>120</v>
      </c>
      <c r="P4486" t="s">
        <v>9</v>
      </c>
      <c r="Q4486" t="s">
        <v>5691</v>
      </c>
      <c r="R4486" t="s">
        <v>122</v>
      </c>
      <c r="S4486" t="s">
        <v>127</v>
      </c>
      <c r="T4486">
        <v>1</v>
      </c>
      <c r="U4486" t="s">
        <v>475</v>
      </c>
      <c r="W4486" t="s">
        <v>386</v>
      </c>
    </row>
    <row r="4487" spans="1:23" x14ac:dyDescent="0.25">
      <c r="A4487" t="s">
        <v>492</v>
      </c>
      <c r="B4487" s="1">
        <v>44368</v>
      </c>
      <c r="C4487">
        <v>-51.16</v>
      </c>
      <c r="D4487" t="s">
        <v>864</v>
      </c>
      <c r="E4487" t="s">
        <v>864</v>
      </c>
      <c r="F4487" t="s">
        <v>865</v>
      </c>
      <c r="G4487" t="s">
        <v>105</v>
      </c>
      <c r="H4487" t="s">
        <v>134</v>
      </c>
      <c r="I4487" t="s">
        <v>134</v>
      </c>
      <c r="J4487" t="s">
        <v>5014</v>
      </c>
      <c r="O4487" t="s">
        <v>105</v>
      </c>
      <c r="P4487" t="s">
        <v>9</v>
      </c>
      <c r="Q4487" t="s">
        <v>5015</v>
      </c>
      <c r="R4487" t="s">
        <v>122</v>
      </c>
      <c r="S4487" t="s">
        <v>124</v>
      </c>
      <c r="T4487">
        <v>1</v>
      </c>
      <c r="U4487" t="s">
        <v>475</v>
      </c>
      <c r="V4487" t="s">
        <v>287</v>
      </c>
      <c r="W4487" t="s">
        <v>386</v>
      </c>
    </row>
    <row r="4488" spans="1:23" x14ac:dyDescent="0.25">
      <c r="A4488" t="s">
        <v>492</v>
      </c>
      <c r="B4488" s="1">
        <v>44368</v>
      </c>
      <c r="C4488">
        <v>-5.89</v>
      </c>
      <c r="D4488" t="s">
        <v>4761</v>
      </c>
      <c r="E4488" t="s">
        <v>4761</v>
      </c>
      <c r="F4488" t="s">
        <v>4762</v>
      </c>
      <c r="G4488" t="s">
        <v>120</v>
      </c>
      <c r="H4488" t="s">
        <v>83</v>
      </c>
      <c r="I4488" t="s">
        <v>83</v>
      </c>
      <c r="J4488" t="s">
        <v>9</v>
      </c>
      <c r="O4488" t="s">
        <v>120</v>
      </c>
      <c r="P4488" t="s">
        <v>9</v>
      </c>
      <c r="Q4488" t="s">
        <v>4763</v>
      </c>
      <c r="R4488" t="s">
        <v>122</v>
      </c>
      <c r="S4488" t="s">
        <v>127</v>
      </c>
      <c r="T4488">
        <v>12</v>
      </c>
      <c r="U4488" t="s">
        <v>475</v>
      </c>
      <c r="W4488" t="s">
        <v>386</v>
      </c>
    </row>
    <row r="4489" spans="1:23" x14ac:dyDescent="0.25">
      <c r="A4489" t="s">
        <v>19</v>
      </c>
      <c r="B4489" s="1">
        <v>44368</v>
      </c>
      <c r="C4489">
        <v>122.1</v>
      </c>
      <c r="D4489" t="s">
        <v>520</v>
      </c>
      <c r="E4489" t="s">
        <v>520</v>
      </c>
      <c r="F4489" t="s">
        <v>598</v>
      </c>
      <c r="G4489" t="s">
        <v>100</v>
      </c>
      <c r="H4489" t="s">
        <v>389</v>
      </c>
      <c r="I4489" t="s">
        <v>389</v>
      </c>
      <c r="J4489" t="s">
        <v>9</v>
      </c>
      <c r="O4489" t="s">
        <v>100</v>
      </c>
      <c r="P4489" t="s">
        <v>9</v>
      </c>
      <c r="Q4489" t="s">
        <v>9</v>
      </c>
      <c r="R4489" t="s">
        <v>122</v>
      </c>
      <c r="S4489" t="s">
        <v>127</v>
      </c>
      <c r="T4489">
        <v>12</v>
      </c>
      <c r="U4489" t="s">
        <v>475</v>
      </c>
      <c r="W4489" t="s">
        <v>386</v>
      </c>
    </row>
    <row r="4490" spans="1:23" x14ac:dyDescent="0.25">
      <c r="A4490" t="s">
        <v>492</v>
      </c>
      <c r="B4490" s="1">
        <v>44368</v>
      </c>
      <c r="C4490">
        <v>-14.31</v>
      </c>
      <c r="D4490" t="s">
        <v>723</v>
      </c>
      <c r="E4490" t="s">
        <v>723</v>
      </c>
      <c r="F4490" t="s">
        <v>724</v>
      </c>
      <c r="G4490" t="s">
        <v>13</v>
      </c>
      <c r="H4490" t="s">
        <v>148</v>
      </c>
      <c r="I4490" t="s">
        <v>148</v>
      </c>
      <c r="J4490" t="s">
        <v>9</v>
      </c>
      <c r="O4490" t="s">
        <v>13</v>
      </c>
      <c r="P4490" t="s">
        <v>9</v>
      </c>
      <c r="Q4490" t="s">
        <v>9</v>
      </c>
      <c r="R4490" t="s">
        <v>122</v>
      </c>
      <c r="S4490" t="s">
        <v>127</v>
      </c>
      <c r="T4490">
        <v>12</v>
      </c>
      <c r="U4490" t="s">
        <v>475</v>
      </c>
      <c r="W4490" t="s">
        <v>386</v>
      </c>
    </row>
    <row r="4491" spans="1:23" x14ac:dyDescent="0.25">
      <c r="A4491" t="s">
        <v>19</v>
      </c>
      <c r="B4491" s="1">
        <v>44368</v>
      </c>
      <c r="C4491">
        <v>-64.260000000000005</v>
      </c>
      <c r="D4491" t="s">
        <v>36</v>
      </c>
      <c r="E4491" t="s">
        <v>36</v>
      </c>
      <c r="F4491" t="s">
        <v>653</v>
      </c>
      <c r="G4491" t="s">
        <v>55</v>
      </c>
      <c r="H4491" t="s">
        <v>18</v>
      </c>
      <c r="I4491" t="s">
        <v>18</v>
      </c>
      <c r="J4491" t="s">
        <v>9</v>
      </c>
      <c r="O4491" t="s">
        <v>55</v>
      </c>
      <c r="P4491" t="s">
        <v>9</v>
      </c>
      <c r="Q4491" t="s">
        <v>9</v>
      </c>
      <c r="R4491" t="s">
        <v>224</v>
      </c>
      <c r="S4491" t="s">
        <v>126</v>
      </c>
      <c r="T4491">
        <v>12</v>
      </c>
      <c r="U4491" t="s">
        <v>475</v>
      </c>
      <c r="W4491" t="s">
        <v>386</v>
      </c>
    </row>
    <row r="4492" spans="1:23" x14ac:dyDescent="0.25">
      <c r="A4492" t="s">
        <v>492</v>
      </c>
      <c r="B4492" s="1">
        <v>44368</v>
      </c>
      <c r="C4492">
        <v>-14.31</v>
      </c>
      <c r="D4492" t="s">
        <v>739</v>
      </c>
      <c r="E4492" t="s">
        <v>739</v>
      </c>
      <c r="F4492" t="s">
        <v>740</v>
      </c>
      <c r="G4492" t="s">
        <v>473</v>
      </c>
      <c r="H4492" t="s">
        <v>466</v>
      </c>
      <c r="I4492" t="s">
        <v>466</v>
      </c>
      <c r="J4492" t="s">
        <v>9</v>
      </c>
      <c r="O4492" t="s">
        <v>473</v>
      </c>
      <c r="P4492" t="s">
        <v>9</v>
      </c>
      <c r="Q4492" t="s">
        <v>9</v>
      </c>
      <c r="R4492" t="s">
        <v>122</v>
      </c>
      <c r="S4492" t="s">
        <v>127</v>
      </c>
      <c r="T4492">
        <v>12</v>
      </c>
      <c r="U4492" t="s">
        <v>475</v>
      </c>
      <c r="W4492" t="s">
        <v>386</v>
      </c>
    </row>
    <row r="4493" spans="1:23" x14ac:dyDescent="0.25">
      <c r="A4493" t="s">
        <v>492</v>
      </c>
      <c r="B4493" s="1">
        <v>44368</v>
      </c>
      <c r="C4493">
        <v>-81.209999999999994</v>
      </c>
      <c r="D4493" t="s">
        <v>739</v>
      </c>
      <c r="E4493" t="s">
        <v>739</v>
      </c>
      <c r="F4493" t="s">
        <v>740</v>
      </c>
      <c r="G4493" t="s">
        <v>473</v>
      </c>
      <c r="H4493" t="s">
        <v>466</v>
      </c>
      <c r="I4493" t="s">
        <v>466</v>
      </c>
      <c r="J4493" t="s">
        <v>9</v>
      </c>
      <c r="O4493" t="s">
        <v>473</v>
      </c>
      <c r="P4493" t="s">
        <v>9</v>
      </c>
      <c r="Q4493" t="s">
        <v>9</v>
      </c>
      <c r="R4493" t="s">
        <v>122</v>
      </c>
      <c r="S4493" t="s">
        <v>127</v>
      </c>
      <c r="T4493">
        <v>12</v>
      </c>
      <c r="U4493" t="s">
        <v>475</v>
      </c>
      <c r="W4493" t="s">
        <v>386</v>
      </c>
    </row>
    <row r="4494" spans="1:23" x14ac:dyDescent="0.25">
      <c r="A4494" t="s">
        <v>492</v>
      </c>
      <c r="B4494" s="1">
        <v>44368</v>
      </c>
      <c r="C4494">
        <v>-24.78</v>
      </c>
      <c r="D4494" t="s">
        <v>636</v>
      </c>
      <c r="E4494" t="s">
        <v>636</v>
      </c>
      <c r="F4494" t="s">
        <v>856</v>
      </c>
      <c r="G4494" t="s">
        <v>104</v>
      </c>
      <c r="H4494" t="s">
        <v>16</v>
      </c>
      <c r="I4494" t="s">
        <v>16</v>
      </c>
      <c r="J4494" t="s">
        <v>9</v>
      </c>
      <c r="O4494" t="s">
        <v>104</v>
      </c>
      <c r="P4494" t="s">
        <v>9</v>
      </c>
      <c r="Q4494" t="s">
        <v>4764</v>
      </c>
      <c r="R4494" t="s">
        <v>122</v>
      </c>
      <c r="S4494" t="s">
        <v>127</v>
      </c>
      <c r="T4494">
        <v>12</v>
      </c>
      <c r="U4494" t="s">
        <v>475</v>
      </c>
      <c r="W4494" t="s">
        <v>386</v>
      </c>
    </row>
    <row r="4495" spans="1:23" x14ac:dyDescent="0.25">
      <c r="A4495" t="s">
        <v>492</v>
      </c>
      <c r="B4495" s="1">
        <v>44368</v>
      </c>
      <c r="C4495">
        <v>-4.3899999999999997</v>
      </c>
      <c r="D4495" t="s">
        <v>4761</v>
      </c>
      <c r="E4495" t="s">
        <v>4761</v>
      </c>
      <c r="F4495" t="s">
        <v>4762</v>
      </c>
      <c r="G4495" t="s">
        <v>120</v>
      </c>
      <c r="H4495" t="s">
        <v>83</v>
      </c>
      <c r="I4495" t="s">
        <v>83</v>
      </c>
      <c r="J4495" t="s">
        <v>9</v>
      </c>
      <c r="O4495" t="s">
        <v>120</v>
      </c>
      <c r="P4495" t="s">
        <v>9</v>
      </c>
      <c r="Q4495" t="s">
        <v>4763</v>
      </c>
      <c r="R4495" t="s">
        <v>122</v>
      </c>
      <c r="S4495" t="s">
        <v>127</v>
      </c>
      <c r="T4495">
        <v>12</v>
      </c>
      <c r="U4495" t="s">
        <v>475</v>
      </c>
      <c r="W4495" t="s">
        <v>386</v>
      </c>
    </row>
    <row r="4496" spans="1:23" x14ac:dyDescent="0.25">
      <c r="A4496" t="s">
        <v>492</v>
      </c>
      <c r="B4496" s="1">
        <v>44368</v>
      </c>
      <c r="C4496">
        <v>-209.87</v>
      </c>
      <c r="D4496" t="s">
        <v>580</v>
      </c>
      <c r="E4496" t="s">
        <v>580</v>
      </c>
      <c r="F4496" t="s">
        <v>581</v>
      </c>
      <c r="G4496" t="s">
        <v>88</v>
      </c>
      <c r="H4496" t="s">
        <v>59</v>
      </c>
      <c r="I4496" t="s">
        <v>59</v>
      </c>
      <c r="J4496" t="s">
        <v>9</v>
      </c>
      <c r="O4496" t="s">
        <v>88</v>
      </c>
      <c r="P4496" t="s">
        <v>9</v>
      </c>
      <c r="Q4496" t="s">
        <v>9</v>
      </c>
      <c r="R4496" t="s">
        <v>122</v>
      </c>
      <c r="S4496" t="s">
        <v>127</v>
      </c>
      <c r="T4496">
        <v>1</v>
      </c>
      <c r="U4496" t="s">
        <v>475</v>
      </c>
      <c r="W4496" t="s">
        <v>386</v>
      </c>
    </row>
    <row r="4497" spans="1:23" x14ac:dyDescent="0.25">
      <c r="A4497" t="s">
        <v>492</v>
      </c>
      <c r="B4497" s="1">
        <v>44368</v>
      </c>
      <c r="C4497">
        <v>-33.9</v>
      </c>
      <c r="D4497" t="s">
        <v>636</v>
      </c>
      <c r="E4497" t="s">
        <v>636</v>
      </c>
      <c r="F4497" t="s">
        <v>856</v>
      </c>
      <c r="G4497" t="s">
        <v>120</v>
      </c>
      <c r="H4497" t="s">
        <v>102</v>
      </c>
      <c r="I4497" t="s">
        <v>102</v>
      </c>
      <c r="J4497" t="s">
        <v>9</v>
      </c>
      <c r="O4497" t="s">
        <v>120</v>
      </c>
      <c r="P4497" t="s">
        <v>9</v>
      </c>
      <c r="Q4497" t="s">
        <v>4765</v>
      </c>
      <c r="R4497" t="s">
        <v>122</v>
      </c>
      <c r="S4497" t="s">
        <v>124</v>
      </c>
      <c r="T4497">
        <v>1</v>
      </c>
      <c r="U4497" t="s">
        <v>475</v>
      </c>
      <c r="W4497" t="s">
        <v>386</v>
      </c>
    </row>
    <row r="4498" spans="1:23" x14ac:dyDescent="0.25">
      <c r="A4498" t="s">
        <v>492</v>
      </c>
      <c r="B4498" s="1">
        <v>44366</v>
      </c>
      <c r="C4498">
        <v>-5</v>
      </c>
      <c r="D4498" t="s">
        <v>1843</v>
      </c>
      <c r="E4498" t="s">
        <v>1843</v>
      </c>
      <c r="F4498" t="s">
        <v>1733</v>
      </c>
      <c r="G4498" t="s">
        <v>118</v>
      </c>
      <c r="H4498" t="s">
        <v>74</v>
      </c>
      <c r="I4498" t="s">
        <v>74</v>
      </c>
      <c r="J4498" t="s">
        <v>9</v>
      </c>
      <c r="O4498" t="s">
        <v>118</v>
      </c>
      <c r="P4498" t="s">
        <v>9</v>
      </c>
      <c r="Q4498" t="s">
        <v>9</v>
      </c>
      <c r="R4498" t="s">
        <v>122</v>
      </c>
      <c r="S4498" t="s">
        <v>127</v>
      </c>
      <c r="T4498">
        <v>1</v>
      </c>
      <c r="U4498" t="s">
        <v>475</v>
      </c>
      <c r="W4498" t="s">
        <v>386</v>
      </c>
    </row>
    <row r="4499" spans="1:23" x14ac:dyDescent="0.25">
      <c r="A4499" t="s">
        <v>492</v>
      </c>
      <c r="B4499" s="1">
        <v>44366</v>
      </c>
      <c r="C4499">
        <v>-10</v>
      </c>
      <c r="D4499" t="s">
        <v>522</v>
      </c>
      <c r="E4499" t="s">
        <v>522</v>
      </c>
      <c r="F4499" t="s">
        <v>523</v>
      </c>
      <c r="G4499" t="s">
        <v>94</v>
      </c>
      <c r="H4499" t="s">
        <v>73</v>
      </c>
      <c r="I4499" t="s">
        <v>73</v>
      </c>
      <c r="J4499" t="s">
        <v>2439</v>
      </c>
      <c r="O4499" t="s">
        <v>94</v>
      </c>
      <c r="P4499" t="s">
        <v>29</v>
      </c>
      <c r="Q4499" t="s">
        <v>6334</v>
      </c>
      <c r="R4499" t="s">
        <v>122</v>
      </c>
      <c r="S4499" t="s">
        <v>127</v>
      </c>
      <c r="T4499">
        <v>1</v>
      </c>
      <c r="U4499" t="s">
        <v>475</v>
      </c>
      <c r="V4499" t="s">
        <v>262</v>
      </c>
      <c r="W4499" t="s">
        <v>1640</v>
      </c>
    </row>
    <row r="4500" spans="1:23" x14ac:dyDescent="0.25">
      <c r="A4500" t="s">
        <v>544</v>
      </c>
      <c r="B4500" s="1">
        <v>44366</v>
      </c>
      <c r="C4500">
        <v>-256.95999999999998</v>
      </c>
      <c r="D4500" t="s">
        <v>560</v>
      </c>
      <c r="E4500" t="s">
        <v>560</v>
      </c>
      <c r="F4500" t="s">
        <v>561</v>
      </c>
      <c r="G4500" t="s">
        <v>110</v>
      </c>
      <c r="H4500" t="s">
        <v>193</v>
      </c>
      <c r="I4500" t="s">
        <v>193</v>
      </c>
      <c r="J4500" t="s">
        <v>9</v>
      </c>
      <c r="O4500" t="s">
        <v>110</v>
      </c>
      <c r="P4500" t="s">
        <v>9</v>
      </c>
      <c r="Q4500" t="s">
        <v>4766</v>
      </c>
      <c r="R4500" t="s">
        <v>122</v>
      </c>
      <c r="S4500" t="s">
        <v>127</v>
      </c>
      <c r="T4500">
        <v>1</v>
      </c>
      <c r="U4500" t="s">
        <v>475</v>
      </c>
      <c r="V4500" t="s">
        <v>283</v>
      </c>
      <c r="W4500" t="s">
        <v>386</v>
      </c>
    </row>
    <row r="4501" spans="1:23" x14ac:dyDescent="0.25">
      <c r="A4501" t="s">
        <v>492</v>
      </c>
      <c r="B4501" s="1">
        <v>44366</v>
      </c>
      <c r="C4501">
        <v>-146.97</v>
      </c>
      <c r="D4501" t="s">
        <v>495</v>
      </c>
      <c r="E4501" t="s">
        <v>495</v>
      </c>
      <c r="F4501" t="s">
        <v>496</v>
      </c>
      <c r="G4501" t="s">
        <v>104</v>
      </c>
      <c r="H4501" t="s">
        <v>16</v>
      </c>
      <c r="I4501" t="s">
        <v>16</v>
      </c>
      <c r="J4501" t="s">
        <v>9</v>
      </c>
      <c r="O4501" t="s">
        <v>104</v>
      </c>
      <c r="P4501" t="s">
        <v>9</v>
      </c>
      <c r="Q4501" t="s">
        <v>9</v>
      </c>
      <c r="R4501" t="s">
        <v>122</v>
      </c>
      <c r="S4501" t="s">
        <v>127</v>
      </c>
      <c r="T4501">
        <v>12</v>
      </c>
      <c r="U4501" t="s">
        <v>475</v>
      </c>
      <c r="W4501" t="s">
        <v>386</v>
      </c>
    </row>
    <row r="4502" spans="1:23" x14ac:dyDescent="0.25">
      <c r="A4502" t="s">
        <v>492</v>
      </c>
      <c r="B4502" s="1">
        <v>44366</v>
      </c>
      <c r="C4502">
        <v>-137</v>
      </c>
      <c r="D4502" t="s">
        <v>522</v>
      </c>
      <c r="E4502" t="s">
        <v>522</v>
      </c>
      <c r="F4502" t="s">
        <v>523</v>
      </c>
      <c r="G4502" t="s">
        <v>94</v>
      </c>
      <c r="H4502" t="s">
        <v>73</v>
      </c>
      <c r="I4502" t="s">
        <v>73</v>
      </c>
      <c r="J4502" t="s">
        <v>2439</v>
      </c>
      <c r="O4502" t="s">
        <v>94</v>
      </c>
      <c r="P4502" t="s">
        <v>29</v>
      </c>
      <c r="Q4502" t="s">
        <v>6334</v>
      </c>
      <c r="R4502" t="s">
        <v>122</v>
      </c>
      <c r="S4502" t="s">
        <v>127</v>
      </c>
      <c r="T4502">
        <v>1</v>
      </c>
      <c r="U4502" t="s">
        <v>475</v>
      </c>
      <c r="V4502" t="s">
        <v>262</v>
      </c>
      <c r="W4502" t="s">
        <v>1640</v>
      </c>
    </row>
    <row r="4503" spans="1:23" x14ac:dyDescent="0.25">
      <c r="A4503" t="s">
        <v>544</v>
      </c>
      <c r="B4503" s="1">
        <v>44366</v>
      </c>
      <c r="C4503">
        <v>-81.28</v>
      </c>
      <c r="D4503" t="s">
        <v>4458</v>
      </c>
      <c r="E4503" t="s">
        <v>4458</v>
      </c>
      <c r="F4503" t="s">
        <v>4767</v>
      </c>
      <c r="G4503" t="s">
        <v>104</v>
      </c>
      <c r="H4503" t="s">
        <v>12</v>
      </c>
      <c r="I4503" t="s">
        <v>12</v>
      </c>
      <c r="J4503" t="s">
        <v>9</v>
      </c>
      <c r="O4503" t="s">
        <v>104</v>
      </c>
      <c r="P4503" t="s">
        <v>9</v>
      </c>
      <c r="Q4503" t="s">
        <v>9</v>
      </c>
      <c r="R4503" t="s">
        <v>122</v>
      </c>
      <c r="S4503" t="s">
        <v>127</v>
      </c>
      <c r="T4503">
        <v>12</v>
      </c>
      <c r="U4503" t="s">
        <v>475</v>
      </c>
      <c r="W4503" t="s">
        <v>386</v>
      </c>
    </row>
    <row r="4504" spans="1:23" x14ac:dyDescent="0.25">
      <c r="A4504" t="s">
        <v>544</v>
      </c>
      <c r="B4504" s="1">
        <v>44366</v>
      </c>
      <c r="C4504">
        <v>-18.79</v>
      </c>
      <c r="D4504" t="s">
        <v>744</v>
      </c>
      <c r="E4504" t="s">
        <v>744</v>
      </c>
      <c r="F4504" t="s">
        <v>745</v>
      </c>
      <c r="G4504" t="s">
        <v>104</v>
      </c>
      <c r="H4504" t="s">
        <v>7</v>
      </c>
      <c r="I4504" t="s">
        <v>7</v>
      </c>
      <c r="J4504" t="s">
        <v>9</v>
      </c>
      <c r="O4504" t="s">
        <v>104</v>
      </c>
      <c r="P4504" t="s">
        <v>9</v>
      </c>
      <c r="Q4504" t="s">
        <v>9</v>
      </c>
      <c r="R4504" t="s">
        <v>122</v>
      </c>
      <c r="S4504" t="s">
        <v>127</v>
      </c>
      <c r="T4504">
        <v>12</v>
      </c>
      <c r="U4504" t="s">
        <v>475</v>
      </c>
      <c r="W4504" t="s">
        <v>386</v>
      </c>
    </row>
    <row r="4505" spans="1:23" x14ac:dyDescent="0.25">
      <c r="A4505" t="s">
        <v>533</v>
      </c>
      <c r="B4505" s="1">
        <v>44366</v>
      </c>
      <c r="C4505">
        <v>3.57</v>
      </c>
      <c r="D4505" t="s">
        <v>534</v>
      </c>
      <c r="E4505" t="s">
        <v>534</v>
      </c>
      <c r="F4505" t="s">
        <v>535</v>
      </c>
      <c r="G4505" t="s">
        <v>92</v>
      </c>
      <c r="H4505" t="s">
        <v>49</v>
      </c>
      <c r="I4505" t="s">
        <v>49</v>
      </c>
      <c r="J4505" t="s">
        <v>9</v>
      </c>
      <c r="O4505" t="s">
        <v>92</v>
      </c>
      <c r="P4505" t="s">
        <v>9</v>
      </c>
      <c r="Q4505" t="s">
        <v>9</v>
      </c>
      <c r="R4505" t="s">
        <v>92</v>
      </c>
      <c r="S4505" t="s">
        <v>127</v>
      </c>
      <c r="T4505">
        <v>12</v>
      </c>
      <c r="U4505" t="s">
        <v>475</v>
      </c>
      <c r="W4505" t="s">
        <v>386</v>
      </c>
    </row>
    <row r="4506" spans="1:23" x14ac:dyDescent="0.25">
      <c r="A4506" t="s">
        <v>544</v>
      </c>
      <c r="B4506" s="1">
        <v>44366</v>
      </c>
      <c r="C4506">
        <v>-109.87</v>
      </c>
      <c r="D4506" t="s">
        <v>560</v>
      </c>
      <c r="E4506" t="s">
        <v>560</v>
      </c>
      <c r="F4506" t="s">
        <v>561</v>
      </c>
      <c r="G4506" t="s">
        <v>104</v>
      </c>
      <c r="H4506" t="s">
        <v>16</v>
      </c>
      <c r="I4506" t="s">
        <v>16</v>
      </c>
      <c r="J4506" t="s">
        <v>9</v>
      </c>
      <c r="O4506" t="s">
        <v>104</v>
      </c>
      <c r="P4506" t="s">
        <v>9</v>
      </c>
      <c r="Q4506" t="s">
        <v>9</v>
      </c>
      <c r="R4506" t="s">
        <v>122</v>
      </c>
      <c r="S4506" t="s">
        <v>127</v>
      </c>
      <c r="T4506">
        <v>12</v>
      </c>
      <c r="U4506" t="s">
        <v>475</v>
      </c>
      <c r="W4506" t="s">
        <v>386</v>
      </c>
    </row>
    <row r="4507" spans="1:23" x14ac:dyDescent="0.25">
      <c r="A4507" t="s">
        <v>492</v>
      </c>
      <c r="B4507" s="1">
        <v>44365</v>
      </c>
      <c r="C4507">
        <v>-13.23</v>
      </c>
      <c r="D4507" t="s">
        <v>1546</v>
      </c>
      <c r="E4507" t="s">
        <v>1546</v>
      </c>
      <c r="F4507" t="s">
        <v>4768</v>
      </c>
      <c r="G4507" t="s">
        <v>100</v>
      </c>
      <c r="H4507" t="s">
        <v>43</v>
      </c>
      <c r="I4507" t="s">
        <v>43</v>
      </c>
      <c r="J4507" t="s">
        <v>481</v>
      </c>
      <c r="O4507" t="s">
        <v>100</v>
      </c>
      <c r="P4507" t="s">
        <v>29</v>
      </c>
      <c r="Q4507" t="s">
        <v>6318</v>
      </c>
      <c r="R4507" t="s">
        <v>122</v>
      </c>
      <c r="S4507" t="s">
        <v>127</v>
      </c>
      <c r="T4507">
        <v>1</v>
      </c>
      <c r="U4507" t="s">
        <v>475</v>
      </c>
      <c r="V4507" t="s">
        <v>272</v>
      </c>
      <c r="W4507" t="s">
        <v>1640</v>
      </c>
    </row>
    <row r="4508" spans="1:23" x14ac:dyDescent="0.25">
      <c r="A4508" t="s">
        <v>492</v>
      </c>
      <c r="B4508" s="1">
        <v>44365</v>
      </c>
      <c r="C4508">
        <v>-5.16</v>
      </c>
      <c r="D4508" t="s">
        <v>3034</v>
      </c>
      <c r="E4508" t="s">
        <v>3034</v>
      </c>
      <c r="F4508" t="s">
        <v>4746</v>
      </c>
      <c r="G4508" t="s">
        <v>104</v>
      </c>
      <c r="H4508" t="s">
        <v>7</v>
      </c>
      <c r="I4508" t="s">
        <v>7</v>
      </c>
      <c r="J4508" t="s">
        <v>9</v>
      </c>
      <c r="O4508" t="s">
        <v>104</v>
      </c>
      <c r="P4508" t="s">
        <v>9</v>
      </c>
      <c r="Q4508" t="s">
        <v>9</v>
      </c>
      <c r="R4508" t="s">
        <v>122</v>
      </c>
      <c r="S4508" t="s">
        <v>127</v>
      </c>
      <c r="T4508">
        <v>12</v>
      </c>
      <c r="U4508" t="s">
        <v>475</v>
      </c>
      <c r="W4508" t="s">
        <v>386</v>
      </c>
    </row>
    <row r="4509" spans="1:23" x14ac:dyDescent="0.25">
      <c r="A4509" t="s">
        <v>533</v>
      </c>
      <c r="B4509" s="1">
        <v>44365</v>
      </c>
      <c r="C4509">
        <v>64.260000000000005</v>
      </c>
      <c r="D4509" t="s">
        <v>36</v>
      </c>
      <c r="E4509" t="s">
        <v>36</v>
      </c>
      <c r="F4509" t="s">
        <v>675</v>
      </c>
      <c r="G4509" t="s">
        <v>55</v>
      </c>
      <c r="H4509" t="s">
        <v>18</v>
      </c>
      <c r="I4509" t="s">
        <v>18</v>
      </c>
      <c r="J4509" t="s">
        <v>9</v>
      </c>
      <c r="O4509" t="s">
        <v>55</v>
      </c>
      <c r="P4509" t="s">
        <v>9</v>
      </c>
      <c r="Q4509" t="s">
        <v>9</v>
      </c>
      <c r="R4509" t="s">
        <v>224</v>
      </c>
      <c r="S4509" t="s">
        <v>126</v>
      </c>
      <c r="T4509">
        <v>12</v>
      </c>
      <c r="U4509" t="s">
        <v>475</v>
      </c>
      <c r="W4509" t="s">
        <v>386</v>
      </c>
    </row>
    <row r="4510" spans="1:23" x14ac:dyDescent="0.25">
      <c r="A4510" t="s">
        <v>19</v>
      </c>
      <c r="B4510" s="1">
        <v>44365</v>
      </c>
      <c r="C4510">
        <v>170</v>
      </c>
      <c r="D4510" t="s">
        <v>2619</v>
      </c>
      <c r="E4510" t="s">
        <v>2619</v>
      </c>
      <c r="F4510" t="s">
        <v>598</v>
      </c>
      <c r="G4510" t="s">
        <v>55</v>
      </c>
      <c r="H4510" t="s">
        <v>76</v>
      </c>
      <c r="I4510" t="s">
        <v>76</v>
      </c>
      <c r="J4510" t="s">
        <v>9</v>
      </c>
      <c r="O4510" t="s">
        <v>55</v>
      </c>
      <c r="P4510" t="s">
        <v>9</v>
      </c>
      <c r="Q4510" t="s">
        <v>9</v>
      </c>
      <c r="R4510" t="s">
        <v>224</v>
      </c>
      <c r="S4510" t="s">
        <v>126</v>
      </c>
      <c r="T4510">
        <v>12</v>
      </c>
      <c r="U4510" t="s">
        <v>475</v>
      </c>
      <c r="V4510" t="s">
        <v>6075</v>
      </c>
      <c r="W4510" t="s">
        <v>386</v>
      </c>
    </row>
    <row r="4511" spans="1:23" x14ac:dyDescent="0.25">
      <c r="A4511" t="s">
        <v>356</v>
      </c>
      <c r="B4511" s="1">
        <v>44365</v>
      </c>
      <c r="C4511">
        <v>9.61</v>
      </c>
      <c r="D4511" t="s">
        <v>6618</v>
      </c>
      <c r="E4511" t="s">
        <v>6618</v>
      </c>
      <c r="F4511" t="s">
        <v>8193</v>
      </c>
      <c r="G4511" t="s">
        <v>89</v>
      </c>
      <c r="H4511" t="s">
        <v>69</v>
      </c>
      <c r="I4511" t="s">
        <v>69</v>
      </c>
      <c r="J4511" t="s">
        <v>9</v>
      </c>
      <c r="O4511" t="s">
        <v>89</v>
      </c>
      <c r="P4511" t="s">
        <v>9</v>
      </c>
      <c r="Q4511" t="s">
        <v>9</v>
      </c>
      <c r="R4511" t="s">
        <v>224</v>
      </c>
      <c r="S4511" t="s">
        <v>127</v>
      </c>
      <c r="T4511">
        <v>1</v>
      </c>
      <c r="U4511" t="s">
        <v>475</v>
      </c>
      <c r="W4511" t="s">
        <v>386</v>
      </c>
    </row>
    <row r="4512" spans="1:23" x14ac:dyDescent="0.25">
      <c r="A4512" t="s">
        <v>356</v>
      </c>
      <c r="B4512" s="1">
        <v>44365</v>
      </c>
      <c r="C4512">
        <v>9.61</v>
      </c>
      <c r="D4512" t="s">
        <v>6618</v>
      </c>
      <c r="E4512" t="s">
        <v>6618</v>
      </c>
      <c r="F4512" t="s">
        <v>8193</v>
      </c>
      <c r="G4512" t="s">
        <v>89</v>
      </c>
      <c r="H4512" t="s">
        <v>69</v>
      </c>
      <c r="I4512" t="s">
        <v>69</v>
      </c>
      <c r="J4512" t="s">
        <v>9</v>
      </c>
      <c r="O4512" t="s">
        <v>89</v>
      </c>
      <c r="P4512" t="s">
        <v>9</v>
      </c>
      <c r="Q4512" t="s">
        <v>9</v>
      </c>
      <c r="R4512" t="s">
        <v>224</v>
      </c>
      <c r="S4512" t="s">
        <v>127</v>
      </c>
      <c r="T4512">
        <v>1</v>
      </c>
      <c r="U4512" t="s">
        <v>475</v>
      </c>
      <c r="W4512" t="s">
        <v>386</v>
      </c>
    </row>
    <row r="4513" spans="1:23" x14ac:dyDescent="0.25">
      <c r="A4513" t="s">
        <v>492</v>
      </c>
      <c r="B4513" s="1">
        <v>44365</v>
      </c>
      <c r="C4513">
        <v>-4</v>
      </c>
      <c r="D4513" t="s">
        <v>892</v>
      </c>
      <c r="E4513" t="s">
        <v>892</v>
      </c>
      <c r="F4513" t="s">
        <v>893</v>
      </c>
      <c r="G4513" t="s">
        <v>10</v>
      </c>
      <c r="H4513" t="s">
        <v>39</v>
      </c>
      <c r="I4513" t="s">
        <v>39</v>
      </c>
      <c r="J4513" t="s">
        <v>9</v>
      </c>
      <c r="O4513" t="s">
        <v>10</v>
      </c>
      <c r="P4513" t="s">
        <v>9</v>
      </c>
      <c r="Q4513" t="s">
        <v>9</v>
      </c>
      <c r="R4513" t="s">
        <v>122</v>
      </c>
      <c r="S4513" t="s">
        <v>127</v>
      </c>
      <c r="T4513">
        <v>12</v>
      </c>
      <c r="U4513" t="s">
        <v>475</v>
      </c>
      <c r="W4513" t="s">
        <v>386</v>
      </c>
    </row>
    <row r="4514" spans="1:23" x14ac:dyDescent="0.25">
      <c r="A4514" t="s">
        <v>356</v>
      </c>
      <c r="B4514" s="1">
        <v>44365</v>
      </c>
      <c r="C4514">
        <v>14.99</v>
      </c>
      <c r="D4514" t="s">
        <v>6637</v>
      </c>
      <c r="E4514" t="s">
        <v>6637</v>
      </c>
      <c r="F4514" t="s">
        <v>8194</v>
      </c>
      <c r="G4514" t="s">
        <v>89</v>
      </c>
      <c r="H4514" t="s">
        <v>69</v>
      </c>
      <c r="I4514" t="s">
        <v>69</v>
      </c>
      <c r="J4514" t="s">
        <v>9</v>
      </c>
      <c r="O4514" t="s">
        <v>89</v>
      </c>
      <c r="P4514" t="s">
        <v>9</v>
      </c>
      <c r="Q4514" t="s">
        <v>9</v>
      </c>
      <c r="R4514" t="s">
        <v>224</v>
      </c>
      <c r="S4514" t="s">
        <v>127</v>
      </c>
      <c r="T4514">
        <v>1</v>
      </c>
      <c r="U4514" t="s">
        <v>475</v>
      </c>
      <c r="W4514" t="s">
        <v>386</v>
      </c>
    </row>
    <row r="4515" spans="1:23" x14ac:dyDescent="0.25">
      <c r="A4515" t="s">
        <v>19</v>
      </c>
      <c r="B4515" s="1">
        <v>44365</v>
      </c>
      <c r="C4515">
        <v>170</v>
      </c>
      <c r="D4515" t="s">
        <v>2619</v>
      </c>
      <c r="E4515" t="s">
        <v>2619</v>
      </c>
      <c r="F4515" t="s">
        <v>598</v>
      </c>
      <c r="G4515" t="s">
        <v>55</v>
      </c>
      <c r="H4515" t="s">
        <v>76</v>
      </c>
      <c r="I4515" t="s">
        <v>76</v>
      </c>
      <c r="J4515" t="s">
        <v>9</v>
      </c>
      <c r="O4515" t="s">
        <v>55</v>
      </c>
      <c r="P4515" t="s">
        <v>9</v>
      </c>
      <c r="Q4515" t="s">
        <v>9</v>
      </c>
      <c r="R4515" t="s">
        <v>224</v>
      </c>
      <c r="S4515" t="s">
        <v>126</v>
      </c>
      <c r="T4515">
        <v>12</v>
      </c>
      <c r="U4515" t="s">
        <v>475</v>
      </c>
      <c r="V4515" t="s">
        <v>6075</v>
      </c>
      <c r="W4515" t="s">
        <v>386</v>
      </c>
    </row>
    <row r="4516" spans="1:23" x14ac:dyDescent="0.25">
      <c r="A4516" t="s">
        <v>34</v>
      </c>
      <c r="B4516" s="1">
        <v>44365</v>
      </c>
      <c r="C4516">
        <v>-24.18</v>
      </c>
      <c r="D4516" t="s">
        <v>491</v>
      </c>
      <c r="E4516" t="s">
        <v>491</v>
      </c>
      <c r="F4516" t="s">
        <v>4769</v>
      </c>
      <c r="G4516" t="s">
        <v>473</v>
      </c>
      <c r="H4516" t="s">
        <v>466</v>
      </c>
      <c r="I4516" t="s">
        <v>466</v>
      </c>
      <c r="J4516" t="s">
        <v>9</v>
      </c>
      <c r="K4516" t="s">
        <v>9</v>
      </c>
      <c r="L4516" t="s">
        <v>9</v>
      </c>
      <c r="M4516" t="s">
        <v>5482</v>
      </c>
      <c r="O4516" t="s">
        <v>473</v>
      </c>
      <c r="P4516" t="s">
        <v>9</v>
      </c>
      <c r="Q4516" t="s">
        <v>5483</v>
      </c>
      <c r="R4516" t="s">
        <v>122</v>
      </c>
      <c r="S4516" t="s">
        <v>127</v>
      </c>
      <c r="T4516">
        <v>12</v>
      </c>
      <c r="U4516" t="s">
        <v>475</v>
      </c>
      <c r="W4516" t="s">
        <v>386</v>
      </c>
    </row>
    <row r="4517" spans="1:23" x14ac:dyDescent="0.25">
      <c r="A4517" t="s">
        <v>356</v>
      </c>
      <c r="B4517" s="1">
        <v>44365</v>
      </c>
      <c r="C4517">
        <v>14.99</v>
      </c>
      <c r="D4517" t="s">
        <v>6637</v>
      </c>
      <c r="E4517" t="s">
        <v>6637</v>
      </c>
      <c r="F4517" t="s">
        <v>8194</v>
      </c>
      <c r="G4517" t="s">
        <v>89</v>
      </c>
      <c r="H4517" t="s">
        <v>69</v>
      </c>
      <c r="I4517" t="s">
        <v>69</v>
      </c>
      <c r="J4517" t="s">
        <v>9</v>
      </c>
      <c r="O4517" t="s">
        <v>89</v>
      </c>
      <c r="P4517" t="s">
        <v>9</v>
      </c>
      <c r="Q4517" t="s">
        <v>9</v>
      </c>
      <c r="R4517" t="s">
        <v>224</v>
      </c>
      <c r="S4517" t="s">
        <v>127</v>
      </c>
      <c r="T4517">
        <v>1</v>
      </c>
      <c r="U4517" t="s">
        <v>475</v>
      </c>
      <c r="W4517" t="s">
        <v>386</v>
      </c>
    </row>
    <row r="4518" spans="1:23" x14ac:dyDescent="0.25">
      <c r="A4518" t="s">
        <v>19</v>
      </c>
      <c r="B4518" s="1">
        <v>44365</v>
      </c>
      <c r="C4518">
        <v>170</v>
      </c>
      <c r="D4518" t="s">
        <v>2619</v>
      </c>
      <c r="E4518" t="s">
        <v>2619</v>
      </c>
      <c r="F4518" t="s">
        <v>598</v>
      </c>
      <c r="G4518" t="s">
        <v>55</v>
      </c>
      <c r="H4518" t="s">
        <v>76</v>
      </c>
      <c r="I4518" t="s">
        <v>76</v>
      </c>
      <c r="J4518" t="s">
        <v>9</v>
      </c>
      <c r="O4518" t="s">
        <v>55</v>
      </c>
      <c r="P4518" t="s">
        <v>9</v>
      </c>
      <c r="Q4518" t="s">
        <v>9</v>
      </c>
      <c r="R4518" t="s">
        <v>224</v>
      </c>
      <c r="S4518" t="s">
        <v>126</v>
      </c>
      <c r="T4518">
        <v>12</v>
      </c>
      <c r="U4518" t="s">
        <v>475</v>
      </c>
      <c r="V4518" t="s">
        <v>6075</v>
      </c>
      <c r="W4518" t="s">
        <v>386</v>
      </c>
    </row>
    <row r="4519" spans="1:23" x14ac:dyDescent="0.25">
      <c r="A4519" t="s">
        <v>6411</v>
      </c>
      <c r="B4519" s="1">
        <v>44364</v>
      </c>
      <c r="C4519">
        <v>-96.51</v>
      </c>
      <c r="D4519" t="s">
        <v>6596</v>
      </c>
      <c r="E4519" t="s">
        <v>6596</v>
      </c>
      <c r="F4519" t="s">
        <v>8195</v>
      </c>
      <c r="G4519" t="s">
        <v>89</v>
      </c>
      <c r="H4519" t="s">
        <v>229</v>
      </c>
      <c r="I4519" t="s">
        <v>229</v>
      </c>
      <c r="J4519" t="s">
        <v>9</v>
      </c>
      <c r="O4519" t="s">
        <v>89</v>
      </c>
      <c r="P4519" t="s">
        <v>9</v>
      </c>
      <c r="Q4519" t="s">
        <v>9</v>
      </c>
      <c r="R4519" t="s">
        <v>224</v>
      </c>
      <c r="S4519" t="s">
        <v>127</v>
      </c>
      <c r="T4519">
        <v>1</v>
      </c>
      <c r="U4519" t="s">
        <v>475</v>
      </c>
      <c r="W4519" t="s">
        <v>386</v>
      </c>
    </row>
    <row r="4520" spans="1:23" x14ac:dyDescent="0.25">
      <c r="A4520" t="s">
        <v>19</v>
      </c>
      <c r="B4520" s="1">
        <v>44364</v>
      </c>
      <c r="C4520">
        <v>347.93</v>
      </c>
      <c r="D4520" t="s">
        <v>516</v>
      </c>
      <c r="E4520" t="s">
        <v>516</v>
      </c>
      <c r="F4520" t="s">
        <v>598</v>
      </c>
      <c r="G4520" t="s">
        <v>94</v>
      </c>
      <c r="H4520" t="s">
        <v>61</v>
      </c>
      <c r="I4520" t="s">
        <v>61</v>
      </c>
      <c r="J4520" t="s">
        <v>9</v>
      </c>
      <c r="O4520" t="s">
        <v>94</v>
      </c>
      <c r="P4520" t="s">
        <v>9</v>
      </c>
      <c r="Q4520" t="s">
        <v>9</v>
      </c>
      <c r="R4520" t="s">
        <v>122</v>
      </c>
      <c r="S4520" t="s">
        <v>127</v>
      </c>
      <c r="T4520">
        <v>12</v>
      </c>
      <c r="U4520" t="s">
        <v>475</v>
      </c>
      <c r="W4520" t="s">
        <v>386</v>
      </c>
    </row>
    <row r="4521" spans="1:23" x14ac:dyDescent="0.25">
      <c r="A4521" t="s">
        <v>492</v>
      </c>
      <c r="B4521" s="1">
        <v>44364</v>
      </c>
      <c r="C4521">
        <v>-5</v>
      </c>
      <c r="D4521" t="s">
        <v>1214</v>
      </c>
      <c r="E4521" t="s">
        <v>1214</v>
      </c>
      <c r="F4521" t="s">
        <v>1215</v>
      </c>
      <c r="G4521" t="s">
        <v>10</v>
      </c>
      <c r="H4521" t="s">
        <v>39</v>
      </c>
      <c r="I4521" t="s">
        <v>39</v>
      </c>
      <c r="J4521" t="s">
        <v>9</v>
      </c>
      <c r="O4521" t="s">
        <v>10</v>
      </c>
      <c r="P4521" t="s">
        <v>9</v>
      </c>
      <c r="Q4521" t="s">
        <v>9</v>
      </c>
      <c r="R4521" t="s">
        <v>122</v>
      </c>
      <c r="S4521" t="s">
        <v>127</v>
      </c>
      <c r="T4521">
        <v>12</v>
      </c>
      <c r="U4521" t="s">
        <v>475</v>
      </c>
      <c r="W4521" t="s">
        <v>386</v>
      </c>
    </row>
    <row r="4522" spans="1:23" x14ac:dyDescent="0.25">
      <c r="A4522" t="s">
        <v>492</v>
      </c>
      <c r="B4522" s="1">
        <v>44364</v>
      </c>
      <c r="C4522">
        <v>-2.35</v>
      </c>
      <c r="D4522" t="s">
        <v>689</v>
      </c>
      <c r="E4522" t="s">
        <v>689</v>
      </c>
      <c r="F4522" t="s">
        <v>690</v>
      </c>
      <c r="G4522" t="s">
        <v>100</v>
      </c>
      <c r="H4522" t="s">
        <v>41</v>
      </c>
      <c r="I4522" t="s">
        <v>41</v>
      </c>
      <c r="J4522" t="s">
        <v>9</v>
      </c>
      <c r="O4522" t="s">
        <v>100</v>
      </c>
      <c r="P4522" t="s">
        <v>29</v>
      </c>
      <c r="Q4522" t="s">
        <v>9</v>
      </c>
      <c r="R4522" t="s">
        <v>122</v>
      </c>
      <c r="S4522" t="s">
        <v>127</v>
      </c>
      <c r="T4522">
        <v>12</v>
      </c>
      <c r="U4522" t="s">
        <v>475</v>
      </c>
      <c r="V4522" t="s">
        <v>280</v>
      </c>
      <c r="W4522" t="s">
        <v>1640</v>
      </c>
    </row>
    <row r="4523" spans="1:23" x14ac:dyDescent="0.25">
      <c r="A4523" t="s">
        <v>356</v>
      </c>
      <c r="B4523" s="1">
        <v>44363</v>
      </c>
      <c r="C4523">
        <v>19.7</v>
      </c>
      <c r="D4523" t="s">
        <v>6618</v>
      </c>
      <c r="E4523" t="s">
        <v>6618</v>
      </c>
      <c r="F4523" t="s">
        <v>8198</v>
      </c>
      <c r="G4523" t="s">
        <v>89</v>
      </c>
      <c r="H4523" t="s">
        <v>69</v>
      </c>
      <c r="I4523" t="s">
        <v>69</v>
      </c>
      <c r="J4523" t="s">
        <v>9</v>
      </c>
      <c r="O4523" t="s">
        <v>89</v>
      </c>
      <c r="P4523" t="s">
        <v>9</v>
      </c>
      <c r="Q4523" t="s">
        <v>9</v>
      </c>
      <c r="R4523" t="s">
        <v>224</v>
      </c>
      <c r="S4523" t="s">
        <v>127</v>
      </c>
      <c r="T4523">
        <v>1</v>
      </c>
      <c r="U4523" t="s">
        <v>475</v>
      </c>
      <c r="W4523" t="s">
        <v>386</v>
      </c>
    </row>
    <row r="4524" spans="1:23" x14ac:dyDescent="0.25">
      <c r="A4524" t="s">
        <v>356</v>
      </c>
      <c r="B4524" s="1">
        <v>44363</v>
      </c>
      <c r="C4524">
        <v>54.46</v>
      </c>
      <c r="D4524" t="s">
        <v>6637</v>
      </c>
      <c r="E4524" t="s">
        <v>6637</v>
      </c>
      <c r="F4524" t="s">
        <v>8200</v>
      </c>
      <c r="G4524" t="s">
        <v>89</v>
      </c>
      <c r="H4524" t="s">
        <v>69</v>
      </c>
      <c r="I4524" t="s">
        <v>69</v>
      </c>
      <c r="J4524" t="s">
        <v>9</v>
      </c>
      <c r="O4524" t="s">
        <v>89</v>
      </c>
      <c r="P4524" t="s">
        <v>9</v>
      </c>
      <c r="Q4524" t="s">
        <v>9</v>
      </c>
      <c r="R4524" t="s">
        <v>224</v>
      </c>
      <c r="S4524" t="s">
        <v>127</v>
      </c>
      <c r="T4524">
        <v>1</v>
      </c>
      <c r="U4524" t="s">
        <v>475</v>
      </c>
      <c r="W4524" t="s">
        <v>386</v>
      </c>
    </row>
    <row r="4525" spans="1:23" x14ac:dyDescent="0.25">
      <c r="A4525" t="s">
        <v>356</v>
      </c>
      <c r="B4525" s="1">
        <v>44363</v>
      </c>
      <c r="C4525">
        <v>71.95</v>
      </c>
      <c r="D4525" t="s">
        <v>6618</v>
      </c>
      <c r="E4525" t="s">
        <v>6618</v>
      </c>
      <c r="F4525" t="s">
        <v>8197</v>
      </c>
      <c r="G4525" t="s">
        <v>89</v>
      </c>
      <c r="H4525" t="s">
        <v>69</v>
      </c>
      <c r="I4525" t="s">
        <v>69</v>
      </c>
      <c r="J4525" t="s">
        <v>9</v>
      </c>
      <c r="O4525" t="s">
        <v>89</v>
      </c>
      <c r="P4525" t="s">
        <v>9</v>
      </c>
      <c r="Q4525" t="s">
        <v>9</v>
      </c>
      <c r="R4525" t="s">
        <v>224</v>
      </c>
      <c r="S4525" t="s">
        <v>127</v>
      </c>
      <c r="T4525">
        <v>1</v>
      </c>
      <c r="U4525" t="s">
        <v>475</v>
      </c>
      <c r="W4525" t="s">
        <v>386</v>
      </c>
    </row>
    <row r="4526" spans="1:23" x14ac:dyDescent="0.25">
      <c r="A4526" t="s">
        <v>356</v>
      </c>
      <c r="B4526" s="1">
        <v>44363</v>
      </c>
      <c r="C4526">
        <v>3025.05</v>
      </c>
      <c r="D4526" t="s">
        <v>6637</v>
      </c>
      <c r="E4526" t="s">
        <v>6637</v>
      </c>
      <c r="F4526" t="s">
        <v>8199</v>
      </c>
      <c r="G4526" t="s">
        <v>89</v>
      </c>
      <c r="H4526" t="s">
        <v>69</v>
      </c>
      <c r="I4526" t="s">
        <v>69</v>
      </c>
      <c r="J4526" t="s">
        <v>9</v>
      </c>
      <c r="O4526" t="s">
        <v>89</v>
      </c>
      <c r="P4526" t="s">
        <v>9</v>
      </c>
      <c r="Q4526" t="s">
        <v>9</v>
      </c>
      <c r="R4526" t="s">
        <v>224</v>
      </c>
      <c r="S4526" t="s">
        <v>127</v>
      </c>
      <c r="T4526">
        <v>1</v>
      </c>
      <c r="U4526" t="s">
        <v>475</v>
      </c>
      <c r="W4526" t="s">
        <v>386</v>
      </c>
    </row>
    <row r="4527" spans="1:23" x14ac:dyDescent="0.25">
      <c r="A4527" t="s">
        <v>356</v>
      </c>
      <c r="B4527" s="1">
        <v>44363</v>
      </c>
      <c r="C4527">
        <v>3025.05</v>
      </c>
      <c r="D4527" t="s">
        <v>6637</v>
      </c>
      <c r="E4527" t="s">
        <v>6637</v>
      </c>
      <c r="F4527" t="s">
        <v>8199</v>
      </c>
      <c r="G4527" t="s">
        <v>89</v>
      </c>
      <c r="H4527" t="s">
        <v>69</v>
      </c>
      <c r="I4527" t="s">
        <v>69</v>
      </c>
      <c r="J4527" t="s">
        <v>9</v>
      </c>
      <c r="O4527" t="s">
        <v>89</v>
      </c>
      <c r="P4527" t="s">
        <v>9</v>
      </c>
      <c r="Q4527" t="s">
        <v>9</v>
      </c>
      <c r="R4527" t="s">
        <v>224</v>
      </c>
      <c r="S4527" t="s">
        <v>127</v>
      </c>
      <c r="T4527">
        <v>1</v>
      </c>
      <c r="U4527" t="s">
        <v>475</v>
      </c>
      <c r="W4527" t="s">
        <v>386</v>
      </c>
    </row>
    <row r="4528" spans="1:23" x14ac:dyDescent="0.25">
      <c r="A4528" t="s">
        <v>356</v>
      </c>
      <c r="B4528" s="1">
        <v>44363</v>
      </c>
      <c r="C4528">
        <v>54.46</v>
      </c>
      <c r="D4528" t="s">
        <v>6637</v>
      </c>
      <c r="E4528" t="s">
        <v>6637</v>
      </c>
      <c r="F4528" t="s">
        <v>8200</v>
      </c>
      <c r="G4528" t="s">
        <v>89</v>
      </c>
      <c r="H4528" t="s">
        <v>69</v>
      </c>
      <c r="I4528" t="s">
        <v>69</v>
      </c>
      <c r="J4528" t="s">
        <v>9</v>
      </c>
      <c r="O4528" t="s">
        <v>89</v>
      </c>
      <c r="P4528" t="s">
        <v>9</v>
      </c>
      <c r="Q4528" t="s">
        <v>9</v>
      </c>
      <c r="R4528" t="s">
        <v>224</v>
      </c>
      <c r="S4528" t="s">
        <v>127</v>
      </c>
      <c r="T4528">
        <v>1</v>
      </c>
      <c r="U4528" t="s">
        <v>475</v>
      </c>
      <c r="W4528" t="s">
        <v>386</v>
      </c>
    </row>
    <row r="4529" spans="1:23" x14ac:dyDescent="0.25">
      <c r="A4529" t="s">
        <v>356</v>
      </c>
      <c r="B4529" s="1">
        <v>44363</v>
      </c>
      <c r="C4529">
        <v>19.7</v>
      </c>
      <c r="D4529" t="s">
        <v>6618</v>
      </c>
      <c r="E4529" t="s">
        <v>6618</v>
      </c>
      <c r="F4529" t="s">
        <v>8198</v>
      </c>
      <c r="G4529" t="s">
        <v>89</v>
      </c>
      <c r="H4529" t="s">
        <v>69</v>
      </c>
      <c r="I4529" t="s">
        <v>69</v>
      </c>
      <c r="J4529" t="s">
        <v>9</v>
      </c>
      <c r="O4529" t="s">
        <v>89</v>
      </c>
      <c r="P4529" t="s">
        <v>9</v>
      </c>
      <c r="Q4529" t="s">
        <v>9</v>
      </c>
      <c r="R4529" t="s">
        <v>224</v>
      </c>
      <c r="S4529" t="s">
        <v>127</v>
      </c>
      <c r="T4529">
        <v>1</v>
      </c>
      <c r="U4529" t="s">
        <v>475</v>
      </c>
      <c r="W4529" t="s">
        <v>386</v>
      </c>
    </row>
    <row r="4530" spans="1:23" x14ac:dyDescent="0.25">
      <c r="A4530" t="s">
        <v>356</v>
      </c>
      <c r="B4530" s="1">
        <v>44363</v>
      </c>
      <c r="C4530">
        <v>71.95</v>
      </c>
      <c r="D4530" t="s">
        <v>6618</v>
      </c>
      <c r="E4530" t="s">
        <v>6618</v>
      </c>
      <c r="F4530" t="s">
        <v>8197</v>
      </c>
      <c r="G4530" t="s">
        <v>89</v>
      </c>
      <c r="H4530" t="s">
        <v>69</v>
      </c>
      <c r="I4530" t="s">
        <v>69</v>
      </c>
      <c r="J4530" t="s">
        <v>9</v>
      </c>
      <c r="O4530" t="s">
        <v>89</v>
      </c>
      <c r="P4530" t="s">
        <v>9</v>
      </c>
      <c r="Q4530" t="s">
        <v>9</v>
      </c>
      <c r="R4530" t="s">
        <v>224</v>
      </c>
      <c r="S4530" t="s">
        <v>127</v>
      </c>
      <c r="T4530">
        <v>1</v>
      </c>
      <c r="U4530" t="s">
        <v>475</v>
      </c>
      <c r="W4530" t="s">
        <v>386</v>
      </c>
    </row>
    <row r="4531" spans="1:23" x14ac:dyDescent="0.25">
      <c r="A4531" t="s">
        <v>492</v>
      </c>
      <c r="B4531" s="1">
        <v>44363</v>
      </c>
      <c r="C4531">
        <v>-3.98</v>
      </c>
      <c r="D4531" t="s">
        <v>495</v>
      </c>
      <c r="E4531" t="s">
        <v>495</v>
      </c>
      <c r="F4531" t="s">
        <v>496</v>
      </c>
      <c r="G4531" t="s">
        <v>104</v>
      </c>
      <c r="H4531" t="s">
        <v>16</v>
      </c>
      <c r="I4531" t="s">
        <v>16</v>
      </c>
      <c r="J4531" t="s">
        <v>9</v>
      </c>
      <c r="O4531" t="s">
        <v>104</v>
      </c>
      <c r="P4531" t="s">
        <v>9</v>
      </c>
      <c r="Q4531" t="s">
        <v>9</v>
      </c>
      <c r="R4531" t="s">
        <v>122</v>
      </c>
      <c r="S4531" t="s">
        <v>127</v>
      </c>
      <c r="T4531">
        <v>12</v>
      </c>
      <c r="U4531" t="s">
        <v>475</v>
      </c>
      <c r="W4531" t="s">
        <v>386</v>
      </c>
    </row>
    <row r="4532" spans="1:23" x14ac:dyDescent="0.25">
      <c r="A4532" t="s">
        <v>34</v>
      </c>
      <c r="B4532" s="1">
        <v>44363</v>
      </c>
      <c r="C4532">
        <v>-21.34</v>
      </c>
      <c r="D4532" t="s">
        <v>491</v>
      </c>
      <c r="E4532" t="s">
        <v>491</v>
      </c>
      <c r="F4532" t="s">
        <v>4770</v>
      </c>
      <c r="G4532" t="s">
        <v>121</v>
      </c>
      <c r="H4532" t="s">
        <v>483</v>
      </c>
      <c r="I4532" t="s">
        <v>483</v>
      </c>
      <c r="J4532" t="s">
        <v>9</v>
      </c>
      <c r="K4532" t="s">
        <v>9</v>
      </c>
      <c r="L4532" t="s">
        <v>9</v>
      </c>
      <c r="M4532" t="s">
        <v>5031</v>
      </c>
      <c r="O4532" t="s">
        <v>121</v>
      </c>
      <c r="P4532" t="s">
        <v>9</v>
      </c>
      <c r="Q4532" t="s">
        <v>5032</v>
      </c>
      <c r="R4532" t="s">
        <v>122</v>
      </c>
      <c r="S4532" t="s">
        <v>127</v>
      </c>
      <c r="T4532">
        <v>12</v>
      </c>
      <c r="U4532" t="s">
        <v>475</v>
      </c>
      <c r="W4532" t="s">
        <v>386</v>
      </c>
    </row>
    <row r="4533" spans="1:23" x14ac:dyDescent="0.25">
      <c r="A4533" t="s">
        <v>58</v>
      </c>
      <c r="B4533" s="1">
        <v>44363</v>
      </c>
      <c r="C4533">
        <v>-1000</v>
      </c>
      <c r="D4533" t="s">
        <v>4771</v>
      </c>
      <c r="E4533" t="s">
        <v>4771</v>
      </c>
      <c r="F4533" t="s">
        <v>4772</v>
      </c>
      <c r="G4533" t="s">
        <v>55</v>
      </c>
      <c r="H4533" t="s">
        <v>225</v>
      </c>
      <c r="I4533" t="s">
        <v>225</v>
      </c>
      <c r="J4533" t="s">
        <v>9</v>
      </c>
      <c r="O4533" t="s">
        <v>55</v>
      </c>
      <c r="P4533" t="s">
        <v>9</v>
      </c>
      <c r="Q4533" t="s">
        <v>9</v>
      </c>
      <c r="R4533" t="s">
        <v>224</v>
      </c>
      <c r="S4533" t="s">
        <v>126</v>
      </c>
      <c r="T4533">
        <v>0</v>
      </c>
      <c r="U4533" t="s">
        <v>475</v>
      </c>
      <c r="V4533" t="s">
        <v>6075</v>
      </c>
      <c r="W4533" t="s">
        <v>386</v>
      </c>
    </row>
    <row r="4534" spans="1:23" x14ac:dyDescent="0.25">
      <c r="A4534" t="s">
        <v>2543</v>
      </c>
      <c r="B4534" s="1">
        <v>44363</v>
      </c>
      <c r="C4534">
        <v>1000</v>
      </c>
      <c r="D4534" t="s">
        <v>4773</v>
      </c>
      <c r="E4534" t="s">
        <v>4773</v>
      </c>
      <c r="F4534" t="s">
        <v>501</v>
      </c>
      <c r="G4534" t="s">
        <v>55</v>
      </c>
      <c r="H4534" t="s">
        <v>225</v>
      </c>
      <c r="I4534" t="s">
        <v>225</v>
      </c>
      <c r="J4534" t="s">
        <v>9</v>
      </c>
      <c r="O4534" t="s">
        <v>55</v>
      </c>
      <c r="P4534" t="s">
        <v>9</v>
      </c>
      <c r="Q4534" t="s">
        <v>9</v>
      </c>
      <c r="R4534" t="s">
        <v>224</v>
      </c>
      <c r="S4534" t="s">
        <v>126</v>
      </c>
      <c r="T4534">
        <v>0</v>
      </c>
      <c r="U4534" t="s">
        <v>475</v>
      </c>
      <c r="V4534" t="s">
        <v>6075</v>
      </c>
      <c r="W4534" t="s">
        <v>386</v>
      </c>
    </row>
    <row r="4535" spans="1:23" x14ac:dyDescent="0.25">
      <c r="A4535" t="s">
        <v>6408</v>
      </c>
      <c r="B4535" s="1">
        <v>44363</v>
      </c>
      <c r="C4535">
        <v>-28.8</v>
      </c>
      <c r="D4535" t="s">
        <v>6436</v>
      </c>
      <c r="E4535" t="s">
        <v>6436</v>
      </c>
      <c r="F4535" t="s">
        <v>8163</v>
      </c>
      <c r="G4535" t="s">
        <v>89</v>
      </c>
      <c r="H4535" t="s">
        <v>229</v>
      </c>
      <c r="I4535" t="s">
        <v>229</v>
      </c>
      <c r="J4535" t="s">
        <v>9</v>
      </c>
      <c r="O4535" t="s">
        <v>89</v>
      </c>
      <c r="P4535" t="s">
        <v>9</v>
      </c>
      <c r="Q4535" t="s">
        <v>9</v>
      </c>
      <c r="R4535" t="s">
        <v>224</v>
      </c>
      <c r="S4535" t="s">
        <v>127</v>
      </c>
      <c r="T4535">
        <v>1</v>
      </c>
      <c r="U4535" t="s">
        <v>475</v>
      </c>
      <c r="W4535" t="s">
        <v>386</v>
      </c>
    </row>
    <row r="4536" spans="1:23" x14ac:dyDescent="0.25">
      <c r="A4536" t="s">
        <v>6408</v>
      </c>
      <c r="B4536" s="1">
        <v>44363</v>
      </c>
      <c r="C4536">
        <v>0.21</v>
      </c>
      <c r="D4536" t="s">
        <v>556</v>
      </c>
      <c r="E4536" t="s">
        <v>556</v>
      </c>
      <c r="F4536" t="s">
        <v>8196</v>
      </c>
      <c r="G4536" t="s">
        <v>92</v>
      </c>
      <c r="H4536" t="s">
        <v>71</v>
      </c>
      <c r="I4536" t="s">
        <v>71</v>
      </c>
      <c r="J4536" t="s">
        <v>9</v>
      </c>
      <c r="O4536" t="s">
        <v>92</v>
      </c>
      <c r="P4536" t="s">
        <v>9</v>
      </c>
      <c r="Q4536" t="s">
        <v>9</v>
      </c>
      <c r="R4536" t="s">
        <v>92</v>
      </c>
      <c r="S4536" t="s">
        <v>127</v>
      </c>
      <c r="T4536">
        <v>12</v>
      </c>
      <c r="U4536" t="s">
        <v>475</v>
      </c>
      <c r="W4536" t="s">
        <v>386</v>
      </c>
    </row>
    <row r="4537" spans="1:23" x14ac:dyDescent="0.25">
      <c r="A4537" t="s">
        <v>19</v>
      </c>
      <c r="B4537" s="1">
        <v>44363</v>
      </c>
      <c r="C4537">
        <v>-300.02999999999997</v>
      </c>
      <c r="D4537" t="s">
        <v>46</v>
      </c>
      <c r="E4537" t="s">
        <v>46</v>
      </c>
      <c r="F4537" t="s">
        <v>695</v>
      </c>
      <c r="G4537" t="s">
        <v>55</v>
      </c>
      <c r="H4537" t="s">
        <v>18</v>
      </c>
      <c r="I4537" t="s">
        <v>18</v>
      </c>
      <c r="J4537" t="s">
        <v>9</v>
      </c>
      <c r="O4537" t="s">
        <v>55</v>
      </c>
      <c r="P4537" t="s">
        <v>9</v>
      </c>
      <c r="Q4537" t="s">
        <v>9</v>
      </c>
      <c r="R4537" t="s">
        <v>224</v>
      </c>
      <c r="S4537" t="s">
        <v>126</v>
      </c>
      <c r="T4537">
        <v>12</v>
      </c>
      <c r="U4537" t="s">
        <v>475</v>
      </c>
      <c r="W4537" t="s">
        <v>386</v>
      </c>
    </row>
    <row r="4538" spans="1:23" x14ac:dyDescent="0.25">
      <c r="A4538" t="s">
        <v>6411</v>
      </c>
      <c r="B4538" s="1">
        <v>44363</v>
      </c>
      <c r="C4538">
        <v>96.51</v>
      </c>
      <c r="D4538" t="s">
        <v>6596</v>
      </c>
      <c r="E4538" t="s">
        <v>6596</v>
      </c>
      <c r="F4538" t="s">
        <v>8195</v>
      </c>
      <c r="G4538" t="s">
        <v>89</v>
      </c>
      <c r="H4538" t="s">
        <v>69</v>
      </c>
      <c r="I4538" t="s">
        <v>69</v>
      </c>
      <c r="J4538" t="s">
        <v>9</v>
      </c>
      <c r="O4538" t="s">
        <v>89</v>
      </c>
      <c r="P4538" t="s">
        <v>9</v>
      </c>
      <c r="Q4538" t="s">
        <v>9</v>
      </c>
      <c r="R4538" t="s">
        <v>224</v>
      </c>
      <c r="S4538" t="s">
        <v>127</v>
      </c>
      <c r="T4538">
        <v>1</v>
      </c>
      <c r="U4538" t="s">
        <v>475</v>
      </c>
      <c r="W4538" t="s">
        <v>386</v>
      </c>
    </row>
    <row r="4539" spans="1:23" x14ac:dyDescent="0.25">
      <c r="A4539" t="s">
        <v>6408</v>
      </c>
      <c r="B4539" s="1">
        <v>44362</v>
      </c>
      <c r="C4539">
        <v>28.8</v>
      </c>
      <c r="D4539" t="s">
        <v>6436</v>
      </c>
      <c r="E4539" t="s">
        <v>6436</v>
      </c>
      <c r="F4539" t="s">
        <v>8163</v>
      </c>
      <c r="G4539" t="s">
        <v>89</v>
      </c>
      <c r="H4539" t="s">
        <v>69</v>
      </c>
      <c r="I4539" t="s">
        <v>69</v>
      </c>
      <c r="J4539" t="s">
        <v>9</v>
      </c>
      <c r="O4539" t="s">
        <v>89</v>
      </c>
      <c r="P4539" t="s">
        <v>9</v>
      </c>
      <c r="Q4539" t="s">
        <v>9</v>
      </c>
      <c r="R4539" t="s">
        <v>224</v>
      </c>
      <c r="S4539" t="s">
        <v>127</v>
      </c>
      <c r="T4539">
        <v>1</v>
      </c>
      <c r="U4539" t="s">
        <v>475</v>
      </c>
      <c r="W4539" t="s">
        <v>386</v>
      </c>
    </row>
    <row r="4540" spans="1:23" x14ac:dyDescent="0.25">
      <c r="A4540" t="s">
        <v>34</v>
      </c>
      <c r="B4540" s="1">
        <v>44362</v>
      </c>
      <c r="C4540">
        <v>300.02999999999997</v>
      </c>
      <c r="D4540" t="s">
        <v>46</v>
      </c>
      <c r="E4540" t="s">
        <v>46</v>
      </c>
      <c r="F4540" t="s">
        <v>703</v>
      </c>
      <c r="G4540" t="s">
        <v>55</v>
      </c>
      <c r="H4540" t="s">
        <v>18</v>
      </c>
      <c r="I4540" t="s">
        <v>18</v>
      </c>
      <c r="J4540" t="s">
        <v>9</v>
      </c>
      <c r="O4540" t="s">
        <v>55</v>
      </c>
      <c r="P4540" t="s">
        <v>9</v>
      </c>
      <c r="Q4540" t="s">
        <v>9</v>
      </c>
      <c r="R4540" t="s">
        <v>224</v>
      </c>
      <c r="S4540" t="s">
        <v>126</v>
      </c>
      <c r="T4540">
        <v>12</v>
      </c>
      <c r="U4540" t="s">
        <v>475</v>
      </c>
      <c r="W4540" t="s">
        <v>386</v>
      </c>
    </row>
    <row r="4541" spans="1:23" x14ac:dyDescent="0.25">
      <c r="A4541" t="s">
        <v>544</v>
      </c>
      <c r="B4541" s="1">
        <v>44362</v>
      </c>
      <c r="C4541">
        <v>-35.36</v>
      </c>
      <c r="D4541" t="s">
        <v>979</v>
      </c>
      <c r="E4541" t="s">
        <v>979</v>
      </c>
      <c r="F4541" t="s">
        <v>1508</v>
      </c>
      <c r="G4541" t="s">
        <v>104</v>
      </c>
      <c r="H4541" t="s">
        <v>7</v>
      </c>
      <c r="I4541" t="s">
        <v>7</v>
      </c>
      <c r="J4541" t="s">
        <v>9</v>
      </c>
      <c r="O4541" t="s">
        <v>104</v>
      </c>
      <c r="P4541" t="s">
        <v>9</v>
      </c>
      <c r="Q4541" t="s">
        <v>9</v>
      </c>
      <c r="R4541" t="s">
        <v>122</v>
      </c>
      <c r="S4541" t="s">
        <v>127</v>
      </c>
      <c r="T4541">
        <v>12</v>
      </c>
      <c r="U4541" t="s">
        <v>475</v>
      </c>
      <c r="W4541" t="s">
        <v>386</v>
      </c>
    </row>
    <row r="4542" spans="1:23" x14ac:dyDescent="0.25">
      <c r="A4542" t="s">
        <v>492</v>
      </c>
      <c r="B4542" s="1">
        <v>44362</v>
      </c>
      <c r="C4542">
        <v>-15</v>
      </c>
      <c r="D4542" t="s">
        <v>612</v>
      </c>
      <c r="E4542" t="s">
        <v>612</v>
      </c>
      <c r="F4542" t="s">
        <v>613</v>
      </c>
      <c r="G4542" t="s">
        <v>110</v>
      </c>
      <c r="H4542" t="s">
        <v>79</v>
      </c>
      <c r="I4542" t="s">
        <v>79</v>
      </c>
      <c r="J4542" t="s">
        <v>9</v>
      </c>
      <c r="O4542" t="s">
        <v>110</v>
      </c>
      <c r="P4542" t="s">
        <v>9</v>
      </c>
      <c r="Q4542" t="s">
        <v>9</v>
      </c>
      <c r="R4542" t="s">
        <v>122</v>
      </c>
      <c r="S4542" t="s">
        <v>127</v>
      </c>
      <c r="T4542">
        <v>12</v>
      </c>
      <c r="U4542" t="s">
        <v>475</v>
      </c>
      <c r="V4542" t="s">
        <v>283</v>
      </c>
      <c r="W4542" t="s">
        <v>386</v>
      </c>
    </row>
    <row r="4543" spans="1:23" x14ac:dyDescent="0.25">
      <c r="A4543" t="s">
        <v>492</v>
      </c>
      <c r="B4543" s="1">
        <v>44361</v>
      </c>
      <c r="C4543">
        <v>-210.47</v>
      </c>
      <c r="D4543" t="s">
        <v>495</v>
      </c>
      <c r="E4543" t="s">
        <v>495</v>
      </c>
      <c r="F4543" t="s">
        <v>496</v>
      </c>
      <c r="G4543" t="s">
        <v>104</v>
      </c>
      <c r="H4543" t="s">
        <v>16</v>
      </c>
      <c r="I4543" t="s">
        <v>16</v>
      </c>
      <c r="J4543" t="s">
        <v>9</v>
      </c>
      <c r="O4543" t="s">
        <v>104</v>
      </c>
      <c r="P4543" t="s">
        <v>9</v>
      </c>
      <c r="Q4543" t="s">
        <v>9</v>
      </c>
      <c r="R4543" t="s">
        <v>122</v>
      </c>
      <c r="S4543" t="s">
        <v>127</v>
      </c>
      <c r="T4543">
        <v>12</v>
      </c>
      <c r="U4543" t="s">
        <v>475</v>
      </c>
      <c r="W4543" t="s">
        <v>386</v>
      </c>
    </row>
    <row r="4544" spans="1:23" x14ac:dyDescent="0.25">
      <c r="A4544" t="s">
        <v>492</v>
      </c>
      <c r="B4544" s="1">
        <v>44361</v>
      </c>
      <c r="C4544">
        <v>-20.440000000000001</v>
      </c>
      <c r="D4544" t="s">
        <v>495</v>
      </c>
      <c r="E4544" t="s">
        <v>495</v>
      </c>
      <c r="F4544" t="s">
        <v>496</v>
      </c>
      <c r="G4544" t="s">
        <v>104</v>
      </c>
      <c r="H4544" t="s">
        <v>16</v>
      </c>
      <c r="I4544" t="s">
        <v>16</v>
      </c>
      <c r="J4544" t="s">
        <v>9</v>
      </c>
      <c r="O4544" t="s">
        <v>104</v>
      </c>
      <c r="P4544" t="s">
        <v>9</v>
      </c>
      <c r="Q4544" t="s">
        <v>9</v>
      </c>
      <c r="R4544" t="s">
        <v>122</v>
      </c>
      <c r="S4544" t="s">
        <v>127</v>
      </c>
      <c r="T4544">
        <v>12</v>
      </c>
      <c r="U4544" t="s">
        <v>475</v>
      </c>
      <c r="W4544" t="s">
        <v>386</v>
      </c>
    </row>
    <row r="4545" spans="1:23" x14ac:dyDescent="0.25">
      <c r="A4545" t="s">
        <v>492</v>
      </c>
      <c r="B4545" s="1">
        <v>44361</v>
      </c>
      <c r="C4545">
        <v>-8.6</v>
      </c>
      <c r="D4545" t="s">
        <v>4780</v>
      </c>
      <c r="E4545" t="s">
        <v>4780</v>
      </c>
      <c r="F4545" t="s">
        <v>2621</v>
      </c>
      <c r="G4545" t="s">
        <v>110</v>
      </c>
      <c r="H4545" t="s">
        <v>81</v>
      </c>
      <c r="I4545" t="s">
        <v>81</v>
      </c>
      <c r="J4545" t="s">
        <v>9</v>
      </c>
      <c r="O4545" t="s">
        <v>110</v>
      </c>
      <c r="P4545" t="s">
        <v>9</v>
      </c>
      <c r="Q4545" t="s">
        <v>9</v>
      </c>
      <c r="R4545" t="s">
        <v>122</v>
      </c>
      <c r="S4545" t="s">
        <v>127</v>
      </c>
      <c r="T4545">
        <v>1</v>
      </c>
      <c r="U4545" t="s">
        <v>475</v>
      </c>
      <c r="V4545" t="s">
        <v>283</v>
      </c>
      <c r="W4545" t="s">
        <v>386</v>
      </c>
    </row>
    <row r="4546" spans="1:23" x14ac:dyDescent="0.25">
      <c r="A4546" t="s">
        <v>19</v>
      </c>
      <c r="B4546" s="1">
        <v>44361</v>
      </c>
      <c r="C4546">
        <v>5228.8500000000004</v>
      </c>
      <c r="D4546" t="s">
        <v>719</v>
      </c>
      <c r="E4546" t="s">
        <v>719</v>
      </c>
      <c r="F4546" t="s">
        <v>565</v>
      </c>
      <c r="G4546" t="s">
        <v>92</v>
      </c>
      <c r="H4546" t="s">
        <v>30</v>
      </c>
      <c r="I4546" t="s">
        <v>30</v>
      </c>
      <c r="J4546" t="s">
        <v>9</v>
      </c>
      <c r="O4546" t="s">
        <v>92</v>
      </c>
      <c r="P4546" t="s">
        <v>9</v>
      </c>
      <c r="Q4546" t="s">
        <v>9</v>
      </c>
      <c r="R4546" t="s">
        <v>92</v>
      </c>
      <c r="S4546" t="s">
        <v>127</v>
      </c>
      <c r="T4546">
        <v>12</v>
      </c>
      <c r="U4546" t="s">
        <v>475</v>
      </c>
      <c r="W4546" t="s">
        <v>386</v>
      </c>
    </row>
    <row r="4547" spans="1:23" x14ac:dyDescent="0.25">
      <c r="A4547" t="s">
        <v>544</v>
      </c>
      <c r="B4547" s="1">
        <v>44361</v>
      </c>
      <c r="C4547">
        <v>-169.8</v>
      </c>
      <c r="D4547" t="s">
        <v>4777</v>
      </c>
      <c r="E4547" t="s">
        <v>4777</v>
      </c>
      <c r="F4547" t="s">
        <v>4778</v>
      </c>
      <c r="G4547" t="s">
        <v>105</v>
      </c>
      <c r="H4547" t="s">
        <v>28</v>
      </c>
      <c r="I4547" t="s">
        <v>28</v>
      </c>
      <c r="J4547" t="s">
        <v>4871</v>
      </c>
      <c r="K4547" t="s">
        <v>4884</v>
      </c>
      <c r="L4547" t="s">
        <v>4973</v>
      </c>
      <c r="O4547" t="s">
        <v>105</v>
      </c>
      <c r="P4547" t="s">
        <v>9</v>
      </c>
      <c r="Q4547" t="s">
        <v>4974</v>
      </c>
      <c r="R4547" t="s">
        <v>122</v>
      </c>
      <c r="S4547" t="s">
        <v>124</v>
      </c>
      <c r="T4547">
        <v>1</v>
      </c>
      <c r="U4547" t="s">
        <v>475</v>
      </c>
      <c r="W4547" t="s">
        <v>386</v>
      </c>
    </row>
    <row r="4548" spans="1:23" x14ac:dyDescent="0.25">
      <c r="A4548" t="s">
        <v>492</v>
      </c>
      <c r="B4548" s="1">
        <v>44361</v>
      </c>
      <c r="C4548">
        <v>-55</v>
      </c>
      <c r="D4548" t="s">
        <v>4774</v>
      </c>
      <c r="E4548" t="s">
        <v>4774</v>
      </c>
      <c r="F4548" t="s">
        <v>4775</v>
      </c>
      <c r="G4548" t="s">
        <v>120</v>
      </c>
      <c r="H4548" t="s">
        <v>83</v>
      </c>
      <c r="I4548" t="s">
        <v>83</v>
      </c>
      <c r="J4548" t="s">
        <v>9</v>
      </c>
      <c r="O4548" t="s">
        <v>120</v>
      </c>
      <c r="P4548" t="s">
        <v>9</v>
      </c>
      <c r="Q4548" t="s">
        <v>4776</v>
      </c>
      <c r="R4548" t="s">
        <v>122</v>
      </c>
      <c r="S4548" t="s">
        <v>127</v>
      </c>
      <c r="T4548">
        <v>12</v>
      </c>
      <c r="U4548" t="s">
        <v>475</v>
      </c>
      <c r="W4548" t="s">
        <v>386</v>
      </c>
    </row>
    <row r="4549" spans="1:23" x14ac:dyDescent="0.25">
      <c r="A4549" t="s">
        <v>19</v>
      </c>
      <c r="B4549" s="1">
        <v>44361</v>
      </c>
      <c r="C4549">
        <v>-62.08</v>
      </c>
      <c r="D4549" t="s">
        <v>701</v>
      </c>
      <c r="E4549" t="s">
        <v>701</v>
      </c>
      <c r="F4549" t="s">
        <v>702</v>
      </c>
      <c r="G4549" t="s">
        <v>94</v>
      </c>
      <c r="H4549" t="s">
        <v>24</v>
      </c>
      <c r="I4549" t="s">
        <v>24</v>
      </c>
      <c r="J4549" t="s">
        <v>24</v>
      </c>
      <c r="O4549" t="s">
        <v>94</v>
      </c>
      <c r="P4549" t="s">
        <v>9</v>
      </c>
      <c r="Q4549" t="s">
        <v>6333</v>
      </c>
      <c r="R4549" t="s">
        <v>122</v>
      </c>
      <c r="S4549" t="s">
        <v>127</v>
      </c>
      <c r="T4549">
        <v>12</v>
      </c>
      <c r="U4549" t="s">
        <v>475</v>
      </c>
      <c r="V4549" t="s">
        <v>265</v>
      </c>
      <c r="W4549" t="s">
        <v>386</v>
      </c>
    </row>
    <row r="4550" spans="1:23" x14ac:dyDescent="0.25">
      <c r="A4550" t="s">
        <v>356</v>
      </c>
      <c r="B4550" s="1">
        <v>44361</v>
      </c>
      <c r="C4550">
        <v>80.53</v>
      </c>
      <c r="D4550" t="s">
        <v>6618</v>
      </c>
      <c r="E4550" t="s">
        <v>6618</v>
      </c>
      <c r="F4550" t="s">
        <v>8202</v>
      </c>
      <c r="G4550" t="s">
        <v>89</v>
      </c>
      <c r="H4550" t="s">
        <v>69</v>
      </c>
      <c r="I4550" t="s">
        <v>69</v>
      </c>
      <c r="J4550" t="s">
        <v>9</v>
      </c>
      <c r="O4550" t="s">
        <v>89</v>
      </c>
      <c r="P4550" t="s">
        <v>9</v>
      </c>
      <c r="Q4550" t="s">
        <v>9</v>
      </c>
      <c r="R4550" t="s">
        <v>224</v>
      </c>
      <c r="S4550" t="s">
        <v>127</v>
      </c>
      <c r="T4550">
        <v>1</v>
      </c>
      <c r="U4550" t="s">
        <v>475</v>
      </c>
      <c r="W4550" t="s">
        <v>386</v>
      </c>
    </row>
    <row r="4551" spans="1:23" x14ac:dyDescent="0.25">
      <c r="A4551" t="s">
        <v>356</v>
      </c>
      <c r="B4551" s="1">
        <v>44361</v>
      </c>
      <c r="C4551">
        <v>147.78</v>
      </c>
      <c r="D4551" t="s">
        <v>6637</v>
      </c>
      <c r="E4551" t="s">
        <v>6637</v>
      </c>
      <c r="F4551" t="s">
        <v>8204</v>
      </c>
      <c r="G4551" t="s">
        <v>89</v>
      </c>
      <c r="H4551" t="s">
        <v>69</v>
      </c>
      <c r="I4551" t="s">
        <v>69</v>
      </c>
      <c r="J4551" t="s">
        <v>9</v>
      </c>
      <c r="O4551" t="s">
        <v>89</v>
      </c>
      <c r="P4551" t="s">
        <v>9</v>
      </c>
      <c r="Q4551" t="s">
        <v>9</v>
      </c>
      <c r="R4551" t="s">
        <v>224</v>
      </c>
      <c r="S4551" t="s">
        <v>127</v>
      </c>
      <c r="T4551">
        <v>1</v>
      </c>
      <c r="U4551" t="s">
        <v>475</v>
      </c>
      <c r="W4551" t="s">
        <v>386</v>
      </c>
    </row>
    <row r="4552" spans="1:23" x14ac:dyDescent="0.25">
      <c r="A4552" t="s">
        <v>356</v>
      </c>
      <c r="B4552" s="1">
        <v>44361</v>
      </c>
      <c r="C4552">
        <v>145.94</v>
      </c>
      <c r="D4552" t="s">
        <v>6618</v>
      </c>
      <c r="E4552" t="s">
        <v>6618</v>
      </c>
      <c r="F4552" t="s">
        <v>8201</v>
      </c>
      <c r="G4552" t="s">
        <v>89</v>
      </c>
      <c r="H4552" t="s">
        <v>69</v>
      </c>
      <c r="I4552" t="s">
        <v>69</v>
      </c>
      <c r="J4552" t="s">
        <v>9</v>
      </c>
      <c r="O4552" t="s">
        <v>89</v>
      </c>
      <c r="P4552" t="s">
        <v>9</v>
      </c>
      <c r="Q4552" t="s">
        <v>9</v>
      </c>
      <c r="R4552" t="s">
        <v>224</v>
      </c>
      <c r="S4552" t="s">
        <v>127</v>
      </c>
      <c r="T4552">
        <v>1</v>
      </c>
      <c r="U4552" t="s">
        <v>475</v>
      </c>
      <c r="W4552" t="s">
        <v>386</v>
      </c>
    </row>
    <row r="4553" spans="1:23" x14ac:dyDescent="0.25">
      <c r="A4553" t="s">
        <v>356</v>
      </c>
      <c r="B4553" s="1">
        <v>44361</v>
      </c>
      <c r="C4553">
        <v>29.67</v>
      </c>
      <c r="D4553" t="s">
        <v>6618</v>
      </c>
      <c r="E4553" t="s">
        <v>6618</v>
      </c>
      <c r="F4553" t="s">
        <v>7568</v>
      </c>
      <c r="G4553" t="s">
        <v>89</v>
      </c>
      <c r="H4553" t="s">
        <v>69</v>
      </c>
      <c r="I4553" t="s">
        <v>69</v>
      </c>
      <c r="J4553" t="s">
        <v>9</v>
      </c>
      <c r="O4553" t="s">
        <v>89</v>
      </c>
      <c r="P4553" t="s">
        <v>9</v>
      </c>
      <c r="Q4553" t="s">
        <v>9</v>
      </c>
      <c r="R4553" t="s">
        <v>224</v>
      </c>
      <c r="S4553" t="s">
        <v>127</v>
      </c>
      <c r="T4553">
        <v>1</v>
      </c>
      <c r="U4553" t="s">
        <v>475</v>
      </c>
      <c r="W4553" t="s">
        <v>386</v>
      </c>
    </row>
    <row r="4554" spans="1:23" x14ac:dyDescent="0.25">
      <c r="A4554" t="s">
        <v>356</v>
      </c>
      <c r="B4554" s="1">
        <v>44361</v>
      </c>
      <c r="C4554">
        <v>22.78</v>
      </c>
      <c r="D4554" t="s">
        <v>6618</v>
      </c>
      <c r="E4554" t="s">
        <v>6618</v>
      </c>
      <c r="F4554" t="s">
        <v>8203</v>
      </c>
      <c r="G4554" t="s">
        <v>89</v>
      </c>
      <c r="H4554" t="s">
        <v>69</v>
      </c>
      <c r="I4554" t="s">
        <v>69</v>
      </c>
      <c r="J4554" t="s">
        <v>9</v>
      </c>
      <c r="O4554" t="s">
        <v>89</v>
      </c>
      <c r="P4554" t="s">
        <v>9</v>
      </c>
      <c r="Q4554" t="s">
        <v>9</v>
      </c>
      <c r="R4554" t="s">
        <v>224</v>
      </c>
      <c r="S4554" t="s">
        <v>127</v>
      </c>
      <c r="T4554">
        <v>1</v>
      </c>
      <c r="U4554" t="s">
        <v>475</v>
      </c>
      <c r="W4554" t="s">
        <v>386</v>
      </c>
    </row>
    <row r="4555" spans="1:23" x14ac:dyDescent="0.25">
      <c r="A4555" t="s">
        <v>356</v>
      </c>
      <c r="B4555" s="1">
        <v>44361</v>
      </c>
      <c r="C4555">
        <v>29.67</v>
      </c>
      <c r="D4555" t="s">
        <v>6618</v>
      </c>
      <c r="E4555" t="s">
        <v>6618</v>
      </c>
      <c r="F4555" t="s">
        <v>7568</v>
      </c>
      <c r="G4555" t="s">
        <v>89</v>
      </c>
      <c r="H4555" t="s">
        <v>69</v>
      </c>
      <c r="I4555" t="s">
        <v>69</v>
      </c>
      <c r="J4555" t="s">
        <v>9</v>
      </c>
      <c r="O4555" t="s">
        <v>89</v>
      </c>
      <c r="P4555" t="s">
        <v>9</v>
      </c>
      <c r="Q4555" t="s">
        <v>9</v>
      </c>
      <c r="R4555" t="s">
        <v>224</v>
      </c>
      <c r="S4555" t="s">
        <v>127</v>
      </c>
      <c r="T4555">
        <v>1</v>
      </c>
      <c r="U4555" t="s">
        <v>475</v>
      </c>
      <c r="W4555" t="s">
        <v>386</v>
      </c>
    </row>
    <row r="4556" spans="1:23" x14ac:dyDescent="0.25">
      <c r="A4556" t="s">
        <v>356</v>
      </c>
      <c r="B4556" s="1">
        <v>44361</v>
      </c>
      <c r="C4556">
        <v>145.94</v>
      </c>
      <c r="D4556" t="s">
        <v>6618</v>
      </c>
      <c r="E4556" t="s">
        <v>6618</v>
      </c>
      <c r="F4556" t="s">
        <v>8201</v>
      </c>
      <c r="G4556" t="s">
        <v>89</v>
      </c>
      <c r="H4556" t="s">
        <v>69</v>
      </c>
      <c r="I4556" t="s">
        <v>69</v>
      </c>
      <c r="J4556" t="s">
        <v>9</v>
      </c>
      <c r="O4556" t="s">
        <v>89</v>
      </c>
      <c r="P4556" t="s">
        <v>9</v>
      </c>
      <c r="Q4556" t="s">
        <v>9</v>
      </c>
      <c r="R4556" t="s">
        <v>224</v>
      </c>
      <c r="S4556" t="s">
        <v>127</v>
      </c>
      <c r="T4556">
        <v>1</v>
      </c>
      <c r="U4556" t="s">
        <v>475</v>
      </c>
      <c r="W4556" t="s">
        <v>386</v>
      </c>
    </row>
    <row r="4557" spans="1:23" x14ac:dyDescent="0.25">
      <c r="A4557" t="s">
        <v>487</v>
      </c>
      <c r="B4557" s="1">
        <v>44361</v>
      </c>
      <c r="C4557">
        <v>-12.1</v>
      </c>
      <c r="D4557" t="s">
        <v>4947</v>
      </c>
      <c r="E4557" t="s">
        <v>4947</v>
      </c>
      <c r="F4557" t="s">
        <v>531</v>
      </c>
      <c r="G4557" t="s">
        <v>120</v>
      </c>
      <c r="H4557" t="s">
        <v>83</v>
      </c>
      <c r="I4557" t="s">
        <v>83</v>
      </c>
      <c r="J4557" t="s">
        <v>9</v>
      </c>
      <c r="O4557" t="s">
        <v>120</v>
      </c>
      <c r="P4557" t="s">
        <v>9</v>
      </c>
      <c r="Q4557" t="s">
        <v>4779</v>
      </c>
      <c r="R4557" t="s">
        <v>122</v>
      </c>
      <c r="S4557" t="s">
        <v>127</v>
      </c>
      <c r="T4557">
        <v>12</v>
      </c>
      <c r="U4557" t="s">
        <v>475</v>
      </c>
      <c r="W4557" t="s">
        <v>386</v>
      </c>
    </row>
    <row r="4558" spans="1:23" x14ac:dyDescent="0.25">
      <c r="A4558" t="s">
        <v>487</v>
      </c>
      <c r="B4558" s="1">
        <v>44361</v>
      </c>
      <c r="C4558">
        <v>-35</v>
      </c>
      <c r="D4558" t="s">
        <v>4946</v>
      </c>
      <c r="E4558" t="s">
        <v>4946</v>
      </c>
      <c r="F4558" t="s">
        <v>531</v>
      </c>
      <c r="G4558" t="s">
        <v>120</v>
      </c>
      <c r="H4558" t="s">
        <v>83</v>
      </c>
      <c r="I4558" t="s">
        <v>83</v>
      </c>
      <c r="J4558" t="s">
        <v>9</v>
      </c>
      <c r="O4558" t="s">
        <v>120</v>
      </c>
      <c r="P4558" t="s">
        <v>9</v>
      </c>
      <c r="Q4558" t="s">
        <v>4782</v>
      </c>
      <c r="R4558" t="s">
        <v>122</v>
      </c>
      <c r="S4558" t="s">
        <v>127</v>
      </c>
      <c r="T4558">
        <v>12</v>
      </c>
      <c r="U4558" t="s">
        <v>475</v>
      </c>
      <c r="W4558" t="s">
        <v>386</v>
      </c>
    </row>
    <row r="4559" spans="1:23" x14ac:dyDescent="0.25">
      <c r="A4559" t="s">
        <v>356</v>
      </c>
      <c r="B4559" s="1">
        <v>44361</v>
      </c>
      <c r="C4559">
        <v>22.78</v>
      </c>
      <c r="D4559" t="s">
        <v>6618</v>
      </c>
      <c r="E4559" t="s">
        <v>6618</v>
      </c>
      <c r="F4559" t="s">
        <v>8203</v>
      </c>
      <c r="G4559" t="s">
        <v>89</v>
      </c>
      <c r="H4559" t="s">
        <v>69</v>
      </c>
      <c r="I4559" t="s">
        <v>69</v>
      </c>
      <c r="J4559" t="s">
        <v>9</v>
      </c>
      <c r="O4559" t="s">
        <v>89</v>
      </c>
      <c r="P4559" t="s">
        <v>9</v>
      </c>
      <c r="Q4559" t="s">
        <v>9</v>
      </c>
      <c r="R4559" t="s">
        <v>224</v>
      </c>
      <c r="S4559" t="s">
        <v>127</v>
      </c>
      <c r="T4559">
        <v>1</v>
      </c>
      <c r="U4559" t="s">
        <v>475</v>
      </c>
      <c r="W4559" t="s">
        <v>386</v>
      </c>
    </row>
    <row r="4560" spans="1:23" x14ac:dyDescent="0.25">
      <c r="A4560" t="s">
        <v>356</v>
      </c>
      <c r="B4560" s="1">
        <v>44361</v>
      </c>
      <c r="C4560">
        <v>147.78</v>
      </c>
      <c r="D4560" t="s">
        <v>6637</v>
      </c>
      <c r="E4560" t="s">
        <v>6637</v>
      </c>
      <c r="F4560" t="s">
        <v>8204</v>
      </c>
      <c r="G4560" t="s">
        <v>89</v>
      </c>
      <c r="H4560" t="s">
        <v>69</v>
      </c>
      <c r="I4560" t="s">
        <v>69</v>
      </c>
      <c r="J4560" t="s">
        <v>9</v>
      </c>
      <c r="O4560" t="s">
        <v>89</v>
      </c>
      <c r="P4560" t="s">
        <v>9</v>
      </c>
      <c r="Q4560" t="s">
        <v>9</v>
      </c>
      <c r="R4560" t="s">
        <v>224</v>
      </c>
      <c r="S4560" t="s">
        <v>127</v>
      </c>
      <c r="T4560">
        <v>1</v>
      </c>
      <c r="U4560" t="s">
        <v>475</v>
      </c>
      <c r="W4560" t="s">
        <v>386</v>
      </c>
    </row>
    <row r="4561" spans="1:23" x14ac:dyDescent="0.25">
      <c r="A4561" t="s">
        <v>356</v>
      </c>
      <c r="B4561" s="1">
        <v>44361</v>
      </c>
      <c r="C4561">
        <v>80.53</v>
      </c>
      <c r="D4561" t="s">
        <v>6618</v>
      </c>
      <c r="E4561" t="s">
        <v>6618</v>
      </c>
      <c r="F4561" t="s">
        <v>8202</v>
      </c>
      <c r="G4561" t="s">
        <v>89</v>
      </c>
      <c r="H4561" t="s">
        <v>69</v>
      </c>
      <c r="I4561" t="s">
        <v>69</v>
      </c>
      <c r="J4561" t="s">
        <v>9</v>
      </c>
      <c r="O4561" t="s">
        <v>89</v>
      </c>
      <c r="P4561" t="s">
        <v>9</v>
      </c>
      <c r="Q4561" t="s">
        <v>9</v>
      </c>
      <c r="R4561" t="s">
        <v>224</v>
      </c>
      <c r="S4561" t="s">
        <v>127</v>
      </c>
      <c r="T4561">
        <v>1</v>
      </c>
      <c r="U4561" t="s">
        <v>475</v>
      </c>
      <c r="W4561" t="s">
        <v>386</v>
      </c>
    </row>
    <row r="4562" spans="1:23" x14ac:dyDescent="0.25">
      <c r="A4562" t="s">
        <v>487</v>
      </c>
      <c r="B4562" s="1">
        <v>44361</v>
      </c>
      <c r="C4562">
        <v>-20</v>
      </c>
      <c r="D4562" t="s">
        <v>2746</v>
      </c>
      <c r="E4562" t="s">
        <v>2746</v>
      </c>
      <c r="F4562" t="s">
        <v>531</v>
      </c>
      <c r="G4562" t="s">
        <v>78</v>
      </c>
      <c r="H4562" t="s">
        <v>27</v>
      </c>
      <c r="I4562" t="s">
        <v>27</v>
      </c>
      <c r="J4562" t="s">
        <v>9</v>
      </c>
      <c r="O4562" t="s">
        <v>78</v>
      </c>
      <c r="P4562" t="s">
        <v>9</v>
      </c>
      <c r="Q4562" t="s">
        <v>4781</v>
      </c>
      <c r="R4562" t="s">
        <v>122</v>
      </c>
      <c r="S4562" t="s">
        <v>127</v>
      </c>
      <c r="T4562">
        <v>1</v>
      </c>
      <c r="U4562" t="s">
        <v>475</v>
      </c>
      <c r="W4562" t="s">
        <v>386</v>
      </c>
    </row>
    <row r="4563" spans="1:23" x14ac:dyDescent="0.25">
      <c r="A4563" t="s">
        <v>544</v>
      </c>
      <c r="B4563" s="1">
        <v>44360</v>
      </c>
      <c r="C4563">
        <v>-42.29</v>
      </c>
      <c r="D4563" t="s">
        <v>560</v>
      </c>
      <c r="E4563" t="s">
        <v>560</v>
      </c>
      <c r="F4563" t="s">
        <v>4784</v>
      </c>
      <c r="G4563" t="s">
        <v>104</v>
      </c>
      <c r="H4563" t="s">
        <v>16</v>
      </c>
      <c r="I4563" t="s">
        <v>16</v>
      </c>
      <c r="J4563" t="s">
        <v>9</v>
      </c>
      <c r="O4563" t="s">
        <v>104</v>
      </c>
      <c r="P4563" t="s">
        <v>9</v>
      </c>
      <c r="Q4563" t="s">
        <v>9</v>
      </c>
      <c r="R4563" t="s">
        <v>122</v>
      </c>
      <c r="S4563" t="s">
        <v>127</v>
      </c>
      <c r="T4563">
        <v>12</v>
      </c>
      <c r="U4563" t="s">
        <v>475</v>
      </c>
      <c r="W4563" t="s">
        <v>386</v>
      </c>
    </row>
    <row r="4564" spans="1:23" x14ac:dyDescent="0.25">
      <c r="A4564" t="s">
        <v>34</v>
      </c>
      <c r="B4564" s="1">
        <v>44360</v>
      </c>
      <c r="C4564">
        <v>-10.43</v>
      </c>
      <c r="D4564" t="s">
        <v>491</v>
      </c>
      <c r="E4564" t="s">
        <v>491</v>
      </c>
      <c r="F4564" t="s">
        <v>4783</v>
      </c>
      <c r="G4564" t="s">
        <v>88</v>
      </c>
      <c r="H4564" t="s">
        <v>33</v>
      </c>
      <c r="I4564" t="s">
        <v>33</v>
      </c>
      <c r="J4564" t="s">
        <v>2345</v>
      </c>
      <c r="K4564" t="s">
        <v>9</v>
      </c>
      <c r="L4564" t="s">
        <v>9</v>
      </c>
      <c r="M4564" t="s">
        <v>5484</v>
      </c>
      <c r="O4564" t="s">
        <v>88</v>
      </c>
      <c r="P4564" t="s">
        <v>9</v>
      </c>
      <c r="Q4564" t="s">
        <v>5485</v>
      </c>
      <c r="R4564" t="s">
        <v>122</v>
      </c>
      <c r="S4564" t="s">
        <v>127</v>
      </c>
      <c r="T4564">
        <v>1</v>
      </c>
      <c r="U4564" t="s">
        <v>475</v>
      </c>
      <c r="W4564" t="s">
        <v>386</v>
      </c>
    </row>
    <row r="4565" spans="1:23" x14ac:dyDescent="0.25">
      <c r="A4565" t="s">
        <v>544</v>
      </c>
      <c r="B4565" s="1">
        <v>44359</v>
      </c>
      <c r="C4565">
        <v>-88.97</v>
      </c>
      <c r="D4565" t="s">
        <v>953</v>
      </c>
      <c r="E4565" t="s">
        <v>953</v>
      </c>
      <c r="F4565" t="s">
        <v>1541</v>
      </c>
      <c r="G4565" t="s">
        <v>104</v>
      </c>
      <c r="H4565" t="s">
        <v>12</v>
      </c>
      <c r="I4565" t="s">
        <v>12</v>
      </c>
      <c r="J4565" t="s">
        <v>9</v>
      </c>
      <c r="O4565" t="s">
        <v>104</v>
      </c>
      <c r="P4565" t="s">
        <v>9</v>
      </c>
      <c r="Q4565" t="s">
        <v>9</v>
      </c>
      <c r="R4565" t="s">
        <v>122</v>
      </c>
      <c r="S4565" t="s">
        <v>127</v>
      </c>
      <c r="T4565">
        <v>12</v>
      </c>
      <c r="U4565" t="s">
        <v>475</v>
      </c>
      <c r="W4565" t="s">
        <v>386</v>
      </c>
    </row>
    <row r="4566" spans="1:23" x14ac:dyDescent="0.25">
      <c r="A4566" t="s">
        <v>6408</v>
      </c>
      <c r="B4566" s="1">
        <v>44358</v>
      </c>
      <c r="C4566">
        <v>-214.84</v>
      </c>
      <c r="D4566" t="s">
        <v>6436</v>
      </c>
      <c r="E4566" t="s">
        <v>6436</v>
      </c>
      <c r="F4566" t="s">
        <v>6657</v>
      </c>
      <c r="G4566" t="s">
        <v>89</v>
      </c>
      <c r="H4566" t="s">
        <v>229</v>
      </c>
      <c r="I4566" t="s">
        <v>229</v>
      </c>
      <c r="J4566" t="s">
        <v>9</v>
      </c>
      <c r="O4566" t="s">
        <v>89</v>
      </c>
      <c r="P4566" t="s">
        <v>9</v>
      </c>
      <c r="Q4566" t="s">
        <v>9</v>
      </c>
      <c r="R4566" t="s">
        <v>224</v>
      </c>
      <c r="S4566" t="s">
        <v>127</v>
      </c>
      <c r="T4566">
        <v>1</v>
      </c>
      <c r="U4566" t="s">
        <v>475</v>
      </c>
      <c r="W4566" t="s">
        <v>386</v>
      </c>
    </row>
    <row r="4567" spans="1:23" x14ac:dyDescent="0.25">
      <c r="A4567" t="s">
        <v>492</v>
      </c>
      <c r="B4567" s="1">
        <v>44358</v>
      </c>
      <c r="C4567">
        <v>-49.85</v>
      </c>
      <c r="D4567" t="s">
        <v>1853</v>
      </c>
      <c r="E4567" t="s">
        <v>1853</v>
      </c>
      <c r="F4567" t="s">
        <v>4785</v>
      </c>
      <c r="G4567" t="s">
        <v>121</v>
      </c>
      <c r="H4567" t="s">
        <v>153</v>
      </c>
      <c r="I4567" t="s">
        <v>153</v>
      </c>
      <c r="J4567" t="s">
        <v>9</v>
      </c>
      <c r="O4567" t="s">
        <v>121</v>
      </c>
      <c r="P4567" t="s">
        <v>9</v>
      </c>
      <c r="Q4567" t="s">
        <v>4786</v>
      </c>
      <c r="R4567" t="s">
        <v>122</v>
      </c>
      <c r="S4567" t="s">
        <v>127</v>
      </c>
      <c r="T4567">
        <v>1</v>
      </c>
      <c r="U4567" t="s">
        <v>475</v>
      </c>
      <c r="W4567" t="s">
        <v>386</v>
      </c>
    </row>
    <row r="4568" spans="1:23" x14ac:dyDescent="0.25">
      <c r="A4568" t="s">
        <v>492</v>
      </c>
      <c r="B4568" s="1">
        <v>44358</v>
      </c>
      <c r="C4568">
        <v>-157.4</v>
      </c>
      <c r="D4568" t="s">
        <v>5477</v>
      </c>
      <c r="E4568" t="s">
        <v>5477</v>
      </c>
      <c r="F4568" t="s">
        <v>771</v>
      </c>
      <c r="G4568" t="s">
        <v>55</v>
      </c>
      <c r="H4568" t="s">
        <v>76</v>
      </c>
      <c r="I4568" t="s">
        <v>76</v>
      </c>
      <c r="J4568" t="s">
        <v>9</v>
      </c>
      <c r="O4568" t="s">
        <v>55</v>
      </c>
      <c r="P4568" t="s">
        <v>4953</v>
      </c>
      <c r="Q4568" t="s">
        <v>5486</v>
      </c>
      <c r="R4568" t="s">
        <v>224</v>
      </c>
      <c r="S4568" t="s">
        <v>126</v>
      </c>
      <c r="T4568">
        <v>12</v>
      </c>
      <c r="U4568" t="s">
        <v>475</v>
      </c>
      <c r="V4568" t="s">
        <v>6075</v>
      </c>
      <c r="W4568" t="s">
        <v>386</v>
      </c>
    </row>
    <row r="4569" spans="1:23" x14ac:dyDescent="0.25">
      <c r="A4569" t="s">
        <v>488</v>
      </c>
      <c r="B4569" s="1">
        <v>44358</v>
      </c>
      <c r="C4569">
        <v>128.36000000000001</v>
      </c>
      <c r="D4569" t="s">
        <v>489</v>
      </c>
      <c r="E4569" t="s">
        <v>489</v>
      </c>
      <c r="F4569" t="s">
        <v>4713</v>
      </c>
      <c r="G4569" t="s">
        <v>92</v>
      </c>
      <c r="H4569" t="s">
        <v>71</v>
      </c>
      <c r="I4569" t="s">
        <v>71</v>
      </c>
      <c r="J4569" t="s">
        <v>9</v>
      </c>
      <c r="O4569" t="s">
        <v>92</v>
      </c>
      <c r="P4569" t="s">
        <v>9</v>
      </c>
      <c r="Q4569" t="s">
        <v>9</v>
      </c>
      <c r="R4569" t="s">
        <v>92</v>
      </c>
      <c r="S4569" t="s">
        <v>127</v>
      </c>
      <c r="T4569">
        <v>12</v>
      </c>
      <c r="U4569" t="s">
        <v>475</v>
      </c>
      <c r="W4569" t="s">
        <v>386</v>
      </c>
    </row>
    <row r="4570" spans="1:23" x14ac:dyDescent="0.25">
      <c r="A4570" t="s">
        <v>19</v>
      </c>
      <c r="B4570" s="1">
        <v>44357</v>
      </c>
      <c r="C4570">
        <v>-55.45</v>
      </c>
      <c r="D4570" t="s">
        <v>5479</v>
      </c>
      <c r="E4570" t="s">
        <v>5479</v>
      </c>
      <c r="F4570" t="s">
        <v>778</v>
      </c>
      <c r="G4570" t="s">
        <v>55</v>
      </c>
      <c r="H4570" t="s">
        <v>76</v>
      </c>
      <c r="I4570" t="s">
        <v>76</v>
      </c>
      <c r="J4570" t="s">
        <v>9</v>
      </c>
      <c r="O4570" t="s">
        <v>55</v>
      </c>
      <c r="P4570" t="s">
        <v>4953</v>
      </c>
      <c r="Q4570" t="s">
        <v>4948</v>
      </c>
      <c r="R4570" t="s">
        <v>224</v>
      </c>
      <c r="S4570" t="s">
        <v>126</v>
      </c>
      <c r="T4570">
        <v>12</v>
      </c>
      <c r="U4570" t="s">
        <v>475</v>
      </c>
      <c r="V4570" t="s">
        <v>6075</v>
      </c>
      <c r="W4570" t="s">
        <v>386</v>
      </c>
    </row>
    <row r="4571" spans="1:23" x14ac:dyDescent="0.25">
      <c r="A4571" t="s">
        <v>6408</v>
      </c>
      <c r="B4571" s="1">
        <v>44357</v>
      </c>
      <c r="C4571">
        <v>214.84</v>
      </c>
      <c r="D4571" t="s">
        <v>6436</v>
      </c>
      <c r="E4571" t="s">
        <v>6436</v>
      </c>
      <c r="F4571" t="s">
        <v>6657</v>
      </c>
      <c r="G4571" t="s">
        <v>89</v>
      </c>
      <c r="H4571" t="s">
        <v>69</v>
      </c>
      <c r="I4571" t="s">
        <v>69</v>
      </c>
      <c r="J4571" t="s">
        <v>9</v>
      </c>
      <c r="O4571" t="s">
        <v>89</v>
      </c>
      <c r="P4571" t="s">
        <v>9</v>
      </c>
      <c r="Q4571" t="s">
        <v>9</v>
      </c>
      <c r="R4571" t="s">
        <v>224</v>
      </c>
      <c r="S4571" t="s">
        <v>127</v>
      </c>
      <c r="T4571">
        <v>1</v>
      </c>
      <c r="U4571" t="s">
        <v>475</v>
      </c>
      <c r="W4571" t="s">
        <v>386</v>
      </c>
    </row>
    <row r="4572" spans="1:23" x14ac:dyDescent="0.25">
      <c r="A4572" t="s">
        <v>34</v>
      </c>
      <c r="B4572" s="1">
        <v>44357</v>
      </c>
      <c r="C4572">
        <v>-18.82</v>
      </c>
      <c r="D4572" t="s">
        <v>491</v>
      </c>
      <c r="E4572" t="s">
        <v>491</v>
      </c>
      <c r="F4572" t="s">
        <v>4787</v>
      </c>
      <c r="G4572" t="s">
        <v>88</v>
      </c>
      <c r="H4572" t="s">
        <v>33</v>
      </c>
      <c r="I4572" t="s">
        <v>33</v>
      </c>
      <c r="J4572" t="s">
        <v>2345</v>
      </c>
      <c r="K4572" t="s">
        <v>9</v>
      </c>
      <c r="L4572" t="s">
        <v>9</v>
      </c>
      <c r="M4572" t="s">
        <v>5487</v>
      </c>
      <c r="O4572" t="s">
        <v>88</v>
      </c>
      <c r="P4572" t="s">
        <v>9</v>
      </c>
      <c r="Q4572" t="s">
        <v>5488</v>
      </c>
      <c r="R4572" t="s">
        <v>122</v>
      </c>
      <c r="S4572" t="s">
        <v>127</v>
      </c>
      <c r="T4572">
        <v>1</v>
      </c>
      <c r="U4572" t="s">
        <v>475</v>
      </c>
      <c r="W4572" t="s">
        <v>386</v>
      </c>
    </row>
    <row r="4573" spans="1:23" x14ac:dyDescent="0.25">
      <c r="A4573" t="s">
        <v>492</v>
      </c>
      <c r="B4573" s="1">
        <v>44357</v>
      </c>
      <c r="C4573">
        <v>-7</v>
      </c>
      <c r="D4573" t="s">
        <v>1214</v>
      </c>
      <c r="E4573" t="s">
        <v>1214</v>
      </c>
      <c r="F4573" t="s">
        <v>1215</v>
      </c>
      <c r="G4573" t="s">
        <v>10</v>
      </c>
      <c r="H4573" t="s">
        <v>39</v>
      </c>
      <c r="I4573" t="s">
        <v>39</v>
      </c>
      <c r="J4573" t="s">
        <v>9</v>
      </c>
      <c r="O4573" t="s">
        <v>10</v>
      </c>
      <c r="P4573" t="s">
        <v>9</v>
      </c>
      <c r="Q4573" t="s">
        <v>9</v>
      </c>
      <c r="R4573" t="s">
        <v>122</v>
      </c>
      <c r="S4573" t="s">
        <v>127</v>
      </c>
      <c r="T4573">
        <v>12</v>
      </c>
      <c r="U4573" t="s">
        <v>475</v>
      </c>
      <c r="W4573" t="s">
        <v>386</v>
      </c>
    </row>
    <row r="4574" spans="1:23" x14ac:dyDescent="0.25">
      <c r="A4574" t="s">
        <v>492</v>
      </c>
      <c r="B4574" s="1">
        <v>44357</v>
      </c>
      <c r="C4574">
        <v>-1.99</v>
      </c>
      <c r="D4574" t="s">
        <v>493</v>
      </c>
      <c r="E4574" t="s">
        <v>493</v>
      </c>
      <c r="F4574" t="s">
        <v>494</v>
      </c>
      <c r="G4574" t="s">
        <v>104</v>
      </c>
      <c r="H4574" t="s">
        <v>16</v>
      </c>
      <c r="I4574" t="s">
        <v>16</v>
      </c>
      <c r="J4574" t="s">
        <v>9</v>
      </c>
      <c r="O4574" t="s">
        <v>104</v>
      </c>
      <c r="P4574" t="s">
        <v>9</v>
      </c>
      <c r="Q4574" t="s">
        <v>9</v>
      </c>
      <c r="R4574" t="s">
        <v>122</v>
      </c>
      <c r="S4574" t="s">
        <v>127</v>
      </c>
      <c r="T4574">
        <v>12</v>
      </c>
      <c r="U4574" t="s">
        <v>475</v>
      </c>
      <c r="W4574" t="s">
        <v>386</v>
      </c>
    </row>
    <row r="4575" spans="1:23" x14ac:dyDescent="0.25">
      <c r="A4575" t="s">
        <v>492</v>
      </c>
      <c r="B4575" s="1">
        <v>44356</v>
      </c>
      <c r="C4575">
        <v>-24.54</v>
      </c>
      <c r="D4575" t="s">
        <v>495</v>
      </c>
      <c r="E4575" t="s">
        <v>495</v>
      </c>
      <c r="F4575" t="s">
        <v>496</v>
      </c>
      <c r="G4575" t="s">
        <v>104</v>
      </c>
      <c r="H4575" t="s">
        <v>16</v>
      </c>
      <c r="I4575" t="s">
        <v>16</v>
      </c>
      <c r="J4575" t="s">
        <v>9</v>
      </c>
      <c r="O4575" t="s">
        <v>104</v>
      </c>
      <c r="P4575" t="s">
        <v>9</v>
      </c>
      <c r="Q4575" t="s">
        <v>9</v>
      </c>
      <c r="R4575" t="s">
        <v>122</v>
      </c>
      <c r="S4575" t="s">
        <v>127</v>
      </c>
      <c r="T4575">
        <v>12</v>
      </c>
      <c r="U4575" t="s">
        <v>475</v>
      </c>
      <c r="W4575" t="s">
        <v>386</v>
      </c>
    </row>
    <row r="4576" spans="1:23" x14ac:dyDescent="0.25">
      <c r="A4576" t="s">
        <v>492</v>
      </c>
      <c r="B4576" s="1">
        <v>44356</v>
      </c>
      <c r="C4576">
        <v>-6.48</v>
      </c>
      <c r="D4576" t="s">
        <v>495</v>
      </c>
      <c r="E4576" t="s">
        <v>495</v>
      </c>
      <c r="F4576" t="s">
        <v>496</v>
      </c>
      <c r="G4576" t="s">
        <v>104</v>
      </c>
      <c r="H4576" t="s">
        <v>16</v>
      </c>
      <c r="I4576" t="s">
        <v>16</v>
      </c>
      <c r="J4576" t="s">
        <v>9</v>
      </c>
      <c r="O4576" t="s">
        <v>104</v>
      </c>
      <c r="P4576" t="s">
        <v>9</v>
      </c>
      <c r="Q4576" t="s">
        <v>9</v>
      </c>
      <c r="R4576" t="s">
        <v>122</v>
      </c>
      <c r="S4576" t="s">
        <v>127</v>
      </c>
      <c r="T4576">
        <v>12</v>
      </c>
      <c r="U4576" t="s">
        <v>475</v>
      </c>
      <c r="W4576" t="s">
        <v>386</v>
      </c>
    </row>
    <row r="4577" spans="1:23" x14ac:dyDescent="0.25">
      <c r="A4577" t="s">
        <v>34</v>
      </c>
      <c r="B4577" s="1">
        <v>44355</v>
      </c>
      <c r="C4577">
        <v>-62.78</v>
      </c>
      <c r="D4577" t="s">
        <v>491</v>
      </c>
      <c r="E4577" t="s">
        <v>491</v>
      </c>
      <c r="F4577" t="s">
        <v>4788</v>
      </c>
      <c r="G4577" t="s">
        <v>13</v>
      </c>
      <c r="H4577" t="s">
        <v>148</v>
      </c>
      <c r="I4577" t="s">
        <v>148</v>
      </c>
      <c r="J4577" t="s">
        <v>9</v>
      </c>
      <c r="K4577" t="s">
        <v>9</v>
      </c>
      <c r="L4577" t="s">
        <v>9</v>
      </c>
      <c r="M4577" t="s">
        <v>5489</v>
      </c>
      <c r="O4577" t="s">
        <v>13</v>
      </c>
      <c r="P4577" t="s">
        <v>9</v>
      </c>
      <c r="Q4577" t="s">
        <v>5490</v>
      </c>
      <c r="R4577" t="s">
        <v>122</v>
      </c>
      <c r="S4577" t="s">
        <v>127</v>
      </c>
      <c r="T4577">
        <v>12</v>
      </c>
      <c r="U4577" t="s">
        <v>475</v>
      </c>
      <c r="W4577" t="s">
        <v>386</v>
      </c>
    </row>
    <row r="4578" spans="1:23" x14ac:dyDescent="0.25">
      <c r="A4578" t="s">
        <v>544</v>
      </c>
      <c r="B4578" s="1">
        <v>44355</v>
      </c>
      <c r="C4578">
        <v>-32.340000000000003</v>
      </c>
      <c r="D4578" t="s">
        <v>716</v>
      </c>
      <c r="E4578" t="s">
        <v>716</v>
      </c>
      <c r="F4578" t="s">
        <v>4789</v>
      </c>
      <c r="G4578" t="s">
        <v>10</v>
      </c>
      <c r="H4578" t="s">
        <v>35</v>
      </c>
      <c r="I4578" t="s">
        <v>35</v>
      </c>
      <c r="J4578" t="s">
        <v>9</v>
      </c>
      <c r="O4578" t="s">
        <v>10</v>
      </c>
      <c r="P4578" t="s">
        <v>9</v>
      </c>
      <c r="Q4578" t="s">
        <v>9</v>
      </c>
      <c r="R4578" t="s">
        <v>122</v>
      </c>
      <c r="S4578" t="s">
        <v>127</v>
      </c>
      <c r="T4578">
        <v>12</v>
      </c>
      <c r="U4578" t="s">
        <v>475</v>
      </c>
      <c r="W4578" t="s">
        <v>386</v>
      </c>
    </row>
    <row r="4579" spans="1:23" x14ac:dyDescent="0.25">
      <c r="A4579" t="s">
        <v>336</v>
      </c>
      <c r="B4579" s="1">
        <v>44355</v>
      </c>
      <c r="C4579">
        <v>-3.5</v>
      </c>
      <c r="D4579" t="s">
        <v>887</v>
      </c>
      <c r="E4579" t="s">
        <v>887</v>
      </c>
      <c r="F4579" t="s">
        <v>888</v>
      </c>
      <c r="G4579" t="s">
        <v>101</v>
      </c>
      <c r="H4579" t="s">
        <v>23</v>
      </c>
      <c r="I4579" t="s">
        <v>23</v>
      </c>
      <c r="J4579" t="s">
        <v>9</v>
      </c>
      <c r="O4579" t="s">
        <v>101</v>
      </c>
      <c r="P4579" t="s">
        <v>9</v>
      </c>
      <c r="Q4579" t="s">
        <v>9</v>
      </c>
      <c r="R4579" t="s">
        <v>122</v>
      </c>
      <c r="S4579" t="s">
        <v>127</v>
      </c>
      <c r="T4579">
        <v>12</v>
      </c>
      <c r="U4579" t="s">
        <v>475</v>
      </c>
      <c r="W4579" t="s">
        <v>386</v>
      </c>
    </row>
    <row r="4580" spans="1:23" x14ac:dyDescent="0.25">
      <c r="A4580" t="s">
        <v>34</v>
      </c>
      <c r="B4580" s="1">
        <v>44355</v>
      </c>
      <c r="C4580">
        <v>-9.42</v>
      </c>
      <c r="D4580" t="s">
        <v>491</v>
      </c>
      <c r="E4580" t="s">
        <v>491</v>
      </c>
      <c r="F4580" t="s">
        <v>4791</v>
      </c>
      <c r="G4580" t="s">
        <v>88</v>
      </c>
      <c r="H4580" t="s">
        <v>33</v>
      </c>
      <c r="I4580" t="s">
        <v>33</v>
      </c>
      <c r="J4580" t="s">
        <v>2345</v>
      </c>
      <c r="K4580" t="s">
        <v>9</v>
      </c>
      <c r="L4580" t="s">
        <v>9</v>
      </c>
      <c r="M4580" t="s">
        <v>5491</v>
      </c>
      <c r="O4580" t="s">
        <v>88</v>
      </c>
      <c r="P4580" t="s">
        <v>9</v>
      </c>
      <c r="Q4580" t="s">
        <v>5492</v>
      </c>
      <c r="R4580" t="s">
        <v>122</v>
      </c>
      <c r="S4580" t="s">
        <v>127</v>
      </c>
      <c r="T4580">
        <v>1</v>
      </c>
      <c r="U4580" t="s">
        <v>475</v>
      </c>
      <c r="W4580" t="s">
        <v>386</v>
      </c>
    </row>
    <row r="4581" spans="1:23" x14ac:dyDescent="0.25">
      <c r="A4581" t="s">
        <v>19</v>
      </c>
      <c r="B4581" s="1">
        <v>44355</v>
      </c>
      <c r="C4581">
        <v>-301.39</v>
      </c>
      <c r="D4581" t="s">
        <v>609</v>
      </c>
      <c r="E4581" t="s">
        <v>609</v>
      </c>
      <c r="F4581" t="s">
        <v>610</v>
      </c>
      <c r="G4581" t="s">
        <v>10</v>
      </c>
      <c r="H4581" t="s">
        <v>20</v>
      </c>
      <c r="I4581" t="s">
        <v>20</v>
      </c>
      <c r="J4581" t="s">
        <v>9</v>
      </c>
      <c r="O4581" t="s">
        <v>10</v>
      </c>
      <c r="P4581" t="s">
        <v>9</v>
      </c>
      <c r="Q4581" t="s">
        <v>9</v>
      </c>
      <c r="R4581" t="s">
        <v>122</v>
      </c>
      <c r="S4581" t="s">
        <v>127</v>
      </c>
      <c r="T4581">
        <v>12</v>
      </c>
      <c r="U4581" t="s">
        <v>475</v>
      </c>
      <c r="W4581" t="s">
        <v>386</v>
      </c>
    </row>
    <row r="4582" spans="1:23" x14ac:dyDescent="0.25">
      <c r="A4582" t="s">
        <v>336</v>
      </c>
      <c r="B4582" s="1">
        <v>44355</v>
      </c>
      <c r="C4582">
        <v>-80</v>
      </c>
      <c r="D4582" t="s">
        <v>887</v>
      </c>
      <c r="E4582" t="s">
        <v>887</v>
      </c>
      <c r="F4582" t="s">
        <v>888</v>
      </c>
      <c r="G4582" t="s">
        <v>104</v>
      </c>
      <c r="H4582" t="s">
        <v>7</v>
      </c>
      <c r="I4582" t="s">
        <v>7</v>
      </c>
      <c r="J4582" t="s">
        <v>9</v>
      </c>
      <c r="O4582" t="s">
        <v>104</v>
      </c>
      <c r="P4582" t="s">
        <v>9</v>
      </c>
      <c r="Q4582" t="s">
        <v>9</v>
      </c>
      <c r="R4582" t="s">
        <v>122</v>
      </c>
      <c r="S4582" t="s">
        <v>127</v>
      </c>
      <c r="T4582">
        <v>12</v>
      </c>
      <c r="U4582" t="s">
        <v>475</v>
      </c>
      <c r="W4582" t="s">
        <v>386</v>
      </c>
    </row>
    <row r="4583" spans="1:23" x14ac:dyDescent="0.25">
      <c r="A4583" t="s">
        <v>487</v>
      </c>
      <c r="B4583" s="1">
        <v>44355</v>
      </c>
      <c r="C4583">
        <v>-85</v>
      </c>
      <c r="D4583" t="s">
        <v>4949</v>
      </c>
      <c r="E4583" t="s">
        <v>4949</v>
      </c>
      <c r="F4583" t="s">
        <v>531</v>
      </c>
      <c r="G4583" t="s">
        <v>13</v>
      </c>
      <c r="H4583" t="s">
        <v>15</v>
      </c>
      <c r="I4583" t="s">
        <v>15</v>
      </c>
      <c r="J4583" t="s">
        <v>9</v>
      </c>
      <c r="O4583" t="s">
        <v>13</v>
      </c>
      <c r="P4583" t="s">
        <v>9</v>
      </c>
      <c r="Q4583" t="s">
        <v>4790</v>
      </c>
      <c r="R4583" t="s">
        <v>122</v>
      </c>
      <c r="S4583" t="s">
        <v>127</v>
      </c>
      <c r="T4583">
        <v>12</v>
      </c>
      <c r="U4583" t="s">
        <v>475</v>
      </c>
      <c r="W4583" t="s">
        <v>386</v>
      </c>
    </row>
    <row r="4584" spans="1:23" x14ac:dyDescent="0.25">
      <c r="A4584" t="s">
        <v>19</v>
      </c>
      <c r="B4584" s="1">
        <v>44355</v>
      </c>
      <c r="C4584">
        <v>75</v>
      </c>
      <c r="D4584" t="s">
        <v>510</v>
      </c>
      <c r="E4584" t="s">
        <v>510</v>
      </c>
      <c r="F4584" t="s">
        <v>4792</v>
      </c>
      <c r="G4584" t="s">
        <v>92</v>
      </c>
      <c r="H4584" t="s">
        <v>361</v>
      </c>
      <c r="I4584" t="s">
        <v>361</v>
      </c>
      <c r="J4584" t="s">
        <v>9</v>
      </c>
      <c r="O4584" t="s">
        <v>92</v>
      </c>
      <c r="P4584" t="s">
        <v>9</v>
      </c>
      <c r="Q4584" t="s">
        <v>9</v>
      </c>
      <c r="R4584" t="s">
        <v>92</v>
      </c>
      <c r="S4584" t="s">
        <v>125</v>
      </c>
      <c r="T4584">
        <v>1</v>
      </c>
      <c r="U4584" t="s">
        <v>475</v>
      </c>
      <c r="W4584" t="s">
        <v>386</v>
      </c>
    </row>
    <row r="4585" spans="1:23" x14ac:dyDescent="0.25">
      <c r="A4585" t="s">
        <v>19</v>
      </c>
      <c r="B4585" s="1">
        <v>44354</v>
      </c>
      <c r="C4585">
        <v>-174.39</v>
      </c>
      <c r="D4585" t="s">
        <v>85</v>
      </c>
      <c r="E4585" t="s">
        <v>85</v>
      </c>
      <c r="F4585" t="s">
        <v>498</v>
      </c>
      <c r="G4585" t="s">
        <v>55</v>
      </c>
      <c r="H4585" t="s">
        <v>18</v>
      </c>
      <c r="I4585" t="s">
        <v>18</v>
      </c>
      <c r="J4585" t="s">
        <v>9</v>
      </c>
      <c r="O4585" t="s">
        <v>55</v>
      </c>
      <c r="P4585" t="s">
        <v>9</v>
      </c>
      <c r="Q4585" t="s">
        <v>9</v>
      </c>
      <c r="R4585" t="s">
        <v>224</v>
      </c>
      <c r="S4585" t="s">
        <v>126</v>
      </c>
      <c r="T4585">
        <v>12</v>
      </c>
      <c r="U4585" t="s">
        <v>475</v>
      </c>
      <c r="W4585" t="s">
        <v>386</v>
      </c>
    </row>
    <row r="4586" spans="1:23" x14ac:dyDescent="0.25">
      <c r="A4586" t="s">
        <v>19</v>
      </c>
      <c r="B4586" s="1">
        <v>44354</v>
      </c>
      <c r="C4586">
        <v>-4520.71</v>
      </c>
      <c r="D4586" t="s">
        <v>516</v>
      </c>
      <c r="E4586" t="s">
        <v>516</v>
      </c>
      <c r="F4586" t="s">
        <v>517</v>
      </c>
      <c r="G4586" t="s">
        <v>94</v>
      </c>
      <c r="H4586" t="s">
        <v>61</v>
      </c>
      <c r="I4586" t="s">
        <v>61</v>
      </c>
      <c r="J4586" t="s">
        <v>9</v>
      </c>
      <c r="O4586" t="s">
        <v>94</v>
      </c>
      <c r="P4586" t="s">
        <v>9</v>
      </c>
      <c r="Q4586" t="s">
        <v>9</v>
      </c>
      <c r="R4586" t="s">
        <v>122</v>
      </c>
      <c r="S4586" t="s">
        <v>127</v>
      </c>
      <c r="T4586">
        <v>12</v>
      </c>
      <c r="U4586" t="s">
        <v>475</v>
      </c>
      <c r="W4586" t="s">
        <v>386</v>
      </c>
    </row>
    <row r="4587" spans="1:23" x14ac:dyDescent="0.25">
      <c r="A4587" t="s">
        <v>6411</v>
      </c>
      <c r="B4587" s="1">
        <v>44354</v>
      </c>
      <c r="C4587">
        <v>20000</v>
      </c>
      <c r="D4587" t="s">
        <v>691</v>
      </c>
      <c r="E4587" t="s">
        <v>691</v>
      </c>
      <c r="F4587" t="s">
        <v>8205</v>
      </c>
      <c r="G4587" t="s">
        <v>55</v>
      </c>
      <c r="H4587" t="s">
        <v>225</v>
      </c>
      <c r="I4587" t="s">
        <v>225</v>
      </c>
      <c r="J4587" t="s">
        <v>9</v>
      </c>
      <c r="O4587" t="s">
        <v>55</v>
      </c>
      <c r="P4587" t="s">
        <v>9</v>
      </c>
      <c r="Q4587" t="s">
        <v>9</v>
      </c>
      <c r="R4587" t="s">
        <v>224</v>
      </c>
      <c r="S4587" t="s">
        <v>126</v>
      </c>
      <c r="T4587">
        <v>0</v>
      </c>
      <c r="U4587" t="s">
        <v>475</v>
      </c>
      <c r="V4587" t="s">
        <v>6075</v>
      </c>
      <c r="W4587" t="s">
        <v>386</v>
      </c>
    </row>
    <row r="4588" spans="1:23" x14ac:dyDescent="0.25">
      <c r="A4588" t="s">
        <v>487</v>
      </c>
      <c r="B4588" s="1">
        <v>44354</v>
      </c>
      <c r="C4588">
        <v>-51.2</v>
      </c>
      <c r="D4588" t="s">
        <v>4950</v>
      </c>
      <c r="E4588" t="s">
        <v>4950</v>
      </c>
      <c r="F4588" t="s">
        <v>531</v>
      </c>
      <c r="G4588" t="s">
        <v>121</v>
      </c>
      <c r="H4588" t="s">
        <v>153</v>
      </c>
      <c r="I4588" t="s">
        <v>153</v>
      </c>
      <c r="J4588" t="s">
        <v>2639</v>
      </c>
      <c r="O4588" t="s">
        <v>121</v>
      </c>
      <c r="P4588" t="s">
        <v>9</v>
      </c>
      <c r="Q4588" t="s">
        <v>5739</v>
      </c>
      <c r="R4588" t="s">
        <v>122</v>
      </c>
      <c r="S4588" t="s">
        <v>127</v>
      </c>
      <c r="T4588">
        <v>1</v>
      </c>
      <c r="U4588" t="s">
        <v>475</v>
      </c>
      <c r="W4588" t="s">
        <v>386</v>
      </c>
    </row>
    <row r="4589" spans="1:23" x14ac:dyDescent="0.25">
      <c r="A4589" t="s">
        <v>6411</v>
      </c>
      <c r="B4589" s="1">
        <v>44354</v>
      </c>
      <c r="C4589">
        <v>-10000</v>
      </c>
      <c r="D4589" t="s">
        <v>8179</v>
      </c>
      <c r="E4589" t="s">
        <v>8179</v>
      </c>
      <c r="F4589" t="s">
        <v>8170</v>
      </c>
      <c r="G4589" t="s">
        <v>89</v>
      </c>
      <c r="H4589" t="s">
        <v>229</v>
      </c>
      <c r="I4589" t="s">
        <v>229</v>
      </c>
      <c r="J4589" t="s">
        <v>9</v>
      </c>
      <c r="O4589" t="s">
        <v>89</v>
      </c>
      <c r="P4589" t="s">
        <v>9</v>
      </c>
      <c r="Q4589" t="s">
        <v>9</v>
      </c>
      <c r="R4589" t="s">
        <v>224</v>
      </c>
      <c r="S4589" t="s">
        <v>127</v>
      </c>
      <c r="T4589">
        <v>1</v>
      </c>
      <c r="U4589" t="s">
        <v>475</v>
      </c>
      <c r="W4589" t="s">
        <v>386</v>
      </c>
    </row>
    <row r="4590" spans="1:23" x14ac:dyDescent="0.25">
      <c r="A4590" t="s">
        <v>487</v>
      </c>
      <c r="B4590" s="1">
        <v>44354</v>
      </c>
      <c r="C4590">
        <v>-20000</v>
      </c>
      <c r="D4590" t="s">
        <v>706</v>
      </c>
      <c r="E4590" t="s">
        <v>706</v>
      </c>
      <c r="F4590" t="s">
        <v>707</v>
      </c>
      <c r="G4590" t="s">
        <v>55</v>
      </c>
      <c r="H4590" t="s">
        <v>225</v>
      </c>
      <c r="I4590" t="s">
        <v>225</v>
      </c>
      <c r="J4590" t="s">
        <v>9</v>
      </c>
      <c r="O4590" t="s">
        <v>55</v>
      </c>
      <c r="P4590" t="s">
        <v>9</v>
      </c>
      <c r="Q4590" t="s">
        <v>9</v>
      </c>
      <c r="R4590" t="s">
        <v>224</v>
      </c>
      <c r="S4590" t="s">
        <v>126</v>
      </c>
      <c r="T4590">
        <v>0</v>
      </c>
      <c r="U4590" t="s">
        <v>475</v>
      </c>
      <c r="V4590" t="s">
        <v>6075</v>
      </c>
      <c r="W4590" t="s">
        <v>386</v>
      </c>
    </row>
    <row r="4591" spans="1:23" x14ac:dyDescent="0.25">
      <c r="A4591" t="s">
        <v>492</v>
      </c>
      <c r="B4591" s="1">
        <v>44354</v>
      </c>
      <c r="C4591">
        <v>-1.04</v>
      </c>
      <c r="D4591" t="s">
        <v>495</v>
      </c>
      <c r="E4591" t="s">
        <v>495</v>
      </c>
      <c r="F4591" t="s">
        <v>496</v>
      </c>
      <c r="G4591" t="s">
        <v>104</v>
      </c>
      <c r="H4591" t="s">
        <v>16</v>
      </c>
      <c r="I4591" t="s">
        <v>16</v>
      </c>
      <c r="J4591" t="s">
        <v>9</v>
      </c>
      <c r="O4591" t="s">
        <v>104</v>
      </c>
      <c r="P4591" t="s">
        <v>9</v>
      </c>
      <c r="Q4591" t="s">
        <v>9</v>
      </c>
      <c r="R4591" t="s">
        <v>122</v>
      </c>
      <c r="S4591" t="s">
        <v>127</v>
      </c>
      <c r="T4591">
        <v>12</v>
      </c>
      <c r="U4591" t="s">
        <v>475</v>
      </c>
      <c r="W4591" t="s">
        <v>386</v>
      </c>
    </row>
    <row r="4592" spans="1:23" x14ac:dyDescent="0.25">
      <c r="A4592" t="s">
        <v>512</v>
      </c>
      <c r="B4592" s="1">
        <v>44354</v>
      </c>
      <c r="C4592">
        <v>-37.03</v>
      </c>
      <c r="D4592" t="s">
        <v>497</v>
      </c>
      <c r="E4592" t="s">
        <v>497</v>
      </c>
      <c r="F4592" t="s">
        <v>742</v>
      </c>
      <c r="G4592" t="s">
        <v>88</v>
      </c>
      <c r="H4592" t="s">
        <v>59</v>
      </c>
      <c r="I4592" t="s">
        <v>59</v>
      </c>
      <c r="J4592" t="s">
        <v>9</v>
      </c>
      <c r="O4592" t="s">
        <v>88</v>
      </c>
      <c r="P4592" t="s">
        <v>9</v>
      </c>
      <c r="Q4592" t="s">
        <v>9</v>
      </c>
      <c r="R4592" t="s">
        <v>122</v>
      </c>
      <c r="S4592" t="s">
        <v>127</v>
      </c>
      <c r="T4592">
        <v>1</v>
      </c>
      <c r="U4592" t="s">
        <v>475</v>
      </c>
      <c r="W4592" t="s">
        <v>386</v>
      </c>
    </row>
    <row r="4593" spans="1:23" x14ac:dyDescent="0.25">
      <c r="A4593" t="s">
        <v>492</v>
      </c>
      <c r="B4593" s="1">
        <v>44354</v>
      </c>
      <c r="C4593">
        <v>-30</v>
      </c>
      <c r="D4593" t="s">
        <v>650</v>
      </c>
      <c r="E4593" t="s">
        <v>650</v>
      </c>
      <c r="F4593" t="s">
        <v>651</v>
      </c>
      <c r="G4593" t="s">
        <v>118</v>
      </c>
      <c r="H4593" t="s">
        <v>52</v>
      </c>
      <c r="I4593" t="s">
        <v>52</v>
      </c>
      <c r="J4593" t="s">
        <v>9</v>
      </c>
      <c r="O4593" t="s">
        <v>118</v>
      </c>
      <c r="P4593" t="s">
        <v>9</v>
      </c>
      <c r="Q4593" t="s">
        <v>9</v>
      </c>
      <c r="R4593" t="s">
        <v>122</v>
      </c>
      <c r="S4593" t="s">
        <v>127</v>
      </c>
      <c r="T4593">
        <v>12</v>
      </c>
      <c r="U4593" t="s">
        <v>475</v>
      </c>
      <c r="W4593" t="s">
        <v>386</v>
      </c>
    </row>
    <row r="4594" spans="1:23" x14ac:dyDescent="0.25">
      <c r="A4594" t="s">
        <v>492</v>
      </c>
      <c r="B4594" s="1">
        <v>44354</v>
      </c>
      <c r="C4594">
        <v>-20</v>
      </c>
      <c r="D4594" t="s">
        <v>580</v>
      </c>
      <c r="E4594" t="s">
        <v>580</v>
      </c>
      <c r="F4594" t="s">
        <v>891</v>
      </c>
      <c r="G4594" t="s">
        <v>88</v>
      </c>
      <c r="H4594" t="s">
        <v>59</v>
      </c>
      <c r="I4594" t="s">
        <v>59</v>
      </c>
      <c r="J4594" t="s">
        <v>9</v>
      </c>
      <c r="O4594" t="s">
        <v>88</v>
      </c>
      <c r="P4594" t="s">
        <v>9</v>
      </c>
      <c r="Q4594" t="s">
        <v>9</v>
      </c>
      <c r="R4594" t="s">
        <v>122</v>
      </c>
      <c r="S4594" t="s">
        <v>127</v>
      </c>
      <c r="T4594">
        <v>1</v>
      </c>
      <c r="U4594" t="s">
        <v>475</v>
      </c>
      <c r="W4594" t="s">
        <v>386</v>
      </c>
    </row>
    <row r="4595" spans="1:23" x14ac:dyDescent="0.25">
      <c r="A4595" t="s">
        <v>512</v>
      </c>
      <c r="B4595" s="1">
        <v>44353</v>
      </c>
      <c r="C4595">
        <v>174.39</v>
      </c>
      <c r="D4595" t="s">
        <v>85</v>
      </c>
      <c r="E4595" t="s">
        <v>85</v>
      </c>
      <c r="F4595" t="s">
        <v>513</v>
      </c>
      <c r="G4595" t="s">
        <v>55</v>
      </c>
      <c r="H4595" t="s">
        <v>18</v>
      </c>
      <c r="I4595" t="s">
        <v>18</v>
      </c>
      <c r="J4595" t="s">
        <v>9</v>
      </c>
      <c r="O4595" t="s">
        <v>55</v>
      </c>
      <c r="P4595" t="s">
        <v>9</v>
      </c>
      <c r="Q4595" t="s">
        <v>9</v>
      </c>
      <c r="R4595" t="s">
        <v>224</v>
      </c>
      <c r="S4595" t="s">
        <v>126</v>
      </c>
      <c r="T4595">
        <v>12</v>
      </c>
      <c r="U4595" t="s">
        <v>475</v>
      </c>
      <c r="W4595" t="s">
        <v>386</v>
      </c>
    </row>
    <row r="4596" spans="1:23" x14ac:dyDescent="0.25">
      <c r="A4596" t="s">
        <v>544</v>
      </c>
      <c r="B4596" s="1">
        <v>44353</v>
      </c>
      <c r="C4596">
        <v>-2.69</v>
      </c>
      <c r="D4596" t="s">
        <v>495</v>
      </c>
      <c r="E4596" t="s">
        <v>495</v>
      </c>
      <c r="F4596" t="s">
        <v>601</v>
      </c>
      <c r="G4596" t="s">
        <v>104</v>
      </c>
      <c r="H4596" t="s">
        <v>16</v>
      </c>
      <c r="I4596" t="s">
        <v>16</v>
      </c>
      <c r="J4596" t="s">
        <v>9</v>
      </c>
      <c r="O4596" t="s">
        <v>104</v>
      </c>
      <c r="P4596" t="s">
        <v>9</v>
      </c>
      <c r="Q4596" t="s">
        <v>4793</v>
      </c>
      <c r="R4596" t="s">
        <v>122</v>
      </c>
      <c r="S4596" t="s">
        <v>127</v>
      </c>
      <c r="T4596">
        <v>12</v>
      </c>
      <c r="U4596" t="s">
        <v>475</v>
      </c>
      <c r="W4596" t="s">
        <v>386</v>
      </c>
    </row>
    <row r="4597" spans="1:23" x14ac:dyDescent="0.25">
      <c r="A4597" t="s">
        <v>492</v>
      </c>
      <c r="B4597" s="1">
        <v>44352</v>
      </c>
      <c r="C4597">
        <v>-11.85</v>
      </c>
      <c r="D4597" t="s">
        <v>2832</v>
      </c>
      <c r="E4597" t="s">
        <v>2832</v>
      </c>
      <c r="F4597" t="s">
        <v>2833</v>
      </c>
      <c r="G4597" t="s">
        <v>104</v>
      </c>
      <c r="H4597" t="s">
        <v>16</v>
      </c>
      <c r="I4597" t="s">
        <v>16</v>
      </c>
      <c r="J4597" t="s">
        <v>9</v>
      </c>
      <c r="O4597" t="s">
        <v>104</v>
      </c>
      <c r="P4597" t="s">
        <v>9</v>
      </c>
      <c r="Q4597" t="s">
        <v>9</v>
      </c>
      <c r="R4597" t="s">
        <v>122</v>
      </c>
      <c r="S4597" t="s">
        <v>127</v>
      </c>
      <c r="T4597">
        <v>12</v>
      </c>
      <c r="U4597" t="s">
        <v>475</v>
      </c>
      <c r="W4597" t="s">
        <v>386</v>
      </c>
    </row>
    <row r="4598" spans="1:23" x14ac:dyDescent="0.25">
      <c r="A4598" t="s">
        <v>492</v>
      </c>
      <c r="B4598" s="1">
        <v>44352</v>
      </c>
      <c r="C4598">
        <v>-106.68</v>
      </c>
      <c r="D4598" t="s">
        <v>495</v>
      </c>
      <c r="E4598" t="s">
        <v>495</v>
      </c>
      <c r="F4598" t="s">
        <v>496</v>
      </c>
      <c r="G4598" t="s">
        <v>104</v>
      </c>
      <c r="H4598" t="s">
        <v>16</v>
      </c>
      <c r="I4598" t="s">
        <v>16</v>
      </c>
      <c r="J4598" t="s">
        <v>9</v>
      </c>
      <c r="O4598" t="s">
        <v>104</v>
      </c>
      <c r="P4598" t="s">
        <v>9</v>
      </c>
      <c r="Q4598" t="s">
        <v>9</v>
      </c>
      <c r="R4598" t="s">
        <v>122</v>
      </c>
      <c r="S4598" t="s">
        <v>127</v>
      </c>
      <c r="T4598">
        <v>12</v>
      </c>
      <c r="U4598" t="s">
        <v>475</v>
      </c>
      <c r="W4598" t="s">
        <v>386</v>
      </c>
    </row>
    <row r="4599" spans="1:23" x14ac:dyDescent="0.25">
      <c r="A4599" t="s">
        <v>544</v>
      </c>
      <c r="B4599" s="1">
        <v>44352</v>
      </c>
      <c r="C4599">
        <v>-20.09</v>
      </c>
      <c r="D4599" t="s">
        <v>495</v>
      </c>
      <c r="E4599" t="s">
        <v>495</v>
      </c>
      <c r="F4599" t="s">
        <v>601</v>
      </c>
      <c r="G4599" t="s">
        <v>78</v>
      </c>
      <c r="H4599" t="s">
        <v>60</v>
      </c>
      <c r="I4599" t="s">
        <v>60</v>
      </c>
      <c r="J4599" t="s">
        <v>4477</v>
      </c>
      <c r="K4599" t="s">
        <v>6370</v>
      </c>
      <c r="L4599" t="s">
        <v>9</v>
      </c>
      <c r="M4599" t="s">
        <v>9</v>
      </c>
      <c r="N4599" t="s">
        <v>6073</v>
      </c>
      <c r="O4599" t="s">
        <v>78</v>
      </c>
      <c r="P4599" t="s">
        <v>29</v>
      </c>
      <c r="Q4599" t="s">
        <v>6371</v>
      </c>
      <c r="R4599" t="s">
        <v>122</v>
      </c>
      <c r="S4599" t="s">
        <v>124</v>
      </c>
      <c r="T4599">
        <v>1</v>
      </c>
      <c r="U4599" t="s">
        <v>475</v>
      </c>
      <c r="V4599" t="s">
        <v>289</v>
      </c>
      <c r="W4599" t="s">
        <v>1640</v>
      </c>
    </row>
    <row r="4600" spans="1:23" x14ac:dyDescent="0.25">
      <c r="A4600" t="s">
        <v>492</v>
      </c>
      <c r="B4600" s="1">
        <v>44352</v>
      </c>
      <c r="C4600">
        <v>-65</v>
      </c>
      <c r="D4600" t="s">
        <v>527</v>
      </c>
      <c r="E4600" t="s">
        <v>527</v>
      </c>
      <c r="F4600" t="s">
        <v>528</v>
      </c>
      <c r="G4600" t="s">
        <v>94</v>
      </c>
      <c r="H4600" t="s">
        <v>32</v>
      </c>
      <c r="I4600" t="s">
        <v>32</v>
      </c>
      <c r="J4600" t="s">
        <v>32</v>
      </c>
      <c r="O4600" t="s">
        <v>94</v>
      </c>
      <c r="P4600" t="s">
        <v>9</v>
      </c>
      <c r="Q4600" t="s">
        <v>6311</v>
      </c>
      <c r="R4600" t="s">
        <v>122</v>
      </c>
      <c r="S4600" t="s">
        <v>127</v>
      </c>
      <c r="T4600">
        <v>12</v>
      </c>
      <c r="U4600" t="s">
        <v>475</v>
      </c>
      <c r="V4600" t="s">
        <v>276</v>
      </c>
      <c r="W4600" t="s">
        <v>386</v>
      </c>
    </row>
    <row r="4601" spans="1:23" x14ac:dyDescent="0.25">
      <c r="A4601" t="s">
        <v>544</v>
      </c>
      <c r="B4601" s="1">
        <v>44352</v>
      </c>
      <c r="C4601">
        <v>-49.73</v>
      </c>
      <c r="D4601" t="s">
        <v>560</v>
      </c>
      <c r="E4601" t="s">
        <v>560</v>
      </c>
      <c r="F4601" t="s">
        <v>561</v>
      </c>
      <c r="G4601" t="s">
        <v>55</v>
      </c>
      <c r="H4601" t="s">
        <v>76</v>
      </c>
      <c r="I4601" t="s">
        <v>76</v>
      </c>
      <c r="J4601" t="s">
        <v>9</v>
      </c>
      <c r="O4601" t="s">
        <v>55</v>
      </c>
      <c r="P4601" t="s">
        <v>9</v>
      </c>
      <c r="Q4601" t="s">
        <v>4795</v>
      </c>
      <c r="R4601" t="s">
        <v>224</v>
      </c>
      <c r="S4601" t="s">
        <v>126</v>
      </c>
      <c r="T4601">
        <v>12</v>
      </c>
      <c r="U4601" t="s">
        <v>475</v>
      </c>
      <c r="V4601" t="s">
        <v>6075</v>
      </c>
      <c r="W4601" t="s">
        <v>386</v>
      </c>
    </row>
    <row r="4602" spans="1:23" x14ac:dyDescent="0.25">
      <c r="A4602" t="s">
        <v>544</v>
      </c>
      <c r="B4602" s="1">
        <v>44352</v>
      </c>
      <c r="C4602">
        <v>-34.29</v>
      </c>
      <c r="D4602" t="s">
        <v>560</v>
      </c>
      <c r="E4602" t="s">
        <v>560</v>
      </c>
      <c r="F4602" t="s">
        <v>561</v>
      </c>
      <c r="G4602" t="s">
        <v>104</v>
      </c>
      <c r="H4602" t="s">
        <v>16</v>
      </c>
      <c r="I4602" t="s">
        <v>16</v>
      </c>
      <c r="J4602" t="s">
        <v>9</v>
      </c>
      <c r="O4602" t="s">
        <v>104</v>
      </c>
      <c r="P4602" t="s">
        <v>9</v>
      </c>
      <c r="Q4602" t="s">
        <v>9</v>
      </c>
      <c r="R4602" t="s">
        <v>122</v>
      </c>
      <c r="S4602" t="s">
        <v>127</v>
      </c>
      <c r="T4602">
        <v>12</v>
      </c>
      <c r="U4602" t="s">
        <v>475</v>
      </c>
      <c r="W4602" t="s">
        <v>386</v>
      </c>
    </row>
    <row r="4603" spans="1:23" x14ac:dyDescent="0.25">
      <c r="A4603" t="s">
        <v>544</v>
      </c>
      <c r="B4603" s="1">
        <v>44352</v>
      </c>
      <c r="C4603">
        <v>51.2</v>
      </c>
      <c r="D4603" t="s">
        <v>995</v>
      </c>
      <c r="E4603" t="s">
        <v>995</v>
      </c>
      <c r="F4603" t="s">
        <v>996</v>
      </c>
      <c r="G4603" t="s">
        <v>105</v>
      </c>
      <c r="H4603" t="s">
        <v>28</v>
      </c>
      <c r="I4603" t="s">
        <v>28</v>
      </c>
      <c r="J4603" t="s">
        <v>4711</v>
      </c>
      <c r="O4603" t="s">
        <v>105</v>
      </c>
      <c r="P4603" t="s">
        <v>9</v>
      </c>
      <c r="Q4603" t="s">
        <v>4794</v>
      </c>
      <c r="R4603" t="s">
        <v>122</v>
      </c>
      <c r="S4603" t="s">
        <v>124</v>
      </c>
      <c r="T4603">
        <v>1</v>
      </c>
      <c r="U4603" t="s">
        <v>475</v>
      </c>
      <c r="W4603" t="s">
        <v>386</v>
      </c>
    </row>
    <row r="4604" spans="1:23" x14ac:dyDescent="0.25">
      <c r="A4604" t="s">
        <v>492</v>
      </c>
      <c r="B4604" s="1">
        <v>44351</v>
      </c>
      <c r="C4604">
        <v>-50</v>
      </c>
      <c r="D4604" t="s">
        <v>8598</v>
      </c>
      <c r="E4604" t="s">
        <v>8598</v>
      </c>
      <c r="F4604" t="s">
        <v>4801</v>
      </c>
      <c r="G4604" t="s">
        <v>78</v>
      </c>
      <c r="H4604" t="s">
        <v>60</v>
      </c>
      <c r="I4604" t="s">
        <v>60</v>
      </c>
      <c r="J4604" t="s">
        <v>9</v>
      </c>
      <c r="K4604" t="s">
        <v>9</v>
      </c>
      <c r="L4604" t="s">
        <v>9</v>
      </c>
      <c r="M4604" t="s">
        <v>9</v>
      </c>
      <c r="N4604" t="s">
        <v>5753</v>
      </c>
      <c r="O4604" t="s">
        <v>78</v>
      </c>
      <c r="P4604" t="s">
        <v>9</v>
      </c>
      <c r="Q4604" t="s">
        <v>5754</v>
      </c>
      <c r="R4604" t="s">
        <v>122</v>
      </c>
      <c r="S4604" t="s">
        <v>124</v>
      </c>
      <c r="T4604">
        <v>1</v>
      </c>
      <c r="U4604" t="s">
        <v>475</v>
      </c>
      <c r="V4604" t="s">
        <v>289</v>
      </c>
      <c r="W4604" t="s">
        <v>1640</v>
      </c>
    </row>
    <row r="4605" spans="1:23" x14ac:dyDescent="0.25">
      <c r="A4605" t="s">
        <v>492</v>
      </c>
      <c r="B4605" s="1">
        <v>44351</v>
      </c>
      <c r="C4605">
        <v>25</v>
      </c>
      <c r="D4605" t="s">
        <v>536</v>
      </c>
      <c r="E4605" t="s">
        <v>536</v>
      </c>
      <c r="F4605" t="s">
        <v>537</v>
      </c>
      <c r="G4605" t="s">
        <v>92</v>
      </c>
      <c r="H4605" t="s">
        <v>49</v>
      </c>
      <c r="I4605" t="s">
        <v>49</v>
      </c>
      <c r="J4605" t="s">
        <v>9</v>
      </c>
      <c r="O4605" t="s">
        <v>92</v>
      </c>
      <c r="P4605" t="s">
        <v>9</v>
      </c>
      <c r="Q4605" t="s">
        <v>9</v>
      </c>
      <c r="R4605" t="s">
        <v>92</v>
      </c>
      <c r="S4605" t="s">
        <v>127</v>
      </c>
      <c r="T4605">
        <v>12</v>
      </c>
      <c r="U4605" t="s">
        <v>475</v>
      </c>
      <c r="W4605" t="s">
        <v>386</v>
      </c>
    </row>
    <row r="4606" spans="1:23" x14ac:dyDescent="0.25">
      <c r="A4606" t="s">
        <v>492</v>
      </c>
      <c r="B4606" s="1">
        <v>44351</v>
      </c>
      <c r="C4606">
        <v>-1.1000000000000001</v>
      </c>
      <c r="D4606" t="s">
        <v>5122</v>
      </c>
      <c r="E4606" t="s">
        <v>5122</v>
      </c>
      <c r="F4606" t="s">
        <v>2551</v>
      </c>
      <c r="G4606" t="s">
        <v>78</v>
      </c>
      <c r="H4606" t="s">
        <v>471</v>
      </c>
      <c r="I4606" t="s">
        <v>471</v>
      </c>
      <c r="J4606" t="s">
        <v>9</v>
      </c>
      <c r="O4606" t="s">
        <v>78</v>
      </c>
      <c r="P4606" t="s">
        <v>9</v>
      </c>
      <c r="Q4606" t="s">
        <v>9</v>
      </c>
      <c r="R4606" t="s">
        <v>122</v>
      </c>
      <c r="S4606" t="s">
        <v>124</v>
      </c>
      <c r="T4606">
        <v>1</v>
      </c>
      <c r="U4606" t="s">
        <v>475</v>
      </c>
      <c r="W4606" t="s">
        <v>386</v>
      </c>
    </row>
    <row r="4607" spans="1:23" x14ac:dyDescent="0.25">
      <c r="A4607" t="s">
        <v>544</v>
      </c>
      <c r="B4607" s="1">
        <v>44351</v>
      </c>
      <c r="C4607">
        <v>43.2</v>
      </c>
      <c r="D4607" t="s">
        <v>995</v>
      </c>
      <c r="E4607" t="s">
        <v>995</v>
      </c>
      <c r="F4607" t="s">
        <v>996</v>
      </c>
      <c r="G4607" t="s">
        <v>105</v>
      </c>
      <c r="H4607" t="s">
        <v>28</v>
      </c>
      <c r="I4607" t="s">
        <v>28</v>
      </c>
      <c r="J4607" t="s">
        <v>4711</v>
      </c>
      <c r="O4607" t="s">
        <v>105</v>
      </c>
      <c r="P4607" t="s">
        <v>9</v>
      </c>
      <c r="Q4607" t="s">
        <v>4796</v>
      </c>
      <c r="R4607" t="s">
        <v>122</v>
      </c>
      <c r="S4607" t="s">
        <v>124</v>
      </c>
      <c r="T4607">
        <v>1</v>
      </c>
      <c r="U4607" t="s">
        <v>475</v>
      </c>
      <c r="W4607" t="s">
        <v>386</v>
      </c>
    </row>
    <row r="4608" spans="1:23" x14ac:dyDescent="0.25">
      <c r="A4608" t="s">
        <v>544</v>
      </c>
      <c r="B4608" s="1">
        <v>44351</v>
      </c>
      <c r="C4608">
        <v>-22.1</v>
      </c>
      <c r="D4608" t="s">
        <v>763</v>
      </c>
      <c r="E4608" t="s">
        <v>763</v>
      </c>
      <c r="F4608" t="s">
        <v>764</v>
      </c>
      <c r="G4608" t="s">
        <v>104</v>
      </c>
      <c r="H4608" t="s">
        <v>7</v>
      </c>
      <c r="I4608" t="s">
        <v>7</v>
      </c>
      <c r="J4608" t="s">
        <v>9</v>
      </c>
      <c r="O4608" t="s">
        <v>104</v>
      </c>
      <c r="P4608" t="s">
        <v>9</v>
      </c>
      <c r="Q4608" t="s">
        <v>9</v>
      </c>
      <c r="R4608" t="s">
        <v>122</v>
      </c>
      <c r="S4608" t="s">
        <v>127</v>
      </c>
      <c r="T4608">
        <v>12</v>
      </c>
      <c r="U4608" t="s">
        <v>475</v>
      </c>
      <c r="W4608" t="s">
        <v>386</v>
      </c>
    </row>
    <row r="4609" spans="1:23" x14ac:dyDescent="0.25">
      <c r="A4609" t="s">
        <v>487</v>
      </c>
      <c r="B4609" s="1">
        <v>44351</v>
      </c>
      <c r="C4609">
        <v>1890.8</v>
      </c>
      <c r="D4609" t="s">
        <v>2680</v>
      </c>
      <c r="E4609" t="s">
        <v>2680</v>
      </c>
      <c r="F4609" t="s">
        <v>4799</v>
      </c>
      <c r="G4609" t="s">
        <v>55</v>
      </c>
      <c r="H4609" t="s">
        <v>225</v>
      </c>
      <c r="I4609" t="s">
        <v>225</v>
      </c>
      <c r="J4609" t="s">
        <v>9</v>
      </c>
      <c r="O4609" t="s">
        <v>55</v>
      </c>
      <c r="P4609" t="s">
        <v>9</v>
      </c>
      <c r="Q4609" t="s">
        <v>9</v>
      </c>
      <c r="R4609" t="s">
        <v>224</v>
      </c>
      <c r="S4609" t="s">
        <v>126</v>
      </c>
      <c r="T4609">
        <v>0</v>
      </c>
      <c r="U4609" t="s">
        <v>475</v>
      </c>
      <c r="V4609" t="s">
        <v>6075</v>
      </c>
      <c r="W4609" t="s">
        <v>386</v>
      </c>
    </row>
    <row r="4610" spans="1:23" x14ac:dyDescent="0.25">
      <c r="A4610" t="s">
        <v>487</v>
      </c>
      <c r="B4610" s="1">
        <v>44351</v>
      </c>
      <c r="C4610">
        <v>2500</v>
      </c>
      <c r="D4610" t="s">
        <v>500</v>
      </c>
      <c r="E4610" t="s">
        <v>500</v>
      </c>
      <c r="F4610" t="s">
        <v>501</v>
      </c>
      <c r="G4610" t="s">
        <v>92</v>
      </c>
      <c r="H4610" t="s">
        <v>62</v>
      </c>
      <c r="I4610" t="s">
        <v>62</v>
      </c>
      <c r="J4610" t="s">
        <v>2455</v>
      </c>
      <c r="K4610" t="s">
        <v>9</v>
      </c>
      <c r="L4610" t="s">
        <v>2311</v>
      </c>
      <c r="O4610" t="s">
        <v>92</v>
      </c>
      <c r="P4610" t="s">
        <v>29</v>
      </c>
      <c r="Q4610" t="s">
        <v>2456</v>
      </c>
      <c r="R4610" t="s">
        <v>92</v>
      </c>
      <c r="S4610" t="s">
        <v>127</v>
      </c>
      <c r="T4610">
        <v>12</v>
      </c>
      <c r="U4610" t="s">
        <v>475</v>
      </c>
      <c r="V4610" t="s">
        <v>62</v>
      </c>
      <c r="W4610" t="s">
        <v>1640</v>
      </c>
    </row>
    <row r="4611" spans="1:23" x14ac:dyDescent="0.25">
      <c r="A4611" t="s">
        <v>2543</v>
      </c>
      <c r="B4611" s="1">
        <v>44351</v>
      </c>
      <c r="C4611">
        <v>17.05</v>
      </c>
      <c r="D4611" t="s">
        <v>518</v>
      </c>
      <c r="E4611" t="s">
        <v>518</v>
      </c>
      <c r="F4611" t="s">
        <v>519</v>
      </c>
      <c r="G4611" t="s">
        <v>92</v>
      </c>
      <c r="H4611" t="s">
        <v>71</v>
      </c>
      <c r="I4611" t="s">
        <v>71</v>
      </c>
      <c r="J4611" t="s">
        <v>9</v>
      </c>
      <c r="O4611" t="s">
        <v>92</v>
      </c>
      <c r="P4611" t="s">
        <v>9</v>
      </c>
      <c r="Q4611" t="s">
        <v>9</v>
      </c>
      <c r="R4611" t="s">
        <v>92</v>
      </c>
      <c r="S4611" t="s">
        <v>127</v>
      </c>
      <c r="T4611">
        <v>12</v>
      </c>
      <c r="U4611" t="s">
        <v>475</v>
      </c>
      <c r="W4611" t="s">
        <v>386</v>
      </c>
    </row>
    <row r="4612" spans="1:23" x14ac:dyDescent="0.25">
      <c r="A4612" t="s">
        <v>492</v>
      </c>
      <c r="B4612" s="1">
        <v>44351</v>
      </c>
      <c r="C4612">
        <v>-5.08</v>
      </c>
      <c r="D4612" t="s">
        <v>495</v>
      </c>
      <c r="E4612" t="s">
        <v>495</v>
      </c>
      <c r="F4612" t="s">
        <v>496</v>
      </c>
      <c r="G4612" t="s">
        <v>104</v>
      </c>
      <c r="H4612" t="s">
        <v>16</v>
      </c>
      <c r="I4612" t="s">
        <v>16</v>
      </c>
      <c r="J4612" t="s">
        <v>9</v>
      </c>
      <c r="O4612" t="s">
        <v>104</v>
      </c>
      <c r="P4612" t="s">
        <v>9</v>
      </c>
      <c r="Q4612" t="s">
        <v>9</v>
      </c>
      <c r="R4612" t="s">
        <v>122</v>
      </c>
      <c r="S4612" t="s">
        <v>127</v>
      </c>
      <c r="T4612">
        <v>12</v>
      </c>
      <c r="U4612" t="s">
        <v>475</v>
      </c>
      <c r="W4612" t="s">
        <v>386</v>
      </c>
    </row>
    <row r="4613" spans="1:23" x14ac:dyDescent="0.25">
      <c r="A4613" t="s">
        <v>19</v>
      </c>
      <c r="B4613" s="1">
        <v>44351</v>
      </c>
      <c r="C4613">
        <v>-9138.43</v>
      </c>
      <c r="D4613" t="s">
        <v>17</v>
      </c>
      <c r="E4613" t="s">
        <v>17</v>
      </c>
      <c r="F4613" t="s">
        <v>1855</v>
      </c>
      <c r="G4613" t="s">
        <v>55</v>
      </c>
      <c r="H4613" t="s">
        <v>18</v>
      </c>
      <c r="I4613" t="s">
        <v>18</v>
      </c>
      <c r="J4613" t="s">
        <v>9</v>
      </c>
      <c r="O4613" t="s">
        <v>55</v>
      </c>
      <c r="P4613" t="s">
        <v>9</v>
      </c>
      <c r="Q4613" t="s">
        <v>9</v>
      </c>
      <c r="R4613" t="s">
        <v>224</v>
      </c>
      <c r="S4613" t="s">
        <v>126</v>
      </c>
      <c r="T4613">
        <v>12</v>
      </c>
      <c r="U4613" t="s">
        <v>475</v>
      </c>
      <c r="W4613" t="s">
        <v>386</v>
      </c>
    </row>
    <row r="4614" spans="1:23" x14ac:dyDescent="0.25">
      <c r="A4614" t="s">
        <v>487</v>
      </c>
      <c r="B4614" s="1">
        <v>44351</v>
      </c>
      <c r="C4614">
        <v>20000</v>
      </c>
      <c r="D4614" t="s">
        <v>769</v>
      </c>
      <c r="E4614" t="s">
        <v>769</v>
      </c>
      <c r="F4614" t="s">
        <v>4798</v>
      </c>
      <c r="G4614" t="s">
        <v>55</v>
      </c>
      <c r="H4614" t="s">
        <v>225</v>
      </c>
      <c r="I4614" t="s">
        <v>225</v>
      </c>
      <c r="J4614" t="s">
        <v>9</v>
      </c>
      <c r="O4614" t="s">
        <v>55</v>
      </c>
      <c r="P4614" t="s">
        <v>9</v>
      </c>
      <c r="Q4614" t="s">
        <v>9</v>
      </c>
      <c r="R4614" t="s">
        <v>224</v>
      </c>
      <c r="S4614" t="s">
        <v>126</v>
      </c>
      <c r="T4614">
        <v>0</v>
      </c>
      <c r="U4614" t="s">
        <v>475</v>
      </c>
      <c r="V4614" t="s">
        <v>6075</v>
      </c>
      <c r="W4614" t="s">
        <v>386</v>
      </c>
    </row>
    <row r="4615" spans="1:23" x14ac:dyDescent="0.25">
      <c r="A4615" t="s">
        <v>486</v>
      </c>
      <c r="B4615" s="1">
        <v>44351</v>
      </c>
      <c r="C4615">
        <v>-20000</v>
      </c>
      <c r="D4615" t="s">
        <v>772</v>
      </c>
      <c r="E4615" t="s">
        <v>772</v>
      </c>
      <c r="F4615" t="s">
        <v>4800</v>
      </c>
      <c r="G4615" t="s">
        <v>55</v>
      </c>
      <c r="H4615" t="s">
        <v>225</v>
      </c>
      <c r="I4615" t="s">
        <v>225</v>
      </c>
      <c r="J4615" t="s">
        <v>9</v>
      </c>
      <c r="O4615" t="s">
        <v>55</v>
      </c>
      <c r="P4615" t="s">
        <v>9</v>
      </c>
      <c r="Q4615" t="s">
        <v>9</v>
      </c>
      <c r="R4615" t="s">
        <v>224</v>
      </c>
      <c r="S4615" t="s">
        <v>126</v>
      </c>
      <c r="T4615">
        <v>0</v>
      </c>
      <c r="U4615" t="s">
        <v>475</v>
      </c>
      <c r="V4615" t="s">
        <v>6075</v>
      </c>
      <c r="W4615" t="s">
        <v>386</v>
      </c>
    </row>
    <row r="4616" spans="1:23" x14ac:dyDescent="0.25">
      <c r="A4616" t="s">
        <v>526</v>
      </c>
      <c r="B4616" s="1">
        <v>44351</v>
      </c>
      <c r="C4616">
        <v>51.22</v>
      </c>
      <c r="D4616" t="s">
        <v>518</v>
      </c>
      <c r="E4616" t="s">
        <v>518</v>
      </c>
      <c r="F4616" t="s">
        <v>519</v>
      </c>
      <c r="G4616" t="s">
        <v>92</v>
      </c>
      <c r="H4616" t="s">
        <v>71</v>
      </c>
      <c r="I4616" t="s">
        <v>71</v>
      </c>
      <c r="J4616" t="s">
        <v>9</v>
      </c>
      <c r="O4616" t="s">
        <v>92</v>
      </c>
      <c r="P4616" t="s">
        <v>9</v>
      </c>
      <c r="Q4616" t="s">
        <v>9</v>
      </c>
      <c r="R4616" t="s">
        <v>92</v>
      </c>
      <c r="S4616" t="s">
        <v>127</v>
      </c>
      <c r="T4616">
        <v>12</v>
      </c>
      <c r="U4616" t="s">
        <v>475</v>
      </c>
      <c r="W4616" t="s">
        <v>386</v>
      </c>
    </row>
    <row r="4617" spans="1:23" x14ac:dyDescent="0.25">
      <c r="A4617" t="s">
        <v>486</v>
      </c>
      <c r="B4617" s="1">
        <v>44351</v>
      </c>
      <c r="C4617">
        <v>34.68</v>
      </c>
      <c r="D4617" t="s">
        <v>518</v>
      </c>
      <c r="E4617" t="s">
        <v>518</v>
      </c>
      <c r="F4617" t="s">
        <v>519</v>
      </c>
      <c r="G4617" t="s">
        <v>92</v>
      </c>
      <c r="H4617" t="s">
        <v>71</v>
      </c>
      <c r="I4617" t="s">
        <v>71</v>
      </c>
      <c r="J4617" t="s">
        <v>9</v>
      </c>
      <c r="O4617" t="s">
        <v>92</v>
      </c>
      <c r="P4617" t="s">
        <v>9</v>
      </c>
      <c r="Q4617" t="s">
        <v>9</v>
      </c>
      <c r="R4617" t="s">
        <v>92</v>
      </c>
      <c r="S4617" t="s">
        <v>127</v>
      </c>
      <c r="T4617">
        <v>12</v>
      </c>
      <c r="U4617" t="s">
        <v>475</v>
      </c>
      <c r="W4617" t="s">
        <v>386</v>
      </c>
    </row>
    <row r="4618" spans="1:23" x14ac:dyDescent="0.25">
      <c r="A4618" t="s">
        <v>5030</v>
      </c>
      <c r="B4618" s="1">
        <v>44351</v>
      </c>
      <c r="C4618">
        <v>-1890.8</v>
      </c>
      <c r="D4618" t="s">
        <v>772</v>
      </c>
      <c r="E4618" t="s">
        <v>772</v>
      </c>
      <c r="F4618" t="s">
        <v>4797</v>
      </c>
      <c r="G4618" t="s">
        <v>55</v>
      </c>
      <c r="H4618" t="s">
        <v>225</v>
      </c>
      <c r="I4618" t="s">
        <v>225</v>
      </c>
      <c r="J4618" t="s">
        <v>9</v>
      </c>
      <c r="O4618" t="s">
        <v>55</v>
      </c>
      <c r="P4618" t="s">
        <v>9</v>
      </c>
      <c r="Q4618" t="s">
        <v>9</v>
      </c>
      <c r="R4618" t="s">
        <v>224</v>
      </c>
      <c r="S4618" t="s">
        <v>126</v>
      </c>
      <c r="T4618">
        <v>0</v>
      </c>
      <c r="U4618" t="s">
        <v>475</v>
      </c>
      <c r="V4618" t="s">
        <v>6075</v>
      </c>
      <c r="W4618" t="s">
        <v>386</v>
      </c>
    </row>
    <row r="4619" spans="1:23" x14ac:dyDescent="0.25">
      <c r="A4619" t="s">
        <v>5030</v>
      </c>
      <c r="B4619" s="1">
        <v>44351</v>
      </c>
      <c r="C4619">
        <v>0.75</v>
      </c>
      <c r="D4619" t="s">
        <v>518</v>
      </c>
      <c r="E4619" t="s">
        <v>518</v>
      </c>
      <c r="F4619" t="s">
        <v>519</v>
      </c>
      <c r="G4619" t="s">
        <v>92</v>
      </c>
      <c r="H4619" t="s">
        <v>71</v>
      </c>
      <c r="I4619" t="s">
        <v>71</v>
      </c>
      <c r="J4619" t="s">
        <v>9</v>
      </c>
      <c r="O4619" t="s">
        <v>92</v>
      </c>
      <c r="P4619" t="s">
        <v>9</v>
      </c>
      <c r="Q4619" t="s">
        <v>9</v>
      </c>
      <c r="R4619" t="s">
        <v>92</v>
      </c>
      <c r="S4619" t="s">
        <v>127</v>
      </c>
      <c r="T4619">
        <v>12</v>
      </c>
      <c r="U4619" t="s">
        <v>475</v>
      </c>
      <c r="W4619" t="s">
        <v>386</v>
      </c>
    </row>
    <row r="4620" spans="1:23" x14ac:dyDescent="0.25">
      <c r="A4620" t="s">
        <v>19</v>
      </c>
      <c r="B4620" s="1">
        <v>44350</v>
      </c>
      <c r="C4620">
        <v>-650</v>
      </c>
      <c r="D4620" t="s">
        <v>64</v>
      </c>
      <c r="E4620" t="s">
        <v>64</v>
      </c>
      <c r="G4620" t="s">
        <v>10</v>
      </c>
      <c r="H4620" t="s">
        <v>64</v>
      </c>
      <c r="I4620" t="s">
        <v>64</v>
      </c>
      <c r="J4620" t="s">
        <v>9</v>
      </c>
      <c r="K4620" t="s">
        <v>9</v>
      </c>
      <c r="L4620" t="s">
        <v>385</v>
      </c>
      <c r="O4620" t="s">
        <v>10</v>
      </c>
      <c r="Q4620" t="s">
        <v>243</v>
      </c>
      <c r="R4620" t="s">
        <v>122</v>
      </c>
      <c r="S4620" t="s">
        <v>127</v>
      </c>
      <c r="T4620">
        <v>1</v>
      </c>
      <c r="U4620" t="s">
        <v>385</v>
      </c>
      <c r="W4620" t="s">
        <v>386</v>
      </c>
    </row>
    <row r="4621" spans="1:23" x14ac:dyDescent="0.25">
      <c r="A4621" t="s">
        <v>539</v>
      </c>
      <c r="B4621" s="1">
        <v>44350</v>
      </c>
      <c r="C4621">
        <v>0</v>
      </c>
      <c r="D4621" t="s">
        <v>68</v>
      </c>
      <c r="E4621" t="s">
        <v>68</v>
      </c>
      <c r="F4621" t="s">
        <v>4479</v>
      </c>
      <c r="G4621" t="s">
        <v>88</v>
      </c>
      <c r="H4621" t="s">
        <v>223</v>
      </c>
      <c r="I4621" t="s">
        <v>223</v>
      </c>
      <c r="J4621" t="s">
        <v>9</v>
      </c>
      <c r="O4621" t="s">
        <v>88</v>
      </c>
      <c r="P4621" t="s">
        <v>9</v>
      </c>
      <c r="Q4621" t="s">
        <v>9</v>
      </c>
      <c r="R4621" t="s">
        <v>122</v>
      </c>
      <c r="S4621" t="s">
        <v>127</v>
      </c>
      <c r="T4621">
        <v>1</v>
      </c>
      <c r="U4621" t="s">
        <v>475</v>
      </c>
      <c r="W4621" t="s">
        <v>386</v>
      </c>
    </row>
    <row r="4622" spans="1:23" x14ac:dyDescent="0.25">
      <c r="A4622" t="s">
        <v>492</v>
      </c>
      <c r="B4622" s="1">
        <v>44350</v>
      </c>
      <c r="C4622">
        <v>-57.5</v>
      </c>
      <c r="D4622" t="s">
        <v>506</v>
      </c>
      <c r="E4622" t="s">
        <v>506</v>
      </c>
      <c r="F4622" t="s">
        <v>507</v>
      </c>
      <c r="G4622" t="s">
        <v>118</v>
      </c>
      <c r="H4622" t="s">
        <v>52</v>
      </c>
      <c r="I4622" t="s">
        <v>52</v>
      </c>
      <c r="J4622" t="s">
        <v>9</v>
      </c>
      <c r="O4622" t="s">
        <v>118</v>
      </c>
      <c r="P4622" t="s">
        <v>9</v>
      </c>
      <c r="Q4622" t="s">
        <v>9</v>
      </c>
      <c r="R4622" t="s">
        <v>122</v>
      </c>
      <c r="S4622" t="s">
        <v>127</v>
      </c>
      <c r="T4622">
        <v>12</v>
      </c>
      <c r="U4622" t="s">
        <v>475</v>
      </c>
      <c r="W4622" t="s">
        <v>386</v>
      </c>
    </row>
    <row r="4623" spans="1:23" x14ac:dyDescent="0.25">
      <c r="A4623" t="s">
        <v>544</v>
      </c>
      <c r="B4623" s="1">
        <v>44350</v>
      </c>
      <c r="C4623">
        <v>9138.43</v>
      </c>
      <c r="D4623" t="s">
        <v>17</v>
      </c>
      <c r="E4623" t="s">
        <v>17</v>
      </c>
      <c r="F4623" t="s">
        <v>2027</v>
      </c>
      <c r="G4623" t="s">
        <v>55</v>
      </c>
      <c r="H4623" t="s">
        <v>18</v>
      </c>
      <c r="I4623" t="s">
        <v>18</v>
      </c>
      <c r="J4623" t="s">
        <v>9</v>
      </c>
      <c r="O4623" t="s">
        <v>55</v>
      </c>
      <c r="P4623" t="s">
        <v>9</v>
      </c>
      <c r="Q4623" t="s">
        <v>9</v>
      </c>
      <c r="R4623" t="s">
        <v>224</v>
      </c>
      <c r="S4623" t="s">
        <v>126</v>
      </c>
      <c r="T4623">
        <v>12</v>
      </c>
      <c r="U4623" t="s">
        <v>475</v>
      </c>
      <c r="W4623" t="s">
        <v>386</v>
      </c>
    </row>
    <row r="4624" spans="1:23" s="45" customFormat="1" x14ac:dyDescent="0.25">
      <c r="A4624" t="s">
        <v>492</v>
      </c>
      <c r="B4624" s="44">
        <v>44350</v>
      </c>
      <c r="C4624" s="45">
        <v>-15.42</v>
      </c>
      <c r="D4624" s="45" t="s">
        <v>529</v>
      </c>
      <c r="E4624" s="45" t="s">
        <v>529</v>
      </c>
      <c r="F4624" s="45" t="s">
        <v>530</v>
      </c>
      <c r="G4624" s="45" t="s">
        <v>13</v>
      </c>
      <c r="H4624" s="45" t="s">
        <v>11</v>
      </c>
      <c r="I4624" s="45" t="s">
        <v>11</v>
      </c>
      <c r="J4624" s="45" t="s">
        <v>9</v>
      </c>
      <c r="N4624"/>
      <c r="O4624" s="45" t="s">
        <v>13</v>
      </c>
      <c r="P4624" s="45" t="s">
        <v>9</v>
      </c>
      <c r="Q4624" s="45" t="s">
        <v>9</v>
      </c>
      <c r="R4624" s="45" t="s">
        <v>122</v>
      </c>
      <c r="S4624" s="45" t="s">
        <v>127</v>
      </c>
      <c r="T4624" s="45">
        <v>12</v>
      </c>
      <c r="U4624" s="45" t="s">
        <v>475</v>
      </c>
      <c r="W4624" s="45" t="s">
        <v>386</v>
      </c>
    </row>
    <row r="4625" spans="1:23" x14ac:dyDescent="0.25">
      <c r="A4625" t="s">
        <v>19</v>
      </c>
      <c r="B4625" s="1">
        <v>44349</v>
      </c>
      <c r="C4625">
        <v>-3904.94</v>
      </c>
      <c r="D4625" t="s">
        <v>65</v>
      </c>
      <c r="E4625" t="s">
        <v>65</v>
      </c>
      <c r="F4625" t="s">
        <v>532</v>
      </c>
      <c r="G4625" t="s">
        <v>55</v>
      </c>
      <c r="H4625" t="s">
        <v>18</v>
      </c>
      <c r="I4625" t="s">
        <v>18</v>
      </c>
      <c r="J4625" t="s">
        <v>9</v>
      </c>
      <c r="O4625" t="s">
        <v>55</v>
      </c>
      <c r="P4625" t="s">
        <v>9</v>
      </c>
      <c r="Q4625" t="s">
        <v>9</v>
      </c>
      <c r="R4625" t="s">
        <v>224</v>
      </c>
      <c r="S4625" t="s">
        <v>126</v>
      </c>
      <c r="T4625">
        <v>12</v>
      </c>
      <c r="U4625" t="s">
        <v>475</v>
      </c>
      <c r="W4625" t="s">
        <v>386</v>
      </c>
    </row>
    <row r="4626" spans="1:23" x14ac:dyDescent="0.25">
      <c r="A4626" t="s">
        <v>487</v>
      </c>
      <c r="B4626" s="1">
        <v>44349</v>
      </c>
      <c r="C4626">
        <v>-50</v>
      </c>
      <c r="D4626" t="s">
        <v>4951</v>
      </c>
      <c r="E4626" t="s">
        <v>4951</v>
      </c>
      <c r="F4626" t="s">
        <v>531</v>
      </c>
      <c r="G4626" t="s">
        <v>120</v>
      </c>
      <c r="H4626" t="s">
        <v>194</v>
      </c>
      <c r="I4626" t="s">
        <v>194</v>
      </c>
      <c r="J4626" t="s">
        <v>9</v>
      </c>
      <c r="O4626" t="s">
        <v>120</v>
      </c>
      <c r="P4626" t="s">
        <v>9</v>
      </c>
      <c r="Q4626" t="s">
        <v>4802</v>
      </c>
      <c r="R4626" t="s">
        <v>122</v>
      </c>
      <c r="S4626" t="s">
        <v>127</v>
      </c>
      <c r="T4626">
        <v>1</v>
      </c>
      <c r="U4626" t="s">
        <v>475</v>
      </c>
      <c r="W4626" t="s">
        <v>386</v>
      </c>
    </row>
    <row r="4627" spans="1:23" x14ac:dyDescent="0.25">
      <c r="A4627" t="s">
        <v>19</v>
      </c>
      <c r="B4627" s="1">
        <v>44349</v>
      </c>
      <c r="C4627">
        <v>-2305.42</v>
      </c>
      <c r="D4627" t="s">
        <v>520</v>
      </c>
      <c r="E4627" t="s">
        <v>520</v>
      </c>
      <c r="F4627" t="s">
        <v>521</v>
      </c>
      <c r="G4627" t="s">
        <v>100</v>
      </c>
      <c r="H4627" t="s">
        <v>389</v>
      </c>
      <c r="I4627" t="s">
        <v>389</v>
      </c>
      <c r="J4627" t="s">
        <v>9</v>
      </c>
      <c r="O4627" t="s">
        <v>100</v>
      </c>
      <c r="P4627" t="s">
        <v>9</v>
      </c>
      <c r="Q4627" t="s">
        <v>9</v>
      </c>
      <c r="R4627" t="s">
        <v>122</v>
      </c>
      <c r="S4627" t="s">
        <v>127</v>
      </c>
      <c r="T4627">
        <v>12</v>
      </c>
      <c r="U4627" t="s">
        <v>475</v>
      </c>
      <c r="W4627" t="s">
        <v>386</v>
      </c>
    </row>
    <row r="4628" spans="1:23" x14ac:dyDescent="0.25">
      <c r="A4628" t="s">
        <v>492</v>
      </c>
      <c r="B4628" s="1">
        <v>44349</v>
      </c>
      <c r="C4628">
        <v>-20</v>
      </c>
      <c r="D4628" t="s">
        <v>5120</v>
      </c>
      <c r="E4628" t="s">
        <v>5120</v>
      </c>
      <c r="F4628" t="s">
        <v>2551</v>
      </c>
      <c r="G4628" t="s">
        <v>78</v>
      </c>
      <c r="H4628" t="s">
        <v>471</v>
      </c>
      <c r="I4628" t="s">
        <v>471</v>
      </c>
      <c r="J4628" t="s">
        <v>9</v>
      </c>
      <c r="O4628" t="s">
        <v>78</v>
      </c>
      <c r="P4628" t="s">
        <v>9</v>
      </c>
      <c r="Q4628" t="s">
        <v>9</v>
      </c>
      <c r="R4628" t="s">
        <v>122</v>
      </c>
      <c r="S4628" t="s">
        <v>124</v>
      </c>
      <c r="T4628">
        <v>1</v>
      </c>
      <c r="U4628" t="s">
        <v>475</v>
      </c>
      <c r="W4628" t="s">
        <v>386</v>
      </c>
    </row>
    <row r="4629" spans="1:23" x14ac:dyDescent="0.25">
      <c r="A4629" t="s">
        <v>544</v>
      </c>
      <c r="B4629" s="1">
        <v>44348</v>
      </c>
      <c r="C4629">
        <v>-79.25</v>
      </c>
      <c r="D4629" t="s">
        <v>660</v>
      </c>
      <c r="E4629" t="s">
        <v>660</v>
      </c>
      <c r="F4629" t="s">
        <v>661</v>
      </c>
      <c r="G4629" t="s">
        <v>104</v>
      </c>
      <c r="H4629" t="s">
        <v>12</v>
      </c>
      <c r="I4629" t="s">
        <v>12</v>
      </c>
      <c r="J4629" t="s">
        <v>9</v>
      </c>
      <c r="O4629" t="s">
        <v>104</v>
      </c>
      <c r="P4629" t="s">
        <v>9</v>
      </c>
      <c r="Q4629" t="s">
        <v>9</v>
      </c>
      <c r="R4629" t="s">
        <v>122</v>
      </c>
      <c r="S4629" t="s">
        <v>127</v>
      </c>
      <c r="T4629">
        <v>12</v>
      </c>
      <c r="U4629" t="s">
        <v>475</v>
      </c>
      <c r="W4629" t="s">
        <v>386</v>
      </c>
    </row>
    <row r="4630" spans="1:23" x14ac:dyDescent="0.25">
      <c r="A4630" t="s">
        <v>492</v>
      </c>
      <c r="B4630" s="1">
        <v>44348</v>
      </c>
      <c r="C4630">
        <v>3904.94</v>
      </c>
      <c r="D4630" t="s">
        <v>65</v>
      </c>
      <c r="E4630" t="s">
        <v>65</v>
      </c>
      <c r="F4630" t="s">
        <v>4803</v>
      </c>
      <c r="G4630" t="s">
        <v>55</v>
      </c>
      <c r="H4630" t="s">
        <v>18</v>
      </c>
      <c r="I4630" t="s">
        <v>18</v>
      </c>
      <c r="J4630" t="s">
        <v>9</v>
      </c>
      <c r="O4630" t="s">
        <v>55</v>
      </c>
      <c r="P4630" t="s">
        <v>9</v>
      </c>
      <c r="Q4630" t="s">
        <v>9</v>
      </c>
      <c r="R4630" t="s">
        <v>224</v>
      </c>
      <c r="S4630" t="s">
        <v>126</v>
      </c>
      <c r="T4630">
        <v>12</v>
      </c>
      <c r="U4630" t="s">
        <v>475</v>
      </c>
      <c r="W4630" t="s">
        <v>386</v>
      </c>
    </row>
    <row r="4631" spans="1:23" x14ac:dyDescent="0.25">
      <c r="A4631" t="s">
        <v>533</v>
      </c>
      <c r="B4631" s="1">
        <v>44348</v>
      </c>
      <c r="C4631">
        <v>-71.400000000000006</v>
      </c>
      <c r="D4631" t="s">
        <v>547</v>
      </c>
      <c r="E4631" t="s">
        <v>547</v>
      </c>
      <c r="F4631" t="s">
        <v>548</v>
      </c>
      <c r="G4631" t="s">
        <v>94</v>
      </c>
      <c r="H4631" t="s">
        <v>291</v>
      </c>
      <c r="I4631" t="s">
        <v>291</v>
      </c>
      <c r="J4631" t="s">
        <v>2449</v>
      </c>
      <c r="O4631" t="s">
        <v>94</v>
      </c>
      <c r="P4631" t="s">
        <v>9</v>
      </c>
      <c r="Q4631" t="s">
        <v>6312</v>
      </c>
      <c r="R4631" t="s">
        <v>122</v>
      </c>
      <c r="S4631" t="s">
        <v>127</v>
      </c>
      <c r="T4631">
        <v>12</v>
      </c>
      <c r="U4631" t="s">
        <v>475</v>
      </c>
      <c r="V4631" t="s">
        <v>282</v>
      </c>
      <c r="W4631" t="s">
        <v>386</v>
      </c>
    </row>
    <row r="4632" spans="1:23" x14ac:dyDescent="0.25">
      <c r="A4632" t="s">
        <v>19</v>
      </c>
      <c r="B4632" s="1">
        <v>44348</v>
      </c>
      <c r="C4632">
        <v>-4000</v>
      </c>
      <c r="D4632" t="s">
        <v>152</v>
      </c>
      <c r="E4632" t="s">
        <v>152</v>
      </c>
      <c r="G4632" t="s">
        <v>117</v>
      </c>
      <c r="H4632" t="s">
        <v>152</v>
      </c>
      <c r="I4632" t="s">
        <v>152</v>
      </c>
      <c r="J4632" t="s">
        <v>9</v>
      </c>
      <c r="K4632" t="s">
        <v>9</v>
      </c>
      <c r="L4632" t="s">
        <v>385</v>
      </c>
      <c r="O4632" t="s">
        <v>117</v>
      </c>
      <c r="Q4632" t="s">
        <v>232</v>
      </c>
      <c r="R4632" t="s">
        <v>122</v>
      </c>
      <c r="S4632" t="s">
        <v>127</v>
      </c>
      <c r="T4632">
        <v>1</v>
      </c>
      <c r="U4632" t="s">
        <v>385</v>
      </c>
      <c r="V4632" t="s">
        <v>284</v>
      </c>
      <c r="W4632" t="s">
        <v>386</v>
      </c>
    </row>
    <row r="4633" spans="1:23" x14ac:dyDescent="0.25">
      <c r="A4633" t="s">
        <v>19</v>
      </c>
      <c r="B4633" s="1">
        <v>44348</v>
      </c>
      <c r="C4633">
        <v>-11122.95</v>
      </c>
      <c r="D4633" t="s">
        <v>234</v>
      </c>
      <c r="E4633" t="s">
        <v>234</v>
      </c>
      <c r="G4633" t="s">
        <v>233</v>
      </c>
      <c r="H4633" t="s">
        <v>234</v>
      </c>
      <c r="I4633" t="s">
        <v>234</v>
      </c>
      <c r="J4633" t="s">
        <v>9</v>
      </c>
      <c r="K4633" t="s">
        <v>9</v>
      </c>
      <c r="L4633" t="s">
        <v>385</v>
      </c>
      <c r="O4633" t="s">
        <v>233</v>
      </c>
      <c r="Q4633" t="s">
        <v>240</v>
      </c>
      <c r="R4633" t="s">
        <v>122</v>
      </c>
      <c r="S4633" t="s">
        <v>127</v>
      </c>
      <c r="T4633">
        <v>12</v>
      </c>
      <c r="U4633" t="s">
        <v>385</v>
      </c>
      <c r="W4633" t="s">
        <v>386</v>
      </c>
    </row>
    <row r="4634" spans="1:23" x14ac:dyDescent="0.25">
      <c r="A4634" t="s">
        <v>19</v>
      </c>
      <c r="B4634" s="1">
        <v>44347</v>
      </c>
      <c r="C4634">
        <v>13573</v>
      </c>
      <c r="D4634" t="s">
        <v>239</v>
      </c>
      <c r="E4634" t="s">
        <v>239</v>
      </c>
      <c r="G4634" t="s">
        <v>233</v>
      </c>
      <c r="H4634" t="s">
        <v>239</v>
      </c>
      <c r="I4634" t="s">
        <v>239</v>
      </c>
      <c r="J4634" t="s">
        <v>9</v>
      </c>
      <c r="K4634" t="s">
        <v>9</v>
      </c>
      <c r="L4634" t="s">
        <v>385</v>
      </c>
      <c r="O4634" t="s">
        <v>233</v>
      </c>
      <c r="Q4634" t="s">
        <v>232</v>
      </c>
      <c r="R4634" t="s">
        <v>92</v>
      </c>
      <c r="S4634" t="s">
        <v>127</v>
      </c>
      <c r="T4634">
        <v>12</v>
      </c>
      <c r="U4634" t="s">
        <v>385</v>
      </c>
      <c r="W4634" t="s">
        <v>386</v>
      </c>
    </row>
    <row r="4635" spans="1:23" x14ac:dyDescent="0.25">
      <c r="A4635" t="s">
        <v>413</v>
      </c>
      <c r="B4635" s="1">
        <v>44347</v>
      </c>
      <c r="C4635">
        <v>0.01</v>
      </c>
      <c r="D4635" t="s">
        <v>545</v>
      </c>
      <c r="E4635" t="s">
        <v>545</v>
      </c>
      <c r="F4635" t="s">
        <v>546</v>
      </c>
      <c r="G4635" t="s">
        <v>92</v>
      </c>
      <c r="H4635" t="s">
        <v>71</v>
      </c>
      <c r="I4635" t="s">
        <v>71</v>
      </c>
      <c r="J4635" t="s">
        <v>9</v>
      </c>
      <c r="O4635" t="s">
        <v>92</v>
      </c>
      <c r="P4635" t="s">
        <v>9</v>
      </c>
      <c r="Q4635" t="s">
        <v>9</v>
      </c>
      <c r="R4635" t="s">
        <v>92</v>
      </c>
      <c r="S4635" t="s">
        <v>127</v>
      </c>
      <c r="T4635">
        <v>12</v>
      </c>
      <c r="U4635" t="s">
        <v>475</v>
      </c>
      <c r="W4635" t="s">
        <v>386</v>
      </c>
    </row>
    <row r="4636" spans="1:23" x14ac:dyDescent="0.25">
      <c r="A4636" t="s">
        <v>58</v>
      </c>
      <c r="B4636" s="1">
        <v>44347</v>
      </c>
      <c r="C4636">
        <v>30</v>
      </c>
      <c r="D4636" t="s">
        <v>551</v>
      </c>
      <c r="E4636" t="s">
        <v>551</v>
      </c>
      <c r="F4636" t="s">
        <v>552</v>
      </c>
      <c r="G4636" t="s">
        <v>92</v>
      </c>
      <c r="H4636" t="s">
        <v>71</v>
      </c>
      <c r="I4636" t="s">
        <v>71</v>
      </c>
      <c r="J4636" t="s">
        <v>9</v>
      </c>
      <c r="O4636" t="s">
        <v>92</v>
      </c>
      <c r="P4636" t="s">
        <v>9</v>
      </c>
      <c r="Q4636" t="s">
        <v>9</v>
      </c>
      <c r="R4636" t="s">
        <v>92</v>
      </c>
      <c r="S4636" t="s">
        <v>127</v>
      </c>
      <c r="T4636">
        <v>12</v>
      </c>
      <c r="U4636" t="s">
        <v>475</v>
      </c>
      <c r="W4636" t="s">
        <v>386</v>
      </c>
    </row>
    <row r="4637" spans="1:23" x14ac:dyDescent="0.25">
      <c r="A4637" t="s">
        <v>6856</v>
      </c>
      <c r="B4637" s="1">
        <v>44347</v>
      </c>
      <c r="C4637">
        <v>-88.4</v>
      </c>
      <c r="D4637" t="s">
        <v>644</v>
      </c>
      <c r="E4637" t="s">
        <v>644</v>
      </c>
      <c r="F4637" t="s">
        <v>4484</v>
      </c>
      <c r="G4637" t="s">
        <v>105</v>
      </c>
      <c r="H4637" t="s">
        <v>28</v>
      </c>
      <c r="I4637" t="s">
        <v>28</v>
      </c>
      <c r="J4637" t="s">
        <v>4871</v>
      </c>
      <c r="K4637" t="s">
        <v>1285</v>
      </c>
      <c r="O4637" t="s">
        <v>105</v>
      </c>
      <c r="P4637" t="s">
        <v>9</v>
      </c>
      <c r="Q4637" t="s">
        <v>4975</v>
      </c>
      <c r="R4637" t="s">
        <v>122</v>
      </c>
      <c r="S4637" t="s">
        <v>124</v>
      </c>
      <c r="T4637">
        <v>1</v>
      </c>
      <c r="U4637" t="s">
        <v>475</v>
      </c>
      <c r="W4637" t="s">
        <v>386</v>
      </c>
    </row>
    <row r="4638" spans="1:23" x14ac:dyDescent="0.25">
      <c r="A4638" t="s">
        <v>6856</v>
      </c>
      <c r="B4638" s="1">
        <v>44347</v>
      </c>
      <c r="C4638">
        <v>-88.4</v>
      </c>
      <c r="D4638" t="s">
        <v>644</v>
      </c>
      <c r="E4638" t="s">
        <v>644</v>
      </c>
      <c r="F4638" t="s">
        <v>4487</v>
      </c>
      <c r="G4638" t="s">
        <v>105</v>
      </c>
      <c r="H4638" t="s">
        <v>28</v>
      </c>
      <c r="I4638" t="s">
        <v>28</v>
      </c>
      <c r="J4638" t="s">
        <v>4871</v>
      </c>
      <c r="K4638" t="s">
        <v>1285</v>
      </c>
      <c r="O4638" t="s">
        <v>105</v>
      </c>
      <c r="P4638" t="s">
        <v>9</v>
      </c>
      <c r="Q4638" t="s">
        <v>4975</v>
      </c>
      <c r="R4638" t="s">
        <v>122</v>
      </c>
      <c r="S4638" t="s">
        <v>124</v>
      </c>
      <c r="T4638">
        <v>1</v>
      </c>
      <c r="U4638" t="s">
        <v>475</v>
      </c>
      <c r="W4638" t="s">
        <v>386</v>
      </c>
    </row>
    <row r="4639" spans="1:23" x14ac:dyDescent="0.25">
      <c r="A4639" t="s">
        <v>553</v>
      </c>
      <c r="B4639" s="1">
        <v>44347</v>
      </c>
      <c r="C4639">
        <v>0.05</v>
      </c>
      <c r="D4639" t="s">
        <v>554</v>
      </c>
      <c r="E4639" t="s">
        <v>554</v>
      </c>
      <c r="F4639" t="s">
        <v>555</v>
      </c>
      <c r="G4639" t="s">
        <v>92</v>
      </c>
      <c r="H4639" t="s">
        <v>71</v>
      </c>
      <c r="I4639" t="s">
        <v>71</v>
      </c>
      <c r="J4639" t="s">
        <v>9</v>
      </c>
      <c r="O4639" t="s">
        <v>92</v>
      </c>
      <c r="P4639" t="s">
        <v>9</v>
      </c>
      <c r="Q4639" t="s">
        <v>9</v>
      </c>
      <c r="R4639" t="s">
        <v>92</v>
      </c>
      <c r="S4639" t="s">
        <v>127</v>
      </c>
      <c r="T4639">
        <v>12</v>
      </c>
      <c r="U4639" t="s">
        <v>475</v>
      </c>
      <c r="W4639" t="s">
        <v>386</v>
      </c>
    </row>
    <row r="4640" spans="1:23" x14ac:dyDescent="0.25">
      <c r="A4640" t="s">
        <v>19</v>
      </c>
      <c r="B4640" s="1">
        <v>44347</v>
      </c>
      <c r="C4640">
        <v>0.77</v>
      </c>
      <c r="D4640" t="s">
        <v>554</v>
      </c>
      <c r="E4640" t="s">
        <v>554</v>
      </c>
      <c r="F4640" t="s">
        <v>555</v>
      </c>
      <c r="G4640" t="s">
        <v>92</v>
      </c>
      <c r="H4640" t="s">
        <v>71</v>
      </c>
      <c r="I4640" t="s">
        <v>71</v>
      </c>
      <c r="J4640" t="s">
        <v>9</v>
      </c>
      <c r="O4640" t="s">
        <v>92</v>
      </c>
      <c r="P4640" t="s">
        <v>9</v>
      </c>
      <c r="Q4640" t="s">
        <v>9</v>
      </c>
      <c r="R4640" t="s">
        <v>92</v>
      </c>
      <c r="S4640" t="s">
        <v>127</v>
      </c>
      <c r="T4640">
        <v>12</v>
      </c>
      <c r="U4640" t="s">
        <v>475</v>
      </c>
      <c r="W4640" t="s">
        <v>386</v>
      </c>
    </row>
    <row r="4641" spans="1:23" x14ac:dyDescent="0.25">
      <c r="A4641" t="s">
        <v>390</v>
      </c>
      <c r="B4641" s="1">
        <v>44347</v>
      </c>
      <c r="C4641">
        <v>44.48</v>
      </c>
      <c r="D4641" t="s">
        <v>551</v>
      </c>
      <c r="E4641" t="s">
        <v>551</v>
      </c>
      <c r="F4641" t="s">
        <v>552</v>
      </c>
      <c r="G4641" t="s">
        <v>92</v>
      </c>
      <c r="H4641" t="s">
        <v>71</v>
      </c>
      <c r="I4641" t="s">
        <v>71</v>
      </c>
      <c r="J4641" t="s">
        <v>9</v>
      </c>
      <c r="O4641" t="s">
        <v>92</v>
      </c>
      <c r="P4641" t="s">
        <v>9</v>
      </c>
      <c r="Q4641" t="s">
        <v>9</v>
      </c>
      <c r="R4641" t="s">
        <v>92</v>
      </c>
      <c r="S4641" t="s">
        <v>127</v>
      </c>
      <c r="T4641">
        <v>12</v>
      </c>
      <c r="U4641" t="s">
        <v>475</v>
      </c>
      <c r="W4641" t="s">
        <v>386</v>
      </c>
    </row>
    <row r="4642" spans="1:23" x14ac:dyDescent="0.25">
      <c r="A4642" t="s">
        <v>544</v>
      </c>
      <c r="B4642" s="1">
        <v>44347</v>
      </c>
      <c r="C4642">
        <v>-3116.46</v>
      </c>
      <c r="D4642" t="s">
        <v>665</v>
      </c>
      <c r="E4642" t="s">
        <v>665</v>
      </c>
      <c r="F4642" t="s">
        <v>4480</v>
      </c>
      <c r="G4642" t="s">
        <v>105</v>
      </c>
      <c r="H4642" t="s">
        <v>28</v>
      </c>
      <c r="I4642" t="s">
        <v>28</v>
      </c>
      <c r="J4642" t="s">
        <v>5722</v>
      </c>
      <c r="O4642" t="s">
        <v>105</v>
      </c>
      <c r="P4642" t="s">
        <v>9</v>
      </c>
      <c r="Q4642" t="s">
        <v>5724</v>
      </c>
      <c r="R4642" t="s">
        <v>122</v>
      </c>
      <c r="S4642" t="s">
        <v>124</v>
      </c>
      <c r="T4642">
        <v>1</v>
      </c>
      <c r="U4642" t="s">
        <v>475</v>
      </c>
      <c r="W4642" t="s">
        <v>386</v>
      </c>
    </row>
    <row r="4643" spans="1:23" x14ac:dyDescent="0.25">
      <c r="A4643" t="s">
        <v>544</v>
      </c>
      <c r="B4643" s="1">
        <v>44347</v>
      </c>
      <c r="C4643">
        <v>-12.86</v>
      </c>
      <c r="D4643" t="s">
        <v>2265</v>
      </c>
      <c r="E4643" t="s">
        <v>2265</v>
      </c>
      <c r="F4643" t="s">
        <v>4488</v>
      </c>
      <c r="G4643" t="s">
        <v>104</v>
      </c>
      <c r="H4643" t="s">
        <v>7</v>
      </c>
      <c r="I4643" t="s">
        <v>7</v>
      </c>
      <c r="J4643" t="s">
        <v>9</v>
      </c>
      <c r="O4643" t="s">
        <v>104</v>
      </c>
      <c r="P4643" t="s">
        <v>9</v>
      </c>
      <c r="Q4643" t="s">
        <v>9</v>
      </c>
      <c r="R4643" t="s">
        <v>122</v>
      </c>
      <c r="S4643" t="s">
        <v>127</v>
      </c>
      <c r="T4643">
        <v>12</v>
      </c>
      <c r="U4643" t="s">
        <v>475</v>
      </c>
      <c r="W4643" t="s">
        <v>386</v>
      </c>
    </row>
    <row r="4644" spans="1:23" s="45" customFormat="1" x14ac:dyDescent="0.25">
      <c r="A4644" t="s">
        <v>492</v>
      </c>
      <c r="B4644" s="44">
        <v>44347</v>
      </c>
      <c r="C4644" s="45">
        <v>-35.200000000000003</v>
      </c>
      <c r="D4644" s="45" t="s">
        <v>632</v>
      </c>
      <c r="E4644" s="45" t="s">
        <v>632</v>
      </c>
      <c r="F4644" s="45" t="s">
        <v>633</v>
      </c>
      <c r="G4644" s="45" t="s">
        <v>473</v>
      </c>
      <c r="H4644" s="45" t="s">
        <v>472</v>
      </c>
      <c r="I4644" s="45" t="s">
        <v>472</v>
      </c>
      <c r="J4644" s="45" t="s">
        <v>9</v>
      </c>
      <c r="N4644"/>
      <c r="O4644" s="45" t="s">
        <v>473</v>
      </c>
      <c r="P4644" s="45" t="s">
        <v>9</v>
      </c>
      <c r="Q4644" s="45" t="s">
        <v>9</v>
      </c>
      <c r="R4644" s="45" t="s">
        <v>122</v>
      </c>
      <c r="S4644" s="45" t="s">
        <v>124</v>
      </c>
      <c r="T4644" s="45">
        <v>12</v>
      </c>
      <c r="U4644" s="45" t="s">
        <v>475</v>
      </c>
      <c r="W4644" s="45" t="s">
        <v>386</v>
      </c>
    </row>
    <row r="4645" spans="1:23" x14ac:dyDescent="0.25">
      <c r="A4645" t="s">
        <v>6856</v>
      </c>
      <c r="B4645" s="1">
        <v>44347</v>
      </c>
      <c r="C4645">
        <v>-88.4</v>
      </c>
      <c r="D4645" t="s">
        <v>644</v>
      </c>
      <c r="E4645" t="s">
        <v>644</v>
      </c>
      <c r="F4645" t="s">
        <v>4486</v>
      </c>
      <c r="G4645" t="s">
        <v>105</v>
      </c>
      <c r="H4645" t="s">
        <v>28</v>
      </c>
      <c r="I4645" t="s">
        <v>28</v>
      </c>
      <c r="J4645" t="s">
        <v>4871</v>
      </c>
      <c r="K4645" t="s">
        <v>1285</v>
      </c>
      <c r="O4645" t="s">
        <v>105</v>
      </c>
      <c r="P4645" t="s">
        <v>9</v>
      </c>
      <c r="Q4645" t="s">
        <v>4975</v>
      </c>
      <c r="R4645" t="s">
        <v>122</v>
      </c>
      <c r="S4645" t="s">
        <v>124</v>
      </c>
      <c r="T4645">
        <v>1</v>
      </c>
      <c r="U4645" t="s">
        <v>475</v>
      </c>
      <c r="W4645" t="s">
        <v>386</v>
      </c>
    </row>
    <row r="4646" spans="1:23" x14ac:dyDescent="0.25">
      <c r="A4646" t="s">
        <v>6856</v>
      </c>
      <c r="B4646" s="1">
        <v>44347</v>
      </c>
      <c r="C4646">
        <v>-88.4</v>
      </c>
      <c r="D4646" t="s">
        <v>644</v>
      </c>
      <c r="E4646" t="s">
        <v>644</v>
      </c>
      <c r="F4646" t="s">
        <v>4481</v>
      </c>
      <c r="G4646" t="s">
        <v>105</v>
      </c>
      <c r="H4646" t="s">
        <v>28</v>
      </c>
      <c r="I4646" t="s">
        <v>28</v>
      </c>
      <c r="J4646" t="s">
        <v>4871</v>
      </c>
      <c r="K4646" t="s">
        <v>1285</v>
      </c>
      <c r="O4646" t="s">
        <v>105</v>
      </c>
      <c r="P4646" t="s">
        <v>9</v>
      </c>
      <c r="Q4646" t="s">
        <v>4975</v>
      </c>
      <c r="R4646" t="s">
        <v>122</v>
      </c>
      <c r="S4646" t="s">
        <v>124</v>
      </c>
      <c r="T4646">
        <v>1</v>
      </c>
      <c r="U4646" t="s">
        <v>475</v>
      </c>
      <c r="W4646" t="s">
        <v>386</v>
      </c>
    </row>
    <row r="4647" spans="1:23" x14ac:dyDescent="0.25">
      <c r="A4647" t="s">
        <v>544</v>
      </c>
      <c r="B4647" s="1">
        <v>44347</v>
      </c>
      <c r="C4647">
        <v>-540.95000000000005</v>
      </c>
      <c r="D4647" t="s">
        <v>665</v>
      </c>
      <c r="E4647" t="s">
        <v>665</v>
      </c>
      <c r="F4647" t="s">
        <v>4485</v>
      </c>
      <c r="G4647" t="s">
        <v>105</v>
      </c>
      <c r="H4647" t="s">
        <v>28</v>
      </c>
      <c r="I4647" t="s">
        <v>28</v>
      </c>
      <c r="J4647" t="s">
        <v>5722</v>
      </c>
      <c r="K4647" t="s">
        <v>1317</v>
      </c>
      <c r="O4647" t="s">
        <v>105</v>
      </c>
      <c r="P4647" t="s">
        <v>9</v>
      </c>
      <c r="Q4647" t="s">
        <v>5723</v>
      </c>
      <c r="R4647" t="s">
        <v>122</v>
      </c>
      <c r="S4647" t="s">
        <v>124</v>
      </c>
      <c r="T4647">
        <v>1</v>
      </c>
      <c r="U4647" t="s">
        <v>475</v>
      </c>
      <c r="W4647" t="s">
        <v>386</v>
      </c>
    </row>
    <row r="4648" spans="1:23" x14ac:dyDescent="0.25">
      <c r="A4648" t="s">
        <v>544</v>
      </c>
      <c r="B4648" s="1">
        <v>44346</v>
      </c>
      <c r="C4648">
        <v>323.54000000000002</v>
      </c>
      <c r="D4648" t="s">
        <v>4489</v>
      </c>
      <c r="E4648" t="s">
        <v>4489</v>
      </c>
      <c r="F4648" t="s">
        <v>4490</v>
      </c>
      <c r="G4648" t="s">
        <v>105</v>
      </c>
      <c r="H4648" t="s">
        <v>28</v>
      </c>
      <c r="I4648" t="s">
        <v>28</v>
      </c>
      <c r="J4648" t="s">
        <v>4871</v>
      </c>
      <c r="K4648" t="s">
        <v>1317</v>
      </c>
      <c r="L4648" t="s">
        <v>4965</v>
      </c>
      <c r="O4648" t="s">
        <v>105</v>
      </c>
      <c r="P4648" t="s">
        <v>9</v>
      </c>
      <c r="Q4648" t="s">
        <v>4976</v>
      </c>
      <c r="R4648" t="s">
        <v>122</v>
      </c>
      <c r="S4648" t="s">
        <v>124</v>
      </c>
      <c r="T4648">
        <v>1</v>
      </c>
      <c r="U4648" t="s">
        <v>475</v>
      </c>
      <c r="W4648" t="s">
        <v>386</v>
      </c>
    </row>
    <row r="4649" spans="1:23" x14ac:dyDescent="0.25">
      <c r="A4649" t="s">
        <v>492</v>
      </c>
      <c r="B4649" s="1">
        <v>44345</v>
      </c>
      <c r="C4649">
        <v>-10.84</v>
      </c>
      <c r="D4649" t="s">
        <v>4491</v>
      </c>
      <c r="E4649" t="s">
        <v>4491</v>
      </c>
      <c r="F4649" t="s">
        <v>4492</v>
      </c>
      <c r="G4649" t="s">
        <v>78</v>
      </c>
      <c r="H4649" t="s">
        <v>27</v>
      </c>
      <c r="I4649" t="s">
        <v>27</v>
      </c>
      <c r="J4649" t="s">
        <v>9</v>
      </c>
      <c r="O4649" t="s">
        <v>78</v>
      </c>
      <c r="P4649" t="s">
        <v>9</v>
      </c>
      <c r="Q4649" t="s">
        <v>4493</v>
      </c>
      <c r="R4649" t="s">
        <v>122</v>
      </c>
      <c r="S4649" t="s">
        <v>127</v>
      </c>
      <c r="T4649">
        <v>1</v>
      </c>
      <c r="U4649" t="s">
        <v>475</v>
      </c>
      <c r="W4649" t="s">
        <v>386</v>
      </c>
    </row>
    <row r="4650" spans="1:23" x14ac:dyDescent="0.25">
      <c r="A4650" t="s">
        <v>492</v>
      </c>
      <c r="B4650" s="1">
        <v>44345</v>
      </c>
      <c r="C4650">
        <v>-10</v>
      </c>
      <c r="D4650" t="s">
        <v>522</v>
      </c>
      <c r="E4650" t="s">
        <v>522</v>
      </c>
      <c r="F4650" t="s">
        <v>523</v>
      </c>
      <c r="G4650" t="s">
        <v>94</v>
      </c>
      <c r="H4650" t="s">
        <v>73</v>
      </c>
      <c r="I4650" t="s">
        <v>73</v>
      </c>
      <c r="J4650" t="s">
        <v>2439</v>
      </c>
      <c r="O4650" t="s">
        <v>94</v>
      </c>
      <c r="P4650" t="s">
        <v>29</v>
      </c>
      <c r="Q4650" t="s">
        <v>6334</v>
      </c>
      <c r="R4650" t="s">
        <v>122</v>
      </c>
      <c r="S4650" t="s">
        <v>127</v>
      </c>
      <c r="T4650">
        <v>1</v>
      </c>
      <c r="U4650" t="s">
        <v>475</v>
      </c>
      <c r="V4650" t="s">
        <v>262</v>
      </c>
      <c r="W4650" t="s">
        <v>1640</v>
      </c>
    </row>
    <row r="4651" spans="1:23" x14ac:dyDescent="0.25">
      <c r="A4651" t="s">
        <v>492</v>
      </c>
      <c r="B4651" s="1">
        <v>44345</v>
      </c>
      <c r="C4651">
        <v>-184.11</v>
      </c>
      <c r="D4651" t="s">
        <v>495</v>
      </c>
      <c r="E4651" t="s">
        <v>495</v>
      </c>
      <c r="F4651" t="s">
        <v>496</v>
      </c>
      <c r="G4651" t="s">
        <v>104</v>
      </c>
      <c r="H4651" t="s">
        <v>16</v>
      </c>
      <c r="I4651" t="s">
        <v>16</v>
      </c>
      <c r="J4651" t="s">
        <v>9</v>
      </c>
      <c r="O4651" t="s">
        <v>104</v>
      </c>
      <c r="P4651" t="s">
        <v>9</v>
      </c>
      <c r="Q4651" t="s">
        <v>9</v>
      </c>
      <c r="R4651" t="s">
        <v>122</v>
      </c>
      <c r="S4651" t="s">
        <v>127</v>
      </c>
      <c r="T4651">
        <v>12</v>
      </c>
      <c r="U4651" t="s">
        <v>475</v>
      </c>
      <c r="W4651" t="s">
        <v>386</v>
      </c>
    </row>
    <row r="4652" spans="1:23" x14ac:dyDescent="0.25">
      <c r="A4652" t="s">
        <v>544</v>
      </c>
      <c r="B4652" s="1">
        <v>44345</v>
      </c>
      <c r="C4652">
        <v>-400</v>
      </c>
      <c r="D4652" t="s">
        <v>4698</v>
      </c>
      <c r="E4652" t="s">
        <v>4698</v>
      </c>
      <c r="F4652" t="s">
        <v>4494</v>
      </c>
      <c r="G4652" t="s">
        <v>105</v>
      </c>
      <c r="H4652" t="s">
        <v>28</v>
      </c>
      <c r="I4652" t="s">
        <v>28</v>
      </c>
      <c r="J4652" t="s">
        <v>4871</v>
      </c>
      <c r="K4652" t="s">
        <v>9</v>
      </c>
      <c r="L4652" t="s">
        <v>4965</v>
      </c>
      <c r="O4652" t="s">
        <v>105</v>
      </c>
      <c r="P4652" t="s">
        <v>9</v>
      </c>
      <c r="Q4652" t="s">
        <v>4977</v>
      </c>
      <c r="R4652" t="s">
        <v>122</v>
      </c>
      <c r="S4652" t="s">
        <v>124</v>
      </c>
      <c r="T4652">
        <v>1</v>
      </c>
      <c r="U4652" t="s">
        <v>475</v>
      </c>
      <c r="W4652" t="s">
        <v>386</v>
      </c>
    </row>
    <row r="4653" spans="1:23" x14ac:dyDescent="0.25">
      <c r="A4653" t="s">
        <v>544</v>
      </c>
      <c r="B4653" s="1">
        <v>44345</v>
      </c>
      <c r="C4653">
        <v>-1316.05</v>
      </c>
      <c r="D4653" t="s">
        <v>4495</v>
      </c>
      <c r="E4653" t="s">
        <v>4495</v>
      </c>
      <c r="F4653" t="s">
        <v>4496</v>
      </c>
      <c r="G4653" t="s">
        <v>105</v>
      </c>
      <c r="H4653" t="s">
        <v>28</v>
      </c>
      <c r="I4653" t="s">
        <v>28</v>
      </c>
      <c r="J4653" t="s">
        <v>4871</v>
      </c>
      <c r="K4653" t="s">
        <v>1285</v>
      </c>
      <c r="O4653" t="s">
        <v>105</v>
      </c>
      <c r="P4653" t="s">
        <v>9</v>
      </c>
      <c r="Q4653" t="s">
        <v>4975</v>
      </c>
      <c r="R4653" t="s">
        <v>122</v>
      </c>
      <c r="S4653" t="s">
        <v>124</v>
      </c>
      <c r="T4653">
        <v>1</v>
      </c>
      <c r="U4653" t="s">
        <v>475</v>
      </c>
      <c r="W4653" t="s">
        <v>386</v>
      </c>
    </row>
    <row r="4654" spans="1:23" x14ac:dyDescent="0.25">
      <c r="A4654" t="s">
        <v>492</v>
      </c>
      <c r="B4654" s="1">
        <v>44345</v>
      </c>
      <c r="C4654">
        <v>-6.73</v>
      </c>
      <c r="D4654" t="s">
        <v>493</v>
      </c>
      <c r="E4654" t="s">
        <v>493</v>
      </c>
      <c r="F4654" t="s">
        <v>494</v>
      </c>
      <c r="G4654" t="s">
        <v>104</v>
      </c>
      <c r="H4654" t="s">
        <v>16</v>
      </c>
      <c r="I4654" t="s">
        <v>16</v>
      </c>
      <c r="J4654" t="s">
        <v>9</v>
      </c>
      <c r="O4654" t="s">
        <v>104</v>
      </c>
      <c r="P4654" t="s">
        <v>9</v>
      </c>
      <c r="Q4654" t="s">
        <v>9</v>
      </c>
      <c r="R4654" t="s">
        <v>122</v>
      </c>
      <c r="S4654" t="s">
        <v>127</v>
      </c>
      <c r="T4654">
        <v>12</v>
      </c>
      <c r="U4654" t="s">
        <v>475</v>
      </c>
      <c r="W4654" t="s">
        <v>386</v>
      </c>
    </row>
    <row r="4655" spans="1:23" x14ac:dyDescent="0.25">
      <c r="A4655" t="s">
        <v>492</v>
      </c>
      <c r="B4655" s="1">
        <v>44345</v>
      </c>
      <c r="C4655">
        <v>-2.85</v>
      </c>
      <c r="D4655" t="s">
        <v>612</v>
      </c>
      <c r="E4655" t="s">
        <v>612</v>
      </c>
      <c r="F4655" t="s">
        <v>613</v>
      </c>
      <c r="G4655" t="s">
        <v>110</v>
      </c>
      <c r="H4655" t="s">
        <v>79</v>
      </c>
      <c r="I4655" t="s">
        <v>79</v>
      </c>
      <c r="J4655" t="s">
        <v>9</v>
      </c>
      <c r="O4655" t="s">
        <v>110</v>
      </c>
      <c r="P4655" t="s">
        <v>9</v>
      </c>
      <c r="Q4655" t="s">
        <v>9</v>
      </c>
      <c r="R4655" t="s">
        <v>122</v>
      </c>
      <c r="S4655" t="s">
        <v>127</v>
      </c>
      <c r="T4655">
        <v>12</v>
      </c>
      <c r="U4655" t="s">
        <v>475</v>
      </c>
      <c r="V4655" t="s">
        <v>283</v>
      </c>
      <c r="W4655" t="s">
        <v>386</v>
      </c>
    </row>
    <row r="4656" spans="1:23" x14ac:dyDescent="0.25">
      <c r="A4656" t="s">
        <v>492</v>
      </c>
      <c r="B4656" s="1">
        <v>44345</v>
      </c>
      <c r="C4656">
        <v>-137</v>
      </c>
      <c r="D4656" t="s">
        <v>522</v>
      </c>
      <c r="E4656" t="s">
        <v>522</v>
      </c>
      <c r="F4656" t="s">
        <v>523</v>
      </c>
      <c r="G4656" t="s">
        <v>94</v>
      </c>
      <c r="H4656" t="s">
        <v>73</v>
      </c>
      <c r="I4656" t="s">
        <v>73</v>
      </c>
      <c r="J4656" t="s">
        <v>2439</v>
      </c>
      <c r="O4656" t="s">
        <v>94</v>
      </c>
      <c r="P4656" t="s">
        <v>29</v>
      </c>
      <c r="Q4656" t="s">
        <v>6334</v>
      </c>
      <c r="R4656" t="s">
        <v>122</v>
      </c>
      <c r="S4656" t="s">
        <v>127</v>
      </c>
      <c r="T4656">
        <v>1</v>
      </c>
      <c r="U4656" t="s">
        <v>475</v>
      </c>
      <c r="V4656" t="s">
        <v>262</v>
      </c>
      <c r="W4656" t="s">
        <v>1640</v>
      </c>
    </row>
    <row r="4657" spans="1:23" x14ac:dyDescent="0.25">
      <c r="A4657" t="s">
        <v>356</v>
      </c>
      <c r="B4657" s="1">
        <v>44344</v>
      </c>
      <c r="C4657">
        <v>11.12</v>
      </c>
      <c r="D4657" t="s">
        <v>6618</v>
      </c>
      <c r="E4657" t="s">
        <v>6618</v>
      </c>
      <c r="F4657" t="s">
        <v>6487</v>
      </c>
      <c r="G4657" t="s">
        <v>89</v>
      </c>
      <c r="H4657" t="s">
        <v>69</v>
      </c>
      <c r="I4657" t="s">
        <v>69</v>
      </c>
      <c r="J4657" t="s">
        <v>9</v>
      </c>
      <c r="O4657" t="s">
        <v>89</v>
      </c>
      <c r="P4657" t="s">
        <v>9</v>
      </c>
      <c r="Q4657" t="s">
        <v>9</v>
      </c>
      <c r="R4657" t="s">
        <v>224</v>
      </c>
      <c r="S4657" t="s">
        <v>127</v>
      </c>
      <c r="T4657">
        <v>1</v>
      </c>
      <c r="U4657" t="s">
        <v>475</v>
      </c>
      <c r="W4657" t="s">
        <v>386</v>
      </c>
    </row>
    <row r="4658" spans="1:23" x14ac:dyDescent="0.25">
      <c r="A4658" t="s">
        <v>356</v>
      </c>
      <c r="B4658" s="1">
        <v>44344</v>
      </c>
      <c r="C4658">
        <v>1.5</v>
      </c>
      <c r="D4658" t="s">
        <v>6618</v>
      </c>
      <c r="E4658" t="s">
        <v>6618</v>
      </c>
      <c r="F4658" t="s">
        <v>6487</v>
      </c>
      <c r="G4658" t="s">
        <v>89</v>
      </c>
      <c r="H4658" t="s">
        <v>69</v>
      </c>
      <c r="I4658" t="s">
        <v>69</v>
      </c>
      <c r="J4658" t="s">
        <v>9</v>
      </c>
      <c r="O4658" t="s">
        <v>89</v>
      </c>
      <c r="P4658" t="s">
        <v>9</v>
      </c>
      <c r="Q4658" t="s">
        <v>9</v>
      </c>
      <c r="R4658" t="s">
        <v>224</v>
      </c>
      <c r="S4658" t="s">
        <v>127</v>
      </c>
      <c r="T4658">
        <v>1</v>
      </c>
      <c r="U4658" t="s">
        <v>475</v>
      </c>
      <c r="W4658" t="s">
        <v>386</v>
      </c>
    </row>
    <row r="4659" spans="1:23" x14ac:dyDescent="0.25">
      <c r="A4659" t="s">
        <v>356</v>
      </c>
      <c r="B4659" s="1">
        <v>44344</v>
      </c>
      <c r="C4659">
        <v>1.5</v>
      </c>
      <c r="D4659" t="s">
        <v>6618</v>
      </c>
      <c r="E4659" t="s">
        <v>6618</v>
      </c>
      <c r="F4659" t="s">
        <v>6487</v>
      </c>
      <c r="G4659" t="s">
        <v>89</v>
      </c>
      <c r="H4659" t="s">
        <v>69</v>
      </c>
      <c r="I4659" t="s">
        <v>69</v>
      </c>
      <c r="J4659" t="s">
        <v>9</v>
      </c>
      <c r="O4659" t="s">
        <v>89</v>
      </c>
      <c r="P4659" t="s">
        <v>9</v>
      </c>
      <c r="Q4659" t="s">
        <v>9</v>
      </c>
      <c r="R4659" t="s">
        <v>224</v>
      </c>
      <c r="S4659" t="s">
        <v>127</v>
      </c>
      <c r="T4659">
        <v>1</v>
      </c>
      <c r="U4659" t="s">
        <v>475</v>
      </c>
      <c r="W4659" t="s">
        <v>386</v>
      </c>
    </row>
    <row r="4660" spans="1:23" x14ac:dyDescent="0.25">
      <c r="A4660" t="s">
        <v>356</v>
      </c>
      <c r="B4660" s="1">
        <v>44344</v>
      </c>
      <c r="C4660">
        <v>11.12</v>
      </c>
      <c r="D4660" t="s">
        <v>6618</v>
      </c>
      <c r="E4660" t="s">
        <v>6618</v>
      </c>
      <c r="F4660" t="s">
        <v>6487</v>
      </c>
      <c r="G4660" t="s">
        <v>89</v>
      </c>
      <c r="H4660" t="s">
        <v>69</v>
      </c>
      <c r="I4660" t="s">
        <v>69</v>
      </c>
      <c r="J4660" t="s">
        <v>9</v>
      </c>
      <c r="O4660" t="s">
        <v>89</v>
      </c>
      <c r="P4660" t="s">
        <v>9</v>
      </c>
      <c r="Q4660" t="s">
        <v>9</v>
      </c>
      <c r="R4660" t="s">
        <v>224</v>
      </c>
      <c r="S4660" t="s">
        <v>127</v>
      </c>
      <c r="T4660">
        <v>1</v>
      </c>
      <c r="U4660" t="s">
        <v>475</v>
      </c>
      <c r="W4660" t="s">
        <v>386</v>
      </c>
    </row>
    <row r="4661" spans="1:23" x14ac:dyDescent="0.25">
      <c r="A4661" t="s">
        <v>34</v>
      </c>
      <c r="B4661" s="1">
        <v>44344</v>
      </c>
      <c r="C4661">
        <v>-81.56</v>
      </c>
      <c r="D4661" t="s">
        <v>491</v>
      </c>
      <c r="E4661" t="s">
        <v>491</v>
      </c>
      <c r="F4661" t="s">
        <v>4497</v>
      </c>
      <c r="G4661" t="s">
        <v>110</v>
      </c>
      <c r="H4661" t="s">
        <v>108</v>
      </c>
      <c r="I4661" t="s">
        <v>108</v>
      </c>
      <c r="J4661" t="s">
        <v>9</v>
      </c>
      <c r="K4661" t="s">
        <v>9</v>
      </c>
      <c r="L4661" t="s">
        <v>9</v>
      </c>
      <c r="M4661" t="s">
        <v>5493</v>
      </c>
      <c r="O4661" t="s">
        <v>110</v>
      </c>
      <c r="P4661" t="s">
        <v>9</v>
      </c>
      <c r="Q4661" t="s">
        <v>5494</v>
      </c>
      <c r="R4661" t="s">
        <v>122</v>
      </c>
      <c r="S4661" t="s">
        <v>125</v>
      </c>
      <c r="T4661">
        <v>1</v>
      </c>
      <c r="U4661" t="s">
        <v>475</v>
      </c>
      <c r="W4661" t="s">
        <v>386</v>
      </c>
    </row>
    <row r="4662" spans="1:23" x14ac:dyDescent="0.25">
      <c r="A4662" t="s">
        <v>336</v>
      </c>
      <c r="B4662" s="1">
        <v>44344</v>
      </c>
      <c r="C4662">
        <v>0.01</v>
      </c>
      <c r="D4662" t="s">
        <v>556</v>
      </c>
      <c r="E4662" t="s">
        <v>556</v>
      </c>
      <c r="F4662" t="s">
        <v>546</v>
      </c>
      <c r="G4662" t="s">
        <v>92</v>
      </c>
      <c r="H4662" t="s">
        <v>71</v>
      </c>
      <c r="I4662" t="s">
        <v>71</v>
      </c>
      <c r="J4662" t="s">
        <v>9</v>
      </c>
      <c r="O4662" t="s">
        <v>92</v>
      </c>
      <c r="P4662" t="s">
        <v>9</v>
      </c>
      <c r="Q4662" t="s">
        <v>9</v>
      </c>
      <c r="R4662" t="s">
        <v>92</v>
      </c>
      <c r="S4662" t="s">
        <v>127</v>
      </c>
      <c r="T4662">
        <v>12</v>
      </c>
      <c r="U4662" t="s">
        <v>475</v>
      </c>
      <c r="W4662" t="s">
        <v>386</v>
      </c>
    </row>
    <row r="4663" spans="1:23" x14ac:dyDescent="0.25">
      <c r="A4663" t="s">
        <v>544</v>
      </c>
      <c r="B4663" s="1">
        <v>44344</v>
      </c>
      <c r="C4663">
        <v>-323.54000000000002</v>
      </c>
      <c r="D4663" t="s">
        <v>4489</v>
      </c>
      <c r="E4663" t="s">
        <v>4489</v>
      </c>
      <c r="F4663" t="s">
        <v>4490</v>
      </c>
      <c r="G4663" t="s">
        <v>105</v>
      </c>
      <c r="H4663" t="s">
        <v>28</v>
      </c>
      <c r="I4663" t="s">
        <v>28</v>
      </c>
      <c r="J4663" t="s">
        <v>4871</v>
      </c>
      <c r="K4663" t="s">
        <v>1317</v>
      </c>
      <c r="L4663" t="s">
        <v>4965</v>
      </c>
      <c r="O4663" t="s">
        <v>105</v>
      </c>
      <c r="P4663" t="s">
        <v>9</v>
      </c>
      <c r="Q4663" t="s">
        <v>4976</v>
      </c>
      <c r="R4663" t="s">
        <v>122</v>
      </c>
      <c r="S4663" t="s">
        <v>124</v>
      </c>
      <c r="T4663">
        <v>1</v>
      </c>
      <c r="U4663" t="s">
        <v>475</v>
      </c>
      <c r="W4663" t="s">
        <v>386</v>
      </c>
    </row>
    <row r="4664" spans="1:23" x14ac:dyDescent="0.25">
      <c r="A4664" t="s">
        <v>492</v>
      </c>
      <c r="B4664" s="1">
        <v>44344</v>
      </c>
      <c r="C4664">
        <v>-11</v>
      </c>
      <c r="D4664" t="s">
        <v>588</v>
      </c>
      <c r="E4664" t="s">
        <v>588</v>
      </c>
      <c r="F4664" t="s">
        <v>589</v>
      </c>
      <c r="G4664" t="s">
        <v>13</v>
      </c>
      <c r="H4664" t="s">
        <v>37</v>
      </c>
      <c r="I4664" t="s">
        <v>37</v>
      </c>
      <c r="J4664" t="s">
        <v>9</v>
      </c>
      <c r="O4664" t="s">
        <v>13</v>
      </c>
      <c r="P4664" t="s">
        <v>9</v>
      </c>
      <c r="Q4664" t="s">
        <v>9</v>
      </c>
      <c r="R4664" t="s">
        <v>122</v>
      </c>
      <c r="S4664" t="s">
        <v>127</v>
      </c>
      <c r="T4664">
        <v>12</v>
      </c>
      <c r="U4664" t="s">
        <v>475</v>
      </c>
      <c r="W4664" t="s">
        <v>386</v>
      </c>
    </row>
    <row r="4665" spans="1:23" x14ac:dyDescent="0.25">
      <c r="A4665" t="s">
        <v>492</v>
      </c>
      <c r="B4665" s="1">
        <v>44343</v>
      </c>
      <c r="C4665">
        <v>-50</v>
      </c>
      <c r="D4665" t="s">
        <v>1980</v>
      </c>
      <c r="E4665" t="s">
        <v>1980</v>
      </c>
      <c r="F4665" t="s">
        <v>4499</v>
      </c>
      <c r="G4665" t="s">
        <v>10</v>
      </c>
      <c r="H4665" t="s">
        <v>57</v>
      </c>
      <c r="I4665" t="s">
        <v>57</v>
      </c>
      <c r="J4665" t="s">
        <v>9</v>
      </c>
      <c r="O4665" t="s">
        <v>10</v>
      </c>
      <c r="P4665" t="s">
        <v>9</v>
      </c>
      <c r="Q4665" t="s">
        <v>9</v>
      </c>
      <c r="R4665" t="s">
        <v>122</v>
      </c>
      <c r="S4665" t="s">
        <v>127</v>
      </c>
      <c r="T4665">
        <v>12</v>
      </c>
      <c r="U4665" t="s">
        <v>475</v>
      </c>
      <c r="W4665" t="s">
        <v>386</v>
      </c>
    </row>
    <row r="4666" spans="1:23" x14ac:dyDescent="0.25">
      <c r="A4666" t="s">
        <v>492</v>
      </c>
      <c r="B4666" s="1">
        <v>44343</v>
      </c>
      <c r="C4666">
        <v>-17.02</v>
      </c>
      <c r="D4666" t="s">
        <v>678</v>
      </c>
      <c r="E4666" t="s">
        <v>678</v>
      </c>
      <c r="F4666" t="s">
        <v>679</v>
      </c>
      <c r="G4666" t="s">
        <v>78</v>
      </c>
      <c r="H4666" t="s">
        <v>27</v>
      </c>
      <c r="I4666" t="s">
        <v>27</v>
      </c>
      <c r="J4666" t="s">
        <v>9</v>
      </c>
      <c r="O4666" t="s">
        <v>78</v>
      </c>
      <c r="P4666" t="s">
        <v>9</v>
      </c>
      <c r="Q4666" t="s">
        <v>4498</v>
      </c>
      <c r="R4666" t="s">
        <v>122</v>
      </c>
      <c r="S4666" t="s">
        <v>127</v>
      </c>
      <c r="T4666">
        <v>1</v>
      </c>
      <c r="U4666" t="s">
        <v>475</v>
      </c>
      <c r="W4666" t="s">
        <v>386</v>
      </c>
    </row>
    <row r="4667" spans="1:23" x14ac:dyDescent="0.25">
      <c r="A4667" t="s">
        <v>19</v>
      </c>
      <c r="B4667" s="1">
        <v>44343</v>
      </c>
      <c r="C4667">
        <v>4043.04</v>
      </c>
      <c r="D4667" t="s">
        <v>562</v>
      </c>
      <c r="E4667" t="s">
        <v>562</v>
      </c>
      <c r="F4667" t="s">
        <v>563</v>
      </c>
      <c r="G4667" t="s">
        <v>92</v>
      </c>
      <c r="H4667" t="s">
        <v>30</v>
      </c>
      <c r="I4667" t="s">
        <v>30</v>
      </c>
      <c r="J4667" t="s">
        <v>9</v>
      </c>
      <c r="O4667" t="s">
        <v>92</v>
      </c>
      <c r="P4667" t="s">
        <v>9</v>
      </c>
      <c r="Q4667" t="s">
        <v>9</v>
      </c>
      <c r="R4667" t="s">
        <v>92</v>
      </c>
      <c r="S4667" t="s">
        <v>127</v>
      </c>
      <c r="T4667">
        <v>12</v>
      </c>
      <c r="U4667" t="s">
        <v>475</v>
      </c>
      <c r="W4667" t="s">
        <v>386</v>
      </c>
    </row>
    <row r="4668" spans="1:23" x14ac:dyDescent="0.25">
      <c r="A4668" t="s">
        <v>19</v>
      </c>
      <c r="B4668" s="1">
        <v>44343</v>
      </c>
      <c r="C4668">
        <v>4578.26</v>
      </c>
      <c r="D4668" t="s">
        <v>719</v>
      </c>
      <c r="E4668" t="s">
        <v>719</v>
      </c>
      <c r="F4668" t="s">
        <v>565</v>
      </c>
      <c r="G4668" t="s">
        <v>92</v>
      </c>
      <c r="H4668" t="s">
        <v>30</v>
      </c>
      <c r="I4668" t="s">
        <v>30</v>
      </c>
      <c r="J4668" t="s">
        <v>9</v>
      </c>
      <c r="O4668" t="s">
        <v>92</v>
      </c>
      <c r="P4668" t="s">
        <v>9</v>
      </c>
      <c r="Q4668" t="s">
        <v>9</v>
      </c>
      <c r="R4668" t="s">
        <v>92</v>
      </c>
      <c r="S4668" t="s">
        <v>127</v>
      </c>
      <c r="T4668">
        <v>12</v>
      </c>
      <c r="U4668" t="s">
        <v>475</v>
      </c>
      <c r="W4668" t="s">
        <v>386</v>
      </c>
    </row>
    <row r="4669" spans="1:23" x14ac:dyDescent="0.25">
      <c r="A4669" t="s">
        <v>544</v>
      </c>
      <c r="B4669" s="1">
        <v>44343</v>
      </c>
      <c r="C4669">
        <v>-24.96</v>
      </c>
      <c r="D4669" t="s">
        <v>616</v>
      </c>
      <c r="E4669" t="s">
        <v>616</v>
      </c>
      <c r="F4669" t="s">
        <v>617</v>
      </c>
      <c r="G4669" t="s">
        <v>104</v>
      </c>
      <c r="H4669" t="s">
        <v>16</v>
      </c>
      <c r="I4669" t="s">
        <v>16</v>
      </c>
      <c r="J4669" t="s">
        <v>9</v>
      </c>
      <c r="O4669" t="s">
        <v>104</v>
      </c>
      <c r="P4669" t="s">
        <v>9</v>
      </c>
      <c r="Q4669" t="s">
        <v>9</v>
      </c>
      <c r="R4669" t="s">
        <v>122</v>
      </c>
      <c r="S4669" t="s">
        <v>127</v>
      </c>
      <c r="T4669">
        <v>12</v>
      </c>
      <c r="U4669" t="s">
        <v>475</v>
      </c>
      <c r="W4669" t="s">
        <v>386</v>
      </c>
    </row>
    <row r="4670" spans="1:23" x14ac:dyDescent="0.25">
      <c r="A4670" t="s">
        <v>544</v>
      </c>
      <c r="B4670" s="1">
        <v>44343</v>
      </c>
      <c r="C4670">
        <v>-84.44</v>
      </c>
      <c r="D4670" t="s">
        <v>4500</v>
      </c>
      <c r="E4670" t="s">
        <v>4500</v>
      </c>
      <c r="F4670" t="s">
        <v>4501</v>
      </c>
      <c r="G4670" t="s">
        <v>104</v>
      </c>
      <c r="H4670" t="s">
        <v>12</v>
      </c>
      <c r="I4670" t="s">
        <v>12</v>
      </c>
      <c r="J4670" t="s">
        <v>9</v>
      </c>
      <c r="O4670" t="s">
        <v>104</v>
      </c>
      <c r="P4670" t="s">
        <v>9</v>
      </c>
      <c r="Q4670" t="s">
        <v>9</v>
      </c>
      <c r="R4670" t="s">
        <v>122</v>
      </c>
      <c r="S4670" t="s">
        <v>127</v>
      </c>
      <c r="T4670">
        <v>12</v>
      </c>
      <c r="U4670" t="s">
        <v>475</v>
      </c>
      <c r="W4670" t="s">
        <v>386</v>
      </c>
    </row>
    <row r="4671" spans="1:23" x14ac:dyDescent="0.25">
      <c r="A4671" t="s">
        <v>544</v>
      </c>
      <c r="B4671" s="1">
        <v>44343</v>
      </c>
      <c r="C4671">
        <v>-31.63</v>
      </c>
      <c r="D4671" t="s">
        <v>625</v>
      </c>
      <c r="E4671" t="s">
        <v>625</v>
      </c>
      <c r="F4671" t="s">
        <v>626</v>
      </c>
      <c r="G4671" t="s">
        <v>104</v>
      </c>
      <c r="H4671" t="s">
        <v>7</v>
      </c>
      <c r="I4671" t="s">
        <v>7</v>
      </c>
      <c r="J4671" t="s">
        <v>9</v>
      </c>
      <c r="O4671" t="s">
        <v>104</v>
      </c>
      <c r="P4671" t="s">
        <v>9</v>
      </c>
      <c r="Q4671" t="s">
        <v>9</v>
      </c>
      <c r="R4671" t="s">
        <v>122</v>
      </c>
      <c r="S4671" t="s">
        <v>127</v>
      </c>
      <c r="T4671">
        <v>12</v>
      </c>
      <c r="U4671" t="s">
        <v>475</v>
      </c>
      <c r="W4671" t="s">
        <v>386</v>
      </c>
    </row>
    <row r="4672" spans="1:23" x14ac:dyDescent="0.25">
      <c r="A4672" t="s">
        <v>605</v>
      </c>
      <c r="B4672" s="1">
        <v>44342</v>
      </c>
      <c r="C4672">
        <v>-13.22</v>
      </c>
      <c r="D4672" t="s">
        <v>606</v>
      </c>
      <c r="E4672" t="s">
        <v>606</v>
      </c>
      <c r="F4672" t="s">
        <v>4503</v>
      </c>
      <c r="G4672" t="s">
        <v>13</v>
      </c>
      <c r="H4672" t="s">
        <v>11</v>
      </c>
      <c r="I4672" t="s">
        <v>11</v>
      </c>
      <c r="J4672" t="s">
        <v>9</v>
      </c>
      <c r="O4672" t="s">
        <v>13</v>
      </c>
      <c r="P4672" t="s">
        <v>9</v>
      </c>
      <c r="Q4672" t="s">
        <v>9</v>
      </c>
      <c r="R4672" t="s">
        <v>122</v>
      </c>
      <c r="S4672" t="s">
        <v>127</v>
      </c>
      <c r="T4672">
        <v>12</v>
      </c>
      <c r="U4672" t="s">
        <v>475</v>
      </c>
      <c r="W4672" t="s">
        <v>386</v>
      </c>
    </row>
    <row r="4673" spans="1:23" x14ac:dyDescent="0.25">
      <c r="A4673" t="s">
        <v>492</v>
      </c>
      <c r="B4673" s="1">
        <v>44342</v>
      </c>
      <c r="C4673">
        <v>-14.5</v>
      </c>
      <c r="D4673" t="s">
        <v>4502</v>
      </c>
      <c r="E4673" t="s">
        <v>4502</v>
      </c>
      <c r="F4673" t="s">
        <v>2488</v>
      </c>
      <c r="G4673" t="s">
        <v>10</v>
      </c>
      <c r="H4673" t="s">
        <v>39</v>
      </c>
      <c r="I4673" t="s">
        <v>39</v>
      </c>
      <c r="J4673" t="s">
        <v>9</v>
      </c>
      <c r="O4673" t="s">
        <v>10</v>
      </c>
      <c r="P4673" t="s">
        <v>9</v>
      </c>
      <c r="Q4673" t="s">
        <v>9</v>
      </c>
      <c r="R4673" t="s">
        <v>122</v>
      </c>
      <c r="S4673" t="s">
        <v>127</v>
      </c>
      <c r="T4673">
        <v>12</v>
      </c>
      <c r="U4673" t="s">
        <v>475</v>
      </c>
      <c r="W4673" t="s">
        <v>386</v>
      </c>
    </row>
    <row r="4674" spans="1:23" x14ac:dyDescent="0.25">
      <c r="A4674" t="s">
        <v>492</v>
      </c>
      <c r="B4674" s="1">
        <v>44342</v>
      </c>
      <c r="C4674">
        <v>-45.01</v>
      </c>
      <c r="D4674" t="s">
        <v>938</v>
      </c>
      <c r="E4674" t="s">
        <v>938</v>
      </c>
      <c r="F4674" t="s">
        <v>2487</v>
      </c>
      <c r="G4674" t="s">
        <v>104</v>
      </c>
      <c r="H4674" t="s">
        <v>7</v>
      </c>
      <c r="I4674" t="s">
        <v>7</v>
      </c>
      <c r="J4674" t="s">
        <v>9</v>
      </c>
      <c r="O4674" t="s">
        <v>104</v>
      </c>
      <c r="P4674" t="s">
        <v>9</v>
      </c>
      <c r="Q4674" t="s">
        <v>9</v>
      </c>
      <c r="R4674" t="s">
        <v>122</v>
      </c>
      <c r="S4674" t="s">
        <v>127</v>
      </c>
      <c r="T4674">
        <v>12</v>
      </c>
      <c r="U4674" t="s">
        <v>475</v>
      </c>
      <c r="W4674" t="s">
        <v>386</v>
      </c>
    </row>
    <row r="4675" spans="1:23" x14ac:dyDescent="0.25">
      <c r="A4675" t="s">
        <v>544</v>
      </c>
      <c r="B4675" s="1">
        <v>44342</v>
      </c>
      <c r="C4675">
        <v>-556</v>
      </c>
      <c r="D4675" t="s">
        <v>2159</v>
      </c>
      <c r="E4675" t="s">
        <v>2159</v>
      </c>
      <c r="F4675" t="s">
        <v>4504</v>
      </c>
      <c r="G4675" t="s">
        <v>105</v>
      </c>
      <c r="H4675" t="s">
        <v>28</v>
      </c>
      <c r="I4675" t="s">
        <v>28</v>
      </c>
      <c r="J4675" t="s">
        <v>4871</v>
      </c>
      <c r="K4675" t="s">
        <v>4884</v>
      </c>
      <c r="L4675" t="s">
        <v>4978</v>
      </c>
      <c r="O4675" t="s">
        <v>105</v>
      </c>
      <c r="P4675" t="s">
        <v>9</v>
      </c>
      <c r="Q4675" t="s">
        <v>4979</v>
      </c>
      <c r="R4675" t="s">
        <v>122</v>
      </c>
      <c r="S4675" t="s">
        <v>124</v>
      </c>
      <c r="T4675">
        <v>1</v>
      </c>
      <c r="U4675" t="s">
        <v>475</v>
      </c>
      <c r="W4675" t="s">
        <v>386</v>
      </c>
    </row>
    <row r="4676" spans="1:23" x14ac:dyDescent="0.25">
      <c r="A4676" t="s">
        <v>544</v>
      </c>
      <c r="B4676" s="1">
        <v>44342</v>
      </c>
      <c r="C4676">
        <v>-232.83</v>
      </c>
      <c r="D4676" t="s">
        <v>2115</v>
      </c>
      <c r="E4676" t="s">
        <v>2115</v>
      </c>
      <c r="F4676" t="s">
        <v>3323</v>
      </c>
      <c r="G4676" t="s">
        <v>55</v>
      </c>
      <c r="H4676" t="s">
        <v>225</v>
      </c>
      <c r="I4676" t="s">
        <v>225</v>
      </c>
      <c r="J4676" t="s">
        <v>4482</v>
      </c>
      <c r="O4676" t="s">
        <v>55</v>
      </c>
      <c r="P4676" t="s">
        <v>9</v>
      </c>
      <c r="Q4676" t="s">
        <v>4483</v>
      </c>
      <c r="R4676" t="s">
        <v>224</v>
      </c>
      <c r="S4676" t="s">
        <v>126</v>
      </c>
      <c r="T4676">
        <v>0</v>
      </c>
      <c r="U4676" t="s">
        <v>475</v>
      </c>
      <c r="V4676" t="s">
        <v>6075</v>
      </c>
      <c r="W4676" t="s">
        <v>386</v>
      </c>
    </row>
    <row r="4677" spans="1:23" x14ac:dyDescent="0.25">
      <c r="A4677" t="s">
        <v>544</v>
      </c>
      <c r="B4677" s="1">
        <v>44342</v>
      </c>
      <c r="C4677">
        <v>51.2</v>
      </c>
      <c r="D4677" t="s">
        <v>995</v>
      </c>
      <c r="E4677" t="s">
        <v>995</v>
      </c>
      <c r="F4677" t="s">
        <v>996</v>
      </c>
      <c r="G4677" t="s">
        <v>105</v>
      </c>
      <c r="H4677" t="s">
        <v>28</v>
      </c>
      <c r="I4677" t="s">
        <v>28</v>
      </c>
      <c r="J4677" t="s">
        <v>4804</v>
      </c>
      <c r="O4677" t="s">
        <v>105</v>
      </c>
      <c r="P4677" t="s">
        <v>9</v>
      </c>
      <c r="Q4677" t="s">
        <v>4805</v>
      </c>
      <c r="R4677" t="s">
        <v>122</v>
      </c>
      <c r="S4677" t="s">
        <v>124</v>
      </c>
      <c r="T4677">
        <v>1</v>
      </c>
      <c r="U4677" t="s">
        <v>475</v>
      </c>
      <c r="W4677" t="s">
        <v>386</v>
      </c>
    </row>
    <row r="4678" spans="1:23" x14ac:dyDescent="0.25">
      <c r="A4678" t="s">
        <v>34</v>
      </c>
      <c r="B4678" s="1">
        <v>44341</v>
      </c>
      <c r="C4678">
        <v>17.03</v>
      </c>
      <c r="D4678" t="s">
        <v>491</v>
      </c>
      <c r="E4678" t="s">
        <v>491</v>
      </c>
      <c r="F4678" t="s">
        <v>997</v>
      </c>
      <c r="G4678" t="s">
        <v>120</v>
      </c>
      <c r="H4678" t="s">
        <v>83</v>
      </c>
      <c r="I4678" t="s">
        <v>83</v>
      </c>
      <c r="J4678" t="s">
        <v>9</v>
      </c>
      <c r="K4678" t="s">
        <v>9</v>
      </c>
      <c r="L4678" t="s">
        <v>9</v>
      </c>
      <c r="M4678" t="s">
        <v>786</v>
      </c>
      <c r="O4678" t="s">
        <v>120</v>
      </c>
      <c r="P4678" t="s">
        <v>9</v>
      </c>
      <c r="Q4678" t="s">
        <v>5495</v>
      </c>
      <c r="R4678" t="s">
        <v>122</v>
      </c>
      <c r="S4678" t="s">
        <v>127</v>
      </c>
      <c r="T4678">
        <v>12</v>
      </c>
      <c r="U4678" t="s">
        <v>475</v>
      </c>
      <c r="W4678" t="s">
        <v>386</v>
      </c>
    </row>
    <row r="4679" spans="1:23" x14ac:dyDescent="0.25">
      <c r="A4679" t="s">
        <v>19</v>
      </c>
      <c r="B4679" s="1">
        <v>44341</v>
      </c>
      <c r="C4679">
        <v>40668.82</v>
      </c>
      <c r="D4679" t="s">
        <v>1803</v>
      </c>
      <c r="E4679" t="s">
        <v>1803</v>
      </c>
      <c r="F4679" t="s">
        <v>2490</v>
      </c>
      <c r="G4679" t="s">
        <v>119</v>
      </c>
      <c r="H4679" t="s">
        <v>54</v>
      </c>
      <c r="I4679" t="s">
        <v>54</v>
      </c>
      <c r="J4679" t="s">
        <v>9</v>
      </c>
      <c r="O4679" t="s">
        <v>119</v>
      </c>
      <c r="P4679" t="s">
        <v>9</v>
      </c>
      <c r="Q4679" t="s">
        <v>9</v>
      </c>
      <c r="R4679" t="s">
        <v>122</v>
      </c>
      <c r="S4679" t="s">
        <v>127</v>
      </c>
      <c r="T4679">
        <v>1</v>
      </c>
      <c r="U4679" t="s">
        <v>475</v>
      </c>
      <c r="V4679" t="s">
        <v>305</v>
      </c>
      <c r="W4679" t="s">
        <v>386</v>
      </c>
    </row>
    <row r="4680" spans="1:23" x14ac:dyDescent="0.25">
      <c r="A4680" t="s">
        <v>492</v>
      </c>
      <c r="B4680" s="1">
        <v>44341</v>
      </c>
      <c r="C4680">
        <v>-6.59</v>
      </c>
      <c r="D4680" t="s">
        <v>4806</v>
      </c>
      <c r="E4680" t="s">
        <v>4806</v>
      </c>
      <c r="F4680" t="s">
        <v>2489</v>
      </c>
      <c r="G4680" t="s">
        <v>117</v>
      </c>
      <c r="H4680" t="s">
        <v>42</v>
      </c>
      <c r="I4680" t="s">
        <v>42</v>
      </c>
      <c r="J4680" t="s">
        <v>9</v>
      </c>
      <c r="O4680" t="s">
        <v>117</v>
      </c>
      <c r="P4680" t="s">
        <v>9</v>
      </c>
      <c r="Q4680" t="s">
        <v>9</v>
      </c>
      <c r="R4680" t="s">
        <v>122</v>
      </c>
      <c r="S4680" t="s">
        <v>127</v>
      </c>
      <c r="T4680">
        <v>12</v>
      </c>
      <c r="U4680" t="s">
        <v>475</v>
      </c>
      <c r="W4680" t="s">
        <v>386</v>
      </c>
    </row>
    <row r="4681" spans="1:23" x14ac:dyDescent="0.25">
      <c r="A4681" t="s">
        <v>492</v>
      </c>
      <c r="B4681" s="1">
        <v>44341</v>
      </c>
      <c r="C4681">
        <v>-15.95</v>
      </c>
      <c r="D4681" t="s">
        <v>642</v>
      </c>
      <c r="E4681" t="s">
        <v>642</v>
      </c>
      <c r="F4681" t="s">
        <v>643</v>
      </c>
      <c r="G4681" t="s">
        <v>117</v>
      </c>
      <c r="H4681" t="s">
        <v>45</v>
      </c>
      <c r="I4681" t="s">
        <v>45</v>
      </c>
      <c r="J4681" t="s">
        <v>9</v>
      </c>
      <c r="O4681" t="s">
        <v>117</v>
      </c>
      <c r="P4681" t="s">
        <v>9</v>
      </c>
      <c r="Q4681" t="s">
        <v>9</v>
      </c>
      <c r="R4681" t="s">
        <v>122</v>
      </c>
      <c r="S4681" t="s">
        <v>127</v>
      </c>
      <c r="T4681">
        <v>12</v>
      </c>
      <c r="U4681" t="s">
        <v>475</v>
      </c>
      <c r="W4681" t="s">
        <v>386</v>
      </c>
    </row>
    <row r="4682" spans="1:23" x14ac:dyDescent="0.25">
      <c r="A4682" t="s">
        <v>492</v>
      </c>
      <c r="B4682" s="1">
        <v>44340</v>
      </c>
      <c r="C4682">
        <v>-13.86</v>
      </c>
      <c r="D4682" t="s">
        <v>636</v>
      </c>
      <c r="E4682" t="s">
        <v>636</v>
      </c>
      <c r="F4682" t="s">
        <v>637</v>
      </c>
      <c r="G4682" t="s">
        <v>120</v>
      </c>
      <c r="H4682" t="s">
        <v>86</v>
      </c>
      <c r="I4682" t="s">
        <v>86</v>
      </c>
      <c r="J4682" t="s">
        <v>9</v>
      </c>
      <c r="O4682" t="s">
        <v>120</v>
      </c>
      <c r="P4682" t="s">
        <v>9</v>
      </c>
      <c r="Q4682" t="s">
        <v>4808</v>
      </c>
      <c r="R4682" t="s">
        <v>122</v>
      </c>
      <c r="S4682" t="s">
        <v>125</v>
      </c>
      <c r="T4682">
        <v>1</v>
      </c>
      <c r="U4682" t="s">
        <v>475</v>
      </c>
      <c r="W4682" t="s">
        <v>386</v>
      </c>
    </row>
    <row r="4683" spans="1:23" x14ac:dyDescent="0.25">
      <c r="A4683" t="s">
        <v>544</v>
      </c>
      <c r="B4683" s="1">
        <v>44340</v>
      </c>
      <c r="C4683">
        <v>254.75</v>
      </c>
      <c r="D4683" t="s">
        <v>665</v>
      </c>
      <c r="E4683" t="s">
        <v>665</v>
      </c>
      <c r="F4683" t="s">
        <v>2491</v>
      </c>
      <c r="G4683" t="s">
        <v>105</v>
      </c>
      <c r="H4683" t="s">
        <v>28</v>
      </c>
      <c r="I4683" t="s">
        <v>28</v>
      </c>
      <c r="J4683" t="s">
        <v>4871</v>
      </c>
      <c r="K4683" t="s">
        <v>1317</v>
      </c>
      <c r="L4683" t="s">
        <v>4973</v>
      </c>
      <c r="O4683" t="s">
        <v>105</v>
      </c>
      <c r="P4683" t="s">
        <v>9</v>
      </c>
      <c r="Q4683" t="s">
        <v>4982</v>
      </c>
      <c r="R4683" t="s">
        <v>122</v>
      </c>
      <c r="S4683" t="s">
        <v>124</v>
      </c>
      <c r="T4683">
        <v>1</v>
      </c>
      <c r="U4683" t="s">
        <v>475</v>
      </c>
      <c r="W4683" t="s">
        <v>386</v>
      </c>
    </row>
    <row r="4684" spans="1:23" x14ac:dyDescent="0.25">
      <c r="A4684" t="s">
        <v>544</v>
      </c>
      <c r="B4684" s="1">
        <v>44340</v>
      </c>
      <c r="C4684">
        <v>-10.49</v>
      </c>
      <c r="D4684" t="s">
        <v>560</v>
      </c>
      <c r="E4684" t="s">
        <v>560</v>
      </c>
      <c r="F4684" t="s">
        <v>561</v>
      </c>
      <c r="G4684" t="s">
        <v>104</v>
      </c>
      <c r="H4684" t="s">
        <v>16</v>
      </c>
      <c r="I4684" t="s">
        <v>16</v>
      </c>
      <c r="J4684" t="s">
        <v>9</v>
      </c>
      <c r="O4684" t="s">
        <v>104</v>
      </c>
      <c r="P4684" t="s">
        <v>9</v>
      </c>
      <c r="Q4684" t="s">
        <v>9</v>
      </c>
      <c r="R4684" t="s">
        <v>122</v>
      </c>
      <c r="S4684" t="s">
        <v>127</v>
      </c>
      <c r="T4684">
        <v>12</v>
      </c>
      <c r="U4684" t="s">
        <v>475</v>
      </c>
      <c r="W4684" t="s">
        <v>386</v>
      </c>
    </row>
    <row r="4685" spans="1:23" x14ac:dyDescent="0.25">
      <c r="A4685" t="s">
        <v>544</v>
      </c>
      <c r="B4685" s="1">
        <v>44340</v>
      </c>
      <c r="C4685">
        <v>-79.989999999999995</v>
      </c>
      <c r="D4685" t="s">
        <v>560</v>
      </c>
      <c r="E4685" t="s">
        <v>560</v>
      </c>
      <c r="F4685" t="s">
        <v>561</v>
      </c>
      <c r="G4685" t="s">
        <v>110</v>
      </c>
      <c r="H4685" t="s">
        <v>193</v>
      </c>
      <c r="I4685" t="s">
        <v>193</v>
      </c>
      <c r="J4685" t="s">
        <v>9</v>
      </c>
      <c r="O4685" t="s">
        <v>110</v>
      </c>
      <c r="P4685" t="s">
        <v>9</v>
      </c>
      <c r="Q4685" t="s">
        <v>5496</v>
      </c>
      <c r="R4685" t="s">
        <v>122</v>
      </c>
      <c r="S4685" t="s">
        <v>127</v>
      </c>
      <c r="T4685">
        <v>1</v>
      </c>
      <c r="U4685" t="s">
        <v>475</v>
      </c>
      <c r="V4685" t="s">
        <v>283</v>
      </c>
      <c r="W4685" t="s">
        <v>386</v>
      </c>
    </row>
    <row r="4686" spans="1:23" x14ac:dyDescent="0.25">
      <c r="A4686" t="s">
        <v>34</v>
      </c>
      <c r="B4686" s="1">
        <v>44340</v>
      </c>
      <c r="C4686">
        <v>-4.07</v>
      </c>
      <c r="D4686" t="s">
        <v>491</v>
      </c>
      <c r="E4686" t="s">
        <v>491</v>
      </c>
      <c r="F4686" t="s">
        <v>2496</v>
      </c>
      <c r="G4686" t="s">
        <v>100</v>
      </c>
      <c r="H4686" t="s">
        <v>84</v>
      </c>
      <c r="I4686" t="s">
        <v>84</v>
      </c>
      <c r="J4686" t="s">
        <v>2422</v>
      </c>
      <c r="K4686" t="s">
        <v>9</v>
      </c>
      <c r="L4686" t="s">
        <v>9</v>
      </c>
      <c r="M4686" t="s">
        <v>5497</v>
      </c>
      <c r="O4686" t="s">
        <v>100</v>
      </c>
      <c r="P4686" t="s">
        <v>9</v>
      </c>
      <c r="Q4686" t="s">
        <v>6319</v>
      </c>
      <c r="R4686" t="s">
        <v>122</v>
      </c>
      <c r="S4686" t="s">
        <v>125</v>
      </c>
      <c r="T4686">
        <v>1</v>
      </c>
      <c r="U4686" t="s">
        <v>475</v>
      </c>
      <c r="V4686" t="s">
        <v>272</v>
      </c>
      <c r="W4686" t="s">
        <v>386</v>
      </c>
    </row>
    <row r="4687" spans="1:23" x14ac:dyDescent="0.25">
      <c r="A4687" t="s">
        <v>544</v>
      </c>
      <c r="B4687" s="1">
        <v>44340</v>
      </c>
      <c r="C4687">
        <v>-269.39</v>
      </c>
      <c r="D4687" t="s">
        <v>4619</v>
      </c>
      <c r="E4687" t="s">
        <v>4619</v>
      </c>
      <c r="F4687" t="s">
        <v>2494</v>
      </c>
      <c r="G4687" t="s">
        <v>105</v>
      </c>
      <c r="H4687" t="s">
        <v>28</v>
      </c>
      <c r="I4687" t="s">
        <v>28</v>
      </c>
      <c r="J4687" t="s">
        <v>4871</v>
      </c>
      <c r="K4687" t="s">
        <v>1317</v>
      </c>
      <c r="L4687" t="s">
        <v>4969</v>
      </c>
      <c r="O4687" t="s">
        <v>105</v>
      </c>
      <c r="P4687" t="s">
        <v>9</v>
      </c>
      <c r="Q4687" t="s">
        <v>4984</v>
      </c>
      <c r="R4687" t="s">
        <v>122</v>
      </c>
      <c r="S4687" t="s">
        <v>124</v>
      </c>
      <c r="T4687">
        <v>1</v>
      </c>
      <c r="U4687" t="s">
        <v>475</v>
      </c>
      <c r="W4687" t="s">
        <v>386</v>
      </c>
    </row>
    <row r="4688" spans="1:23" x14ac:dyDescent="0.25">
      <c r="A4688" t="s">
        <v>19</v>
      </c>
      <c r="B4688" s="1">
        <v>44340</v>
      </c>
      <c r="C4688">
        <v>-13.22</v>
      </c>
      <c r="D4688" t="s">
        <v>25</v>
      </c>
      <c r="E4688" t="s">
        <v>25</v>
      </c>
      <c r="F4688" t="s">
        <v>611</v>
      </c>
      <c r="G4688" t="s">
        <v>55</v>
      </c>
      <c r="H4688" t="s">
        <v>18</v>
      </c>
      <c r="I4688" t="s">
        <v>18</v>
      </c>
      <c r="J4688" t="s">
        <v>9</v>
      </c>
      <c r="O4688" t="s">
        <v>55</v>
      </c>
      <c r="P4688" t="s">
        <v>9</v>
      </c>
      <c r="Q4688" t="s">
        <v>9</v>
      </c>
      <c r="R4688" t="s">
        <v>224</v>
      </c>
      <c r="S4688" t="s">
        <v>126</v>
      </c>
      <c r="T4688">
        <v>12</v>
      </c>
      <c r="U4688" t="s">
        <v>475</v>
      </c>
      <c r="W4688" t="s">
        <v>386</v>
      </c>
    </row>
    <row r="4689" spans="1:23" x14ac:dyDescent="0.25">
      <c r="A4689" t="s">
        <v>544</v>
      </c>
      <c r="B4689" s="1">
        <v>44340</v>
      </c>
      <c r="C4689">
        <v>-254.75</v>
      </c>
      <c r="D4689" t="s">
        <v>665</v>
      </c>
      <c r="E4689" t="s">
        <v>665</v>
      </c>
      <c r="F4689" t="s">
        <v>2491</v>
      </c>
      <c r="G4689" t="s">
        <v>105</v>
      </c>
      <c r="H4689" t="s">
        <v>28</v>
      </c>
      <c r="I4689" t="s">
        <v>28</v>
      </c>
      <c r="J4689" t="s">
        <v>4871</v>
      </c>
      <c r="K4689" t="s">
        <v>1317</v>
      </c>
      <c r="L4689" t="s">
        <v>4973</v>
      </c>
      <c r="O4689" t="s">
        <v>105</v>
      </c>
      <c r="P4689" t="s">
        <v>9</v>
      </c>
      <c r="Q4689" t="s">
        <v>4981</v>
      </c>
      <c r="R4689" t="s">
        <v>122</v>
      </c>
      <c r="S4689" t="s">
        <v>124</v>
      </c>
      <c r="T4689">
        <v>1</v>
      </c>
      <c r="U4689" t="s">
        <v>475</v>
      </c>
      <c r="W4689" t="s">
        <v>386</v>
      </c>
    </row>
    <row r="4690" spans="1:23" x14ac:dyDescent="0.25">
      <c r="A4690" t="s">
        <v>544</v>
      </c>
      <c r="B4690" s="1">
        <v>44340</v>
      </c>
      <c r="C4690">
        <v>-183.08</v>
      </c>
      <c r="D4690" t="s">
        <v>4619</v>
      </c>
      <c r="E4690" t="s">
        <v>4619</v>
      </c>
      <c r="F4690" t="s">
        <v>2495</v>
      </c>
      <c r="G4690" t="s">
        <v>105</v>
      </c>
      <c r="H4690" t="s">
        <v>28</v>
      </c>
      <c r="I4690" t="s">
        <v>28</v>
      </c>
      <c r="J4690" t="s">
        <v>4871</v>
      </c>
      <c r="K4690" t="s">
        <v>1317</v>
      </c>
      <c r="L4690" t="s">
        <v>4967</v>
      </c>
      <c r="O4690" t="s">
        <v>105</v>
      </c>
      <c r="P4690" t="s">
        <v>9</v>
      </c>
      <c r="Q4690" t="s">
        <v>4980</v>
      </c>
      <c r="R4690" t="s">
        <v>122</v>
      </c>
      <c r="S4690" t="s">
        <v>124</v>
      </c>
      <c r="T4690">
        <v>1</v>
      </c>
      <c r="U4690" t="s">
        <v>475</v>
      </c>
      <c r="W4690" t="s">
        <v>386</v>
      </c>
    </row>
    <row r="4691" spans="1:23" x14ac:dyDescent="0.25">
      <c r="A4691" t="s">
        <v>492</v>
      </c>
      <c r="B4691" s="1">
        <v>44340</v>
      </c>
      <c r="C4691">
        <v>-20.93</v>
      </c>
      <c r="D4691" t="s">
        <v>903</v>
      </c>
      <c r="E4691" t="s">
        <v>903</v>
      </c>
      <c r="F4691" t="s">
        <v>904</v>
      </c>
      <c r="G4691" t="s">
        <v>120</v>
      </c>
      <c r="H4691" t="s">
        <v>83</v>
      </c>
      <c r="I4691" t="s">
        <v>83</v>
      </c>
      <c r="J4691" t="s">
        <v>9</v>
      </c>
      <c r="O4691" t="s">
        <v>120</v>
      </c>
      <c r="P4691" t="s">
        <v>9</v>
      </c>
      <c r="Q4691" t="s">
        <v>4809</v>
      </c>
      <c r="R4691" t="s">
        <v>122</v>
      </c>
      <c r="S4691" t="s">
        <v>127</v>
      </c>
      <c r="T4691">
        <v>12</v>
      </c>
      <c r="U4691" t="s">
        <v>475</v>
      </c>
      <c r="W4691" t="s">
        <v>386</v>
      </c>
    </row>
    <row r="4692" spans="1:23" x14ac:dyDescent="0.25">
      <c r="A4692" t="s">
        <v>492</v>
      </c>
      <c r="B4692" s="1">
        <v>44340</v>
      </c>
      <c r="C4692">
        <v>-24.1</v>
      </c>
      <c r="D4692" t="s">
        <v>580</v>
      </c>
      <c r="E4692" t="s">
        <v>580</v>
      </c>
      <c r="F4692" t="s">
        <v>581</v>
      </c>
      <c r="G4692" t="s">
        <v>88</v>
      </c>
      <c r="H4692" t="s">
        <v>59</v>
      </c>
      <c r="I4692" t="s">
        <v>59</v>
      </c>
      <c r="J4692" t="s">
        <v>9</v>
      </c>
      <c r="O4692" t="s">
        <v>88</v>
      </c>
      <c r="P4692" t="s">
        <v>9</v>
      </c>
      <c r="Q4692" t="s">
        <v>9</v>
      </c>
      <c r="R4692" t="s">
        <v>122</v>
      </c>
      <c r="S4692" t="s">
        <v>127</v>
      </c>
      <c r="T4692">
        <v>1</v>
      </c>
      <c r="U4692" t="s">
        <v>475</v>
      </c>
      <c r="W4692" t="s">
        <v>386</v>
      </c>
    </row>
    <row r="4693" spans="1:23" x14ac:dyDescent="0.25">
      <c r="A4693" t="s">
        <v>492</v>
      </c>
      <c r="B4693" s="1">
        <v>44340</v>
      </c>
      <c r="C4693">
        <v>-5.49</v>
      </c>
      <c r="D4693" t="s">
        <v>4807</v>
      </c>
      <c r="E4693" t="s">
        <v>4807</v>
      </c>
      <c r="F4693" t="s">
        <v>2493</v>
      </c>
      <c r="G4693" t="s">
        <v>117</v>
      </c>
      <c r="H4693" t="s">
        <v>44</v>
      </c>
      <c r="I4693" t="s">
        <v>44</v>
      </c>
      <c r="J4693" t="s">
        <v>9</v>
      </c>
      <c r="O4693" t="s">
        <v>117</v>
      </c>
      <c r="P4693" t="s">
        <v>9</v>
      </c>
      <c r="Q4693" t="s">
        <v>9</v>
      </c>
      <c r="R4693" t="s">
        <v>122</v>
      </c>
      <c r="S4693" t="s">
        <v>127</v>
      </c>
      <c r="T4693">
        <v>12</v>
      </c>
      <c r="U4693" t="s">
        <v>475</v>
      </c>
      <c r="W4693" t="s">
        <v>386</v>
      </c>
    </row>
    <row r="4694" spans="1:23" x14ac:dyDescent="0.25">
      <c r="A4694" t="s">
        <v>544</v>
      </c>
      <c r="B4694" s="1">
        <v>44340</v>
      </c>
      <c r="C4694">
        <v>-229.39</v>
      </c>
      <c r="D4694" t="s">
        <v>665</v>
      </c>
      <c r="E4694" t="s">
        <v>665</v>
      </c>
      <c r="F4694" t="s">
        <v>2492</v>
      </c>
      <c r="G4694" t="s">
        <v>105</v>
      </c>
      <c r="H4694" t="s">
        <v>28</v>
      </c>
      <c r="I4694" t="s">
        <v>28</v>
      </c>
      <c r="J4694" t="s">
        <v>4871</v>
      </c>
      <c r="K4694" t="s">
        <v>1317</v>
      </c>
      <c r="L4694" t="s">
        <v>4985</v>
      </c>
      <c r="O4694" t="s">
        <v>105</v>
      </c>
      <c r="P4694" t="s">
        <v>9</v>
      </c>
      <c r="Q4694" t="s">
        <v>4986</v>
      </c>
      <c r="R4694" t="s">
        <v>122</v>
      </c>
      <c r="S4694" t="s">
        <v>124</v>
      </c>
      <c r="T4694">
        <v>1</v>
      </c>
      <c r="U4694" t="s">
        <v>475</v>
      </c>
      <c r="W4694" t="s">
        <v>386</v>
      </c>
    </row>
    <row r="4695" spans="1:23" x14ac:dyDescent="0.25">
      <c r="A4695" t="s">
        <v>492</v>
      </c>
      <c r="B4695" s="1">
        <v>44340</v>
      </c>
      <c r="C4695">
        <v>-6.46</v>
      </c>
      <c r="D4695" t="s">
        <v>864</v>
      </c>
      <c r="E4695" t="s">
        <v>864</v>
      </c>
      <c r="F4695" t="s">
        <v>865</v>
      </c>
      <c r="G4695" t="s">
        <v>100</v>
      </c>
      <c r="H4695" t="s">
        <v>176</v>
      </c>
      <c r="I4695" t="s">
        <v>176</v>
      </c>
      <c r="J4695" t="s">
        <v>9</v>
      </c>
      <c r="O4695" t="s">
        <v>100</v>
      </c>
      <c r="P4695" t="s">
        <v>9</v>
      </c>
      <c r="Q4695" t="s">
        <v>9</v>
      </c>
      <c r="R4695" t="s">
        <v>122</v>
      </c>
      <c r="S4695" t="s">
        <v>125</v>
      </c>
      <c r="T4695">
        <v>1</v>
      </c>
      <c r="U4695" t="s">
        <v>475</v>
      </c>
      <c r="V4695" t="s">
        <v>6075</v>
      </c>
      <c r="W4695" t="s">
        <v>386</v>
      </c>
    </row>
    <row r="4696" spans="1:23" x14ac:dyDescent="0.25">
      <c r="A4696" t="s">
        <v>492</v>
      </c>
      <c r="B4696" s="1">
        <v>44340</v>
      </c>
      <c r="C4696">
        <v>-68.06</v>
      </c>
      <c r="D4696" t="s">
        <v>739</v>
      </c>
      <c r="E4696" t="s">
        <v>739</v>
      </c>
      <c r="F4696" t="s">
        <v>740</v>
      </c>
      <c r="G4696" t="s">
        <v>473</v>
      </c>
      <c r="H4696" t="s">
        <v>466</v>
      </c>
      <c r="I4696" t="s">
        <v>466</v>
      </c>
      <c r="J4696" t="s">
        <v>9</v>
      </c>
      <c r="O4696" t="s">
        <v>473</v>
      </c>
      <c r="P4696" t="s">
        <v>9</v>
      </c>
      <c r="Q4696" t="s">
        <v>9</v>
      </c>
      <c r="R4696" t="s">
        <v>122</v>
      </c>
      <c r="S4696" t="s">
        <v>127</v>
      </c>
      <c r="T4696">
        <v>12</v>
      </c>
      <c r="U4696" t="s">
        <v>475</v>
      </c>
      <c r="W4696" t="s">
        <v>386</v>
      </c>
    </row>
    <row r="4697" spans="1:23" x14ac:dyDescent="0.25">
      <c r="A4697" t="s">
        <v>492</v>
      </c>
      <c r="B4697" s="1">
        <v>44340</v>
      </c>
      <c r="C4697">
        <v>-4.17</v>
      </c>
      <c r="D4697" t="s">
        <v>864</v>
      </c>
      <c r="E4697" t="s">
        <v>864</v>
      </c>
      <c r="F4697" t="s">
        <v>865</v>
      </c>
      <c r="G4697" t="s">
        <v>120</v>
      </c>
      <c r="H4697" t="s">
        <v>86</v>
      </c>
      <c r="I4697" t="s">
        <v>86</v>
      </c>
      <c r="J4697" t="s">
        <v>9</v>
      </c>
      <c r="O4697" t="s">
        <v>120</v>
      </c>
      <c r="P4697" t="s">
        <v>9</v>
      </c>
      <c r="Q4697" t="s">
        <v>9</v>
      </c>
      <c r="R4697" t="s">
        <v>122</v>
      </c>
      <c r="S4697" t="s">
        <v>125</v>
      </c>
      <c r="T4697">
        <v>1</v>
      </c>
      <c r="U4697" t="s">
        <v>475</v>
      </c>
      <c r="W4697" t="s">
        <v>386</v>
      </c>
    </row>
    <row r="4698" spans="1:23" x14ac:dyDescent="0.25">
      <c r="A4698" t="s">
        <v>492</v>
      </c>
      <c r="B4698" s="1">
        <v>44340</v>
      </c>
      <c r="C4698">
        <v>-27.55</v>
      </c>
      <c r="D4698" t="s">
        <v>2303</v>
      </c>
      <c r="E4698" t="s">
        <v>2303</v>
      </c>
      <c r="F4698" t="s">
        <v>2304</v>
      </c>
      <c r="G4698" t="s">
        <v>13</v>
      </c>
      <c r="H4698" t="s">
        <v>148</v>
      </c>
      <c r="I4698" t="s">
        <v>148</v>
      </c>
      <c r="J4698" t="s">
        <v>9</v>
      </c>
      <c r="O4698" t="s">
        <v>13</v>
      </c>
      <c r="P4698" t="s">
        <v>9</v>
      </c>
      <c r="Q4698" t="s">
        <v>9</v>
      </c>
      <c r="R4698" t="s">
        <v>122</v>
      </c>
      <c r="S4698" t="s">
        <v>127</v>
      </c>
      <c r="T4698">
        <v>12</v>
      </c>
      <c r="U4698" t="s">
        <v>475</v>
      </c>
      <c r="W4698" t="s">
        <v>386</v>
      </c>
    </row>
    <row r="4699" spans="1:23" x14ac:dyDescent="0.25">
      <c r="A4699" t="s">
        <v>544</v>
      </c>
      <c r="B4699" s="1">
        <v>44339</v>
      </c>
      <c r="C4699">
        <v>-40.729999999999997</v>
      </c>
      <c r="D4699" t="s">
        <v>908</v>
      </c>
      <c r="E4699" t="s">
        <v>908</v>
      </c>
      <c r="F4699" t="s">
        <v>2498</v>
      </c>
      <c r="G4699" t="s">
        <v>104</v>
      </c>
      <c r="H4699" t="s">
        <v>12</v>
      </c>
      <c r="I4699" t="s">
        <v>12</v>
      </c>
      <c r="J4699" t="s">
        <v>9</v>
      </c>
      <c r="O4699" t="s">
        <v>104</v>
      </c>
      <c r="P4699" t="s">
        <v>9</v>
      </c>
      <c r="Q4699" t="s">
        <v>9</v>
      </c>
      <c r="R4699" t="s">
        <v>122</v>
      </c>
      <c r="S4699" t="s">
        <v>127</v>
      </c>
      <c r="T4699">
        <v>12</v>
      </c>
      <c r="U4699" t="s">
        <v>475</v>
      </c>
      <c r="W4699" t="s">
        <v>386</v>
      </c>
    </row>
    <row r="4700" spans="1:23" x14ac:dyDescent="0.25">
      <c r="A4700" t="s">
        <v>605</v>
      </c>
      <c r="B4700" s="1">
        <v>44339</v>
      </c>
      <c r="C4700">
        <v>13.22</v>
      </c>
      <c r="D4700" t="s">
        <v>25</v>
      </c>
      <c r="E4700" t="s">
        <v>25</v>
      </c>
      <c r="F4700" t="s">
        <v>627</v>
      </c>
      <c r="G4700" t="s">
        <v>55</v>
      </c>
      <c r="H4700" t="s">
        <v>18</v>
      </c>
      <c r="I4700" t="s">
        <v>18</v>
      </c>
      <c r="J4700" t="s">
        <v>9</v>
      </c>
      <c r="O4700" t="s">
        <v>55</v>
      </c>
      <c r="P4700" t="s">
        <v>9</v>
      </c>
      <c r="Q4700" t="s">
        <v>9</v>
      </c>
      <c r="R4700" t="s">
        <v>224</v>
      </c>
      <c r="S4700" t="s">
        <v>126</v>
      </c>
      <c r="T4700">
        <v>12</v>
      </c>
      <c r="U4700" t="s">
        <v>475</v>
      </c>
      <c r="W4700" t="s">
        <v>386</v>
      </c>
    </row>
    <row r="4701" spans="1:23" x14ac:dyDescent="0.25">
      <c r="A4701" t="s">
        <v>544</v>
      </c>
      <c r="B4701" s="1">
        <v>44339</v>
      </c>
      <c r="C4701">
        <v>-18.63</v>
      </c>
      <c r="D4701" t="s">
        <v>4810</v>
      </c>
      <c r="E4701" t="s">
        <v>4810</v>
      </c>
      <c r="F4701" t="s">
        <v>2497</v>
      </c>
      <c r="G4701" t="s">
        <v>105</v>
      </c>
      <c r="H4701" t="s">
        <v>28</v>
      </c>
      <c r="I4701" t="s">
        <v>28</v>
      </c>
      <c r="J4701" t="s">
        <v>4871</v>
      </c>
      <c r="K4701" t="s">
        <v>4884</v>
      </c>
      <c r="O4701" t="s">
        <v>105</v>
      </c>
      <c r="P4701" t="s">
        <v>9</v>
      </c>
      <c r="Q4701" t="s">
        <v>4987</v>
      </c>
      <c r="R4701" t="s">
        <v>122</v>
      </c>
      <c r="S4701" t="s">
        <v>124</v>
      </c>
      <c r="T4701">
        <v>1</v>
      </c>
      <c r="U4701" t="s">
        <v>475</v>
      </c>
      <c r="W4701" t="s">
        <v>386</v>
      </c>
    </row>
    <row r="4702" spans="1:23" x14ac:dyDescent="0.25">
      <c r="A4702" t="s">
        <v>492</v>
      </c>
      <c r="B4702" s="1">
        <v>44338</v>
      </c>
      <c r="C4702">
        <v>-137.36000000000001</v>
      </c>
      <c r="D4702" t="s">
        <v>495</v>
      </c>
      <c r="E4702" t="s">
        <v>495</v>
      </c>
      <c r="F4702" t="s">
        <v>496</v>
      </c>
      <c r="G4702" t="s">
        <v>104</v>
      </c>
      <c r="H4702" t="s">
        <v>16</v>
      </c>
      <c r="I4702" t="s">
        <v>16</v>
      </c>
      <c r="J4702" t="s">
        <v>9</v>
      </c>
      <c r="O4702" t="s">
        <v>104</v>
      </c>
      <c r="P4702" t="s">
        <v>9</v>
      </c>
      <c r="Q4702" t="s">
        <v>9</v>
      </c>
      <c r="R4702" t="s">
        <v>122</v>
      </c>
      <c r="S4702" t="s">
        <v>127</v>
      </c>
      <c r="T4702">
        <v>12</v>
      </c>
      <c r="U4702" t="s">
        <v>475</v>
      </c>
      <c r="W4702" t="s">
        <v>386</v>
      </c>
    </row>
    <row r="4703" spans="1:23" x14ac:dyDescent="0.25">
      <c r="A4703" t="s">
        <v>492</v>
      </c>
      <c r="B4703" s="1">
        <v>44338</v>
      </c>
      <c r="C4703">
        <v>-3.3</v>
      </c>
      <c r="D4703" t="s">
        <v>628</v>
      </c>
      <c r="E4703" t="s">
        <v>628</v>
      </c>
      <c r="F4703" t="s">
        <v>629</v>
      </c>
      <c r="G4703" t="s">
        <v>13</v>
      </c>
      <c r="H4703" t="s">
        <v>11</v>
      </c>
      <c r="I4703" t="s">
        <v>11</v>
      </c>
      <c r="J4703" t="s">
        <v>9</v>
      </c>
      <c r="O4703" t="s">
        <v>13</v>
      </c>
      <c r="P4703" t="s">
        <v>9</v>
      </c>
      <c r="Q4703" t="s">
        <v>9</v>
      </c>
      <c r="R4703" t="s">
        <v>122</v>
      </c>
      <c r="S4703" t="s">
        <v>127</v>
      </c>
      <c r="T4703">
        <v>12</v>
      </c>
      <c r="U4703" t="s">
        <v>475</v>
      </c>
      <c r="W4703" t="s">
        <v>386</v>
      </c>
    </row>
    <row r="4704" spans="1:23" x14ac:dyDescent="0.25">
      <c r="A4704" t="s">
        <v>492</v>
      </c>
      <c r="B4704" s="1">
        <v>44338</v>
      </c>
      <c r="C4704">
        <v>-22.05</v>
      </c>
      <c r="D4704" t="s">
        <v>1037</v>
      </c>
      <c r="E4704" t="s">
        <v>1037</v>
      </c>
      <c r="F4704" t="s">
        <v>2499</v>
      </c>
      <c r="G4704" t="s">
        <v>100</v>
      </c>
      <c r="H4704" t="s">
        <v>43</v>
      </c>
      <c r="I4704" t="s">
        <v>43</v>
      </c>
      <c r="J4704" t="s">
        <v>481</v>
      </c>
      <c r="O4704" t="s">
        <v>100</v>
      </c>
      <c r="P4704" t="s">
        <v>9</v>
      </c>
      <c r="Q4704" t="s">
        <v>6318</v>
      </c>
      <c r="R4704" t="s">
        <v>122</v>
      </c>
      <c r="S4704" t="s">
        <v>127</v>
      </c>
      <c r="T4704">
        <v>1</v>
      </c>
      <c r="U4704" t="s">
        <v>475</v>
      </c>
      <c r="V4704" t="s">
        <v>272</v>
      </c>
      <c r="W4704" t="s">
        <v>386</v>
      </c>
    </row>
    <row r="4705" spans="1:23" x14ac:dyDescent="0.25">
      <c r="A4705" t="s">
        <v>492</v>
      </c>
      <c r="B4705" s="1">
        <v>44338</v>
      </c>
      <c r="C4705">
        <v>-14.87</v>
      </c>
      <c r="D4705" t="s">
        <v>495</v>
      </c>
      <c r="E4705" t="s">
        <v>495</v>
      </c>
      <c r="F4705" t="s">
        <v>496</v>
      </c>
      <c r="G4705" t="s">
        <v>104</v>
      </c>
      <c r="H4705" t="s">
        <v>16</v>
      </c>
      <c r="I4705" t="s">
        <v>16</v>
      </c>
      <c r="J4705" t="s">
        <v>9</v>
      </c>
      <c r="O4705" t="s">
        <v>104</v>
      </c>
      <c r="P4705" t="s">
        <v>9</v>
      </c>
      <c r="Q4705" t="s">
        <v>9</v>
      </c>
      <c r="R4705" t="s">
        <v>122</v>
      </c>
      <c r="S4705" t="s">
        <v>127</v>
      </c>
      <c r="T4705">
        <v>12</v>
      </c>
      <c r="U4705" t="s">
        <v>475</v>
      </c>
      <c r="W4705" t="s">
        <v>386</v>
      </c>
    </row>
    <row r="4706" spans="1:23" x14ac:dyDescent="0.25">
      <c r="A4706" t="s">
        <v>544</v>
      </c>
      <c r="B4706" s="1">
        <v>44338</v>
      </c>
      <c r="C4706">
        <v>-11.35</v>
      </c>
      <c r="D4706" t="s">
        <v>640</v>
      </c>
      <c r="E4706" t="s">
        <v>640</v>
      </c>
      <c r="F4706" t="s">
        <v>641</v>
      </c>
      <c r="G4706" t="s">
        <v>104</v>
      </c>
      <c r="H4706" t="s">
        <v>12</v>
      </c>
      <c r="I4706" t="s">
        <v>12</v>
      </c>
      <c r="J4706" t="s">
        <v>9</v>
      </c>
      <c r="O4706" t="s">
        <v>104</v>
      </c>
      <c r="P4706" t="s">
        <v>9</v>
      </c>
      <c r="Q4706" t="s">
        <v>9</v>
      </c>
      <c r="R4706" t="s">
        <v>122</v>
      </c>
      <c r="S4706" t="s">
        <v>127</v>
      </c>
      <c r="T4706">
        <v>12</v>
      </c>
      <c r="U4706" t="s">
        <v>475</v>
      </c>
      <c r="W4706" t="s">
        <v>386</v>
      </c>
    </row>
    <row r="4707" spans="1:23" x14ac:dyDescent="0.25">
      <c r="A4707" t="s">
        <v>492</v>
      </c>
      <c r="B4707" s="1">
        <v>44338</v>
      </c>
      <c r="C4707">
        <v>-15</v>
      </c>
      <c r="D4707" t="s">
        <v>612</v>
      </c>
      <c r="E4707" t="s">
        <v>612</v>
      </c>
      <c r="F4707" t="s">
        <v>613</v>
      </c>
      <c r="G4707" t="s">
        <v>110</v>
      </c>
      <c r="H4707" t="s">
        <v>79</v>
      </c>
      <c r="I4707" t="s">
        <v>79</v>
      </c>
      <c r="J4707" t="s">
        <v>9</v>
      </c>
      <c r="O4707" t="s">
        <v>110</v>
      </c>
      <c r="P4707" t="s">
        <v>9</v>
      </c>
      <c r="Q4707" t="s">
        <v>9</v>
      </c>
      <c r="R4707" t="s">
        <v>122</v>
      </c>
      <c r="S4707" t="s">
        <v>127</v>
      </c>
      <c r="T4707">
        <v>12</v>
      </c>
      <c r="U4707" t="s">
        <v>475</v>
      </c>
      <c r="V4707" t="s">
        <v>283</v>
      </c>
      <c r="W4707" t="s">
        <v>386</v>
      </c>
    </row>
    <row r="4708" spans="1:23" x14ac:dyDescent="0.25">
      <c r="A4708" t="s">
        <v>492</v>
      </c>
      <c r="B4708" s="1">
        <v>44338</v>
      </c>
      <c r="C4708">
        <v>-2.4900000000000002</v>
      </c>
      <c r="D4708" t="s">
        <v>493</v>
      </c>
      <c r="E4708" t="s">
        <v>493</v>
      </c>
      <c r="F4708" t="s">
        <v>494</v>
      </c>
      <c r="G4708" t="s">
        <v>104</v>
      </c>
      <c r="H4708" t="s">
        <v>16</v>
      </c>
      <c r="I4708" t="s">
        <v>16</v>
      </c>
      <c r="J4708" t="s">
        <v>9</v>
      </c>
      <c r="O4708" t="s">
        <v>104</v>
      </c>
      <c r="P4708" t="s">
        <v>9</v>
      </c>
      <c r="Q4708" t="s">
        <v>9</v>
      </c>
      <c r="R4708" t="s">
        <v>122</v>
      </c>
      <c r="S4708" t="s">
        <v>127</v>
      </c>
      <c r="T4708">
        <v>12</v>
      </c>
      <c r="U4708" t="s">
        <v>475</v>
      </c>
      <c r="W4708" t="s">
        <v>386</v>
      </c>
    </row>
    <row r="4709" spans="1:23" x14ac:dyDescent="0.25">
      <c r="A4709" t="s">
        <v>492</v>
      </c>
      <c r="B4709" s="1">
        <v>44336</v>
      </c>
      <c r="C4709">
        <v>25</v>
      </c>
      <c r="D4709" t="s">
        <v>536</v>
      </c>
      <c r="E4709" t="s">
        <v>536</v>
      </c>
      <c r="F4709" t="s">
        <v>537</v>
      </c>
      <c r="G4709" t="s">
        <v>92</v>
      </c>
      <c r="H4709" t="s">
        <v>49</v>
      </c>
      <c r="I4709" t="s">
        <v>49</v>
      </c>
      <c r="J4709" t="s">
        <v>9</v>
      </c>
      <c r="O4709" t="s">
        <v>92</v>
      </c>
      <c r="P4709" t="s">
        <v>9</v>
      </c>
      <c r="Q4709" t="s">
        <v>9</v>
      </c>
      <c r="R4709" t="s">
        <v>92</v>
      </c>
      <c r="S4709" t="s">
        <v>127</v>
      </c>
      <c r="T4709">
        <v>12</v>
      </c>
      <c r="U4709" t="s">
        <v>475</v>
      </c>
      <c r="W4709" t="s">
        <v>386</v>
      </c>
    </row>
    <row r="4710" spans="1:23" x14ac:dyDescent="0.25">
      <c r="A4710" t="s">
        <v>533</v>
      </c>
      <c r="B4710" s="1">
        <v>44335</v>
      </c>
      <c r="C4710">
        <v>3.57</v>
      </c>
      <c r="D4710" t="s">
        <v>534</v>
      </c>
      <c r="E4710" t="s">
        <v>534</v>
      </c>
      <c r="F4710" t="s">
        <v>535</v>
      </c>
      <c r="G4710" t="s">
        <v>92</v>
      </c>
      <c r="H4710" t="s">
        <v>49</v>
      </c>
      <c r="I4710" t="s">
        <v>49</v>
      </c>
      <c r="J4710" t="s">
        <v>9</v>
      </c>
      <c r="O4710" t="s">
        <v>92</v>
      </c>
      <c r="P4710" t="s">
        <v>9</v>
      </c>
      <c r="Q4710" t="s">
        <v>9</v>
      </c>
      <c r="R4710" t="s">
        <v>92</v>
      </c>
      <c r="S4710" t="s">
        <v>127</v>
      </c>
      <c r="T4710">
        <v>12</v>
      </c>
      <c r="U4710" t="s">
        <v>475</v>
      </c>
      <c r="W4710" t="s">
        <v>386</v>
      </c>
    </row>
    <row r="4711" spans="1:23" x14ac:dyDescent="0.25">
      <c r="A4711" t="s">
        <v>19</v>
      </c>
      <c r="B4711" s="1">
        <v>44335</v>
      </c>
      <c r="C4711">
        <v>-67.83</v>
      </c>
      <c r="D4711" t="s">
        <v>36</v>
      </c>
      <c r="E4711" t="s">
        <v>36</v>
      </c>
      <c r="F4711" t="s">
        <v>653</v>
      </c>
      <c r="G4711" t="s">
        <v>55</v>
      </c>
      <c r="H4711" t="s">
        <v>18</v>
      </c>
      <c r="I4711" t="s">
        <v>18</v>
      </c>
      <c r="J4711" t="s">
        <v>9</v>
      </c>
      <c r="O4711" t="s">
        <v>55</v>
      </c>
      <c r="P4711" t="s">
        <v>9</v>
      </c>
      <c r="Q4711" t="s">
        <v>9</v>
      </c>
      <c r="R4711" t="s">
        <v>224</v>
      </c>
      <c r="S4711" t="s">
        <v>126</v>
      </c>
      <c r="T4711">
        <v>12</v>
      </c>
      <c r="U4711" t="s">
        <v>475</v>
      </c>
      <c r="W4711" t="s">
        <v>386</v>
      </c>
    </row>
    <row r="4712" spans="1:23" x14ac:dyDescent="0.25">
      <c r="A4712" t="s">
        <v>492</v>
      </c>
      <c r="B4712" s="1">
        <v>44335</v>
      </c>
      <c r="C4712">
        <v>-1440</v>
      </c>
      <c r="D4712" t="s">
        <v>2500</v>
      </c>
      <c r="E4712" t="s">
        <v>2500</v>
      </c>
      <c r="F4712" t="s">
        <v>2501</v>
      </c>
      <c r="G4712" t="s">
        <v>117</v>
      </c>
      <c r="H4712" t="s">
        <v>152</v>
      </c>
      <c r="I4712" t="s">
        <v>152</v>
      </c>
      <c r="J4712" t="s">
        <v>9</v>
      </c>
      <c r="O4712" t="s">
        <v>117</v>
      </c>
      <c r="P4712" t="s">
        <v>9</v>
      </c>
      <c r="Q4712" t="s">
        <v>9</v>
      </c>
      <c r="R4712" t="s">
        <v>122</v>
      </c>
      <c r="S4712" t="s">
        <v>127</v>
      </c>
      <c r="T4712">
        <v>1</v>
      </c>
      <c r="U4712" t="s">
        <v>475</v>
      </c>
      <c r="V4712" t="s">
        <v>284</v>
      </c>
      <c r="W4712" t="s">
        <v>386</v>
      </c>
    </row>
    <row r="4713" spans="1:23" x14ac:dyDescent="0.25">
      <c r="A4713" t="s">
        <v>19</v>
      </c>
      <c r="B4713" s="1">
        <v>44334</v>
      </c>
      <c r="C4713">
        <v>-5438.57</v>
      </c>
      <c r="D4713" t="s">
        <v>17</v>
      </c>
      <c r="E4713" t="s">
        <v>17</v>
      </c>
      <c r="F4713" t="s">
        <v>778</v>
      </c>
      <c r="G4713" t="s">
        <v>55</v>
      </c>
      <c r="H4713" t="s">
        <v>18</v>
      </c>
      <c r="I4713" t="s">
        <v>18</v>
      </c>
      <c r="J4713" t="s">
        <v>9</v>
      </c>
      <c r="O4713" t="s">
        <v>55</v>
      </c>
      <c r="P4713" t="s">
        <v>9</v>
      </c>
      <c r="Q4713" t="s">
        <v>9</v>
      </c>
      <c r="R4713" t="s">
        <v>224</v>
      </c>
      <c r="S4713" t="s">
        <v>126</v>
      </c>
      <c r="T4713">
        <v>12</v>
      </c>
      <c r="U4713" t="s">
        <v>475</v>
      </c>
      <c r="W4713" t="s">
        <v>386</v>
      </c>
    </row>
    <row r="4714" spans="1:23" x14ac:dyDescent="0.25">
      <c r="A4714" t="s">
        <v>544</v>
      </c>
      <c r="B4714" s="1">
        <v>44334</v>
      </c>
      <c r="C4714">
        <v>-81.099999999999994</v>
      </c>
      <c r="D4714" t="s">
        <v>1385</v>
      </c>
      <c r="E4714" t="s">
        <v>1385</v>
      </c>
      <c r="F4714" t="s">
        <v>1386</v>
      </c>
      <c r="G4714" t="s">
        <v>104</v>
      </c>
      <c r="H4714" t="s">
        <v>12</v>
      </c>
      <c r="I4714" t="s">
        <v>12</v>
      </c>
      <c r="J4714" t="s">
        <v>9</v>
      </c>
      <c r="O4714" t="s">
        <v>104</v>
      </c>
      <c r="P4714" t="s">
        <v>9</v>
      </c>
      <c r="Q4714" t="s">
        <v>9</v>
      </c>
      <c r="R4714" t="s">
        <v>122</v>
      </c>
      <c r="S4714" t="s">
        <v>127</v>
      </c>
      <c r="T4714">
        <v>12</v>
      </c>
      <c r="U4714" t="s">
        <v>475</v>
      </c>
      <c r="W4714" t="s">
        <v>386</v>
      </c>
    </row>
    <row r="4715" spans="1:23" x14ac:dyDescent="0.25">
      <c r="A4715" t="s">
        <v>492</v>
      </c>
      <c r="B4715" s="1">
        <v>44334</v>
      </c>
      <c r="C4715">
        <v>-20</v>
      </c>
      <c r="D4715" t="s">
        <v>2750</v>
      </c>
      <c r="E4715" t="s">
        <v>2750</v>
      </c>
      <c r="F4715" t="s">
        <v>583</v>
      </c>
      <c r="G4715" t="s">
        <v>117</v>
      </c>
      <c r="H4715" t="s">
        <v>44</v>
      </c>
      <c r="I4715" t="s">
        <v>44</v>
      </c>
      <c r="J4715" t="s">
        <v>9</v>
      </c>
      <c r="O4715" t="s">
        <v>117</v>
      </c>
      <c r="P4715" t="s">
        <v>9</v>
      </c>
      <c r="Q4715" t="s">
        <v>9</v>
      </c>
      <c r="R4715" t="s">
        <v>122</v>
      </c>
      <c r="S4715" t="s">
        <v>127</v>
      </c>
      <c r="T4715">
        <v>12</v>
      </c>
      <c r="U4715" t="s">
        <v>475</v>
      </c>
      <c r="W4715" t="s">
        <v>386</v>
      </c>
    </row>
    <row r="4716" spans="1:23" x14ac:dyDescent="0.25">
      <c r="A4716" t="s">
        <v>6411</v>
      </c>
      <c r="B4716" s="1">
        <v>44334</v>
      </c>
      <c r="C4716">
        <v>-54.61</v>
      </c>
      <c r="D4716" t="s">
        <v>6828</v>
      </c>
      <c r="E4716" t="s">
        <v>6828</v>
      </c>
      <c r="F4716" t="s">
        <v>6829</v>
      </c>
      <c r="G4716" t="s">
        <v>89</v>
      </c>
      <c r="H4716" t="s">
        <v>229</v>
      </c>
      <c r="I4716" t="s">
        <v>229</v>
      </c>
      <c r="J4716" t="s">
        <v>9</v>
      </c>
      <c r="O4716" t="s">
        <v>89</v>
      </c>
      <c r="P4716" t="s">
        <v>9</v>
      </c>
      <c r="Q4716" t="s">
        <v>9</v>
      </c>
      <c r="R4716" t="s">
        <v>224</v>
      </c>
      <c r="S4716" t="s">
        <v>127</v>
      </c>
      <c r="T4716">
        <v>1</v>
      </c>
      <c r="U4716" t="s">
        <v>475</v>
      </c>
      <c r="W4716" t="s">
        <v>386</v>
      </c>
    </row>
    <row r="4717" spans="1:23" x14ac:dyDescent="0.25">
      <c r="A4717" t="s">
        <v>492</v>
      </c>
      <c r="B4717" s="1">
        <v>44334</v>
      </c>
      <c r="C4717">
        <v>-35.08</v>
      </c>
      <c r="D4717" t="s">
        <v>2750</v>
      </c>
      <c r="E4717" t="s">
        <v>2750</v>
      </c>
      <c r="F4717" t="s">
        <v>583</v>
      </c>
      <c r="G4717" t="s">
        <v>13</v>
      </c>
      <c r="H4717" t="s">
        <v>148</v>
      </c>
      <c r="I4717" t="s">
        <v>148</v>
      </c>
      <c r="J4717" t="s">
        <v>9</v>
      </c>
      <c r="O4717" t="s">
        <v>13</v>
      </c>
      <c r="P4717" t="s">
        <v>9</v>
      </c>
      <c r="Q4717" t="s">
        <v>9</v>
      </c>
      <c r="R4717" t="s">
        <v>122</v>
      </c>
      <c r="S4717" t="s">
        <v>127</v>
      </c>
      <c r="T4717">
        <v>12</v>
      </c>
      <c r="U4717" t="s">
        <v>475</v>
      </c>
      <c r="W4717" t="s">
        <v>386</v>
      </c>
    </row>
    <row r="4718" spans="1:23" x14ac:dyDescent="0.25">
      <c r="A4718" t="s">
        <v>533</v>
      </c>
      <c r="B4718" s="1">
        <v>44334</v>
      </c>
      <c r="C4718">
        <v>67.83</v>
      </c>
      <c r="D4718" t="s">
        <v>36</v>
      </c>
      <c r="E4718" t="s">
        <v>36</v>
      </c>
      <c r="F4718" t="s">
        <v>675</v>
      </c>
      <c r="G4718" t="s">
        <v>55</v>
      </c>
      <c r="H4718" t="s">
        <v>18</v>
      </c>
      <c r="I4718" t="s">
        <v>18</v>
      </c>
      <c r="J4718" t="s">
        <v>9</v>
      </c>
      <c r="O4718" t="s">
        <v>55</v>
      </c>
      <c r="P4718" t="s">
        <v>9</v>
      </c>
      <c r="Q4718" t="s">
        <v>9</v>
      </c>
      <c r="R4718" t="s">
        <v>224</v>
      </c>
      <c r="S4718" t="s">
        <v>126</v>
      </c>
      <c r="T4718">
        <v>12</v>
      </c>
      <c r="U4718" t="s">
        <v>475</v>
      </c>
      <c r="W4718" t="s">
        <v>386</v>
      </c>
    </row>
    <row r="4719" spans="1:23" x14ac:dyDescent="0.25">
      <c r="A4719" t="s">
        <v>492</v>
      </c>
      <c r="B4719" s="1">
        <v>44334</v>
      </c>
      <c r="C4719">
        <v>-2.94</v>
      </c>
      <c r="D4719" t="s">
        <v>493</v>
      </c>
      <c r="E4719" t="s">
        <v>493</v>
      </c>
      <c r="F4719" t="s">
        <v>494</v>
      </c>
      <c r="G4719" t="s">
        <v>104</v>
      </c>
      <c r="H4719" t="s">
        <v>16</v>
      </c>
      <c r="I4719" t="s">
        <v>16</v>
      </c>
      <c r="J4719" t="s">
        <v>9</v>
      </c>
      <c r="O4719" t="s">
        <v>104</v>
      </c>
      <c r="P4719" t="s">
        <v>9</v>
      </c>
      <c r="Q4719" t="s">
        <v>2502</v>
      </c>
      <c r="R4719" t="s">
        <v>122</v>
      </c>
      <c r="S4719" t="s">
        <v>127</v>
      </c>
      <c r="T4719">
        <v>12</v>
      </c>
      <c r="U4719" t="s">
        <v>475</v>
      </c>
      <c r="W4719" t="s">
        <v>386</v>
      </c>
    </row>
    <row r="4720" spans="1:23" x14ac:dyDescent="0.25">
      <c r="A4720" t="s">
        <v>492</v>
      </c>
      <c r="B4720" s="1">
        <v>44333</v>
      </c>
      <c r="C4720">
        <v>-24.21</v>
      </c>
      <c r="D4720" t="s">
        <v>864</v>
      </c>
      <c r="E4720" t="s">
        <v>864</v>
      </c>
      <c r="F4720" t="s">
        <v>865</v>
      </c>
      <c r="G4720" t="s">
        <v>100</v>
      </c>
      <c r="H4720" t="s">
        <v>176</v>
      </c>
      <c r="I4720" t="s">
        <v>176</v>
      </c>
      <c r="J4720" t="s">
        <v>9</v>
      </c>
      <c r="O4720" t="s">
        <v>100</v>
      </c>
      <c r="P4720" t="s">
        <v>9</v>
      </c>
      <c r="Q4720" t="s">
        <v>2503</v>
      </c>
      <c r="R4720" t="s">
        <v>122</v>
      </c>
      <c r="S4720" t="s">
        <v>125</v>
      </c>
      <c r="T4720">
        <v>1</v>
      </c>
      <c r="U4720" t="s">
        <v>475</v>
      </c>
      <c r="V4720" t="s">
        <v>6075</v>
      </c>
      <c r="W4720" t="s">
        <v>386</v>
      </c>
    </row>
    <row r="4721" spans="1:23" x14ac:dyDescent="0.25">
      <c r="A4721" t="s">
        <v>512</v>
      </c>
      <c r="B4721" s="1">
        <v>44333</v>
      </c>
      <c r="C4721">
        <v>-96.1</v>
      </c>
      <c r="D4721" t="s">
        <v>497</v>
      </c>
      <c r="E4721" t="s">
        <v>497</v>
      </c>
      <c r="F4721" t="s">
        <v>742</v>
      </c>
      <c r="G4721" t="s">
        <v>88</v>
      </c>
      <c r="H4721" t="s">
        <v>59</v>
      </c>
      <c r="I4721" t="s">
        <v>59</v>
      </c>
      <c r="J4721" t="s">
        <v>9</v>
      </c>
      <c r="O4721" t="s">
        <v>88</v>
      </c>
      <c r="P4721" t="s">
        <v>9</v>
      </c>
      <c r="Q4721" t="s">
        <v>9</v>
      </c>
      <c r="R4721" t="s">
        <v>122</v>
      </c>
      <c r="S4721" t="s">
        <v>127</v>
      </c>
      <c r="T4721">
        <v>1</v>
      </c>
      <c r="U4721" t="s">
        <v>475</v>
      </c>
      <c r="W4721" t="s">
        <v>386</v>
      </c>
    </row>
    <row r="4722" spans="1:23" x14ac:dyDescent="0.25">
      <c r="A4722" t="s">
        <v>492</v>
      </c>
      <c r="B4722" s="1">
        <v>44333</v>
      </c>
      <c r="C4722">
        <v>-2.35</v>
      </c>
      <c r="D4722" t="s">
        <v>689</v>
      </c>
      <c r="E4722" t="s">
        <v>689</v>
      </c>
      <c r="F4722" t="s">
        <v>690</v>
      </c>
      <c r="G4722" t="s">
        <v>100</v>
      </c>
      <c r="H4722" t="s">
        <v>41</v>
      </c>
      <c r="I4722" t="s">
        <v>41</v>
      </c>
      <c r="J4722" t="s">
        <v>9</v>
      </c>
      <c r="O4722" t="s">
        <v>100</v>
      </c>
      <c r="P4722" t="s">
        <v>29</v>
      </c>
      <c r="Q4722" t="s">
        <v>9</v>
      </c>
      <c r="R4722" t="s">
        <v>122</v>
      </c>
      <c r="S4722" t="s">
        <v>127</v>
      </c>
      <c r="T4722">
        <v>12</v>
      </c>
      <c r="U4722" t="s">
        <v>475</v>
      </c>
      <c r="V4722" t="s">
        <v>280</v>
      </c>
      <c r="W4722" t="s">
        <v>1640</v>
      </c>
    </row>
    <row r="4723" spans="1:23" x14ac:dyDescent="0.25">
      <c r="A4723" t="s">
        <v>492</v>
      </c>
      <c r="B4723" s="1">
        <v>44333</v>
      </c>
      <c r="C4723">
        <v>-16.96</v>
      </c>
      <c r="D4723" t="s">
        <v>495</v>
      </c>
      <c r="E4723" t="s">
        <v>495</v>
      </c>
      <c r="F4723" t="s">
        <v>496</v>
      </c>
      <c r="G4723" t="s">
        <v>104</v>
      </c>
      <c r="H4723" t="s">
        <v>16</v>
      </c>
      <c r="I4723" t="s">
        <v>16</v>
      </c>
      <c r="J4723" t="s">
        <v>9</v>
      </c>
      <c r="O4723" t="s">
        <v>104</v>
      </c>
      <c r="P4723" t="s">
        <v>9</v>
      </c>
      <c r="Q4723" t="s">
        <v>9</v>
      </c>
      <c r="R4723" t="s">
        <v>122</v>
      </c>
      <c r="S4723" t="s">
        <v>127</v>
      </c>
      <c r="T4723">
        <v>12</v>
      </c>
      <c r="U4723" t="s">
        <v>475</v>
      </c>
      <c r="W4723" t="s">
        <v>386</v>
      </c>
    </row>
    <row r="4724" spans="1:23" x14ac:dyDescent="0.25">
      <c r="A4724" t="s">
        <v>487</v>
      </c>
      <c r="B4724" s="1">
        <v>44333</v>
      </c>
      <c r="C4724">
        <v>-15</v>
      </c>
      <c r="D4724" t="s">
        <v>4952</v>
      </c>
      <c r="E4724" t="s">
        <v>4952</v>
      </c>
      <c r="F4724" t="s">
        <v>531</v>
      </c>
      <c r="G4724" t="s">
        <v>13</v>
      </c>
      <c r="H4724" t="s">
        <v>148</v>
      </c>
      <c r="I4724" t="s">
        <v>148</v>
      </c>
      <c r="J4724" t="s">
        <v>9</v>
      </c>
      <c r="O4724" t="s">
        <v>13</v>
      </c>
      <c r="P4724" t="s">
        <v>9</v>
      </c>
      <c r="Q4724" t="s">
        <v>4811</v>
      </c>
      <c r="R4724" t="s">
        <v>122</v>
      </c>
      <c r="S4724" t="s">
        <v>127</v>
      </c>
      <c r="T4724">
        <v>12</v>
      </c>
      <c r="U4724" t="s">
        <v>475</v>
      </c>
      <c r="W4724" t="s">
        <v>386</v>
      </c>
    </row>
    <row r="4725" spans="1:23" x14ac:dyDescent="0.25">
      <c r="A4725" t="s">
        <v>492</v>
      </c>
      <c r="B4725" s="1">
        <v>44333</v>
      </c>
      <c r="C4725">
        <v>-1.3</v>
      </c>
      <c r="D4725" t="s">
        <v>636</v>
      </c>
      <c r="E4725" t="s">
        <v>636</v>
      </c>
      <c r="F4725" t="s">
        <v>637</v>
      </c>
      <c r="G4725" t="s">
        <v>120</v>
      </c>
      <c r="H4725" t="s">
        <v>86</v>
      </c>
      <c r="I4725" t="s">
        <v>86</v>
      </c>
      <c r="J4725" t="s">
        <v>9</v>
      </c>
      <c r="O4725" t="s">
        <v>120</v>
      </c>
      <c r="P4725" t="s">
        <v>9</v>
      </c>
      <c r="Q4725" t="s">
        <v>2504</v>
      </c>
      <c r="R4725" t="s">
        <v>122</v>
      </c>
      <c r="S4725" t="s">
        <v>125</v>
      </c>
      <c r="T4725">
        <v>1</v>
      </c>
      <c r="U4725" t="s">
        <v>475</v>
      </c>
      <c r="W4725" t="s">
        <v>386</v>
      </c>
    </row>
    <row r="4726" spans="1:23" x14ac:dyDescent="0.25">
      <c r="A4726" t="s">
        <v>6408</v>
      </c>
      <c r="B4726" s="1">
        <v>44333</v>
      </c>
      <c r="C4726">
        <v>0.22</v>
      </c>
      <c r="D4726" t="s">
        <v>556</v>
      </c>
      <c r="E4726" t="s">
        <v>556</v>
      </c>
      <c r="F4726" t="s">
        <v>8206</v>
      </c>
      <c r="G4726" t="s">
        <v>92</v>
      </c>
      <c r="H4726" t="s">
        <v>71</v>
      </c>
      <c r="I4726" t="s">
        <v>71</v>
      </c>
      <c r="J4726" t="s">
        <v>9</v>
      </c>
      <c r="O4726" t="s">
        <v>92</v>
      </c>
      <c r="P4726" t="s">
        <v>9</v>
      </c>
      <c r="Q4726" t="s">
        <v>9</v>
      </c>
      <c r="R4726" t="s">
        <v>92</v>
      </c>
      <c r="S4726" t="s">
        <v>127</v>
      </c>
      <c r="T4726">
        <v>12</v>
      </c>
      <c r="U4726" t="s">
        <v>475</v>
      </c>
      <c r="W4726" t="s">
        <v>386</v>
      </c>
    </row>
    <row r="4727" spans="1:23" x14ac:dyDescent="0.25">
      <c r="A4727" t="s">
        <v>6408</v>
      </c>
      <c r="B4727" s="1">
        <v>44333</v>
      </c>
      <c r="C4727">
        <v>-415.09</v>
      </c>
      <c r="D4727" t="s">
        <v>6826</v>
      </c>
      <c r="E4727" t="s">
        <v>6826</v>
      </c>
      <c r="F4727" t="s">
        <v>6827</v>
      </c>
      <c r="G4727" t="s">
        <v>89</v>
      </c>
      <c r="H4727" t="s">
        <v>229</v>
      </c>
      <c r="I4727" t="s">
        <v>229</v>
      </c>
      <c r="J4727" t="s">
        <v>9</v>
      </c>
      <c r="O4727" t="s">
        <v>89</v>
      </c>
      <c r="P4727" t="s">
        <v>9</v>
      </c>
      <c r="Q4727" t="s">
        <v>9</v>
      </c>
      <c r="R4727" t="s">
        <v>224</v>
      </c>
      <c r="S4727" t="s">
        <v>127</v>
      </c>
      <c r="T4727">
        <v>1</v>
      </c>
      <c r="U4727" t="s">
        <v>475</v>
      </c>
      <c r="W4727" t="s">
        <v>386</v>
      </c>
    </row>
    <row r="4728" spans="1:23" x14ac:dyDescent="0.25">
      <c r="A4728" t="s">
        <v>6411</v>
      </c>
      <c r="B4728" s="1">
        <v>44333</v>
      </c>
      <c r="C4728">
        <v>-24.58</v>
      </c>
      <c r="D4728" t="s">
        <v>8181</v>
      </c>
      <c r="E4728" t="s">
        <v>8181</v>
      </c>
      <c r="F4728" t="s">
        <v>6871</v>
      </c>
      <c r="G4728" t="s">
        <v>89</v>
      </c>
      <c r="H4728" t="s">
        <v>229</v>
      </c>
      <c r="I4728" t="s">
        <v>229</v>
      </c>
      <c r="J4728" t="s">
        <v>9</v>
      </c>
      <c r="O4728" t="s">
        <v>89</v>
      </c>
      <c r="P4728" t="s">
        <v>9</v>
      </c>
      <c r="Q4728" t="s">
        <v>9</v>
      </c>
      <c r="R4728" t="s">
        <v>224</v>
      </c>
      <c r="S4728" t="s">
        <v>127</v>
      </c>
      <c r="T4728">
        <v>1</v>
      </c>
      <c r="U4728" t="s">
        <v>475</v>
      </c>
      <c r="W4728" t="s">
        <v>386</v>
      </c>
    </row>
    <row r="4729" spans="1:23" x14ac:dyDescent="0.25">
      <c r="A4729" t="s">
        <v>6411</v>
      </c>
      <c r="B4729" s="1">
        <v>44333</v>
      </c>
      <c r="C4729">
        <v>54.61</v>
      </c>
      <c r="D4729" t="s">
        <v>6828</v>
      </c>
      <c r="E4729" t="s">
        <v>6828</v>
      </c>
      <c r="F4729" t="s">
        <v>6829</v>
      </c>
      <c r="G4729" t="s">
        <v>89</v>
      </c>
      <c r="H4729" t="s">
        <v>69</v>
      </c>
      <c r="I4729" t="s">
        <v>69</v>
      </c>
      <c r="J4729" t="s">
        <v>9</v>
      </c>
      <c r="O4729" t="s">
        <v>89</v>
      </c>
      <c r="P4729" t="s">
        <v>9</v>
      </c>
      <c r="Q4729" t="s">
        <v>9</v>
      </c>
      <c r="R4729" t="s">
        <v>224</v>
      </c>
      <c r="S4729" t="s">
        <v>127</v>
      </c>
      <c r="T4729">
        <v>1</v>
      </c>
      <c r="U4729" t="s">
        <v>475</v>
      </c>
      <c r="W4729" t="s">
        <v>386</v>
      </c>
    </row>
    <row r="4730" spans="1:23" x14ac:dyDescent="0.25">
      <c r="A4730" t="s">
        <v>492</v>
      </c>
      <c r="B4730" s="1">
        <v>44333</v>
      </c>
      <c r="C4730">
        <v>-90</v>
      </c>
      <c r="D4730" t="s">
        <v>864</v>
      </c>
      <c r="E4730" t="s">
        <v>864</v>
      </c>
      <c r="F4730" t="s">
        <v>865</v>
      </c>
      <c r="G4730" t="s">
        <v>105</v>
      </c>
      <c r="H4730" t="s">
        <v>134</v>
      </c>
      <c r="I4730" t="s">
        <v>134</v>
      </c>
      <c r="J4730" t="s">
        <v>5014</v>
      </c>
      <c r="O4730" t="s">
        <v>105</v>
      </c>
      <c r="P4730" t="s">
        <v>9</v>
      </c>
      <c r="Q4730" t="s">
        <v>5017</v>
      </c>
      <c r="R4730" t="s">
        <v>122</v>
      </c>
      <c r="S4730" t="s">
        <v>124</v>
      </c>
      <c r="T4730">
        <v>1</v>
      </c>
      <c r="U4730" t="s">
        <v>475</v>
      </c>
      <c r="V4730" t="s">
        <v>287</v>
      </c>
      <c r="W4730" t="s">
        <v>386</v>
      </c>
    </row>
    <row r="4731" spans="1:23" x14ac:dyDescent="0.25">
      <c r="A4731" t="s">
        <v>492</v>
      </c>
      <c r="B4731" s="1">
        <v>44333</v>
      </c>
      <c r="C4731">
        <v>-45</v>
      </c>
      <c r="D4731" t="s">
        <v>2505</v>
      </c>
      <c r="E4731" t="s">
        <v>2505</v>
      </c>
      <c r="F4731" t="s">
        <v>2506</v>
      </c>
      <c r="G4731" t="s">
        <v>13</v>
      </c>
      <c r="H4731" t="s">
        <v>148</v>
      </c>
      <c r="I4731" t="s">
        <v>148</v>
      </c>
      <c r="J4731" t="s">
        <v>9</v>
      </c>
      <c r="O4731" t="s">
        <v>13</v>
      </c>
      <c r="P4731" t="s">
        <v>9</v>
      </c>
      <c r="Q4731" t="s">
        <v>9</v>
      </c>
      <c r="R4731" t="s">
        <v>122</v>
      </c>
      <c r="S4731" t="s">
        <v>127</v>
      </c>
      <c r="T4731">
        <v>12</v>
      </c>
      <c r="U4731" t="s">
        <v>475</v>
      </c>
      <c r="W4731" t="s">
        <v>386</v>
      </c>
    </row>
    <row r="4732" spans="1:23" x14ac:dyDescent="0.25">
      <c r="A4732" t="s">
        <v>6408</v>
      </c>
      <c r="B4732" s="1">
        <v>44333</v>
      </c>
      <c r="C4732">
        <v>-28.7</v>
      </c>
      <c r="D4732" t="s">
        <v>6436</v>
      </c>
      <c r="E4732" t="s">
        <v>6436</v>
      </c>
      <c r="F4732" t="s">
        <v>8163</v>
      </c>
      <c r="G4732" t="s">
        <v>89</v>
      </c>
      <c r="H4732" t="s">
        <v>229</v>
      </c>
      <c r="I4732" t="s">
        <v>229</v>
      </c>
      <c r="J4732" t="s">
        <v>9</v>
      </c>
      <c r="O4732" t="s">
        <v>89</v>
      </c>
      <c r="P4732" t="s">
        <v>9</v>
      </c>
      <c r="Q4732" t="s">
        <v>9</v>
      </c>
      <c r="R4732" t="s">
        <v>224</v>
      </c>
      <c r="S4732" t="s">
        <v>127</v>
      </c>
      <c r="T4732">
        <v>1</v>
      </c>
      <c r="U4732" t="s">
        <v>475</v>
      </c>
      <c r="W4732" t="s">
        <v>386</v>
      </c>
    </row>
    <row r="4733" spans="1:23" x14ac:dyDescent="0.25">
      <c r="A4733" t="s">
        <v>19</v>
      </c>
      <c r="B4733" s="1">
        <v>44333</v>
      </c>
      <c r="C4733">
        <v>-138.97999999999999</v>
      </c>
      <c r="D4733" t="s">
        <v>46</v>
      </c>
      <c r="E4733" t="s">
        <v>46</v>
      </c>
      <c r="F4733" t="s">
        <v>695</v>
      </c>
      <c r="G4733" t="s">
        <v>55</v>
      </c>
      <c r="H4733" t="s">
        <v>18</v>
      </c>
      <c r="I4733" t="s">
        <v>18</v>
      </c>
      <c r="J4733" t="s">
        <v>9</v>
      </c>
      <c r="O4733" t="s">
        <v>55</v>
      </c>
      <c r="P4733" t="s">
        <v>9</v>
      </c>
      <c r="Q4733" t="s">
        <v>9</v>
      </c>
      <c r="R4733" t="s">
        <v>224</v>
      </c>
      <c r="S4733" t="s">
        <v>126</v>
      </c>
      <c r="T4733">
        <v>12</v>
      </c>
      <c r="U4733" t="s">
        <v>475</v>
      </c>
      <c r="W4733" t="s">
        <v>386</v>
      </c>
    </row>
    <row r="4734" spans="1:23" x14ac:dyDescent="0.25">
      <c r="A4734" t="s">
        <v>34</v>
      </c>
      <c r="B4734" s="1">
        <v>44332</v>
      </c>
      <c r="C4734">
        <v>-4.4000000000000004</v>
      </c>
      <c r="D4734" t="s">
        <v>1145</v>
      </c>
      <c r="E4734" t="s">
        <v>1145</v>
      </c>
      <c r="F4734" t="s">
        <v>2507</v>
      </c>
      <c r="G4734" t="s">
        <v>13</v>
      </c>
      <c r="H4734" t="s">
        <v>11</v>
      </c>
      <c r="I4734" t="s">
        <v>11</v>
      </c>
      <c r="J4734" t="s">
        <v>9</v>
      </c>
      <c r="K4734" t="s">
        <v>9</v>
      </c>
      <c r="L4734" t="s">
        <v>9</v>
      </c>
      <c r="M4734" t="s">
        <v>5498</v>
      </c>
      <c r="O4734" t="s">
        <v>13</v>
      </c>
      <c r="P4734" t="s">
        <v>9</v>
      </c>
      <c r="Q4734" t="s">
        <v>5499</v>
      </c>
      <c r="R4734" t="s">
        <v>122</v>
      </c>
      <c r="S4734" t="s">
        <v>127</v>
      </c>
      <c r="T4734">
        <v>12</v>
      </c>
      <c r="U4734" t="s">
        <v>475</v>
      </c>
      <c r="W4734" t="s">
        <v>386</v>
      </c>
    </row>
    <row r="4735" spans="1:23" x14ac:dyDescent="0.25">
      <c r="A4735" t="s">
        <v>544</v>
      </c>
      <c r="B4735" s="1">
        <v>44332</v>
      </c>
      <c r="C4735">
        <v>5438.57</v>
      </c>
      <c r="D4735" t="s">
        <v>17</v>
      </c>
      <c r="E4735" t="s">
        <v>17</v>
      </c>
      <c r="F4735" t="s">
        <v>867</v>
      </c>
      <c r="G4735" t="s">
        <v>55</v>
      </c>
      <c r="H4735" t="s">
        <v>18</v>
      </c>
      <c r="I4735" t="s">
        <v>18</v>
      </c>
      <c r="J4735" t="s">
        <v>9</v>
      </c>
      <c r="O4735" t="s">
        <v>55</v>
      </c>
      <c r="P4735" t="s">
        <v>9</v>
      </c>
      <c r="Q4735" t="s">
        <v>9</v>
      </c>
      <c r="R4735" t="s">
        <v>224</v>
      </c>
      <c r="S4735" t="s">
        <v>126</v>
      </c>
      <c r="T4735">
        <v>12</v>
      </c>
      <c r="U4735" t="s">
        <v>475</v>
      </c>
      <c r="W4735" t="s">
        <v>386</v>
      </c>
    </row>
    <row r="4736" spans="1:23" x14ac:dyDescent="0.25">
      <c r="A4736" t="s">
        <v>19</v>
      </c>
      <c r="B4736" s="1">
        <v>44331</v>
      </c>
      <c r="C4736">
        <v>16965</v>
      </c>
      <c r="D4736" t="s">
        <v>208</v>
      </c>
      <c r="E4736" t="s">
        <v>208</v>
      </c>
      <c r="G4736" t="s">
        <v>233</v>
      </c>
      <c r="H4736" t="s">
        <v>238</v>
      </c>
      <c r="I4736" t="s">
        <v>238</v>
      </c>
      <c r="J4736" t="s">
        <v>9</v>
      </c>
      <c r="K4736" t="s">
        <v>9</v>
      </c>
      <c r="L4736" t="s">
        <v>385</v>
      </c>
      <c r="O4736" t="s">
        <v>233</v>
      </c>
      <c r="Q4736" t="s">
        <v>232</v>
      </c>
      <c r="R4736" t="s">
        <v>92</v>
      </c>
      <c r="S4736" t="s">
        <v>127</v>
      </c>
      <c r="T4736">
        <v>1</v>
      </c>
      <c r="U4736" t="s">
        <v>385</v>
      </c>
      <c r="W4736" t="s">
        <v>386</v>
      </c>
    </row>
    <row r="4737" spans="1:23" x14ac:dyDescent="0.25">
      <c r="A4737" t="s">
        <v>492</v>
      </c>
      <c r="B4737" s="1">
        <v>44331</v>
      </c>
      <c r="C4737">
        <v>-14.87</v>
      </c>
      <c r="D4737" t="s">
        <v>495</v>
      </c>
      <c r="E4737" t="s">
        <v>495</v>
      </c>
      <c r="F4737" t="s">
        <v>496</v>
      </c>
      <c r="G4737" t="s">
        <v>78</v>
      </c>
      <c r="H4737" t="s">
        <v>60</v>
      </c>
      <c r="I4737" t="s">
        <v>60</v>
      </c>
      <c r="J4737" t="s">
        <v>4477</v>
      </c>
      <c r="K4737" t="s">
        <v>6372</v>
      </c>
      <c r="L4737" t="s">
        <v>9</v>
      </c>
      <c r="M4737" t="s">
        <v>9</v>
      </c>
      <c r="N4737" t="s">
        <v>6073</v>
      </c>
      <c r="O4737" t="s">
        <v>78</v>
      </c>
      <c r="P4737" t="s">
        <v>9</v>
      </c>
      <c r="Q4737" t="s">
        <v>6373</v>
      </c>
      <c r="R4737" t="s">
        <v>122</v>
      </c>
      <c r="S4737" t="s">
        <v>124</v>
      </c>
      <c r="T4737">
        <v>1</v>
      </c>
      <c r="U4737" t="s">
        <v>475</v>
      </c>
      <c r="V4737" t="s">
        <v>289</v>
      </c>
      <c r="W4737" t="s">
        <v>1640</v>
      </c>
    </row>
    <row r="4738" spans="1:23" x14ac:dyDescent="0.25">
      <c r="A4738" t="s">
        <v>544</v>
      </c>
      <c r="B4738" s="1">
        <v>44331</v>
      </c>
      <c r="C4738">
        <v>-34.71</v>
      </c>
      <c r="D4738" t="s">
        <v>640</v>
      </c>
      <c r="E4738" t="s">
        <v>640</v>
      </c>
      <c r="F4738" t="s">
        <v>641</v>
      </c>
      <c r="G4738" t="s">
        <v>104</v>
      </c>
      <c r="H4738" t="s">
        <v>12</v>
      </c>
      <c r="I4738" t="s">
        <v>12</v>
      </c>
      <c r="J4738" t="s">
        <v>9</v>
      </c>
      <c r="O4738" t="s">
        <v>104</v>
      </c>
      <c r="P4738" t="s">
        <v>9</v>
      </c>
      <c r="Q4738" t="s">
        <v>9</v>
      </c>
      <c r="R4738" t="s">
        <v>122</v>
      </c>
      <c r="S4738" t="s">
        <v>127</v>
      </c>
      <c r="T4738">
        <v>12</v>
      </c>
      <c r="U4738" t="s">
        <v>475</v>
      </c>
      <c r="W4738" t="s">
        <v>386</v>
      </c>
    </row>
    <row r="4739" spans="1:23" x14ac:dyDescent="0.25">
      <c r="A4739" t="s">
        <v>544</v>
      </c>
      <c r="B4739" s="1">
        <v>44331</v>
      </c>
      <c r="C4739">
        <v>-9.26</v>
      </c>
      <c r="D4739" t="s">
        <v>979</v>
      </c>
      <c r="E4739" t="s">
        <v>979</v>
      </c>
      <c r="F4739" t="s">
        <v>1508</v>
      </c>
      <c r="G4739" t="s">
        <v>104</v>
      </c>
      <c r="H4739" t="s">
        <v>7</v>
      </c>
      <c r="I4739" t="s">
        <v>7</v>
      </c>
      <c r="J4739" t="s">
        <v>9</v>
      </c>
      <c r="O4739" t="s">
        <v>104</v>
      </c>
      <c r="P4739" t="s">
        <v>9</v>
      </c>
      <c r="Q4739" t="s">
        <v>9</v>
      </c>
      <c r="R4739" t="s">
        <v>122</v>
      </c>
      <c r="S4739" t="s">
        <v>127</v>
      </c>
      <c r="T4739">
        <v>12</v>
      </c>
      <c r="U4739" t="s">
        <v>475</v>
      </c>
      <c r="W4739" t="s">
        <v>386</v>
      </c>
    </row>
    <row r="4740" spans="1:23" x14ac:dyDescent="0.25">
      <c r="A4740" t="s">
        <v>544</v>
      </c>
      <c r="B4740" s="1">
        <v>44331</v>
      </c>
      <c r="C4740">
        <v>-22</v>
      </c>
      <c r="D4740" t="s">
        <v>560</v>
      </c>
      <c r="E4740" t="s">
        <v>560</v>
      </c>
      <c r="F4740" t="s">
        <v>561</v>
      </c>
      <c r="G4740" t="s">
        <v>120</v>
      </c>
      <c r="H4740" t="s">
        <v>86</v>
      </c>
      <c r="I4740" t="s">
        <v>86</v>
      </c>
      <c r="J4740" t="s">
        <v>9</v>
      </c>
      <c r="O4740" t="s">
        <v>120</v>
      </c>
      <c r="P4740" t="s">
        <v>9</v>
      </c>
      <c r="Q4740" t="s">
        <v>2509</v>
      </c>
      <c r="R4740" t="s">
        <v>122</v>
      </c>
      <c r="S4740" t="s">
        <v>125</v>
      </c>
      <c r="T4740">
        <v>1</v>
      </c>
      <c r="U4740" t="s">
        <v>475</v>
      </c>
      <c r="W4740" t="s">
        <v>386</v>
      </c>
    </row>
    <row r="4741" spans="1:23" x14ac:dyDescent="0.25">
      <c r="A4741" t="s">
        <v>492</v>
      </c>
      <c r="B4741" s="1">
        <v>44331</v>
      </c>
      <c r="C4741">
        <v>-100.12</v>
      </c>
      <c r="D4741" t="s">
        <v>495</v>
      </c>
      <c r="E4741" t="s">
        <v>495</v>
      </c>
      <c r="F4741" t="s">
        <v>496</v>
      </c>
      <c r="G4741" t="s">
        <v>104</v>
      </c>
      <c r="H4741" t="s">
        <v>16</v>
      </c>
      <c r="I4741" t="s">
        <v>16</v>
      </c>
      <c r="J4741" t="s">
        <v>9</v>
      </c>
      <c r="O4741" t="s">
        <v>104</v>
      </c>
      <c r="P4741" t="s">
        <v>9</v>
      </c>
      <c r="Q4741" t="s">
        <v>9</v>
      </c>
      <c r="R4741" t="s">
        <v>122</v>
      </c>
      <c r="S4741" t="s">
        <v>127</v>
      </c>
      <c r="T4741">
        <v>12</v>
      </c>
      <c r="U4741" t="s">
        <v>475</v>
      </c>
      <c r="W4741" t="s">
        <v>386</v>
      </c>
    </row>
    <row r="4742" spans="1:23" x14ac:dyDescent="0.25">
      <c r="A4742" t="s">
        <v>492</v>
      </c>
      <c r="B4742" s="1">
        <v>44331</v>
      </c>
      <c r="C4742">
        <v>-16.440000000000001</v>
      </c>
      <c r="D4742" t="s">
        <v>495</v>
      </c>
      <c r="E4742" t="s">
        <v>495</v>
      </c>
      <c r="F4742" t="s">
        <v>496</v>
      </c>
      <c r="G4742" t="s">
        <v>78</v>
      </c>
      <c r="H4742" t="s">
        <v>60</v>
      </c>
      <c r="I4742" t="s">
        <v>60</v>
      </c>
      <c r="J4742" t="s">
        <v>4477</v>
      </c>
      <c r="K4742" t="s">
        <v>6372</v>
      </c>
      <c r="L4742" t="s">
        <v>9</v>
      </c>
      <c r="M4742" t="s">
        <v>9</v>
      </c>
      <c r="N4742" t="s">
        <v>6073</v>
      </c>
      <c r="O4742" t="s">
        <v>78</v>
      </c>
      <c r="P4742" t="s">
        <v>2508</v>
      </c>
      <c r="Q4742" t="s">
        <v>6374</v>
      </c>
      <c r="R4742" t="s">
        <v>122</v>
      </c>
      <c r="S4742" t="s">
        <v>124</v>
      </c>
      <c r="T4742">
        <v>1</v>
      </c>
      <c r="U4742" t="s">
        <v>475</v>
      </c>
      <c r="V4742" t="s">
        <v>289</v>
      </c>
      <c r="W4742" t="s">
        <v>1640</v>
      </c>
    </row>
    <row r="4743" spans="1:23" x14ac:dyDescent="0.25">
      <c r="A4743" t="s">
        <v>544</v>
      </c>
      <c r="B4743" s="1">
        <v>44331</v>
      </c>
      <c r="C4743">
        <v>-172.08</v>
      </c>
      <c r="D4743" t="s">
        <v>560</v>
      </c>
      <c r="E4743" t="s">
        <v>560</v>
      </c>
      <c r="F4743" t="s">
        <v>561</v>
      </c>
      <c r="G4743" t="s">
        <v>104</v>
      </c>
      <c r="H4743" t="s">
        <v>16</v>
      </c>
      <c r="I4743" t="s">
        <v>16</v>
      </c>
      <c r="J4743" t="s">
        <v>9</v>
      </c>
      <c r="O4743" t="s">
        <v>104</v>
      </c>
      <c r="P4743" t="s">
        <v>9</v>
      </c>
      <c r="Q4743" t="s">
        <v>9</v>
      </c>
      <c r="R4743" t="s">
        <v>122</v>
      </c>
      <c r="S4743" t="s">
        <v>127</v>
      </c>
      <c r="T4743">
        <v>12</v>
      </c>
      <c r="U4743" t="s">
        <v>475</v>
      </c>
      <c r="W4743" t="s">
        <v>386</v>
      </c>
    </row>
    <row r="4744" spans="1:23" x14ac:dyDescent="0.25">
      <c r="A4744" t="s">
        <v>6408</v>
      </c>
      <c r="B4744" s="1">
        <v>44330</v>
      </c>
      <c r="C4744">
        <v>415.09</v>
      </c>
      <c r="D4744" t="s">
        <v>6826</v>
      </c>
      <c r="E4744" t="s">
        <v>6826</v>
      </c>
      <c r="F4744" t="s">
        <v>6827</v>
      </c>
      <c r="G4744" t="s">
        <v>89</v>
      </c>
      <c r="H4744" t="s">
        <v>69</v>
      </c>
      <c r="I4744" t="s">
        <v>69</v>
      </c>
      <c r="J4744" t="s">
        <v>9</v>
      </c>
      <c r="O4744" t="s">
        <v>89</v>
      </c>
      <c r="P4744" t="s">
        <v>9</v>
      </c>
      <c r="Q4744" t="s">
        <v>9</v>
      </c>
      <c r="R4744" t="s">
        <v>224</v>
      </c>
      <c r="S4744" t="s">
        <v>127</v>
      </c>
      <c r="T4744">
        <v>1</v>
      </c>
      <c r="U4744" t="s">
        <v>475</v>
      </c>
      <c r="W4744" t="s">
        <v>386</v>
      </c>
    </row>
    <row r="4745" spans="1:23" x14ac:dyDescent="0.25">
      <c r="A4745" t="s">
        <v>6411</v>
      </c>
      <c r="B4745" s="1">
        <v>44330</v>
      </c>
      <c r="C4745">
        <v>24.58</v>
      </c>
      <c r="D4745" t="s">
        <v>8181</v>
      </c>
      <c r="E4745" t="s">
        <v>8181</v>
      </c>
      <c r="F4745" t="s">
        <v>6871</v>
      </c>
      <c r="G4745" t="s">
        <v>89</v>
      </c>
      <c r="H4745" t="s">
        <v>69</v>
      </c>
      <c r="I4745" t="s">
        <v>69</v>
      </c>
      <c r="J4745" t="s">
        <v>9</v>
      </c>
      <c r="O4745" t="s">
        <v>89</v>
      </c>
      <c r="P4745" t="s">
        <v>9</v>
      </c>
      <c r="Q4745" t="s">
        <v>9</v>
      </c>
      <c r="R4745" t="s">
        <v>224</v>
      </c>
      <c r="S4745" t="s">
        <v>127</v>
      </c>
      <c r="T4745">
        <v>1</v>
      </c>
      <c r="U4745" t="s">
        <v>475</v>
      </c>
      <c r="W4745" t="s">
        <v>386</v>
      </c>
    </row>
    <row r="4746" spans="1:23" x14ac:dyDescent="0.25">
      <c r="A4746" t="s">
        <v>6411</v>
      </c>
      <c r="B4746" s="1">
        <v>44330</v>
      </c>
      <c r="C4746">
        <v>-159.6</v>
      </c>
      <c r="D4746" t="s">
        <v>8182</v>
      </c>
      <c r="E4746" t="s">
        <v>8182</v>
      </c>
      <c r="F4746" t="s">
        <v>6459</v>
      </c>
      <c r="G4746" t="s">
        <v>89</v>
      </c>
      <c r="H4746" t="s">
        <v>229</v>
      </c>
      <c r="I4746" t="s">
        <v>229</v>
      </c>
      <c r="J4746" t="s">
        <v>9</v>
      </c>
      <c r="O4746" t="s">
        <v>89</v>
      </c>
      <c r="P4746" t="s">
        <v>9</v>
      </c>
      <c r="Q4746" t="s">
        <v>9</v>
      </c>
      <c r="R4746" t="s">
        <v>224</v>
      </c>
      <c r="S4746" t="s">
        <v>127</v>
      </c>
      <c r="T4746">
        <v>1</v>
      </c>
      <c r="U4746" t="s">
        <v>475</v>
      </c>
      <c r="W4746" t="s">
        <v>386</v>
      </c>
    </row>
    <row r="4747" spans="1:23" x14ac:dyDescent="0.25">
      <c r="A4747" t="s">
        <v>492</v>
      </c>
      <c r="B4747" s="1">
        <v>44330</v>
      </c>
      <c r="C4747">
        <v>-4.78</v>
      </c>
      <c r="D4747" t="s">
        <v>495</v>
      </c>
      <c r="E4747" t="s">
        <v>495</v>
      </c>
      <c r="F4747" t="s">
        <v>496</v>
      </c>
      <c r="G4747" t="s">
        <v>104</v>
      </c>
      <c r="H4747" t="s">
        <v>16</v>
      </c>
      <c r="I4747" t="s">
        <v>16</v>
      </c>
      <c r="J4747" t="s">
        <v>9</v>
      </c>
      <c r="O4747" t="s">
        <v>104</v>
      </c>
      <c r="P4747" t="s">
        <v>9</v>
      </c>
      <c r="Q4747" t="s">
        <v>9</v>
      </c>
      <c r="R4747" t="s">
        <v>122</v>
      </c>
      <c r="S4747" t="s">
        <v>127</v>
      </c>
      <c r="T4747">
        <v>12</v>
      </c>
      <c r="U4747" t="s">
        <v>475</v>
      </c>
      <c r="W4747" t="s">
        <v>386</v>
      </c>
    </row>
    <row r="4748" spans="1:23" x14ac:dyDescent="0.25">
      <c r="A4748" t="s">
        <v>34</v>
      </c>
      <c r="B4748" s="1">
        <v>44330</v>
      </c>
      <c r="C4748">
        <v>138.97999999999999</v>
      </c>
      <c r="D4748" t="s">
        <v>46</v>
      </c>
      <c r="E4748" t="s">
        <v>46</v>
      </c>
      <c r="F4748" t="s">
        <v>703</v>
      </c>
      <c r="G4748" t="s">
        <v>55</v>
      </c>
      <c r="H4748" t="s">
        <v>18</v>
      </c>
      <c r="I4748" t="s">
        <v>18</v>
      </c>
      <c r="J4748" t="s">
        <v>9</v>
      </c>
      <c r="O4748" t="s">
        <v>55</v>
      </c>
      <c r="P4748" t="s">
        <v>9</v>
      </c>
      <c r="Q4748" t="s">
        <v>9</v>
      </c>
      <c r="R4748" t="s">
        <v>224</v>
      </c>
      <c r="S4748" t="s">
        <v>126</v>
      </c>
      <c r="T4748">
        <v>12</v>
      </c>
      <c r="U4748" t="s">
        <v>475</v>
      </c>
      <c r="W4748" t="s">
        <v>386</v>
      </c>
    </row>
    <row r="4749" spans="1:23" x14ac:dyDescent="0.25">
      <c r="A4749" t="s">
        <v>6408</v>
      </c>
      <c r="B4749" s="1">
        <v>44330</v>
      </c>
      <c r="C4749">
        <v>28.7</v>
      </c>
      <c r="D4749" t="s">
        <v>6436</v>
      </c>
      <c r="E4749" t="s">
        <v>6436</v>
      </c>
      <c r="F4749" t="s">
        <v>8163</v>
      </c>
      <c r="G4749" t="s">
        <v>89</v>
      </c>
      <c r="H4749" t="s">
        <v>69</v>
      </c>
      <c r="I4749" t="s">
        <v>69</v>
      </c>
      <c r="J4749" t="s">
        <v>9</v>
      </c>
      <c r="O4749" t="s">
        <v>89</v>
      </c>
      <c r="P4749" t="s">
        <v>9</v>
      </c>
      <c r="Q4749" t="s">
        <v>9</v>
      </c>
      <c r="R4749" t="s">
        <v>224</v>
      </c>
      <c r="S4749" t="s">
        <v>127</v>
      </c>
      <c r="T4749">
        <v>1</v>
      </c>
      <c r="U4749" t="s">
        <v>475</v>
      </c>
      <c r="W4749" t="s">
        <v>386</v>
      </c>
    </row>
    <row r="4750" spans="1:23" x14ac:dyDescent="0.25">
      <c r="A4750" t="s">
        <v>34</v>
      </c>
      <c r="B4750" s="1">
        <v>44329</v>
      </c>
      <c r="C4750">
        <v>-22.04</v>
      </c>
      <c r="D4750" t="s">
        <v>491</v>
      </c>
      <c r="E4750" t="s">
        <v>491</v>
      </c>
      <c r="F4750" t="s">
        <v>2510</v>
      </c>
      <c r="G4750" t="s">
        <v>120</v>
      </c>
      <c r="H4750" t="s">
        <v>83</v>
      </c>
      <c r="I4750" t="s">
        <v>83</v>
      </c>
      <c r="J4750" t="s">
        <v>9</v>
      </c>
      <c r="K4750" t="s">
        <v>9</v>
      </c>
      <c r="L4750" t="s">
        <v>9</v>
      </c>
      <c r="M4750" t="s">
        <v>2511</v>
      </c>
      <c r="O4750" t="s">
        <v>120</v>
      </c>
      <c r="P4750" t="s">
        <v>9</v>
      </c>
      <c r="Q4750" t="s">
        <v>2512</v>
      </c>
      <c r="R4750" t="s">
        <v>122</v>
      </c>
      <c r="S4750" t="s">
        <v>127</v>
      </c>
      <c r="T4750">
        <v>12</v>
      </c>
      <c r="U4750" t="s">
        <v>475</v>
      </c>
      <c r="W4750" t="s">
        <v>386</v>
      </c>
    </row>
    <row r="4751" spans="1:23" x14ac:dyDescent="0.25">
      <c r="A4751" t="s">
        <v>19</v>
      </c>
      <c r="B4751" s="1">
        <v>44329</v>
      </c>
      <c r="C4751">
        <v>-81.099999999999994</v>
      </c>
      <c r="D4751" t="s">
        <v>701</v>
      </c>
      <c r="E4751" t="s">
        <v>701</v>
      </c>
      <c r="F4751" t="s">
        <v>702</v>
      </c>
      <c r="G4751" t="s">
        <v>94</v>
      </c>
      <c r="H4751" t="s">
        <v>24</v>
      </c>
      <c r="I4751" t="s">
        <v>24</v>
      </c>
      <c r="J4751" t="s">
        <v>24</v>
      </c>
      <c r="O4751" t="s">
        <v>94</v>
      </c>
      <c r="P4751" t="s">
        <v>9</v>
      </c>
      <c r="Q4751" t="s">
        <v>6333</v>
      </c>
      <c r="R4751" t="s">
        <v>122</v>
      </c>
      <c r="S4751" t="s">
        <v>127</v>
      </c>
      <c r="T4751">
        <v>12</v>
      </c>
      <c r="U4751" t="s">
        <v>475</v>
      </c>
      <c r="V4751" t="s">
        <v>265</v>
      </c>
      <c r="W4751" t="s">
        <v>386</v>
      </c>
    </row>
    <row r="4752" spans="1:23" x14ac:dyDescent="0.25">
      <c r="A4752" t="s">
        <v>487</v>
      </c>
      <c r="B4752" s="1">
        <v>44329</v>
      </c>
      <c r="C4752">
        <v>-50</v>
      </c>
      <c r="D4752" t="s">
        <v>4950</v>
      </c>
      <c r="E4752" t="s">
        <v>4950</v>
      </c>
      <c r="F4752" t="s">
        <v>531</v>
      </c>
      <c r="G4752" t="s">
        <v>78</v>
      </c>
      <c r="H4752" t="s">
        <v>27</v>
      </c>
      <c r="I4752" t="s">
        <v>27</v>
      </c>
      <c r="J4752" t="s">
        <v>9</v>
      </c>
      <c r="O4752" t="s">
        <v>78</v>
      </c>
      <c r="P4752" t="s">
        <v>9</v>
      </c>
      <c r="Q4752" t="s">
        <v>4812</v>
      </c>
      <c r="R4752" t="s">
        <v>122</v>
      </c>
      <c r="S4752" t="s">
        <v>127</v>
      </c>
      <c r="T4752">
        <v>1</v>
      </c>
      <c r="U4752" t="s">
        <v>475</v>
      </c>
      <c r="W4752" t="s">
        <v>386</v>
      </c>
    </row>
    <row r="4753" spans="1:23" x14ac:dyDescent="0.25">
      <c r="A4753" t="s">
        <v>492</v>
      </c>
      <c r="B4753" s="1">
        <v>44329</v>
      </c>
      <c r="C4753">
        <v>-50</v>
      </c>
      <c r="D4753" t="s">
        <v>2513</v>
      </c>
      <c r="E4753" t="s">
        <v>2513</v>
      </c>
      <c r="F4753" t="s">
        <v>2514</v>
      </c>
      <c r="G4753" t="s">
        <v>78</v>
      </c>
      <c r="H4753" t="s">
        <v>471</v>
      </c>
      <c r="I4753" t="s">
        <v>471</v>
      </c>
      <c r="J4753" t="s">
        <v>9</v>
      </c>
      <c r="O4753" t="s">
        <v>78</v>
      </c>
      <c r="P4753" t="s">
        <v>9</v>
      </c>
      <c r="Q4753" t="s">
        <v>2515</v>
      </c>
      <c r="R4753" t="s">
        <v>122</v>
      </c>
      <c r="S4753" t="s">
        <v>124</v>
      </c>
      <c r="T4753">
        <v>1</v>
      </c>
      <c r="U4753" t="s">
        <v>475</v>
      </c>
      <c r="W4753" t="s">
        <v>386</v>
      </c>
    </row>
    <row r="4754" spans="1:23" x14ac:dyDescent="0.25">
      <c r="A4754" t="s">
        <v>19</v>
      </c>
      <c r="B4754" s="1">
        <v>44329</v>
      </c>
      <c r="C4754">
        <v>4659.46</v>
      </c>
      <c r="D4754" t="s">
        <v>719</v>
      </c>
      <c r="E4754" t="s">
        <v>719</v>
      </c>
      <c r="F4754" t="s">
        <v>565</v>
      </c>
      <c r="G4754" t="s">
        <v>92</v>
      </c>
      <c r="H4754" t="s">
        <v>30</v>
      </c>
      <c r="I4754" t="s">
        <v>30</v>
      </c>
      <c r="J4754" t="s">
        <v>9</v>
      </c>
      <c r="O4754" t="s">
        <v>92</v>
      </c>
      <c r="P4754" t="s">
        <v>9</v>
      </c>
      <c r="Q4754" t="s">
        <v>9</v>
      </c>
      <c r="R4754" t="s">
        <v>92</v>
      </c>
      <c r="S4754" t="s">
        <v>127</v>
      </c>
      <c r="T4754">
        <v>12</v>
      </c>
      <c r="U4754" t="s">
        <v>475</v>
      </c>
      <c r="W4754" t="s">
        <v>386</v>
      </c>
    </row>
    <row r="4755" spans="1:23" x14ac:dyDescent="0.25">
      <c r="A4755" t="s">
        <v>6411</v>
      </c>
      <c r="B4755" s="1">
        <v>44329</v>
      </c>
      <c r="C4755">
        <v>159.6</v>
      </c>
      <c r="D4755" t="s">
        <v>8182</v>
      </c>
      <c r="E4755" t="s">
        <v>8182</v>
      </c>
      <c r="F4755" t="s">
        <v>6459</v>
      </c>
      <c r="G4755" t="s">
        <v>89</v>
      </c>
      <c r="H4755" t="s">
        <v>69</v>
      </c>
      <c r="I4755" t="s">
        <v>69</v>
      </c>
      <c r="J4755" t="s">
        <v>9</v>
      </c>
      <c r="O4755" t="s">
        <v>89</v>
      </c>
      <c r="P4755" t="s">
        <v>9</v>
      </c>
      <c r="Q4755" t="s">
        <v>9</v>
      </c>
      <c r="R4755" t="s">
        <v>224</v>
      </c>
      <c r="S4755" t="s">
        <v>127</v>
      </c>
      <c r="T4755">
        <v>1</v>
      </c>
      <c r="U4755" t="s">
        <v>475</v>
      </c>
      <c r="W4755" t="s">
        <v>386</v>
      </c>
    </row>
    <row r="4756" spans="1:23" x14ac:dyDescent="0.25">
      <c r="A4756" t="s">
        <v>8172</v>
      </c>
      <c r="B4756" s="1">
        <v>44328</v>
      </c>
      <c r="C4756">
        <v>-3600</v>
      </c>
      <c r="D4756" t="s">
        <v>2452</v>
      </c>
      <c r="E4756" t="s">
        <v>2452</v>
      </c>
      <c r="F4756" t="s">
        <v>8208</v>
      </c>
      <c r="G4756" t="s">
        <v>55</v>
      </c>
      <c r="H4756" t="s">
        <v>4506</v>
      </c>
      <c r="I4756" t="s">
        <v>4506</v>
      </c>
      <c r="J4756" t="s">
        <v>9</v>
      </c>
      <c r="O4756" t="s">
        <v>55</v>
      </c>
      <c r="P4756" t="s">
        <v>9</v>
      </c>
      <c r="Q4756" t="s">
        <v>8209</v>
      </c>
      <c r="R4756" t="s">
        <v>224</v>
      </c>
      <c r="S4756" t="s">
        <v>126</v>
      </c>
      <c r="T4756">
        <v>0</v>
      </c>
      <c r="U4756" t="s">
        <v>475</v>
      </c>
      <c r="W4756" t="s">
        <v>386</v>
      </c>
    </row>
    <row r="4757" spans="1:23" x14ac:dyDescent="0.25">
      <c r="A4757" t="s">
        <v>544</v>
      </c>
      <c r="B4757" s="1">
        <v>44328</v>
      </c>
      <c r="C4757">
        <v>-50</v>
      </c>
      <c r="D4757" t="s">
        <v>1525</v>
      </c>
      <c r="E4757" t="s">
        <v>1525</v>
      </c>
      <c r="F4757" t="s">
        <v>2516</v>
      </c>
      <c r="G4757" t="s">
        <v>78</v>
      </c>
      <c r="H4757" t="s">
        <v>60</v>
      </c>
      <c r="I4757" t="s">
        <v>60</v>
      </c>
      <c r="J4757" t="s">
        <v>9</v>
      </c>
      <c r="K4757" t="s">
        <v>9</v>
      </c>
      <c r="L4757" t="s">
        <v>9</v>
      </c>
      <c r="M4757" t="s">
        <v>9</v>
      </c>
      <c r="N4757" t="s">
        <v>306</v>
      </c>
      <c r="O4757" t="s">
        <v>78</v>
      </c>
      <c r="P4757" t="s">
        <v>9</v>
      </c>
      <c r="Q4757" t="s">
        <v>6355</v>
      </c>
      <c r="R4757" t="s">
        <v>122</v>
      </c>
      <c r="S4757" t="s">
        <v>124</v>
      </c>
      <c r="T4757">
        <v>1</v>
      </c>
      <c r="U4757" t="s">
        <v>475</v>
      </c>
      <c r="V4757" t="s">
        <v>289</v>
      </c>
      <c r="W4757" t="s">
        <v>1640</v>
      </c>
    </row>
    <row r="4758" spans="1:23" x14ac:dyDescent="0.25">
      <c r="A4758" t="s">
        <v>492</v>
      </c>
      <c r="B4758" s="1">
        <v>44328</v>
      </c>
      <c r="C4758">
        <v>25</v>
      </c>
      <c r="D4758" t="s">
        <v>536</v>
      </c>
      <c r="E4758" t="s">
        <v>536</v>
      </c>
      <c r="F4758" t="s">
        <v>537</v>
      </c>
      <c r="G4758" t="s">
        <v>92</v>
      </c>
      <c r="H4758" t="s">
        <v>49</v>
      </c>
      <c r="I4758" t="s">
        <v>49</v>
      </c>
      <c r="J4758" t="s">
        <v>9</v>
      </c>
      <c r="O4758" t="s">
        <v>92</v>
      </c>
      <c r="P4758" t="s">
        <v>9</v>
      </c>
      <c r="Q4758" t="s">
        <v>9</v>
      </c>
      <c r="R4758" t="s">
        <v>92</v>
      </c>
      <c r="S4758" t="s">
        <v>127</v>
      </c>
      <c r="T4758">
        <v>12</v>
      </c>
      <c r="U4758" t="s">
        <v>475</v>
      </c>
      <c r="W4758" t="s">
        <v>386</v>
      </c>
    </row>
    <row r="4759" spans="1:23" x14ac:dyDescent="0.25">
      <c r="A4759" t="s">
        <v>8172</v>
      </c>
      <c r="B4759" s="1">
        <v>44327</v>
      </c>
      <c r="C4759">
        <v>1800</v>
      </c>
      <c r="D4759" t="s">
        <v>6463</v>
      </c>
      <c r="E4759" t="s">
        <v>6463</v>
      </c>
      <c r="F4759" t="s">
        <v>6464</v>
      </c>
      <c r="G4759" t="s">
        <v>89</v>
      </c>
      <c r="H4759" t="s">
        <v>230</v>
      </c>
      <c r="I4759" t="s">
        <v>230</v>
      </c>
      <c r="J4759" t="s">
        <v>9</v>
      </c>
      <c r="O4759" t="s">
        <v>89</v>
      </c>
      <c r="P4759" t="s">
        <v>9</v>
      </c>
      <c r="Q4759" t="s">
        <v>9</v>
      </c>
      <c r="R4759" t="s">
        <v>224</v>
      </c>
      <c r="S4759" t="s">
        <v>127</v>
      </c>
      <c r="T4759">
        <v>1</v>
      </c>
      <c r="U4759" t="s">
        <v>475</v>
      </c>
      <c r="W4759" t="s">
        <v>386</v>
      </c>
    </row>
    <row r="4760" spans="1:23" x14ac:dyDescent="0.25">
      <c r="A4760" t="s">
        <v>19</v>
      </c>
      <c r="B4760" s="1">
        <v>44327</v>
      </c>
      <c r="C4760">
        <v>-189.5</v>
      </c>
      <c r="D4760" t="s">
        <v>504</v>
      </c>
      <c r="E4760" t="s">
        <v>504</v>
      </c>
      <c r="F4760" t="s">
        <v>505</v>
      </c>
      <c r="G4760" t="s">
        <v>94</v>
      </c>
      <c r="H4760" t="s">
        <v>24</v>
      </c>
      <c r="I4760" t="s">
        <v>24</v>
      </c>
      <c r="J4760" t="s">
        <v>24</v>
      </c>
      <c r="O4760" t="s">
        <v>94</v>
      </c>
      <c r="P4760" t="s">
        <v>9</v>
      </c>
      <c r="Q4760" t="s">
        <v>6333</v>
      </c>
      <c r="R4760" t="s">
        <v>122</v>
      </c>
      <c r="S4760" t="s">
        <v>127</v>
      </c>
      <c r="T4760">
        <v>12</v>
      </c>
      <c r="U4760" t="s">
        <v>475</v>
      </c>
      <c r="V4760" t="s">
        <v>265</v>
      </c>
      <c r="W4760" t="s">
        <v>386</v>
      </c>
    </row>
    <row r="4761" spans="1:23" x14ac:dyDescent="0.25">
      <c r="A4761" t="s">
        <v>19</v>
      </c>
      <c r="B4761" s="1">
        <v>44327</v>
      </c>
      <c r="C4761">
        <v>100</v>
      </c>
      <c r="D4761" t="s">
        <v>977</v>
      </c>
      <c r="E4761" t="s">
        <v>977</v>
      </c>
      <c r="F4761" t="s">
        <v>2520</v>
      </c>
      <c r="G4761" t="s">
        <v>92</v>
      </c>
      <c r="H4761" t="s">
        <v>361</v>
      </c>
      <c r="I4761" t="s">
        <v>361</v>
      </c>
      <c r="J4761" t="s">
        <v>9</v>
      </c>
      <c r="O4761" t="s">
        <v>92</v>
      </c>
      <c r="P4761" t="s">
        <v>9</v>
      </c>
      <c r="Q4761" t="s">
        <v>2521</v>
      </c>
      <c r="R4761" t="s">
        <v>92</v>
      </c>
      <c r="S4761" t="s">
        <v>125</v>
      </c>
      <c r="T4761">
        <v>1</v>
      </c>
      <c r="U4761" t="s">
        <v>475</v>
      </c>
      <c r="W4761" t="s">
        <v>386</v>
      </c>
    </row>
    <row r="4762" spans="1:23" x14ac:dyDescent="0.25">
      <c r="A4762" t="s">
        <v>8172</v>
      </c>
      <c r="B4762" s="1">
        <v>44327</v>
      </c>
      <c r="C4762">
        <v>1800</v>
      </c>
      <c r="D4762" t="s">
        <v>6465</v>
      </c>
      <c r="E4762" t="s">
        <v>6465</v>
      </c>
      <c r="F4762" t="s">
        <v>6466</v>
      </c>
      <c r="G4762" t="s">
        <v>89</v>
      </c>
      <c r="H4762" t="s">
        <v>230</v>
      </c>
      <c r="I4762" t="s">
        <v>230</v>
      </c>
      <c r="J4762" t="s">
        <v>9</v>
      </c>
      <c r="O4762" t="s">
        <v>89</v>
      </c>
      <c r="P4762" t="s">
        <v>9</v>
      </c>
      <c r="Q4762" t="s">
        <v>9</v>
      </c>
      <c r="R4762" t="s">
        <v>224</v>
      </c>
      <c r="S4762" t="s">
        <v>127</v>
      </c>
      <c r="T4762">
        <v>1</v>
      </c>
      <c r="U4762" t="s">
        <v>475</v>
      </c>
      <c r="W4762" t="s">
        <v>386</v>
      </c>
    </row>
    <row r="4763" spans="1:23" x14ac:dyDescent="0.25">
      <c r="A4763" t="s">
        <v>6408</v>
      </c>
      <c r="B4763" s="1">
        <v>44327</v>
      </c>
      <c r="C4763">
        <v>-2880.15</v>
      </c>
      <c r="D4763" t="s">
        <v>6436</v>
      </c>
      <c r="E4763" t="s">
        <v>6436</v>
      </c>
      <c r="F4763" t="s">
        <v>6657</v>
      </c>
      <c r="G4763" t="s">
        <v>89</v>
      </c>
      <c r="H4763" t="s">
        <v>229</v>
      </c>
      <c r="I4763" t="s">
        <v>229</v>
      </c>
      <c r="J4763" t="s">
        <v>9</v>
      </c>
      <c r="O4763" t="s">
        <v>89</v>
      </c>
      <c r="P4763" t="s">
        <v>9</v>
      </c>
      <c r="Q4763" t="s">
        <v>9</v>
      </c>
      <c r="R4763" t="s">
        <v>224</v>
      </c>
      <c r="S4763" t="s">
        <v>127</v>
      </c>
      <c r="T4763">
        <v>1</v>
      </c>
      <c r="U4763" t="s">
        <v>475</v>
      </c>
      <c r="W4763" t="s">
        <v>386</v>
      </c>
    </row>
    <row r="4764" spans="1:23" x14ac:dyDescent="0.25">
      <c r="A4764" t="s">
        <v>6411</v>
      </c>
      <c r="B4764" s="1">
        <v>44327</v>
      </c>
      <c r="C4764">
        <v>-5000</v>
      </c>
      <c r="D4764" t="s">
        <v>8210</v>
      </c>
      <c r="E4764" t="s">
        <v>8210</v>
      </c>
      <c r="F4764" t="s">
        <v>8211</v>
      </c>
      <c r="G4764" t="s">
        <v>89</v>
      </c>
      <c r="H4764" t="s">
        <v>229</v>
      </c>
      <c r="I4764" t="s">
        <v>229</v>
      </c>
      <c r="J4764" t="s">
        <v>9</v>
      </c>
      <c r="O4764" t="s">
        <v>89</v>
      </c>
      <c r="P4764" t="s">
        <v>9</v>
      </c>
      <c r="Q4764" t="s">
        <v>9</v>
      </c>
      <c r="R4764" t="s">
        <v>224</v>
      </c>
      <c r="S4764" t="s">
        <v>127</v>
      </c>
      <c r="T4764">
        <v>1</v>
      </c>
      <c r="U4764" t="s">
        <v>475</v>
      </c>
      <c r="W4764" t="s">
        <v>386</v>
      </c>
    </row>
    <row r="4765" spans="1:23" x14ac:dyDescent="0.25">
      <c r="A4765" t="s">
        <v>488</v>
      </c>
      <c r="B4765" s="1">
        <v>44327</v>
      </c>
      <c r="C4765">
        <v>123.94</v>
      </c>
      <c r="D4765" t="s">
        <v>489</v>
      </c>
      <c r="E4765" t="s">
        <v>489</v>
      </c>
      <c r="F4765" t="s">
        <v>490</v>
      </c>
      <c r="G4765" t="s">
        <v>92</v>
      </c>
      <c r="H4765" t="s">
        <v>71</v>
      </c>
      <c r="I4765" t="s">
        <v>71</v>
      </c>
      <c r="J4765" t="s">
        <v>9</v>
      </c>
      <c r="O4765" t="s">
        <v>92</v>
      </c>
      <c r="P4765" t="s">
        <v>9</v>
      </c>
      <c r="Q4765" t="s">
        <v>9</v>
      </c>
      <c r="R4765" t="s">
        <v>92</v>
      </c>
      <c r="S4765" t="s">
        <v>127</v>
      </c>
      <c r="T4765">
        <v>12</v>
      </c>
      <c r="U4765" t="s">
        <v>475</v>
      </c>
      <c r="W4765" t="s">
        <v>386</v>
      </c>
    </row>
    <row r="4766" spans="1:23" x14ac:dyDescent="0.25">
      <c r="A4766" t="s">
        <v>492</v>
      </c>
      <c r="B4766" s="1">
        <v>44327</v>
      </c>
      <c r="C4766">
        <v>-157.38</v>
      </c>
      <c r="D4766" t="s">
        <v>5477</v>
      </c>
      <c r="E4766" t="s">
        <v>5477</v>
      </c>
      <c r="F4766" t="s">
        <v>771</v>
      </c>
      <c r="G4766" t="s">
        <v>55</v>
      </c>
      <c r="H4766" t="s">
        <v>76</v>
      </c>
      <c r="I4766" t="s">
        <v>76</v>
      </c>
      <c r="J4766" t="s">
        <v>9</v>
      </c>
      <c r="O4766" t="s">
        <v>55</v>
      </c>
      <c r="P4766" t="s">
        <v>4953</v>
      </c>
      <c r="Q4766" t="s">
        <v>5500</v>
      </c>
      <c r="R4766" t="s">
        <v>224</v>
      </c>
      <c r="S4766" t="s">
        <v>126</v>
      </c>
      <c r="T4766">
        <v>12</v>
      </c>
      <c r="U4766" t="s">
        <v>475</v>
      </c>
      <c r="V4766" t="s">
        <v>6075</v>
      </c>
      <c r="W4766" t="s">
        <v>386</v>
      </c>
    </row>
    <row r="4767" spans="1:23" x14ac:dyDescent="0.25">
      <c r="A4767" t="s">
        <v>492</v>
      </c>
      <c r="B4767" s="1">
        <v>44327</v>
      </c>
      <c r="C4767">
        <v>-39.6</v>
      </c>
      <c r="D4767" t="s">
        <v>636</v>
      </c>
      <c r="E4767" t="s">
        <v>636</v>
      </c>
      <c r="F4767" t="s">
        <v>637</v>
      </c>
      <c r="G4767" t="s">
        <v>120</v>
      </c>
      <c r="H4767" t="s">
        <v>308</v>
      </c>
      <c r="I4767" t="s">
        <v>308</v>
      </c>
      <c r="J4767" t="s">
        <v>9</v>
      </c>
      <c r="O4767" t="s">
        <v>120</v>
      </c>
      <c r="P4767" t="s">
        <v>9</v>
      </c>
      <c r="Q4767" t="s">
        <v>2522</v>
      </c>
      <c r="R4767" t="s">
        <v>122</v>
      </c>
      <c r="S4767" t="s">
        <v>127</v>
      </c>
      <c r="T4767">
        <v>12</v>
      </c>
      <c r="U4767" t="s">
        <v>475</v>
      </c>
      <c r="W4767" t="s">
        <v>386</v>
      </c>
    </row>
    <row r="4768" spans="1:23" x14ac:dyDescent="0.25">
      <c r="A4768" t="s">
        <v>492</v>
      </c>
      <c r="B4768" s="1">
        <v>44327</v>
      </c>
      <c r="C4768">
        <v>-329.65</v>
      </c>
      <c r="D4768" t="s">
        <v>636</v>
      </c>
      <c r="E4768" t="s">
        <v>636</v>
      </c>
      <c r="F4768" t="s">
        <v>2517</v>
      </c>
      <c r="G4768" t="s">
        <v>120</v>
      </c>
      <c r="H4768" t="s">
        <v>83</v>
      </c>
      <c r="I4768" t="s">
        <v>83</v>
      </c>
      <c r="J4768" t="s">
        <v>9</v>
      </c>
      <c r="O4768" t="s">
        <v>120</v>
      </c>
      <c r="P4768" t="s">
        <v>9</v>
      </c>
      <c r="Q4768" t="s">
        <v>2518</v>
      </c>
      <c r="R4768" t="s">
        <v>122</v>
      </c>
      <c r="S4768" t="s">
        <v>127</v>
      </c>
      <c r="T4768">
        <v>12</v>
      </c>
      <c r="U4768" t="s">
        <v>475</v>
      </c>
      <c r="W4768" t="s">
        <v>386</v>
      </c>
    </row>
    <row r="4769" spans="1:23" x14ac:dyDescent="0.25">
      <c r="A4769" t="s">
        <v>544</v>
      </c>
      <c r="B4769" s="1">
        <v>44327</v>
      </c>
      <c r="C4769">
        <v>-63.8</v>
      </c>
      <c r="D4769" t="s">
        <v>953</v>
      </c>
      <c r="E4769" t="s">
        <v>953</v>
      </c>
      <c r="F4769" t="s">
        <v>954</v>
      </c>
      <c r="G4769" t="s">
        <v>104</v>
      </c>
      <c r="H4769" t="s">
        <v>12</v>
      </c>
      <c r="I4769" t="s">
        <v>12</v>
      </c>
      <c r="J4769" t="s">
        <v>9</v>
      </c>
      <c r="O4769" t="s">
        <v>104</v>
      </c>
      <c r="P4769" t="s">
        <v>9</v>
      </c>
      <c r="Q4769" t="s">
        <v>9</v>
      </c>
      <c r="R4769" t="s">
        <v>122</v>
      </c>
      <c r="S4769" t="s">
        <v>127</v>
      </c>
      <c r="T4769">
        <v>12</v>
      </c>
      <c r="U4769" t="s">
        <v>475</v>
      </c>
      <c r="W4769" t="s">
        <v>386</v>
      </c>
    </row>
    <row r="4770" spans="1:23" x14ac:dyDescent="0.25">
      <c r="A4770" t="s">
        <v>544</v>
      </c>
      <c r="B4770" s="1">
        <v>44327</v>
      </c>
      <c r="C4770">
        <v>-100</v>
      </c>
      <c r="D4770" t="s">
        <v>953</v>
      </c>
      <c r="E4770" t="s">
        <v>953</v>
      </c>
      <c r="F4770" t="s">
        <v>1541</v>
      </c>
      <c r="G4770" t="s">
        <v>78</v>
      </c>
      <c r="H4770" t="s">
        <v>60</v>
      </c>
      <c r="I4770" t="s">
        <v>60</v>
      </c>
      <c r="J4770" t="s">
        <v>4477</v>
      </c>
      <c r="K4770" t="s">
        <v>6372</v>
      </c>
      <c r="L4770" t="s">
        <v>9</v>
      </c>
      <c r="M4770" t="s">
        <v>9</v>
      </c>
      <c r="N4770" t="s">
        <v>6073</v>
      </c>
      <c r="O4770" t="s">
        <v>78</v>
      </c>
      <c r="P4770" t="s">
        <v>9</v>
      </c>
      <c r="Q4770" t="s">
        <v>6375</v>
      </c>
      <c r="R4770" t="s">
        <v>122</v>
      </c>
      <c r="S4770" t="s">
        <v>124</v>
      </c>
      <c r="T4770">
        <v>1</v>
      </c>
      <c r="U4770" t="s">
        <v>475</v>
      </c>
      <c r="V4770" t="s">
        <v>289</v>
      </c>
      <c r="W4770" t="s">
        <v>1640</v>
      </c>
    </row>
    <row r="4771" spans="1:23" x14ac:dyDescent="0.25">
      <c r="A4771" t="s">
        <v>544</v>
      </c>
      <c r="B4771" s="1">
        <v>44327</v>
      </c>
      <c r="C4771">
        <v>-10.53</v>
      </c>
      <c r="D4771" t="s">
        <v>1500</v>
      </c>
      <c r="E4771" t="s">
        <v>1500</v>
      </c>
      <c r="F4771" t="s">
        <v>2519</v>
      </c>
      <c r="G4771" t="s">
        <v>104</v>
      </c>
      <c r="H4771" t="s">
        <v>7</v>
      </c>
      <c r="I4771" t="s">
        <v>7</v>
      </c>
      <c r="J4771" t="s">
        <v>9</v>
      </c>
      <c r="O4771" t="s">
        <v>104</v>
      </c>
      <c r="P4771" t="s">
        <v>9</v>
      </c>
      <c r="Q4771" t="s">
        <v>9</v>
      </c>
      <c r="R4771" t="s">
        <v>122</v>
      </c>
      <c r="S4771" t="s">
        <v>127</v>
      </c>
      <c r="T4771">
        <v>12</v>
      </c>
      <c r="U4771" t="s">
        <v>475</v>
      </c>
      <c r="W4771" t="s">
        <v>386</v>
      </c>
    </row>
    <row r="4772" spans="1:23" x14ac:dyDescent="0.25">
      <c r="A4772" t="s">
        <v>492</v>
      </c>
      <c r="B4772" s="1">
        <v>44326</v>
      </c>
      <c r="C4772">
        <v>-25.17</v>
      </c>
      <c r="D4772" t="s">
        <v>495</v>
      </c>
      <c r="E4772" t="s">
        <v>495</v>
      </c>
      <c r="F4772" t="s">
        <v>496</v>
      </c>
      <c r="G4772" t="s">
        <v>104</v>
      </c>
      <c r="H4772" t="s">
        <v>16</v>
      </c>
      <c r="I4772" t="s">
        <v>16</v>
      </c>
      <c r="J4772" t="s">
        <v>9</v>
      </c>
      <c r="O4772" t="s">
        <v>104</v>
      </c>
      <c r="P4772" t="s">
        <v>9</v>
      </c>
      <c r="Q4772" t="s">
        <v>9</v>
      </c>
      <c r="R4772" t="s">
        <v>122</v>
      </c>
      <c r="S4772" t="s">
        <v>127</v>
      </c>
      <c r="T4772">
        <v>12</v>
      </c>
      <c r="U4772" t="s">
        <v>475</v>
      </c>
      <c r="W4772" t="s">
        <v>386</v>
      </c>
    </row>
    <row r="4773" spans="1:23" x14ac:dyDescent="0.25">
      <c r="A4773" t="s">
        <v>34</v>
      </c>
      <c r="B4773" s="1">
        <v>44326</v>
      </c>
      <c r="C4773">
        <v>45</v>
      </c>
      <c r="D4773" t="s">
        <v>491</v>
      </c>
      <c r="E4773" t="s">
        <v>491</v>
      </c>
      <c r="F4773" t="s">
        <v>1216</v>
      </c>
      <c r="G4773" t="s">
        <v>55</v>
      </c>
      <c r="H4773" t="s">
        <v>76</v>
      </c>
      <c r="I4773" t="s">
        <v>76</v>
      </c>
      <c r="J4773" t="s">
        <v>9</v>
      </c>
      <c r="K4773" t="s">
        <v>9</v>
      </c>
      <c r="L4773" t="s">
        <v>9</v>
      </c>
      <c r="M4773" t="s">
        <v>5501</v>
      </c>
      <c r="O4773" t="s">
        <v>55</v>
      </c>
      <c r="P4773" t="s">
        <v>9</v>
      </c>
      <c r="Q4773" t="s">
        <v>5502</v>
      </c>
      <c r="R4773" t="s">
        <v>224</v>
      </c>
      <c r="S4773" t="s">
        <v>126</v>
      </c>
      <c r="T4773">
        <v>12</v>
      </c>
      <c r="U4773" t="s">
        <v>475</v>
      </c>
      <c r="V4773" t="s">
        <v>6075</v>
      </c>
      <c r="W4773" t="s">
        <v>386</v>
      </c>
    </row>
    <row r="4774" spans="1:23" x14ac:dyDescent="0.25">
      <c r="A4774" t="s">
        <v>19</v>
      </c>
      <c r="B4774" s="1">
        <v>44326</v>
      </c>
      <c r="C4774">
        <v>-36</v>
      </c>
      <c r="D4774" t="s">
        <v>673</v>
      </c>
      <c r="E4774" t="s">
        <v>673</v>
      </c>
      <c r="F4774" t="s">
        <v>573</v>
      </c>
      <c r="G4774" t="s">
        <v>110</v>
      </c>
      <c r="H4774" t="s">
        <v>81</v>
      </c>
      <c r="I4774" t="s">
        <v>81</v>
      </c>
      <c r="J4774" t="s">
        <v>9</v>
      </c>
      <c r="O4774" t="s">
        <v>110</v>
      </c>
      <c r="P4774" t="s">
        <v>9</v>
      </c>
      <c r="Q4774" t="s">
        <v>9</v>
      </c>
      <c r="R4774" t="s">
        <v>122</v>
      </c>
      <c r="S4774" t="s">
        <v>127</v>
      </c>
      <c r="T4774">
        <v>1</v>
      </c>
      <c r="U4774" t="s">
        <v>475</v>
      </c>
      <c r="V4774" t="s">
        <v>283</v>
      </c>
      <c r="W4774" t="s">
        <v>386</v>
      </c>
    </row>
    <row r="4775" spans="1:23" x14ac:dyDescent="0.25">
      <c r="A4775" t="s">
        <v>19</v>
      </c>
      <c r="B4775" s="1">
        <v>44326</v>
      </c>
      <c r="C4775">
        <v>-76.95</v>
      </c>
      <c r="D4775" t="s">
        <v>85</v>
      </c>
      <c r="E4775" t="s">
        <v>85</v>
      </c>
      <c r="F4775" t="s">
        <v>498</v>
      </c>
      <c r="G4775" t="s">
        <v>55</v>
      </c>
      <c r="H4775" t="s">
        <v>18</v>
      </c>
      <c r="I4775" t="s">
        <v>18</v>
      </c>
      <c r="J4775" t="s">
        <v>9</v>
      </c>
      <c r="O4775" t="s">
        <v>55</v>
      </c>
      <c r="P4775" t="s">
        <v>9</v>
      </c>
      <c r="Q4775" t="s">
        <v>9</v>
      </c>
      <c r="R4775" t="s">
        <v>224</v>
      </c>
      <c r="S4775" t="s">
        <v>126</v>
      </c>
      <c r="T4775">
        <v>12</v>
      </c>
      <c r="U4775" t="s">
        <v>475</v>
      </c>
      <c r="W4775" t="s">
        <v>386</v>
      </c>
    </row>
    <row r="4776" spans="1:23" x14ac:dyDescent="0.25">
      <c r="A4776" t="s">
        <v>492</v>
      </c>
      <c r="B4776" s="1">
        <v>44326</v>
      </c>
      <c r="C4776">
        <v>-20</v>
      </c>
      <c r="D4776" t="s">
        <v>580</v>
      </c>
      <c r="E4776" t="s">
        <v>580</v>
      </c>
      <c r="F4776" t="s">
        <v>891</v>
      </c>
      <c r="G4776" t="s">
        <v>88</v>
      </c>
      <c r="H4776" t="s">
        <v>59</v>
      </c>
      <c r="I4776" t="s">
        <v>59</v>
      </c>
      <c r="J4776" t="s">
        <v>9</v>
      </c>
      <c r="O4776" t="s">
        <v>88</v>
      </c>
      <c r="P4776" t="s">
        <v>9</v>
      </c>
      <c r="Q4776" t="s">
        <v>9</v>
      </c>
      <c r="R4776" t="s">
        <v>122</v>
      </c>
      <c r="S4776" t="s">
        <v>127</v>
      </c>
      <c r="T4776">
        <v>1</v>
      </c>
      <c r="U4776" t="s">
        <v>475</v>
      </c>
      <c r="W4776" t="s">
        <v>386</v>
      </c>
    </row>
    <row r="4777" spans="1:23" x14ac:dyDescent="0.25">
      <c r="A4777" t="s">
        <v>492</v>
      </c>
      <c r="B4777" s="1">
        <v>44326</v>
      </c>
      <c r="C4777">
        <v>-6.38</v>
      </c>
      <c r="D4777" t="s">
        <v>495</v>
      </c>
      <c r="E4777" t="s">
        <v>495</v>
      </c>
      <c r="F4777" t="s">
        <v>496</v>
      </c>
      <c r="G4777" t="s">
        <v>104</v>
      </c>
      <c r="H4777" t="s">
        <v>16</v>
      </c>
      <c r="I4777" t="s">
        <v>16</v>
      </c>
      <c r="J4777" t="s">
        <v>9</v>
      </c>
      <c r="O4777" t="s">
        <v>104</v>
      </c>
      <c r="P4777" t="s">
        <v>9</v>
      </c>
      <c r="Q4777" t="s">
        <v>9</v>
      </c>
      <c r="R4777" t="s">
        <v>122</v>
      </c>
      <c r="S4777" t="s">
        <v>127</v>
      </c>
      <c r="T4777">
        <v>12</v>
      </c>
      <c r="U4777" t="s">
        <v>475</v>
      </c>
      <c r="W4777" t="s">
        <v>386</v>
      </c>
    </row>
    <row r="4778" spans="1:23" x14ac:dyDescent="0.25">
      <c r="A4778" t="s">
        <v>34</v>
      </c>
      <c r="B4778" s="1">
        <v>44325</v>
      </c>
      <c r="C4778">
        <v>-4.4000000000000004</v>
      </c>
      <c r="D4778" t="s">
        <v>1145</v>
      </c>
      <c r="E4778" t="s">
        <v>1145</v>
      </c>
      <c r="F4778" t="s">
        <v>2525</v>
      </c>
      <c r="G4778" t="s">
        <v>13</v>
      </c>
      <c r="H4778" t="s">
        <v>11</v>
      </c>
      <c r="I4778" t="s">
        <v>11</v>
      </c>
      <c r="J4778" t="s">
        <v>9</v>
      </c>
      <c r="K4778" t="s">
        <v>9</v>
      </c>
      <c r="L4778" t="s">
        <v>9</v>
      </c>
      <c r="M4778" t="s">
        <v>5504</v>
      </c>
      <c r="O4778" t="s">
        <v>13</v>
      </c>
      <c r="P4778" t="s">
        <v>9</v>
      </c>
      <c r="Q4778" t="s">
        <v>5505</v>
      </c>
      <c r="R4778" t="s">
        <v>122</v>
      </c>
      <c r="S4778" t="s">
        <v>127</v>
      </c>
      <c r="T4778">
        <v>12</v>
      </c>
      <c r="U4778" t="s">
        <v>475</v>
      </c>
      <c r="W4778" t="s">
        <v>386</v>
      </c>
    </row>
    <row r="4779" spans="1:23" x14ac:dyDescent="0.25">
      <c r="A4779" t="s">
        <v>34</v>
      </c>
      <c r="B4779" s="1">
        <v>44325</v>
      </c>
      <c r="C4779">
        <v>-45</v>
      </c>
      <c r="D4779" t="s">
        <v>491</v>
      </c>
      <c r="E4779" t="s">
        <v>491</v>
      </c>
      <c r="F4779" t="s">
        <v>2523</v>
      </c>
      <c r="G4779" t="s">
        <v>55</v>
      </c>
      <c r="H4779" t="s">
        <v>76</v>
      </c>
      <c r="I4779" t="s">
        <v>76</v>
      </c>
      <c r="J4779" t="s">
        <v>9</v>
      </c>
      <c r="K4779" t="s">
        <v>9</v>
      </c>
      <c r="L4779" t="s">
        <v>9</v>
      </c>
      <c r="M4779" t="s">
        <v>5501</v>
      </c>
      <c r="O4779" t="s">
        <v>55</v>
      </c>
      <c r="P4779" t="s">
        <v>9</v>
      </c>
      <c r="Q4779" t="s">
        <v>5503</v>
      </c>
      <c r="R4779" t="s">
        <v>224</v>
      </c>
      <c r="S4779" t="s">
        <v>126</v>
      </c>
      <c r="T4779">
        <v>12</v>
      </c>
      <c r="U4779" t="s">
        <v>475</v>
      </c>
      <c r="V4779" t="s">
        <v>6075</v>
      </c>
      <c r="W4779" t="s">
        <v>386</v>
      </c>
    </row>
    <row r="4780" spans="1:23" x14ac:dyDescent="0.25">
      <c r="A4780" t="s">
        <v>544</v>
      </c>
      <c r="B4780" s="1">
        <v>44325</v>
      </c>
      <c r="C4780">
        <v>-8.26</v>
      </c>
      <c r="D4780" t="s">
        <v>495</v>
      </c>
      <c r="E4780" t="s">
        <v>495</v>
      </c>
      <c r="F4780" t="s">
        <v>601</v>
      </c>
      <c r="G4780" t="s">
        <v>104</v>
      </c>
      <c r="H4780" t="s">
        <v>16</v>
      </c>
      <c r="I4780" t="s">
        <v>16</v>
      </c>
      <c r="J4780" t="s">
        <v>9</v>
      </c>
      <c r="O4780" t="s">
        <v>104</v>
      </c>
      <c r="P4780" t="s">
        <v>9</v>
      </c>
      <c r="Q4780" t="s">
        <v>9</v>
      </c>
      <c r="R4780" t="s">
        <v>122</v>
      </c>
      <c r="S4780" t="s">
        <v>127</v>
      </c>
      <c r="T4780">
        <v>12</v>
      </c>
      <c r="U4780" t="s">
        <v>475</v>
      </c>
      <c r="W4780" t="s">
        <v>386</v>
      </c>
    </row>
    <row r="4781" spans="1:23" x14ac:dyDescent="0.25">
      <c r="A4781" t="s">
        <v>34</v>
      </c>
      <c r="B4781" s="1">
        <v>44325</v>
      </c>
      <c r="C4781">
        <v>-8.6300000000000008</v>
      </c>
      <c r="D4781" t="s">
        <v>491</v>
      </c>
      <c r="E4781" t="s">
        <v>491</v>
      </c>
      <c r="F4781" t="s">
        <v>2527</v>
      </c>
      <c r="G4781" t="s">
        <v>78</v>
      </c>
      <c r="H4781" t="s">
        <v>27</v>
      </c>
      <c r="I4781" t="s">
        <v>27</v>
      </c>
      <c r="J4781" t="s">
        <v>9</v>
      </c>
      <c r="K4781" t="s">
        <v>9</v>
      </c>
      <c r="L4781" t="s">
        <v>9</v>
      </c>
      <c r="M4781" t="s">
        <v>2528</v>
      </c>
      <c r="O4781" t="s">
        <v>78</v>
      </c>
      <c r="P4781" t="s">
        <v>9</v>
      </c>
      <c r="Q4781" t="s">
        <v>2529</v>
      </c>
      <c r="R4781" t="s">
        <v>122</v>
      </c>
      <c r="S4781" t="s">
        <v>127</v>
      </c>
      <c r="T4781">
        <v>1</v>
      </c>
      <c r="U4781" t="s">
        <v>475</v>
      </c>
      <c r="W4781" t="s">
        <v>386</v>
      </c>
    </row>
    <row r="4782" spans="1:23" x14ac:dyDescent="0.25">
      <c r="A4782" t="s">
        <v>512</v>
      </c>
      <c r="B4782" s="1">
        <v>44325</v>
      </c>
      <c r="C4782">
        <v>24.86</v>
      </c>
      <c r="D4782" t="s">
        <v>497</v>
      </c>
      <c r="E4782" t="s">
        <v>497</v>
      </c>
      <c r="F4782" t="s">
        <v>742</v>
      </c>
      <c r="G4782" t="s">
        <v>13</v>
      </c>
      <c r="H4782" t="s">
        <v>11</v>
      </c>
      <c r="I4782" t="s">
        <v>11</v>
      </c>
      <c r="J4782" t="s">
        <v>9</v>
      </c>
      <c r="O4782" t="s">
        <v>13</v>
      </c>
      <c r="P4782" t="s">
        <v>9</v>
      </c>
      <c r="Q4782" t="s">
        <v>2524</v>
      </c>
      <c r="R4782" t="s">
        <v>122</v>
      </c>
      <c r="S4782" t="s">
        <v>127</v>
      </c>
      <c r="T4782">
        <v>12</v>
      </c>
      <c r="U4782" t="s">
        <v>475</v>
      </c>
      <c r="W4782" t="s">
        <v>386</v>
      </c>
    </row>
    <row r="4783" spans="1:23" x14ac:dyDescent="0.25">
      <c r="A4783" t="s">
        <v>512</v>
      </c>
      <c r="B4783" s="1">
        <v>44325</v>
      </c>
      <c r="C4783">
        <v>-26</v>
      </c>
      <c r="D4783" t="s">
        <v>497</v>
      </c>
      <c r="E4783" t="s">
        <v>497</v>
      </c>
      <c r="F4783" t="s">
        <v>742</v>
      </c>
      <c r="G4783" t="s">
        <v>120</v>
      </c>
      <c r="H4783" t="s">
        <v>83</v>
      </c>
      <c r="I4783" t="s">
        <v>83</v>
      </c>
      <c r="J4783" t="s">
        <v>9</v>
      </c>
      <c r="O4783" t="s">
        <v>120</v>
      </c>
      <c r="P4783" t="s">
        <v>9</v>
      </c>
      <c r="Q4783" t="s">
        <v>9</v>
      </c>
      <c r="R4783" t="s">
        <v>122</v>
      </c>
      <c r="S4783" t="s">
        <v>127</v>
      </c>
      <c r="T4783">
        <v>12</v>
      </c>
      <c r="U4783" t="s">
        <v>475</v>
      </c>
      <c r="W4783" t="s">
        <v>386</v>
      </c>
    </row>
    <row r="4784" spans="1:23" x14ac:dyDescent="0.25">
      <c r="A4784" t="s">
        <v>512</v>
      </c>
      <c r="B4784" s="1">
        <v>44325</v>
      </c>
      <c r="C4784">
        <v>-3.87</v>
      </c>
      <c r="D4784" t="s">
        <v>497</v>
      </c>
      <c r="E4784" t="s">
        <v>497</v>
      </c>
      <c r="F4784" t="s">
        <v>742</v>
      </c>
      <c r="G4784" t="s">
        <v>104</v>
      </c>
      <c r="H4784" t="s">
        <v>16</v>
      </c>
      <c r="I4784" t="s">
        <v>16</v>
      </c>
      <c r="J4784" t="s">
        <v>9</v>
      </c>
      <c r="O4784" t="s">
        <v>104</v>
      </c>
      <c r="P4784" t="s">
        <v>9</v>
      </c>
      <c r="Q4784" t="s">
        <v>9</v>
      </c>
      <c r="R4784" t="s">
        <v>122</v>
      </c>
      <c r="S4784" t="s">
        <v>127</v>
      </c>
      <c r="T4784">
        <v>12</v>
      </c>
      <c r="U4784" t="s">
        <v>475</v>
      </c>
      <c r="W4784" t="s">
        <v>386</v>
      </c>
    </row>
    <row r="4785" spans="1:23" x14ac:dyDescent="0.25">
      <c r="A4785" t="s">
        <v>544</v>
      </c>
      <c r="B4785" s="1">
        <v>44325</v>
      </c>
      <c r="C4785">
        <v>18.52</v>
      </c>
      <c r="D4785" t="s">
        <v>495</v>
      </c>
      <c r="E4785" t="s">
        <v>495</v>
      </c>
      <c r="F4785" t="s">
        <v>601</v>
      </c>
      <c r="G4785" t="s">
        <v>120</v>
      </c>
      <c r="H4785" t="s">
        <v>83</v>
      </c>
      <c r="I4785" t="s">
        <v>83</v>
      </c>
      <c r="J4785" t="s">
        <v>9</v>
      </c>
      <c r="O4785" t="s">
        <v>120</v>
      </c>
      <c r="P4785" t="s">
        <v>9</v>
      </c>
      <c r="Q4785" t="s">
        <v>2526</v>
      </c>
      <c r="R4785" t="s">
        <v>122</v>
      </c>
      <c r="S4785" t="s">
        <v>127</v>
      </c>
      <c r="T4785">
        <v>12</v>
      </c>
      <c r="U4785" t="s">
        <v>475</v>
      </c>
      <c r="W4785" t="s">
        <v>386</v>
      </c>
    </row>
    <row r="4786" spans="1:23" x14ac:dyDescent="0.25">
      <c r="A4786" t="s">
        <v>492</v>
      </c>
      <c r="B4786" s="1">
        <v>44324</v>
      </c>
      <c r="C4786">
        <v>-137.1</v>
      </c>
      <c r="D4786" t="s">
        <v>495</v>
      </c>
      <c r="E4786" t="s">
        <v>495</v>
      </c>
      <c r="F4786" t="s">
        <v>496</v>
      </c>
      <c r="G4786" t="s">
        <v>104</v>
      </c>
      <c r="H4786" t="s">
        <v>16</v>
      </c>
      <c r="I4786" t="s">
        <v>16</v>
      </c>
      <c r="J4786" t="s">
        <v>9</v>
      </c>
      <c r="O4786" t="s">
        <v>104</v>
      </c>
      <c r="P4786" t="s">
        <v>9</v>
      </c>
      <c r="Q4786" t="s">
        <v>9</v>
      </c>
      <c r="R4786" t="s">
        <v>122</v>
      </c>
      <c r="S4786" t="s">
        <v>127</v>
      </c>
      <c r="T4786">
        <v>12</v>
      </c>
      <c r="U4786" t="s">
        <v>475</v>
      </c>
      <c r="W4786" t="s">
        <v>386</v>
      </c>
    </row>
    <row r="4787" spans="1:23" x14ac:dyDescent="0.25">
      <c r="A4787" t="s">
        <v>492</v>
      </c>
      <c r="B4787" s="1">
        <v>44324</v>
      </c>
      <c r="C4787">
        <v>-28.63</v>
      </c>
      <c r="D4787" t="s">
        <v>634</v>
      </c>
      <c r="E4787" t="s">
        <v>634</v>
      </c>
      <c r="F4787" t="s">
        <v>635</v>
      </c>
      <c r="G4787" t="s">
        <v>104</v>
      </c>
      <c r="H4787" t="s">
        <v>16</v>
      </c>
      <c r="I4787" t="s">
        <v>16</v>
      </c>
      <c r="J4787" t="s">
        <v>9</v>
      </c>
      <c r="O4787" t="s">
        <v>104</v>
      </c>
      <c r="P4787" t="s">
        <v>9</v>
      </c>
      <c r="Q4787" t="s">
        <v>9</v>
      </c>
      <c r="R4787" t="s">
        <v>122</v>
      </c>
      <c r="S4787" t="s">
        <v>127</v>
      </c>
      <c r="T4787">
        <v>12</v>
      </c>
      <c r="U4787" t="s">
        <v>475</v>
      </c>
      <c r="W4787" t="s">
        <v>386</v>
      </c>
    </row>
    <row r="4788" spans="1:23" x14ac:dyDescent="0.25">
      <c r="A4788" t="s">
        <v>492</v>
      </c>
      <c r="B4788" s="1">
        <v>44324</v>
      </c>
      <c r="C4788">
        <v>-2.3199999999999998</v>
      </c>
      <c r="D4788" t="s">
        <v>493</v>
      </c>
      <c r="E4788" t="s">
        <v>493</v>
      </c>
      <c r="F4788" t="s">
        <v>494</v>
      </c>
      <c r="G4788" t="s">
        <v>104</v>
      </c>
      <c r="H4788" t="s">
        <v>16</v>
      </c>
      <c r="I4788" t="s">
        <v>16</v>
      </c>
      <c r="J4788" t="s">
        <v>9</v>
      </c>
      <c r="O4788" t="s">
        <v>104</v>
      </c>
      <c r="P4788" t="s">
        <v>9</v>
      </c>
      <c r="Q4788" t="s">
        <v>9</v>
      </c>
      <c r="R4788" t="s">
        <v>122</v>
      </c>
      <c r="S4788" t="s">
        <v>127</v>
      </c>
      <c r="T4788">
        <v>12</v>
      </c>
      <c r="U4788" t="s">
        <v>475</v>
      </c>
      <c r="W4788" t="s">
        <v>386</v>
      </c>
    </row>
    <row r="4789" spans="1:23" x14ac:dyDescent="0.25">
      <c r="A4789" t="s">
        <v>492</v>
      </c>
      <c r="B4789" s="1">
        <v>44324</v>
      </c>
      <c r="C4789">
        <v>-10</v>
      </c>
      <c r="D4789" t="s">
        <v>522</v>
      </c>
      <c r="E4789" t="s">
        <v>522</v>
      </c>
      <c r="F4789" t="s">
        <v>523</v>
      </c>
      <c r="G4789" t="s">
        <v>94</v>
      </c>
      <c r="H4789" t="s">
        <v>73</v>
      </c>
      <c r="I4789" t="s">
        <v>73</v>
      </c>
      <c r="J4789" t="s">
        <v>2439</v>
      </c>
      <c r="O4789" t="s">
        <v>94</v>
      </c>
      <c r="P4789" t="s">
        <v>29</v>
      </c>
      <c r="Q4789" t="s">
        <v>6334</v>
      </c>
      <c r="R4789" t="s">
        <v>122</v>
      </c>
      <c r="S4789" t="s">
        <v>127</v>
      </c>
      <c r="T4789">
        <v>1</v>
      </c>
      <c r="U4789" t="s">
        <v>475</v>
      </c>
      <c r="V4789" t="s">
        <v>262</v>
      </c>
      <c r="W4789" t="s">
        <v>1640</v>
      </c>
    </row>
    <row r="4790" spans="1:23" x14ac:dyDescent="0.25">
      <c r="A4790" t="s">
        <v>492</v>
      </c>
      <c r="B4790" s="1">
        <v>44324</v>
      </c>
      <c r="C4790">
        <v>-132</v>
      </c>
      <c r="D4790" t="s">
        <v>522</v>
      </c>
      <c r="E4790" t="s">
        <v>522</v>
      </c>
      <c r="F4790" t="s">
        <v>523</v>
      </c>
      <c r="G4790" t="s">
        <v>94</v>
      </c>
      <c r="H4790" t="s">
        <v>73</v>
      </c>
      <c r="I4790" t="s">
        <v>73</v>
      </c>
      <c r="J4790" t="s">
        <v>2439</v>
      </c>
      <c r="O4790" t="s">
        <v>94</v>
      </c>
      <c r="P4790" t="s">
        <v>29</v>
      </c>
      <c r="Q4790" t="s">
        <v>6334</v>
      </c>
      <c r="R4790" t="s">
        <v>122</v>
      </c>
      <c r="S4790" t="s">
        <v>127</v>
      </c>
      <c r="T4790">
        <v>1</v>
      </c>
      <c r="U4790" t="s">
        <v>475</v>
      </c>
      <c r="V4790" t="s">
        <v>262</v>
      </c>
      <c r="W4790" t="s">
        <v>1640</v>
      </c>
    </row>
    <row r="4791" spans="1:23" x14ac:dyDescent="0.25">
      <c r="A4791" t="s">
        <v>544</v>
      </c>
      <c r="B4791" s="1">
        <v>44324</v>
      </c>
      <c r="C4791">
        <v>-5</v>
      </c>
      <c r="D4791" t="s">
        <v>2000</v>
      </c>
      <c r="E4791" t="s">
        <v>2000</v>
      </c>
      <c r="F4791" t="s">
        <v>2001</v>
      </c>
      <c r="G4791" t="s">
        <v>10</v>
      </c>
      <c r="H4791" t="s">
        <v>39</v>
      </c>
      <c r="I4791" t="s">
        <v>39</v>
      </c>
      <c r="J4791" t="s">
        <v>9</v>
      </c>
      <c r="O4791" t="s">
        <v>10</v>
      </c>
      <c r="P4791" t="s">
        <v>9</v>
      </c>
      <c r="Q4791" t="s">
        <v>2533</v>
      </c>
      <c r="R4791" t="s">
        <v>122</v>
      </c>
      <c r="S4791" t="s">
        <v>127</v>
      </c>
      <c r="T4791">
        <v>12</v>
      </c>
      <c r="U4791" t="s">
        <v>475</v>
      </c>
      <c r="W4791" t="s">
        <v>386</v>
      </c>
    </row>
    <row r="4792" spans="1:23" x14ac:dyDescent="0.25">
      <c r="A4792" t="s">
        <v>492</v>
      </c>
      <c r="B4792" s="1">
        <v>44324</v>
      </c>
      <c r="C4792">
        <v>-12.94</v>
      </c>
      <c r="D4792" t="s">
        <v>603</v>
      </c>
      <c r="E4792" t="s">
        <v>603</v>
      </c>
      <c r="F4792" t="s">
        <v>2532</v>
      </c>
      <c r="G4792" t="s">
        <v>105</v>
      </c>
      <c r="H4792" t="s">
        <v>28</v>
      </c>
      <c r="I4792" t="s">
        <v>28</v>
      </c>
      <c r="J4792" t="s">
        <v>5725</v>
      </c>
      <c r="K4792" t="s">
        <v>1280</v>
      </c>
      <c r="O4792" t="s">
        <v>105</v>
      </c>
      <c r="P4792" t="s">
        <v>9</v>
      </c>
      <c r="Q4792" t="s">
        <v>5726</v>
      </c>
      <c r="R4792" t="s">
        <v>122</v>
      </c>
      <c r="S4792" t="s">
        <v>124</v>
      </c>
      <c r="T4792">
        <v>1</v>
      </c>
      <c r="U4792" t="s">
        <v>475</v>
      </c>
      <c r="W4792" t="s">
        <v>386</v>
      </c>
    </row>
    <row r="4793" spans="1:23" x14ac:dyDescent="0.25">
      <c r="A4793" t="s">
        <v>544</v>
      </c>
      <c r="B4793" s="1">
        <v>44324</v>
      </c>
      <c r="C4793">
        <v>-52.1</v>
      </c>
      <c r="D4793" t="s">
        <v>660</v>
      </c>
      <c r="E4793" t="s">
        <v>660</v>
      </c>
      <c r="F4793" t="s">
        <v>661</v>
      </c>
      <c r="G4793" t="s">
        <v>104</v>
      </c>
      <c r="H4793" t="s">
        <v>12</v>
      </c>
      <c r="I4793" t="s">
        <v>12</v>
      </c>
      <c r="J4793" t="s">
        <v>9</v>
      </c>
      <c r="O4793" t="s">
        <v>104</v>
      </c>
      <c r="P4793" t="s">
        <v>9</v>
      </c>
      <c r="Q4793" t="s">
        <v>9</v>
      </c>
      <c r="R4793" t="s">
        <v>122</v>
      </c>
      <c r="S4793" t="s">
        <v>127</v>
      </c>
      <c r="T4793">
        <v>12</v>
      </c>
      <c r="U4793" t="s">
        <v>475</v>
      </c>
      <c r="W4793" t="s">
        <v>386</v>
      </c>
    </row>
    <row r="4794" spans="1:23" x14ac:dyDescent="0.25">
      <c r="A4794" t="s">
        <v>492</v>
      </c>
      <c r="B4794" s="1">
        <v>44324</v>
      </c>
      <c r="C4794">
        <v>-9.6999999999999993</v>
      </c>
      <c r="D4794" t="s">
        <v>497</v>
      </c>
      <c r="E4794" t="s">
        <v>497</v>
      </c>
      <c r="F4794" t="s">
        <v>2530</v>
      </c>
      <c r="G4794" t="s">
        <v>100</v>
      </c>
      <c r="H4794" t="s">
        <v>84</v>
      </c>
      <c r="I4794" t="s">
        <v>84</v>
      </c>
      <c r="J4794" t="s">
        <v>9</v>
      </c>
      <c r="O4794" t="s">
        <v>100</v>
      </c>
      <c r="P4794" t="s">
        <v>9</v>
      </c>
      <c r="Q4794" t="s">
        <v>2531</v>
      </c>
      <c r="R4794" t="s">
        <v>122</v>
      </c>
      <c r="S4794" t="s">
        <v>125</v>
      </c>
      <c r="T4794">
        <v>1</v>
      </c>
      <c r="U4794" t="s">
        <v>475</v>
      </c>
      <c r="V4794" t="s">
        <v>272</v>
      </c>
      <c r="W4794" t="s">
        <v>386</v>
      </c>
    </row>
    <row r="4795" spans="1:23" x14ac:dyDescent="0.25">
      <c r="A4795" t="s">
        <v>544</v>
      </c>
      <c r="B4795" s="1">
        <v>44324</v>
      </c>
      <c r="C4795">
        <v>-14.75</v>
      </c>
      <c r="D4795" t="s">
        <v>495</v>
      </c>
      <c r="E4795" t="s">
        <v>495</v>
      </c>
      <c r="F4795" t="s">
        <v>601</v>
      </c>
      <c r="G4795" t="s">
        <v>120</v>
      </c>
      <c r="H4795" t="s">
        <v>83</v>
      </c>
      <c r="I4795" t="s">
        <v>83</v>
      </c>
      <c r="J4795" t="s">
        <v>9</v>
      </c>
      <c r="O4795" t="s">
        <v>120</v>
      </c>
      <c r="P4795" t="s">
        <v>9</v>
      </c>
      <c r="Q4795" t="s">
        <v>2534</v>
      </c>
      <c r="R4795" t="s">
        <v>122</v>
      </c>
      <c r="S4795" t="s">
        <v>127</v>
      </c>
      <c r="T4795">
        <v>12</v>
      </c>
      <c r="U4795" t="s">
        <v>475</v>
      </c>
      <c r="W4795" t="s">
        <v>386</v>
      </c>
    </row>
    <row r="4796" spans="1:23" x14ac:dyDescent="0.25">
      <c r="A4796" t="s">
        <v>492</v>
      </c>
      <c r="B4796" s="1">
        <v>44323</v>
      </c>
      <c r="C4796">
        <v>-40</v>
      </c>
      <c r="D4796" t="s">
        <v>2535</v>
      </c>
      <c r="E4796" t="s">
        <v>2535</v>
      </c>
      <c r="F4796" t="s">
        <v>2536</v>
      </c>
      <c r="G4796" t="s">
        <v>104</v>
      </c>
      <c r="H4796" t="s">
        <v>16</v>
      </c>
      <c r="I4796" t="s">
        <v>16</v>
      </c>
      <c r="J4796" t="s">
        <v>9</v>
      </c>
      <c r="O4796" t="s">
        <v>104</v>
      </c>
      <c r="P4796" t="s">
        <v>9</v>
      </c>
      <c r="Q4796" t="s">
        <v>9</v>
      </c>
      <c r="R4796" t="s">
        <v>122</v>
      </c>
      <c r="S4796" t="s">
        <v>127</v>
      </c>
      <c r="T4796">
        <v>12</v>
      </c>
      <c r="U4796" t="s">
        <v>475</v>
      </c>
      <c r="W4796" t="s">
        <v>386</v>
      </c>
    </row>
    <row r="4797" spans="1:23" x14ac:dyDescent="0.25">
      <c r="A4797" t="s">
        <v>19</v>
      </c>
      <c r="B4797" s="1">
        <v>44323</v>
      </c>
      <c r="C4797">
        <v>-301.39</v>
      </c>
      <c r="D4797" t="s">
        <v>609</v>
      </c>
      <c r="E4797" t="s">
        <v>609</v>
      </c>
      <c r="F4797" t="s">
        <v>610</v>
      </c>
      <c r="G4797" t="s">
        <v>10</v>
      </c>
      <c r="H4797" t="s">
        <v>20</v>
      </c>
      <c r="I4797" t="s">
        <v>20</v>
      </c>
      <c r="J4797" t="s">
        <v>9</v>
      </c>
      <c r="O4797" t="s">
        <v>10</v>
      </c>
      <c r="P4797" t="s">
        <v>9</v>
      </c>
      <c r="Q4797" t="s">
        <v>9</v>
      </c>
      <c r="R4797" t="s">
        <v>122</v>
      </c>
      <c r="S4797" t="s">
        <v>127</v>
      </c>
      <c r="T4797">
        <v>12</v>
      </c>
      <c r="U4797" t="s">
        <v>475</v>
      </c>
      <c r="W4797" t="s">
        <v>386</v>
      </c>
    </row>
    <row r="4798" spans="1:23" x14ac:dyDescent="0.25">
      <c r="A4798" t="s">
        <v>544</v>
      </c>
      <c r="B4798" s="1">
        <v>44323</v>
      </c>
      <c r="C4798">
        <v>-39.28</v>
      </c>
      <c r="D4798" t="s">
        <v>495</v>
      </c>
      <c r="E4798" t="s">
        <v>495</v>
      </c>
      <c r="F4798" t="s">
        <v>601</v>
      </c>
      <c r="G4798" t="s">
        <v>120</v>
      </c>
      <c r="H4798" t="s">
        <v>83</v>
      </c>
      <c r="I4798" t="s">
        <v>83</v>
      </c>
      <c r="J4798" t="s">
        <v>9</v>
      </c>
      <c r="O4798" t="s">
        <v>120</v>
      </c>
      <c r="P4798" t="s">
        <v>9</v>
      </c>
      <c r="Q4798" t="s">
        <v>2537</v>
      </c>
      <c r="R4798" t="s">
        <v>122</v>
      </c>
      <c r="S4798" t="s">
        <v>127</v>
      </c>
      <c r="T4798">
        <v>12</v>
      </c>
      <c r="U4798" t="s">
        <v>475</v>
      </c>
      <c r="W4798" t="s">
        <v>386</v>
      </c>
    </row>
    <row r="4799" spans="1:23" x14ac:dyDescent="0.25">
      <c r="A4799" t="s">
        <v>492</v>
      </c>
      <c r="B4799" s="1">
        <v>44323</v>
      </c>
      <c r="C4799">
        <v>-47</v>
      </c>
      <c r="D4799" t="s">
        <v>650</v>
      </c>
      <c r="E4799" t="s">
        <v>650</v>
      </c>
      <c r="F4799" t="s">
        <v>651</v>
      </c>
      <c r="G4799" t="s">
        <v>118</v>
      </c>
      <c r="H4799" t="s">
        <v>52</v>
      </c>
      <c r="I4799" t="s">
        <v>52</v>
      </c>
      <c r="J4799" t="s">
        <v>9</v>
      </c>
      <c r="O4799" t="s">
        <v>118</v>
      </c>
      <c r="P4799" t="s">
        <v>9</v>
      </c>
      <c r="Q4799" t="s">
        <v>9</v>
      </c>
      <c r="R4799" t="s">
        <v>122</v>
      </c>
      <c r="S4799" t="s">
        <v>127</v>
      </c>
      <c r="T4799">
        <v>12</v>
      </c>
      <c r="U4799" t="s">
        <v>475</v>
      </c>
      <c r="W4799" t="s">
        <v>386</v>
      </c>
    </row>
    <row r="4800" spans="1:23" x14ac:dyDescent="0.25">
      <c r="A4800" t="s">
        <v>34</v>
      </c>
      <c r="B4800" s="1">
        <v>44322</v>
      </c>
      <c r="C4800">
        <v>-220.48</v>
      </c>
      <c r="D4800" t="s">
        <v>491</v>
      </c>
      <c r="E4800" t="s">
        <v>491</v>
      </c>
      <c r="F4800" t="s">
        <v>2538</v>
      </c>
      <c r="G4800" t="s">
        <v>120</v>
      </c>
      <c r="H4800" t="s">
        <v>194</v>
      </c>
      <c r="I4800" t="s">
        <v>194</v>
      </c>
      <c r="J4800" t="s">
        <v>9</v>
      </c>
      <c r="K4800" t="s">
        <v>9</v>
      </c>
      <c r="L4800" t="s">
        <v>9</v>
      </c>
      <c r="M4800" t="s">
        <v>2539</v>
      </c>
      <c r="O4800" t="s">
        <v>120</v>
      </c>
      <c r="P4800" t="s">
        <v>9</v>
      </c>
      <c r="Q4800" t="s">
        <v>2540</v>
      </c>
      <c r="R4800" t="s">
        <v>122</v>
      </c>
      <c r="S4800" t="s">
        <v>127</v>
      </c>
      <c r="T4800">
        <v>1</v>
      </c>
      <c r="U4800" t="s">
        <v>475</v>
      </c>
      <c r="W4800" t="s">
        <v>386</v>
      </c>
    </row>
    <row r="4801" spans="1:23" x14ac:dyDescent="0.25">
      <c r="A4801" t="s">
        <v>512</v>
      </c>
      <c r="B4801" s="1">
        <v>44322</v>
      </c>
      <c r="C4801">
        <v>76.95</v>
      </c>
      <c r="D4801" t="s">
        <v>85</v>
      </c>
      <c r="E4801" t="s">
        <v>85</v>
      </c>
      <c r="F4801" t="s">
        <v>513</v>
      </c>
      <c r="G4801" t="s">
        <v>55</v>
      </c>
      <c r="H4801" t="s">
        <v>18</v>
      </c>
      <c r="I4801" t="s">
        <v>18</v>
      </c>
      <c r="J4801" t="s">
        <v>9</v>
      </c>
      <c r="O4801" t="s">
        <v>55</v>
      </c>
      <c r="P4801" t="s">
        <v>9</v>
      </c>
      <c r="Q4801" t="s">
        <v>9</v>
      </c>
      <c r="R4801" t="s">
        <v>224</v>
      </c>
      <c r="S4801" t="s">
        <v>126</v>
      </c>
      <c r="T4801">
        <v>12</v>
      </c>
      <c r="U4801" t="s">
        <v>475</v>
      </c>
      <c r="W4801" t="s">
        <v>386</v>
      </c>
    </row>
    <row r="4802" spans="1:23" x14ac:dyDescent="0.25">
      <c r="A4802" t="s">
        <v>486</v>
      </c>
      <c r="B4802" s="1">
        <v>44321</v>
      </c>
      <c r="C4802">
        <v>33.270000000000003</v>
      </c>
      <c r="D4802" t="s">
        <v>518</v>
      </c>
      <c r="E4802" t="s">
        <v>518</v>
      </c>
      <c r="F4802" t="s">
        <v>519</v>
      </c>
      <c r="G4802" t="s">
        <v>92</v>
      </c>
      <c r="H4802" t="s">
        <v>71</v>
      </c>
      <c r="I4802" t="s">
        <v>71</v>
      </c>
      <c r="J4802" t="s">
        <v>9</v>
      </c>
      <c r="O4802" t="s">
        <v>92</v>
      </c>
      <c r="P4802" t="s">
        <v>9</v>
      </c>
      <c r="Q4802" t="s">
        <v>9</v>
      </c>
      <c r="R4802" t="s">
        <v>92</v>
      </c>
      <c r="S4802" t="s">
        <v>127</v>
      </c>
      <c r="T4802">
        <v>12</v>
      </c>
      <c r="U4802" t="s">
        <v>475</v>
      </c>
      <c r="W4802" t="s">
        <v>386</v>
      </c>
    </row>
    <row r="4803" spans="1:23" x14ac:dyDescent="0.25">
      <c r="A4803" t="s">
        <v>5030</v>
      </c>
      <c r="B4803" s="1">
        <v>44321</v>
      </c>
      <c r="C4803">
        <v>2.2400000000000002</v>
      </c>
      <c r="D4803" t="s">
        <v>518</v>
      </c>
      <c r="E4803" t="s">
        <v>518</v>
      </c>
      <c r="F4803" t="s">
        <v>519</v>
      </c>
      <c r="G4803" t="s">
        <v>92</v>
      </c>
      <c r="H4803" t="s">
        <v>71</v>
      </c>
      <c r="I4803" t="s">
        <v>71</v>
      </c>
      <c r="J4803" t="s">
        <v>9</v>
      </c>
      <c r="O4803" t="s">
        <v>92</v>
      </c>
      <c r="P4803" t="s">
        <v>9</v>
      </c>
      <c r="Q4803" t="s">
        <v>9</v>
      </c>
      <c r="R4803" t="s">
        <v>92</v>
      </c>
      <c r="S4803" t="s">
        <v>127</v>
      </c>
      <c r="T4803">
        <v>12</v>
      </c>
      <c r="U4803" t="s">
        <v>475</v>
      </c>
      <c r="W4803" t="s">
        <v>386</v>
      </c>
    </row>
    <row r="4804" spans="1:23" x14ac:dyDescent="0.25">
      <c r="A4804" t="s">
        <v>2543</v>
      </c>
      <c r="B4804" s="1">
        <v>44321</v>
      </c>
      <c r="C4804">
        <v>15.97</v>
      </c>
      <c r="D4804" t="s">
        <v>518</v>
      </c>
      <c r="E4804" t="s">
        <v>518</v>
      </c>
      <c r="F4804" t="s">
        <v>519</v>
      </c>
      <c r="G4804" t="s">
        <v>92</v>
      </c>
      <c r="H4804" t="s">
        <v>71</v>
      </c>
      <c r="I4804" t="s">
        <v>71</v>
      </c>
      <c r="J4804" t="s">
        <v>9</v>
      </c>
      <c r="O4804" t="s">
        <v>92</v>
      </c>
      <c r="P4804" t="s">
        <v>9</v>
      </c>
      <c r="Q4804" t="s">
        <v>9</v>
      </c>
      <c r="R4804" t="s">
        <v>92</v>
      </c>
      <c r="S4804" t="s">
        <v>127</v>
      </c>
      <c r="T4804">
        <v>12</v>
      </c>
      <c r="U4804" t="s">
        <v>475</v>
      </c>
      <c r="W4804" t="s">
        <v>386</v>
      </c>
    </row>
    <row r="4805" spans="1:23" x14ac:dyDescent="0.25">
      <c r="A4805" t="s">
        <v>492</v>
      </c>
      <c r="B4805" s="1">
        <v>44321</v>
      </c>
      <c r="C4805">
        <v>-1.0900000000000001</v>
      </c>
      <c r="D4805" t="s">
        <v>614</v>
      </c>
      <c r="E4805" t="s">
        <v>614</v>
      </c>
      <c r="F4805" t="s">
        <v>615</v>
      </c>
      <c r="G4805" t="s">
        <v>117</v>
      </c>
      <c r="H4805" t="s">
        <v>44</v>
      </c>
      <c r="I4805" t="s">
        <v>44</v>
      </c>
      <c r="J4805" t="s">
        <v>9</v>
      </c>
      <c r="O4805" t="s">
        <v>117</v>
      </c>
      <c r="P4805" t="s">
        <v>9</v>
      </c>
      <c r="Q4805" t="s">
        <v>9</v>
      </c>
      <c r="R4805" t="s">
        <v>122</v>
      </c>
      <c r="S4805" t="s">
        <v>127</v>
      </c>
      <c r="T4805">
        <v>12</v>
      </c>
      <c r="U4805" t="s">
        <v>475</v>
      </c>
      <c r="W4805" t="s">
        <v>386</v>
      </c>
    </row>
    <row r="4806" spans="1:23" x14ac:dyDescent="0.25">
      <c r="A4806" t="s">
        <v>492</v>
      </c>
      <c r="B4806" s="1">
        <v>44321</v>
      </c>
      <c r="C4806">
        <v>-21</v>
      </c>
      <c r="D4806" t="s">
        <v>2546</v>
      </c>
      <c r="E4806" t="s">
        <v>2546</v>
      </c>
      <c r="F4806" t="s">
        <v>2547</v>
      </c>
      <c r="G4806" t="s">
        <v>88</v>
      </c>
      <c r="H4806" t="s">
        <v>223</v>
      </c>
      <c r="I4806" t="s">
        <v>223</v>
      </c>
      <c r="J4806" t="s">
        <v>9</v>
      </c>
      <c r="O4806" t="s">
        <v>88</v>
      </c>
      <c r="P4806" t="s">
        <v>9</v>
      </c>
      <c r="Q4806" t="s">
        <v>9</v>
      </c>
      <c r="R4806" t="s">
        <v>122</v>
      </c>
      <c r="S4806" t="s">
        <v>127</v>
      </c>
      <c r="T4806">
        <v>1</v>
      </c>
      <c r="U4806" t="s">
        <v>475</v>
      </c>
      <c r="W4806" t="s">
        <v>386</v>
      </c>
    </row>
    <row r="4807" spans="1:23" x14ac:dyDescent="0.25">
      <c r="A4807" t="s">
        <v>19</v>
      </c>
      <c r="B4807" s="1">
        <v>44321</v>
      </c>
      <c r="C4807">
        <v>-4520.71</v>
      </c>
      <c r="D4807" t="s">
        <v>516</v>
      </c>
      <c r="E4807" t="s">
        <v>516</v>
      </c>
      <c r="F4807" t="s">
        <v>517</v>
      </c>
      <c r="G4807" t="s">
        <v>94</v>
      </c>
      <c r="H4807" t="s">
        <v>61</v>
      </c>
      <c r="I4807" t="s">
        <v>61</v>
      </c>
      <c r="J4807" t="s">
        <v>9</v>
      </c>
      <c r="O4807" t="s">
        <v>94</v>
      </c>
      <c r="P4807" t="s">
        <v>9</v>
      </c>
      <c r="Q4807" t="s">
        <v>9</v>
      </c>
      <c r="R4807" t="s">
        <v>122</v>
      </c>
      <c r="S4807" t="s">
        <v>127</v>
      </c>
      <c r="T4807">
        <v>12</v>
      </c>
      <c r="U4807" t="s">
        <v>475</v>
      </c>
      <c r="W4807" t="s">
        <v>386</v>
      </c>
    </row>
    <row r="4808" spans="1:23" x14ac:dyDescent="0.25">
      <c r="A4808" t="s">
        <v>544</v>
      </c>
      <c r="B4808" s="1">
        <v>44321</v>
      </c>
      <c r="C4808">
        <v>-26.5</v>
      </c>
      <c r="D4808" t="s">
        <v>936</v>
      </c>
      <c r="E4808" t="s">
        <v>936</v>
      </c>
      <c r="F4808" t="s">
        <v>2544</v>
      </c>
      <c r="G4808" t="s">
        <v>78</v>
      </c>
      <c r="H4808" t="s">
        <v>27</v>
      </c>
      <c r="I4808" t="s">
        <v>27</v>
      </c>
      <c r="J4808" t="s">
        <v>9</v>
      </c>
      <c r="O4808" t="s">
        <v>78</v>
      </c>
      <c r="P4808" t="s">
        <v>9</v>
      </c>
      <c r="Q4808" t="s">
        <v>2545</v>
      </c>
      <c r="R4808" t="s">
        <v>122</v>
      </c>
      <c r="S4808" t="s">
        <v>127</v>
      </c>
      <c r="T4808">
        <v>1</v>
      </c>
      <c r="U4808" t="s">
        <v>475</v>
      </c>
      <c r="W4808" t="s">
        <v>386</v>
      </c>
    </row>
    <row r="4809" spans="1:23" x14ac:dyDescent="0.25">
      <c r="A4809" t="s">
        <v>526</v>
      </c>
      <c r="B4809" s="1">
        <v>44321</v>
      </c>
      <c r="C4809">
        <v>48</v>
      </c>
      <c r="D4809" t="s">
        <v>518</v>
      </c>
      <c r="E4809" t="s">
        <v>518</v>
      </c>
      <c r="F4809" t="s">
        <v>519</v>
      </c>
      <c r="G4809" t="s">
        <v>92</v>
      </c>
      <c r="H4809" t="s">
        <v>71</v>
      </c>
      <c r="I4809" t="s">
        <v>71</v>
      </c>
      <c r="J4809" t="s">
        <v>9</v>
      </c>
      <c r="O4809" t="s">
        <v>92</v>
      </c>
      <c r="P4809" t="s">
        <v>9</v>
      </c>
      <c r="Q4809" t="s">
        <v>9</v>
      </c>
      <c r="R4809" t="s">
        <v>92</v>
      </c>
      <c r="S4809" t="s">
        <v>127</v>
      </c>
      <c r="T4809">
        <v>12</v>
      </c>
      <c r="U4809" t="s">
        <v>475</v>
      </c>
      <c r="W4809" t="s">
        <v>386</v>
      </c>
    </row>
    <row r="4810" spans="1:23" x14ac:dyDescent="0.25">
      <c r="A4810" t="s">
        <v>544</v>
      </c>
      <c r="B4810" s="1">
        <v>44321</v>
      </c>
      <c r="C4810">
        <v>-91.92</v>
      </c>
      <c r="D4810" t="s">
        <v>560</v>
      </c>
      <c r="E4810" t="s">
        <v>560</v>
      </c>
      <c r="F4810" t="s">
        <v>2541</v>
      </c>
      <c r="G4810" t="s">
        <v>105</v>
      </c>
      <c r="H4810" t="s">
        <v>28</v>
      </c>
      <c r="I4810" t="s">
        <v>28</v>
      </c>
      <c r="J4810" t="s">
        <v>5725</v>
      </c>
      <c r="K4810" t="s">
        <v>1280</v>
      </c>
      <c r="O4810" t="s">
        <v>105</v>
      </c>
      <c r="P4810" t="s">
        <v>9</v>
      </c>
      <c r="Q4810" t="s">
        <v>5727</v>
      </c>
      <c r="R4810" t="s">
        <v>122</v>
      </c>
      <c r="S4810" t="s">
        <v>124</v>
      </c>
      <c r="T4810">
        <v>1</v>
      </c>
      <c r="U4810" t="s">
        <v>475</v>
      </c>
      <c r="W4810" t="s">
        <v>386</v>
      </c>
    </row>
    <row r="4811" spans="1:23" x14ac:dyDescent="0.25">
      <c r="A4811" t="s">
        <v>544</v>
      </c>
      <c r="B4811" s="1">
        <v>44321</v>
      </c>
      <c r="C4811">
        <v>-86.87</v>
      </c>
      <c r="D4811" t="s">
        <v>560</v>
      </c>
      <c r="E4811" t="s">
        <v>560</v>
      </c>
      <c r="F4811" t="s">
        <v>2541</v>
      </c>
      <c r="G4811" t="s">
        <v>78</v>
      </c>
      <c r="H4811" t="s">
        <v>27</v>
      </c>
      <c r="I4811" t="s">
        <v>27</v>
      </c>
      <c r="J4811" t="s">
        <v>9</v>
      </c>
      <c r="O4811" t="s">
        <v>78</v>
      </c>
      <c r="P4811" t="s">
        <v>9</v>
      </c>
      <c r="Q4811" t="s">
        <v>2542</v>
      </c>
      <c r="R4811" t="s">
        <v>122</v>
      </c>
      <c r="S4811" t="s">
        <v>127</v>
      </c>
      <c r="T4811">
        <v>1</v>
      </c>
      <c r="U4811" t="s">
        <v>475</v>
      </c>
      <c r="W4811" t="s">
        <v>386</v>
      </c>
    </row>
    <row r="4812" spans="1:23" x14ac:dyDescent="0.25">
      <c r="A4812" t="s">
        <v>6408</v>
      </c>
      <c r="B4812" s="1">
        <v>44320</v>
      </c>
      <c r="C4812">
        <v>-154.65</v>
      </c>
      <c r="D4812" t="s">
        <v>6915</v>
      </c>
      <c r="E4812" t="s">
        <v>6915</v>
      </c>
      <c r="F4812" t="s">
        <v>6907</v>
      </c>
      <c r="G4812" t="s">
        <v>89</v>
      </c>
      <c r="H4812" t="s">
        <v>229</v>
      </c>
      <c r="I4812" t="s">
        <v>229</v>
      </c>
      <c r="J4812" t="s">
        <v>9</v>
      </c>
      <c r="O4812" t="s">
        <v>89</v>
      </c>
      <c r="P4812" t="s">
        <v>9</v>
      </c>
      <c r="Q4812" t="s">
        <v>9</v>
      </c>
      <c r="R4812" t="s">
        <v>224</v>
      </c>
      <c r="S4812" t="s">
        <v>127</v>
      </c>
      <c r="T4812">
        <v>1</v>
      </c>
      <c r="U4812" t="s">
        <v>475</v>
      </c>
      <c r="W4812" t="s">
        <v>386</v>
      </c>
    </row>
    <row r="4813" spans="1:23" x14ac:dyDescent="0.25">
      <c r="A4813" t="s">
        <v>6408</v>
      </c>
      <c r="B4813" s="1">
        <v>44320</v>
      </c>
      <c r="C4813">
        <v>-539.77</v>
      </c>
      <c r="D4813" t="s">
        <v>8185</v>
      </c>
      <c r="E4813" t="s">
        <v>8185</v>
      </c>
      <c r="F4813" t="s">
        <v>8177</v>
      </c>
      <c r="G4813" t="s">
        <v>89</v>
      </c>
      <c r="H4813" t="s">
        <v>229</v>
      </c>
      <c r="I4813" t="s">
        <v>229</v>
      </c>
      <c r="J4813" t="s">
        <v>9</v>
      </c>
      <c r="O4813" t="s">
        <v>89</v>
      </c>
      <c r="P4813" t="s">
        <v>9</v>
      </c>
      <c r="Q4813" t="s">
        <v>9</v>
      </c>
      <c r="R4813" t="s">
        <v>224</v>
      </c>
      <c r="S4813" t="s">
        <v>127</v>
      </c>
      <c r="T4813">
        <v>1</v>
      </c>
      <c r="U4813" t="s">
        <v>475</v>
      </c>
      <c r="W4813" t="s">
        <v>386</v>
      </c>
    </row>
    <row r="4814" spans="1:23" x14ac:dyDescent="0.25">
      <c r="A4814" t="s">
        <v>492</v>
      </c>
      <c r="B4814" s="1">
        <v>44320</v>
      </c>
      <c r="C4814">
        <v>-65</v>
      </c>
      <c r="D4814" t="s">
        <v>527</v>
      </c>
      <c r="E4814" t="s">
        <v>527</v>
      </c>
      <c r="F4814" t="s">
        <v>528</v>
      </c>
      <c r="G4814" t="s">
        <v>94</v>
      </c>
      <c r="H4814" t="s">
        <v>32</v>
      </c>
      <c r="I4814" t="s">
        <v>32</v>
      </c>
      <c r="J4814" t="s">
        <v>32</v>
      </c>
      <c r="O4814" t="s">
        <v>94</v>
      </c>
      <c r="P4814" t="s">
        <v>9</v>
      </c>
      <c r="Q4814" t="s">
        <v>6311</v>
      </c>
      <c r="R4814" t="s">
        <v>122</v>
      </c>
      <c r="S4814" t="s">
        <v>127</v>
      </c>
      <c r="T4814">
        <v>12</v>
      </c>
      <c r="U4814" t="s">
        <v>475</v>
      </c>
      <c r="V4814" t="s">
        <v>276</v>
      </c>
      <c r="W4814" t="s">
        <v>386</v>
      </c>
    </row>
    <row r="4815" spans="1:23" x14ac:dyDescent="0.25">
      <c r="A4815" t="s">
        <v>544</v>
      </c>
      <c r="B4815" s="1">
        <v>44320</v>
      </c>
      <c r="C4815">
        <v>-66.23</v>
      </c>
      <c r="D4815" t="s">
        <v>2548</v>
      </c>
      <c r="E4815" t="s">
        <v>2548</v>
      </c>
      <c r="F4815" t="s">
        <v>2549</v>
      </c>
      <c r="G4815" t="s">
        <v>104</v>
      </c>
      <c r="H4815" t="s">
        <v>12</v>
      </c>
      <c r="I4815" t="s">
        <v>12</v>
      </c>
      <c r="J4815" t="s">
        <v>9</v>
      </c>
      <c r="O4815" t="s">
        <v>104</v>
      </c>
      <c r="P4815" t="s">
        <v>9</v>
      </c>
      <c r="Q4815" t="s">
        <v>9</v>
      </c>
      <c r="R4815" t="s">
        <v>122</v>
      </c>
      <c r="S4815" t="s">
        <v>127</v>
      </c>
      <c r="T4815">
        <v>12</v>
      </c>
      <c r="U4815" t="s">
        <v>475</v>
      </c>
      <c r="W4815" t="s">
        <v>386</v>
      </c>
    </row>
    <row r="4816" spans="1:23" x14ac:dyDescent="0.25">
      <c r="A4816" t="s">
        <v>533</v>
      </c>
      <c r="B4816" s="1">
        <v>44320</v>
      </c>
      <c r="C4816">
        <v>3.57</v>
      </c>
      <c r="D4816" t="s">
        <v>534</v>
      </c>
      <c r="E4816" t="s">
        <v>534</v>
      </c>
      <c r="F4816" t="s">
        <v>535</v>
      </c>
      <c r="G4816" t="s">
        <v>92</v>
      </c>
      <c r="H4816" t="s">
        <v>49</v>
      </c>
      <c r="I4816" t="s">
        <v>49</v>
      </c>
      <c r="J4816" t="s">
        <v>9</v>
      </c>
      <c r="O4816" t="s">
        <v>92</v>
      </c>
      <c r="P4816" t="s">
        <v>9</v>
      </c>
      <c r="Q4816" t="s">
        <v>9</v>
      </c>
      <c r="R4816" t="s">
        <v>92</v>
      </c>
      <c r="S4816" t="s">
        <v>127</v>
      </c>
      <c r="T4816">
        <v>12</v>
      </c>
      <c r="U4816" t="s">
        <v>475</v>
      </c>
      <c r="W4816" t="s">
        <v>386</v>
      </c>
    </row>
    <row r="4817" spans="1:23" x14ac:dyDescent="0.25">
      <c r="A4817" t="s">
        <v>19</v>
      </c>
      <c r="B4817" s="1">
        <v>44319</v>
      </c>
      <c r="C4817">
        <v>-2305.42</v>
      </c>
      <c r="D4817" t="s">
        <v>520</v>
      </c>
      <c r="E4817" t="s">
        <v>520</v>
      </c>
      <c r="F4817" t="s">
        <v>521</v>
      </c>
      <c r="G4817" t="s">
        <v>100</v>
      </c>
      <c r="H4817" t="s">
        <v>389</v>
      </c>
      <c r="I4817" t="s">
        <v>389</v>
      </c>
      <c r="J4817" t="s">
        <v>9</v>
      </c>
      <c r="O4817" t="s">
        <v>100</v>
      </c>
      <c r="P4817" t="s">
        <v>9</v>
      </c>
      <c r="Q4817" t="s">
        <v>9</v>
      </c>
      <c r="R4817" t="s">
        <v>122</v>
      </c>
      <c r="S4817" t="s">
        <v>127</v>
      </c>
      <c r="T4817">
        <v>12</v>
      </c>
      <c r="U4817" t="s">
        <v>475</v>
      </c>
      <c r="W4817" t="s">
        <v>386</v>
      </c>
    </row>
    <row r="4818" spans="1:23" x14ac:dyDescent="0.25">
      <c r="A4818" t="s">
        <v>19</v>
      </c>
      <c r="B4818" s="1">
        <v>44319</v>
      </c>
      <c r="C4818">
        <v>-18.71</v>
      </c>
      <c r="D4818" t="s">
        <v>68</v>
      </c>
      <c r="E4818" t="s">
        <v>68</v>
      </c>
      <c r="F4818" t="s">
        <v>538</v>
      </c>
      <c r="G4818" t="s">
        <v>55</v>
      </c>
      <c r="H4818" t="s">
        <v>18</v>
      </c>
      <c r="I4818" t="s">
        <v>18</v>
      </c>
      <c r="J4818" t="s">
        <v>9</v>
      </c>
      <c r="O4818" t="s">
        <v>55</v>
      </c>
      <c r="P4818" t="s">
        <v>9</v>
      </c>
      <c r="Q4818" t="s">
        <v>9</v>
      </c>
      <c r="R4818" t="s">
        <v>224</v>
      </c>
      <c r="S4818" t="s">
        <v>126</v>
      </c>
      <c r="T4818">
        <v>12</v>
      </c>
      <c r="U4818" t="s">
        <v>475</v>
      </c>
      <c r="W4818" t="s">
        <v>386</v>
      </c>
    </row>
    <row r="4819" spans="1:23" x14ac:dyDescent="0.25">
      <c r="A4819" t="s">
        <v>539</v>
      </c>
      <c r="B4819" s="1">
        <v>44319</v>
      </c>
      <c r="C4819">
        <v>18.71</v>
      </c>
      <c r="D4819" t="s">
        <v>68</v>
      </c>
      <c r="E4819" t="s">
        <v>68</v>
      </c>
      <c r="F4819" t="s">
        <v>540</v>
      </c>
      <c r="G4819" t="s">
        <v>55</v>
      </c>
      <c r="H4819" t="s">
        <v>18</v>
      </c>
      <c r="I4819" t="s">
        <v>18</v>
      </c>
      <c r="J4819" t="s">
        <v>9</v>
      </c>
      <c r="O4819" t="s">
        <v>55</v>
      </c>
      <c r="P4819" t="s">
        <v>9</v>
      </c>
      <c r="Q4819" t="s">
        <v>9</v>
      </c>
      <c r="R4819" t="s">
        <v>224</v>
      </c>
      <c r="S4819" t="s">
        <v>126</v>
      </c>
      <c r="T4819">
        <v>12</v>
      </c>
      <c r="U4819" t="s">
        <v>475</v>
      </c>
      <c r="W4819" t="s">
        <v>386</v>
      </c>
    </row>
    <row r="4820" spans="1:23" x14ac:dyDescent="0.25">
      <c r="A4820" t="s">
        <v>19</v>
      </c>
      <c r="B4820" s="1">
        <v>44319</v>
      </c>
      <c r="C4820">
        <v>-3564.58</v>
      </c>
      <c r="D4820" t="s">
        <v>65</v>
      </c>
      <c r="E4820" t="s">
        <v>65</v>
      </c>
      <c r="F4820" t="s">
        <v>532</v>
      </c>
      <c r="G4820" t="s">
        <v>55</v>
      </c>
      <c r="H4820" t="s">
        <v>18</v>
      </c>
      <c r="I4820" t="s">
        <v>18</v>
      </c>
      <c r="J4820" t="s">
        <v>9</v>
      </c>
      <c r="O4820" t="s">
        <v>55</v>
      </c>
      <c r="P4820" t="s">
        <v>9</v>
      </c>
      <c r="Q4820" t="s">
        <v>9</v>
      </c>
      <c r="R4820" t="s">
        <v>224</v>
      </c>
      <c r="S4820" t="s">
        <v>126</v>
      </c>
      <c r="T4820">
        <v>12</v>
      </c>
      <c r="U4820" t="s">
        <v>475</v>
      </c>
      <c r="W4820" t="s">
        <v>386</v>
      </c>
    </row>
    <row r="4821" spans="1:23" x14ac:dyDescent="0.25">
      <c r="A4821" t="s">
        <v>6411</v>
      </c>
      <c r="B4821" s="1">
        <v>44319</v>
      </c>
      <c r="C4821">
        <v>-12.88</v>
      </c>
      <c r="D4821" t="s">
        <v>8187</v>
      </c>
      <c r="E4821" t="s">
        <v>8187</v>
      </c>
      <c r="F4821" t="s">
        <v>8188</v>
      </c>
      <c r="G4821" t="s">
        <v>89</v>
      </c>
      <c r="H4821" t="s">
        <v>229</v>
      </c>
      <c r="I4821" t="s">
        <v>229</v>
      </c>
      <c r="J4821" t="s">
        <v>9</v>
      </c>
      <c r="O4821" t="s">
        <v>89</v>
      </c>
      <c r="P4821" t="s">
        <v>9</v>
      </c>
      <c r="Q4821" t="s">
        <v>9</v>
      </c>
      <c r="R4821" t="s">
        <v>224</v>
      </c>
      <c r="S4821" t="s">
        <v>127</v>
      </c>
      <c r="T4821">
        <v>1</v>
      </c>
      <c r="U4821" t="s">
        <v>475</v>
      </c>
      <c r="W4821" t="s">
        <v>386</v>
      </c>
    </row>
    <row r="4822" spans="1:23" x14ac:dyDescent="0.25">
      <c r="A4822" t="s">
        <v>6408</v>
      </c>
      <c r="B4822" s="1">
        <v>44319</v>
      </c>
      <c r="C4822">
        <v>154.65</v>
      </c>
      <c r="D4822" t="s">
        <v>6915</v>
      </c>
      <c r="E4822" t="s">
        <v>6915</v>
      </c>
      <c r="F4822" t="s">
        <v>6907</v>
      </c>
      <c r="G4822" t="s">
        <v>89</v>
      </c>
      <c r="H4822" t="s">
        <v>69</v>
      </c>
      <c r="I4822" t="s">
        <v>69</v>
      </c>
      <c r="J4822" t="s">
        <v>9</v>
      </c>
      <c r="O4822" t="s">
        <v>89</v>
      </c>
      <c r="P4822" t="s">
        <v>9</v>
      </c>
      <c r="Q4822" t="s">
        <v>9</v>
      </c>
      <c r="R4822" t="s">
        <v>224</v>
      </c>
      <c r="S4822" t="s">
        <v>127</v>
      </c>
      <c r="T4822">
        <v>1</v>
      </c>
      <c r="U4822" t="s">
        <v>475</v>
      </c>
      <c r="W4822" t="s">
        <v>386</v>
      </c>
    </row>
    <row r="4823" spans="1:23" x14ac:dyDescent="0.25">
      <c r="A4823" t="s">
        <v>6408</v>
      </c>
      <c r="B4823" s="1">
        <v>44319</v>
      </c>
      <c r="C4823">
        <v>539.77</v>
      </c>
      <c r="D4823" t="s">
        <v>8185</v>
      </c>
      <c r="E4823" t="s">
        <v>8185</v>
      </c>
      <c r="F4823" t="s">
        <v>8177</v>
      </c>
      <c r="G4823" t="s">
        <v>89</v>
      </c>
      <c r="H4823" t="s">
        <v>69</v>
      </c>
      <c r="I4823" t="s">
        <v>69</v>
      </c>
      <c r="J4823" t="s">
        <v>9</v>
      </c>
      <c r="O4823" t="s">
        <v>89</v>
      </c>
      <c r="P4823" t="s">
        <v>9</v>
      </c>
      <c r="Q4823" t="s">
        <v>9</v>
      </c>
      <c r="R4823" t="s">
        <v>224</v>
      </c>
      <c r="S4823" t="s">
        <v>127</v>
      </c>
      <c r="T4823">
        <v>1</v>
      </c>
      <c r="U4823" t="s">
        <v>475</v>
      </c>
      <c r="W4823" t="s">
        <v>386</v>
      </c>
    </row>
    <row r="4824" spans="1:23" x14ac:dyDescent="0.25">
      <c r="A4824" t="s">
        <v>492</v>
      </c>
      <c r="B4824" s="1">
        <v>44319</v>
      </c>
      <c r="C4824">
        <v>-20</v>
      </c>
      <c r="D4824" t="s">
        <v>5120</v>
      </c>
      <c r="E4824" t="s">
        <v>5120</v>
      </c>
      <c r="F4824" t="s">
        <v>2551</v>
      </c>
      <c r="G4824" t="s">
        <v>78</v>
      </c>
      <c r="H4824" t="s">
        <v>471</v>
      </c>
      <c r="I4824" t="s">
        <v>471</v>
      </c>
      <c r="J4824" t="s">
        <v>9</v>
      </c>
      <c r="O4824" t="s">
        <v>78</v>
      </c>
      <c r="P4824" t="s">
        <v>9</v>
      </c>
      <c r="Q4824" t="s">
        <v>9</v>
      </c>
      <c r="R4824" t="s">
        <v>122</v>
      </c>
      <c r="S4824" t="s">
        <v>124</v>
      </c>
      <c r="T4824">
        <v>1</v>
      </c>
      <c r="U4824" t="s">
        <v>475</v>
      </c>
      <c r="W4824" t="s">
        <v>386</v>
      </c>
    </row>
    <row r="4825" spans="1:23" x14ac:dyDescent="0.25">
      <c r="A4825" t="s">
        <v>492</v>
      </c>
      <c r="B4825" s="1">
        <v>44319</v>
      </c>
      <c r="C4825">
        <v>-3.15</v>
      </c>
      <c r="D4825" t="s">
        <v>636</v>
      </c>
      <c r="E4825" t="s">
        <v>636</v>
      </c>
      <c r="F4825" t="s">
        <v>637</v>
      </c>
      <c r="G4825" t="s">
        <v>120</v>
      </c>
      <c r="H4825" t="s">
        <v>86</v>
      </c>
      <c r="I4825" t="s">
        <v>86</v>
      </c>
      <c r="J4825" t="s">
        <v>9</v>
      </c>
      <c r="O4825" t="s">
        <v>120</v>
      </c>
      <c r="P4825" t="s">
        <v>9</v>
      </c>
      <c r="Q4825" t="s">
        <v>2550</v>
      </c>
      <c r="R4825" t="s">
        <v>122</v>
      </c>
      <c r="S4825" t="s">
        <v>125</v>
      </c>
      <c r="T4825">
        <v>1</v>
      </c>
      <c r="U4825" t="s">
        <v>475</v>
      </c>
      <c r="W4825" t="s">
        <v>386</v>
      </c>
    </row>
    <row r="4826" spans="1:23" x14ac:dyDescent="0.25">
      <c r="A4826" t="s">
        <v>487</v>
      </c>
      <c r="B4826" s="1">
        <v>44319</v>
      </c>
      <c r="C4826">
        <v>2500</v>
      </c>
      <c r="D4826" t="s">
        <v>500</v>
      </c>
      <c r="E4826" t="s">
        <v>500</v>
      </c>
      <c r="F4826" t="s">
        <v>501</v>
      </c>
      <c r="G4826" t="s">
        <v>92</v>
      </c>
      <c r="H4826" t="s">
        <v>62</v>
      </c>
      <c r="I4826" t="s">
        <v>62</v>
      </c>
      <c r="J4826" t="s">
        <v>2455</v>
      </c>
      <c r="K4826" t="s">
        <v>9</v>
      </c>
      <c r="L4826" t="s">
        <v>2311</v>
      </c>
      <c r="O4826" t="s">
        <v>92</v>
      </c>
      <c r="P4826" t="s">
        <v>29</v>
      </c>
      <c r="Q4826" t="s">
        <v>2456</v>
      </c>
      <c r="R4826" t="s">
        <v>92</v>
      </c>
      <c r="S4826" t="s">
        <v>127</v>
      </c>
      <c r="T4826">
        <v>12</v>
      </c>
      <c r="U4826" t="s">
        <v>475</v>
      </c>
      <c r="V4826" t="s">
        <v>62</v>
      </c>
      <c r="W4826" t="s">
        <v>1640</v>
      </c>
    </row>
    <row r="4827" spans="1:23" x14ac:dyDescent="0.25">
      <c r="A4827" t="s">
        <v>492</v>
      </c>
      <c r="B4827" s="1">
        <v>44319</v>
      </c>
      <c r="C4827">
        <v>-2</v>
      </c>
      <c r="D4827" t="s">
        <v>2552</v>
      </c>
      <c r="E4827" t="s">
        <v>2552</v>
      </c>
      <c r="F4827" t="s">
        <v>2553</v>
      </c>
      <c r="G4827" t="s">
        <v>105</v>
      </c>
      <c r="H4827" t="s">
        <v>28</v>
      </c>
      <c r="I4827" t="s">
        <v>28</v>
      </c>
      <c r="J4827" t="s">
        <v>5725</v>
      </c>
      <c r="O4827" t="s">
        <v>105</v>
      </c>
      <c r="P4827" t="s">
        <v>9</v>
      </c>
      <c r="Q4827" t="s">
        <v>5728</v>
      </c>
      <c r="R4827" t="s">
        <v>122</v>
      </c>
      <c r="S4827" t="s">
        <v>124</v>
      </c>
      <c r="T4827">
        <v>1</v>
      </c>
      <c r="U4827" t="s">
        <v>475</v>
      </c>
      <c r="W4827" t="s">
        <v>386</v>
      </c>
    </row>
    <row r="4828" spans="1:23" x14ac:dyDescent="0.25">
      <c r="A4828" t="s">
        <v>492</v>
      </c>
      <c r="B4828" s="1">
        <v>44319</v>
      </c>
      <c r="C4828">
        <v>-15.42</v>
      </c>
      <c r="D4828" t="s">
        <v>529</v>
      </c>
      <c r="E4828" t="s">
        <v>529</v>
      </c>
      <c r="F4828" t="s">
        <v>530</v>
      </c>
      <c r="G4828" t="s">
        <v>13</v>
      </c>
      <c r="H4828" t="s">
        <v>11</v>
      </c>
      <c r="I4828" t="s">
        <v>11</v>
      </c>
      <c r="J4828" t="s">
        <v>9</v>
      </c>
      <c r="O4828" t="s">
        <v>13</v>
      </c>
      <c r="P4828" t="s">
        <v>9</v>
      </c>
      <c r="Q4828" t="s">
        <v>9</v>
      </c>
      <c r="R4828" t="s">
        <v>122</v>
      </c>
      <c r="S4828" t="s">
        <v>127</v>
      </c>
      <c r="T4828">
        <v>12</v>
      </c>
      <c r="U4828" t="s">
        <v>475</v>
      </c>
      <c r="W4828" t="s">
        <v>386</v>
      </c>
    </row>
    <row r="4829" spans="1:23" x14ac:dyDescent="0.25">
      <c r="A4829" t="s">
        <v>492</v>
      </c>
      <c r="B4829" s="1">
        <v>44319</v>
      </c>
      <c r="C4829">
        <v>-147.06</v>
      </c>
      <c r="D4829" t="s">
        <v>495</v>
      </c>
      <c r="E4829" t="s">
        <v>495</v>
      </c>
      <c r="F4829" t="s">
        <v>2554</v>
      </c>
      <c r="G4829" t="s">
        <v>104</v>
      </c>
      <c r="H4829" t="s">
        <v>16</v>
      </c>
      <c r="I4829" t="s">
        <v>16</v>
      </c>
      <c r="J4829" t="s">
        <v>9</v>
      </c>
      <c r="O4829" t="s">
        <v>104</v>
      </c>
      <c r="P4829" t="s">
        <v>9</v>
      </c>
      <c r="Q4829" t="s">
        <v>9</v>
      </c>
      <c r="R4829" t="s">
        <v>122</v>
      </c>
      <c r="S4829" t="s">
        <v>127</v>
      </c>
      <c r="T4829">
        <v>12</v>
      </c>
      <c r="U4829" t="s">
        <v>475</v>
      </c>
      <c r="W4829" t="s">
        <v>386</v>
      </c>
    </row>
    <row r="4830" spans="1:23" x14ac:dyDescent="0.25">
      <c r="A4830" t="s">
        <v>492</v>
      </c>
      <c r="B4830" s="1">
        <v>44319</v>
      </c>
      <c r="C4830">
        <v>-1.1000000000000001</v>
      </c>
      <c r="D4830" t="s">
        <v>5122</v>
      </c>
      <c r="E4830" t="s">
        <v>5122</v>
      </c>
      <c r="F4830" t="s">
        <v>2551</v>
      </c>
      <c r="G4830" t="s">
        <v>78</v>
      </c>
      <c r="H4830" t="s">
        <v>471</v>
      </c>
      <c r="I4830" t="s">
        <v>471</v>
      </c>
      <c r="J4830" t="s">
        <v>9</v>
      </c>
      <c r="O4830" t="s">
        <v>78</v>
      </c>
      <c r="P4830" t="s">
        <v>9</v>
      </c>
      <c r="Q4830" t="s">
        <v>9</v>
      </c>
      <c r="R4830" t="s">
        <v>122</v>
      </c>
      <c r="S4830" t="s">
        <v>124</v>
      </c>
      <c r="T4830">
        <v>1</v>
      </c>
      <c r="U4830" t="s">
        <v>475</v>
      </c>
      <c r="W4830" t="s">
        <v>386</v>
      </c>
    </row>
    <row r="4831" spans="1:23" x14ac:dyDescent="0.25">
      <c r="A4831" t="s">
        <v>544</v>
      </c>
      <c r="B4831" s="1">
        <v>44318</v>
      </c>
      <c r="C4831">
        <v>-20.67</v>
      </c>
      <c r="D4831" t="s">
        <v>908</v>
      </c>
      <c r="E4831" t="s">
        <v>908</v>
      </c>
      <c r="F4831" t="s">
        <v>1096</v>
      </c>
      <c r="G4831" t="s">
        <v>104</v>
      </c>
      <c r="H4831" t="s">
        <v>12</v>
      </c>
      <c r="I4831" t="s">
        <v>12</v>
      </c>
      <c r="J4831" t="s">
        <v>9</v>
      </c>
      <c r="O4831" t="s">
        <v>104</v>
      </c>
      <c r="P4831" t="s">
        <v>9</v>
      </c>
      <c r="Q4831" t="s">
        <v>9</v>
      </c>
      <c r="R4831" t="s">
        <v>122</v>
      </c>
      <c r="S4831" t="s">
        <v>127</v>
      </c>
      <c r="T4831">
        <v>12</v>
      </c>
      <c r="U4831" t="s">
        <v>475</v>
      </c>
      <c r="W4831" t="s">
        <v>386</v>
      </c>
    </row>
    <row r="4832" spans="1:23" x14ac:dyDescent="0.25">
      <c r="A4832" t="s">
        <v>966</v>
      </c>
      <c r="B4832" s="1">
        <v>44317</v>
      </c>
      <c r="C4832">
        <v>0.01</v>
      </c>
      <c r="D4832" t="s">
        <v>545</v>
      </c>
      <c r="E4832" t="s">
        <v>545</v>
      </c>
      <c r="F4832" t="s">
        <v>546</v>
      </c>
      <c r="G4832" t="s">
        <v>92</v>
      </c>
      <c r="H4832" t="s">
        <v>71</v>
      </c>
      <c r="I4832" t="s">
        <v>71</v>
      </c>
      <c r="J4832" t="s">
        <v>9</v>
      </c>
      <c r="O4832" t="s">
        <v>92</v>
      </c>
      <c r="P4832" t="s">
        <v>9</v>
      </c>
      <c r="Q4832" t="s">
        <v>9</v>
      </c>
      <c r="R4832" t="s">
        <v>92</v>
      </c>
      <c r="S4832" t="s">
        <v>127</v>
      </c>
      <c r="T4832">
        <v>12</v>
      </c>
      <c r="U4832" t="s">
        <v>475</v>
      </c>
      <c r="W4832" t="s">
        <v>386</v>
      </c>
    </row>
    <row r="4833" spans="1:23" x14ac:dyDescent="0.25">
      <c r="A4833" t="s">
        <v>19</v>
      </c>
      <c r="B4833" s="1">
        <v>44317</v>
      </c>
      <c r="C4833">
        <v>-11122.95</v>
      </c>
      <c r="D4833" t="s">
        <v>234</v>
      </c>
      <c r="E4833" t="s">
        <v>234</v>
      </c>
      <c r="G4833" t="s">
        <v>233</v>
      </c>
      <c r="H4833" t="s">
        <v>234</v>
      </c>
      <c r="I4833" t="s">
        <v>234</v>
      </c>
      <c r="J4833" t="s">
        <v>9</v>
      </c>
      <c r="K4833" t="s">
        <v>9</v>
      </c>
      <c r="L4833" t="s">
        <v>385</v>
      </c>
      <c r="O4833" t="s">
        <v>233</v>
      </c>
      <c r="Q4833" t="s">
        <v>240</v>
      </c>
      <c r="R4833" t="s">
        <v>122</v>
      </c>
      <c r="S4833" t="s">
        <v>127</v>
      </c>
      <c r="T4833">
        <v>12</v>
      </c>
      <c r="U4833" t="s">
        <v>385</v>
      </c>
      <c r="W4833" t="s">
        <v>386</v>
      </c>
    </row>
    <row r="4834" spans="1:23" x14ac:dyDescent="0.25">
      <c r="A4834" t="s">
        <v>492</v>
      </c>
      <c r="B4834" s="1">
        <v>44317</v>
      </c>
      <c r="C4834">
        <v>-31.98</v>
      </c>
      <c r="D4834" t="s">
        <v>2556</v>
      </c>
      <c r="E4834" t="s">
        <v>2556</v>
      </c>
      <c r="F4834" t="s">
        <v>2557</v>
      </c>
      <c r="G4834" t="s">
        <v>78</v>
      </c>
      <c r="H4834" t="s">
        <v>27</v>
      </c>
      <c r="I4834" t="s">
        <v>27</v>
      </c>
      <c r="J4834" t="s">
        <v>9</v>
      </c>
      <c r="O4834" t="s">
        <v>78</v>
      </c>
      <c r="P4834" t="s">
        <v>9</v>
      </c>
      <c r="Q4834" t="s">
        <v>9</v>
      </c>
      <c r="R4834" t="s">
        <v>122</v>
      </c>
      <c r="S4834" t="s">
        <v>127</v>
      </c>
      <c r="T4834">
        <v>1</v>
      </c>
      <c r="U4834" t="s">
        <v>475</v>
      </c>
      <c r="W4834" t="s">
        <v>386</v>
      </c>
    </row>
    <row r="4835" spans="1:23" x14ac:dyDescent="0.25">
      <c r="A4835" t="s">
        <v>533</v>
      </c>
      <c r="B4835" s="1">
        <v>44317</v>
      </c>
      <c r="C4835">
        <v>-71.400000000000006</v>
      </c>
      <c r="D4835" t="s">
        <v>547</v>
      </c>
      <c r="E4835" t="s">
        <v>547</v>
      </c>
      <c r="F4835" t="s">
        <v>548</v>
      </c>
      <c r="G4835" t="s">
        <v>94</v>
      </c>
      <c r="H4835" t="s">
        <v>291</v>
      </c>
      <c r="I4835" t="s">
        <v>291</v>
      </c>
      <c r="J4835" t="s">
        <v>2449</v>
      </c>
      <c r="O4835" t="s">
        <v>94</v>
      </c>
      <c r="P4835" t="s">
        <v>9</v>
      </c>
      <c r="Q4835" t="s">
        <v>6312</v>
      </c>
      <c r="R4835" t="s">
        <v>122</v>
      </c>
      <c r="S4835" t="s">
        <v>127</v>
      </c>
      <c r="T4835">
        <v>12</v>
      </c>
      <c r="U4835" t="s">
        <v>475</v>
      </c>
      <c r="V4835" t="s">
        <v>282</v>
      </c>
      <c r="W4835" t="s">
        <v>386</v>
      </c>
    </row>
    <row r="4836" spans="1:23" x14ac:dyDescent="0.25">
      <c r="A4836" t="s">
        <v>492</v>
      </c>
      <c r="B4836" s="1">
        <v>44317</v>
      </c>
      <c r="C4836">
        <v>3564.58</v>
      </c>
      <c r="D4836" t="s">
        <v>65</v>
      </c>
      <c r="E4836" t="s">
        <v>65</v>
      </c>
      <c r="F4836" t="s">
        <v>2555</v>
      </c>
      <c r="G4836" t="s">
        <v>55</v>
      </c>
      <c r="H4836" t="s">
        <v>18</v>
      </c>
      <c r="I4836" t="s">
        <v>18</v>
      </c>
      <c r="J4836" t="s">
        <v>9</v>
      </c>
      <c r="O4836" t="s">
        <v>55</v>
      </c>
      <c r="P4836" t="s">
        <v>9</v>
      </c>
      <c r="Q4836" t="s">
        <v>9</v>
      </c>
      <c r="R4836" t="s">
        <v>224</v>
      </c>
      <c r="S4836" t="s">
        <v>126</v>
      </c>
      <c r="T4836">
        <v>12</v>
      </c>
      <c r="U4836" t="s">
        <v>475</v>
      </c>
      <c r="W4836" t="s">
        <v>386</v>
      </c>
    </row>
    <row r="4837" spans="1:23" x14ac:dyDescent="0.25">
      <c r="A4837" t="s">
        <v>19</v>
      </c>
      <c r="B4837" s="1">
        <v>44316</v>
      </c>
      <c r="C4837">
        <v>13573</v>
      </c>
      <c r="D4837" t="s">
        <v>239</v>
      </c>
      <c r="E4837" t="s">
        <v>239</v>
      </c>
      <c r="G4837" t="s">
        <v>233</v>
      </c>
      <c r="H4837" t="s">
        <v>239</v>
      </c>
      <c r="I4837" t="s">
        <v>239</v>
      </c>
      <c r="J4837" t="s">
        <v>9</v>
      </c>
      <c r="K4837" t="s">
        <v>9</v>
      </c>
      <c r="L4837" t="s">
        <v>385</v>
      </c>
      <c r="O4837" t="s">
        <v>233</v>
      </c>
      <c r="Q4837" t="s">
        <v>232</v>
      </c>
      <c r="R4837" t="s">
        <v>92</v>
      </c>
      <c r="S4837" t="s">
        <v>127</v>
      </c>
      <c r="T4837">
        <v>12</v>
      </c>
      <c r="U4837" t="s">
        <v>385</v>
      </c>
      <c r="W4837" t="s">
        <v>386</v>
      </c>
    </row>
    <row r="4838" spans="1:23" x14ac:dyDescent="0.25">
      <c r="A4838" t="s">
        <v>356</v>
      </c>
      <c r="B4838" s="1">
        <v>44316</v>
      </c>
      <c r="C4838">
        <v>1.95</v>
      </c>
      <c r="D4838" t="s">
        <v>6618</v>
      </c>
      <c r="E4838" t="s">
        <v>6618</v>
      </c>
      <c r="F4838" t="s">
        <v>6487</v>
      </c>
      <c r="G4838" t="s">
        <v>89</v>
      </c>
      <c r="H4838" t="s">
        <v>69</v>
      </c>
      <c r="I4838" t="s">
        <v>69</v>
      </c>
      <c r="J4838" t="s">
        <v>9</v>
      </c>
      <c r="O4838" t="s">
        <v>89</v>
      </c>
      <c r="P4838" t="s">
        <v>9</v>
      </c>
      <c r="Q4838" t="s">
        <v>9</v>
      </c>
      <c r="R4838" t="s">
        <v>224</v>
      </c>
      <c r="S4838" t="s">
        <v>127</v>
      </c>
      <c r="T4838">
        <v>1</v>
      </c>
      <c r="U4838" t="s">
        <v>475</v>
      </c>
      <c r="W4838" t="s">
        <v>386</v>
      </c>
    </row>
    <row r="4839" spans="1:23" x14ac:dyDescent="0.25">
      <c r="A4839" t="s">
        <v>6411</v>
      </c>
      <c r="B4839" s="1">
        <v>44316</v>
      </c>
      <c r="C4839">
        <v>12.88</v>
      </c>
      <c r="D4839" t="s">
        <v>8187</v>
      </c>
      <c r="E4839" t="s">
        <v>8187</v>
      </c>
      <c r="F4839" t="s">
        <v>8188</v>
      </c>
      <c r="G4839" t="s">
        <v>89</v>
      </c>
      <c r="H4839" t="s">
        <v>69</v>
      </c>
      <c r="I4839" t="s">
        <v>69</v>
      </c>
      <c r="J4839" t="s">
        <v>9</v>
      </c>
      <c r="O4839" t="s">
        <v>89</v>
      </c>
      <c r="P4839" t="s">
        <v>9</v>
      </c>
      <c r="Q4839" t="s">
        <v>9</v>
      </c>
      <c r="R4839" t="s">
        <v>224</v>
      </c>
      <c r="S4839" t="s">
        <v>127</v>
      </c>
      <c r="T4839">
        <v>1</v>
      </c>
      <c r="U4839" t="s">
        <v>475</v>
      </c>
      <c r="W4839" t="s">
        <v>386</v>
      </c>
    </row>
    <row r="4840" spans="1:23" x14ac:dyDescent="0.25">
      <c r="A4840" t="s">
        <v>420</v>
      </c>
      <c r="B4840" s="1">
        <v>44316</v>
      </c>
      <c r="C4840">
        <v>0.09</v>
      </c>
      <c r="D4840" t="s">
        <v>554</v>
      </c>
      <c r="E4840" t="s">
        <v>554</v>
      </c>
      <c r="F4840" t="s">
        <v>555</v>
      </c>
      <c r="G4840" t="s">
        <v>92</v>
      </c>
      <c r="H4840" t="s">
        <v>71</v>
      </c>
      <c r="I4840" t="s">
        <v>71</v>
      </c>
      <c r="J4840" t="s">
        <v>9</v>
      </c>
      <c r="O4840" t="s">
        <v>92</v>
      </c>
      <c r="P4840" t="s">
        <v>9</v>
      </c>
      <c r="Q4840" t="s">
        <v>9</v>
      </c>
      <c r="R4840" t="s">
        <v>92</v>
      </c>
      <c r="S4840" t="s">
        <v>127</v>
      </c>
      <c r="T4840">
        <v>12</v>
      </c>
      <c r="U4840" t="s">
        <v>475</v>
      </c>
      <c r="W4840" t="s">
        <v>386</v>
      </c>
    </row>
    <row r="4841" spans="1:23" x14ac:dyDescent="0.25">
      <c r="A4841" t="s">
        <v>356</v>
      </c>
      <c r="B4841" s="1">
        <v>44316</v>
      </c>
      <c r="C4841">
        <v>10.8</v>
      </c>
      <c r="D4841" t="s">
        <v>6618</v>
      </c>
      <c r="E4841" t="s">
        <v>6618</v>
      </c>
      <c r="F4841" t="s">
        <v>6487</v>
      </c>
      <c r="G4841" t="s">
        <v>89</v>
      </c>
      <c r="H4841" t="s">
        <v>69</v>
      </c>
      <c r="I4841" t="s">
        <v>69</v>
      </c>
      <c r="J4841" t="s">
        <v>9</v>
      </c>
      <c r="O4841" t="s">
        <v>89</v>
      </c>
      <c r="P4841" t="s">
        <v>9</v>
      </c>
      <c r="Q4841" t="s">
        <v>9</v>
      </c>
      <c r="R4841" t="s">
        <v>224</v>
      </c>
      <c r="S4841" t="s">
        <v>127</v>
      </c>
      <c r="T4841">
        <v>1</v>
      </c>
      <c r="U4841" t="s">
        <v>475</v>
      </c>
      <c r="W4841" t="s">
        <v>386</v>
      </c>
    </row>
    <row r="4842" spans="1:23" x14ac:dyDescent="0.25">
      <c r="A4842" t="s">
        <v>336</v>
      </c>
      <c r="B4842" s="1">
        <v>44316</v>
      </c>
      <c r="C4842">
        <v>0.06</v>
      </c>
      <c r="D4842" t="s">
        <v>556</v>
      </c>
      <c r="E4842" t="s">
        <v>556</v>
      </c>
      <c r="F4842" t="s">
        <v>546</v>
      </c>
      <c r="G4842" t="s">
        <v>92</v>
      </c>
      <c r="H4842" t="s">
        <v>71</v>
      </c>
      <c r="I4842" t="s">
        <v>71</v>
      </c>
      <c r="J4842" t="s">
        <v>9</v>
      </c>
      <c r="O4842" t="s">
        <v>92</v>
      </c>
      <c r="P4842" t="s">
        <v>9</v>
      </c>
      <c r="Q4842" t="s">
        <v>9</v>
      </c>
      <c r="R4842" t="s">
        <v>92</v>
      </c>
      <c r="S4842" t="s">
        <v>127</v>
      </c>
      <c r="T4842">
        <v>12</v>
      </c>
      <c r="U4842" t="s">
        <v>475</v>
      </c>
      <c r="W4842" t="s">
        <v>386</v>
      </c>
    </row>
    <row r="4843" spans="1:23" x14ac:dyDescent="0.25">
      <c r="A4843" t="s">
        <v>356</v>
      </c>
      <c r="B4843" s="1">
        <v>44316</v>
      </c>
      <c r="C4843">
        <v>10.8</v>
      </c>
      <c r="D4843" t="s">
        <v>6618</v>
      </c>
      <c r="E4843" t="s">
        <v>6618</v>
      </c>
      <c r="F4843" t="s">
        <v>6487</v>
      </c>
      <c r="G4843" t="s">
        <v>89</v>
      </c>
      <c r="H4843" t="s">
        <v>69</v>
      </c>
      <c r="I4843" t="s">
        <v>69</v>
      </c>
      <c r="J4843" t="s">
        <v>9</v>
      </c>
      <c r="O4843" t="s">
        <v>89</v>
      </c>
      <c r="P4843" t="s">
        <v>9</v>
      </c>
      <c r="Q4843" t="s">
        <v>9</v>
      </c>
      <c r="R4843" t="s">
        <v>224</v>
      </c>
      <c r="S4843" t="s">
        <v>127</v>
      </c>
      <c r="T4843">
        <v>1</v>
      </c>
      <c r="U4843" t="s">
        <v>475</v>
      </c>
      <c r="W4843" t="s">
        <v>386</v>
      </c>
    </row>
    <row r="4844" spans="1:23" x14ac:dyDescent="0.25">
      <c r="A4844" t="s">
        <v>356</v>
      </c>
      <c r="B4844" s="1">
        <v>44316</v>
      </c>
      <c r="C4844">
        <v>1.95</v>
      </c>
      <c r="D4844" t="s">
        <v>6618</v>
      </c>
      <c r="E4844" t="s">
        <v>6618</v>
      </c>
      <c r="F4844" t="s">
        <v>6487</v>
      </c>
      <c r="G4844" t="s">
        <v>89</v>
      </c>
      <c r="H4844" t="s">
        <v>69</v>
      </c>
      <c r="I4844" t="s">
        <v>69</v>
      </c>
      <c r="J4844" t="s">
        <v>9</v>
      </c>
      <c r="O4844" t="s">
        <v>89</v>
      </c>
      <c r="P4844" t="s">
        <v>9</v>
      </c>
      <c r="Q4844" t="s">
        <v>9</v>
      </c>
      <c r="R4844" t="s">
        <v>224</v>
      </c>
      <c r="S4844" t="s">
        <v>127</v>
      </c>
      <c r="T4844">
        <v>1</v>
      </c>
      <c r="U4844" t="s">
        <v>475</v>
      </c>
      <c r="W4844" t="s">
        <v>386</v>
      </c>
    </row>
    <row r="4845" spans="1:23" x14ac:dyDescent="0.25">
      <c r="A4845" t="s">
        <v>553</v>
      </c>
      <c r="B4845" s="1">
        <v>44316</v>
      </c>
      <c r="C4845">
        <v>0.05</v>
      </c>
      <c r="D4845" t="s">
        <v>554</v>
      </c>
      <c r="E4845" t="s">
        <v>554</v>
      </c>
      <c r="F4845" t="s">
        <v>555</v>
      </c>
      <c r="G4845" t="s">
        <v>92</v>
      </c>
      <c r="H4845" t="s">
        <v>71</v>
      </c>
      <c r="I4845" t="s">
        <v>71</v>
      </c>
      <c r="J4845" t="s">
        <v>9</v>
      </c>
      <c r="O4845" t="s">
        <v>92</v>
      </c>
      <c r="P4845" t="s">
        <v>9</v>
      </c>
      <c r="Q4845" t="s">
        <v>9</v>
      </c>
      <c r="R4845" t="s">
        <v>92</v>
      </c>
      <c r="S4845" t="s">
        <v>127</v>
      </c>
      <c r="T4845">
        <v>12</v>
      </c>
      <c r="U4845" t="s">
        <v>475</v>
      </c>
      <c r="W4845" t="s">
        <v>386</v>
      </c>
    </row>
    <row r="4846" spans="1:23" x14ac:dyDescent="0.25">
      <c r="A4846" t="s">
        <v>336</v>
      </c>
      <c r="B4846" s="1">
        <v>44316</v>
      </c>
      <c r="C4846">
        <v>11.2</v>
      </c>
      <c r="D4846" t="s">
        <v>2015</v>
      </c>
      <c r="E4846" t="s">
        <v>2015</v>
      </c>
      <c r="F4846" t="s">
        <v>853</v>
      </c>
      <c r="G4846" t="s">
        <v>101</v>
      </c>
      <c r="H4846" t="s">
        <v>23</v>
      </c>
      <c r="I4846" t="s">
        <v>23</v>
      </c>
      <c r="J4846" t="s">
        <v>9</v>
      </c>
      <c r="O4846" t="s">
        <v>101</v>
      </c>
      <c r="P4846" t="s">
        <v>9</v>
      </c>
      <c r="Q4846" t="s">
        <v>9</v>
      </c>
      <c r="R4846" t="s">
        <v>122</v>
      </c>
      <c r="S4846" t="s">
        <v>127</v>
      </c>
      <c r="T4846">
        <v>12</v>
      </c>
      <c r="U4846" t="s">
        <v>475</v>
      </c>
      <c r="W4846" t="s">
        <v>386</v>
      </c>
    </row>
    <row r="4847" spans="1:23" x14ac:dyDescent="0.25">
      <c r="A4847" t="s">
        <v>19</v>
      </c>
      <c r="B4847" s="1">
        <v>44316</v>
      </c>
      <c r="C4847">
        <v>-250</v>
      </c>
      <c r="D4847" t="s">
        <v>227</v>
      </c>
      <c r="E4847" t="s">
        <v>227</v>
      </c>
      <c r="G4847" t="s">
        <v>233</v>
      </c>
      <c r="H4847" t="s">
        <v>237</v>
      </c>
      <c r="I4847" t="s">
        <v>237</v>
      </c>
      <c r="J4847" t="s">
        <v>9</v>
      </c>
      <c r="K4847" t="s">
        <v>9</v>
      </c>
      <c r="L4847" t="s">
        <v>385</v>
      </c>
      <c r="O4847" t="s">
        <v>233</v>
      </c>
      <c r="Q4847" t="s">
        <v>232</v>
      </c>
      <c r="R4847" t="s">
        <v>122</v>
      </c>
      <c r="S4847" t="s">
        <v>127</v>
      </c>
      <c r="T4847">
        <v>1</v>
      </c>
      <c r="U4847" t="s">
        <v>385</v>
      </c>
      <c r="W4847" t="s">
        <v>386</v>
      </c>
    </row>
    <row r="4848" spans="1:23" x14ac:dyDescent="0.25">
      <c r="A4848" t="s">
        <v>19</v>
      </c>
      <c r="B4848" s="1">
        <v>44316</v>
      </c>
      <c r="C4848">
        <v>-485</v>
      </c>
      <c r="D4848" t="s">
        <v>246</v>
      </c>
      <c r="E4848" t="s">
        <v>246</v>
      </c>
      <c r="G4848" t="s">
        <v>233</v>
      </c>
      <c r="H4848" t="s">
        <v>237</v>
      </c>
      <c r="I4848" t="s">
        <v>237</v>
      </c>
      <c r="J4848" t="s">
        <v>9</v>
      </c>
      <c r="K4848" t="s">
        <v>9</v>
      </c>
      <c r="L4848" t="s">
        <v>385</v>
      </c>
      <c r="O4848" t="s">
        <v>233</v>
      </c>
      <c r="Q4848" t="s">
        <v>232</v>
      </c>
      <c r="R4848" t="s">
        <v>122</v>
      </c>
      <c r="S4848" t="s">
        <v>127</v>
      </c>
      <c r="T4848">
        <v>1</v>
      </c>
      <c r="U4848" t="s">
        <v>385</v>
      </c>
      <c r="W4848" t="s">
        <v>386</v>
      </c>
    </row>
    <row r="4849" spans="1:23" x14ac:dyDescent="0.25">
      <c r="A4849" t="s">
        <v>58</v>
      </c>
      <c r="B4849" s="1">
        <v>44316</v>
      </c>
      <c r="C4849">
        <v>29.02</v>
      </c>
      <c r="D4849" t="s">
        <v>551</v>
      </c>
      <c r="E4849" t="s">
        <v>551</v>
      </c>
      <c r="F4849" t="s">
        <v>552</v>
      </c>
      <c r="G4849" t="s">
        <v>92</v>
      </c>
      <c r="H4849" t="s">
        <v>71</v>
      </c>
      <c r="I4849" t="s">
        <v>71</v>
      </c>
      <c r="J4849" t="s">
        <v>9</v>
      </c>
      <c r="O4849" t="s">
        <v>92</v>
      </c>
      <c r="P4849" t="s">
        <v>9</v>
      </c>
      <c r="Q4849" t="s">
        <v>9</v>
      </c>
      <c r="R4849" t="s">
        <v>92</v>
      </c>
      <c r="S4849" t="s">
        <v>127</v>
      </c>
      <c r="T4849">
        <v>12</v>
      </c>
      <c r="U4849" t="s">
        <v>475</v>
      </c>
      <c r="W4849" t="s">
        <v>386</v>
      </c>
    </row>
    <row r="4850" spans="1:23" x14ac:dyDescent="0.25">
      <c r="A4850" t="s">
        <v>19</v>
      </c>
      <c r="B4850" s="1">
        <v>44316</v>
      </c>
      <c r="C4850">
        <v>0.37</v>
      </c>
      <c r="D4850" t="s">
        <v>554</v>
      </c>
      <c r="E4850" t="s">
        <v>554</v>
      </c>
      <c r="F4850" t="s">
        <v>555</v>
      </c>
      <c r="G4850" t="s">
        <v>92</v>
      </c>
      <c r="H4850" t="s">
        <v>71</v>
      </c>
      <c r="I4850" t="s">
        <v>71</v>
      </c>
      <c r="J4850" t="s">
        <v>9</v>
      </c>
      <c r="O4850" t="s">
        <v>92</v>
      </c>
      <c r="P4850" t="s">
        <v>9</v>
      </c>
      <c r="Q4850" t="s">
        <v>9</v>
      </c>
      <c r="R4850" t="s">
        <v>92</v>
      </c>
      <c r="S4850" t="s">
        <v>127</v>
      </c>
      <c r="T4850">
        <v>12</v>
      </c>
      <c r="U4850" t="s">
        <v>475</v>
      </c>
      <c r="W4850" t="s">
        <v>386</v>
      </c>
    </row>
    <row r="4851" spans="1:23" x14ac:dyDescent="0.25">
      <c r="A4851" t="s">
        <v>390</v>
      </c>
      <c r="B4851" s="1">
        <v>44316</v>
      </c>
      <c r="C4851">
        <v>43.03</v>
      </c>
      <c r="D4851" t="s">
        <v>551</v>
      </c>
      <c r="E4851" t="s">
        <v>551</v>
      </c>
      <c r="F4851" t="s">
        <v>552</v>
      </c>
      <c r="G4851" t="s">
        <v>92</v>
      </c>
      <c r="H4851" t="s">
        <v>71</v>
      </c>
      <c r="I4851" t="s">
        <v>71</v>
      </c>
      <c r="J4851" t="s">
        <v>9</v>
      </c>
      <c r="O4851" t="s">
        <v>92</v>
      </c>
      <c r="P4851" t="s">
        <v>9</v>
      </c>
      <c r="Q4851" t="s">
        <v>9</v>
      </c>
      <c r="R4851" t="s">
        <v>92</v>
      </c>
      <c r="S4851" t="s">
        <v>127</v>
      </c>
      <c r="T4851">
        <v>12</v>
      </c>
      <c r="U4851" t="s">
        <v>475</v>
      </c>
      <c r="W4851" t="s">
        <v>386</v>
      </c>
    </row>
    <row r="4852" spans="1:23" x14ac:dyDescent="0.25">
      <c r="A4852" t="s">
        <v>492</v>
      </c>
      <c r="B4852" s="1">
        <v>44315</v>
      </c>
      <c r="C4852">
        <v>-3.27</v>
      </c>
      <c r="D4852" t="s">
        <v>636</v>
      </c>
      <c r="E4852" t="s">
        <v>636</v>
      </c>
      <c r="F4852" t="s">
        <v>637</v>
      </c>
      <c r="G4852" t="s">
        <v>120</v>
      </c>
      <c r="H4852" t="s">
        <v>86</v>
      </c>
      <c r="I4852" t="s">
        <v>86</v>
      </c>
      <c r="J4852" t="s">
        <v>9</v>
      </c>
      <c r="O4852" t="s">
        <v>120</v>
      </c>
      <c r="P4852" t="s">
        <v>9</v>
      </c>
      <c r="Q4852" t="s">
        <v>2558</v>
      </c>
      <c r="R4852" t="s">
        <v>122</v>
      </c>
      <c r="S4852" t="s">
        <v>125</v>
      </c>
      <c r="T4852">
        <v>1</v>
      </c>
      <c r="U4852" t="s">
        <v>475</v>
      </c>
      <c r="W4852" t="s">
        <v>386</v>
      </c>
    </row>
    <row r="4853" spans="1:23" x14ac:dyDescent="0.25">
      <c r="A4853" t="s">
        <v>492</v>
      </c>
      <c r="B4853" s="1">
        <v>44315</v>
      </c>
      <c r="C4853">
        <v>-22.04</v>
      </c>
      <c r="D4853" t="s">
        <v>844</v>
      </c>
      <c r="E4853" t="s">
        <v>844</v>
      </c>
      <c r="F4853" t="s">
        <v>845</v>
      </c>
      <c r="G4853" t="s">
        <v>117</v>
      </c>
      <c r="H4853" t="s">
        <v>44</v>
      </c>
      <c r="I4853" t="s">
        <v>44</v>
      </c>
      <c r="J4853" t="s">
        <v>9</v>
      </c>
      <c r="O4853" t="s">
        <v>117</v>
      </c>
      <c r="P4853" t="s">
        <v>9</v>
      </c>
      <c r="Q4853" t="s">
        <v>9</v>
      </c>
      <c r="R4853" t="s">
        <v>122</v>
      </c>
      <c r="S4853" t="s">
        <v>127</v>
      </c>
      <c r="T4853">
        <v>12</v>
      </c>
      <c r="U4853" t="s">
        <v>475</v>
      </c>
      <c r="W4853" t="s">
        <v>386</v>
      </c>
    </row>
    <row r="4854" spans="1:23" x14ac:dyDescent="0.25">
      <c r="A4854" t="s">
        <v>492</v>
      </c>
      <c r="B4854" s="1">
        <v>44315</v>
      </c>
      <c r="C4854">
        <v>-69.45</v>
      </c>
      <c r="D4854" t="s">
        <v>2560</v>
      </c>
      <c r="E4854" t="s">
        <v>2560</v>
      </c>
      <c r="F4854" t="s">
        <v>2561</v>
      </c>
      <c r="G4854" t="s">
        <v>120</v>
      </c>
      <c r="H4854" t="s">
        <v>308</v>
      </c>
      <c r="I4854" t="s">
        <v>308</v>
      </c>
      <c r="J4854" t="s">
        <v>9</v>
      </c>
      <c r="O4854" t="s">
        <v>120</v>
      </c>
      <c r="P4854" t="s">
        <v>9</v>
      </c>
      <c r="Q4854" t="s">
        <v>9</v>
      </c>
      <c r="R4854" t="s">
        <v>122</v>
      </c>
      <c r="S4854" t="s">
        <v>127</v>
      </c>
      <c r="T4854">
        <v>12</v>
      </c>
      <c r="U4854" t="s">
        <v>475</v>
      </c>
      <c r="W4854" t="s">
        <v>386</v>
      </c>
    </row>
    <row r="4855" spans="1:23" x14ac:dyDescent="0.25">
      <c r="A4855" t="s">
        <v>492</v>
      </c>
      <c r="B4855" s="1">
        <v>44315</v>
      </c>
      <c r="C4855">
        <v>-88.14</v>
      </c>
      <c r="D4855" t="s">
        <v>1798</v>
      </c>
      <c r="E4855" t="s">
        <v>1798</v>
      </c>
      <c r="F4855" t="s">
        <v>1799</v>
      </c>
      <c r="G4855" t="s">
        <v>13</v>
      </c>
      <c r="H4855" t="s">
        <v>40</v>
      </c>
      <c r="I4855" t="s">
        <v>40</v>
      </c>
      <c r="J4855" t="s">
        <v>9</v>
      </c>
      <c r="O4855" t="s">
        <v>13</v>
      </c>
      <c r="P4855" t="s">
        <v>9</v>
      </c>
      <c r="Q4855" t="s">
        <v>9</v>
      </c>
      <c r="R4855" t="s">
        <v>122</v>
      </c>
      <c r="S4855" t="s">
        <v>127</v>
      </c>
      <c r="T4855">
        <v>1</v>
      </c>
      <c r="U4855" t="s">
        <v>475</v>
      </c>
      <c r="W4855" t="s">
        <v>386</v>
      </c>
    </row>
    <row r="4856" spans="1:23" x14ac:dyDescent="0.25">
      <c r="A4856" t="s">
        <v>19</v>
      </c>
      <c r="B4856" s="1">
        <v>44315</v>
      </c>
      <c r="C4856">
        <v>4769.18</v>
      </c>
      <c r="D4856" t="s">
        <v>719</v>
      </c>
      <c r="E4856" t="s">
        <v>719</v>
      </c>
      <c r="F4856" t="s">
        <v>565</v>
      </c>
      <c r="G4856" t="s">
        <v>92</v>
      </c>
      <c r="H4856" t="s">
        <v>30</v>
      </c>
      <c r="I4856" t="s">
        <v>30</v>
      </c>
      <c r="J4856" t="s">
        <v>9</v>
      </c>
      <c r="O4856" t="s">
        <v>92</v>
      </c>
      <c r="P4856" t="s">
        <v>9</v>
      </c>
      <c r="Q4856" t="s">
        <v>9</v>
      </c>
      <c r="R4856" t="s">
        <v>92</v>
      </c>
      <c r="S4856" t="s">
        <v>127</v>
      </c>
      <c r="T4856">
        <v>12</v>
      </c>
      <c r="U4856" t="s">
        <v>475</v>
      </c>
      <c r="W4856" t="s">
        <v>386</v>
      </c>
    </row>
    <row r="4857" spans="1:23" x14ac:dyDescent="0.25">
      <c r="A4857" t="s">
        <v>6411</v>
      </c>
      <c r="B4857" s="1">
        <v>44315</v>
      </c>
      <c r="C4857">
        <v>7.0000000000000007E-2</v>
      </c>
      <c r="D4857" t="s">
        <v>556</v>
      </c>
      <c r="E4857" t="s">
        <v>556</v>
      </c>
      <c r="F4857" t="s">
        <v>8212</v>
      </c>
      <c r="G4857" t="s">
        <v>92</v>
      </c>
      <c r="H4857" t="s">
        <v>71</v>
      </c>
      <c r="I4857" t="s">
        <v>71</v>
      </c>
      <c r="J4857" t="s">
        <v>9</v>
      </c>
      <c r="O4857" t="s">
        <v>92</v>
      </c>
      <c r="P4857" t="s">
        <v>9</v>
      </c>
      <c r="Q4857" t="s">
        <v>9</v>
      </c>
      <c r="R4857" t="s">
        <v>92</v>
      </c>
      <c r="S4857" t="s">
        <v>127</v>
      </c>
      <c r="T4857">
        <v>12</v>
      </c>
      <c r="U4857" t="s">
        <v>475</v>
      </c>
      <c r="W4857" t="s">
        <v>386</v>
      </c>
    </row>
    <row r="4858" spans="1:23" x14ac:dyDescent="0.25">
      <c r="A4858" t="s">
        <v>19</v>
      </c>
      <c r="B4858" s="1">
        <v>44315</v>
      </c>
      <c r="C4858">
        <v>4043.04</v>
      </c>
      <c r="D4858" t="s">
        <v>562</v>
      </c>
      <c r="E4858" t="s">
        <v>562</v>
      </c>
      <c r="F4858" t="s">
        <v>563</v>
      </c>
      <c r="G4858" t="s">
        <v>92</v>
      </c>
      <c r="H4858" t="s">
        <v>30</v>
      </c>
      <c r="I4858" t="s">
        <v>30</v>
      </c>
      <c r="J4858" t="s">
        <v>9</v>
      </c>
      <c r="O4858" t="s">
        <v>92</v>
      </c>
      <c r="P4858" t="s">
        <v>9</v>
      </c>
      <c r="Q4858" t="s">
        <v>9</v>
      </c>
      <c r="R4858" t="s">
        <v>92</v>
      </c>
      <c r="S4858" t="s">
        <v>127</v>
      </c>
      <c r="T4858">
        <v>12</v>
      </c>
      <c r="U4858" t="s">
        <v>475</v>
      </c>
      <c r="W4858" t="s">
        <v>386</v>
      </c>
    </row>
    <row r="4859" spans="1:23" x14ac:dyDescent="0.25">
      <c r="A4859" t="s">
        <v>492</v>
      </c>
      <c r="B4859" s="1">
        <v>44315</v>
      </c>
      <c r="C4859">
        <v>-133.66999999999999</v>
      </c>
      <c r="D4859" t="s">
        <v>495</v>
      </c>
      <c r="E4859" t="s">
        <v>495</v>
      </c>
      <c r="F4859" t="s">
        <v>2554</v>
      </c>
      <c r="G4859" t="s">
        <v>104</v>
      </c>
      <c r="H4859" t="s">
        <v>16</v>
      </c>
      <c r="I4859" t="s">
        <v>16</v>
      </c>
      <c r="J4859" t="s">
        <v>9</v>
      </c>
      <c r="O4859" t="s">
        <v>104</v>
      </c>
      <c r="P4859" t="s">
        <v>9</v>
      </c>
      <c r="Q4859" t="s">
        <v>9</v>
      </c>
      <c r="R4859" t="s">
        <v>122</v>
      </c>
      <c r="S4859" t="s">
        <v>127</v>
      </c>
      <c r="T4859">
        <v>12</v>
      </c>
      <c r="U4859" t="s">
        <v>475</v>
      </c>
      <c r="W4859" t="s">
        <v>386</v>
      </c>
    </row>
    <row r="4860" spans="1:23" x14ac:dyDescent="0.25">
      <c r="A4860" t="s">
        <v>492</v>
      </c>
      <c r="B4860" s="1">
        <v>44315</v>
      </c>
      <c r="C4860">
        <v>-1.32</v>
      </c>
      <c r="D4860" t="s">
        <v>636</v>
      </c>
      <c r="E4860" t="s">
        <v>636</v>
      </c>
      <c r="F4860" t="s">
        <v>637</v>
      </c>
      <c r="G4860" t="s">
        <v>120</v>
      </c>
      <c r="H4860" t="s">
        <v>86</v>
      </c>
      <c r="I4860" t="s">
        <v>86</v>
      </c>
      <c r="J4860" t="s">
        <v>9</v>
      </c>
      <c r="O4860" t="s">
        <v>120</v>
      </c>
      <c r="P4860" t="s">
        <v>9</v>
      </c>
      <c r="Q4860" t="s">
        <v>2559</v>
      </c>
      <c r="R4860" t="s">
        <v>122</v>
      </c>
      <c r="S4860" t="s">
        <v>125</v>
      </c>
      <c r="T4860">
        <v>1</v>
      </c>
      <c r="U4860" t="s">
        <v>475</v>
      </c>
      <c r="W4860" t="s">
        <v>386</v>
      </c>
    </row>
    <row r="4861" spans="1:23" x14ac:dyDescent="0.25">
      <c r="A4861" t="s">
        <v>492</v>
      </c>
      <c r="B4861" s="1">
        <v>44314</v>
      </c>
      <c r="C4861">
        <v>-113.41</v>
      </c>
      <c r="D4861" t="s">
        <v>580</v>
      </c>
      <c r="E4861" t="s">
        <v>580</v>
      </c>
      <c r="F4861" t="s">
        <v>581</v>
      </c>
      <c r="G4861" t="s">
        <v>88</v>
      </c>
      <c r="H4861" t="s">
        <v>59</v>
      </c>
      <c r="I4861" t="s">
        <v>59</v>
      </c>
      <c r="J4861" t="s">
        <v>9</v>
      </c>
      <c r="O4861" t="s">
        <v>88</v>
      </c>
      <c r="P4861" t="s">
        <v>9</v>
      </c>
      <c r="Q4861" t="s">
        <v>9</v>
      </c>
      <c r="R4861" t="s">
        <v>122</v>
      </c>
      <c r="S4861" t="s">
        <v>127</v>
      </c>
      <c r="T4861">
        <v>1</v>
      </c>
      <c r="U4861" t="s">
        <v>475</v>
      </c>
      <c r="W4861" t="s">
        <v>386</v>
      </c>
    </row>
    <row r="4862" spans="1:23" x14ac:dyDescent="0.25">
      <c r="A4862" t="s">
        <v>492</v>
      </c>
      <c r="B4862" s="1">
        <v>44314</v>
      </c>
      <c r="C4862">
        <v>-17.850000000000001</v>
      </c>
      <c r="D4862" t="s">
        <v>612</v>
      </c>
      <c r="E4862" t="s">
        <v>612</v>
      </c>
      <c r="F4862" t="s">
        <v>613</v>
      </c>
      <c r="G4862" t="s">
        <v>110</v>
      </c>
      <c r="H4862" t="s">
        <v>79</v>
      </c>
      <c r="I4862" t="s">
        <v>79</v>
      </c>
      <c r="J4862" t="s">
        <v>9</v>
      </c>
      <c r="O4862" t="s">
        <v>110</v>
      </c>
      <c r="P4862" t="s">
        <v>9</v>
      </c>
      <c r="Q4862" t="s">
        <v>9</v>
      </c>
      <c r="R4862" t="s">
        <v>122</v>
      </c>
      <c r="S4862" t="s">
        <v>127</v>
      </c>
      <c r="T4862">
        <v>12</v>
      </c>
      <c r="U4862" t="s">
        <v>475</v>
      </c>
      <c r="V4862" t="s">
        <v>283</v>
      </c>
      <c r="W4862" t="s">
        <v>386</v>
      </c>
    </row>
    <row r="4863" spans="1:23" x14ac:dyDescent="0.25">
      <c r="A4863" t="s">
        <v>492</v>
      </c>
      <c r="B4863" s="1">
        <v>44314</v>
      </c>
      <c r="C4863">
        <v>-11</v>
      </c>
      <c r="D4863" t="s">
        <v>588</v>
      </c>
      <c r="E4863" t="s">
        <v>588</v>
      </c>
      <c r="F4863" t="s">
        <v>589</v>
      </c>
      <c r="G4863" t="s">
        <v>13</v>
      </c>
      <c r="H4863" t="s">
        <v>37</v>
      </c>
      <c r="I4863" t="s">
        <v>37</v>
      </c>
      <c r="J4863" t="s">
        <v>9</v>
      </c>
      <c r="O4863" t="s">
        <v>13</v>
      </c>
      <c r="P4863" t="s">
        <v>9</v>
      </c>
      <c r="Q4863" t="s">
        <v>9</v>
      </c>
      <c r="R4863" t="s">
        <v>122</v>
      </c>
      <c r="S4863" t="s">
        <v>127</v>
      </c>
      <c r="T4863">
        <v>12</v>
      </c>
      <c r="U4863" t="s">
        <v>475</v>
      </c>
      <c r="W4863" t="s">
        <v>386</v>
      </c>
    </row>
    <row r="4864" spans="1:23" x14ac:dyDescent="0.25">
      <c r="A4864" t="s">
        <v>19</v>
      </c>
      <c r="B4864" s="1">
        <v>44313</v>
      </c>
      <c r="C4864">
        <v>2500</v>
      </c>
      <c r="D4864" t="s">
        <v>934</v>
      </c>
      <c r="E4864" t="s">
        <v>934</v>
      </c>
      <c r="F4864" t="s">
        <v>619</v>
      </c>
      <c r="G4864" t="s">
        <v>55</v>
      </c>
      <c r="H4864" t="s">
        <v>225</v>
      </c>
      <c r="I4864" t="s">
        <v>225</v>
      </c>
      <c r="J4864" t="s">
        <v>9</v>
      </c>
      <c r="O4864" t="s">
        <v>55</v>
      </c>
      <c r="P4864" t="s">
        <v>9</v>
      </c>
      <c r="Q4864" t="s">
        <v>9</v>
      </c>
      <c r="R4864" t="s">
        <v>224</v>
      </c>
      <c r="S4864" t="s">
        <v>126</v>
      </c>
      <c r="T4864">
        <v>0</v>
      </c>
      <c r="U4864" t="s">
        <v>475</v>
      </c>
      <c r="V4864" t="s">
        <v>6075</v>
      </c>
      <c r="W4864" t="s">
        <v>386</v>
      </c>
    </row>
    <row r="4865" spans="1:23" x14ac:dyDescent="0.25">
      <c r="A4865" t="s">
        <v>19</v>
      </c>
      <c r="B4865" s="1">
        <v>44313</v>
      </c>
      <c r="C4865">
        <v>157.08000000000001</v>
      </c>
      <c r="D4865" t="s">
        <v>597</v>
      </c>
      <c r="E4865" t="s">
        <v>597</v>
      </c>
      <c r="F4865" t="s">
        <v>598</v>
      </c>
      <c r="G4865" t="s">
        <v>55</v>
      </c>
      <c r="H4865" t="s">
        <v>76</v>
      </c>
      <c r="I4865" t="s">
        <v>76</v>
      </c>
      <c r="J4865" t="s">
        <v>9</v>
      </c>
      <c r="O4865" t="s">
        <v>55</v>
      </c>
      <c r="P4865" t="s">
        <v>4953</v>
      </c>
      <c r="Q4865" t="s">
        <v>2564</v>
      </c>
      <c r="R4865" t="s">
        <v>224</v>
      </c>
      <c r="S4865" t="s">
        <v>126</v>
      </c>
      <c r="T4865">
        <v>12</v>
      </c>
      <c r="U4865" t="s">
        <v>475</v>
      </c>
      <c r="V4865" t="s">
        <v>6075</v>
      </c>
      <c r="W4865" t="s">
        <v>386</v>
      </c>
    </row>
    <row r="4866" spans="1:23" x14ac:dyDescent="0.25">
      <c r="A4866" t="s">
        <v>420</v>
      </c>
      <c r="B4866" s="1">
        <v>44313</v>
      </c>
      <c r="C4866">
        <v>-2500</v>
      </c>
      <c r="D4866" t="s">
        <v>621</v>
      </c>
      <c r="E4866" t="s">
        <v>621</v>
      </c>
      <c r="F4866" t="s">
        <v>622</v>
      </c>
      <c r="G4866" t="s">
        <v>55</v>
      </c>
      <c r="H4866" t="s">
        <v>225</v>
      </c>
      <c r="I4866" t="s">
        <v>225</v>
      </c>
      <c r="J4866" t="s">
        <v>9</v>
      </c>
      <c r="O4866" t="s">
        <v>55</v>
      </c>
      <c r="P4866" t="s">
        <v>9</v>
      </c>
      <c r="Q4866" t="s">
        <v>9</v>
      </c>
      <c r="R4866" t="s">
        <v>224</v>
      </c>
      <c r="S4866" t="s">
        <v>126</v>
      </c>
      <c r="T4866">
        <v>0</v>
      </c>
      <c r="U4866" t="s">
        <v>475</v>
      </c>
      <c r="V4866" t="s">
        <v>6075</v>
      </c>
      <c r="W4866" t="s">
        <v>386</v>
      </c>
    </row>
    <row r="4867" spans="1:23" x14ac:dyDescent="0.25">
      <c r="A4867" t="s">
        <v>19</v>
      </c>
      <c r="B4867" s="1">
        <v>44313</v>
      </c>
      <c r="C4867">
        <v>157.08000000000001</v>
      </c>
      <c r="D4867" t="s">
        <v>597</v>
      </c>
      <c r="E4867" t="s">
        <v>597</v>
      </c>
      <c r="F4867" t="s">
        <v>598</v>
      </c>
      <c r="G4867" t="s">
        <v>55</v>
      </c>
      <c r="H4867" t="s">
        <v>76</v>
      </c>
      <c r="I4867" t="s">
        <v>76</v>
      </c>
      <c r="J4867" t="s">
        <v>9</v>
      </c>
      <c r="O4867" t="s">
        <v>55</v>
      </c>
      <c r="P4867" t="s">
        <v>4953</v>
      </c>
      <c r="Q4867" t="s">
        <v>2565</v>
      </c>
      <c r="R4867" t="s">
        <v>224</v>
      </c>
      <c r="S4867" t="s">
        <v>126</v>
      </c>
      <c r="T4867">
        <v>12</v>
      </c>
      <c r="U4867" t="s">
        <v>475</v>
      </c>
      <c r="V4867" t="s">
        <v>6075</v>
      </c>
      <c r="W4867" t="s">
        <v>386</v>
      </c>
    </row>
    <row r="4868" spans="1:23" x14ac:dyDescent="0.25">
      <c r="A4868" t="s">
        <v>492</v>
      </c>
      <c r="B4868" s="1">
        <v>44313</v>
      </c>
      <c r="C4868">
        <v>-20.93</v>
      </c>
      <c r="D4868" t="s">
        <v>2566</v>
      </c>
      <c r="E4868" t="s">
        <v>2566</v>
      </c>
      <c r="F4868" t="s">
        <v>2567</v>
      </c>
      <c r="G4868" t="s">
        <v>105</v>
      </c>
      <c r="H4868" t="s">
        <v>28</v>
      </c>
      <c r="I4868" t="s">
        <v>28</v>
      </c>
      <c r="J4868" t="s">
        <v>2320</v>
      </c>
      <c r="K4868" t="s">
        <v>1298</v>
      </c>
      <c r="O4868" t="s">
        <v>105</v>
      </c>
      <c r="P4868" t="s">
        <v>9</v>
      </c>
      <c r="Q4868" t="s">
        <v>2568</v>
      </c>
      <c r="R4868" t="s">
        <v>122</v>
      </c>
      <c r="S4868" t="s">
        <v>124</v>
      </c>
      <c r="T4868">
        <v>1</v>
      </c>
      <c r="U4868" t="s">
        <v>475</v>
      </c>
      <c r="W4868" t="s">
        <v>386</v>
      </c>
    </row>
    <row r="4869" spans="1:23" x14ac:dyDescent="0.25">
      <c r="A4869" t="s">
        <v>544</v>
      </c>
      <c r="B4869" s="1">
        <v>44313</v>
      </c>
      <c r="C4869">
        <v>-214.29</v>
      </c>
      <c r="D4869" t="s">
        <v>560</v>
      </c>
      <c r="E4869" t="s">
        <v>560</v>
      </c>
      <c r="F4869" t="s">
        <v>868</v>
      </c>
      <c r="G4869" t="s">
        <v>78</v>
      </c>
      <c r="H4869" t="s">
        <v>27</v>
      </c>
      <c r="I4869" t="s">
        <v>27</v>
      </c>
      <c r="J4869" t="s">
        <v>9</v>
      </c>
      <c r="O4869" t="s">
        <v>78</v>
      </c>
      <c r="P4869" t="s">
        <v>9</v>
      </c>
      <c r="Q4869" t="s">
        <v>2563</v>
      </c>
      <c r="R4869" t="s">
        <v>122</v>
      </c>
      <c r="S4869" t="s">
        <v>127</v>
      </c>
      <c r="T4869">
        <v>1</v>
      </c>
      <c r="U4869" t="s">
        <v>475</v>
      </c>
      <c r="W4869" t="s">
        <v>386</v>
      </c>
    </row>
    <row r="4870" spans="1:23" x14ac:dyDescent="0.25">
      <c r="A4870" t="s">
        <v>19</v>
      </c>
      <c r="B4870" s="1">
        <v>44313</v>
      </c>
      <c r="C4870">
        <v>157.08000000000001</v>
      </c>
      <c r="D4870" t="s">
        <v>597</v>
      </c>
      <c r="E4870" t="s">
        <v>597</v>
      </c>
      <c r="F4870" t="s">
        <v>598</v>
      </c>
      <c r="G4870" t="s">
        <v>55</v>
      </c>
      <c r="H4870" t="s">
        <v>76</v>
      </c>
      <c r="I4870" t="s">
        <v>76</v>
      </c>
      <c r="J4870" t="s">
        <v>9</v>
      </c>
      <c r="O4870" t="s">
        <v>55</v>
      </c>
      <c r="P4870" t="s">
        <v>4953</v>
      </c>
      <c r="Q4870" t="s">
        <v>2562</v>
      </c>
      <c r="R4870" t="s">
        <v>224</v>
      </c>
      <c r="S4870" t="s">
        <v>126</v>
      </c>
      <c r="T4870">
        <v>12</v>
      </c>
      <c r="U4870" t="s">
        <v>475</v>
      </c>
      <c r="V4870" t="s">
        <v>6075</v>
      </c>
      <c r="W4870" t="s">
        <v>386</v>
      </c>
    </row>
    <row r="4871" spans="1:23" x14ac:dyDescent="0.25">
      <c r="A4871" t="s">
        <v>492</v>
      </c>
      <c r="B4871" s="1">
        <v>44312</v>
      </c>
      <c r="C4871">
        <v>-62.3</v>
      </c>
      <c r="D4871" t="s">
        <v>4814</v>
      </c>
      <c r="E4871" t="s">
        <v>4814</v>
      </c>
      <c r="F4871" t="s">
        <v>2572</v>
      </c>
      <c r="G4871" t="s">
        <v>88</v>
      </c>
      <c r="H4871" t="s">
        <v>59</v>
      </c>
      <c r="I4871" t="s">
        <v>59</v>
      </c>
      <c r="J4871" t="s">
        <v>9</v>
      </c>
      <c r="O4871" t="s">
        <v>88</v>
      </c>
      <c r="P4871" t="s">
        <v>9</v>
      </c>
      <c r="Q4871" t="s">
        <v>9</v>
      </c>
      <c r="R4871" t="s">
        <v>122</v>
      </c>
      <c r="S4871" t="s">
        <v>127</v>
      </c>
      <c r="T4871">
        <v>1</v>
      </c>
      <c r="U4871" t="s">
        <v>475</v>
      </c>
      <c r="W4871" t="s">
        <v>386</v>
      </c>
    </row>
    <row r="4872" spans="1:23" x14ac:dyDescent="0.25">
      <c r="A4872" t="s">
        <v>492</v>
      </c>
      <c r="B4872" s="1">
        <v>44312</v>
      </c>
      <c r="C4872">
        <v>-20.03</v>
      </c>
      <c r="D4872" t="s">
        <v>4815</v>
      </c>
      <c r="E4872" t="s">
        <v>4815</v>
      </c>
      <c r="F4872" t="s">
        <v>2575</v>
      </c>
      <c r="G4872" t="s">
        <v>105</v>
      </c>
      <c r="H4872" t="s">
        <v>28</v>
      </c>
      <c r="I4872" t="s">
        <v>28</v>
      </c>
      <c r="J4872" t="s">
        <v>2320</v>
      </c>
      <c r="O4872" t="s">
        <v>105</v>
      </c>
      <c r="P4872" t="s">
        <v>9</v>
      </c>
      <c r="Q4872" t="s">
        <v>646</v>
      </c>
      <c r="R4872" t="s">
        <v>122</v>
      </c>
      <c r="S4872" t="s">
        <v>124</v>
      </c>
      <c r="T4872">
        <v>1</v>
      </c>
      <c r="U4872" t="s">
        <v>475</v>
      </c>
      <c r="W4872" t="s">
        <v>386</v>
      </c>
    </row>
    <row r="4873" spans="1:23" x14ac:dyDescent="0.25">
      <c r="A4873" t="s">
        <v>492</v>
      </c>
      <c r="B4873" s="1">
        <v>44312</v>
      </c>
      <c r="C4873">
        <v>-4.18</v>
      </c>
      <c r="D4873" t="s">
        <v>2573</v>
      </c>
      <c r="E4873" t="s">
        <v>2573</v>
      </c>
      <c r="F4873" t="s">
        <v>2574</v>
      </c>
      <c r="G4873" t="s">
        <v>105</v>
      </c>
      <c r="H4873" t="s">
        <v>28</v>
      </c>
      <c r="I4873" t="s">
        <v>28</v>
      </c>
      <c r="J4873" t="s">
        <v>2320</v>
      </c>
      <c r="O4873" t="s">
        <v>105</v>
      </c>
      <c r="P4873" t="s">
        <v>9</v>
      </c>
      <c r="Q4873" t="s">
        <v>646</v>
      </c>
      <c r="R4873" t="s">
        <v>122</v>
      </c>
      <c r="S4873" t="s">
        <v>124</v>
      </c>
      <c r="T4873">
        <v>1</v>
      </c>
      <c r="U4873" t="s">
        <v>475</v>
      </c>
      <c r="W4873" t="s">
        <v>386</v>
      </c>
    </row>
    <row r="4874" spans="1:23" x14ac:dyDescent="0.25">
      <c r="A4874" t="s">
        <v>19</v>
      </c>
      <c r="B4874" s="1">
        <v>44312</v>
      </c>
      <c r="C4874">
        <v>-13.2</v>
      </c>
      <c r="D4874" t="s">
        <v>25</v>
      </c>
      <c r="E4874" t="s">
        <v>25</v>
      </c>
      <c r="F4874" t="s">
        <v>611</v>
      </c>
      <c r="G4874" t="s">
        <v>55</v>
      </c>
      <c r="H4874" t="s">
        <v>18</v>
      </c>
      <c r="I4874" t="s">
        <v>18</v>
      </c>
      <c r="J4874" t="s">
        <v>9</v>
      </c>
      <c r="O4874" t="s">
        <v>55</v>
      </c>
      <c r="P4874" t="s">
        <v>9</v>
      </c>
      <c r="Q4874" t="s">
        <v>9</v>
      </c>
      <c r="R4874" t="s">
        <v>224</v>
      </c>
      <c r="S4874" t="s">
        <v>126</v>
      </c>
      <c r="T4874">
        <v>12</v>
      </c>
      <c r="U4874" t="s">
        <v>475</v>
      </c>
      <c r="W4874" t="s">
        <v>386</v>
      </c>
    </row>
    <row r="4875" spans="1:23" x14ac:dyDescent="0.25">
      <c r="A4875" t="s">
        <v>19</v>
      </c>
      <c r="B4875" s="1">
        <v>44312</v>
      </c>
      <c r="C4875">
        <v>-320.8</v>
      </c>
      <c r="D4875" t="s">
        <v>576</v>
      </c>
      <c r="E4875" t="s">
        <v>576</v>
      </c>
      <c r="F4875" t="s">
        <v>505</v>
      </c>
      <c r="G4875" t="s">
        <v>94</v>
      </c>
      <c r="H4875" t="s">
        <v>24</v>
      </c>
      <c r="I4875" t="s">
        <v>24</v>
      </c>
      <c r="J4875" t="s">
        <v>24</v>
      </c>
      <c r="O4875" t="s">
        <v>94</v>
      </c>
      <c r="P4875" t="s">
        <v>9</v>
      </c>
      <c r="Q4875" t="s">
        <v>6333</v>
      </c>
      <c r="R4875" t="s">
        <v>122</v>
      </c>
      <c r="S4875" t="s">
        <v>127</v>
      </c>
      <c r="T4875">
        <v>12</v>
      </c>
      <c r="U4875" t="s">
        <v>475</v>
      </c>
      <c r="V4875" t="s">
        <v>265</v>
      </c>
      <c r="W4875" t="s">
        <v>386</v>
      </c>
    </row>
    <row r="4876" spans="1:23" x14ac:dyDescent="0.25">
      <c r="A4876" t="s">
        <v>492</v>
      </c>
      <c r="B4876" s="1">
        <v>44312</v>
      </c>
      <c r="C4876">
        <v>-71.2</v>
      </c>
      <c r="D4876" t="s">
        <v>4817</v>
      </c>
      <c r="E4876" t="s">
        <v>4817</v>
      </c>
      <c r="F4876" t="s">
        <v>2569</v>
      </c>
      <c r="G4876" t="s">
        <v>88</v>
      </c>
      <c r="H4876" t="s">
        <v>484</v>
      </c>
      <c r="I4876" t="s">
        <v>484</v>
      </c>
      <c r="J4876" t="s">
        <v>2320</v>
      </c>
      <c r="O4876" t="s">
        <v>88</v>
      </c>
      <c r="P4876" t="s">
        <v>9</v>
      </c>
      <c r="Q4876" t="s">
        <v>646</v>
      </c>
      <c r="R4876" t="s">
        <v>122</v>
      </c>
      <c r="S4876" t="s">
        <v>125</v>
      </c>
      <c r="T4876">
        <v>12</v>
      </c>
      <c r="U4876" t="s">
        <v>475</v>
      </c>
      <c r="W4876" t="s">
        <v>386</v>
      </c>
    </row>
    <row r="4877" spans="1:23" x14ac:dyDescent="0.25">
      <c r="A4877" t="s">
        <v>544</v>
      </c>
      <c r="B4877" s="1">
        <v>44312</v>
      </c>
      <c r="C4877">
        <v>-38.22</v>
      </c>
      <c r="D4877" t="s">
        <v>4813</v>
      </c>
      <c r="E4877" t="s">
        <v>4813</v>
      </c>
      <c r="F4877" t="s">
        <v>2577</v>
      </c>
      <c r="G4877" t="s">
        <v>105</v>
      </c>
      <c r="H4877" t="s">
        <v>28</v>
      </c>
      <c r="I4877" t="s">
        <v>28</v>
      </c>
      <c r="J4877" t="s">
        <v>2320</v>
      </c>
      <c r="K4877" t="s">
        <v>1280</v>
      </c>
      <c r="O4877" t="s">
        <v>105</v>
      </c>
      <c r="P4877" t="s">
        <v>9</v>
      </c>
      <c r="Q4877" t="s">
        <v>4830</v>
      </c>
      <c r="R4877" t="s">
        <v>122</v>
      </c>
      <c r="S4877" t="s">
        <v>124</v>
      </c>
      <c r="T4877">
        <v>1</v>
      </c>
      <c r="U4877" t="s">
        <v>475</v>
      </c>
      <c r="W4877" t="s">
        <v>386</v>
      </c>
    </row>
    <row r="4878" spans="1:23" x14ac:dyDescent="0.25">
      <c r="A4878" t="s">
        <v>544</v>
      </c>
      <c r="B4878" s="1">
        <v>44312</v>
      </c>
      <c r="C4878">
        <v>-124.88</v>
      </c>
      <c r="D4878" t="s">
        <v>2058</v>
      </c>
      <c r="E4878" t="s">
        <v>2058</v>
      </c>
      <c r="F4878" t="s">
        <v>2059</v>
      </c>
      <c r="G4878" t="s">
        <v>105</v>
      </c>
      <c r="H4878" t="s">
        <v>28</v>
      </c>
      <c r="I4878" t="s">
        <v>28</v>
      </c>
      <c r="J4878" t="s">
        <v>2320</v>
      </c>
      <c r="K4878" t="s">
        <v>1285</v>
      </c>
      <c r="O4878" t="s">
        <v>105</v>
      </c>
      <c r="P4878" t="s">
        <v>9</v>
      </c>
      <c r="Q4878" t="s">
        <v>4988</v>
      </c>
      <c r="R4878" t="s">
        <v>122</v>
      </c>
      <c r="S4878" t="s">
        <v>124</v>
      </c>
      <c r="T4878">
        <v>1</v>
      </c>
      <c r="U4878" t="s">
        <v>475</v>
      </c>
      <c r="W4878" t="s">
        <v>386</v>
      </c>
    </row>
    <row r="4879" spans="1:23" x14ac:dyDescent="0.25">
      <c r="A4879" t="s">
        <v>544</v>
      </c>
      <c r="B4879" s="1">
        <v>44312</v>
      </c>
      <c r="C4879">
        <v>-12.29</v>
      </c>
      <c r="D4879" t="s">
        <v>716</v>
      </c>
      <c r="E4879" t="s">
        <v>716</v>
      </c>
      <c r="F4879" t="s">
        <v>2576</v>
      </c>
      <c r="G4879" t="s">
        <v>10</v>
      </c>
      <c r="H4879" t="s">
        <v>35</v>
      </c>
      <c r="I4879" t="s">
        <v>35</v>
      </c>
      <c r="J4879" t="s">
        <v>9</v>
      </c>
      <c r="O4879" t="s">
        <v>10</v>
      </c>
      <c r="P4879" t="s">
        <v>9</v>
      </c>
      <c r="Q4879" t="s">
        <v>9</v>
      </c>
      <c r="R4879" t="s">
        <v>122</v>
      </c>
      <c r="S4879" t="s">
        <v>127</v>
      </c>
      <c r="T4879">
        <v>12</v>
      </c>
      <c r="U4879" t="s">
        <v>475</v>
      </c>
      <c r="W4879" t="s">
        <v>386</v>
      </c>
    </row>
    <row r="4880" spans="1:23" x14ac:dyDescent="0.25">
      <c r="A4880" t="s">
        <v>544</v>
      </c>
      <c r="B4880" s="1">
        <v>44312</v>
      </c>
      <c r="C4880">
        <v>-79.08</v>
      </c>
      <c r="D4880" t="s">
        <v>4816</v>
      </c>
      <c r="E4880" t="s">
        <v>4816</v>
      </c>
      <c r="F4880" t="s">
        <v>2571</v>
      </c>
      <c r="G4880" t="s">
        <v>105</v>
      </c>
      <c r="H4880" t="s">
        <v>28</v>
      </c>
      <c r="I4880" t="s">
        <v>28</v>
      </c>
      <c r="J4880" t="s">
        <v>2320</v>
      </c>
      <c r="O4880" t="s">
        <v>105</v>
      </c>
      <c r="P4880" t="s">
        <v>9</v>
      </c>
      <c r="Q4880" t="s">
        <v>646</v>
      </c>
      <c r="R4880" t="s">
        <v>122</v>
      </c>
      <c r="S4880" t="s">
        <v>124</v>
      </c>
      <c r="T4880">
        <v>1</v>
      </c>
      <c r="U4880" t="s">
        <v>475</v>
      </c>
      <c r="W4880" t="s">
        <v>386</v>
      </c>
    </row>
    <row r="4881" spans="1:23" x14ac:dyDescent="0.25">
      <c r="A4881" t="s">
        <v>605</v>
      </c>
      <c r="B4881" s="1">
        <v>44312</v>
      </c>
      <c r="C4881">
        <v>-13.22</v>
      </c>
      <c r="D4881" t="s">
        <v>606</v>
      </c>
      <c r="E4881" t="s">
        <v>606</v>
      </c>
      <c r="F4881" t="s">
        <v>2570</v>
      </c>
      <c r="G4881" t="s">
        <v>13</v>
      </c>
      <c r="H4881" t="s">
        <v>11</v>
      </c>
      <c r="I4881" t="s">
        <v>11</v>
      </c>
      <c r="J4881" t="s">
        <v>9</v>
      </c>
      <c r="O4881" t="s">
        <v>13</v>
      </c>
      <c r="P4881" t="s">
        <v>9</v>
      </c>
      <c r="Q4881" t="s">
        <v>9</v>
      </c>
      <c r="R4881" t="s">
        <v>122</v>
      </c>
      <c r="S4881" t="s">
        <v>127</v>
      </c>
      <c r="T4881">
        <v>12</v>
      </c>
      <c r="U4881" t="s">
        <v>475</v>
      </c>
      <c r="W4881" t="s">
        <v>386</v>
      </c>
    </row>
    <row r="4882" spans="1:23" x14ac:dyDescent="0.25">
      <c r="A4882" t="s">
        <v>544</v>
      </c>
      <c r="B4882" s="1">
        <v>44311</v>
      </c>
      <c r="C4882">
        <v>-38.520000000000003</v>
      </c>
      <c r="D4882" t="s">
        <v>1383</v>
      </c>
      <c r="E4882" t="s">
        <v>1383</v>
      </c>
      <c r="F4882" t="s">
        <v>2578</v>
      </c>
      <c r="G4882" t="s">
        <v>105</v>
      </c>
      <c r="H4882" t="s">
        <v>28</v>
      </c>
      <c r="I4882" t="s">
        <v>28</v>
      </c>
      <c r="J4882" t="s">
        <v>2320</v>
      </c>
      <c r="O4882" t="s">
        <v>105</v>
      </c>
      <c r="P4882" t="s">
        <v>9</v>
      </c>
      <c r="Q4882" t="s">
        <v>646</v>
      </c>
      <c r="R4882" t="s">
        <v>122</v>
      </c>
      <c r="S4882" t="s">
        <v>124</v>
      </c>
      <c r="T4882">
        <v>1</v>
      </c>
      <c r="U4882" t="s">
        <v>475</v>
      </c>
      <c r="W4882" t="s">
        <v>386</v>
      </c>
    </row>
    <row r="4883" spans="1:23" x14ac:dyDescent="0.25">
      <c r="A4883" t="s">
        <v>512</v>
      </c>
      <c r="B4883" s="1">
        <v>44311</v>
      </c>
      <c r="C4883">
        <v>-25</v>
      </c>
      <c r="D4883" t="s">
        <v>497</v>
      </c>
      <c r="E4883" t="s">
        <v>497</v>
      </c>
      <c r="F4883" t="s">
        <v>742</v>
      </c>
      <c r="G4883" t="s">
        <v>13</v>
      </c>
      <c r="H4883" t="s">
        <v>11</v>
      </c>
      <c r="I4883" t="s">
        <v>11</v>
      </c>
      <c r="J4883" t="s">
        <v>9</v>
      </c>
      <c r="O4883" t="s">
        <v>13</v>
      </c>
      <c r="P4883" t="s">
        <v>9</v>
      </c>
      <c r="Q4883" t="s">
        <v>2579</v>
      </c>
      <c r="R4883" t="s">
        <v>122</v>
      </c>
      <c r="S4883" t="s">
        <v>127</v>
      </c>
      <c r="T4883">
        <v>12</v>
      </c>
      <c r="U4883" t="s">
        <v>475</v>
      </c>
      <c r="W4883" t="s">
        <v>386</v>
      </c>
    </row>
    <row r="4884" spans="1:23" x14ac:dyDescent="0.25">
      <c r="A4884" t="s">
        <v>512</v>
      </c>
      <c r="B4884" s="1">
        <v>44311</v>
      </c>
      <c r="C4884">
        <v>-26</v>
      </c>
      <c r="D4884" t="s">
        <v>497</v>
      </c>
      <c r="E4884" t="s">
        <v>497</v>
      </c>
      <c r="F4884" t="s">
        <v>742</v>
      </c>
      <c r="G4884" t="s">
        <v>78</v>
      </c>
      <c r="H4884" t="s">
        <v>27</v>
      </c>
      <c r="I4884" t="s">
        <v>27</v>
      </c>
      <c r="J4884" t="s">
        <v>9</v>
      </c>
      <c r="O4884" t="s">
        <v>78</v>
      </c>
      <c r="P4884" t="s">
        <v>9</v>
      </c>
      <c r="Q4884" t="s">
        <v>9</v>
      </c>
      <c r="R4884" t="s">
        <v>122</v>
      </c>
      <c r="S4884" t="s">
        <v>127</v>
      </c>
      <c r="T4884">
        <v>1</v>
      </c>
      <c r="U4884" t="s">
        <v>475</v>
      </c>
      <c r="W4884" t="s">
        <v>386</v>
      </c>
    </row>
    <row r="4885" spans="1:23" x14ac:dyDescent="0.25">
      <c r="A4885" t="s">
        <v>544</v>
      </c>
      <c r="B4885" s="1">
        <v>44310</v>
      </c>
      <c r="C4885">
        <v>-111.21</v>
      </c>
      <c r="D4885" t="s">
        <v>2580</v>
      </c>
      <c r="E4885" t="s">
        <v>2580</v>
      </c>
      <c r="F4885" t="s">
        <v>2581</v>
      </c>
      <c r="G4885" t="s">
        <v>105</v>
      </c>
      <c r="H4885" t="s">
        <v>28</v>
      </c>
      <c r="I4885" t="s">
        <v>28</v>
      </c>
      <c r="J4885" t="s">
        <v>2320</v>
      </c>
      <c r="O4885" t="s">
        <v>105</v>
      </c>
      <c r="P4885" t="s">
        <v>9</v>
      </c>
      <c r="Q4885" t="s">
        <v>646</v>
      </c>
      <c r="R4885" t="s">
        <v>122</v>
      </c>
      <c r="S4885" t="s">
        <v>124</v>
      </c>
      <c r="T4885">
        <v>1</v>
      </c>
      <c r="U4885" t="s">
        <v>475</v>
      </c>
      <c r="W4885" t="s">
        <v>386</v>
      </c>
    </row>
    <row r="4886" spans="1:23" x14ac:dyDescent="0.25">
      <c r="A4886" t="s">
        <v>336</v>
      </c>
      <c r="B4886" s="1">
        <v>44310</v>
      </c>
      <c r="C4886">
        <v>-100</v>
      </c>
      <c r="D4886" t="s">
        <v>2055</v>
      </c>
      <c r="E4886" t="s">
        <v>2055</v>
      </c>
      <c r="F4886" t="s">
        <v>2582</v>
      </c>
      <c r="G4886" t="s">
        <v>105</v>
      </c>
      <c r="H4886" t="s">
        <v>28</v>
      </c>
      <c r="I4886" t="s">
        <v>28</v>
      </c>
      <c r="J4886" t="s">
        <v>2320</v>
      </c>
      <c r="O4886" t="s">
        <v>105</v>
      </c>
      <c r="P4886" t="s">
        <v>9</v>
      </c>
      <c r="Q4886" t="s">
        <v>646</v>
      </c>
      <c r="R4886" t="s">
        <v>122</v>
      </c>
      <c r="S4886" t="s">
        <v>124</v>
      </c>
      <c r="T4886">
        <v>1</v>
      </c>
      <c r="U4886" t="s">
        <v>475</v>
      </c>
      <c r="W4886" t="s">
        <v>386</v>
      </c>
    </row>
    <row r="4887" spans="1:23" x14ac:dyDescent="0.25">
      <c r="A4887" t="s">
        <v>336</v>
      </c>
      <c r="B4887" s="1">
        <v>44310</v>
      </c>
      <c r="C4887">
        <v>-3.75</v>
      </c>
      <c r="D4887" t="s">
        <v>2055</v>
      </c>
      <c r="E4887" t="s">
        <v>2055</v>
      </c>
      <c r="F4887" t="s">
        <v>2582</v>
      </c>
      <c r="G4887" t="s">
        <v>101</v>
      </c>
      <c r="H4887" t="s">
        <v>23</v>
      </c>
      <c r="I4887" t="s">
        <v>23</v>
      </c>
      <c r="J4887" t="s">
        <v>9</v>
      </c>
      <c r="O4887" t="s">
        <v>101</v>
      </c>
      <c r="P4887" t="s">
        <v>9</v>
      </c>
      <c r="Q4887" t="s">
        <v>9</v>
      </c>
      <c r="R4887" t="s">
        <v>122</v>
      </c>
      <c r="S4887" t="s">
        <v>127</v>
      </c>
      <c r="T4887">
        <v>12</v>
      </c>
      <c r="U4887" t="s">
        <v>475</v>
      </c>
      <c r="W4887" t="s">
        <v>386</v>
      </c>
    </row>
    <row r="4888" spans="1:23" x14ac:dyDescent="0.25">
      <c r="A4888" t="s">
        <v>512</v>
      </c>
      <c r="B4888" s="1">
        <v>44310</v>
      </c>
      <c r="C4888">
        <v>-11.93</v>
      </c>
      <c r="D4888" t="s">
        <v>497</v>
      </c>
      <c r="E4888" t="s">
        <v>497</v>
      </c>
      <c r="F4888" t="s">
        <v>742</v>
      </c>
      <c r="G4888" t="s">
        <v>105</v>
      </c>
      <c r="H4888" t="s">
        <v>28</v>
      </c>
      <c r="I4888" t="s">
        <v>28</v>
      </c>
      <c r="J4888" t="s">
        <v>2320</v>
      </c>
      <c r="O4888" t="s">
        <v>105</v>
      </c>
      <c r="P4888" t="s">
        <v>9</v>
      </c>
      <c r="Q4888" t="s">
        <v>646</v>
      </c>
      <c r="R4888" t="s">
        <v>122</v>
      </c>
      <c r="S4888" t="s">
        <v>124</v>
      </c>
      <c r="T4888">
        <v>1</v>
      </c>
      <c r="U4888" t="s">
        <v>475</v>
      </c>
      <c r="W4888" t="s">
        <v>386</v>
      </c>
    </row>
    <row r="4889" spans="1:23" x14ac:dyDescent="0.25">
      <c r="A4889" t="s">
        <v>492</v>
      </c>
      <c r="B4889" s="1">
        <v>44310</v>
      </c>
      <c r="C4889">
        <v>-20</v>
      </c>
      <c r="D4889" t="s">
        <v>2583</v>
      </c>
      <c r="E4889" t="s">
        <v>2583</v>
      </c>
      <c r="F4889" t="s">
        <v>2584</v>
      </c>
      <c r="G4889" t="s">
        <v>105</v>
      </c>
      <c r="H4889" t="s">
        <v>28</v>
      </c>
      <c r="I4889" t="s">
        <v>28</v>
      </c>
      <c r="J4889" t="s">
        <v>2320</v>
      </c>
      <c r="K4889" t="s">
        <v>1307</v>
      </c>
      <c r="O4889" t="s">
        <v>105</v>
      </c>
      <c r="P4889" t="s">
        <v>9</v>
      </c>
      <c r="Q4889" t="s">
        <v>2585</v>
      </c>
      <c r="R4889" t="s">
        <v>122</v>
      </c>
      <c r="S4889" t="s">
        <v>124</v>
      </c>
      <c r="T4889">
        <v>1</v>
      </c>
      <c r="U4889" t="s">
        <v>475</v>
      </c>
      <c r="W4889" t="s">
        <v>386</v>
      </c>
    </row>
    <row r="4890" spans="1:23" x14ac:dyDescent="0.25">
      <c r="A4890" t="s">
        <v>512</v>
      </c>
      <c r="B4890" s="1">
        <v>44310</v>
      </c>
      <c r="C4890">
        <v>-21.87</v>
      </c>
      <c r="D4890" t="s">
        <v>2586</v>
      </c>
      <c r="E4890" t="s">
        <v>2586</v>
      </c>
      <c r="F4890" t="s">
        <v>570</v>
      </c>
      <c r="G4890" t="s">
        <v>88</v>
      </c>
      <c r="H4890" t="s">
        <v>50</v>
      </c>
      <c r="I4890" t="s">
        <v>50</v>
      </c>
      <c r="J4890" t="s">
        <v>9</v>
      </c>
      <c r="O4890" t="s">
        <v>88</v>
      </c>
      <c r="P4890" t="s">
        <v>9</v>
      </c>
      <c r="Q4890" t="s">
        <v>2587</v>
      </c>
      <c r="R4890" t="s">
        <v>122</v>
      </c>
      <c r="S4890" t="s">
        <v>124</v>
      </c>
      <c r="T4890">
        <v>1</v>
      </c>
      <c r="U4890" t="s">
        <v>475</v>
      </c>
      <c r="W4890" t="s">
        <v>386</v>
      </c>
    </row>
    <row r="4891" spans="1:23" x14ac:dyDescent="0.25">
      <c r="A4891" t="s">
        <v>492</v>
      </c>
      <c r="B4891" s="1">
        <v>44309</v>
      </c>
      <c r="C4891">
        <v>-25.94</v>
      </c>
      <c r="D4891" t="s">
        <v>4815</v>
      </c>
      <c r="E4891" t="s">
        <v>4815</v>
      </c>
      <c r="F4891" t="s">
        <v>2590</v>
      </c>
      <c r="G4891" t="s">
        <v>105</v>
      </c>
      <c r="H4891" t="s">
        <v>28</v>
      </c>
      <c r="I4891" t="s">
        <v>28</v>
      </c>
      <c r="J4891" t="s">
        <v>2320</v>
      </c>
      <c r="O4891" t="s">
        <v>105</v>
      </c>
      <c r="P4891" t="s">
        <v>9</v>
      </c>
      <c r="Q4891" t="s">
        <v>646</v>
      </c>
      <c r="R4891" t="s">
        <v>122</v>
      </c>
      <c r="S4891" t="s">
        <v>124</v>
      </c>
      <c r="T4891">
        <v>1</v>
      </c>
      <c r="U4891" t="s">
        <v>475</v>
      </c>
      <c r="W4891" t="s">
        <v>386</v>
      </c>
    </row>
    <row r="4892" spans="1:23" x14ac:dyDescent="0.25">
      <c r="A4892" t="s">
        <v>605</v>
      </c>
      <c r="B4892" s="1">
        <v>44309</v>
      </c>
      <c r="C4892">
        <v>13.2</v>
      </c>
      <c r="D4892" t="s">
        <v>25</v>
      </c>
      <c r="E4892" t="s">
        <v>25</v>
      </c>
      <c r="F4892" t="s">
        <v>627</v>
      </c>
      <c r="G4892" t="s">
        <v>55</v>
      </c>
      <c r="H4892" t="s">
        <v>18</v>
      </c>
      <c r="I4892" t="s">
        <v>18</v>
      </c>
      <c r="J4892" t="s">
        <v>9</v>
      </c>
      <c r="O4892" t="s">
        <v>55</v>
      </c>
      <c r="P4892" t="s">
        <v>9</v>
      </c>
      <c r="Q4892" t="s">
        <v>9</v>
      </c>
      <c r="R4892" t="s">
        <v>224</v>
      </c>
      <c r="S4892" t="s">
        <v>126</v>
      </c>
      <c r="T4892">
        <v>12</v>
      </c>
      <c r="U4892" t="s">
        <v>475</v>
      </c>
      <c r="W4892" t="s">
        <v>386</v>
      </c>
    </row>
    <row r="4893" spans="1:23" x14ac:dyDescent="0.25">
      <c r="A4893" t="s">
        <v>544</v>
      </c>
      <c r="B4893" s="1">
        <v>44309</v>
      </c>
      <c r="C4893">
        <v>-79.180000000000007</v>
      </c>
      <c r="D4893" t="s">
        <v>4819</v>
      </c>
      <c r="E4893" t="s">
        <v>4819</v>
      </c>
      <c r="F4893" t="s">
        <v>2588</v>
      </c>
      <c r="G4893" t="s">
        <v>105</v>
      </c>
      <c r="H4893" t="s">
        <v>28</v>
      </c>
      <c r="I4893" t="s">
        <v>28</v>
      </c>
      <c r="J4893" t="s">
        <v>2320</v>
      </c>
      <c r="K4893" t="s">
        <v>1280</v>
      </c>
      <c r="O4893" t="s">
        <v>105</v>
      </c>
      <c r="P4893" t="s">
        <v>9</v>
      </c>
      <c r="Q4893" t="s">
        <v>4830</v>
      </c>
      <c r="R4893" t="s">
        <v>122</v>
      </c>
      <c r="S4893" t="s">
        <v>124</v>
      </c>
      <c r="T4893">
        <v>1</v>
      </c>
      <c r="U4893" t="s">
        <v>475</v>
      </c>
      <c r="W4893" t="s">
        <v>386</v>
      </c>
    </row>
    <row r="4894" spans="1:23" x14ac:dyDescent="0.25">
      <c r="A4894" t="s">
        <v>544</v>
      </c>
      <c r="B4894" s="1">
        <v>44309</v>
      </c>
      <c r="C4894">
        <v>-49.44</v>
      </c>
      <c r="D4894" t="s">
        <v>716</v>
      </c>
      <c r="E4894" t="s">
        <v>716</v>
      </c>
      <c r="F4894" t="s">
        <v>2589</v>
      </c>
      <c r="G4894" t="s">
        <v>105</v>
      </c>
      <c r="H4894" t="s">
        <v>28</v>
      </c>
      <c r="I4894" t="s">
        <v>28</v>
      </c>
      <c r="J4894" t="s">
        <v>2320</v>
      </c>
      <c r="K4894" t="s">
        <v>4610</v>
      </c>
      <c r="O4894" t="s">
        <v>105</v>
      </c>
      <c r="P4894" t="s">
        <v>9</v>
      </c>
      <c r="Q4894" t="s">
        <v>4818</v>
      </c>
      <c r="R4894" t="s">
        <v>122</v>
      </c>
      <c r="S4894" t="s">
        <v>124</v>
      </c>
      <c r="T4894">
        <v>1</v>
      </c>
      <c r="U4894" t="s">
        <v>475</v>
      </c>
      <c r="W4894" t="s">
        <v>386</v>
      </c>
    </row>
    <row r="4895" spans="1:23" x14ac:dyDescent="0.25">
      <c r="A4895" t="s">
        <v>492</v>
      </c>
      <c r="B4895" s="1">
        <v>44308</v>
      </c>
      <c r="C4895">
        <v>-17.79</v>
      </c>
      <c r="D4895" t="s">
        <v>4820</v>
      </c>
      <c r="E4895" t="s">
        <v>4820</v>
      </c>
      <c r="F4895" t="s">
        <v>2592</v>
      </c>
      <c r="G4895" t="s">
        <v>78</v>
      </c>
      <c r="H4895" t="s">
        <v>27</v>
      </c>
      <c r="I4895" t="s">
        <v>27</v>
      </c>
      <c r="J4895" t="s">
        <v>9</v>
      </c>
      <c r="O4895" t="s">
        <v>78</v>
      </c>
      <c r="P4895" t="s">
        <v>9</v>
      </c>
      <c r="Q4895" t="s">
        <v>2596</v>
      </c>
      <c r="R4895" t="s">
        <v>122</v>
      </c>
      <c r="S4895" t="s">
        <v>127</v>
      </c>
      <c r="T4895">
        <v>1</v>
      </c>
      <c r="U4895" t="s">
        <v>475</v>
      </c>
      <c r="W4895" t="s">
        <v>386</v>
      </c>
    </row>
    <row r="4896" spans="1:23" x14ac:dyDescent="0.25">
      <c r="A4896" t="s">
        <v>492</v>
      </c>
      <c r="B4896" s="1">
        <v>44308</v>
      </c>
      <c r="C4896">
        <v>-3.13</v>
      </c>
      <c r="D4896" t="s">
        <v>4821</v>
      </c>
      <c r="E4896" t="s">
        <v>4821</v>
      </c>
      <c r="F4896" t="s">
        <v>2567</v>
      </c>
      <c r="G4896" t="s">
        <v>104</v>
      </c>
      <c r="H4896" t="s">
        <v>16</v>
      </c>
      <c r="I4896" t="s">
        <v>16</v>
      </c>
      <c r="J4896" t="s">
        <v>9</v>
      </c>
      <c r="O4896" t="s">
        <v>104</v>
      </c>
      <c r="P4896" t="s">
        <v>9</v>
      </c>
      <c r="Q4896" t="s">
        <v>9</v>
      </c>
      <c r="R4896" t="s">
        <v>122</v>
      </c>
      <c r="S4896" t="s">
        <v>127</v>
      </c>
      <c r="T4896">
        <v>12</v>
      </c>
      <c r="U4896" t="s">
        <v>475</v>
      </c>
      <c r="W4896" t="s">
        <v>386</v>
      </c>
    </row>
    <row r="4897" spans="1:23" x14ac:dyDescent="0.25">
      <c r="A4897" t="s">
        <v>544</v>
      </c>
      <c r="B4897" s="1">
        <v>44308</v>
      </c>
      <c r="C4897">
        <v>-13.61</v>
      </c>
      <c r="D4897" t="s">
        <v>4822</v>
      </c>
      <c r="E4897" t="s">
        <v>4822</v>
      </c>
      <c r="F4897" t="s">
        <v>2597</v>
      </c>
      <c r="G4897" t="s">
        <v>105</v>
      </c>
      <c r="H4897" t="s">
        <v>28</v>
      </c>
      <c r="I4897" t="s">
        <v>28</v>
      </c>
      <c r="J4897" t="s">
        <v>2320</v>
      </c>
      <c r="O4897" t="s">
        <v>105</v>
      </c>
      <c r="P4897" t="s">
        <v>9</v>
      </c>
      <c r="Q4897" t="s">
        <v>646</v>
      </c>
      <c r="R4897" t="s">
        <v>122</v>
      </c>
      <c r="S4897" t="s">
        <v>124</v>
      </c>
      <c r="T4897">
        <v>1</v>
      </c>
      <c r="U4897" t="s">
        <v>475</v>
      </c>
      <c r="W4897" t="s">
        <v>386</v>
      </c>
    </row>
    <row r="4898" spans="1:23" x14ac:dyDescent="0.25">
      <c r="A4898" t="s">
        <v>544</v>
      </c>
      <c r="B4898" s="1">
        <v>44308</v>
      </c>
      <c r="C4898">
        <v>-25.1</v>
      </c>
      <c r="D4898" t="s">
        <v>2594</v>
      </c>
      <c r="E4898" t="s">
        <v>2594</v>
      </c>
      <c r="F4898" t="s">
        <v>2595</v>
      </c>
      <c r="G4898" t="s">
        <v>105</v>
      </c>
      <c r="H4898" t="s">
        <v>28</v>
      </c>
      <c r="I4898" t="s">
        <v>28</v>
      </c>
      <c r="J4898" t="s">
        <v>2320</v>
      </c>
      <c r="K4898" t="s">
        <v>1280</v>
      </c>
      <c r="O4898" t="s">
        <v>105</v>
      </c>
      <c r="P4898" t="s">
        <v>9</v>
      </c>
      <c r="Q4898" t="s">
        <v>4830</v>
      </c>
      <c r="R4898" t="s">
        <v>122</v>
      </c>
      <c r="S4898" t="s">
        <v>124</v>
      </c>
      <c r="T4898">
        <v>1</v>
      </c>
      <c r="U4898" t="s">
        <v>475</v>
      </c>
      <c r="W4898" t="s">
        <v>386</v>
      </c>
    </row>
    <row r="4899" spans="1:23" x14ac:dyDescent="0.25">
      <c r="A4899" t="s">
        <v>544</v>
      </c>
      <c r="B4899" s="1">
        <v>44308</v>
      </c>
      <c r="C4899">
        <v>-72.62</v>
      </c>
      <c r="D4899" t="s">
        <v>4819</v>
      </c>
      <c r="E4899" t="s">
        <v>4819</v>
      </c>
      <c r="F4899" t="s">
        <v>2588</v>
      </c>
      <c r="G4899" t="s">
        <v>105</v>
      </c>
      <c r="H4899" t="s">
        <v>28</v>
      </c>
      <c r="I4899" t="s">
        <v>28</v>
      </c>
      <c r="J4899" t="s">
        <v>2320</v>
      </c>
      <c r="K4899" t="s">
        <v>1280</v>
      </c>
      <c r="O4899" t="s">
        <v>105</v>
      </c>
      <c r="P4899" t="s">
        <v>9</v>
      </c>
      <c r="Q4899" t="s">
        <v>4830</v>
      </c>
      <c r="R4899" t="s">
        <v>122</v>
      </c>
      <c r="S4899" t="s">
        <v>124</v>
      </c>
      <c r="T4899">
        <v>1</v>
      </c>
      <c r="U4899" t="s">
        <v>475</v>
      </c>
      <c r="W4899" t="s">
        <v>386</v>
      </c>
    </row>
    <row r="4900" spans="1:23" x14ac:dyDescent="0.25">
      <c r="A4900" t="s">
        <v>492</v>
      </c>
      <c r="B4900" s="1">
        <v>44308</v>
      </c>
      <c r="C4900">
        <v>-35</v>
      </c>
      <c r="D4900" t="s">
        <v>4821</v>
      </c>
      <c r="E4900" t="s">
        <v>4821</v>
      </c>
      <c r="F4900" t="s">
        <v>2567</v>
      </c>
      <c r="G4900" t="s">
        <v>88</v>
      </c>
      <c r="H4900" t="s">
        <v>59</v>
      </c>
      <c r="I4900" t="s">
        <v>59</v>
      </c>
      <c r="J4900" t="s">
        <v>9</v>
      </c>
      <c r="O4900" t="s">
        <v>88</v>
      </c>
      <c r="P4900" t="s">
        <v>9</v>
      </c>
      <c r="Q4900" t="s">
        <v>9</v>
      </c>
      <c r="R4900" t="s">
        <v>122</v>
      </c>
      <c r="S4900" t="s">
        <v>127</v>
      </c>
      <c r="T4900">
        <v>1</v>
      </c>
      <c r="U4900" t="s">
        <v>475</v>
      </c>
      <c r="W4900" t="s">
        <v>386</v>
      </c>
    </row>
    <row r="4901" spans="1:23" x14ac:dyDescent="0.25">
      <c r="A4901" t="s">
        <v>492</v>
      </c>
      <c r="B4901" s="1">
        <v>44308</v>
      </c>
      <c r="C4901">
        <v>-14.59</v>
      </c>
      <c r="D4901" t="s">
        <v>4821</v>
      </c>
      <c r="E4901" t="s">
        <v>4821</v>
      </c>
      <c r="F4901" t="s">
        <v>2567</v>
      </c>
      <c r="G4901" t="s">
        <v>105</v>
      </c>
      <c r="H4901" t="s">
        <v>28</v>
      </c>
      <c r="I4901" t="s">
        <v>28</v>
      </c>
      <c r="J4901" t="s">
        <v>2320</v>
      </c>
      <c r="O4901" t="s">
        <v>105</v>
      </c>
      <c r="P4901" t="s">
        <v>9</v>
      </c>
      <c r="Q4901" t="s">
        <v>646</v>
      </c>
      <c r="R4901" t="s">
        <v>122</v>
      </c>
      <c r="S4901" t="s">
        <v>124</v>
      </c>
      <c r="T4901">
        <v>1</v>
      </c>
      <c r="U4901" t="s">
        <v>475</v>
      </c>
      <c r="W4901" t="s">
        <v>386</v>
      </c>
    </row>
    <row r="4902" spans="1:23" x14ac:dyDescent="0.25">
      <c r="A4902" t="s">
        <v>492</v>
      </c>
      <c r="B4902" s="1">
        <v>44308</v>
      </c>
      <c r="C4902">
        <v>25</v>
      </c>
      <c r="D4902" t="s">
        <v>536</v>
      </c>
      <c r="E4902" t="s">
        <v>536</v>
      </c>
      <c r="F4902" t="s">
        <v>537</v>
      </c>
      <c r="G4902" t="s">
        <v>92</v>
      </c>
      <c r="H4902" t="s">
        <v>49</v>
      </c>
      <c r="I4902" t="s">
        <v>49</v>
      </c>
      <c r="J4902" t="s">
        <v>9</v>
      </c>
      <c r="O4902" t="s">
        <v>92</v>
      </c>
      <c r="P4902" t="s">
        <v>9</v>
      </c>
      <c r="Q4902" t="s">
        <v>9</v>
      </c>
      <c r="R4902" t="s">
        <v>92</v>
      </c>
      <c r="S4902" t="s">
        <v>127</v>
      </c>
      <c r="T4902">
        <v>12</v>
      </c>
      <c r="U4902" t="s">
        <v>475</v>
      </c>
      <c r="W4902" t="s">
        <v>386</v>
      </c>
    </row>
    <row r="4903" spans="1:23" x14ac:dyDescent="0.25">
      <c r="A4903" t="s">
        <v>492</v>
      </c>
      <c r="B4903" s="1">
        <v>44308</v>
      </c>
      <c r="C4903">
        <v>-9.41</v>
      </c>
      <c r="D4903" t="s">
        <v>4820</v>
      </c>
      <c r="E4903" t="s">
        <v>4820</v>
      </c>
      <c r="F4903" t="s">
        <v>2592</v>
      </c>
      <c r="G4903" t="s">
        <v>88</v>
      </c>
      <c r="H4903" t="s">
        <v>484</v>
      </c>
      <c r="I4903" t="s">
        <v>484</v>
      </c>
      <c r="J4903" t="s">
        <v>9</v>
      </c>
      <c r="O4903" t="s">
        <v>88</v>
      </c>
      <c r="P4903" t="s">
        <v>9</v>
      </c>
      <c r="Q4903" t="s">
        <v>2593</v>
      </c>
      <c r="R4903" t="s">
        <v>122</v>
      </c>
      <c r="S4903" t="s">
        <v>125</v>
      </c>
      <c r="T4903">
        <v>12</v>
      </c>
      <c r="U4903" t="s">
        <v>475</v>
      </c>
      <c r="W4903" t="s">
        <v>386</v>
      </c>
    </row>
    <row r="4904" spans="1:23" x14ac:dyDescent="0.25">
      <c r="A4904" t="s">
        <v>492</v>
      </c>
      <c r="B4904" s="1">
        <v>44308</v>
      </c>
      <c r="C4904">
        <v>-17.79</v>
      </c>
      <c r="D4904" t="s">
        <v>4820</v>
      </c>
      <c r="E4904" t="s">
        <v>4820</v>
      </c>
      <c r="F4904" t="s">
        <v>2592</v>
      </c>
      <c r="G4904" t="s">
        <v>88</v>
      </c>
      <c r="H4904" t="s">
        <v>484</v>
      </c>
      <c r="I4904" t="s">
        <v>484</v>
      </c>
      <c r="J4904" t="s">
        <v>9</v>
      </c>
      <c r="O4904" t="s">
        <v>88</v>
      </c>
      <c r="P4904" t="s">
        <v>9</v>
      </c>
      <c r="Q4904" t="s">
        <v>9</v>
      </c>
      <c r="R4904" t="s">
        <v>122</v>
      </c>
      <c r="S4904" t="s">
        <v>125</v>
      </c>
      <c r="T4904">
        <v>12</v>
      </c>
      <c r="U4904" t="s">
        <v>475</v>
      </c>
      <c r="W4904" t="s">
        <v>386</v>
      </c>
    </row>
    <row r="4905" spans="1:23" x14ac:dyDescent="0.25">
      <c r="A4905" t="s">
        <v>492</v>
      </c>
      <c r="B4905" s="1">
        <v>44307</v>
      </c>
      <c r="C4905">
        <v>-96</v>
      </c>
      <c r="D4905" t="s">
        <v>4823</v>
      </c>
      <c r="E4905" t="s">
        <v>4823</v>
      </c>
      <c r="F4905" t="s">
        <v>2605</v>
      </c>
      <c r="G4905" t="s">
        <v>105</v>
      </c>
      <c r="H4905" t="s">
        <v>28</v>
      </c>
      <c r="I4905" t="s">
        <v>28</v>
      </c>
      <c r="J4905" t="s">
        <v>2320</v>
      </c>
      <c r="K4905" t="s">
        <v>4989</v>
      </c>
      <c r="O4905" t="s">
        <v>105</v>
      </c>
      <c r="P4905" t="s">
        <v>9</v>
      </c>
      <c r="Q4905" t="s">
        <v>4990</v>
      </c>
      <c r="R4905" t="s">
        <v>122</v>
      </c>
      <c r="S4905" t="s">
        <v>124</v>
      </c>
      <c r="T4905">
        <v>1</v>
      </c>
      <c r="U4905" t="s">
        <v>475</v>
      </c>
      <c r="W4905" t="s">
        <v>386</v>
      </c>
    </row>
    <row r="4906" spans="1:23" x14ac:dyDescent="0.25">
      <c r="A4906" t="s">
        <v>492</v>
      </c>
      <c r="B4906" s="1">
        <v>44307</v>
      </c>
      <c r="C4906">
        <v>-43.98</v>
      </c>
      <c r="D4906" t="s">
        <v>4817</v>
      </c>
      <c r="E4906" t="s">
        <v>4817</v>
      </c>
      <c r="F4906" t="s">
        <v>2569</v>
      </c>
      <c r="G4906" t="s">
        <v>78</v>
      </c>
      <c r="H4906" t="s">
        <v>27</v>
      </c>
      <c r="I4906" t="s">
        <v>27</v>
      </c>
      <c r="J4906" t="s">
        <v>9</v>
      </c>
      <c r="O4906" t="s">
        <v>78</v>
      </c>
      <c r="P4906" t="s">
        <v>9</v>
      </c>
      <c r="Q4906" t="s">
        <v>2604</v>
      </c>
      <c r="R4906" t="s">
        <v>122</v>
      </c>
      <c r="S4906" t="s">
        <v>127</v>
      </c>
      <c r="T4906">
        <v>1</v>
      </c>
      <c r="U4906" t="s">
        <v>475</v>
      </c>
      <c r="W4906" t="s">
        <v>386</v>
      </c>
    </row>
    <row r="4907" spans="1:23" x14ac:dyDescent="0.25">
      <c r="A4907" t="s">
        <v>544</v>
      </c>
      <c r="B4907" s="1">
        <v>44307</v>
      </c>
      <c r="C4907">
        <v>-45.86</v>
      </c>
      <c r="D4907" t="s">
        <v>2600</v>
      </c>
      <c r="E4907" t="s">
        <v>2600</v>
      </c>
      <c r="F4907" t="s">
        <v>2601</v>
      </c>
      <c r="G4907" t="s">
        <v>105</v>
      </c>
      <c r="H4907" t="s">
        <v>28</v>
      </c>
      <c r="I4907" t="s">
        <v>28</v>
      </c>
      <c r="J4907" t="s">
        <v>2320</v>
      </c>
      <c r="K4907" t="s">
        <v>1280</v>
      </c>
      <c r="O4907" t="s">
        <v>105</v>
      </c>
      <c r="P4907" t="s">
        <v>9</v>
      </c>
      <c r="Q4907" t="s">
        <v>4830</v>
      </c>
      <c r="R4907" t="s">
        <v>122</v>
      </c>
      <c r="S4907" t="s">
        <v>124</v>
      </c>
      <c r="T4907">
        <v>1</v>
      </c>
      <c r="U4907" t="s">
        <v>475</v>
      </c>
      <c r="W4907" t="s">
        <v>386</v>
      </c>
    </row>
    <row r="4908" spans="1:23" x14ac:dyDescent="0.25">
      <c r="A4908" t="s">
        <v>544</v>
      </c>
      <c r="B4908" s="1">
        <v>44307</v>
      </c>
      <c r="C4908">
        <v>-41.73</v>
      </c>
      <c r="D4908" t="s">
        <v>4825</v>
      </c>
      <c r="E4908" t="s">
        <v>4825</v>
      </c>
      <c r="F4908" t="s">
        <v>2598</v>
      </c>
      <c r="G4908" t="s">
        <v>105</v>
      </c>
      <c r="H4908" t="s">
        <v>28</v>
      </c>
      <c r="I4908" t="s">
        <v>28</v>
      </c>
      <c r="J4908" t="s">
        <v>2320</v>
      </c>
      <c r="K4908" t="s">
        <v>1280</v>
      </c>
      <c r="O4908" t="s">
        <v>105</v>
      </c>
      <c r="P4908" t="s">
        <v>9</v>
      </c>
      <c r="Q4908" t="s">
        <v>4830</v>
      </c>
      <c r="R4908" t="s">
        <v>122</v>
      </c>
      <c r="S4908" t="s">
        <v>124</v>
      </c>
      <c r="T4908">
        <v>1</v>
      </c>
      <c r="U4908" t="s">
        <v>475</v>
      </c>
      <c r="W4908" t="s">
        <v>386</v>
      </c>
    </row>
    <row r="4909" spans="1:23" x14ac:dyDescent="0.25">
      <c r="A4909" t="s">
        <v>492</v>
      </c>
      <c r="B4909" s="1">
        <v>44307</v>
      </c>
      <c r="C4909">
        <v>-15.95</v>
      </c>
      <c r="D4909" t="s">
        <v>642</v>
      </c>
      <c r="E4909" t="s">
        <v>642</v>
      </c>
      <c r="F4909" t="s">
        <v>643</v>
      </c>
      <c r="G4909" t="s">
        <v>117</v>
      </c>
      <c r="H4909" t="s">
        <v>45</v>
      </c>
      <c r="I4909" t="s">
        <v>45</v>
      </c>
      <c r="J4909" t="s">
        <v>9</v>
      </c>
      <c r="O4909" t="s">
        <v>117</v>
      </c>
      <c r="P4909" t="s">
        <v>9</v>
      </c>
      <c r="Q4909" t="s">
        <v>9</v>
      </c>
      <c r="R4909" t="s">
        <v>122</v>
      </c>
      <c r="S4909" t="s">
        <v>127</v>
      </c>
      <c r="T4909">
        <v>12</v>
      </c>
      <c r="U4909" t="s">
        <v>475</v>
      </c>
      <c r="W4909" t="s">
        <v>386</v>
      </c>
    </row>
    <row r="4910" spans="1:23" x14ac:dyDescent="0.25">
      <c r="A4910" t="s">
        <v>544</v>
      </c>
      <c r="B4910" s="1">
        <v>44307</v>
      </c>
      <c r="C4910">
        <v>-63.82</v>
      </c>
      <c r="D4910" t="s">
        <v>4824</v>
      </c>
      <c r="E4910" t="s">
        <v>4824</v>
      </c>
      <c r="F4910" t="s">
        <v>2599</v>
      </c>
      <c r="G4910" t="s">
        <v>105</v>
      </c>
      <c r="H4910" t="s">
        <v>28</v>
      </c>
      <c r="I4910" t="s">
        <v>28</v>
      </c>
      <c r="J4910" t="s">
        <v>2320</v>
      </c>
      <c r="K4910" t="s">
        <v>1280</v>
      </c>
      <c r="O4910" t="s">
        <v>105</v>
      </c>
      <c r="P4910" t="s">
        <v>9</v>
      </c>
      <c r="Q4910" t="s">
        <v>4830</v>
      </c>
      <c r="R4910" t="s">
        <v>122</v>
      </c>
      <c r="S4910" t="s">
        <v>124</v>
      </c>
      <c r="T4910">
        <v>1</v>
      </c>
      <c r="U4910" t="s">
        <v>475</v>
      </c>
      <c r="W4910" t="s">
        <v>386</v>
      </c>
    </row>
    <row r="4911" spans="1:23" x14ac:dyDescent="0.25">
      <c r="A4911" t="s">
        <v>544</v>
      </c>
      <c r="B4911" s="1">
        <v>44307</v>
      </c>
      <c r="C4911">
        <v>-34.090000000000003</v>
      </c>
      <c r="D4911" t="s">
        <v>1383</v>
      </c>
      <c r="E4911" t="s">
        <v>1383</v>
      </c>
      <c r="F4911" t="s">
        <v>2578</v>
      </c>
      <c r="G4911" t="s">
        <v>105</v>
      </c>
      <c r="H4911" t="s">
        <v>28</v>
      </c>
      <c r="I4911" t="s">
        <v>28</v>
      </c>
      <c r="J4911" t="s">
        <v>2320</v>
      </c>
      <c r="K4911" t="s">
        <v>1285</v>
      </c>
      <c r="O4911" t="s">
        <v>105</v>
      </c>
      <c r="P4911" t="s">
        <v>9</v>
      </c>
      <c r="Q4911" t="s">
        <v>4988</v>
      </c>
      <c r="R4911" t="s">
        <v>122</v>
      </c>
      <c r="S4911" t="s">
        <v>124</v>
      </c>
      <c r="T4911">
        <v>1</v>
      </c>
      <c r="U4911" t="s">
        <v>475</v>
      </c>
      <c r="W4911" t="s">
        <v>386</v>
      </c>
    </row>
    <row r="4912" spans="1:23" x14ac:dyDescent="0.25">
      <c r="A4912" t="s">
        <v>544</v>
      </c>
      <c r="B4912" s="1">
        <v>44307</v>
      </c>
      <c r="C4912">
        <v>-31.4</v>
      </c>
      <c r="D4912" t="s">
        <v>560</v>
      </c>
      <c r="E4912" t="s">
        <v>560</v>
      </c>
      <c r="F4912" t="s">
        <v>2602</v>
      </c>
      <c r="G4912" t="s">
        <v>88</v>
      </c>
      <c r="H4912" t="s">
        <v>50</v>
      </c>
      <c r="I4912" t="s">
        <v>50</v>
      </c>
      <c r="J4912" t="s">
        <v>9</v>
      </c>
      <c r="O4912" t="s">
        <v>88</v>
      </c>
      <c r="P4912" t="s">
        <v>9</v>
      </c>
      <c r="Q4912" t="s">
        <v>2603</v>
      </c>
      <c r="R4912" t="s">
        <v>122</v>
      </c>
      <c r="S4912" t="s">
        <v>124</v>
      </c>
      <c r="T4912">
        <v>1</v>
      </c>
      <c r="U4912" t="s">
        <v>475</v>
      </c>
      <c r="W4912" t="s">
        <v>386</v>
      </c>
    </row>
    <row r="4913" spans="1:23" x14ac:dyDescent="0.25">
      <c r="A4913" t="s">
        <v>8172</v>
      </c>
      <c r="B4913" s="1">
        <v>44306</v>
      </c>
      <c r="C4913">
        <v>-5085.47</v>
      </c>
      <c r="D4913" t="s">
        <v>6465</v>
      </c>
      <c r="E4913" t="s">
        <v>6465</v>
      </c>
      <c r="F4913" t="s">
        <v>6466</v>
      </c>
      <c r="G4913" t="s">
        <v>89</v>
      </c>
      <c r="H4913" t="s">
        <v>229</v>
      </c>
      <c r="I4913" t="s">
        <v>229</v>
      </c>
      <c r="J4913" t="s">
        <v>9</v>
      </c>
      <c r="O4913" t="s">
        <v>89</v>
      </c>
      <c r="P4913" t="s">
        <v>9</v>
      </c>
      <c r="Q4913" t="s">
        <v>9</v>
      </c>
      <c r="R4913" t="s">
        <v>224</v>
      </c>
      <c r="S4913" t="s">
        <v>127</v>
      </c>
      <c r="T4913">
        <v>1</v>
      </c>
      <c r="U4913" t="s">
        <v>475</v>
      </c>
      <c r="W4913" t="s">
        <v>386</v>
      </c>
    </row>
    <row r="4914" spans="1:23" x14ac:dyDescent="0.25">
      <c r="A4914" t="s">
        <v>8172</v>
      </c>
      <c r="B4914" s="1">
        <v>44306</v>
      </c>
      <c r="C4914">
        <v>-5085.47</v>
      </c>
      <c r="D4914" t="s">
        <v>6463</v>
      </c>
      <c r="E4914" t="s">
        <v>6463</v>
      </c>
      <c r="F4914" t="s">
        <v>6464</v>
      </c>
      <c r="G4914" t="s">
        <v>89</v>
      </c>
      <c r="H4914" t="s">
        <v>229</v>
      </c>
      <c r="I4914" t="s">
        <v>229</v>
      </c>
      <c r="J4914" t="s">
        <v>9</v>
      </c>
      <c r="O4914" t="s">
        <v>89</v>
      </c>
      <c r="P4914" t="s">
        <v>9</v>
      </c>
      <c r="Q4914" t="s">
        <v>9</v>
      </c>
      <c r="R4914" t="s">
        <v>224</v>
      </c>
      <c r="S4914" t="s">
        <v>127</v>
      </c>
      <c r="T4914">
        <v>1</v>
      </c>
      <c r="U4914" t="s">
        <v>475</v>
      </c>
      <c r="W4914" t="s">
        <v>386</v>
      </c>
    </row>
    <row r="4915" spans="1:23" x14ac:dyDescent="0.25">
      <c r="A4915" t="s">
        <v>492</v>
      </c>
      <c r="B4915" s="1">
        <v>44306</v>
      </c>
      <c r="C4915">
        <v>-6.37</v>
      </c>
      <c r="D4915" t="s">
        <v>4828</v>
      </c>
      <c r="E4915" t="s">
        <v>4828</v>
      </c>
      <c r="F4915" t="s">
        <v>2607</v>
      </c>
      <c r="G4915" t="s">
        <v>105</v>
      </c>
      <c r="H4915" t="s">
        <v>28</v>
      </c>
      <c r="I4915" t="s">
        <v>28</v>
      </c>
      <c r="J4915" t="s">
        <v>2320</v>
      </c>
      <c r="O4915" t="s">
        <v>105</v>
      </c>
      <c r="P4915" t="s">
        <v>9</v>
      </c>
      <c r="Q4915" t="s">
        <v>646</v>
      </c>
      <c r="R4915" t="s">
        <v>122</v>
      </c>
      <c r="S4915" t="s">
        <v>124</v>
      </c>
      <c r="T4915">
        <v>1</v>
      </c>
      <c r="U4915" t="s">
        <v>475</v>
      </c>
      <c r="W4915" t="s">
        <v>386</v>
      </c>
    </row>
    <row r="4916" spans="1:23" x14ac:dyDescent="0.25">
      <c r="A4916" t="s">
        <v>34</v>
      </c>
      <c r="B4916" s="1">
        <v>44306</v>
      </c>
      <c r="C4916">
        <v>-4.4000000000000004</v>
      </c>
      <c r="D4916" t="s">
        <v>1145</v>
      </c>
      <c r="E4916" t="s">
        <v>1145</v>
      </c>
      <c r="F4916" t="s">
        <v>2608</v>
      </c>
      <c r="G4916" t="s">
        <v>13</v>
      </c>
      <c r="H4916" t="s">
        <v>11</v>
      </c>
      <c r="I4916" t="s">
        <v>11</v>
      </c>
      <c r="J4916" t="s">
        <v>9</v>
      </c>
      <c r="K4916" t="s">
        <v>9</v>
      </c>
      <c r="L4916" t="s">
        <v>9</v>
      </c>
      <c r="M4916" t="s">
        <v>5506</v>
      </c>
      <c r="O4916" t="s">
        <v>13</v>
      </c>
      <c r="P4916" t="s">
        <v>9</v>
      </c>
      <c r="Q4916" t="s">
        <v>6093</v>
      </c>
      <c r="R4916" t="s">
        <v>122</v>
      </c>
      <c r="S4916" t="s">
        <v>127</v>
      </c>
      <c r="T4916">
        <v>12</v>
      </c>
      <c r="U4916" t="s">
        <v>475</v>
      </c>
      <c r="W4916" t="s">
        <v>386</v>
      </c>
    </row>
    <row r="4917" spans="1:23" x14ac:dyDescent="0.25">
      <c r="A4917" t="s">
        <v>492</v>
      </c>
      <c r="B4917" s="1">
        <v>44306</v>
      </c>
      <c r="C4917">
        <v>-6.59</v>
      </c>
      <c r="D4917" t="s">
        <v>4826</v>
      </c>
      <c r="E4917" t="s">
        <v>4826</v>
      </c>
      <c r="F4917" t="s">
        <v>2606</v>
      </c>
      <c r="G4917" t="s">
        <v>105</v>
      </c>
      <c r="H4917" t="s">
        <v>28</v>
      </c>
      <c r="I4917" t="s">
        <v>28</v>
      </c>
      <c r="J4917" t="s">
        <v>2320</v>
      </c>
      <c r="O4917" t="s">
        <v>105</v>
      </c>
      <c r="P4917" t="s">
        <v>9</v>
      </c>
      <c r="Q4917" t="s">
        <v>646</v>
      </c>
      <c r="R4917" t="s">
        <v>122</v>
      </c>
      <c r="S4917" t="s">
        <v>124</v>
      </c>
      <c r="T4917">
        <v>1</v>
      </c>
      <c r="U4917" t="s">
        <v>475</v>
      </c>
      <c r="W4917" t="s">
        <v>386</v>
      </c>
    </row>
    <row r="4918" spans="1:23" x14ac:dyDescent="0.25">
      <c r="A4918" t="s">
        <v>492</v>
      </c>
      <c r="B4918" s="1">
        <v>44306</v>
      </c>
      <c r="C4918">
        <v>-15.95</v>
      </c>
      <c r="D4918" t="s">
        <v>4827</v>
      </c>
      <c r="E4918" t="s">
        <v>4827</v>
      </c>
      <c r="F4918" t="s">
        <v>2609</v>
      </c>
      <c r="G4918" t="s">
        <v>117</v>
      </c>
      <c r="H4918" t="s">
        <v>44</v>
      </c>
      <c r="I4918" t="s">
        <v>44</v>
      </c>
      <c r="J4918" t="s">
        <v>9</v>
      </c>
      <c r="O4918" t="s">
        <v>117</v>
      </c>
      <c r="P4918" t="s">
        <v>9</v>
      </c>
      <c r="Q4918" t="s">
        <v>2610</v>
      </c>
      <c r="R4918" t="s">
        <v>122</v>
      </c>
      <c r="S4918" t="s">
        <v>127</v>
      </c>
      <c r="T4918">
        <v>12</v>
      </c>
      <c r="U4918" t="s">
        <v>475</v>
      </c>
      <c r="W4918" t="s">
        <v>386</v>
      </c>
    </row>
    <row r="4919" spans="1:23" x14ac:dyDescent="0.25">
      <c r="A4919" t="s">
        <v>492</v>
      </c>
      <c r="B4919" s="1">
        <v>44306</v>
      </c>
      <c r="C4919">
        <v>-5.88</v>
      </c>
      <c r="D4919" t="s">
        <v>4826</v>
      </c>
      <c r="E4919" t="s">
        <v>4826</v>
      </c>
      <c r="F4919" t="s">
        <v>2606</v>
      </c>
      <c r="G4919" t="s">
        <v>105</v>
      </c>
      <c r="H4919" t="s">
        <v>28</v>
      </c>
      <c r="I4919" t="s">
        <v>28</v>
      </c>
      <c r="J4919" t="s">
        <v>2320</v>
      </c>
      <c r="O4919" t="s">
        <v>105</v>
      </c>
      <c r="P4919" t="s">
        <v>9</v>
      </c>
      <c r="Q4919" t="s">
        <v>646</v>
      </c>
      <c r="R4919" t="s">
        <v>122</v>
      </c>
      <c r="S4919" t="s">
        <v>124</v>
      </c>
      <c r="T4919">
        <v>1</v>
      </c>
      <c r="U4919" t="s">
        <v>475</v>
      </c>
      <c r="W4919" t="s">
        <v>386</v>
      </c>
    </row>
    <row r="4920" spans="1:23" x14ac:dyDescent="0.25">
      <c r="A4920" t="s">
        <v>487</v>
      </c>
      <c r="B4920" s="1">
        <v>44305</v>
      </c>
      <c r="C4920">
        <v>-10638.38</v>
      </c>
      <c r="D4920" t="s">
        <v>706</v>
      </c>
      <c r="E4920" t="s">
        <v>706</v>
      </c>
      <c r="F4920" t="s">
        <v>707</v>
      </c>
      <c r="G4920" t="s">
        <v>55</v>
      </c>
      <c r="H4920" t="s">
        <v>225</v>
      </c>
      <c r="I4920" t="s">
        <v>225</v>
      </c>
      <c r="J4920" t="s">
        <v>9</v>
      </c>
      <c r="O4920" t="s">
        <v>55</v>
      </c>
      <c r="P4920" t="s">
        <v>9</v>
      </c>
      <c r="Q4920" t="s">
        <v>9</v>
      </c>
      <c r="R4920" t="s">
        <v>224</v>
      </c>
      <c r="S4920" t="s">
        <v>126</v>
      </c>
      <c r="T4920">
        <v>0</v>
      </c>
      <c r="U4920" t="s">
        <v>475</v>
      </c>
      <c r="V4920" t="s">
        <v>6075</v>
      </c>
      <c r="W4920" t="s">
        <v>386</v>
      </c>
    </row>
    <row r="4921" spans="1:23" x14ac:dyDescent="0.25">
      <c r="A4921" t="s">
        <v>487</v>
      </c>
      <c r="B4921" s="1">
        <v>44305</v>
      </c>
      <c r="C4921">
        <v>994</v>
      </c>
      <c r="D4921" t="s">
        <v>4954</v>
      </c>
      <c r="E4921" t="s">
        <v>4954</v>
      </c>
      <c r="F4921" t="s">
        <v>501</v>
      </c>
      <c r="G4921" t="s">
        <v>55</v>
      </c>
      <c r="H4921" t="s">
        <v>76</v>
      </c>
      <c r="I4921" t="s">
        <v>76</v>
      </c>
      <c r="J4921" t="s">
        <v>5738</v>
      </c>
      <c r="K4921" t="s">
        <v>5740</v>
      </c>
      <c r="O4921" t="s">
        <v>55</v>
      </c>
      <c r="P4921" t="s">
        <v>9</v>
      </c>
      <c r="Q4921" t="s">
        <v>5741</v>
      </c>
      <c r="R4921" t="s">
        <v>224</v>
      </c>
      <c r="S4921" t="s">
        <v>126</v>
      </c>
      <c r="T4921">
        <v>12</v>
      </c>
      <c r="U4921" t="s">
        <v>475</v>
      </c>
      <c r="V4921" t="s">
        <v>6075</v>
      </c>
      <c r="W4921" t="s">
        <v>386</v>
      </c>
    </row>
    <row r="4922" spans="1:23" x14ac:dyDescent="0.25">
      <c r="A4922" t="s">
        <v>336</v>
      </c>
      <c r="B4922" s="1">
        <v>44305</v>
      </c>
      <c r="C4922">
        <v>-100</v>
      </c>
      <c r="D4922" t="s">
        <v>2055</v>
      </c>
      <c r="E4922" t="s">
        <v>2055</v>
      </c>
      <c r="F4922" t="s">
        <v>2612</v>
      </c>
      <c r="G4922" t="s">
        <v>105</v>
      </c>
      <c r="H4922" t="s">
        <v>28</v>
      </c>
      <c r="I4922" t="s">
        <v>28</v>
      </c>
      <c r="J4922" t="s">
        <v>2320</v>
      </c>
      <c r="O4922" t="s">
        <v>105</v>
      </c>
      <c r="P4922" t="s">
        <v>9</v>
      </c>
      <c r="Q4922" t="s">
        <v>646</v>
      </c>
      <c r="R4922" t="s">
        <v>122</v>
      </c>
      <c r="S4922" t="s">
        <v>124</v>
      </c>
      <c r="T4922">
        <v>1</v>
      </c>
      <c r="U4922" t="s">
        <v>475</v>
      </c>
      <c r="W4922" t="s">
        <v>386</v>
      </c>
    </row>
    <row r="4923" spans="1:23" x14ac:dyDescent="0.25">
      <c r="A4923" t="s">
        <v>19</v>
      </c>
      <c r="B4923" s="1">
        <v>44305</v>
      </c>
      <c r="C4923">
        <v>-1959.1</v>
      </c>
      <c r="D4923" t="s">
        <v>17</v>
      </c>
      <c r="E4923" t="s">
        <v>17</v>
      </c>
      <c r="F4923" t="s">
        <v>778</v>
      </c>
      <c r="G4923" t="s">
        <v>55</v>
      </c>
      <c r="H4923" t="s">
        <v>18</v>
      </c>
      <c r="I4923" t="s">
        <v>18</v>
      </c>
      <c r="J4923" t="s">
        <v>9</v>
      </c>
      <c r="O4923" t="s">
        <v>55</v>
      </c>
      <c r="P4923" t="s">
        <v>9</v>
      </c>
      <c r="Q4923" t="s">
        <v>9</v>
      </c>
      <c r="R4923" t="s">
        <v>224</v>
      </c>
      <c r="S4923" t="s">
        <v>126</v>
      </c>
      <c r="T4923">
        <v>12</v>
      </c>
      <c r="U4923" t="s">
        <v>475</v>
      </c>
      <c r="W4923" t="s">
        <v>386</v>
      </c>
    </row>
    <row r="4924" spans="1:23" x14ac:dyDescent="0.25">
      <c r="A4924" t="s">
        <v>336</v>
      </c>
      <c r="B4924" s="1">
        <v>44305</v>
      </c>
      <c r="C4924">
        <v>-3.95</v>
      </c>
      <c r="D4924" t="s">
        <v>2055</v>
      </c>
      <c r="E4924" t="s">
        <v>2055</v>
      </c>
      <c r="F4924" t="s">
        <v>2612</v>
      </c>
      <c r="G4924" t="s">
        <v>101</v>
      </c>
      <c r="H4924" t="s">
        <v>23</v>
      </c>
      <c r="I4924" t="s">
        <v>23</v>
      </c>
      <c r="J4924" t="s">
        <v>9</v>
      </c>
      <c r="O4924" t="s">
        <v>101</v>
      </c>
      <c r="P4924" t="s">
        <v>9</v>
      </c>
      <c r="Q4924" t="s">
        <v>9</v>
      </c>
      <c r="R4924" t="s">
        <v>122</v>
      </c>
      <c r="S4924" t="s">
        <v>127</v>
      </c>
      <c r="T4924">
        <v>12</v>
      </c>
      <c r="U4924" t="s">
        <v>475</v>
      </c>
      <c r="W4924" t="s">
        <v>386</v>
      </c>
    </row>
    <row r="4925" spans="1:23" x14ac:dyDescent="0.25">
      <c r="A4925" t="s">
        <v>8172</v>
      </c>
      <c r="B4925" s="1">
        <v>44305</v>
      </c>
      <c r="C4925">
        <v>10170.94</v>
      </c>
      <c r="D4925" t="s">
        <v>8214</v>
      </c>
      <c r="E4925" t="s">
        <v>8214</v>
      </c>
      <c r="F4925" t="s">
        <v>7632</v>
      </c>
      <c r="G4925" t="s">
        <v>55</v>
      </c>
      <c r="H4925" t="s">
        <v>4506</v>
      </c>
      <c r="I4925" t="s">
        <v>4506</v>
      </c>
      <c r="J4925" t="s">
        <v>9</v>
      </c>
      <c r="K4925" t="s">
        <v>9</v>
      </c>
      <c r="L4925" t="s">
        <v>9</v>
      </c>
      <c r="M4925" t="s">
        <v>9</v>
      </c>
      <c r="N4925" t="s">
        <v>8215</v>
      </c>
      <c r="O4925" t="s">
        <v>55</v>
      </c>
      <c r="P4925" t="s">
        <v>29</v>
      </c>
      <c r="Q4925" t="s">
        <v>8216</v>
      </c>
      <c r="R4925" t="s">
        <v>224</v>
      </c>
      <c r="S4925" t="s">
        <v>126</v>
      </c>
      <c r="T4925">
        <v>0</v>
      </c>
      <c r="U4925" t="s">
        <v>475</v>
      </c>
      <c r="W4925" t="s">
        <v>1640</v>
      </c>
    </row>
    <row r="4926" spans="1:23" x14ac:dyDescent="0.25">
      <c r="A4926" t="s">
        <v>6411</v>
      </c>
      <c r="B4926" s="1">
        <v>44305</v>
      </c>
      <c r="C4926">
        <v>10638.38</v>
      </c>
      <c r="D4926" t="s">
        <v>691</v>
      </c>
      <c r="E4926" t="s">
        <v>691</v>
      </c>
      <c r="F4926" t="s">
        <v>8205</v>
      </c>
      <c r="G4926" t="s">
        <v>55</v>
      </c>
      <c r="H4926" t="s">
        <v>225</v>
      </c>
      <c r="I4926" t="s">
        <v>225</v>
      </c>
      <c r="J4926" t="s">
        <v>9</v>
      </c>
      <c r="O4926" t="s">
        <v>55</v>
      </c>
      <c r="P4926" t="s">
        <v>9</v>
      </c>
      <c r="Q4926" t="s">
        <v>9</v>
      </c>
      <c r="R4926" t="s">
        <v>224</v>
      </c>
      <c r="S4926" t="s">
        <v>126</v>
      </c>
      <c r="T4926">
        <v>0</v>
      </c>
      <c r="U4926" t="s">
        <v>475</v>
      </c>
      <c r="V4926" t="s">
        <v>6075</v>
      </c>
      <c r="W4926" t="s">
        <v>386</v>
      </c>
    </row>
    <row r="4927" spans="1:23" x14ac:dyDescent="0.25">
      <c r="A4927" t="s">
        <v>34</v>
      </c>
      <c r="B4927" s="1">
        <v>44305</v>
      </c>
      <c r="C4927">
        <v>-7.71</v>
      </c>
      <c r="D4927" t="s">
        <v>491</v>
      </c>
      <c r="E4927" t="s">
        <v>491</v>
      </c>
      <c r="F4927" t="s">
        <v>2611</v>
      </c>
      <c r="G4927" t="s">
        <v>100</v>
      </c>
      <c r="H4927" t="s">
        <v>77</v>
      </c>
      <c r="I4927" t="s">
        <v>77</v>
      </c>
      <c r="J4927" t="s">
        <v>2413</v>
      </c>
      <c r="K4927" t="s">
        <v>9</v>
      </c>
      <c r="L4927" t="s">
        <v>9</v>
      </c>
      <c r="M4927" t="s">
        <v>5507</v>
      </c>
      <c r="O4927" t="s">
        <v>100</v>
      </c>
      <c r="P4927" t="s">
        <v>9</v>
      </c>
      <c r="Q4927" t="s">
        <v>6320</v>
      </c>
      <c r="R4927" t="s">
        <v>122</v>
      </c>
      <c r="S4927" t="s">
        <v>127</v>
      </c>
      <c r="T4927">
        <v>1</v>
      </c>
      <c r="U4927" t="s">
        <v>475</v>
      </c>
      <c r="V4927" t="s">
        <v>278</v>
      </c>
      <c r="W4927" t="s">
        <v>386</v>
      </c>
    </row>
    <row r="4928" spans="1:23" x14ac:dyDescent="0.25">
      <c r="A4928" t="s">
        <v>19</v>
      </c>
      <c r="B4928" s="1">
        <v>44305</v>
      </c>
      <c r="C4928">
        <v>-67.75</v>
      </c>
      <c r="D4928" t="s">
        <v>1449</v>
      </c>
      <c r="E4928" t="s">
        <v>1449</v>
      </c>
      <c r="F4928" t="s">
        <v>653</v>
      </c>
      <c r="G4928" t="s">
        <v>55</v>
      </c>
      <c r="H4928" t="s">
        <v>18</v>
      </c>
      <c r="I4928" t="s">
        <v>18</v>
      </c>
      <c r="J4928" t="s">
        <v>9</v>
      </c>
      <c r="O4928" t="s">
        <v>55</v>
      </c>
      <c r="P4928" t="s">
        <v>9</v>
      </c>
      <c r="Q4928" t="s">
        <v>9</v>
      </c>
      <c r="R4928" t="s">
        <v>224</v>
      </c>
      <c r="S4928" t="s">
        <v>126</v>
      </c>
      <c r="T4928">
        <v>12</v>
      </c>
      <c r="U4928" t="s">
        <v>475</v>
      </c>
      <c r="W4928" t="s">
        <v>386</v>
      </c>
    </row>
    <row r="4929" spans="1:23" x14ac:dyDescent="0.25">
      <c r="A4929" t="s">
        <v>544</v>
      </c>
      <c r="B4929" s="1">
        <v>44304</v>
      </c>
      <c r="C4929">
        <v>-55.4</v>
      </c>
      <c r="D4929" t="s">
        <v>4829</v>
      </c>
      <c r="E4929" t="s">
        <v>4829</v>
      </c>
      <c r="F4929" t="s">
        <v>2614</v>
      </c>
      <c r="G4929" t="s">
        <v>105</v>
      </c>
      <c r="H4929" t="s">
        <v>28</v>
      </c>
      <c r="I4929" t="s">
        <v>28</v>
      </c>
      <c r="J4929" t="s">
        <v>2320</v>
      </c>
      <c r="K4929" t="s">
        <v>1280</v>
      </c>
      <c r="O4929" t="s">
        <v>105</v>
      </c>
      <c r="P4929" t="s">
        <v>9</v>
      </c>
      <c r="Q4929" t="s">
        <v>4830</v>
      </c>
      <c r="R4929" t="s">
        <v>122</v>
      </c>
      <c r="S4929" t="s">
        <v>124</v>
      </c>
      <c r="T4929">
        <v>1</v>
      </c>
      <c r="U4929" t="s">
        <v>475</v>
      </c>
      <c r="W4929" t="s">
        <v>386</v>
      </c>
    </row>
    <row r="4930" spans="1:23" x14ac:dyDescent="0.25">
      <c r="A4930" t="s">
        <v>34</v>
      </c>
      <c r="B4930" s="1">
        <v>44304</v>
      </c>
      <c r="C4930">
        <v>-4.4000000000000004</v>
      </c>
      <c r="D4930" t="s">
        <v>1145</v>
      </c>
      <c r="E4930" t="s">
        <v>1145</v>
      </c>
      <c r="F4930" t="s">
        <v>2613</v>
      </c>
      <c r="G4930" t="s">
        <v>13</v>
      </c>
      <c r="H4930" t="s">
        <v>11</v>
      </c>
      <c r="I4930" t="s">
        <v>11</v>
      </c>
      <c r="J4930" t="s">
        <v>9</v>
      </c>
      <c r="K4930" t="s">
        <v>9</v>
      </c>
      <c r="L4930" t="s">
        <v>9</v>
      </c>
      <c r="M4930" t="s">
        <v>5508</v>
      </c>
      <c r="O4930" t="s">
        <v>13</v>
      </c>
      <c r="P4930" t="s">
        <v>9</v>
      </c>
      <c r="Q4930" t="s">
        <v>6094</v>
      </c>
      <c r="R4930" t="s">
        <v>122</v>
      </c>
      <c r="S4930" t="s">
        <v>127</v>
      </c>
      <c r="T4930">
        <v>12</v>
      </c>
      <c r="U4930" t="s">
        <v>475</v>
      </c>
      <c r="W4930" t="s">
        <v>386</v>
      </c>
    </row>
    <row r="4931" spans="1:23" x14ac:dyDescent="0.25">
      <c r="A4931" t="s">
        <v>492</v>
      </c>
      <c r="B4931" s="1">
        <v>44303</v>
      </c>
      <c r="C4931">
        <v>-132</v>
      </c>
      <c r="D4931" t="s">
        <v>522</v>
      </c>
      <c r="E4931" t="s">
        <v>522</v>
      </c>
      <c r="F4931" t="s">
        <v>523</v>
      </c>
      <c r="G4931" t="s">
        <v>94</v>
      </c>
      <c r="H4931" t="s">
        <v>73</v>
      </c>
      <c r="I4931" t="s">
        <v>73</v>
      </c>
      <c r="J4931" t="s">
        <v>2439</v>
      </c>
      <c r="O4931" t="s">
        <v>94</v>
      </c>
      <c r="P4931" t="s">
        <v>29</v>
      </c>
      <c r="Q4931" t="s">
        <v>6334</v>
      </c>
      <c r="R4931" t="s">
        <v>122</v>
      </c>
      <c r="S4931" t="s">
        <v>127</v>
      </c>
      <c r="T4931">
        <v>1</v>
      </c>
      <c r="U4931" t="s">
        <v>475</v>
      </c>
      <c r="V4931" t="s">
        <v>262</v>
      </c>
      <c r="W4931" t="s">
        <v>1640</v>
      </c>
    </row>
    <row r="4932" spans="1:23" x14ac:dyDescent="0.25">
      <c r="A4932" t="s">
        <v>492</v>
      </c>
      <c r="B4932" s="1">
        <v>44303</v>
      </c>
      <c r="C4932">
        <v>-8</v>
      </c>
      <c r="D4932" t="s">
        <v>995</v>
      </c>
      <c r="E4932" t="s">
        <v>995</v>
      </c>
      <c r="F4932" t="s">
        <v>1647</v>
      </c>
      <c r="G4932" t="s">
        <v>55</v>
      </c>
      <c r="H4932" t="s">
        <v>76</v>
      </c>
      <c r="I4932" t="s">
        <v>76</v>
      </c>
      <c r="J4932" t="s">
        <v>9</v>
      </c>
      <c r="O4932" t="s">
        <v>55</v>
      </c>
      <c r="P4932" t="s">
        <v>9</v>
      </c>
      <c r="Q4932" t="s">
        <v>2615</v>
      </c>
      <c r="R4932" t="s">
        <v>224</v>
      </c>
      <c r="S4932" t="s">
        <v>126</v>
      </c>
      <c r="T4932">
        <v>12</v>
      </c>
      <c r="U4932" t="s">
        <v>475</v>
      </c>
      <c r="V4932" t="s">
        <v>6075</v>
      </c>
      <c r="W4932" t="s">
        <v>386</v>
      </c>
    </row>
    <row r="4933" spans="1:23" x14ac:dyDescent="0.25">
      <c r="A4933" t="s">
        <v>492</v>
      </c>
      <c r="B4933" s="1">
        <v>44303</v>
      </c>
      <c r="C4933">
        <v>-70.55</v>
      </c>
      <c r="D4933" t="s">
        <v>730</v>
      </c>
      <c r="E4933" t="s">
        <v>730</v>
      </c>
      <c r="F4933" t="s">
        <v>731</v>
      </c>
      <c r="G4933" t="s">
        <v>88</v>
      </c>
      <c r="H4933" t="s">
        <v>59</v>
      </c>
      <c r="I4933" t="s">
        <v>59</v>
      </c>
      <c r="J4933" t="s">
        <v>9</v>
      </c>
      <c r="O4933" t="s">
        <v>88</v>
      </c>
      <c r="P4933" t="s">
        <v>9</v>
      </c>
      <c r="Q4933" t="s">
        <v>9</v>
      </c>
      <c r="R4933" t="s">
        <v>122</v>
      </c>
      <c r="S4933" t="s">
        <v>127</v>
      </c>
      <c r="T4933">
        <v>1</v>
      </c>
      <c r="U4933" t="s">
        <v>475</v>
      </c>
      <c r="W4933" t="s">
        <v>386</v>
      </c>
    </row>
    <row r="4934" spans="1:23" x14ac:dyDescent="0.25">
      <c r="A4934" t="s">
        <v>544</v>
      </c>
      <c r="B4934" s="1">
        <v>44303</v>
      </c>
      <c r="C4934">
        <v>-59.35</v>
      </c>
      <c r="D4934" t="s">
        <v>4831</v>
      </c>
      <c r="E4934" t="s">
        <v>4831</v>
      </c>
      <c r="F4934" t="s">
        <v>2617</v>
      </c>
      <c r="G4934" t="s">
        <v>105</v>
      </c>
      <c r="H4934" t="s">
        <v>28</v>
      </c>
      <c r="I4934" t="s">
        <v>28</v>
      </c>
      <c r="J4934" t="s">
        <v>2320</v>
      </c>
      <c r="K4934" t="s">
        <v>1280</v>
      </c>
      <c r="O4934" t="s">
        <v>105</v>
      </c>
      <c r="P4934" t="s">
        <v>9</v>
      </c>
      <c r="Q4934" t="s">
        <v>4830</v>
      </c>
      <c r="R4934" t="s">
        <v>122</v>
      </c>
      <c r="S4934" t="s">
        <v>124</v>
      </c>
      <c r="T4934">
        <v>1</v>
      </c>
      <c r="U4934" t="s">
        <v>475</v>
      </c>
      <c r="W4934" t="s">
        <v>386</v>
      </c>
    </row>
    <row r="4935" spans="1:23" x14ac:dyDescent="0.25">
      <c r="A4935" t="s">
        <v>492</v>
      </c>
      <c r="B4935" s="1">
        <v>44303</v>
      </c>
      <c r="C4935">
        <v>-40.75</v>
      </c>
      <c r="D4935" t="s">
        <v>634</v>
      </c>
      <c r="E4935" t="s">
        <v>634</v>
      </c>
      <c r="F4935" t="s">
        <v>2618</v>
      </c>
      <c r="G4935" t="s">
        <v>105</v>
      </c>
      <c r="H4935" t="s">
        <v>28</v>
      </c>
      <c r="I4935" t="s">
        <v>28</v>
      </c>
      <c r="J4935" t="s">
        <v>2320</v>
      </c>
      <c r="O4935" t="s">
        <v>105</v>
      </c>
      <c r="P4935" t="s">
        <v>9</v>
      </c>
      <c r="Q4935" t="s">
        <v>646</v>
      </c>
      <c r="R4935" t="s">
        <v>122</v>
      </c>
      <c r="S4935" t="s">
        <v>124</v>
      </c>
      <c r="T4935">
        <v>1</v>
      </c>
      <c r="U4935" t="s">
        <v>475</v>
      </c>
      <c r="W4935" t="s">
        <v>386</v>
      </c>
    </row>
    <row r="4936" spans="1:23" x14ac:dyDescent="0.25">
      <c r="A4936" t="s">
        <v>533</v>
      </c>
      <c r="B4936" s="1">
        <v>44303</v>
      </c>
      <c r="C4936">
        <v>67.75</v>
      </c>
      <c r="D4936" t="s">
        <v>36</v>
      </c>
      <c r="E4936" t="s">
        <v>36</v>
      </c>
      <c r="F4936" t="s">
        <v>675</v>
      </c>
      <c r="G4936" t="s">
        <v>55</v>
      </c>
      <c r="H4936" t="s">
        <v>18</v>
      </c>
      <c r="I4936" t="s">
        <v>18</v>
      </c>
      <c r="J4936" t="s">
        <v>9</v>
      </c>
      <c r="O4936" t="s">
        <v>55</v>
      </c>
      <c r="P4936" t="s">
        <v>9</v>
      </c>
      <c r="Q4936" t="s">
        <v>9</v>
      </c>
      <c r="R4936" t="s">
        <v>224</v>
      </c>
      <c r="S4936" t="s">
        <v>126</v>
      </c>
      <c r="T4936">
        <v>12</v>
      </c>
      <c r="U4936" t="s">
        <v>475</v>
      </c>
      <c r="W4936" t="s">
        <v>386</v>
      </c>
    </row>
    <row r="4937" spans="1:23" x14ac:dyDescent="0.25">
      <c r="A4937" t="s">
        <v>544</v>
      </c>
      <c r="B4937" s="1">
        <v>44303</v>
      </c>
      <c r="C4937">
        <v>-107.63</v>
      </c>
      <c r="D4937" t="s">
        <v>560</v>
      </c>
      <c r="E4937" t="s">
        <v>560</v>
      </c>
      <c r="F4937" t="s">
        <v>2602</v>
      </c>
      <c r="G4937" t="s">
        <v>105</v>
      </c>
      <c r="H4937" t="s">
        <v>28</v>
      </c>
      <c r="I4937" t="s">
        <v>28</v>
      </c>
      <c r="J4937" t="s">
        <v>2320</v>
      </c>
      <c r="K4937" t="s">
        <v>1280</v>
      </c>
      <c r="O4937" t="s">
        <v>105</v>
      </c>
      <c r="P4937" t="s">
        <v>9</v>
      </c>
      <c r="Q4937" t="s">
        <v>4830</v>
      </c>
      <c r="R4937" t="s">
        <v>122</v>
      </c>
      <c r="S4937" t="s">
        <v>124</v>
      </c>
      <c r="T4937">
        <v>1</v>
      </c>
      <c r="U4937" t="s">
        <v>475</v>
      </c>
      <c r="W4937" t="s">
        <v>386</v>
      </c>
    </row>
    <row r="4938" spans="1:23" x14ac:dyDescent="0.25">
      <c r="A4938" t="s">
        <v>492</v>
      </c>
      <c r="B4938" s="1">
        <v>44303</v>
      </c>
      <c r="C4938">
        <v>-10</v>
      </c>
      <c r="D4938" t="s">
        <v>522</v>
      </c>
      <c r="E4938" t="s">
        <v>522</v>
      </c>
      <c r="F4938" t="s">
        <v>523</v>
      </c>
      <c r="G4938" t="s">
        <v>94</v>
      </c>
      <c r="H4938" t="s">
        <v>73</v>
      </c>
      <c r="I4938" t="s">
        <v>73</v>
      </c>
      <c r="J4938" t="s">
        <v>2439</v>
      </c>
      <c r="O4938" t="s">
        <v>94</v>
      </c>
      <c r="P4938" t="s">
        <v>29</v>
      </c>
      <c r="Q4938" t="s">
        <v>6334</v>
      </c>
      <c r="R4938" t="s">
        <v>122</v>
      </c>
      <c r="S4938" t="s">
        <v>127</v>
      </c>
      <c r="T4938">
        <v>1</v>
      </c>
      <c r="U4938" t="s">
        <v>475</v>
      </c>
      <c r="V4938" t="s">
        <v>262</v>
      </c>
      <c r="W4938" t="s">
        <v>1640</v>
      </c>
    </row>
    <row r="4939" spans="1:23" x14ac:dyDescent="0.25">
      <c r="A4939" t="s">
        <v>492</v>
      </c>
      <c r="B4939" s="1">
        <v>44303</v>
      </c>
      <c r="C4939">
        <v>-17.13</v>
      </c>
      <c r="D4939" t="s">
        <v>667</v>
      </c>
      <c r="E4939" t="s">
        <v>667</v>
      </c>
      <c r="F4939" t="s">
        <v>668</v>
      </c>
      <c r="G4939" t="s">
        <v>110</v>
      </c>
      <c r="H4939" t="s">
        <v>79</v>
      </c>
      <c r="I4939" t="s">
        <v>79</v>
      </c>
      <c r="J4939" t="s">
        <v>9</v>
      </c>
      <c r="O4939" t="s">
        <v>110</v>
      </c>
      <c r="P4939" t="s">
        <v>9</v>
      </c>
      <c r="Q4939" t="s">
        <v>9</v>
      </c>
      <c r="R4939" t="s">
        <v>122</v>
      </c>
      <c r="S4939" t="s">
        <v>127</v>
      </c>
      <c r="T4939">
        <v>12</v>
      </c>
      <c r="U4939" t="s">
        <v>475</v>
      </c>
      <c r="V4939" t="s">
        <v>283</v>
      </c>
      <c r="W4939" t="s">
        <v>386</v>
      </c>
    </row>
    <row r="4940" spans="1:23" x14ac:dyDescent="0.25">
      <c r="A4940" t="s">
        <v>492</v>
      </c>
      <c r="B4940" s="1">
        <v>44303</v>
      </c>
      <c r="C4940">
        <v>-2.35</v>
      </c>
      <c r="D4940" t="s">
        <v>689</v>
      </c>
      <c r="E4940" t="s">
        <v>689</v>
      </c>
      <c r="F4940" t="s">
        <v>690</v>
      </c>
      <c r="G4940" t="s">
        <v>100</v>
      </c>
      <c r="H4940" t="s">
        <v>41</v>
      </c>
      <c r="I4940" t="s">
        <v>41</v>
      </c>
      <c r="J4940" t="s">
        <v>9</v>
      </c>
      <c r="O4940" t="s">
        <v>100</v>
      </c>
      <c r="P4940" t="s">
        <v>29</v>
      </c>
      <c r="Q4940" t="s">
        <v>9</v>
      </c>
      <c r="R4940" t="s">
        <v>122</v>
      </c>
      <c r="S4940" t="s">
        <v>127</v>
      </c>
      <c r="T4940">
        <v>12</v>
      </c>
      <c r="U4940" t="s">
        <v>475</v>
      </c>
      <c r="V4940" t="s">
        <v>280</v>
      </c>
      <c r="W4940" t="s">
        <v>1640</v>
      </c>
    </row>
    <row r="4941" spans="1:23" x14ac:dyDescent="0.25">
      <c r="A4941" t="s">
        <v>492</v>
      </c>
      <c r="B4941" s="1">
        <v>44303</v>
      </c>
      <c r="C4941">
        <v>-36.65</v>
      </c>
      <c r="D4941" t="s">
        <v>979</v>
      </c>
      <c r="E4941" t="s">
        <v>979</v>
      </c>
      <c r="F4941" t="s">
        <v>2616</v>
      </c>
      <c r="G4941" t="s">
        <v>104</v>
      </c>
      <c r="H4941" t="s">
        <v>7</v>
      </c>
      <c r="I4941" t="s">
        <v>7</v>
      </c>
      <c r="J4941" t="s">
        <v>9</v>
      </c>
      <c r="O4941" t="s">
        <v>104</v>
      </c>
      <c r="P4941" t="s">
        <v>9</v>
      </c>
      <c r="Q4941" t="s">
        <v>9</v>
      </c>
      <c r="R4941" t="s">
        <v>122</v>
      </c>
      <c r="S4941" t="s">
        <v>127</v>
      </c>
      <c r="T4941">
        <v>12</v>
      </c>
      <c r="U4941" t="s">
        <v>475</v>
      </c>
      <c r="W4941" t="s">
        <v>386</v>
      </c>
    </row>
    <row r="4942" spans="1:23" x14ac:dyDescent="0.25">
      <c r="A4942" t="s">
        <v>544</v>
      </c>
      <c r="B4942" s="1">
        <v>44302</v>
      </c>
      <c r="C4942">
        <v>1959.1</v>
      </c>
      <c r="D4942" t="s">
        <v>17</v>
      </c>
      <c r="E4942" t="s">
        <v>17</v>
      </c>
      <c r="F4942" t="s">
        <v>867</v>
      </c>
      <c r="G4942" t="s">
        <v>55</v>
      </c>
      <c r="H4942" t="s">
        <v>18</v>
      </c>
      <c r="I4942" t="s">
        <v>18</v>
      </c>
      <c r="J4942" t="s">
        <v>9</v>
      </c>
      <c r="O4942" t="s">
        <v>55</v>
      </c>
      <c r="P4942" t="s">
        <v>9</v>
      </c>
      <c r="Q4942" t="s">
        <v>9</v>
      </c>
      <c r="R4942" t="s">
        <v>224</v>
      </c>
      <c r="S4942" t="s">
        <v>126</v>
      </c>
      <c r="T4942">
        <v>12</v>
      </c>
      <c r="U4942" t="s">
        <v>475</v>
      </c>
      <c r="W4942" t="s">
        <v>386</v>
      </c>
    </row>
    <row r="4943" spans="1:23" x14ac:dyDescent="0.25">
      <c r="A4943" t="s">
        <v>492</v>
      </c>
      <c r="B4943" s="1">
        <v>44302</v>
      </c>
      <c r="C4943">
        <v>-170</v>
      </c>
      <c r="D4943" t="s">
        <v>2619</v>
      </c>
      <c r="E4943" t="s">
        <v>2619</v>
      </c>
      <c r="F4943" t="s">
        <v>2620</v>
      </c>
      <c r="G4943" t="s">
        <v>55</v>
      </c>
      <c r="H4943" t="s">
        <v>76</v>
      </c>
      <c r="I4943" t="s">
        <v>76</v>
      </c>
      <c r="J4943" t="s">
        <v>9</v>
      </c>
      <c r="O4943" t="s">
        <v>55</v>
      </c>
      <c r="P4943" t="s">
        <v>9</v>
      </c>
      <c r="Q4943" t="s">
        <v>9</v>
      </c>
      <c r="R4943" t="s">
        <v>224</v>
      </c>
      <c r="S4943" t="s">
        <v>126</v>
      </c>
      <c r="T4943">
        <v>12</v>
      </c>
      <c r="U4943" t="s">
        <v>475</v>
      </c>
      <c r="V4943" t="s">
        <v>6075</v>
      </c>
      <c r="W4943" t="s">
        <v>386</v>
      </c>
    </row>
    <row r="4944" spans="1:23" x14ac:dyDescent="0.25">
      <c r="A4944" t="s">
        <v>6408</v>
      </c>
      <c r="B4944" s="1">
        <v>44302</v>
      </c>
      <c r="C4944">
        <v>0.19</v>
      </c>
      <c r="D4944" t="s">
        <v>556</v>
      </c>
      <c r="E4944" t="s">
        <v>556</v>
      </c>
      <c r="F4944" t="s">
        <v>8217</v>
      </c>
      <c r="G4944" t="s">
        <v>92</v>
      </c>
      <c r="H4944" t="s">
        <v>71</v>
      </c>
      <c r="I4944" t="s">
        <v>71</v>
      </c>
      <c r="J4944" t="s">
        <v>9</v>
      </c>
      <c r="O4944" t="s">
        <v>92</v>
      </c>
      <c r="P4944" t="s">
        <v>9</v>
      </c>
      <c r="Q4944" t="s">
        <v>9</v>
      </c>
      <c r="R4944" t="s">
        <v>92</v>
      </c>
      <c r="S4944" t="s">
        <v>127</v>
      </c>
      <c r="T4944">
        <v>12</v>
      </c>
      <c r="U4944" t="s">
        <v>475</v>
      </c>
      <c r="W4944" t="s">
        <v>386</v>
      </c>
    </row>
    <row r="4945" spans="1:23" x14ac:dyDescent="0.25">
      <c r="A4945" t="s">
        <v>512</v>
      </c>
      <c r="B4945" s="1">
        <v>44302</v>
      </c>
      <c r="C4945">
        <v>-84.58</v>
      </c>
      <c r="D4945" t="s">
        <v>497</v>
      </c>
      <c r="E4945" t="s">
        <v>497</v>
      </c>
      <c r="F4945" t="s">
        <v>742</v>
      </c>
      <c r="G4945" t="s">
        <v>88</v>
      </c>
      <c r="H4945" t="s">
        <v>59</v>
      </c>
      <c r="I4945" t="s">
        <v>59</v>
      </c>
      <c r="J4945" t="s">
        <v>9</v>
      </c>
      <c r="O4945" t="s">
        <v>88</v>
      </c>
      <c r="P4945" t="s">
        <v>9</v>
      </c>
      <c r="Q4945" t="s">
        <v>9</v>
      </c>
      <c r="R4945" t="s">
        <v>122</v>
      </c>
      <c r="S4945" t="s">
        <v>127</v>
      </c>
      <c r="T4945">
        <v>1</v>
      </c>
      <c r="U4945" t="s">
        <v>475</v>
      </c>
      <c r="W4945" t="s">
        <v>386</v>
      </c>
    </row>
    <row r="4946" spans="1:23" x14ac:dyDescent="0.25">
      <c r="A4946" t="s">
        <v>6408</v>
      </c>
      <c r="B4946" s="1">
        <v>44302</v>
      </c>
      <c r="C4946">
        <v>-28.6</v>
      </c>
      <c r="D4946" t="s">
        <v>6436</v>
      </c>
      <c r="E4946" t="s">
        <v>6436</v>
      </c>
      <c r="F4946" t="s">
        <v>8163</v>
      </c>
      <c r="G4946" t="s">
        <v>89</v>
      </c>
      <c r="H4946" t="s">
        <v>229</v>
      </c>
      <c r="I4946" t="s">
        <v>229</v>
      </c>
      <c r="J4946" t="s">
        <v>9</v>
      </c>
      <c r="O4946" t="s">
        <v>89</v>
      </c>
      <c r="P4946" t="s">
        <v>9</v>
      </c>
      <c r="Q4946" t="s">
        <v>9</v>
      </c>
      <c r="R4946" t="s">
        <v>224</v>
      </c>
      <c r="S4946" t="s">
        <v>127</v>
      </c>
      <c r="T4946">
        <v>1</v>
      </c>
      <c r="U4946" t="s">
        <v>475</v>
      </c>
      <c r="W4946" t="s">
        <v>386</v>
      </c>
    </row>
    <row r="4947" spans="1:23" x14ac:dyDescent="0.25">
      <c r="A4947" t="s">
        <v>492</v>
      </c>
      <c r="B4947" s="1">
        <v>44302</v>
      </c>
      <c r="C4947">
        <v>-170</v>
      </c>
      <c r="D4947" t="s">
        <v>2619</v>
      </c>
      <c r="E4947" t="s">
        <v>2619</v>
      </c>
      <c r="F4947" t="s">
        <v>2620</v>
      </c>
      <c r="G4947" t="s">
        <v>55</v>
      </c>
      <c r="H4947" t="s">
        <v>76</v>
      </c>
      <c r="I4947" t="s">
        <v>76</v>
      </c>
      <c r="J4947" t="s">
        <v>9</v>
      </c>
      <c r="O4947" t="s">
        <v>55</v>
      </c>
      <c r="P4947" t="s">
        <v>9</v>
      </c>
      <c r="Q4947" t="s">
        <v>9</v>
      </c>
      <c r="R4947" t="s">
        <v>224</v>
      </c>
      <c r="S4947" t="s">
        <v>126</v>
      </c>
      <c r="T4947">
        <v>12</v>
      </c>
      <c r="U4947" t="s">
        <v>475</v>
      </c>
      <c r="V4947" t="s">
        <v>6075</v>
      </c>
      <c r="W4947" t="s">
        <v>386</v>
      </c>
    </row>
    <row r="4948" spans="1:23" x14ac:dyDescent="0.25">
      <c r="A4948" t="s">
        <v>492</v>
      </c>
      <c r="B4948" s="1">
        <v>44302</v>
      </c>
      <c r="C4948">
        <v>-6.74</v>
      </c>
      <c r="D4948" t="s">
        <v>4780</v>
      </c>
      <c r="E4948" t="s">
        <v>4780</v>
      </c>
      <c r="F4948" t="s">
        <v>2621</v>
      </c>
      <c r="G4948" t="s">
        <v>110</v>
      </c>
      <c r="H4948" t="s">
        <v>81</v>
      </c>
      <c r="I4948" t="s">
        <v>81</v>
      </c>
      <c r="J4948" t="s">
        <v>9</v>
      </c>
      <c r="O4948" t="s">
        <v>110</v>
      </c>
      <c r="P4948" t="s">
        <v>9</v>
      </c>
      <c r="Q4948" t="s">
        <v>9</v>
      </c>
      <c r="R4948" t="s">
        <v>122</v>
      </c>
      <c r="S4948" t="s">
        <v>127</v>
      </c>
      <c r="T4948">
        <v>1</v>
      </c>
      <c r="U4948" t="s">
        <v>475</v>
      </c>
      <c r="V4948" t="s">
        <v>283</v>
      </c>
      <c r="W4948" t="s">
        <v>386</v>
      </c>
    </row>
    <row r="4949" spans="1:23" x14ac:dyDescent="0.25">
      <c r="A4949" t="s">
        <v>19</v>
      </c>
      <c r="B4949" s="1">
        <v>44302</v>
      </c>
      <c r="C4949">
        <v>-1594.86</v>
      </c>
      <c r="D4949" t="s">
        <v>46</v>
      </c>
      <c r="E4949" t="s">
        <v>46</v>
      </c>
      <c r="F4949" t="s">
        <v>695</v>
      </c>
      <c r="G4949" t="s">
        <v>55</v>
      </c>
      <c r="H4949" t="s">
        <v>18</v>
      </c>
      <c r="I4949" t="s">
        <v>18</v>
      </c>
      <c r="J4949" t="s">
        <v>9</v>
      </c>
      <c r="O4949" t="s">
        <v>55</v>
      </c>
      <c r="P4949" t="s">
        <v>9</v>
      </c>
      <c r="Q4949" t="s">
        <v>9</v>
      </c>
      <c r="R4949" t="s">
        <v>224</v>
      </c>
      <c r="S4949" t="s">
        <v>126</v>
      </c>
      <c r="T4949">
        <v>12</v>
      </c>
      <c r="U4949" t="s">
        <v>475</v>
      </c>
      <c r="W4949" t="s">
        <v>386</v>
      </c>
    </row>
    <row r="4950" spans="1:23" x14ac:dyDescent="0.25">
      <c r="A4950" t="s">
        <v>492</v>
      </c>
      <c r="B4950" s="1">
        <v>44302</v>
      </c>
      <c r="C4950">
        <v>-170</v>
      </c>
      <c r="D4950" t="s">
        <v>2619</v>
      </c>
      <c r="E4950" t="s">
        <v>2619</v>
      </c>
      <c r="F4950" t="s">
        <v>2620</v>
      </c>
      <c r="G4950" t="s">
        <v>55</v>
      </c>
      <c r="H4950" t="s">
        <v>76</v>
      </c>
      <c r="I4950" t="s">
        <v>76</v>
      </c>
      <c r="J4950" t="s">
        <v>9</v>
      </c>
      <c r="O4950" t="s">
        <v>55</v>
      </c>
      <c r="P4950" t="s">
        <v>9</v>
      </c>
      <c r="Q4950" t="s">
        <v>9</v>
      </c>
      <c r="R4950" t="s">
        <v>224</v>
      </c>
      <c r="S4950" t="s">
        <v>126</v>
      </c>
      <c r="T4950">
        <v>12</v>
      </c>
      <c r="U4950" t="s">
        <v>475</v>
      </c>
      <c r="V4950" t="s">
        <v>6075</v>
      </c>
      <c r="W4950" t="s">
        <v>386</v>
      </c>
    </row>
    <row r="4951" spans="1:23" x14ac:dyDescent="0.25">
      <c r="A4951" t="s">
        <v>492</v>
      </c>
      <c r="B4951" s="1">
        <v>44302</v>
      </c>
      <c r="C4951">
        <v>-170</v>
      </c>
      <c r="D4951" t="s">
        <v>2619</v>
      </c>
      <c r="E4951" t="s">
        <v>2619</v>
      </c>
      <c r="F4951" t="s">
        <v>2620</v>
      </c>
      <c r="G4951" t="s">
        <v>55</v>
      </c>
      <c r="H4951" t="s">
        <v>76</v>
      </c>
      <c r="I4951" t="s">
        <v>76</v>
      </c>
      <c r="J4951" t="s">
        <v>9</v>
      </c>
      <c r="O4951" t="s">
        <v>55</v>
      </c>
      <c r="P4951" t="s">
        <v>9</v>
      </c>
      <c r="Q4951" t="s">
        <v>9</v>
      </c>
      <c r="R4951" t="s">
        <v>224</v>
      </c>
      <c r="S4951" t="s">
        <v>126</v>
      </c>
      <c r="T4951">
        <v>12</v>
      </c>
      <c r="U4951" t="s">
        <v>475</v>
      </c>
      <c r="V4951" t="s">
        <v>6075</v>
      </c>
      <c r="W4951" t="s">
        <v>386</v>
      </c>
    </row>
    <row r="4952" spans="1:23" x14ac:dyDescent="0.25">
      <c r="A4952" t="s">
        <v>492</v>
      </c>
      <c r="B4952" s="1">
        <v>44302</v>
      </c>
      <c r="C4952">
        <v>-41.99</v>
      </c>
      <c r="D4952" t="s">
        <v>1268</v>
      </c>
      <c r="E4952" t="s">
        <v>1268</v>
      </c>
      <c r="F4952" t="s">
        <v>1269</v>
      </c>
      <c r="G4952" t="s">
        <v>473</v>
      </c>
      <c r="H4952" t="s">
        <v>467</v>
      </c>
      <c r="I4952" t="s">
        <v>467</v>
      </c>
      <c r="J4952" t="s">
        <v>9</v>
      </c>
      <c r="O4952" t="s">
        <v>473</v>
      </c>
      <c r="P4952" t="s">
        <v>9</v>
      </c>
      <c r="Q4952" t="s">
        <v>9</v>
      </c>
      <c r="R4952" t="s">
        <v>122</v>
      </c>
      <c r="S4952" t="s">
        <v>127</v>
      </c>
      <c r="T4952">
        <v>12</v>
      </c>
      <c r="U4952" t="s">
        <v>475</v>
      </c>
      <c r="W4952" t="s">
        <v>386</v>
      </c>
    </row>
    <row r="4953" spans="1:23" x14ac:dyDescent="0.25">
      <c r="A4953" t="s">
        <v>508</v>
      </c>
      <c r="B4953" s="1">
        <v>44302</v>
      </c>
      <c r="C4953">
        <v>-10143.58</v>
      </c>
      <c r="D4953" t="s">
        <v>6358</v>
      </c>
      <c r="E4953" t="s">
        <v>6358</v>
      </c>
      <c r="F4953" t="s">
        <v>6358</v>
      </c>
      <c r="G4953" t="s">
        <v>78</v>
      </c>
      <c r="H4953" t="s">
        <v>60</v>
      </c>
      <c r="I4953" t="s">
        <v>60</v>
      </c>
      <c r="J4953" t="s">
        <v>9</v>
      </c>
      <c r="O4953" t="s">
        <v>78</v>
      </c>
      <c r="P4953" t="s">
        <v>6360</v>
      </c>
      <c r="Q4953" t="s">
        <v>6361</v>
      </c>
      <c r="R4953" t="s">
        <v>122</v>
      </c>
      <c r="S4953" t="s">
        <v>124</v>
      </c>
      <c r="T4953">
        <v>1</v>
      </c>
      <c r="U4953" t="s">
        <v>475</v>
      </c>
      <c r="V4953" t="s">
        <v>289</v>
      </c>
      <c r="W4953" t="s">
        <v>1640</v>
      </c>
    </row>
    <row r="4954" spans="1:23" x14ac:dyDescent="0.25">
      <c r="A4954" t="s">
        <v>34</v>
      </c>
      <c r="B4954" s="1">
        <v>44301</v>
      </c>
      <c r="C4954">
        <v>1594.86</v>
      </c>
      <c r="D4954" t="s">
        <v>46</v>
      </c>
      <c r="E4954" t="s">
        <v>46</v>
      </c>
      <c r="F4954" t="s">
        <v>703</v>
      </c>
      <c r="G4954" t="s">
        <v>55</v>
      </c>
      <c r="H4954" t="s">
        <v>18</v>
      </c>
      <c r="I4954" t="s">
        <v>18</v>
      </c>
      <c r="J4954" t="s">
        <v>9</v>
      </c>
      <c r="O4954" t="s">
        <v>55</v>
      </c>
      <c r="P4954" t="s">
        <v>9</v>
      </c>
      <c r="Q4954" t="s">
        <v>9</v>
      </c>
      <c r="R4954" t="s">
        <v>224</v>
      </c>
      <c r="S4954" t="s">
        <v>126</v>
      </c>
      <c r="T4954">
        <v>12</v>
      </c>
      <c r="U4954" t="s">
        <v>475</v>
      </c>
      <c r="W4954" t="s">
        <v>386</v>
      </c>
    </row>
    <row r="4955" spans="1:23" x14ac:dyDescent="0.25">
      <c r="A4955" t="s">
        <v>19</v>
      </c>
      <c r="B4955" s="1">
        <v>44301</v>
      </c>
      <c r="C4955">
        <v>-10000</v>
      </c>
      <c r="D4955" t="s">
        <v>54</v>
      </c>
      <c r="E4955" t="s">
        <v>54</v>
      </c>
      <c r="G4955" t="s">
        <v>119</v>
      </c>
      <c r="H4955" t="s">
        <v>54</v>
      </c>
      <c r="I4955" t="s">
        <v>54</v>
      </c>
      <c r="J4955" t="s">
        <v>9</v>
      </c>
      <c r="K4955" t="s">
        <v>9</v>
      </c>
      <c r="L4955" t="s">
        <v>385</v>
      </c>
      <c r="O4955" t="s">
        <v>119</v>
      </c>
      <c r="Q4955" t="s">
        <v>232</v>
      </c>
      <c r="R4955" t="s">
        <v>122</v>
      </c>
      <c r="S4955" t="s">
        <v>127</v>
      </c>
      <c r="T4955">
        <v>1</v>
      </c>
      <c r="U4955" t="s">
        <v>385</v>
      </c>
      <c r="V4955" t="s">
        <v>305</v>
      </c>
      <c r="W4955" t="s">
        <v>386</v>
      </c>
    </row>
    <row r="4956" spans="1:23" x14ac:dyDescent="0.25">
      <c r="A4956" t="s">
        <v>508</v>
      </c>
      <c r="B4956" s="1">
        <v>44301</v>
      </c>
      <c r="C4956">
        <v>1500</v>
      </c>
      <c r="D4956" t="s">
        <v>677</v>
      </c>
      <c r="E4956" t="s">
        <v>677</v>
      </c>
      <c r="F4956" t="s">
        <v>677</v>
      </c>
      <c r="G4956" t="s">
        <v>92</v>
      </c>
      <c r="H4956" t="s">
        <v>30</v>
      </c>
      <c r="I4956" t="s">
        <v>30</v>
      </c>
      <c r="J4956" t="s">
        <v>4955</v>
      </c>
      <c r="K4956" t="s">
        <v>9</v>
      </c>
      <c r="L4956" t="s">
        <v>9</v>
      </c>
      <c r="M4956" t="s">
        <v>4956</v>
      </c>
      <c r="O4956" t="s">
        <v>92</v>
      </c>
      <c r="P4956" t="s">
        <v>9</v>
      </c>
      <c r="Q4956" t="s">
        <v>4957</v>
      </c>
      <c r="R4956" t="s">
        <v>92</v>
      </c>
      <c r="S4956" t="s">
        <v>127</v>
      </c>
      <c r="T4956">
        <v>12</v>
      </c>
      <c r="U4956" t="s">
        <v>475</v>
      </c>
      <c r="W4956" t="s">
        <v>386</v>
      </c>
    </row>
    <row r="4957" spans="1:23" x14ac:dyDescent="0.25">
      <c r="A4957" t="s">
        <v>508</v>
      </c>
      <c r="B4957" s="1">
        <v>44301</v>
      </c>
      <c r="C4957">
        <v>-1500</v>
      </c>
      <c r="D4957" t="s">
        <v>4834</v>
      </c>
      <c r="E4957" t="s">
        <v>4834</v>
      </c>
      <c r="F4957" t="s">
        <v>2452</v>
      </c>
      <c r="G4957" t="s">
        <v>78</v>
      </c>
      <c r="H4957" t="s">
        <v>60</v>
      </c>
      <c r="I4957" t="s">
        <v>60</v>
      </c>
      <c r="J4957" t="s">
        <v>4477</v>
      </c>
      <c r="K4957" t="s">
        <v>6376</v>
      </c>
      <c r="L4957" t="s">
        <v>9</v>
      </c>
      <c r="M4957" t="s">
        <v>4956</v>
      </c>
      <c r="N4957" t="s">
        <v>6073</v>
      </c>
      <c r="O4957" t="s">
        <v>78</v>
      </c>
      <c r="P4957" t="s">
        <v>9</v>
      </c>
      <c r="Q4957" t="s">
        <v>6377</v>
      </c>
      <c r="R4957" t="s">
        <v>122</v>
      </c>
      <c r="S4957" t="s">
        <v>124</v>
      </c>
      <c r="T4957">
        <v>1</v>
      </c>
      <c r="U4957" t="s">
        <v>475</v>
      </c>
      <c r="V4957" t="s">
        <v>289</v>
      </c>
      <c r="W4957" t="s">
        <v>1640</v>
      </c>
    </row>
    <row r="4958" spans="1:23" x14ac:dyDescent="0.25">
      <c r="A4958" t="s">
        <v>6408</v>
      </c>
      <c r="B4958" s="1">
        <v>44301</v>
      </c>
      <c r="C4958">
        <v>28.6</v>
      </c>
      <c r="D4958" t="s">
        <v>6436</v>
      </c>
      <c r="E4958" t="s">
        <v>6436</v>
      </c>
      <c r="F4958" t="s">
        <v>8163</v>
      </c>
      <c r="G4958" t="s">
        <v>89</v>
      </c>
      <c r="H4958" t="s">
        <v>69</v>
      </c>
      <c r="I4958" t="s">
        <v>69</v>
      </c>
      <c r="J4958" t="s">
        <v>9</v>
      </c>
      <c r="O4958" t="s">
        <v>89</v>
      </c>
      <c r="P4958" t="s">
        <v>9</v>
      </c>
      <c r="Q4958" t="s">
        <v>9</v>
      </c>
      <c r="R4958" t="s">
        <v>224</v>
      </c>
      <c r="S4958" t="s">
        <v>127</v>
      </c>
      <c r="T4958">
        <v>1</v>
      </c>
      <c r="U4958" t="s">
        <v>475</v>
      </c>
      <c r="W4958" t="s">
        <v>386</v>
      </c>
    </row>
    <row r="4959" spans="1:23" x14ac:dyDescent="0.25">
      <c r="A4959" t="s">
        <v>492</v>
      </c>
      <c r="B4959" s="1">
        <v>44301</v>
      </c>
      <c r="C4959">
        <v>25</v>
      </c>
      <c r="D4959" t="s">
        <v>536</v>
      </c>
      <c r="E4959" t="s">
        <v>536</v>
      </c>
      <c r="F4959" t="s">
        <v>537</v>
      </c>
      <c r="G4959" t="s">
        <v>92</v>
      </c>
      <c r="H4959" t="s">
        <v>49</v>
      </c>
      <c r="I4959" t="s">
        <v>49</v>
      </c>
      <c r="J4959" t="s">
        <v>9</v>
      </c>
      <c r="O4959" t="s">
        <v>92</v>
      </c>
      <c r="P4959" t="s">
        <v>9</v>
      </c>
      <c r="Q4959" t="s">
        <v>9</v>
      </c>
      <c r="R4959" t="s">
        <v>92</v>
      </c>
      <c r="S4959" t="s">
        <v>127</v>
      </c>
      <c r="T4959">
        <v>12</v>
      </c>
      <c r="U4959" t="s">
        <v>475</v>
      </c>
      <c r="W4959" t="s">
        <v>386</v>
      </c>
    </row>
    <row r="4960" spans="1:23" x14ac:dyDescent="0.25">
      <c r="A4960" t="s">
        <v>492</v>
      </c>
      <c r="B4960" s="1">
        <v>44300</v>
      </c>
      <c r="C4960">
        <v>-136.25</v>
      </c>
      <c r="D4960" t="s">
        <v>739</v>
      </c>
      <c r="E4960" t="s">
        <v>739</v>
      </c>
      <c r="F4960" t="s">
        <v>740</v>
      </c>
      <c r="G4960" t="s">
        <v>473</v>
      </c>
      <c r="H4960" t="s">
        <v>466</v>
      </c>
      <c r="I4960" t="s">
        <v>466</v>
      </c>
      <c r="J4960" t="s">
        <v>9</v>
      </c>
      <c r="O4960" t="s">
        <v>473</v>
      </c>
      <c r="P4960" t="s">
        <v>9</v>
      </c>
      <c r="Q4960" t="s">
        <v>9</v>
      </c>
      <c r="R4960" t="s">
        <v>122</v>
      </c>
      <c r="S4960" t="s">
        <v>127</v>
      </c>
      <c r="T4960">
        <v>12</v>
      </c>
      <c r="U4960" t="s">
        <v>475</v>
      </c>
      <c r="W4960" t="s">
        <v>386</v>
      </c>
    </row>
    <row r="4961" spans="1:23" x14ac:dyDescent="0.25">
      <c r="A4961" t="s">
        <v>19</v>
      </c>
      <c r="B4961" s="1">
        <v>44300</v>
      </c>
      <c r="C4961">
        <v>3159.46</v>
      </c>
      <c r="D4961" t="s">
        <v>719</v>
      </c>
      <c r="E4961" t="s">
        <v>719</v>
      </c>
      <c r="F4961" t="s">
        <v>565</v>
      </c>
      <c r="G4961" t="s">
        <v>92</v>
      </c>
      <c r="H4961" t="s">
        <v>30</v>
      </c>
      <c r="I4961" t="s">
        <v>30</v>
      </c>
      <c r="J4961" t="s">
        <v>9</v>
      </c>
      <c r="O4961" t="s">
        <v>92</v>
      </c>
      <c r="P4961" t="s">
        <v>9</v>
      </c>
      <c r="Q4961" t="s">
        <v>9</v>
      </c>
      <c r="R4961" t="s">
        <v>92</v>
      </c>
      <c r="S4961" t="s">
        <v>127</v>
      </c>
      <c r="T4961">
        <v>12</v>
      </c>
      <c r="U4961" t="s">
        <v>475</v>
      </c>
      <c r="W4961" t="s">
        <v>386</v>
      </c>
    </row>
    <row r="4962" spans="1:23" x14ac:dyDescent="0.25">
      <c r="A4962" t="s">
        <v>336</v>
      </c>
      <c r="B4962" s="1">
        <v>44300</v>
      </c>
      <c r="C4962">
        <v>-200</v>
      </c>
      <c r="D4962" t="s">
        <v>4870</v>
      </c>
      <c r="E4962" t="s">
        <v>4870</v>
      </c>
      <c r="F4962" t="s">
        <v>888</v>
      </c>
      <c r="G4962" t="s">
        <v>105</v>
      </c>
      <c r="H4962" t="s">
        <v>28</v>
      </c>
      <c r="I4962" t="s">
        <v>28</v>
      </c>
      <c r="J4962" t="s">
        <v>9</v>
      </c>
      <c r="O4962" t="s">
        <v>105</v>
      </c>
      <c r="P4962" t="s">
        <v>29</v>
      </c>
      <c r="Q4962" t="s">
        <v>2623</v>
      </c>
      <c r="R4962" t="s">
        <v>122</v>
      </c>
      <c r="S4962" t="s">
        <v>124</v>
      </c>
      <c r="T4962">
        <v>1</v>
      </c>
      <c r="U4962" t="s">
        <v>475</v>
      </c>
      <c r="W4962" t="s">
        <v>1640</v>
      </c>
    </row>
    <row r="4963" spans="1:23" x14ac:dyDescent="0.25">
      <c r="A4963" t="s">
        <v>336</v>
      </c>
      <c r="B4963" s="1">
        <v>44300</v>
      </c>
      <c r="C4963">
        <v>-3.5</v>
      </c>
      <c r="D4963" t="s">
        <v>887</v>
      </c>
      <c r="E4963" t="s">
        <v>887</v>
      </c>
      <c r="F4963" t="s">
        <v>888</v>
      </c>
      <c r="G4963" t="s">
        <v>101</v>
      </c>
      <c r="H4963" t="s">
        <v>23</v>
      </c>
      <c r="I4963" t="s">
        <v>23</v>
      </c>
      <c r="J4963" t="s">
        <v>9</v>
      </c>
      <c r="O4963" t="s">
        <v>101</v>
      </c>
      <c r="P4963" t="s">
        <v>9</v>
      </c>
      <c r="Q4963" t="s">
        <v>9</v>
      </c>
      <c r="R4963" t="s">
        <v>122</v>
      </c>
      <c r="S4963" t="s">
        <v>127</v>
      </c>
      <c r="T4963">
        <v>12</v>
      </c>
      <c r="U4963" t="s">
        <v>475</v>
      </c>
      <c r="W4963" t="s">
        <v>386</v>
      </c>
    </row>
    <row r="4964" spans="1:23" x14ac:dyDescent="0.25">
      <c r="A4964" t="s">
        <v>492</v>
      </c>
      <c r="B4964" s="1">
        <v>44300</v>
      </c>
      <c r="C4964">
        <v>-692.86</v>
      </c>
      <c r="D4964" t="s">
        <v>801</v>
      </c>
      <c r="E4964" t="s">
        <v>801</v>
      </c>
      <c r="F4964" t="s">
        <v>802</v>
      </c>
      <c r="G4964" t="s">
        <v>121</v>
      </c>
      <c r="H4964" t="s">
        <v>153</v>
      </c>
      <c r="I4964" t="s">
        <v>153</v>
      </c>
      <c r="J4964" t="s">
        <v>9</v>
      </c>
      <c r="O4964" t="s">
        <v>121</v>
      </c>
      <c r="P4964" t="s">
        <v>9</v>
      </c>
      <c r="Q4964" t="s">
        <v>2622</v>
      </c>
      <c r="R4964" t="s">
        <v>122</v>
      </c>
      <c r="S4964" t="s">
        <v>127</v>
      </c>
      <c r="T4964">
        <v>1</v>
      </c>
      <c r="U4964" t="s">
        <v>475</v>
      </c>
      <c r="W4964" t="s">
        <v>386</v>
      </c>
    </row>
    <row r="4965" spans="1:23" x14ac:dyDescent="0.25">
      <c r="A4965" t="s">
        <v>492</v>
      </c>
      <c r="B4965" s="1">
        <v>44299</v>
      </c>
      <c r="C4965">
        <v>-5.5</v>
      </c>
      <c r="D4965" t="s">
        <v>614</v>
      </c>
      <c r="E4965" t="s">
        <v>614</v>
      </c>
      <c r="F4965" t="s">
        <v>615</v>
      </c>
      <c r="G4965" t="s">
        <v>117</v>
      </c>
      <c r="H4965" t="s">
        <v>44</v>
      </c>
      <c r="I4965" t="s">
        <v>44</v>
      </c>
      <c r="J4965" t="s">
        <v>9</v>
      </c>
      <c r="O4965" t="s">
        <v>117</v>
      </c>
      <c r="P4965" t="s">
        <v>9</v>
      </c>
      <c r="Q4965" t="s">
        <v>9</v>
      </c>
      <c r="R4965" t="s">
        <v>122</v>
      </c>
      <c r="S4965" t="s">
        <v>127</v>
      </c>
      <c r="T4965">
        <v>12</v>
      </c>
      <c r="U4965" t="s">
        <v>475</v>
      </c>
      <c r="W4965" t="s">
        <v>386</v>
      </c>
    </row>
    <row r="4966" spans="1:23" x14ac:dyDescent="0.25">
      <c r="A4966" t="s">
        <v>19</v>
      </c>
      <c r="B4966" s="1">
        <v>44299</v>
      </c>
      <c r="C4966">
        <v>-100.75</v>
      </c>
      <c r="D4966" t="s">
        <v>701</v>
      </c>
      <c r="E4966" t="s">
        <v>701</v>
      </c>
      <c r="F4966" t="s">
        <v>702</v>
      </c>
      <c r="G4966" t="s">
        <v>94</v>
      </c>
      <c r="H4966" t="s">
        <v>24</v>
      </c>
      <c r="I4966" t="s">
        <v>24</v>
      </c>
      <c r="J4966" t="s">
        <v>24</v>
      </c>
      <c r="O4966" t="s">
        <v>94</v>
      </c>
      <c r="P4966" t="s">
        <v>9</v>
      </c>
      <c r="Q4966" t="s">
        <v>6333</v>
      </c>
      <c r="R4966" t="s">
        <v>122</v>
      </c>
      <c r="S4966" t="s">
        <v>127</v>
      </c>
      <c r="T4966">
        <v>12</v>
      </c>
      <c r="U4966" t="s">
        <v>475</v>
      </c>
      <c r="V4966" t="s">
        <v>265</v>
      </c>
      <c r="W4966" t="s">
        <v>386</v>
      </c>
    </row>
    <row r="4967" spans="1:23" x14ac:dyDescent="0.25">
      <c r="A4967" t="s">
        <v>19</v>
      </c>
      <c r="B4967" s="1">
        <v>44299</v>
      </c>
      <c r="C4967">
        <v>810.4</v>
      </c>
      <c r="D4967" t="s">
        <v>597</v>
      </c>
      <c r="E4967" t="s">
        <v>597</v>
      </c>
      <c r="F4967" t="s">
        <v>598</v>
      </c>
      <c r="G4967" t="s">
        <v>55</v>
      </c>
      <c r="H4967" t="s">
        <v>76</v>
      </c>
      <c r="I4967" t="s">
        <v>76</v>
      </c>
      <c r="J4967" t="s">
        <v>9</v>
      </c>
      <c r="O4967" t="s">
        <v>55</v>
      </c>
      <c r="P4967" t="s">
        <v>9</v>
      </c>
      <c r="Q4967" t="s">
        <v>2624</v>
      </c>
      <c r="R4967" t="s">
        <v>224</v>
      </c>
      <c r="S4967" t="s">
        <v>126</v>
      </c>
      <c r="T4967">
        <v>12</v>
      </c>
      <c r="U4967" t="s">
        <v>475</v>
      </c>
      <c r="V4967" t="s">
        <v>6075</v>
      </c>
      <c r="W4967" t="s">
        <v>386</v>
      </c>
    </row>
    <row r="4968" spans="1:23" x14ac:dyDescent="0.25">
      <c r="A4968" t="s">
        <v>492</v>
      </c>
      <c r="B4968" s="1">
        <v>44299</v>
      </c>
      <c r="C4968">
        <v>-35.200000000000003</v>
      </c>
      <c r="D4968" t="s">
        <v>632</v>
      </c>
      <c r="E4968" t="s">
        <v>632</v>
      </c>
      <c r="F4968" t="s">
        <v>633</v>
      </c>
      <c r="G4968" t="s">
        <v>473</v>
      </c>
      <c r="H4968" t="s">
        <v>472</v>
      </c>
      <c r="I4968" t="s">
        <v>472</v>
      </c>
      <c r="J4968" t="s">
        <v>9</v>
      </c>
      <c r="O4968" t="s">
        <v>473</v>
      </c>
      <c r="P4968" t="s">
        <v>9</v>
      </c>
      <c r="Q4968" t="s">
        <v>9</v>
      </c>
      <c r="R4968" t="s">
        <v>122</v>
      </c>
      <c r="S4968" t="s">
        <v>124</v>
      </c>
      <c r="T4968">
        <v>12</v>
      </c>
      <c r="U4968" t="s">
        <v>475</v>
      </c>
      <c r="W4968" t="s">
        <v>386</v>
      </c>
    </row>
    <row r="4969" spans="1:23" x14ac:dyDescent="0.25">
      <c r="A4969" t="s">
        <v>492</v>
      </c>
      <c r="B4969" s="1">
        <v>44298</v>
      </c>
      <c r="C4969">
        <v>-25.05</v>
      </c>
      <c r="D4969" t="s">
        <v>495</v>
      </c>
      <c r="E4969" t="s">
        <v>495</v>
      </c>
      <c r="F4969" t="s">
        <v>496</v>
      </c>
      <c r="G4969" t="s">
        <v>104</v>
      </c>
      <c r="H4969" t="s">
        <v>16</v>
      </c>
      <c r="I4969" t="s">
        <v>16</v>
      </c>
      <c r="J4969" t="s">
        <v>9</v>
      </c>
      <c r="O4969" t="s">
        <v>104</v>
      </c>
      <c r="P4969" t="s">
        <v>9</v>
      </c>
      <c r="Q4969" t="s">
        <v>9</v>
      </c>
      <c r="R4969" t="s">
        <v>122</v>
      </c>
      <c r="S4969" t="s">
        <v>127</v>
      </c>
      <c r="T4969">
        <v>12</v>
      </c>
      <c r="U4969" t="s">
        <v>475</v>
      </c>
      <c r="W4969" t="s">
        <v>386</v>
      </c>
    </row>
    <row r="4970" spans="1:23" x14ac:dyDescent="0.25">
      <c r="A4970" t="s">
        <v>492</v>
      </c>
      <c r="B4970" s="1">
        <v>44298</v>
      </c>
      <c r="C4970">
        <v>-32</v>
      </c>
      <c r="D4970" t="s">
        <v>650</v>
      </c>
      <c r="E4970" t="s">
        <v>650</v>
      </c>
      <c r="F4970" t="s">
        <v>651</v>
      </c>
      <c r="G4970" t="s">
        <v>118</v>
      </c>
      <c r="H4970" t="s">
        <v>52</v>
      </c>
      <c r="I4970" t="s">
        <v>52</v>
      </c>
      <c r="J4970" t="s">
        <v>9</v>
      </c>
      <c r="O4970" t="s">
        <v>118</v>
      </c>
      <c r="P4970" t="s">
        <v>9</v>
      </c>
      <c r="Q4970" t="s">
        <v>9</v>
      </c>
      <c r="R4970" t="s">
        <v>122</v>
      </c>
      <c r="S4970" t="s">
        <v>127</v>
      </c>
      <c r="T4970">
        <v>12</v>
      </c>
      <c r="U4970" t="s">
        <v>475</v>
      </c>
      <c r="W4970" t="s">
        <v>386</v>
      </c>
    </row>
    <row r="4971" spans="1:23" x14ac:dyDescent="0.25">
      <c r="A4971" t="s">
        <v>492</v>
      </c>
      <c r="B4971" s="1">
        <v>44298</v>
      </c>
      <c r="C4971">
        <v>-143.33000000000001</v>
      </c>
      <c r="D4971" t="s">
        <v>2117</v>
      </c>
      <c r="E4971" t="s">
        <v>2117</v>
      </c>
      <c r="F4971" t="s">
        <v>2626</v>
      </c>
      <c r="G4971" t="s">
        <v>110</v>
      </c>
      <c r="H4971" t="s">
        <v>108</v>
      </c>
      <c r="I4971" t="s">
        <v>108</v>
      </c>
      <c r="J4971" t="s">
        <v>9</v>
      </c>
      <c r="O4971" t="s">
        <v>110</v>
      </c>
      <c r="P4971" t="s">
        <v>9</v>
      </c>
      <c r="Q4971" t="s">
        <v>9</v>
      </c>
      <c r="R4971" t="s">
        <v>122</v>
      </c>
      <c r="S4971" t="s">
        <v>125</v>
      </c>
      <c r="T4971">
        <v>1</v>
      </c>
      <c r="U4971" t="s">
        <v>475</v>
      </c>
      <c r="W4971" t="s">
        <v>386</v>
      </c>
    </row>
    <row r="4972" spans="1:23" x14ac:dyDescent="0.25">
      <c r="A4972" t="s">
        <v>544</v>
      </c>
      <c r="B4972" s="1">
        <v>44298</v>
      </c>
      <c r="C4972">
        <v>-437.14</v>
      </c>
      <c r="D4972" t="s">
        <v>665</v>
      </c>
      <c r="E4972" t="s">
        <v>665</v>
      </c>
      <c r="F4972" t="s">
        <v>2625</v>
      </c>
      <c r="G4972" t="s">
        <v>105</v>
      </c>
      <c r="H4972" t="s">
        <v>28</v>
      </c>
      <c r="I4972" t="s">
        <v>28</v>
      </c>
      <c r="J4972" t="s">
        <v>2320</v>
      </c>
      <c r="K4972" t="s">
        <v>1317</v>
      </c>
      <c r="L4972" t="s">
        <v>4991</v>
      </c>
      <c r="O4972" t="s">
        <v>105</v>
      </c>
      <c r="P4972" t="s">
        <v>9</v>
      </c>
      <c r="Q4972" t="s">
        <v>4992</v>
      </c>
      <c r="R4972" t="s">
        <v>122</v>
      </c>
      <c r="S4972" t="s">
        <v>124</v>
      </c>
      <c r="T4972">
        <v>1</v>
      </c>
      <c r="U4972" t="s">
        <v>475</v>
      </c>
      <c r="W4972" t="s">
        <v>386</v>
      </c>
    </row>
    <row r="4973" spans="1:23" x14ac:dyDescent="0.25">
      <c r="A4973" t="s">
        <v>19</v>
      </c>
      <c r="B4973" s="1">
        <v>44298</v>
      </c>
      <c r="C4973">
        <v>-96</v>
      </c>
      <c r="D4973" t="s">
        <v>673</v>
      </c>
      <c r="E4973" t="s">
        <v>673</v>
      </c>
      <c r="F4973" t="s">
        <v>573</v>
      </c>
      <c r="G4973" t="s">
        <v>110</v>
      </c>
      <c r="H4973" t="s">
        <v>81</v>
      </c>
      <c r="I4973" t="s">
        <v>81</v>
      </c>
      <c r="J4973" t="s">
        <v>9</v>
      </c>
      <c r="O4973" t="s">
        <v>110</v>
      </c>
      <c r="P4973" t="s">
        <v>9</v>
      </c>
      <c r="Q4973" t="s">
        <v>9</v>
      </c>
      <c r="R4973" t="s">
        <v>122</v>
      </c>
      <c r="S4973" t="s">
        <v>127</v>
      </c>
      <c r="T4973">
        <v>1</v>
      </c>
      <c r="U4973" t="s">
        <v>475</v>
      </c>
      <c r="V4973" t="s">
        <v>283</v>
      </c>
      <c r="W4973" t="s">
        <v>386</v>
      </c>
    </row>
    <row r="4974" spans="1:23" x14ac:dyDescent="0.25">
      <c r="A4974" t="s">
        <v>492</v>
      </c>
      <c r="B4974" s="1">
        <v>44298</v>
      </c>
      <c r="C4974">
        <v>-157.08000000000001</v>
      </c>
      <c r="D4974" t="s">
        <v>5477</v>
      </c>
      <c r="E4974" t="s">
        <v>5477</v>
      </c>
      <c r="F4974" t="s">
        <v>771</v>
      </c>
      <c r="G4974" t="s">
        <v>55</v>
      </c>
      <c r="H4974" t="s">
        <v>76</v>
      </c>
      <c r="I4974" t="s">
        <v>76</v>
      </c>
      <c r="J4974" t="s">
        <v>9</v>
      </c>
      <c r="O4974" t="s">
        <v>55</v>
      </c>
      <c r="P4974" t="s">
        <v>9</v>
      </c>
      <c r="Q4974" t="s">
        <v>5509</v>
      </c>
      <c r="R4974" t="s">
        <v>224</v>
      </c>
      <c r="S4974" t="s">
        <v>126</v>
      </c>
      <c r="T4974">
        <v>12</v>
      </c>
      <c r="U4974" t="s">
        <v>475</v>
      </c>
      <c r="V4974" t="s">
        <v>6075</v>
      </c>
      <c r="W4974" t="s">
        <v>386</v>
      </c>
    </row>
    <row r="4975" spans="1:23" x14ac:dyDescent="0.25">
      <c r="A4975" t="s">
        <v>492</v>
      </c>
      <c r="B4975" s="1">
        <v>44298</v>
      </c>
      <c r="C4975">
        <v>-20</v>
      </c>
      <c r="D4975" t="s">
        <v>580</v>
      </c>
      <c r="E4975" t="s">
        <v>580</v>
      </c>
      <c r="F4975" t="s">
        <v>891</v>
      </c>
      <c r="G4975" t="s">
        <v>88</v>
      </c>
      <c r="H4975" t="s">
        <v>59</v>
      </c>
      <c r="I4975" t="s">
        <v>59</v>
      </c>
      <c r="J4975" t="s">
        <v>9</v>
      </c>
      <c r="O4975" t="s">
        <v>88</v>
      </c>
      <c r="P4975" t="s">
        <v>9</v>
      </c>
      <c r="Q4975" t="s">
        <v>9</v>
      </c>
      <c r="R4975" t="s">
        <v>122</v>
      </c>
      <c r="S4975" t="s">
        <v>127</v>
      </c>
      <c r="T4975">
        <v>1</v>
      </c>
      <c r="U4975" t="s">
        <v>475</v>
      </c>
      <c r="W4975" t="s">
        <v>386</v>
      </c>
    </row>
    <row r="4976" spans="1:23" x14ac:dyDescent="0.25">
      <c r="A4976" t="s">
        <v>492</v>
      </c>
      <c r="B4976" s="1">
        <v>44298</v>
      </c>
      <c r="C4976">
        <v>-120</v>
      </c>
      <c r="D4976" t="s">
        <v>1843</v>
      </c>
      <c r="E4976" t="s">
        <v>1843</v>
      </c>
      <c r="F4976" t="s">
        <v>1733</v>
      </c>
      <c r="G4976" t="s">
        <v>118</v>
      </c>
      <c r="H4976" t="s">
        <v>74</v>
      </c>
      <c r="I4976" t="s">
        <v>74</v>
      </c>
      <c r="J4976" t="s">
        <v>9</v>
      </c>
      <c r="O4976" t="s">
        <v>118</v>
      </c>
      <c r="P4976" t="s">
        <v>9</v>
      </c>
      <c r="Q4976" t="s">
        <v>9</v>
      </c>
      <c r="R4976" t="s">
        <v>122</v>
      </c>
      <c r="S4976" t="s">
        <v>127</v>
      </c>
      <c r="T4976">
        <v>1</v>
      </c>
      <c r="U4976" t="s">
        <v>475</v>
      </c>
      <c r="W4976" t="s">
        <v>386</v>
      </c>
    </row>
    <row r="4977" spans="1:23" x14ac:dyDescent="0.25">
      <c r="A4977" t="s">
        <v>34</v>
      </c>
      <c r="B4977" s="1">
        <v>44297</v>
      </c>
      <c r="C4977">
        <v>-2.19</v>
      </c>
      <c r="D4977" t="s">
        <v>2271</v>
      </c>
      <c r="E4977" t="s">
        <v>2271</v>
      </c>
      <c r="F4977" t="s">
        <v>2627</v>
      </c>
      <c r="G4977" t="s">
        <v>13</v>
      </c>
      <c r="H4977" t="s">
        <v>91</v>
      </c>
      <c r="I4977" t="s">
        <v>91</v>
      </c>
      <c r="J4977" t="s">
        <v>9</v>
      </c>
      <c r="K4977" t="s">
        <v>9</v>
      </c>
      <c r="L4977" t="s">
        <v>9</v>
      </c>
      <c r="M4977" t="s">
        <v>5510</v>
      </c>
      <c r="O4977" t="s">
        <v>13</v>
      </c>
      <c r="P4977" t="s">
        <v>9</v>
      </c>
      <c r="Q4977" t="s">
        <v>6095</v>
      </c>
      <c r="R4977" t="s">
        <v>122</v>
      </c>
      <c r="S4977" t="s">
        <v>127</v>
      </c>
      <c r="T4977">
        <v>12</v>
      </c>
      <c r="U4977" t="s">
        <v>475</v>
      </c>
      <c r="W4977" t="s">
        <v>386</v>
      </c>
    </row>
    <row r="4978" spans="1:23" x14ac:dyDescent="0.25">
      <c r="A4978" t="s">
        <v>544</v>
      </c>
      <c r="B4978" s="1">
        <v>44297</v>
      </c>
      <c r="C4978">
        <v>-8.2100000000000009</v>
      </c>
      <c r="D4978" t="s">
        <v>761</v>
      </c>
      <c r="E4978" t="s">
        <v>761</v>
      </c>
      <c r="F4978" t="s">
        <v>762</v>
      </c>
      <c r="G4978" t="s">
        <v>104</v>
      </c>
      <c r="H4978" t="s">
        <v>7</v>
      </c>
      <c r="I4978" t="s">
        <v>7</v>
      </c>
      <c r="J4978" t="s">
        <v>9</v>
      </c>
      <c r="O4978" t="s">
        <v>104</v>
      </c>
      <c r="P4978" t="s">
        <v>9</v>
      </c>
      <c r="Q4978" t="s">
        <v>9</v>
      </c>
      <c r="R4978" t="s">
        <v>122</v>
      </c>
      <c r="S4978" t="s">
        <v>127</v>
      </c>
      <c r="T4978">
        <v>12</v>
      </c>
      <c r="U4978" t="s">
        <v>475</v>
      </c>
      <c r="W4978" t="s">
        <v>386</v>
      </c>
    </row>
    <row r="4979" spans="1:23" x14ac:dyDescent="0.25">
      <c r="A4979" t="s">
        <v>544</v>
      </c>
      <c r="B4979" s="1">
        <v>44297</v>
      </c>
      <c r="C4979">
        <v>-37.46</v>
      </c>
      <c r="D4979" t="s">
        <v>744</v>
      </c>
      <c r="E4979" t="s">
        <v>744</v>
      </c>
      <c r="F4979" t="s">
        <v>1594</v>
      </c>
      <c r="G4979" t="s">
        <v>104</v>
      </c>
      <c r="H4979" t="s">
        <v>7</v>
      </c>
      <c r="I4979" t="s">
        <v>7</v>
      </c>
      <c r="J4979" t="s">
        <v>9</v>
      </c>
      <c r="O4979" t="s">
        <v>104</v>
      </c>
      <c r="P4979" t="s">
        <v>9</v>
      </c>
      <c r="Q4979" t="s">
        <v>9</v>
      </c>
      <c r="R4979" t="s">
        <v>122</v>
      </c>
      <c r="S4979" t="s">
        <v>127</v>
      </c>
      <c r="T4979">
        <v>12</v>
      </c>
      <c r="U4979" t="s">
        <v>475</v>
      </c>
      <c r="W4979" t="s">
        <v>386</v>
      </c>
    </row>
    <row r="4980" spans="1:23" x14ac:dyDescent="0.25">
      <c r="A4980" t="s">
        <v>508</v>
      </c>
      <c r="B4980" s="1">
        <v>44296</v>
      </c>
      <c r="C4980">
        <v>41.38</v>
      </c>
      <c r="D4980" t="s">
        <v>502</v>
      </c>
      <c r="E4980" t="s">
        <v>502</v>
      </c>
      <c r="F4980" t="s">
        <v>502</v>
      </c>
      <c r="G4980" t="s">
        <v>92</v>
      </c>
      <c r="H4980" t="s">
        <v>49</v>
      </c>
      <c r="I4980" t="s">
        <v>49</v>
      </c>
      <c r="J4980" t="s">
        <v>5694</v>
      </c>
      <c r="O4980" t="s">
        <v>92</v>
      </c>
      <c r="P4980" t="s">
        <v>9</v>
      </c>
      <c r="Q4980" t="s">
        <v>5695</v>
      </c>
      <c r="R4980" t="s">
        <v>92</v>
      </c>
      <c r="S4980" t="s">
        <v>127</v>
      </c>
      <c r="T4980">
        <v>12</v>
      </c>
      <c r="U4980" t="s">
        <v>475</v>
      </c>
      <c r="W4980" t="s">
        <v>386</v>
      </c>
    </row>
    <row r="4981" spans="1:23" x14ac:dyDescent="0.25">
      <c r="A4981" t="s">
        <v>508</v>
      </c>
      <c r="B4981" s="1">
        <v>44296</v>
      </c>
      <c r="C4981">
        <v>-41.38</v>
      </c>
      <c r="D4981" t="s">
        <v>491</v>
      </c>
      <c r="E4981" t="s">
        <v>491</v>
      </c>
      <c r="F4981" t="s">
        <v>491</v>
      </c>
      <c r="G4981" t="s">
        <v>110</v>
      </c>
      <c r="H4981" t="s">
        <v>108</v>
      </c>
      <c r="I4981" t="s">
        <v>108</v>
      </c>
      <c r="J4981" t="s">
        <v>9</v>
      </c>
      <c r="K4981" t="s">
        <v>9</v>
      </c>
      <c r="L4981" t="s">
        <v>9</v>
      </c>
      <c r="M4981" t="s">
        <v>5694</v>
      </c>
      <c r="O4981" t="s">
        <v>110</v>
      </c>
      <c r="P4981" t="s">
        <v>9</v>
      </c>
      <c r="Q4981" t="s">
        <v>5697</v>
      </c>
      <c r="R4981" t="s">
        <v>122</v>
      </c>
      <c r="S4981" t="s">
        <v>125</v>
      </c>
      <c r="T4981">
        <v>1</v>
      </c>
      <c r="U4981" t="s">
        <v>475</v>
      </c>
      <c r="W4981" t="s">
        <v>386</v>
      </c>
    </row>
    <row r="4982" spans="1:23" x14ac:dyDescent="0.25">
      <c r="A4982" t="s">
        <v>508</v>
      </c>
      <c r="B4982" s="1">
        <v>44296</v>
      </c>
      <c r="C4982">
        <v>-17.53</v>
      </c>
      <c r="D4982" t="s">
        <v>491</v>
      </c>
      <c r="E4982" t="s">
        <v>491</v>
      </c>
      <c r="F4982" t="s">
        <v>491</v>
      </c>
      <c r="G4982" t="s">
        <v>110</v>
      </c>
      <c r="H4982" t="s">
        <v>108</v>
      </c>
      <c r="I4982" t="s">
        <v>108</v>
      </c>
      <c r="J4982" t="s">
        <v>9</v>
      </c>
      <c r="K4982" t="s">
        <v>9</v>
      </c>
      <c r="L4982" t="s">
        <v>9</v>
      </c>
      <c r="M4982" t="s">
        <v>5692</v>
      </c>
      <c r="O4982" t="s">
        <v>110</v>
      </c>
      <c r="P4982" t="s">
        <v>9</v>
      </c>
      <c r="Q4982" t="s">
        <v>5696</v>
      </c>
      <c r="R4982" t="s">
        <v>122</v>
      </c>
      <c r="S4982" t="s">
        <v>125</v>
      </c>
      <c r="T4982">
        <v>1</v>
      </c>
      <c r="U4982" t="s">
        <v>475</v>
      </c>
      <c r="W4982" t="s">
        <v>386</v>
      </c>
    </row>
    <row r="4983" spans="1:23" x14ac:dyDescent="0.25">
      <c r="A4983" t="s">
        <v>492</v>
      </c>
      <c r="B4983" s="1">
        <v>44296</v>
      </c>
      <c r="C4983">
        <v>-117.51</v>
      </c>
      <c r="D4983" t="s">
        <v>495</v>
      </c>
      <c r="E4983" t="s">
        <v>495</v>
      </c>
      <c r="F4983" t="s">
        <v>496</v>
      </c>
      <c r="G4983" t="s">
        <v>104</v>
      </c>
      <c r="H4983" t="s">
        <v>16</v>
      </c>
      <c r="I4983" t="s">
        <v>16</v>
      </c>
      <c r="J4983" t="s">
        <v>9</v>
      </c>
      <c r="O4983" t="s">
        <v>104</v>
      </c>
      <c r="P4983" t="s">
        <v>9</v>
      </c>
      <c r="Q4983" t="s">
        <v>9</v>
      </c>
      <c r="R4983" t="s">
        <v>122</v>
      </c>
      <c r="S4983" t="s">
        <v>127</v>
      </c>
      <c r="T4983">
        <v>12</v>
      </c>
      <c r="U4983" t="s">
        <v>475</v>
      </c>
      <c r="W4983" t="s">
        <v>386</v>
      </c>
    </row>
    <row r="4984" spans="1:23" x14ac:dyDescent="0.25">
      <c r="A4984" t="s">
        <v>508</v>
      </c>
      <c r="B4984" s="1">
        <v>44296</v>
      </c>
      <c r="C4984">
        <v>17.53</v>
      </c>
      <c r="D4984" t="s">
        <v>502</v>
      </c>
      <c r="E4984" t="s">
        <v>502</v>
      </c>
      <c r="F4984" t="s">
        <v>502</v>
      </c>
      <c r="G4984" t="s">
        <v>92</v>
      </c>
      <c r="H4984" t="s">
        <v>49</v>
      </c>
      <c r="I4984" t="s">
        <v>49</v>
      </c>
      <c r="J4984" t="s">
        <v>9</v>
      </c>
      <c r="K4984" t="s">
        <v>9</v>
      </c>
      <c r="L4984" t="s">
        <v>9</v>
      </c>
      <c r="M4984" t="s">
        <v>5692</v>
      </c>
      <c r="O4984" t="s">
        <v>92</v>
      </c>
      <c r="P4984" t="s">
        <v>9</v>
      </c>
      <c r="Q4984" t="s">
        <v>5693</v>
      </c>
      <c r="R4984" t="s">
        <v>92</v>
      </c>
      <c r="S4984" t="s">
        <v>127</v>
      </c>
      <c r="T4984">
        <v>12</v>
      </c>
      <c r="U4984" t="s">
        <v>475</v>
      </c>
      <c r="W4984" t="s">
        <v>386</v>
      </c>
    </row>
    <row r="4985" spans="1:23" x14ac:dyDescent="0.25">
      <c r="A4985" t="s">
        <v>34</v>
      </c>
      <c r="B4985" s="1">
        <v>44295</v>
      </c>
      <c r="C4985">
        <v>-9.91</v>
      </c>
      <c r="D4985" t="s">
        <v>491</v>
      </c>
      <c r="E4985" t="s">
        <v>491</v>
      </c>
      <c r="F4985" t="s">
        <v>2628</v>
      </c>
      <c r="G4985" t="s">
        <v>117</v>
      </c>
      <c r="H4985" t="s">
        <v>42</v>
      </c>
      <c r="I4985" t="s">
        <v>42</v>
      </c>
      <c r="J4985" t="s">
        <v>9</v>
      </c>
      <c r="K4985" t="s">
        <v>9</v>
      </c>
      <c r="L4985" t="s">
        <v>9</v>
      </c>
      <c r="M4985" t="s">
        <v>5511</v>
      </c>
      <c r="O4985" t="s">
        <v>117</v>
      </c>
      <c r="P4985" t="s">
        <v>9</v>
      </c>
      <c r="Q4985" t="s">
        <v>5512</v>
      </c>
      <c r="R4985" t="s">
        <v>122</v>
      </c>
      <c r="S4985" t="s">
        <v>127</v>
      </c>
      <c r="T4985">
        <v>12</v>
      </c>
      <c r="U4985" t="s">
        <v>475</v>
      </c>
      <c r="W4985" t="s">
        <v>386</v>
      </c>
    </row>
    <row r="4986" spans="1:23" x14ac:dyDescent="0.25">
      <c r="A4986" t="s">
        <v>488</v>
      </c>
      <c r="B4986" s="1">
        <v>44295</v>
      </c>
      <c r="C4986">
        <v>127.75</v>
      </c>
      <c r="D4986" t="s">
        <v>489</v>
      </c>
      <c r="E4986" t="s">
        <v>489</v>
      </c>
      <c r="F4986" t="s">
        <v>490</v>
      </c>
      <c r="G4986" t="s">
        <v>92</v>
      </c>
      <c r="H4986" t="s">
        <v>71</v>
      </c>
      <c r="I4986" t="s">
        <v>71</v>
      </c>
      <c r="J4986" t="s">
        <v>9</v>
      </c>
      <c r="O4986" t="s">
        <v>92</v>
      </c>
      <c r="P4986" t="s">
        <v>9</v>
      </c>
      <c r="Q4986" t="s">
        <v>9</v>
      </c>
      <c r="R4986" t="s">
        <v>92</v>
      </c>
      <c r="S4986" t="s">
        <v>127</v>
      </c>
      <c r="T4986">
        <v>12</v>
      </c>
      <c r="U4986" t="s">
        <v>475</v>
      </c>
      <c r="W4986" t="s">
        <v>386</v>
      </c>
    </row>
    <row r="4987" spans="1:23" x14ac:dyDescent="0.25">
      <c r="A4987" t="s">
        <v>487</v>
      </c>
      <c r="B4987" s="1">
        <v>44294</v>
      </c>
      <c r="C4987">
        <v>2500</v>
      </c>
      <c r="D4987" t="s">
        <v>500</v>
      </c>
      <c r="E4987" t="s">
        <v>500</v>
      </c>
      <c r="F4987" t="s">
        <v>501</v>
      </c>
      <c r="G4987" t="s">
        <v>92</v>
      </c>
      <c r="H4987" t="s">
        <v>62</v>
      </c>
      <c r="I4987" t="s">
        <v>62</v>
      </c>
      <c r="J4987" t="s">
        <v>2455</v>
      </c>
      <c r="K4987" t="s">
        <v>9</v>
      </c>
      <c r="L4987" t="s">
        <v>2311</v>
      </c>
      <c r="O4987" t="s">
        <v>92</v>
      </c>
      <c r="P4987" t="s">
        <v>29</v>
      </c>
      <c r="Q4987" t="s">
        <v>2456</v>
      </c>
      <c r="R4987" t="s">
        <v>92</v>
      </c>
      <c r="S4987" t="s">
        <v>127</v>
      </c>
      <c r="T4987">
        <v>12</v>
      </c>
      <c r="U4987" t="s">
        <v>475</v>
      </c>
      <c r="V4987" t="s">
        <v>62</v>
      </c>
      <c r="W4987" t="s">
        <v>1640</v>
      </c>
    </row>
    <row r="4988" spans="1:23" x14ac:dyDescent="0.25">
      <c r="A4988" t="s">
        <v>487</v>
      </c>
      <c r="B4988" s="1">
        <v>44294</v>
      </c>
      <c r="C4988">
        <v>82</v>
      </c>
      <c r="D4988" t="s">
        <v>4720</v>
      </c>
      <c r="E4988" t="s">
        <v>4720</v>
      </c>
      <c r="F4988" t="s">
        <v>501</v>
      </c>
      <c r="G4988" t="s">
        <v>55</v>
      </c>
      <c r="H4988" t="s">
        <v>76</v>
      </c>
      <c r="I4988" t="s">
        <v>76</v>
      </c>
      <c r="J4988" t="s">
        <v>2639</v>
      </c>
      <c r="O4988" t="s">
        <v>55</v>
      </c>
      <c r="P4988" t="s">
        <v>9</v>
      </c>
      <c r="Q4988" t="s">
        <v>5742</v>
      </c>
      <c r="R4988" t="s">
        <v>224</v>
      </c>
      <c r="S4988" t="s">
        <v>126</v>
      </c>
      <c r="T4988">
        <v>12</v>
      </c>
      <c r="U4988" t="s">
        <v>475</v>
      </c>
      <c r="V4988" t="s">
        <v>6075</v>
      </c>
      <c r="W4988" t="s">
        <v>386</v>
      </c>
    </row>
    <row r="4989" spans="1:23" x14ac:dyDescent="0.25">
      <c r="A4989" t="s">
        <v>544</v>
      </c>
      <c r="B4989" s="1">
        <v>44294</v>
      </c>
      <c r="C4989">
        <v>-59</v>
      </c>
      <c r="D4989" t="s">
        <v>2629</v>
      </c>
      <c r="E4989" t="s">
        <v>2629</v>
      </c>
      <c r="F4989" t="s">
        <v>2630</v>
      </c>
      <c r="G4989" t="s">
        <v>105</v>
      </c>
      <c r="H4989" t="s">
        <v>28</v>
      </c>
      <c r="I4989" t="s">
        <v>28</v>
      </c>
      <c r="J4989" t="s">
        <v>5717</v>
      </c>
      <c r="O4989" t="s">
        <v>105</v>
      </c>
      <c r="P4989" t="s">
        <v>9</v>
      </c>
      <c r="Q4989" t="s">
        <v>5729</v>
      </c>
      <c r="R4989" t="s">
        <v>122</v>
      </c>
      <c r="S4989" t="s">
        <v>124</v>
      </c>
      <c r="T4989">
        <v>1</v>
      </c>
      <c r="U4989" t="s">
        <v>475</v>
      </c>
      <c r="W4989" t="s">
        <v>386</v>
      </c>
    </row>
    <row r="4990" spans="1:23" x14ac:dyDescent="0.25">
      <c r="A4990" t="s">
        <v>19</v>
      </c>
      <c r="B4990" s="1">
        <v>44294</v>
      </c>
      <c r="C4990">
        <v>-301.39</v>
      </c>
      <c r="D4990" t="s">
        <v>609</v>
      </c>
      <c r="E4990" t="s">
        <v>609</v>
      </c>
      <c r="F4990" t="s">
        <v>610</v>
      </c>
      <c r="G4990" t="s">
        <v>10</v>
      </c>
      <c r="H4990" t="s">
        <v>20</v>
      </c>
      <c r="I4990" t="s">
        <v>20</v>
      </c>
      <c r="J4990" t="s">
        <v>9</v>
      </c>
      <c r="O4990" t="s">
        <v>10</v>
      </c>
      <c r="P4990" t="s">
        <v>9</v>
      </c>
      <c r="Q4990" t="s">
        <v>9</v>
      </c>
      <c r="R4990" t="s">
        <v>122</v>
      </c>
      <c r="S4990" t="s">
        <v>127</v>
      </c>
      <c r="T4990">
        <v>12</v>
      </c>
      <c r="U4990" t="s">
        <v>475</v>
      </c>
      <c r="W4990" t="s">
        <v>386</v>
      </c>
    </row>
    <row r="4991" spans="1:23" x14ac:dyDescent="0.25">
      <c r="A4991" t="s">
        <v>544</v>
      </c>
      <c r="B4991" s="1">
        <v>44294</v>
      </c>
      <c r="C4991">
        <v>-860.5</v>
      </c>
      <c r="D4991" t="s">
        <v>665</v>
      </c>
      <c r="E4991" t="s">
        <v>665</v>
      </c>
      <c r="F4991" t="s">
        <v>2631</v>
      </c>
      <c r="G4991" t="s">
        <v>105</v>
      </c>
      <c r="H4991" t="s">
        <v>28</v>
      </c>
      <c r="I4991" t="s">
        <v>28</v>
      </c>
      <c r="J4991" t="s">
        <v>5717</v>
      </c>
      <c r="O4991" t="s">
        <v>105</v>
      </c>
      <c r="P4991" t="s">
        <v>9</v>
      </c>
      <c r="Q4991" t="s">
        <v>5721</v>
      </c>
      <c r="R4991" t="s">
        <v>122</v>
      </c>
      <c r="S4991" t="s">
        <v>124</v>
      </c>
      <c r="T4991">
        <v>1</v>
      </c>
      <c r="U4991" t="s">
        <v>475</v>
      </c>
      <c r="W4991" t="s">
        <v>386</v>
      </c>
    </row>
    <row r="4992" spans="1:23" x14ac:dyDescent="0.25">
      <c r="A4992" t="s">
        <v>492</v>
      </c>
      <c r="B4992" s="1">
        <v>44293</v>
      </c>
      <c r="C4992">
        <v>-10.46</v>
      </c>
      <c r="D4992" t="s">
        <v>634</v>
      </c>
      <c r="E4992" t="s">
        <v>634</v>
      </c>
      <c r="F4992" t="s">
        <v>635</v>
      </c>
      <c r="G4992" t="s">
        <v>110</v>
      </c>
      <c r="H4992" t="s">
        <v>79</v>
      </c>
      <c r="I4992" t="s">
        <v>79</v>
      </c>
      <c r="J4992" t="s">
        <v>9</v>
      </c>
      <c r="O4992" t="s">
        <v>110</v>
      </c>
      <c r="P4992" t="s">
        <v>9</v>
      </c>
      <c r="Q4992" t="s">
        <v>9</v>
      </c>
      <c r="R4992" t="s">
        <v>122</v>
      </c>
      <c r="S4992" t="s">
        <v>127</v>
      </c>
      <c r="T4992">
        <v>12</v>
      </c>
      <c r="U4992" t="s">
        <v>475</v>
      </c>
      <c r="V4992" t="s">
        <v>283</v>
      </c>
      <c r="W4992" t="s">
        <v>386</v>
      </c>
    </row>
    <row r="4993" spans="1:23" x14ac:dyDescent="0.25">
      <c r="A4993" t="s">
        <v>34</v>
      </c>
      <c r="B4993" s="1">
        <v>44293</v>
      </c>
      <c r="C4993">
        <v>-7.71</v>
      </c>
      <c r="D4993" t="s">
        <v>491</v>
      </c>
      <c r="E4993" t="s">
        <v>491</v>
      </c>
      <c r="F4993" t="s">
        <v>2632</v>
      </c>
      <c r="G4993" t="s">
        <v>78</v>
      </c>
      <c r="H4993" t="s">
        <v>27</v>
      </c>
      <c r="I4993" t="s">
        <v>27</v>
      </c>
      <c r="J4993" t="s">
        <v>9</v>
      </c>
      <c r="K4993" t="s">
        <v>9</v>
      </c>
      <c r="L4993" t="s">
        <v>9</v>
      </c>
      <c r="M4993" t="s">
        <v>5513</v>
      </c>
      <c r="O4993" t="s">
        <v>78</v>
      </c>
      <c r="P4993" t="s">
        <v>9</v>
      </c>
      <c r="Q4993" t="s">
        <v>5514</v>
      </c>
      <c r="R4993" t="s">
        <v>122</v>
      </c>
      <c r="S4993" t="s">
        <v>127</v>
      </c>
      <c r="T4993">
        <v>1</v>
      </c>
      <c r="U4993" t="s">
        <v>475</v>
      </c>
      <c r="W4993" t="s">
        <v>386</v>
      </c>
    </row>
    <row r="4994" spans="1:23" x14ac:dyDescent="0.25">
      <c r="A4994" t="s">
        <v>336</v>
      </c>
      <c r="B4994" s="1">
        <v>44293</v>
      </c>
      <c r="C4994">
        <v>-5872.52</v>
      </c>
      <c r="D4994" t="s">
        <v>549</v>
      </c>
      <c r="E4994" t="s">
        <v>549</v>
      </c>
      <c r="F4994" t="s">
        <v>2633</v>
      </c>
      <c r="G4994" t="s">
        <v>105</v>
      </c>
      <c r="H4994" t="s">
        <v>134</v>
      </c>
      <c r="I4994" t="s">
        <v>134</v>
      </c>
      <c r="J4994" t="s">
        <v>5014</v>
      </c>
      <c r="O4994" t="s">
        <v>105</v>
      </c>
      <c r="P4994" t="s">
        <v>2397</v>
      </c>
      <c r="Q4994" t="s">
        <v>5020</v>
      </c>
      <c r="R4994" t="s">
        <v>122</v>
      </c>
      <c r="S4994" t="s">
        <v>124</v>
      </c>
      <c r="T4994">
        <v>1</v>
      </c>
      <c r="U4994" t="s">
        <v>475</v>
      </c>
      <c r="V4994" t="s">
        <v>287</v>
      </c>
      <c r="W4994" t="s">
        <v>386</v>
      </c>
    </row>
    <row r="4995" spans="1:23" x14ac:dyDescent="0.25">
      <c r="A4995" t="s">
        <v>544</v>
      </c>
      <c r="B4995" s="1">
        <v>44293</v>
      </c>
      <c r="C4995">
        <v>-54.26</v>
      </c>
      <c r="D4995" t="s">
        <v>640</v>
      </c>
      <c r="E4995" t="s">
        <v>640</v>
      </c>
      <c r="F4995" t="s">
        <v>641</v>
      </c>
      <c r="G4995" t="s">
        <v>104</v>
      </c>
      <c r="H4995" t="s">
        <v>12</v>
      </c>
      <c r="I4995" t="s">
        <v>12</v>
      </c>
      <c r="J4995" t="s">
        <v>9</v>
      </c>
      <c r="O4995" t="s">
        <v>104</v>
      </c>
      <c r="P4995" t="s">
        <v>9</v>
      </c>
      <c r="Q4995" t="s">
        <v>9</v>
      </c>
      <c r="R4995" t="s">
        <v>122</v>
      </c>
      <c r="S4995" t="s">
        <v>127</v>
      </c>
      <c r="T4995">
        <v>12</v>
      </c>
      <c r="U4995" t="s">
        <v>475</v>
      </c>
      <c r="W4995" t="s">
        <v>386</v>
      </c>
    </row>
    <row r="4996" spans="1:23" x14ac:dyDescent="0.25">
      <c r="A4996" t="s">
        <v>492</v>
      </c>
      <c r="B4996" s="1">
        <v>44293</v>
      </c>
      <c r="C4996">
        <v>-5.58</v>
      </c>
      <c r="D4996" t="s">
        <v>495</v>
      </c>
      <c r="E4996" t="s">
        <v>495</v>
      </c>
      <c r="F4996" t="s">
        <v>496</v>
      </c>
      <c r="G4996" t="s">
        <v>104</v>
      </c>
      <c r="H4996" t="s">
        <v>16</v>
      </c>
      <c r="I4996" t="s">
        <v>16</v>
      </c>
      <c r="J4996" t="s">
        <v>9</v>
      </c>
      <c r="O4996" t="s">
        <v>104</v>
      </c>
      <c r="P4996" t="s">
        <v>9</v>
      </c>
      <c r="Q4996" t="s">
        <v>9</v>
      </c>
      <c r="R4996" t="s">
        <v>122</v>
      </c>
      <c r="S4996" t="s">
        <v>127</v>
      </c>
      <c r="T4996">
        <v>12</v>
      </c>
      <c r="U4996" t="s">
        <v>475</v>
      </c>
      <c r="W4996" t="s">
        <v>386</v>
      </c>
    </row>
    <row r="4997" spans="1:23" x14ac:dyDescent="0.25">
      <c r="A4997" t="s">
        <v>492</v>
      </c>
      <c r="B4997" s="1">
        <v>44293</v>
      </c>
      <c r="C4997">
        <v>-40</v>
      </c>
      <c r="D4997" t="s">
        <v>2535</v>
      </c>
      <c r="E4997" t="s">
        <v>2535</v>
      </c>
      <c r="F4997" t="s">
        <v>2536</v>
      </c>
      <c r="G4997" t="s">
        <v>104</v>
      </c>
      <c r="H4997" t="s">
        <v>16</v>
      </c>
      <c r="I4997" t="s">
        <v>16</v>
      </c>
      <c r="J4997" t="s">
        <v>9</v>
      </c>
      <c r="O4997" t="s">
        <v>104</v>
      </c>
      <c r="P4997" t="s">
        <v>9</v>
      </c>
      <c r="Q4997" t="s">
        <v>9</v>
      </c>
      <c r="R4997" t="s">
        <v>122</v>
      </c>
      <c r="S4997" t="s">
        <v>127</v>
      </c>
      <c r="T4997">
        <v>12</v>
      </c>
      <c r="U4997" t="s">
        <v>475</v>
      </c>
      <c r="W4997" t="s">
        <v>386</v>
      </c>
    </row>
    <row r="4998" spans="1:23" x14ac:dyDescent="0.25">
      <c r="A4998" t="s">
        <v>19</v>
      </c>
      <c r="B4998" s="1">
        <v>44292</v>
      </c>
      <c r="C4998">
        <v>-4520.71</v>
      </c>
      <c r="D4998" t="s">
        <v>516</v>
      </c>
      <c r="E4998" t="s">
        <v>516</v>
      </c>
      <c r="F4998" t="s">
        <v>517</v>
      </c>
      <c r="G4998" t="s">
        <v>94</v>
      </c>
      <c r="H4998" t="s">
        <v>61</v>
      </c>
      <c r="I4998" t="s">
        <v>61</v>
      </c>
      <c r="J4998" t="s">
        <v>9</v>
      </c>
      <c r="O4998" t="s">
        <v>94</v>
      </c>
      <c r="P4998" t="s">
        <v>9</v>
      </c>
      <c r="Q4998" t="s">
        <v>9</v>
      </c>
      <c r="R4998" t="s">
        <v>122</v>
      </c>
      <c r="S4998" t="s">
        <v>127</v>
      </c>
      <c r="T4998">
        <v>12</v>
      </c>
      <c r="U4998" t="s">
        <v>475</v>
      </c>
      <c r="W4998" t="s">
        <v>386</v>
      </c>
    </row>
    <row r="4999" spans="1:23" x14ac:dyDescent="0.25">
      <c r="A4999" t="s">
        <v>19</v>
      </c>
      <c r="B4999" s="1">
        <v>44292</v>
      </c>
      <c r="C4999">
        <v>2750</v>
      </c>
      <c r="D4999" t="s">
        <v>1604</v>
      </c>
      <c r="E4999" t="s">
        <v>1604</v>
      </c>
      <c r="F4999" t="s">
        <v>1050</v>
      </c>
      <c r="G4999" t="s">
        <v>110</v>
      </c>
      <c r="H4999" t="s">
        <v>87</v>
      </c>
      <c r="I4999" t="s">
        <v>87</v>
      </c>
      <c r="J4999" t="s">
        <v>9</v>
      </c>
      <c r="O4999" t="s">
        <v>110</v>
      </c>
      <c r="P4999" t="s">
        <v>9</v>
      </c>
      <c r="Q4999" t="s">
        <v>2635</v>
      </c>
      <c r="R4999" t="s">
        <v>122</v>
      </c>
      <c r="S4999" t="s">
        <v>127</v>
      </c>
      <c r="T4999">
        <v>1</v>
      </c>
      <c r="U4999" t="s">
        <v>475</v>
      </c>
      <c r="V4999" t="s">
        <v>283</v>
      </c>
      <c r="W4999" t="s">
        <v>386</v>
      </c>
    </row>
    <row r="5000" spans="1:23" x14ac:dyDescent="0.25">
      <c r="A5000" t="s">
        <v>34</v>
      </c>
      <c r="B5000" s="1">
        <v>44292</v>
      </c>
      <c r="C5000">
        <v>-27.63</v>
      </c>
      <c r="D5000" t="s">
        <v>491</v>
      </c>
      <c r="E5000" t="s">
        <v>491</v>
      </c>
      <c r="F5000" t="s">
        <v>2634</v>
      </c>
      <c r="G5000" t="s">
        <v>78</v>
      </c>
      <c r="H5000" t="s">
        <v>27</v>
      </c>
      <c r="I5000" t="s">
        <v>27</v>
      </c>
      <c r="J5000" t="s">
        <v>9</v>
      </c>
      <c r="K5000" t="s">
        <v>9</v>
      </c>
      <c r="L5000" t="s">
        <v>9</v>
      </c>
      <c r="M5000" t="s">
        <v>5515</v>
      </c>
      <c r="O5000" t="s">
        <v>78</v>
      </c>
      <c r="P5000" t="s">
        <v>9</v>
      </c>
      <c r="Q5000" t="s">
        <v>5516</v>
      </c>
      <c r="R5000" t="s">
        <v>122</v>
      </c>
      <c r="S5000" t="s">
        <v>127</v>
      </c>
      <c r="T5000">
        <v>1</v>
      </c>
      <c r="U5000" t="s">
        <v>475</v>
      </c>
      <c r="W5000" t="s">
        <v>386</v>
      </c>
    </row>
    <row r="5001" spans="1:23" x14ac:dyDescent="0.25">
      <c r="A5001" t="s">
        <v>492</v>
      </c>
      <c r="B5001" s="1">
        <v>44292</v>
      </c>
      <c r="C5001">
        <v>-11.99</v>
      </c>
      <c r="D5001" t="s">
        <v>495</v>
      </c>
      <c r="E5001" t="s">
        <v>495</v>
      </c>
      <c r="F5001" t="s">
        <v>496</v>
      </c>
      <c r="G5001" t="s">
        <v>104</v>
      </c>
      <c r="H5001" t="s">
        <v>16</v>
      </c>
      <c r="I5001" t="s">
        <v>16</v>
      </c>
      <c r="J5001" t="s">
        <v>9</v>
      </c>
      <c r="O5001" t="s">
        <v>104</v>
      </c>
      <c r="P5001" t="s">
        <v>9</v>
      </c>
      <c r="Q5001" t="s">
        <v>9</v>
      </c>
      <c r="R5001" t="s">
        <v>122</v>
      </c>
      <c r="S5001" t="s">
        <v>127</v>
      </c>
      <c r="T5001">
        <v>12</v>
      </c>
      <c r="U5001" t="s">
        <v>475</v>
      </c>
      <c r="W5001" t="s">
        <v>386</v>
      </c>
    </row>
    <row r="5002" spans="1:23" x14ac:dyDescent="0.25">
      <c r="A5002" t="s">
        <v>34</v>
      </c>
      <c r="B5002" s="1">
        <v>44291</v>
      </c>
      <c r="C5002">
        <v>-44.09</v>
      </c>
      <c r="D5002" t="s">
        <v>491</v>
      </c>
      <c r="E5002" t="s">
        <v>491</v>
      </c>
      <c r="F5002" t="s">
        <v>2636</v>
      </c>
      <c r="G5002" t="s">
        <v>100</v>
      </c>
      <c r="H5002" t="s">
        <v>77</v>
      </c>
      <c r="I5002" t="s">
        <v>77</v>
      </c>
      <c r="J5002" t="s">
        <v>2413</v>
      </c>
      <c r="K5002" t="s">
        <v>9</v>
      </c>
      <c r="L5002" t="s">
        <v>9</v>
      </c>
      <c r="M5002" t="s">
        <v>4833</v>
      </c>
      <c r="O5002" t="s">
        <v>100</v>
      </c>
      <c r="P5002" t="s">
        <v>9</v>
      </c>
      <c r="Q5002" t="s">
        <v>6321</v>
      </c>
      <c r="R5002" t="s">
        <v>122</v>
      </c>
      <c r="S5002" t="s">
        <v>127</v>
      </c>
      <c r="T5002">
        <v>1</v>
      </c>
      <c r="U5002" t="s">
        <v>475</v>
      </c>
      <c r="V5002" t="s">
        <v>278</v>
      </c>
      <c r="W5002" t="s">
        <v>386</v>
      </c>
    </row>
    <row r="5003" spans="1:23" x14ac:dyDescent="0.25">
      <c r="A5003" t="s">
        <v>2543</v>
      </c>
      <c r="B5003" s="1">
        <v>44291</v>
      </c>
      <c r="C5003">
        <v>17.04</v>
      </c>
      <c r="D5003" t="s">
        <v>518</v>
      </c>
      <c r="E5003" t="s">
        <v>518</v>
      </c>
      <c r="F5003" t="s">
        <v>519</v>
      </c>
      <c r="G5003" t="s">
        <v>92</v>
      </c>
      <c r="H5003" t="s">
        <v>71</v>
      </c>
      <c r="I5003" t="s">
        <v>71</v>
      </c>
      <c r="J5003" t="s">
        <v>9</v>
      </c>
      <c r="O5003" t="s">
        <v>92</v>
      </c>
      <c r="P5003" t="s">
        <v>9</v>
      </c>
      <c r="Q5003" t="s">
        <v>9</v>
      </c>
      <c r="R5003" t="s">
        <v>92</v>
      </c>
      <c r="S5003" t="s">
        <v>127</v>
      </c>
      <c r="T5003">
        <v>12</v>
      </c>
      <c r="U5003" t="s">
        <v>475</v>
      </c>
      <c r="W5003" t="s">
        <v>386</v>
      </c>
    </row>
    <row r="5004" spans="1:23" x14ac:dyDescent="0.25">
      <c r="A5004" t="s">
        <v>5030</v>
      </c>
      <c r="B5004" s="1">
        <v>44291</v>
      </c>
      <c r="C5004">
        <v>4.9800000000000004</v>
      </c>
      <c r="D5004" t="s">
        <v>518</v>
      </c>
      <c r="E5004" t="s">
        <v>518</v>
      </c>
      <c r="F5004" t="s">
        <v>519</v>
      </c>
      <c r="G5004" t="s">
        <v>92</v>
      </c>
      <c r="H5004" t="s">
        <v>71</v>
      </c>
      <c r="I5004" t="s">
        <v>71</v>
      </c>
      <c r="J5004" t="s">
        <v>9</v>
      </c>
      <c r="O5004" t="s">
        <v>92</v>
      </c>
      <c r="P5004" t="s">
        <v>9</v>
      </c>
      <c r="Q5004" t="s">
        <v>9</v>
      </c>
      <c r="R5004" t="s">
        <v>92</v>
      </c>
      <c r="S5004" t="s">
        <v>127</v>
      </c>
      <c r="T5004">
        <v>12</v>
      </c>
      <c r="U5004" t="s">
        <v>475</v>
      </c>
      <c r="W5004" t="s">
        <v>386</v>
      </c>
    </row>
    <row r="5005" spans="1:23" x14ac:dyDescent="0.25">
      <c r="A5005" t="s">
        <v>492</v>
      </c>
      <c r="B5005" s="1">
        <v>44291</v>
      </c>
      <c r="C5005">
        <v>-65</v>
      </c>
      <c r="D5005" t="s">
        <v>527</v>
      </c>
      <c r="E5005" t="s">
        <v>527</v>
      </c>
      <c r="F5005" t="s">
        <v>528</v>
      </c>
      <c r="G5005" t="s">
        <v>94</v>
      </c>
      <c r="H5005" t="s">
        <v>32</v>
      </c>
      <c r="I5005" t="s">
        <v>32</v>
      </c>
      <c r="J5005" t="s">
        <v>32</v>
      </c>
      <c r="O5005" t="s">
        <v>94</v>
      </c>
      <c r="P5005" t="s">
        <v>9</v>
      </c>
      <c r="Q5005" t="s">
        <v>6311</v>
      </c>
      <c r="R5005" t="s">
        <v>122</v>
      </c>
      <c r="S5005" t="s">
        <v>127</v>
      </c>
      <c r="T5005">
        <v>12</v>
      </c>
      <c r="U5005" t="s">
        <v>475</v>
      </c>
      <c r="V5005" t="s">
        <v>276</v>
      </c>
      <c r="W5005" t="s">
        <v>386</v>
      </c>
    </row>
    <row r="5006" spans="1:23" x14ac:dyDescent="0.25">
      <c r="A5006" t="s">
        <v>336</v>
      </c>
      <c r="B5006" s="1">
        <v>44291</v>
      </c>
      <c r="C5006">
        <v>-5872.52</v>
      </c>
      <c r="D5006" t="s">
        <v>706</v>
      </c>
      <c r="E5006" t="s">
        <v>706</v>
      </c>
      <c r="F5006" t="s">
        <v>2637</v>
      </c>
      <c r="G5006" t="s">
        <v>55</v>
      </c>
      <c r="H5006" t="s">
        <v>225</v>
      </c>
      <c r="I5006" t="s">
        <v>225</v>
      </c>
      <c r="J5006" t="s">
        <v>9</v>
      </c>
      <c r="O5006" t="s">
        <v>55</v>
      </c>
      <c r="P5006" t="s">
        <v>9</v>
      </c>
      <c r="Q5006" t="s">
        <v>9</v>
      </c>
      <c r="R5006" t="s">
        <v>224</v>
      </c>
      <c r="S5006" t="s">
        <v>126</v>
      </c>
      <c r="T5006">
        <v>0</v>
      </c>
      <c r="U5006" t="s">
        <v>475</v>
      </c>
      <c r="V5006" t="s">
        <v>6075</v>
      </c>
      <c r="W5006" t="s">
        <v>386</v>
      </c>
    </row>
    <row r="5007" spans="1:23" x14ac:dyDescent="0.25">
      <c r="A5007" t="s">
        <v>486</v>
      </c>
      <c r="B5007" s="1">
        <v>44291</v>
      </c>
      <c r="C5007">
        <v>37.08</v>
      </c>
      <c r="D5007" t="s">
        <v>518</v>
      </c>
      <c r="E5007" t="s">
        <v>518</v>
      </c>
      <c r="F5007" t="s">
        <v>519</v>
      </c>
      <c r="G5007" t="s">
        <v>92</v>
      </c>
      <c r="H5007" t="s">
        <v>71</v>
      </c>
      <c r="I5007" t="s">
        <v>71</v>
      </c>
      <c r="J5007" t="s">
        <v>9</v>
      </c>
      <c r="O5007" t="s">
        <v>92</v>
      </c>
      <c r="P5007" t="s">
        <v>9</v>
      </c>
      <c r="Q5007" t="s">
        <v>9</v>
      </c>
      <c r="R5007" t="s">
        <v>92</v>
      </c>
      <c r="S5007" t="s">
        <v>127</v>
      </c>
      <c r="T5007">
        <v>12</v>
      </c>
      <c r="U5007" t="s">
        <v>475</v>
      </c>
      <c r="W5007" t="s">
        <v>386</v>
      </c>
    </row>
    <row r="5008" spans="1:23" x14ac:dyDescent="0.25">
      <c r="A5008" t="s">
        <v>6411</v>
      </c>
      <c r="B5008" s="1">
        <v>44291</v>
      </c>
      <c r="C5008">
        <v>-53.04</v>
      </c>
      <c r="D5008" t="s">
        <v>8191</v>
      </c>
      <c r="E5008" t="s">
        <v>8191</v>
      </c>
      <c r="F5008" t="s">
        <v>6633</v>
      </c>
      <c r="G5008" t="s">
        <v>89</v>
      </c>
      <c r="H5008" t="s">
        <v>229</v>
      </c>
      <c r="I5008" t="s">
        <v>229</v>
      </c>
      <c r="J5008" t="s">
        <v>9</v>
      </c>
      <c r="O5008" t="s">
        <v>89</v>
      </c>
      <c r="P5008" t="s">
        <v>9</v>
      </c>
      <c r="Q5008" t="s">
        <v>9</v>
      </c>
      <c r="R5008" t="s">
        <v>224</v>
      </c>
      <c r="S5008" t="s">
        <v>127</v>
      </c>
      <c r="T5008">
        <v>1</v>
      </c>
      <c r="U5008" t="s">
        <v>475</v>
      </c>
      <c r="W5008" t="s">
        <v>386</v>
      </c>
    </row>
    <row r="5009" spans="1:23" x14ac:dyDescent="0.25">
      <c r="A5009" t="s">
        <v>526</v>
      </c>
      <c r="B5009" s="1">
        <v>44291</v>
      </c>
      <c r="C5009">
        <v>47.37</v>
      </c>
      <c r="D5009" t="s">
        <v>518</v>
      </c>
      <c r="E5009" t="s">
        <v>518</v>
      </c>
      <c r="F5009" t="s">
        <v>519</v>
      </c>
      <c r="G5009" t="s">
        <v>92</v>
      </c>
      <c r="H5009" t="s">
        <v>71</v>
      </c>
      <c r="I5009" t="s">
        <v>71</v>
      </c>
      <c r="J5009" t="s">
        <v>9</v>
      </c>
      <c r="O5009" t="s">
        <v>92</v>
      </c>
      <c r="P5009" t="s">
        <v>9</v>
      </c>
      <c r="Q5009" t="s">
        <v>9</v>
      </c>
      <c r="R5009" t="s">
        <v>92</v>
      </c>
      <c r="S5009" t="s">
        <v>127</v>
      </c>
      <c r="T5009">
        <v>12</v>
      </c>
      <c r="U5009" t="s">
        <v>475</v>
      </c>
      <c r="W5009" t="s">
        <v>386</v>
      </c>
    </row>
    <row r="5010" spans="1:23" x14ac:dyDescent="0.25">
      <c r="A5010" t="s">
        <v>6411</v>
      </c>
      <c r="B5010" s="1">
        <v>44291</v>
      </c>
      <c r="C5010">
        <v>-9720.9599999999991</v>
      </c>
      <c r="D5010" t="s">
        <v>6596</v>
      </c>
      <c r="E5010" t="s">
        <v>6596</v>
      </c>
      <c r="F5010" t="s">
        <v>8195</v>
      </c>
      <c r="G5010" t="s">
        <v>89</v>
      </c>
      <c r="H5010" t="s">
        <v>229</v>
      </c>
      <c r="I5010" t="s">
        <v>229</v>
      </c>
      <c r="J5010" t="s">
        <v>9</v>
      </c>
      <c r="O5010" t="s">
        <v>89</v>
      </c>
      <c r="P5010" t="s">
        <v>9</v>
      </c>
      <c r="Q5010" t="s">
        <v>9</v>
      </c>
      <c r="R5010" t="s">
        <v>224</v>
      </c>
      <c r="S5010" t="s">
        <v>127</v>
      </c>
      <c r="T5010">
        <v>1</v>
      </c>
      <c r="U5010" t="s">
        <v>475</v>
      </c>
      <c r="W5010" t="s">
        <v>386</v>
      </c>
    </row>
    <row r="5011" spans="1:23" x14ac:dyDescent="0.25">
      <c r="A5011" t="s">
        <v>6408</v>
      </c>
      <c r="B5011" s="1">
        <v>44291</v>
      </c>
      <c r="C5011">
        <v>5872.52</v>
      </c>
      <c r="D5011" t="s">
        <v>8218</v>
      </c>
      <c r="E5011" t="s">
        <v>8218</v>
      </c>
      <c r="F5011" t="s">
        <v>8219</v>
      </c>
      <c r="G5011" t="s">
        <v>55</v>
      </c>
      <c r="H5011" t="s">
        <v>225</v>
      </c>
      <c r="I5011" t="s">
        <v>225</v>
      </c>
      <c r="J5011" t="s">
        <v>9</v>
      </c>
      <c r="O5011" t="s">
        <v>55</v>
      </c>
      <c r="P5011" t="s">
        <v>9</v>
      </c>
      <c r="Q5011" t="s">
        <v>9</v>
      </c>
      <c r="R5011" t="s">
        <v>224</v>
      </c>
      <c r="S5011" t="s">
        <v>126</v>
      </c>
      <c r="T5011">
        <v>0</v>
      </c>
      <c r="U5011" t="s">
        <v>475</v>
      </c>
      <c r="V5011" t="s">
        <v>6075</v>
      </c>
      <c r="W5011" t="s">
        <v>386</v>
      </c>
    </row>
    <row r="5012" spans="1:23" x14ac:dyDescent="0.25">
      <c r="A5012" t="s">
        <v>6411</v>
      </c>
      <c r="B5012" s="1">
        <v>44291</v>
      </c>
      <c r="C5012">
        <v>-5000</v>
      </c>
      <c r="D5012" t="s">
        <v>8179</v>
      </c>
      <c r="E5012" t="s">
        <v>8179</v>
      </c>
      <c r="F5012" t="s">
        <v>8170</v>
      </c>
      <c r="G5012" t="s">
        <v>89</v>
      </c>
      <c r="H5012" t="s">
        <v>229</v>
      </c>
      <c r="I5012" t="s">
        <v>229</v>
      </c>
      <c r="J5012" t="s">
        <v>9</v>
      </c>
      <c r="O5012" t="s">
        <v>89</v>
      </c>
      <c r="P5012" t="s">
        <v>9</v>
      </c>
      <c r="Q5012" t="s">
        <v>9</v>
      </c>
      <c r="R5012" t="s">
        <v>224</v>
      </c>
      <c r="S5012" t="s">
        <v>127</v>
      </c>
      <c r="T5012">
        <v>1</v>
      </c>
      <c r="U5012" t="s">
        <v>475</v>
      </c>
      <c r="W5012" t="s">
        <v>386</v>
      </c>
    </row>
    <row r="5013" spans="1:23" x14ac:dyDescent="0.25">
      <c r="A5013" t="s">
        <v>544</v>
      </c>
      <c r="B5013" s="1">
        <v>44289</v>
      </c>
      <c r="C5013">
        <v>-24.12</v>
      </c>
      <c r="D5013" t="s">
        <v>763</v>
      </c>
      <c r="E5013" t="s">
        <v>763</v>
      </c>
      <c r="F5013" t="s">
        <v>764</v>
      </c>
      <c r="G5013" t="s">
        <v>104</v>
      </c>
      <c r="H5013" t="s">
        <v>7</v>
      </c>
      <c r="I5013" t="s">
        <v>7</v>
      </c>
      <c r="J5013" t="s">
        <v>9</v>
      </c>
      <c r="O5013" t="s">
        <v>104</v>
      </c>
      <c r="P5013" t="s">
        <v>9</v>
      </c>
      <c r="Q5013" t="s">
        <v>9</v>
      </c>
      <c r="R5013" t="s">
        <v>122</v>
      </c>
      <c r="S5013" t="s">
        <v>127</v>
      </c>
      <c r="T5013">
        <v>12</v>
      </c>
      <c r="U5013" t="s">
        <v>475</v>
      </c>
      <c r="W5013" t="s">
        <v>386</v>
      </c>
    </row>
    <row r="5014" spans="1:23" x14ac:dyDescent="0.25">
      <c r="A5014" t="s">
        <v>512</v>
      </c>
      <c r="B5014" s="1">
        <v>44289</v>
      </c>
      <c r="C5014">
        <v>-76.95</v>
      </c>
      <c r="D5014" t="s">
        <v>497</v>
      </c>
      <c r="E5014" t="s">
        <v>497</v>
      </c>
      <c r="F5014" t="s">
        <v>742</v>
      </c>
      <c r="G5014" t="s">
        <v>88</v>
      </c>
      <c r="H5014" t="s">
        <v>59</v>
      </c>
      <c r="I5014" t="s">
        <v>59</v>
      </c>
      <c r="J5014" t="s">
        <v>9</v>
      </c>
      <c r="O5014" t="s">
        <v>88</v>
      </c>
      <c r="P5014" t="s">
        <v>9</v>
      </c>
      <c r="Q5014" t="s">
        <v>9</v>
      </c>
      <c r="R5014" t="s">
        <v>122</v>
      </c>
      <c r="S5014" t="s">
        <v>127</v>
      </c>
      <c r="T5014">
        <v>1</v>
      </c>
      <c r="U5014" t="s">
        <v>475</v>
      </c>
      <c r="W5014" t="s">
        <v>386</v>
      </c>
    </row>
    <row r="5015" spans="1:23" x14ac:dyDescent="0.25">
      <c r="A5015" t="s">
        <v>19</v>
      </c>
      <c r="B5015" s="1">
        <v>44289</v>
      </c>
      <c r="C5015">
        <v>197.2</v>
      </c>
      <c r="D5015" t="s">
        <v>1715</v>
      </c>
      <c r="E5015" t="s">
        <v>1715</v>
      </c>
      <c r="F5015" t="s">
        <v>598</v>
      </c>
      <c r="G5015" t="s">
        <v>121</v>
      </c>
      <c r="H5015" t="s">
        <v>153</v>
      </c>
      <c r="I5015" t="s">
        <v>153</v>
      </c>
      <c r="J5015" t="s">
        <v>2639</v>
      </c>
      <c r="O5015" t="s">
        <v>121</v>
      </c>
      <c r="P5015" t="s">
        <v>9</v>
      </c>
      <c r="Q5015" t="s">
        <v>2640</v>
      </c>
      <c r="R5015" t="s">
        <v>122</v>
      </c>
      <c r="S5015" t="s">
        <v>127</v>
      </c>
      <c r="T5015">
        <v>1</v>
      </c>
      <c r="U5015" t="s">
        <v>475</v>
      </c>
      <c r="W5015" t="s">
        <v>386</v>
      </c>
    </row>
    <row r="5016" spans="1:23" x14ac:dyDescent="0.25">
      <c r="A5016" t="s">
        <v>492</v>
      </c>
      <c r="B5016" s="1">
        <v>44289</v>
      </c>
      <c r="C5016">
        <v>25</v>
      </c>
      <c r="D5016" t="s">
        <v>536</v>
      </c>
      <c r="E5016" t="s">
        <v>536</v>
      </c>
      <c r="F5016" t="s">
        <v>537</v>
      </c>
      <c r="G5016" t="s">
        <v>92</v>
      </c>
      <c r="H5016" t="s">
        <v>49</v>
      </c>
      <c r="I5016" t="s">
        <v>49</v>
      </c>
      <c r="J5016" t="s">
        <v>9</v>
      </c>
      <c r="O5016" t="s">
        <v>92</v>
      </c>
      <c r="P5016" t="s">
        <v>9</v>
      </c>
      <c r="Q5016" t="s">
        <v>9</v>
      </c>
      <c r="R5016" t="s">
        <v>92</v>
      </c>
      <c r="S5016" t="s">
        <v>127</v>
      </c>
      <c r="T5016">
        <v>12</v>
      </c>
      <c r="U5016" t="s">
        <v>475</v>
      </c>
      <c r="W5016" t="s">
        <v>386</v>
      </c>
    </row>
    <row r="5017" spans="1:23" x14ac:dyDescent="0.25">
      <c r="A5017" t="s">
        <v>492</v>
      </c>
      <c r="B5017" s="1">
        <v>44289</v>
      </c>
      <c r="C5017">
        <v>-15.42</v>
      </c>
      <c r="D5017" t="s">
        <v>529</v>
      </c>
      <c r="E5017" t="s">
        <v>529</v>
      </c>
      <c r="F5017" t="s">
        <v>530</v>
      </c>
      <c r="G5017" t="s">
        <v>13</v>
      </c>
      <c r="H5017" t="s">
        <v>11</v>
      </c>
      <c r="I5017" t="s">
        <v>11</v>
      </c>
      <c r="J5017" t="s">
        <v>9</v>
      </c>
      <c r="O5017" t="s">
        <v>13</v>
      </c>
      <c r="P5017" t="s">
        <v>9</v>
      </c>
      <c r="Q5017" t="s">
        <v>9</v>
      </c>
      <c r="R5017" t="s">
        <v>122</v>
      </c>
      <c r="S5017" t="s">
        <v>127</v>
      </c>
      <c r="T5017">
        <v>12</v>
      </c>
      <c r="U5017" t="s">
        <v>475</v>
      </c>
      <c r="W5017" t="s">
        <v>386</v>
      </c>
    </row>
    <row r="5018" spans="1:23" x14ac:dyDescent="0.25">
      <c r="A5018" t="s">
        <v>544</v>
      </c>
      <c r="B5018" s="1">
        <v>44289</v>
      </c>
      <c r="C5018">
        <v>-109.38</v>
      </c>
      <c r="D5018" t="s">
        <v>660</v>
      </c>
      <c r="E5018" t="s">
        <v>660</v>
      </c>
      <c r="F5018" t="s">
        <v>661</v>
      </c>
      <c r="G5018" t="s">
        <v>104</v>
      </c>
      <c r="H5018" t="s">
        <v>12</v>
      </c>
      <c r="I5018" t="s">
        <v>12</v>
      </c>
      <c r="J5018" t="s">
        <v>9</v>
      </c>
      <c r="O5018" t="s">
        <v>104</v>
      </c>
      <c r="P5018" t="s">
        <v>9</v>
      </c>
      <c r="Q5018" t="s">
        <v>9</v>
      </c>
      <c r="R5018" t="s">
        <v>122</v>
      </c>
      <c r="S5018" t="s">
        <v>127</v>
      </c>
      <c r="T5018">
        <v>12</v>
      </c>
      <c r="U5018" t="s">
        <v>475</v>
      </c>
      <c r="W5018" t="s">
        <v>386</v>
      </c>
    </row>
    <row r="5019" spans="1:23" x14ac:dyDescent="0.25">
      <c r="A5019" t="s">
        <v>492</v>
      </c>
      <c r="B5019" s="1">
        <v>44289</v>
      </c>
      <c r="C5019">
        <v>-106.04</v>
      </c>
      <c r="D5019" t="s">
        <v>495</v>
      </c>
      <c r="E5019" t="s">
        <v>495</v>
      </c>
      <c r="F5019" t="s">
        <v>496</v>
      </c>
      <c r="G5019" t="s">
        <v>104</v>
      </c>
      <c r="H5019" t="s">
        <v>16</v>
      </c>
      <c r="I5019" t="s">
        <v>16</v>
      </c>
      <c r="J5019" t="s">
        <v>9</v>
      </c>
      <c r="O5019" t="s">
        <v>104</v>
      </c>
      <c r="P5019" t="s">
        <v>9</v>
      </c>
      <c r="Q5019" t="s">
        <v>9</v>
      </c>
      <c r="R5019" t="s">
        <v>122</v>
      </c>
      <c r="S5019" t="s">
        <v>127</v>
      </c>
      <c r="T5019">
        <v>12</v>
      </c>
      <c r="U5019" t="s">
        <v>475</v>
      </c>
      <c r="W5019" t="s">
        <v>386</v>
      </c>
    </row>
    <row r="5020" spans="1:23" x14ac:dyDescent="0.25">
      <c r="A5020" t="s">
        <v>533</v>
      </c>
      <c r="B5020" s="1">
        <v>44289</v>
      </c>
      <c r="C5020">
        <v>3.57</v>
      </c>
      <c r="D5020" t="s">
        <v>534</v>
      </c>
      <c r="E5020" t="s">
        <v>534</v>
      </c>
      <c r="F5020" t="s">
        <v>535</v>
      </c>
      <c r="G5020" t="s">
        <v>92</v>
      </c>
      <c r="H5020" t="s">
        <v>49</v>
      </c>
      <c r="I5020" t="s">
        <v>49</v>
      </c>
      <c r="J5020" t="s">
        <v>9</v>
      </c>
      <c r="O5020" t="s">
        <v>92</v>
      </c>
      <c r="P5020" t="s">
        <v>9</v>
      </c>
      <c r="Q5020" t="s">
        <v>9</v>
      </c>
      <c r="R5020" t="s">
        <v>92</v>
      </c>
      <c r="S5020" t="s">
        <v>127</v>
      </c>
      <c r="T5020">
        <v>12</v>
      </c>
      <c r="U5020" t="s">
        <v>475</v>
      </c>
      <c r="W5020" t="s">
        <v>386</v>
      </c>
    </row>
    <row r="5021" spans="1:23" x14ac:dyDescent="0.25">
      <c r="A5021" t="s">
        <v>544</v>
      </c>
      <c r="B5021" s="1">
        <v>44289</v>
      </c>
      <c r="C5021">
        <v>-338.13</v>
      </c>
      <c r="D5021" t="s">
        <v>4993</v>
      </c>
      <c r="E5021" t="s">
        <v>4993</v>
      </c>
      <c r="F5021" t="s">
        <v>2638</v>
      </c>
      <c r="G5021" t="s">
        <v>105</v>
      </c>
      <c r="H5021" t="s">
        <v>28</v>
      </c>
      <c r="I5021" t="s">
        <v>28</v>
      </c>
      <c r="J5021" t="s">
        <v>2320</v>
      </c>
      <c r="O5021" t="s">
        <v>105</v>
      </c>
      <c r="P5021" t="s">
        <v>9</v>
      </c>
      <c r="Q5021" t="s">
        <v>646</v>
      </c>
      <c r="R5021" t="s">
        <v>122</v>
      </c>
      <c r="S5021" t="s">
        <v>124</v>
      </c>
      <c r="T5021">
        <v>1</v>
      </c>
      <c r="U5021" t="s">
        <v>475</v>
      </c>
      <c r="W5021" t="s">
        <v>386</v>
      </c>
    </row>
    <row r="5022" spans="1:23" x14ac:dyDescent="0.25">
      <c r="A5022" t="s">
        <v>492</v>
      </c>
      <c r="B5022" s="1">
        <v>44288</v>
      </c>
      <c r="C5022">
        <v>-3</v>
      </c>
      <c r="D5022" t="s">
        <v>892</v>
      </c>
      <c r="E5022" t="s">
        <v>892</v>
      </c>
      <c r="F5022" t="s">
        <v>893</v>
      </c>
      <c r="G5022" t="s">
        <v>10</v>
      </c>
      <c r="H5022" t="s">
        <v>39</v>
      </c>
      <c r="I5022" t="s">
        <v>39</v>
      </c>
      <c r="J5022" t="s">
        <v>9</v>
      </c>
      <c r="O5022" t="s">
        <v>10</v>
      </c>
      <c r="P5022" t="s">
        <v>9</v>
      </c>
      <c r="Q5022" t="s">
        <v>9</v>
      </c>
      <c r="R5022" t="s">
        <v>122</v>
      </c>
      <c r="S5022" t="s">
        <v>127</v>
      </c>
      <c r="T5022">
        <v>12</v>
      </c>
      <c r="U5022" t="s">
        <v>475</v>
      </c>
      <c r="W5022" t="s">
        <v>386</v>
      </c>
    </row>
    <row r="5023" spans="1:23" x14ac:dyDescent="0.25">
      <c r="A5023" t="s">
        <v>492</v>
      </c>
      <c r="B5023" s="1">
        <v>44288</v>
      </c>
      <c r="C5023">
        <v>-20</v>
      </c>
      <c r="D5023" t="s">
        <v>5120</v>
      </c>
      <c r="E5023" t="s">
        <v>5120</v>
      </c>
      <c r="F5023" t="s">
        <v>2551</v>
      </c>
      <c r="G5023" t="s">
        <v>78</v>
      </c>
      <c r="H5023" t="s">
        <v>471</v>
      </c>
      <c r="I5023" t="s">
        <v>471</v>
      </c>
      <c r="J5023" t="s">
        <v>9</v>
      </c>
      <c r="O5023" t="s">
        <v>78</v>
      </c>
      <c r="P5023" t="s">
        <v>9</v>
      </c>
      <c r="Q5023" t="s">
        <v>9</v>
      </c>
      <c r="R5023" t="s">
        <v>122</v>
      </c>
      <c r="S5023" t="s">
        <v>124</v>
      </c>
      <c r="T5023">
        <v>1</v>
      </c>
      <c r="U5023" t="s">
        <v>475</v>
      </c>
      <c r="W5023" t="s">
        <v>386</v>
      </c>
    </row>
    <row r="5024" spans="1:23" x14ac:dyDescent="0.25">
      <c r="A5024" t="s">
        <v>492</v>
      </c>
      <c r="B5024" s="1">
        <v>44288</v>
      </c>
      <c r="C5024">
        <v>-860</v>
      </c>
      <c r="D5024" t="s">
        <v>1739</v>
      </c>
      <c r="E5024" t="s">
        <v>1739</v>
      </c>
      <c r="F5024" t="s">
        <v>1740</v>
      </c>
      <c r="G5024" t="s">
        <v>100</v>
      </c>
      <c r="H5024" t="s">
        <v>378</v>
      </c>
      <c r="I5024" t="s">
        <v>378</v>
      </c>
      <c r="J5024" t="s">
        <v>6331</v>
      </c>
      <c r="O5024" t="s">
        <v>100</v>
      </c>
      <c r="P5024" t="s">
        <v>9</v>
      </c>
      <c r="Q5024" t="s">
        <v>6332</v>
      </c>
      <c r="R5024" t="s">
        <v>122</v>
      </c>
      <c r="S5024" t="s">
        <v>125</v>
      </c>
      <c r="T5024">
        <v>1</v>
      </c>
      <c r="U5024" t="s">
        <v>475</v>
      </c>
      <c r="V5024" t="s">
        <v>6075</v>
      </c>
      <c r="W5024" t="s">
        <v>386</v>
      </c>
    </row>
    <row r="5025" spans="1:23" x14ac:dyDescent="0.25">
      <c r="A5025" t="s">
        <v>492</v>
      </c>
      <c r="B5025" s="1">
        <v>44288</v>
      </c>
      <c r="C5025">
        <v>-17.850000000000001</v>
      </c>
      <c r="D5025" t="s">
        <v>612</v>
      </c>
      <c r="E5025" t="s">
        <v>612</v>
      </c>
      <c r="F5025" t="s">
        <v>613</v>
      </c>
      <c r="G5025" t="s">
        <v>110</v>
      </c>
      <c r="H5025" t="s">
        <v>79</v>
      </c>
      <c r="I5025" t="s">
        <v>79</v>
      </c>
      <c r="J5025" t="s">
        <v>9</v>
      </c>
      <c r="O5025" t="s">
        <v>110</v>
      </c>
      <c r="P5025" t="s">
        <v>9</v>
      </c>
      <c r="Q5025" t="s">
        <v>9</v>
      </c>
      <c r="R5025" t="s">
        <v>122</v>
      </c>
      <c r="S5025" t="s">
        <v>127</v>
      </c>
      <c r="T5025">
        <v>12</v>
      </c>
      <c r="U5025" t="s">
        <v>475</v>
      </c>
      <c r="V5025" t="s">
        <v>283</v>
      </c>
      <c r="W5025" t="s">
        <v>386</v>
      </c>
    </row>
    <row r="5026" spans="1:23" x14ac:dyDescent="0.25">
      <c r="A5026" t="s">
        <v>34</v>
      </c>
      <c r="B5026" s="1">
        <v>44288</v>
      </c>
      <c r="C5026">
        <v>-11</v>
      </c>
      <c r="D5026" t="s">
        <v>491</v>
      </c>
      <c r="E5026" t="s">
        <v>491</v>
      </c>
      <c r="F5026" t="s">
        <v>2693</v>
      </c>
      <c r="G5026" t="s">
        <v>117</v>
      </c>
      <c r="H5026" t="s">
        <v>42</v>
      </c>
      <c r="I5026" t="s">
        <v>42</v>
      </c>
      <c r="J5026" t="s">
        <v>9</v>
      </c>
      <c r="K5026" t="s">
        <v>9</v>
      </c>
      <c r="L5026" t="s">
        <v>9</v>
      </c>
      <c r="M5026" t="s">
        <v>2642</v>
      </c>
      <c r="O5026" t="s">
        <v>117</v>
      </c>
      <c r="P5026" t="s">
        <v>9</v>
      </c>
      <c r="Q5026" t="s">
        <v>5699</v>
      </c>
      <c r="R5026" t="s">
        <v>122</v>
      </c>
      <c r="S5026" t="s">
        <v>127</v>
      </c>
      <c r="T5026">
        <v>12</v>
      </c>
      <c r="U5026" t="s">
        <v>475</v>
      </c>
      <c r="W5026" t="s">
        <v>386</v>
      </c>
    </row>
    <row r="5027" spans="1:23" x14ac:dyDescent="0.25">
      <c r="A5027" t="s">
        <v>492</v>
      </c>
      <c r="B5027" s="1">
        <v>44288</v>
      </c>
      <c r="C5027">
        <v>-44.66</v>
      </c>
      <c r="D5027" t="s">
        <v>1895</v>
      </c>
      <c r="E5027" t="s">
        <v>1895</v>
      </c>
      <c r="F5027" t="s">
        <v>1896</v>
      </c>
      <c r="G5027" t="s">
        <v>117</v>
      </c>
      <c r="H5027" t="s">
        <v>45</v>
      </c>
      <c r="I5027" t="s">
        <v>45</v>
      </c>
      <c r="J5027" t="s">
        <v>9</v>
      </c>
      <c r="O5027" t="s">
        <v>117</v>
      </c>
      <c r="P5027" t="s">
        <v>9</v>
      </c>
      <c r="Q5027" t="s">
        <v>9</v>
      </c>
      <c r="R5027" t="s">
        <v>122</v>
      </c>
      <c r="S5027" t="s">
        <v>127</v>
      </c>
      <c r="T5027">
        <v>12</v>
      </c>
      <c r="U5027" t="s">
        <v>475</v>
      </c>
      <c r="W5027" t="s">
        <v>386</v>
      </c>
    </row>
    <row r="5028" spans="1:23" x14ac:dyDescent="0.25">
      <c r="A5028" t="s">
        <v>492</v>
      </c>
      <c r="B5028" s="1">
        <v>44288</v>
      </c>
      <c r="C5028">
        <v>-1.1000000000000001</v>
      </c>
      <c r="D5028" t="s">
        <v>5122</v>
      </c>
      <c r="E5028" t="s">
        <v>5122</v>
      </c>
      <c r="F5028" t="s">
        <v>2551</v>
      </c>
      <c r="G5028" t="s">
        <v>78</v>
      </c>
      <c r="H5028" t="s">
        <v>471</v>
      </c>
      <c r="I5028" t="s">
        <v>471</v>
      </c>
      <c r="J5028" t="s">
        <v>9</v>
      </c>
      <c r="O5028" t="s">
        <v>78</v>
      </c>
      <c r="P5028" t="s">
        <v>9</v>
      </c>
      <c r="Q5028" t="s">
        <v>9</v>
      </c>
      <c r="R5028" t="s">
        <v>122</v>
      </c>
      <c r="S5028" t="s">
        <v>124</v>
      </c>
      <c r="T5028">
        <v>1</v>
      </c>
      <c r="U5028" t="s">
        <v>475</v>
      </c>
      <c r="W5028" t="s">
        <v>386</v>
      </c>
    </row>
    <row r="5029" spans="1:23" x14ac:dyDescent="0.25">
      <c r="A5029" t="s">
        <v>544</v>
      </c>
      <c r="B5029" s="1">
        <v>44288</v>
      </c>
      <c r="C5029">
        <v>-15.35</v>
      </c>
      <c r="D5029" t="s">
        <v>495</v>
      </c>
      <c r="E5029" t="s">
        <v>495</v>
      </c>
      <c r="F5029" t="s">
        <v>601</v>
      </c>
      <c r="G5029" t="s">
        <v>120</v>
      </c>
      <c r="H5029" t="s">
        <v>156</v>
      </c>
      <c r="I5029" t="s">
        <v>156</v>
      </c>
      <c r="J5029" t="s">
        <v>9</v>
      </c>
      <c r="O5029" t="s">
        <v>120</v>
      </c>
      <c r="P5029" t="s">
        <v>9</v>
      </c>
      <c r="Q5029" t="s">
        <v>9</v>
      </c>
      <c r="R5029" t="s">
        <v>122</v>
      </c>
      <c r="S5029" t="s">
        <v>127</v>
      </c>
      <c r="T5029">
        <v>1</v>
      </c>
      <c r="U5029" t="s">
        <v>475</v>
      </c>
      <c r="W5029" t="s">
        <v>386</v>
      </c>
    </row>
    <row r="5030" spans="1:23" x14ac:dyDescent="0.25">
      <c r="A5030" t="s">
        <v>19</v>
      </c>
      <c r="B5030" s="1">
        <v>44288</v>
      </c>
      <c r="C5030">
        <v>-2305.42</v>
      </c>
      <c r="D5030" t="s">
        <v>520</v>
      </c>
      <c r="E5030" t="s">
        <v>520</v>
      </c>
      <c r="F5030" t="s">
        <v>521</v>
      </c>
      <c r="G5030" t="s">
        <v>100</v>
      </c>
      <c r="H5030" t="s">
        <v>389</v>
      </c>
      <c r="I5030" t="s">
        <v>389</v>
      </c>
      <c r="J5030" t="s">
        <v>9</v>
      </c>
      <c r="O5030" t="s">
        <v>100</v>
      </c>
      <c r="P5030" t="s">
        <v>9</v>
      </c>
      <c r="Q5030" t="s">
        <v>9</v>
      </c>
      <c r="R5030" t="s">
        <v>122</v>
      </c>
      <c r="S5030" t="s">
        <v>127</v>
      </c>
      <c r="T5030">
        <v>12</v>
      </c>
      <c r="U5030" t="s">
        <v>475</v>
      </c>
      <c r="W5030" t="s">
        <v>386</v>
      </c>
    </row>
    <row r="5031" spans="1:23" x14ac:dyDescent="0.25">
      <c r="A5031" t="s">
        <v>19</v>
      </c>
      <c r="B5031" s="1">
        <v>44288</v>
      </c>
      <c r="C5031">
        <v>-40</v>
      </c>
      <c r="D5031" t="s">
        <v>66</v>
      </c>
      <c r="E5031" t="s">
        <v>66</v>
      </c>
      <c r="G5031" t="s">
        <v>111</v>
      </c>
      <c r="H5031" t="s">
        <v>66</v>
      </c>
      <c r="I5031" t="s">
        <v>66</v>
      </c>
      <c r="J5031" t="s">
        <v>9</v>
      </c>
      <c r="K5031" t="s">
        <v>9</v>
      </c>
      <c r="L5031" t="s">
        <v>385</v>
      </c>
      <c r="O5031" t="s">
        <v>111</v>
      </c>
      <c r="Q5031" t="s">
        <v>232</v>
      </c>
      <c r="R5031" t="s">
        <v>122</v>
      </c>
      <c r="S5031" t="s">
        <v>127</v>
      </c>
      <c r="T5031">
        <v>1</v>
      </c>
      <c r="U5031" t="s">
        <v>385</v>
      </c>
      <c r="W5031" t="s">
        <v>386</v>
      </c>
    </row>
    <row r="5032" spans="1:23" x14ac:dyDescent="0.25">
      <c r="A5032" t="s">
        <v>19</v>
      </c>
      <c r="B5032" s="1">
        <v>44288</v>
      </c>
      <c r="C5032">
        <v>-180</v>
      </c>
      <c r="D5032" t="s">
        <v>64</v>
      </c>
      <c r="E5032" t="s">
        <v>64</v>
      </c>
      <c r="G5032" t="s">
        <v>10</v>
      </c>
      <c r="H5032" t="s">
        <v>64</v>
      </c>
      <c r="I5032" t="s">
        <v>64</v>
      </c>
      <c r="J5032" t="s">
        <v>9</v>
      </c>
      <c r="K5032" t="s">
        <v>9</v>
      </c>
      <c r="L5032" t="s">
        <v>385</v>
      </c>
      <c r="O5032" t="s">
        <v>10</v>
      </c>
      <c r="Q5032" t="s">
        <v>242</v>
      </c>
      <c r="R5032" t="s">
        <v>122</v>
      </c>
      <c r="S5032" t="s">
        <v>127</v>
      </c>
      <c r="T5032">
        <v>1</v>
      </c>
      <c r="U5032" t="s">
        <v>385</v>
      </c>
      <c r="W5032" t="s">
        <v>386</v>
      </c>
    </row>
    <row r="5033" spans="1:23" x14ac:dyDescent="0.25">
      <c r="A5033" t="s">
        <v>34</v>
      </c>
      <c r="B5033" s="1">
        <v>44288</v>
      </c>
      <c r="C5033">
        <v>-0.01</v>
      </c>
      <c r="D5033" t="s">
        <v>491</v>
      </c>
      <c r="E5033" t="s">
        <v>491</v>
      </c>
      <c r="F5033" t="s">
        <v>2641</v>
      </c>
      <c r="G5033" t="s">
        <v>117</v>
      </c>
      <c r="H5033" t="s">
        <v>42</v>
      </c>
      <c r="I5033" t="s">
        <v>42</v>
      </c>
      <c r="J5033" t="s">
        <v>9</v>
      </c>
      <c r="K5033" t="s">
        <v>9</v>
      </c>
      <c r="L5033" t="s">
        <v>9</v>
      </c>
      <c r="M5033" t="s">
        <v>2642</v>
      </c>
      <c r="O5033" t="s">
        <v>117</v>
      </c>
      <c r="P5033" t="s">
        <v>9</v>
      </c>
      <c r="Q5033" t="s">
        <v>5698</v>
      </c>
      <c r="R5033" t="s">
        <v>122</v>
      </c>
      <c r="S5033" t="s">
        <v>127</v>
      </c>
      <c r="T5033">
        <v>12</v>
      </c>
      <c r="U5033" t="s">
        <v>475</v>
      </c>
      <c r="W5033" t="s">
        <v>386</v>
      </c>
    </row>
    <row r="5034" spans="1:23" x14ac:dyDescent="0.25">
      <c r="A5034" t="s">
        <v>19</v>
      </c>
      <c r="B5034" s="1">
        <v>44288</v>
      </c>
      <c r="C5034">
        <v>-3793.16</v>
      </c>
      <c r="D5034" t="s">
        <v>65</v>
      </c>
      <c r="E5034" t="s">
        <v>65</v>
      </c>
      <c r="F5034" t="s">
        <v>532</v>
      </c>
      <c r="G5034" t="s">
        <v>55</v>
      </c>
      <c r="H5034" t="s">
        <v>18</v>
      </c>
      <c r="I5034" t="s">
        <v>18</v>
      </c>
      <c r="J5034" t="s">
        <v>9</v>
      </c>
      <c r="O5034" t="s">
        <v>55</v>
      </c>
      <c r="P5034" t="s">
        <v>9</v>
      </c>
      <c r="Q5034" t="s">
        <v>9</v>
      </c>
      <c r="R5034" t="s">
        <v>224</v>
      </c>
      <c r="S5034" t="s">
        <v>126</v>
      </c>
      <c r="T5034">
        <v>12</v>
      </c>
      <c r="U5034" t="s">
        <v>475</v>
      </c>
      <c r="W5034" t="s">
        <v>386</v>
      </c>
    </row>
    <row r="5035" spans="1:23" x14ac:dyDescent="0.25">
      <c r="A5035" t="s">
        <v>6411</v>
      </c>
      <c r="B5035" s="1">
        <v>44287</v>
      </c>
      <c r="C5035">
        <v>53.04</v>
      </c>
      <c r="D5035" t="s">
        <v>8191</v>
      </c>
      <c r="E5035" t="s">
        <v>8191</v>
      </c>
      <c r="F5035" t="s">
        <v>6633</v>
      </c>
      <c r="G5035" t="s">
        <v>89</v>
      </c>
      <c r="H5035" t="s">
        <v>69</v>
      </c>
      <c r="I5035" t="s">
        <v>69</v>
      </c>
      <c r="J5035" t="s">
        <v>9</v>
      </c>
      <c r="O5035" t="s">
        <v>89</v>
      </c>
      <c r="P5035" t="s">
        <v>9</v>
      </c>
      <c r="Q5035" t="s">
        <v>9</v>
      </c>
      <c r="R5035" t="s">
        <v>224</v>
      </c>
      <c r="S5035" t="s">
        <v>127</v>
      </c>
      <c r="T5035">
        <v>1</v>
      </c>
      <c r="U5035" t="s">
        <v>475</v>
      </c>
      <c r="W5035" t="s">
        <v>386</v>
      </c>
    </row>
    <row r="5036" spans="1:23" x14ac:dyDescent="0.25">
      <c r="A5036" t="s">
        <v>492</v>
      </c>
      <c r="B5036" s="1">
        <v>44287</v>
      </c>
      <c r="C5036">
        <v>-3.98</v>
      </c>
      <c r="D5036" t="s">
        <v>495</v>
      </c>
      <c r="E5036" t="s">
        <v>495</v>
      </c>
      <c r="F5036" t="s">
        <v>496</v>
      </c>
      <c r="G5036" t="s">
        <v>104</v>
      </c>
      <c r="H5036" t="s">
        <v>16</v>
      </c>
      <c r="I5036" t="s">
        <v>16</v>
      </c>
      <c r="J5036" t="s">
        <v>9</v>
      </c>
      <c r="O5036" t="s">
        <v>104</v>
      </c>
      <c r="P5036" t="s">
        <v>9</v>
      </c>
      <c r="Q5036" t="s">
        <v>9</v>
      </c>
      <c r="R5036" t="s">
        <v>122</v>
      </c>
      <c r="S5036" t="s">
        <v>127</v>
      </c>
      <c r="T5036">
        <v>12</v>
      </c>
      <c r="U5036" t="s">
        <v>475</v>
      </c>
      <c r="W5036" t="s">
        <v>386</v>
      </c>
    </row>
    <row r="5037" spans="1:23" x14ac:dyDescent="0.25">
      <c r="A5037" t="s">
        <v>19</v>
      </c>
      <c r="B5037" s="1">
        <v>44287</v>
      </c>
      <c r="C5037">
        <v>-11122.95</v>
      </c>
      <c r="D5037" t="s">
        <v>234</v>
      </c>
      <c r="E5037" t="s">
        <v>234</v>
      </c>
      <c r="G5037" t="s">
        <v>233</v>
      </c>
      <c r="H5037" t="s">
        <v>234</v>
      </c>
      <c r="I5037" t="s">
        <v>234</v>
      </c>
      <c r="J5037" t="s">
        <v>9</v>
      </c>
      <c r="K5037" t="s">
        <v>9</v>
      </c>
      <c r="L5037" t="s">
        <v>385</v>
      </c>
      <c r="O5037" t="s">
        <v>233</v>
      </c>
      <c r="Q5037" t="s">
        <v>240</v>
      </c>
      <c r="R5037" t="s">
        <v>122</v>
      </c>
      <c r="S5037" t="s">
        <v>127</v>
      </c>
      <c r="T5037">
        <v>12</v>
      </c>
      <c r="U5037" t="s">
        <v>385</v>
      </c>
      <c r="W5037" t="s">
        <v>386</v>
      </c>
    </row>
    <row r="5038" spans="1:23" x14ac:dyDescent="0.25">
      <c r="A5038" t="s">
        <v>19</v>
      </c>
      <c r="B5038" s="1">
        <v>44287</v>
      </c>
      <c r="C5038">
        <v>-3125</v>
      </c>
      <c r="D5038" t="s">
        <v>81</v>
      </c>
      <c r="E5038" t="s">
        <v>81</v>
      </c>
      <c r="G5038" t="s">
        <v>110</v>
      </c>
      <c r="H5038" t="s">
        <v>81</v>
      </c>
      <c r="I5038" t="s">
        <v>81</v>
      </c>
      <c r="J5038" t="s">
        <v>9</v>
      </c>
      <c r="K5038" t="s">
        <v>9</v>
      </c>
      <c r="L5038" t="s">
        <v>385</v>
      </c>
      <c r="O5038" t="s">
        <v>110</v>
      </c>
      <c r="Q5038" t="s">
        <v>232</v>
      </c>
      <c r="R5038" t="s">
        <v>122</v>
      </c>
      <c r="S5038" t="s">
        <v>127</v>
      </c>
      <c r="T5038">
        <v>1</v>
      </c>
      <c r="U5038" t="s">
        <v>385</v>
      </c>
      <c r="V5038" t="s">
        <v>283</v>
      </c>
      <c r="W5038" t="s">
        <v>386</v>
      </c>
    </row>
    <row r="5039" spans="1:23" x14ac:dyDescent="0.25">
      <c r="A5039" t="s">
        <v>533</v>
      </c>
      <c r="B5039" s="1">
        <v>44287</v>
      </c>
      <c r="C5039">
        <v>-71.319999999999993</v>
      </c>
      <c r="D5039" t="s">
        <v>547</v>
      </c>
      <c r="E5039" t="s">
        <v>547</v>
      </c>
      <c r="F5039" t="s">
        <v>548</v>
      </c>
      <c r="G5039" t="s">
        <v>94</v>
      </c>
      <c r="H5039" t="s">
        <v>291</v>
      </c>
      <c r="I5039" t="s">
        <v>291</v>
      </c>
      <c r="J5039" t="s">
        <v>2449</v>
      </c>
      <c r="O5039" t="s">
        <v>94</v>
      </c>
      <c r="P5039" t="s">
        <v>9</v>
      </c>
      <c r="Q5039" t="s">
        <v>6312</v>
      </c>
      <c r="R5039" t="s">
        <v>122</v>
      </c>
      <c r="S5039" t="s">
        <v>127</v>
      </c>
      <c r="T5039">
        <v>12</v>
      </c>
      <c r="U5039" t="s">
        <v>475</v>
      </c>
      <c r="V5039" t="s">
        <v>282</v>
      </c>
      <c r="W5039" t="s">
        <v>386</v>
      </c>
    </row>
    <row r="5040" spans="1:23" x14ac:dyDescent="0.25">
      <c r="A5040" t="s">
        <v>6411</v>
      </c>
      <c r="B5040" s="1">
        <v>44287</v>
      </c>
      <c r="C5040">
        <v>-71.61</v>
      </c>
      <c r="D5040" t="s">
        <v>6596</v>
      </c>
      <c r="E5040" t="s">
        <v>6596</v>
      </c>
      <c r="F5040" t="s">
        <v>6597</v>
      </c>
      <c r="G5040" t="s">
        <v>89</v>
      </c>
      <c r="H5040" t="s">
        <v>229</v>
      </c>
      <c r="I5040" t="s">
        <v>229</v>
      </c>
      <c r="J5040" t="s">
        <v>9</v>
      </c>
      <c r="O5040" t="s">
        <v>89</v>
      </c>
      <c r="P5040" t="s">
        <v>9</v>
      </c>
      <c r="Q5040" t="s">
        <v>9</v>
      </c>
      <c r="R5040" t="s">
        <v>224</v>
      </c>
      <c r="S5040" t="s">
        <v>127</v>
      </c>
      <c r="T5040">
        <v>1</v>
      </c>
      <c r="U5040" t="s">
        <v>475</v>
      </c>
      <c r="W5040" t="s">
        <v>386</v>
      </c>
    </row>
    <row r="5041" spans="1:23" x14ac:dyDescent="0.25">
      <c r="A5041" t="s">
        <v>492</v>
      </c>
      <c r="B5041" s="1">
        <v>44287</v>
      </c>
      <c r="C5041">
        <v>3793.16</v>
      </c>
      <c r="D5041" t="s">
        <v>65</v>
      </c>
      <c r="E5041" t="s">
        <v>65</v>
      </c>
      <c r="F5041" t="s">
        <v>2643</v>
      </c>
      <c r="G5041" t="s">
        <v>55</v>
      </c>
      <c r="H5041" t="s">
        <v>18</v>
      </c>
      <c r="I5041" t="s">
        <v>18</v>
      </c>
      <c r="J5041" t="s">
        <v>9</v>
      </c>
      <c r="O5041" t="s">
        <v>55</v>
      </c>
      <c r="P5041" t="s">
        <v>9</v>
      </c>
      <c r="Q5041" t="s">
        <v>9</v>
      </c>
      <c r="R5041" t="s">
        <v>224</v>
      </c>
      <c r="S5041" t="s">
        <v>126</v>
      </c>
      <c r="T5041">
        <v>12</v>
      </c>
      <c r="U5041" t="s">
        <v>475</v>
      </c>
      <c r="W5041" t="s">
        <v>386</v>
      </c>
    </row>
    <row r="5042" spans="1:23" x14ac:dyDescent="0.25">
      <c r="A5042" t="s">
        <v>19</v>
      </c>
      <c r="B5042" s="1">
        <v>44286</v>
      </c>
      <c r="C5042">
        <v>13573</v>
      </c>
      <c r="D5042" t="s">
        <v>239</v>
      </c>
      <c r="E5042" t="s">
        <v>239</v>
      </c>
      <c r="G5042" t="s">
        <v>233</v>
      </c>
      <c r="H5042" t="s">
        <v>239</v>
      </c>
      <c r="I5042" t="s">
        <v>239</v>
      </c>
      <c r="J5042" t="s">
        <v>9</v>
      </c>
      <c r="K5042" t="s">
        <v>9</v>
      </c>
      <c r="L5042" t="s">
        <v>385</v>
      </c>
      <c r="O5042" t="s">
        <v>233</v>
      </c>
      <c r="Q5042" t="s">
        <v>232</v>
      </c>
      <c r="R5042" t="s">
        <v>92</v>
      </c>
      <c r="S5042" t="s">
        <v>127</v>
      </c>
      <c r="T5042">
        <v>12</v>
      </c>
      <c r="U5042" t="s">
        <v>385</v>
      </c>
      <c r="W5042" t="s">
        <v>386</v>
      </c>
    </row>
    <row r="5043" spans="1:23" x14ac:dyDescent="0.25">
      <c r="A5043" t="s">
        <v>420</v>
      </c>
      <c r="B5043" s="1">
        <v>44286</v>
      </c>
      <c r="C5043">
        <v>0.11</v>
      </c>
      <c r="D5043" t="s">
        <v>554</v>
      </c>
      <c r="E5043" t="s">
        <v>554</v>
      </c>
      <c r="F5043" t="s">
        <v>555</v>
      </c>
      <c r="G5043" t="s">
        <v>92</v>
      </c>
      <c r="H5043" t="s">
        <v>71</v>
      </c>
      <c r="I5043" t="s">
        <v>71</v>
      </c>
      <c r="J5043" t="s">
        <v>9</v>
      </c>
      <c r="O5043" t="s">
        <v>92</v>
      </c>
      <c r="P5043" t="s">
        <v>9</v>
      </c>
      <c r="Q5043" t="s">
        <v>9</v>
      </c>
      <c r="R5043" t="s">
        <v>92</v>
      </c>
      <c r="S5043" t="s">
        <v>127</v>
      </c>
      <c r="T5043">
        <v>12</v>
      </c>
      <c r="U5043" t="s">
        <v>475</v>
      </c>
      <c r="W5043" t="s">
        <v>386</v>
      </c>
    </row>
    <row r="5044" spans="1:23" x14ac:dyDescent="0.25">
      <c r="A5044" t="s">
        <v>553</v>
      </c>
      <c r="B5044" s="1">
        <v>44286</v>
      </c>
      <c r="C5044">
        <v>0.05</v>
      </c>
      <c r="D5044" t="s">
        <v>554</v>
      </c>
      <c r="E5044" t="s">
        <v>554</v>
      </c>
      <c r="F5044" t="s">
        <v>555</v>
      </c>
      <c r="G5044" t="s">
        <v>92</v>
      </c>
      <c r="H5044" t="s">
        <v>71</v>
      </c>
      <c r="I5044" t="s">
        <v>71</v>
      </c>
      <c r="J5044" t="s">
        <v>9</v>
      </c>
      <c r="O5044" t="s">
        <v>92</v>
      </c>
      <c r="P5044" t="s">
        <v>9</v>
      </c>
      <c r="Q5044" t="s">
        <v>9</v>
      </c>
      <c r="R5044" t="s">
        <v>92</v>
      </c>
      <c r="S5044" t="s">
        <v>127</v>
      </c>
      <c r="T5044">
        <v>12</v>
      </c>
      <c r="U5044" t="s">
        <v>475</v>
      </c>
      <c r="W5044" t="s">
        <v>386</v>
      </c>
    </row>
    <row r="5045" spans="1:23" x14ac:dyDescent="0.25">
      <c r="A5045" t="s">
        <v>19</v>
      </c>
      <c r="B5045" s="1">
        <v>44286</v>
      </c>
      <c r="C5045">
        <v>0.46</v>
      </c>
      <c r="D5045" t="s">
        <v>554</v>
      </c>
      <c r="E5045" t="s">
        <v>554</v>
      </c>
      <c r="F5045" t="s">
        <v>555</v>
      </c>
      <c r="G5045" t="s">
        <v>92</v>
      </c>
      <c r="H5045" t="s">
        <v>71</v>
      </c>
      <c r="I5045" t="s">
        <v>71</v>
      </c>
      <c r="J5045" t="s">
        <v>9</v>
      </c>
      <c r="O5045" t="s">
        <v>92</v>
      </c>
      <c r="P5045" t="s">
        <v>9</v>
      </c>
      <c r="Q5045" t="s">
        <v>9</v>
      </c>
      <c r="R5045" t="s">
        <v>92</v>
      </c>
      <c r="S5045" t="s">
        <v>127</v>
      </c>
      <c r="T5045">
        <v>12</v>
      </c>
      <c r="U5045" t="s">
        <v>475</v>
      </c>
      <c r="W5045" t="s">
        <v>386</v>
      </c>
    </row>
    <row r="5046" spans="1:23" x14ac:dyDescent="0.25">
      <c r="A5046" t="s">
        <v>356</v>
      </c>
      <c r="B5046" s="1">
        <v>44286</v>
      </c>
      <c r="C5046">
        <v>1.54</v>
      </c>
      <c r="D5046" t="s">
        <v>6618</v>
      </c>
      <c r="E5046" t="s">
        <v>6618</v>
      </c>
      <c r="F5046" t="s">
        <v>6487</v>
      </c>
      <c r="G5046" t="s">
        <v>89</v>
      </c>
      <c r="H5046" t="s">
        <v>69</v>
      </c>
      <c r="I5046" t="s">
        <v>69</v>
      </c>
      <c r="J5046" t="s">
        <v>9</v>
      </c>
      <c r="O5046" t="s">
        <v>89</v>
      </c>
      <c r="P5046" t="s">
        <v>9</v>
      </c>
      <c r="Q5046" t="s">
        <v>9</v>
      </c>
      <c r="R5046" t="s">
        <v>224</v>
      </c>
      <c r="S5046" t="s">
        <v>127</v>
      </c>
      <c r="T5046">
        <v>1</v>
      </c>
      <c r="U5046" t="s">
        <v>475</v>
      </c>
      <c r="W5046" t="s">
        <v>386</v>
      </c>
    </row>
    <row r="5047" spans="1:23" x14ac:dyDescent="0.25">
      <c r="A5047" t="s">
        <v>6411</v>
      </c>
      <c r="B5047" s="1">
        <v>44286</v>
      </c>
      <c r="C5047">
        <v>71.61</v>
      </c>
      <c r="D5047" t="s">
        <v>6596</v>
      </c>
      <c r="E5047" t="s">
        <v>6596</v>
      </c>
      <c r="F5047" t="s">
        <v>6597</v>
      </c>
      <c r="G5047" t="s">
        <v>89</v>
      </c>
      <c r="H5047" t="s">
        <v>69</v>
      </c>
      <c r="I5047" t="s">
        <v>69</v>
      </c>
      <c r="J5047" t="s">
        <v>9</v>
      </c>
      <c r="O5047" t="s">
        <v>89</v>
      </c>
      <c r="P5047" t="s">
        <v>9</v>
      </c>
      <c r="Q5047" t="s">
        <v>9</v>
      </c>
      <c r="R5047" t="s">
        <v>224</v>
      </c>
      <c r="S5047" t="s">
        <v>127</v>
      </c>
      <c r="T5047">
        <v>1</v>
      </c>
      <c r="U5047" t="s">
        <v>475</v>
      </c>
      <c r="W5047" t="s">
        <v>386</v>
      </c>
    </row>
    <row r="5048" spans="1:23" x14ac:dyDescent="0.25">
      <c r="A5048" t="s">
        <v>336</v>
      </c>
      <c r="B5048" s="1">
        <v>44286</v>
      </c>
      <c r="C5048">
        <v>0.21</v>
      </c>
      <c r="D5048" t="s">
        <v>556</v>
      </c>
      <c r="E5048" t="s">
        <v>556</v>
      </c>
      <c r="F5048" t="s">
        <v>546</v>
      </c>
      <c r="G5048" t="s">
        <v>92</v>
      </c>
      <c r="H5048" t="s">
        <v>71</v>
      </c>
      <c r="I5048" t="s">
        <v>71</v>
      </c>
      <c r="J5048" t="s">
        <v>9</v>
      </c>
      <c r="O5048" t="s">
        <v>92</v>
      </c>
      <c r="P5048" t="s">
        <v>9</v>
      </c>
      <c r="Q5048" t="s">
        <v>9</v>
      </c>
      <c r="R5048" t="s">
        <v>92</v>
      </c>
      <c r="S5048" t="s">
        <v>127</v>
      </c>
      <c r="T5048">
        <v>12</v>
      </c>
      <c r="U5048" t="s">
        <v>475</v>
      </c>
      <c r="W5048" t="s">
        <v>386</v>
      </c>
    </row>
    <row r="5049" spans="1:23" x14ac:dyDescent="0.25">
      <c r="A5049" t="s">
        <v>544</v>
      </c>
      <c r="B5049" s="1">
        <v>44286</v>
      </c>
      <c r="C5049">
        <v>-41.94</v>
      </c>
      <c r="D5049" t="s">
        <v>2645</v>
      </c>
      <c r="E5049" t="s">
        <v>2645</v>
      </c>
      <c r="F5049" t="s">
        <v>2646</v>
      </c>
      <c r="G5049" t="s">
        <v>104</v>
      </c>
      <c r="H5049" t="s">
        <v>12</v>
      </c>
      <c r="I5049" t="s">
        <v>12</v>
      </c>
      <c r="J5049" t="s">
        <v>9</v>
      </c>
      <c r="O5049" t="s">
        <v>104</v>
      </c>
      <c r="P5049" t="s">
        <v>9</v>
      </c>
      <c r="Q5049" t="s">
        <v>9</v>
      </c>
      <c r="R5049" t="s">
        <v>122</v>
      </c>
      <c r="S5049" t="s">
        <v>127</v>
      </c>
      <c r="T5049">
        <v>12</v>
      </c>
      <c r="U5049" t="s">
        <v>475</v>
      </c>
      <c r="W5049" t="s">
        <v>386</v>
      </c>
    </row>
    <row r="5050" spans="1:23" x14ac:dyDescent="0.25">
      <c r="A5050" t="s">
        <v>390</v>
      </c>
      <c r="B5050" s="1">
        <v>44286</v>
      </c>
      <c r="C5050">
        <v>44.44</v>
      </c>
      <c r="D5050" t="s">
        <v>551</v>
      </c>
      <c r="E5050" t="s">
        <v>551</v>
      </c>
      <c r="F5050" t="s">
        <v>552</v>
      </c>
      <c r="G5050" t="s">
        <v>92</v>
      </c>
      <c r="H5050" t="s">
        <v>71</v>
      </c>
      <c r="I5050" t="s">
        <v>71</v>
      </c>
      <c r="J5050" t="s">
        <v>9</v>
      </c>
      <c r="O5050" t="s">
        <v>92</v>
      </c>
      <c r="P5050" t="s">
        <v>9</v>
      </c>
      <c r="Q5050" t="s">
        <v>9</v>
      </c>
      <c r="R5050" t="s">
        <v>92</v>
      </c>
      <c r="S5050" t="s">
        <v>127</v>
      </c>
      <c r="T5050">
        <v>12</v>
      </c>
      <c r="U5050" t="s">
        <v>475</v>
      </c>
      <c r="W5050" t="s">
        <v>386</v>
      </c>
    </row>
    <row r="5051" spans="1:23" x14ac:dyDescent="0.25">
      <c r="A5051" t="s">
        <v>492</v>
      </c>
      <c r="B5051" s="1">
        <v>44286</v>
      </c>
      <c r="C5051">
        <v>-6.59</v>
      </c>
      <c r="D5051" t="s">
        <v>493</v>
      </c>
      <c r="E5051" t="s">
        <v>493</v>
      </c>
      <c r="F5051" t="s">
        <v>494</v>
      </c>
      <c r="G5051" t="s">
        <v>104</v>
      </c>
      <c r="H5051" t="s">
        <v>16</v>
      </c>
      <c r="I5051" t="s">
        <v>16</v>
      </c>
      <c r="J5051" t="s">
        <v>9</v>
      </c>
      <c r="O5051" t="s">
        <v>104</v>
      </c>
      <c r="P5051" t="s">
        <v>9</v>
      </c>
      <c r="Q5051" t="s">
        <v>9</v>
      </c>
      <c r="R5051" t="s">
        <v>122</v>
      </c>
      <c r="S5051" t="s">
        <v>127</v>
      </c>
      <c r="T5051">
        <v>12</v>
      </c>
      <c r="U5051" t="s">
        <v>475</v>
      </c>
      <c r="W5051" t="s">
        <v>386</v>
      </c>
    </row>
    <row r="5052" spans="1:23" x14ac:dyDescent="0.25">
      <c r="A5052" t="s">
        <v>58</v>
      </c>
      <c r="B5052" s="1">
        <v>44286</v>
      </c>
      <c r="C5052">
        <v>29.97</v>
      </c>
      <c r="D5052" t="s">
        <v>551</v>
      </c>
      <c r="E5052" t="s">
        <v>551</v>
      </c>
      <c r="F5052" t="s">
        <v>552</v>
      </c>
      <c r="G5052" t="s">
        <v>92</v>
      </c>
      <c r="H5052" t="s">
        <v>71</v>
      </c>
      <c r="I5052" t="s">
        <v>71</v>
      </c>
      <c r="J5052" t="s">
        <v>9</v>
      </c>
      <c r="O5052" t="s">
        <v>92</v>
      </c>
      <c r="P5052" t="s">
        <v>9</v>
      </c>
      <c r="Q5052" t="s">
        <v>9</v>
      </c>
      <c r="R5052" t="s">
        <v>92</v>
      </c>
      <c r="S5052" t="s">
        <v>127</v>
      </c>
      <c r="T5052">
        <v>12</v>
      </c>
      <c r="U5052" t="s">
        <v>475</v>
      </c>
      <c r="W5052" t="s">
        <v>386</v>
      </c>
    </row>
    <row r="5053" spans="1:23" x14ac:dyDescent="0.25">
      <c r="A5053" t="s">
        <v>356</v>
      </c>
      <c r="B5053" s="1">
        <v>44286</v>
      </c>
      <c r="C5053">
        <v>13.66</v>
      </c>
      <c r="D5053" t="s">
        <v>6618</v>
      </c>
      <c r="E5053" t="s">
        <v>6618</v>
      </c>
      <c r="F5053" t="s">
        <v>6487</v>
      </c>
      <c r="G5053" t="s">
        <v>89</v>
      </c>
      <c r="H5053" t="s">
        <v>69</v>
      </c>
      <c r="I5053" t="s">
        <v>69</v>
      </c>
      <c r="J5053" t="s">
        <v>9</v>
      </c>
      <c r="O5053" t="s">
        <v>89</v>
      </c>
      <c r="P5053" t="s">
        <v>9</v>
      </c>
      <c r="Q5053" t="s">
        <v>9</v>
      </c>
      <c r="R5053" t="s">
        <v>224</v>
      </c>
      <c r="S5053" t="s">
        <v>127</v>
      </c>
      <c r="T5053">
        <v>1</v>
      </c>
      <c r="U5053" t="s">
        <v>475</v>
      </c>
      <c r="W5053" t="s">
        <v>386</v>
      </c>
    </row>
    <row r="5054" spans="1:23" x14ac:dyDescent="0.25">
      <c r="A5054" t="s">
        <v>544</v>
      </c>
      <c r="B5054" s="1">
        <v>44286</v>
      </c>
      <c r="C5054">
        <v>-45.68</v>
      </c>
      <c r="D5054" t="s">
        <v>1895</v>
      </c>
      <c r="E5054" t="s">
        <v>1895</v>
      </c>
      <c r="F5054" t="s">
        <v>2644</v>
      </c>
      <c r="G5054" t="s">
        <v>117</v>
      </c>
      <c r="H5054" t="s">
        <v>45</v>
      </c>
      <c r="I5054" t="s">
        <v>45</v>
      </c>
      <c r="J5054" t="s">
        <v>9</v>
      </c>
      <c r="O5054" t="s">
        <v>117</v>
      </c>
      <c r="P5054" t="s">
        <v>9</v>
      </c>
      <c r="Q5054" t="s">
        <v>9</v>
      </c>
      <c r="R5054" t="s">
        <v>122</v>
      </c>
      <c r="S5054" t="s">
        <v>127</v>
      </c>
      <c r="T5054">
        <v>12</v>
      </c>
      <c r="U5054" t="s">
        <v>475</v>
      </c>
      <c r="W5054" t="s">
        <v>386</v>
      </c>
    </row>
    <row r="5055" spans="1:23" x14ac:dyDescent="0.25">
      <c r="A5055" t="s">
        <v>544</v>
      </c>
      <c r="B5055" s="1">
        <v>44286</v>
      </c>
      <c r="C5055">
        <v>-18.41</v>
      </c>
      <c r="D5055" t="s">
        <v>979</v>
      </c>
      <c r="E5055" t="s">
        <v>979</v>
      </c>
      <c r="F5055" t="s">
        <v>1508</v>
      </c>
      <c r="G5055" t="s">
        <v>104</v>
      </c>
      <c r="H5055" t="s">
        <v>7</v>
      </c>
      <c r="I5055" t="s">
        <v>7</v>
      </c>
      <c r="J5055" t="s">
        <v>9</v>
      </c>
      <c r="O5055" t="s">
        <v>104</v>
      </c>
      <c r="P5055" t="s">
        <v>9</v>
      </c>
      <c r="Q5055" t="s">
        <v>9</v>
      </c>
      <c r="R5055" t="s">
        <v>122</v>
      </c>
      <c r="S5055" t="s">
        <v>127</v>
      </c>
      <c r="T5055">
        <v>12</v>
      </c>
      <c r="U5055" t="s">
        <v>475</v>
      </c>
      <c r="W5055" t="s">
        <v>386</v>
      </c>
    </row>
    <row r="5056" spans="1:23" x14ac:dyDescent="0.25">
      <c r="A5056" t="s">
        <v>356</v>
      </c>
      <c r="B5056" s="1">
        <v>44286</v>
      </c>
      <c r="C5056">
        <v>13.66</v>
      </c>
      <c r="D5056" t="s">
        <v>6618</v>
      </c>
      <c r="E5056" t="s">
        <v>6618</v>
      </c>
      <c r="F5056" t="s">
        <v>6487</v>
      </c>
      <c r="G5056" t="s">
        <v>89</v>
      </c>
      <c r="H5056" t="s">
        <v>69</v>
      </c>
      <c r="I5056" t="s">
        <v>69</v>
      </c>
      <c r="J5056" t="s">
        <v>9</v>
      </c>
      <c r="O5056" t="s">
        <v>89</v>
      </c>
      <c r="P5056" t="s">
        <v>9</v>
      </c>
      <c r="Q5056" t="s">
        <v>9</v>
      </c>
      <c r="R5056" t="s">
        <v>224</v>
      </c>
      <c r="S5056" t="s">
        <v>127</v>
      </c>
      <c r="T5056">
        <v>1</v>
      </c>
      <c r="U5056" t="s">
        <v>475</v>
      </c>
      <c r="W5056" t="s">
        <v>386</v>
      </c>
    </row>
    <row r="5057" spans="1:23" x14ac:dyDescent="0.25">
      <c r="A5057" t="s">
        <v>356</v>
      </c>
      <c r="B5057" s="1">
        <v>44286</v>
      </c>
      <c r="C5057">
        <v>1.54</v>
      </c>
      <c r="D5057" t="s">
        <v>6618</v>
      </c>
      <c r="E5057" t="s">
        <v>6618</v>
      </c>
      <c r="F5057" t="s">
        <v>6487</v>
      </c>
      <c r="G5057" t="s">
        <v>89</v>
      </c>
      <c r="H5057" t="s">
        <v>69</v>
      </c>
      <c r="I5057" t="s">
        <v>69</v>
      </c>
      <c r="J5057" t="s">
        <v>9</v>
      </c>
      <c r="O5057" t="s">
        <v>89</v>
      </c>
      <c r="P5057" t="s">
        <v>9</v>
      </c>
      <c r="Q5057" t="s">
        <v>9</v>
      </c>
      <c r="R5057" t="s">
        <v>224</v>
      </c>
      <c r="S5057" t="s">
        <v>127</v>
      </c>
      <c r="T5057">
        <v>1</v>
      </c>
      <c r="U5057" t="s">
        <v>475</v>
      </c>
      <c r="W5057" t="s">
        <v>386</v>
      </c>
    </row>
    <row r="5058" spans="1:23" x14ac:dyDescent="0.25">
      <c r="A5058" t="s">
        <v>19</v>
      </c>
      <c r="B5058" s="1">
        <v>44285</v>
      </c>
      <c r="C5058">
        <v>-3312</v>
      </c>
      <c r="D5058" t="s">
        <v>921</v>
      </c>
      <c r="E5058" t="s">
        <v>921</v>
      </c>
      <c r="F5058" t="s">
        <v>922</v>
      </c>
      <c r="G5058" t="s">
        <v>121</v>
      </c>
      <c r="H5058" t="s">
        <v>48</v>
      </c>
      <c r="I5058" t="s">
        <v>48</v>
      </c>
      <c r="J5058" t="s">
        <v>9</v>
      </c>
      <c r="O5058" t="s">
        <v>121</v>
      </c>
      <c r="P5058" t="s">
        <v>9</v>
      </c>
      <c r="Q5058" t="s">
        <v>9</v>
      </c>
      <c r="R5058" t="s">
        <v>122</v>
      </c>
      <c r="S5058" t="s">
        <v>127</v>
      </c>
      <c r="T5058">
        <v>1</v>
      </c>
      <c r="U5058" t="s">
        <v>475</v>
      </c>
      <c r="W5058" t="s">
        <v>386</v>
      </c>
    </row>
    <row r="5059" spans="1:23" x14ac:dyDescent="0.25">
      <c r="A5059" t="s">
        <v>6411</v>
      </c>
      <c r="B5059" s="1">
        <v>44285</v>
      </c>
      <c r="C5059">
        <v>0.01</v>
      </c>
      <c r="D5059" t="s">
        <v>556</v>
      </c>
      <c r="E5059" t="s">
        <v>556</v>
      </c>
      <c r="F5059" t="s">
        <v>8220</v>
      </c>
      <c r="G5059" t="s">
        <v>92</v>
      </c>
      <c r="H5059" t="s">
        <v>71</v>
      </c>
      <c r="I5059" t="s">
        <v>71</v>
      </c>
      <c r="J5059" t="s">
        <v>9</v>
      </c>
      <c r="O5059" t="s">
        <v>92</v>
      </c>
      <c r="P5059" t="s">
        <v>9</v>
      </c>
      <c r="Q5059" t="s">
        <v>9</v>
      </c>
      <c r="R5059" t="s">
        <v>92</v>
      </c>
      <c r="S5059" t="s">
        <v>127</v>
      </c>
      <c r="T5059">
        <v>12</v>
      </c>
      <c r="U5059" t="s">
        <v>475</v>
      </c>
      <c r="W5059" t="s">
        <v>386</v>
      </c>
    </row>
    <row r="5060" spans="1:23" x14ac:dyDescent="0.25">
      <c r="A5060" t="s">
        <v>487</v>
      </c>
      <c r="B5060" s="1">
        <v>44285</v>
      </c>
      <c r="C5060">
        <v>-5872.52</v>
      </c>
      <c r="D5060" t="s">
        <v>1910</v>
      </c>
      <c r="E5060" t="s">
        <v>1910</v>
      </c>
      <c r="F5060" t="s">
        <v>2647</v>
      </c>
      <c r="G5060" t="s">
        <v>55</v>
      </c>
      <c r="H5060" t="s">
        <v>225</v>
      </c>
      <c r="I5060" t="s">
        <v>225</v>
      </c>
      <c r="J5060" t="s">
        <v>9</v>
      </c>
      <c r="O5060" t="s">
        <v>55</v>
      </c>
      <c r="P5060" t="s">
        <v>9</v>
      </c>
      <c r="Q5060" t="s">
        <v>9</v>
      </c>
      <c r="R5060" t="s">
        <v>224</v>
      </c>
      <c r="S5060" t="s">
        <v>126</v>
      </c>
      <c r="T5060">
        <v>0</v>
      </c>
      <c r="U5060" t="s">
        <v>475</v>
      </c>
      <c r="V5060" t="s">
        <v>6075</v>
      </c>
      <c r="W5060" t="s">
        <v>386</v>
      </c>
    </row>
    <row r="5061" spans="1:23" x14ac:dyDescent="0.25">
      <c r="A5061" t="s">
        <v>544</v>
      </c>
      <c r="B5061" s="1">
        <v>44285</v>
      </c>
      <c r="C5061">
        <v>-30.83</v>
      </c>
      <c r="D5061" t="s">
        <v>640</v>
      </c>
      <c r="E5061" t="s">
        <v>640</v>
      </c>
      <c r="F5061" t="s">
        <v>641</v>
      </c>
      <c r="G5061" t="s">
        <v>104</v>
      </c>
      <c r="H5061" t="s">
        <v>12</v>
      </c>
      <c r="I5061" t="s">
        <v>12</v>
      </c>
      <c r="J5061" t="s">
        <v>9</v>
      </c>
      <c r="O5061" t="s">
        <v>104</v>
      </c>
      <c r="P5061" t="s">
        <v>9</v>
      </c>
      <c r="Q5061" t="s">
        <v>9</v>
      </c>
      <c r="R5061" t="s">
        <v>122</v>
      </c>
      <c r="S5061" t="s">
        <v>127</v>
      </c>
      <c r="T5061">
        <v>12</v>
      </c>
      <c r="U5061" t="s">
        <v>475</v>
      </c>
      <c r="W5061" t="s">
        <v>386</v>
      </c>
    </row>
    <row r="5062" spans="1:23" x14ac:dyDescent="0.25">
      <c r="A5062" t="s">
        <v>19</v>
      </c>
      <c r="B5062" s="1">
        <v>44285</v>
      </c>
      <c r="C5062">
        <v>4659.46</v>
      </c>
      <c r="D5062" t="s">
        <v>719</v>
      </c>
      <c r="E5062" t="s">
        <v>719</v>
      </c>
      <c r="F5062" t="s">
        <v>565</v>
      </c>
      <c r="G5062" t="s">
        <v>92</v>
      </c>
      <c r="H5062" t="s">
        <v>30</v>
      </c>
      <c r="I5062" t="s">
        <v>30</v>
      </c>
      <c r="J5062" t="s">
        <v>9</v>
      </c>
      <c r="O5062" t="s">
        <v>92</v>
      </c>
      <c r="P5062" t="s">
        <v>9</v>
      </c>
      <c r="Q5062" t="s">
        <v>9</v>
      </c>
      <c r="R5062" t="s">
        <v>92</v>
      </c>
      <c r="S5062" t="s">
        <v>127</v>
      </c>
      <c r="T5062">
        <v>12</v>
      </c>
      <c r="U5062" t="s">
        <v>475</v>
      </c>
      <c r="W5062" t="s">
        <v>386</v>
      </c>
    </row>
    <row r="5063" spans="1:23" x14ac:dyDescent="0.25">
      <c r="A5063" t="s">
        <v>19</v>
      </c>
      <c r="B5063" s="1">
        <v>44285</v>
      </c>
      <c r="C5063">
        <v>4043.04</v>
      </c>
      <c r="D5063" t="s">
        <v>562</v>
      </c>
      <c r="E5063" t="s">
        <v>562</v>
      </c>
      <c r="F5063" t="s">
        <v>563</v>
      </c>
      <c r="G5063" t="s">
        <v>92</v>
      </c>
      <c r="H5063" t="s">
        <v>30</v>
      </c>
      <c r="I5063" t="s">
        <v>30</v>
      </c>
      <c r="J5063" t="s">
        <v>9</v>
      </c>
      <c r="O5063" t="s">
        <v>92</v>
      </c>
      <c r="P5063" t="s">
        <v>9</v>
      </c>
      <c r="Q5063" t="s">
        <v>9</v>
      </c>
      <c r="R5063" t="s">
        <v>92</v>
      </c>
      <c r="S5063" t="s">
        <v>127</v>
      </c>
      <c r="T5063">
        <v>12</v>
      </c>
      <c r="U5063" t="s">
        <v>475</v>
      </c>
      <c r="W5063" t="s">
        <v>386</v>
      </c>
    </row>
    <row r="5064" spans="1:23" x14ac:dyDescent="0.25">
      <c r="A5064" t="s">
        <v>492</v>
      </c>
      <c r="B5064" s="1">
        <v>44284</v>
      </c>
      <c r="C5064">
        <v>-46.26</v>
      </c>
      <c r="D5064" t="s">
        <v>2654</v>
      </c>
      <c r="E5064" t="s">
        <v>2654</v>
      </c>
      <c r="F5064" t="s">
        <v>2655</v>
      </c>
      <c r="G5064" t="s">
        <v>117</v>
      </c>
      <c r="H5064" t="s">
        <v>45</v>
      </c>
      <c r="I5064" t="s">
        <v>45</v>
      </c>
      <c r="J5064" t="s">
        <v>9</v>
      </c>
      <c r="O5064" t="s">
        <v>117</v>
      </c>
      <c r="P5064" t="s">
        <v>9</v>
      </c>
      <c r="Q5064" t="s">
        <v>9</v>
      </c>
      <c r="R5064" t="s">
        <v>122</v>
      </c>
      <c r="S5064" t="s">
        <v>127</v>
      </c>
      <c r="T5064">
        <v>12</v>
      </c>
      <c r="U5064" t="s">
        <v>475</v>
      </c>
      <c r="W5064" t="s">
        <v>386</v>
      </c>
    </row>
    <row r="5065" spans="1:23" x14ac:dyDescent="0.25">
      <c r="A5065" t="s">
        <v>487</v>
      </c>
      <c r="B5065" s="1">
        <v>44284</v>
      </c>
      <c r="C5065">
        <v>-659.96</v>
      </c>
      <c r="D5065" t="s">
        <v>4959</v>
      </c>
      <c r="E5065" t="s">
        <v>4959</v>
      </c>
      <c r="F5065" t="s">
        <v>531</v>
      </c>
      <c r="G5065" t="s">
        <v>78</v>
      </c>
      <c r="H5065" t="s">
        <v>60</v>
      </c>
      <c r="I5065" t="s">
        <v>60</v>
      </c>
      <c r="J5065" t="s">
        <v>4477</v>
      </c>
      <c r="K5065" t="s">
        <v>6369</v>
      </c>
      <c r="L5065" t="s">
        <v>9</v>
      </c>
      <c r="M5065" t="s">
        <v>9</v>
      </c>
      <c r="N5065" t="s">
        <v>6073</v>
      </c>
      <c r="O5065" t="s">
        <v>78</v>
      </c>
      <c r="P5065" t="s">
        <v>29</v>
      </c>
      <c r="Q5065" t="s">
        <v>6382</v>
      </c>
      <c r="R5065" t="s">
        <v>122</v>
      </c>
      <c r="S5065" t="s">
        <v>124</v>
      </c>
      <c r="T5065">
        <v>1</v>
      </c>
      <c r="U5065" t="s">
        <v>475</v>
      </c>
      <c r="V5065" t="s">
        <v>289</v>
      </c>
      <c r="W5065" t="s">
        <v>1640</v>
      </c>
    </row>
    <row r="5066" spans="1:23" x14ac:dyDescent="0.25">
      <c r="A5066" t="s">
        <v>487</v>
      </c>
      <c r="B5066" s="1">
        <v>44284</v>
      </c>
      <c r="C5066">
        <v>-20000</v>
      </c>
      <c r="D5066" t="s">
        <v>706</v>
      </c>
      <c r="E5066" t="s">
        <v>706</v>
      </c>
      <c r="F5066" t="s">
        <v>707</v>
      </c>
      <c r="G5066" t="s">
        <v>55</v>
      </c>
      <c r="H5066" t="s">
        <v>225</v>
      </c>
      <c r="I5066" t="s">
        <v>225</v>
      </c>
      <c r="J5066" t="s">
        <v>9</v>
      </c>
      <c r="O5066" t="s">
        <v>55</v>
      </c>
      <c r="P5066" t="s">
        <v>9</v>
      </c>
      <c r="Q5066" t="s">
        <v>9</v>
      </c>
      <c r="R5066" t="s">
        <v>224</v>
      </c>
      <c r="S5066" t="s">
        <v>126</v>
      </c>
      <c r="T5066">
        <v>0</v>
      </c>
      <c r="U5066" t="s">
        <v>475</v>
      </c>
      <c r="V5066" t="s">
        <v>6075</v>
      </c>
      <c r="W5066" t="s">
        <v>386</v>
      </c>
    </row>
    <row r="5067" spans="1:23" x14ac:dyDescent="0.25">
      <c r="A5067" t="s">
        <v>2543</v>
      </c>
      <c r="B5067" s="1">
        <v>44284</v>
      </c>
      <c r="C5067">
        <v>-5872.52</v>
      </c>
      <c r="D5067" t="s">
        <v>772</v>
      </c>
      <c r="E5067" t="s">
        <v>772</v>
      </c>
      <c r="F5067" t="s">
        <v>2648</v>
      </c>
      <c r="G5067" t="s">
        <v>55</v>
      </c>
      <c r="H5067" t="s">
        <v>225</v>
      </c>
      <c r="I5067" t="s">
        <v>225</v>
      </c>
      <c r="J5067" t="s">
        <v>9</v>
      </c>
      <c r="O5067" t="s">
        <v>55</v>
      </c>
      <c r="P5067" t="s">
        <v>9</v>
      </c>
      <c r="Q5067" t="s">
        <v>9</v>
      </c>
      <c r="R5067" t="s">
        <v>224</v>
      </c>
      <c r="S5067" t="s">
        <v>126</v>
      </c>
      <c r="T5067">
        <v>0</v>
      </c>
      <c r="U5067" t="s">
        <v>475</v>
      </c>
      <c r="V5067" t="s">
        <v>6075</v>
      </c>
      <c r="W5067" t="s">
        <v>386</v>
      </c>
    </row>
    <row r="5068" spans="1:23" x14ac:dyDescent="0.25">
      <c r="A5068" t="s">
        <v>492</v>
      </c>
      <c r="B5068" s="1">
        <v>44284</v>
      </c>
      <c r="C5068">
        <v>-11</v>
      </c>
      <c r="D5068" t="s">
        <v>588</v>
      </c>
      <c r="E5068" t="s">
        <v>588</v>
      </c>
      <c r="F5068" t="s">
        <v>589</v>
      </c>
      <c r="G5068" t="s">
        <v>13</v>
      </c>
      <c r="H5068" t="s">
        <v>37</v>
      </c>
      <c r="I5068" t="s">
        <v>37</v>
      </c>
      <c r="J5068" t="s">
        <v>9</v>
      </c>
      <c r="O5068" t="s">
        <v>13</v>
      </c>
      <c r="P5068" t="s">
        <v>9</v>
      </c>
      <c r="Q5068" t="s">
        <v>9</v>
      </c>
      <c r="R5068" t="s">
        <v>122</v>
      </c>
      <c r="S5068" t="s">
        <v>127</v>
      </c>
      <c r="T5068">
        <v>12</v>
      </c>
      <c r="U5068" t="s">
        <v>475</v>
      </c>
      <c r="W5068" t="s">
        <v>386</v>
      </c>
    </row>
    <row r="5069" spans="1:23" x14ac:dyDescent="0.25">
      <c r="A5069" t="s">
        <v>492</v>
      </c>
      <c r="B5069" s="1">
        <v>44284</v>
      </c>
      <c r="C5069">
        <v>-6.7</v>
      </c>
      <c r="D5069" t="s">
        <v>495</v>
      </c>
      <c r="E5069" t="s">
        <v>495</v>
      </c>
      <c r="F5069" t="s">
        <v>496</v>
      </c>
      <c r="G5069" t="s">
        <v>104</v>
      </c>
      <c r="H5069" t="s">
        <v>16</v>
      </c>
      <c r="I5069" t="s">
        <v>16</v>
      </c>
      <c r="J5069" t="s">
        <v>9</v>
      </c>
      <c r="O5069" t="s">
        <v>104</v>
      </c>
      <c r="P5069" t="s">
        <v>9</v>
      </c>
      <c r="Q5069" t="s">
        <v>9</v>
      </c>
      <c r="R5069" t="s">
        <v>122</v>
      </c>
      <c r="S5069" t="s">
        <v>127</v>
      </c>
      <c r="T5069">
        <v>12</v>
      </c>
      <c r="U5069" t="s">
        <v>475</v>
      </c>
      <c r="W5069" t="s">
        <v>386</v>
      </c>
    </row>
    <row r="5070" spans="1:23" x14ac:dyDescent="0.25">
      <c r="A5070" t="s">
        <v>6408</v>
      </c>
      <c r="B5070" s="1">
        <v>44284</v>
      </c>
      <c r="C5070">
        <v>-5872.52</v>
      </c>
      <c r="D5070" t="s">
        <v>1910</v>
      </c>
      <c r="E5070" t="s">
        <v>1910</v>
      </c>
      <c r="F5070" t="s">
        <v>8221</v>
      </c>
      <c r="G5070" t="s">
        <v>55</v>
      </c>
      <c r="H5070" t="s">
        <v>225</v>
      </c>
      <c r="I5070" t="s">
        <v>225</v>
      </c>
      <c r="J5070" t="s">
        <v>9</v>
      </c>
      <c r="O5070" t="s">
        <v>55</v>
      </c>
      <c r="P5070" t="s">
        <v>9</v>
      </c>
      <c r="Q5070" t="s">
        <v>9</v>
      </c>
      <c r="R5070" t="s">
        <v>224</v>
      </c>
      <c r="S5070" t="s">
        <v>126</v>
      </c>
      <c r="T5070">
        <v>0</v>
      </c>
      <c r="U5070" t="s">
        <v>475</v>
      </c>
      <c r="V5070" t="s">
        <v>6075</v>
      </c>
      <c r="W5070" t="s">
        <v>386</v>
      </c>
    </row>
    <row r="5071" spans="1:23" x14ac:dyDescent="0.25">
      <c r="A5071" t="s">
        <v>6411</v>
      </c>
      <c r="B5071" s="1">
        <v>44284</v>
      </c>
      <c r="C5071">
        <v>20000</v>
      </c>
      <c r="D5071" t="s">
        <v>691</v>
      </c>
      <c r="E5071" t="s">
        <v>691</v>
      </c>
      <c r="F5071" t="s">
        <v>8205</v>
      </c>
      <c r="G5071" t="s">
        <v>55</v>
      </c>
      <c r="H5071" t="s">
        <v>225</v>
      </c>
      <c r="I5071" t="s">
        <v>225</v>
      </c>
      <c r="J5071" t="s">
        <v>9</v>
      </c>
      <c r="O5071" t="s">
        <v>55</v>
      </c>
      <c r="P5071" t="s">
        <v>9</v>
      </c>
      <c r="Q5071" t="s">
        <v>9</v>
      </c>
      <c r="R5071" t="s">
        <v>224</v>
      </c>
      <c r="S5071" t="s">
        <v>126</v>
      </c>
      <c r="T5071">
        <v>0</v>
      </c>
      <c r="U5071" t="s">
        <v>475</v>
      </c>
      <c r="V5071" t="s">
        <v>6075</v>
      </c>
      <c r="W5071" t="s">
        <v>386</v>
      </c>
    </row>
    <row r="5072" spans="1:23" x14ac:dyDescent="0.25">
      <c r="A5072" t="s">
        <v>19</v>
      </c>
      <c r="B5072" s="1">
        <v>44284</v>
      </c>
      <c r="C5072">
        <v>584.37</v>
      </c>
      <c r="D5072" t="s">
        <v>1623</v>
      </c>
      <c r="E5072" t="s">
        <v>1623</v>
      </c>
      <c r="F5072" t="s">
        <v>598</v>
      </c>
      <c r="G5072" t="s">
        <v>92</v>
      </c>
      <c r="H5072" t="s">
        <v>49</v>
      </c>
      <c r="I5072" t="s">
        <v>49</v>
      </c>
      <c r="J5072" t="s">
        <v>9</v>
      </c>
      <c r="O5072" t="s">
        <v>92</v>
      </c>
      <c r="P5072" t="s">
        <v>9</v>
      </c>
      <c r="Q5072" t="s">
        <v>9</v>
      </c>
      <c r="R5072" t="s">
        <v>92</v>
      </c>
      <c r="S5072" t="s">
        <v>127</v>
      </c>
      <c r="T5072">
        <v>12</v>
      </c>
      <c r="U5072" t="s">
        <v>475</v>
      </c>
      <c r="W5072" t="s">
        <v>386</v>
      </c>
    </row>
    <row r="5073" spans="1:23" x14ac:dyDescent="0.25">
      <c r="A5073" t="s">
        <v>487</v>
      </c>
      <c r="B5073" s="1">
        <v>44284</v>
      </c>
      <c r="C5073">
        <v>5872.52</v>
      </c>
      <c r="D5073" t="s">
        <v>2649</v>
      </c>
      <c r="E5073" t="s">
        <v>2649</v>
      </c>
      <c r="F5073" t="s">
        <v>2650</v>
      </c>
      <c r="G5073" t="s">
        <v>55</v>
      </c>
      <c r="H5073" t="s">
        <v>225</v>
      </c>
      <c r="I5073" t="s">
        <v>225</v>
      </c>
      <c r="J5073" t="s">
        <v>9</v>
      </c>
      <c r="O5073" t="s">
        <v>55</v>
      </c>
      <c r="P5073" t="s">
        <v>9</v>
      </c>
      <c r="Q5073" t="s">
        <v>9</v>
      </c>
      <c r="R5073" t="s">
        <v>224</v>
      </c>
      <c r="S5073" t="s">
        <v>126</v>
      </c>
      <c r="T5073">
        <v>0</v>
      </c>
      <c r="U5073" t="s">
        <v>475</v>
      </c>
      <c r="V5073" t="s">
        <v>6075</v>
      </c>
      <c r="W5073" t="s">
        <v>386</v>
      </c>
    </row>
    <row r="5074" spans="1:23" x14ac:dyDescent="0.25">
      <c r="A5074" t="s">
        <v>19</v>
      </c>
      <c r="B5074" s="1">
        <v>44284</v>
      </c>
      <c r="C5074">
        <v>-80</v>
      </c>
      <c r="D5074" t="s">
        <v>4834</v>
      </c>
      <c r="E5074" t="s">
        <v>4834</v>
      </c>
      <c r="F5074" t="s">
        <v>2651</v>
      </c>
      <c r="G5074" t="s">
        <v>78</v>
      </c>
      <c r="H5074" t="s">
        <v>60</v>
      </c>
      <c r="I5074" t="s">
        <v>60</v>
      </c>
      <c r="J5074" t="s">
        <v>4477</v>
      </c>
      <c r="K5074" t="s">
        <v>6380</v>
      </c>
      <c r="L5074" t="s">
        <v>9</v>
      </c>
      <c r="M5074" t="s">
        <v>9</v>
      </c>
      <c r="N5074" t="s">
        <v>6073</v>
      </c>
      <c r="O5074" t="s">
        <v>78</v>
      </c>
      <c r="P5074" t="s">
        <v>9</v>
      </c>
      <c r="Q5074" t="s">
        <v>6381</v>
      </c>
      <c r="R5074" t="s">
        <v>122</v>
      </c>
      <c r="S5074" t="s">
        <v>124</v>
      </c>
      <c r="T5074">
        <v>1</v>
      </c>
      <c r="U5074" t="s">
        <v>475</v>
      </c>
      <c r="V5074" t="s">
        <v>289</v>
      </c>
      <c r="W5074" t="s">
        <v>1640</v>
      </c>
    </row>
    <row r="5075" spans="1:23" x14ac:dyDescent="0.25">
      <c r="A5075" t="s">
        <v>492</v>
      </c>
      <c r="B5075" s="1">
        <v>44284</v>
      </c>
      <c r="C5075">
        <v>-30</v>
      </c>
      <c r="D5075" t="s">
        <v>4834</v>
      </c>
      <c r="E5075" t="s">
        <v>4834</v>
      </c>
      <c r="F5075" t="s">
        <v>1716</v>
      </c>
      <c r="G5075" t="s">
        <v>78</v>
      </c>
      <c r="H5075" t="s">
        <v>60</v>
      </c>
      <c r="I5075" t="s">
        <v>60</v>
      </c>
      <c r="J5075" t="s">
        <v>4477</v>
      </c>
      <c r="K5075" t="s">
        <v>6378</v>
      </c>
      <c r="L5075" t="s">
        <v>9</v>
      </c>
      <c r="M5075" t="s">
        <v>9</v>
      </c>
      <c r="N5075" t="s">
        <v>6073</v>
      </c>
      <c r="O5075" t="s">
        <v>78</v>
      </c>
      <c r="P5075" t="s">
        <v>29</v>
      </c>
      <c r="Q5075" t="s">
        <v>6379</v>
      </c>
      <c r="R5075" t="s">
        <v>122</v>
      </c>
      <c r="S5075" t="s">
        <v>124</v>
      </c>
      <c r="T5075">
        <v>1</v>
      </c>
      <c r="U5075" t="s">
        <v>475</v>
      </c>
      <c r="V5075" t="s">
        <v>289</v>
      </c>
      <c r="W5075" t="s">
        <v>1640</v>
      </c>
    </row>
    <row r="5076" spans="1:23" x14ac:dyDescent="0.25">
      <c r="A5076" t="s">
        <v>492</v>
      </c>
      <c r="B5076" s="1">
        <v>44284</v>
      </c>
      <c r="C5076">
        <v>-85</v>
      </c>
      <c r="D5076" t="s">
        <v>1715</v>
      </c>
      <c r="E5076" t="s">
        <v>1715</v>
      </c>
      <c r="F5076" t="s">
        <v>1716</v>
      </c>
      <c r="G5076" t="s">
        <v>120</v>
      </c>
      <c r="H5076" t="s">
        <v>83</v>
      </c>
      <c r="I5076" t="s">
        <v>83</v>
      </c>
      <c r="J5076" t="s">
        <v>9</v>
      </c>
      <c r="O5076" t="s">
        <v>120</v>
      </c>
      <c r="P5076" t="s">
        <v>9</v>
      </c>
      <c r="Q5076" t="s">
        <v>2652</v>
      </c>
      <c r="R5076" t="s">
        <v>122</v>
      </c>
      <c r="S5076" t="s">
        <v>127</v>
      </c>
      <c r="T5076">
        <v>12</v>
      </c>
      <c r="U5076" t="s">
        <v>475</v>
      </c>
      <c r="W5076" t="s">
        <v>386</v>
      </c>
    </row>
    <row r="5077" spans="1:23" x14ac:dyDescent="0.25">
      <c r="A5077" t="s">
        <v>336</v>
      </c>
      <c r="B5077" s="1">
        <v>44284</v>
      </c>
      <c r="C5077">
        <v>5872.52</v>
      </c>
      <c r="D5077" t="s">
        <v>691</v>
      </c>
      <c r="E5077" t="s">
        <v>691</v>
      </c>
      <c r="F5077" t="s">
        <v>1921</v>
      </c>
      <c r="G5077" t="s">
        <v>55</v>
      </c>
      <c r="H5077" t="s">
        <v>225</v>
      </c>
      <c r="I5077" t="s">
        <v>225</v>
      </c>
      <c r="J5077" t="s">
        <v>9</v>
      </c>
      <c r="O5077" t="s">
        <v>55</v>
      </c>
      <c r="P5077" t="s">
        <v>9</v>
      </c>
      <c r="Q5077" t="s">
        <v>9</v>
      </c>
      <c r="R5077" t="s">
        <v>224</v>
      </c>
      <c r="S5077" t="s">
        <v>126</v>
      </c>
      <c r="T5077">
        <v>0</v>
      </c>
      <c r="U5077" t="s">
        <v>475</v>
      </c>
      <c r="V5077" t="s">
        <v>6075</v>
      </c>
      <c r="W5077" t="s">
        <v>386</v>
      </c>
    </row>
    <row r="5078" spans="1:23" x14ac:dyDescent="0.25">
      <c r="A5078" t="s">
        <v>544</v>
      </c>
      <c r="B5078" s="1">
        <v>44284</v>
      </c>
      <c r="C5078">
        <v>-21.89</v>
      </c>
      <c r="D5078" t="s">
        <v>908</v>
      </c>
      <c r="E5078" t="s">
        <v>908</v>
      </c>
      <c r="F5078" t="s">
        <v>1096</v>
      </c>
      <c r="G5078" t="s">
        <v>104</v>
      </c>
      <c r="H5078" t="s">
        <v>12</v>
      </c>
      <c r="I5078" t="s">
        <v>12</v>
      </c>
      <c r="J5078" t="s">
        <v>9</v>
      </c>
      <c r="O5078" t="s">
        <v>104</v>
      </c>
      <c r="P5078" t="s">
        <v>9</v>
      </c>
      <c r="Q5078" t="s">
        <v>9</v>
      </c>
      <c r="R5078" t="s">
        <v>122</v>
      </c>
      <c r="S5078" t="s">
        <v>127</v>
      </c>
      <c r="T5078">
        <v>12</v>
      </c>
      <c r="U5078" t="s">
        <v>475</v>
      </c>
      <c r="W5078" t="s">
        <v>386</v>
      </c>
    </row>
    <row r="5079" spans="1:23" x14ac:dyDescent="0.25">
      <c r="A5079" t="s">
        <v>336</v>
      </c>
      <c r="B5079" s="1">
        <v>44284</v>
      </c>
      <c r="C5079">
        <v>5872.52</v>
      </c>
      <c r="D5079" t="s">
        <v>1950</v>
      </c>
      <c r="E5079" t="s">
        <v>1950</v>
      </c>
      <c r="F5079" t="s">
        <v>2653</v>
      </c>
      <c r="G5079" t="s">
        <v>55</v>
      </c>
      <c r="H5079" t="s">
        <v>225</v>
      </c>
      <c r="I5079" t="s">
        <v>225</v>
      </c>
      <c r="J5079" t="s">
        <v>9</v>
      </c>
      <c r="O5079" t="s">
        <v>55</v>
      </c>
      <c r="P5079" t="s">
        <v>9</v>
      </c>
      <c r="Q5079" t="s">
        <v>9</v>
      </c>
      <c r="R5079" t="s">
        <v>224</v>
      </c>
      <c r="S5079" t="s">
        <v>126</v>
      </c>
      <c r="T5079">
        <v>0</v>
      </c>
      <c r="U5079" t="s">
        <v>475</v>
      </c>
      <c r="V5079" t="s">
        <v>6075</v>
      </c>
      <c r="W5079" t="s">
        <v>386</v>
      </c>
    </row>
    <row r="5080" spans="1:23" x14ac:dyDescent="0.25">
      <c r="A5080" t="s">
        <v>492</v>
      </c>
      <c r="B5080" s="1">
        <v>44284</v>
      </c>
      <c r="C5080">
        <v>25</v>
      </c>
      <c r="D5080" t="s">
        <v>536</v>
      </c>
      <c r="E5080" t="s">
        <v>536</v>
      </c>
      <c r="F5080" t="s">
        <v>537</v>
      </c>
      <c r="G5080" t="s">
        <v>92</v>
      </c>
      <c r="H5080" t="s">
        <v>49</v>
      </c>
      <c r="I5080" t="s">
        <v>49</v>
      </c>
      <c r="J5080" t="s">
        <v>9</v>
      </c>
      <c r="O5080" t="s">
        <v>92</v>
      </c>
      <c r="P5080" t="s">
        <v>9</v>
      </c>
      <c r="Q5080" t="s">
        <v>9</v>
      </c>
      <c r="R5080" t="s">
        <v>92</v>
      </c>
      <c r="S5080" t="s">
        <v>127</v>
      </c>
      <c r="T5080">
        <v>12</v>
      </c>
      <c r="U5080" t="s">
        <v>475</v>
      </c>
      <c r="W5080" t="s">
        <v>386</v>
      </c>
    </row>
    <row r="5081" spans="1:23" x14ac:dyDescent="0.25">
      <c r="A5081" t="s">
        <v>492</v>
      </c>
      <c r="B5081" s="1">
        <v>44284</v>
      </c>
      <c r="C5081">
        <v>-116.58</v>
      </c>
      <c r="D5081" t="s">
        <v>580</v>
      </c>
      <c r="E5081" t="s">
        <v>580</v>
      </c>
      <c r="F5081" t="s">
        <v>581</v>
      </c>
      <c r="G5081" t="s">
        <v>88</v>
      </c>
      <c r="H5081" t="s">
        <v>59</v>
      </c>
      <c r="I5081" t="s">
        <v>59</v>
      </c>
      <c r="J5081" t="s">
        <v>9</v>
      </c>
      <c r="O5081" t="s">
        <v>88</v>
      </c>
      <c r="P5081" t="s">
        <v>9</v>
      </c>
      <c r="Q5081" t="s">
        <v>9</v>
      </c>
      <c r="R5081" t="s">
        <v>122</v>
      </c>
      <c r="S5081" t="s">
        <v>127</v>
      </c>
      <c r="T5081">
        <v>1</v>
      </c>
      <c r="U5081" t="s">
        <v>475</v>
      </c>
      <c r="W5081" t="s">
        <v>386</v>
      </c>
    </row>
    <row r="5082" spans="1:23" x14ac:dyDescent="0.25">
      <c r="A5082" t="s">
        <v>492</v>
      </c>
      <c r="B5082" s="1">
        <v>44284</v>
      </c>
      <c r="C5082">
        <v>-26.68</v>
      </c>
      <c r="D5082" t="s">
        <v>636</v>
      </c>
      <c r="E5082" t="s">
        <v>636</v>
      </c>
      <c r="F5082" t="s">
        <v>637</v>
      </c>
      <c r="G5082" t="s">
        <v>120</v>
      </c>
      <c r="H5082" t="s">
        <v>308</v>
      </c>
      <c r="I5082" t="s">
        <v>308</v>
      </c>
      <c r="J5082" t="s">
        <v>9</v>
      </c>
      <c r="O5082" t="s">
        <v>120</v>
      </c>
      <c r="P5082" t="s">
        <v>9</v>
      </c>
      <c r="Q5082" t="s">
        <v>9</v>
      </c>
      <c r="R5082" t="s">
        <v>122</v>
      </c>
      <c r="S5082" t="s">
        <v>127</v>
      </c>
      <c r="T5082">
        <v>12</v>
      </c>
      <c r="U5082" t="s">
        <v>475</v>
      </c>
      <c r="W5082" t="s">
        <v>386</v>
      </c>
    </row>
    <row r="5083" spans="1:23" x14ac:dyDescent="0.25">
      <c r="A5083" t="s">
        <v>492</v>
      </c>
      <c r="B5083" s="1">
        <v>44284</v>
      </c>
      <c r="C5083">
        <v>-2.19</v>
      </c>
      <c r="D5083" t="s">
        <v>634</v>
      </c>
      <c r="E5083" t="s">
        <v>634</v>
      </c>
      <c r="F5083" t="s">
        <v>635</v>
      </c>
      <c r="G5083" t="s">
        <v>104</v>
      </c>
      <c r="H5083" t="s">
        <v>16</v>
      </c>
      <c r="I5083" t="s">
        <v>16</v>
      </c>
      <c r="J5083" t="s">
        <v>9</v>
      </c>
      <c r="O5083" t="s">
        <v>104</v>
      </c>
      <c r="P5083" t="s">
        <v>9</v>
      </c>
      <c r="Q5083" t="s">
        <v>9</v>
      </c>
      <c r="R5083" t="s">
        <v>122</v>
      </c>
      <c r="S5083" t="s">
        <v>127</v>
      </c>
      <c r="T5083">
        <v>12</v>
      </c>
      <c r="U5083" t="s">
        <v>475</v>
      </c>
      <c r="W5083" t="s">
        <v>386</v>
      </c>
    </row>
    <row r="5084" spans="1:23" x14ac:dyDescent="0.25">
      <c r="A5084" t="s">
        <v>544</v>
      </c>
      <c r="B5084" s="1">
        <v>44283</v>
      </c>
      <c r="C5084">
        <v>-112.94</v>
      </c>
      <c r="D5084" t="s">
        <v>560</v>
      </c>
      <c r="E5084" t="s">
        <v>560</v>
      </c>
      <c r="F5084" t="s">
        <v>561</v>
      </c>
      <c r="G5084" t="s">
        <v>104</v>
      </c>
      <c r="H5084" t="s">
        <v>16</v>
      </c>
      <c r="I5084" t="s">
        <v>16</v>
      </c>
      <c r="J5084" t="s">
        <v>9</v>
      </c>
      <c r="O5084" t="s">
        <v>104</v>
      </c>
      <c r="P5084" t="s">
        <v>9</v>
      </c>
      <c r="Q5084" t="s">
        <v>9</v>
      </c>
      <c r="R5084" t="s">
        <v>122</v>
      </c>
      <c r="S5084" t="s">
        <v>127</v>
      </c>
      <c r="T5084">
        <v>12</v>
      </c>
      <c r="U5084" t="s">
        <v>475</v>
      </c>
      <c r="W5084" t="s">
        <v>386</v>
      </c>
    </row>
    <row r="5085" spans="1:23" x14ac:dyDescent="0.25">
      <c r="A5085" t="s">
        <v>492</v>
      </c>
      <c r="B5085" s="1">
        <v>44282</v>
      </c>
      <c r="C5085">
        <v>-810.4</v>
      </c>
      <c r="D5085" t="s">
        <v>6158</v>
      </c>
      <c r="E5085" t="s">
        <v>6158</v>
      </c>
      <c r="F5085" t="s">
        <v>1059</v>
      </c>
      <c r="G5085" t="s">
        <v>55</v>
      </c>
      <c r="H5085" t="s">
        <v>76</v>
      </c>
      <c r="I5085" t="s">
        <v>76</v>
      </c>
      <c r="J5085" t="s">
        <v>9</v>
      </c>
      <c r="O5085" t="s">
        <v>55</v>
      </c>
      <c r="P5085" t="s">
        <v>9</v>
      </c>
      <c r="Q5085" t="s">
        <v>4958</v>
      </c>
      <c r="R5085" t="s">
        <v>224</v>
      </c>
      <c r="S5085" t="s">
        <v>126</v>
      </c>
      <c r="T5085">
        <v>12</v>
      </c>
      <c r="U5085" t="s">
        <v>475</v>
      </c>
      <c r="V5085" t="s">
        <v>6075</v>
      </c>
      <c r="W5085" t="s">
        <v>386</v>
      </c>
    </row>
    <row r="5086" spans="1:23" x14ac:dyDescent="0.25">
      <c r="A5086" t="s">
        <v>492</v>
      </c>
      <c r="B5086" s="1">
        <v>44282</v>
      </c>
      <c r="C5086">
        <v>-10</v>
      </c>
      <c r="D5086" t="s">
        <v>522</v>
      </c>
      <c r="E5086" t="s">
        <v>522</v>
      </c>
      <c r="F5086" t="s">
        <v>523</v>
      </c>
      <c r="G5086" t="s">
        <v>94</v>
      </c>
      <c r="H5086" t="s">
        <v>73</v>
      </c>
      <c r="I5086" t="s">
        <v>73</v>
      </c>
      <c r="J5086" t="s">
        <v>2439</v>
      </c>
      <c r="O5086" t="s">
        <v>94</v>
      </c>
      <c r="P5086" t="s">
        <v>29</v>
      </c>
      <c r="Q5086" t="s">
        <v>6334</v>
      </c>
      <c r="R5086" t="s">
        <v>122</v>
      </c>
      <c r="S5086" t="s">
        <v>127</v>
      </c>
      <c r="T5086">
        <v>1</v>
      </c>
      <c r="U5086" t="s">
        <v>475</v>
      </c>
      <c r="V5086" t="s">
        <v>262</v>
      </c>
      <c r="W5086" t="s">
        <v>1640</v>
      </c>
    </row>
    <row r="5087" spans="1:23" x14ac:dyDescent="0.25">
      <c r="A5087" t="s">
        <v>19</v>
      </c>
      <c r="B5087" s="1">
        <v>44282</v>
      </c>
      <c r="C5087">
        <v>-10345</v>
      </c>
      <c r="D5087" t="s">
        <v>75</v>
      </c>
      <c r="E5087" t="s">
        <v>75</v>
      </c>
      <c r="G5087" t="s">
        <v>111</v>
      </c>
      <c r="H5087" t="s">
        <v>75</v>
      </c>
      <c r="I5087" t="s">
        <v>75</v>
      </c>
      <c r="J5087" t="s">
        <v>9</v>
      </c>
      <c r="K5087" t="s">
        <v>9</v>
      </c>
      <c r="L5087" t="s">
        <v>385</v>
      </c>
      <c r="O5087" t="s">
        <v>111</v>
      </c>
      <c r="Q5087" t="s">
        <v>232</v>
      </c>
      <c r="R5087" t="s">
        <v>122</v>
      </c>
      <c r="S5087" t="s">
        <v>127</v>
      </c>
      <c r="T5087">
        <v>1</v>
      </c>
      <c r="U5087" t="s">
        <v>385</v>
      </c>
      <c r="W5087" t="s">
        <v>386</v>
      </c>
    </row>
    <row r="5088" spans="1:23" x14ac:dyDescent="0.25">
      <c r="A5088" t="s">
        <v>492</v>
      </c>
      <c r="B5088" s="1">
        <v>44282</v>
      </c>
      <c r="C5088">
        <v>-199.42</v>
      </c>
      <c r="D5088" t="s">
        <v>495</v>
      </c>
      <c r="E5088" t="s">
        <v>495</v>
      </c>
      <c r="F5088" t="s">
        <v>496</v>
      </c>
      <c r="G5088" t="s">
        <v>104</v>
      </c>
      <c r="H5088" t="s">
        <v>16</v>
      </c>
      <c r="I5088" t="s">
        <v>16</v>
      </c>
      <c r="J5088" t="s">
        <v>9</v>
      </c>
      <c r="O5088" t="s">
        <v>104</v>
      </c>
      <c r="P5088" t="s">
        <v>9</v>
      </c>
      <c r="Q5088" t="s">
        <v>9</v>
      </c>
      <c r="R5088" t="s">
        <v>122</v>
      </c>
      <c r="S5088" t="s">
        <v>127</v>
      </c>
      <c r="T5088">
        <v>12</v>
      </c>
      <c r="U5088" t="s">
        <v>475</v>
      </c>
      <c r="W5088" t="s">
        <v>386</v>
      </c>
    </row>
    <row r="5089" spans="1:23" x14ac:dyDescent="0.25">
      <c r="A5089" t="s">
        <v>492</v>
      </c>
      <c r="B5089" s="1">
        <v>44282</v>
      </c>
      <c r="C5089">
        <v>-132</v>
      </c>
      <c r="D5089" t="s">
        <v>522</v>
      </c>
      <c r="E5089" t="s">
        <v>522</v>
      </c>
      <c r="F5089" t="s">
        <v>523</v>
      </c>
      <c r="G5089" t="s">
        <v>94</v>
      </c>
      <c r="H5089" t="s">
        <v>73</v>
      </c>
      <c r="I5089" t="s">
        <v>73</v>
      </c>
      <c r="J5089" t="s">
        <v>2439</v>
      </c>
      <c r="O5089" t="s">
        <v>94</v>
      </c>
      <c r="P5089" t="s">
        <v>29</v>
      </c>
      <c r="Q5089" t="s">
        <v>6334</v>
      </c>
      <c r="R5089" t="s">
        <v>122</v>
      </c>
      <c r="S5089" t="s">
        <v>127</v>
      </c>
      <c r="T5089">
        <v>1</v>
      </c>
      <c r="U5089" t="s">
        <v>475</v>
      </c>
      <c r="V5089" t="s">
        <v>262</v>
      </c>
      <c r="W5089" t="s">
        <v>1640</v>
      </c>
    </row>
    <row r="5090" spans="1:23" x14ac:dyDescent="0.25">
      <c r="A5090" t="s">
        <v>544</v>
      </c>
      <c r="B5090" s="1">
        <v>44282</v>
      </c>
      <c r="C5090">
        <v>-47.08</v>
      </c>
      <c r="D5090" t="s">
        <v>716</v>
      </c>
      <c r="E5090" t="s">
        <v>716</v>
      </c>
      <c r="F5090" t="s">
        <v>717</v>
      </c>
      <c r="G5090" t="s">
        <v>10</v>
      </c>
      <c r="H5090" t="s">
        <v>35</v>
      </c>
      <c r="I5090" t="s">
        <v>35</v>
      </c>
      <c r="J5090" t="s">
        <v>9</v>
      </c>
      <c r="O5090" t="s">
        <v>10</v>
      </c>
      <c r="P5090" t="s">
        <v>9</v>
      </c>
      <c r="Q5090" t="s">
        <v>9</v>
      </c>
      <c r="R5090" t="s">
        <v>122</v>
      </c>
      <c r="S5090" t="s">
        <v>127</v>
      </c>
      <c r="T5090">
        <v>12</v>
      </c>
      <c r="U5090" t="s">
        <v>475</v>
      </c>
      <c r="W5090" t="s">
        <v>386</v>
      </c>
    </row>
    <row r="5091" spans="1:23" x14ac:dyDescent="0.25">
      <c r="A5091" t="s">
        <v>508</v>
      </c>
      <c r="B5091" s="1">
        <v>44282</v>
      </c>
      <c r="C5091">
        <v>-37.409999999999997</v>
      </c>
      <c r="D5091" t="s">
        <v>636</v>
      </c>
      <c r="E5091" t="s">
        <v>636</v>
      </c>
      <c r="F5091" t="s">
        <v>636</v>
      </c>
      <c r="G5091" t="s">
        <v>88</v>
      </c>
      <c r="H5091" t="s">
        <v>33</v>
      </c>
      <c r="I5091" t="s">
        <v>33</v>
      </c>
      <c r="J5091" t="s">
        <v>2324</v>
      </c>
      <c r="O5091" t="s">
        <v>88</v>
      </c>
      <c r="P5091" t="s">
        <v>9</v>
      </c>
      <c r="Q5091" t="s">
        <v>2656</v>
      </c>
      <c r="R5091" t="s">
        <v>122</v>
      </c>
      <c r="S5091" t="s">
        <v>127</v>
      </c>
      <c r="T5091">
        <v>1</v>
      </c>
      <c r="U5091" t="s">
        <v>475</v>
      </c>
      <c r="W5091" t="s">
        <v>386</v>
      </c>
    </row>
    <row r="5092" spans="1:23" x14ac:dyDescent="0.25">
      <c r="A5092" t="s">
        <v>508</v>
      </c>
      <c r="B5092" s="1">
        <v>44282</v>
      </c>
      <c r="C5092">
        <v>-101.86</v>
      </c>
      <c r="D5092" t="s">
        <v>636</v>
      </c>
      <c r="E5092" t="s">
        <v>636</v>
      </c>
      <c r="F5092" t="s">
        <v>636</v>
      </c>
      <c r="G5092" t="s">
        <v>120</v>
      </c>
      <c r="H5092" t="s">
        <v>308</v>
      </c>
      <c r="I5092" t="s">
        <v>308</v>
      </c>
      <c r="J5092" t="s">
        <v>9</v>
      </c>
      <c r="O5092" t="s">
        <v>120</v>
      </c>
      <c r="P5092" t="s">
        <v>9</v>
      </c>
      <c r="Q5092" t="s">
        <v>2657</v>
      </c>
      <c r="R5092" t="s">
        <v>122</v>
      </c>
      <c r="S5092" t="s">
        <v>127</v>
      </c>
      <c r="T5092">
        <v>12</v>
      </c>
      <c r="U5092" t="s">
        <v>475</v>
      </c>
      <c r="W5092" t="s">
        <v>386</v>
      </c>
    </row>
    <row r="5093" spans="1:23" x14ac:dyDescent="0.25">
      <c r="A5093" t="s">
        <v>6408</v>
      </c>
      <c r="B5093" s="1">
        <v>44281</v>
      </c>
      <c r="C5093">
        <v>10345</v>
      </c>
      <c r="D5093" t="s">
        <v>8218</v>
      </c>
      <c r="E5093" t="s">
        <v>8218</v>
      </c>
      <c r="F5093" t="s">
        <v>8219</v>
      </c>
      <c r="G5093" t="s">
        <v>55</v>
      </c>
      <c r="H5093" t="s">
        <v>225</v>
      </c>
      <c r="I5093" t="s">
        <v>225</v>
      </c>
      <c r="J5093" t="s">
        <v>9</v>
      </c>
      <c r="O5093" t="s">
        <v>55</v>
      </c>
      <c r="P5093" t="s">
        <v>9</v>
      </c>
      <c r="Q5093" t="s">
        <v>9</v>
      </c>
      <c r="R5093" t="s">
        <v>224</v>
      </c>
      <c r="S5093" t="s">
        <v>126</v>
      </c>
      <c r="T5093">
        <v>0</v>
      </c>
      <c r="U5093" t="s">
        <v>475</v>
      </c>
      <c r="V5093" t="s">
        <v>6075</v>
      </c>
      <c r="W5093" t="s">
        <v>386</v>
      </c>
    </row>
    <row r="5094" spans="1:23" x14ac:dyDescent="0.25">
      <c r="A5094" t="s">
        <v>487</v>
      </c>
      <c r="B5094" s="1">
        <v>44281</v>
      </c>
      <c r="C5094">
        <v>20000</v>
      </c>
      <c r="D5094" t="s">
        <v>691</v>
      </c>
      <c r="E5094" t="s">
        <v>691</v>
      </c>
      <c r="F5094" t="s">
        <v>2659</v>
      </c>
      <c r="G5094" t="s">
        <v>55</v>
      </c>
      <c r="H5094" t="s">
        <v>225</v>
      </c>
      <c r="I5094" t="s">
        <v>225</v>
      </c>
      <c r="J5094" t="s">
        <v>9</v>
      </c>
      <c r="O5094" t="s">
        <v>55</v>
      </c>
      <c r="P5094" t="s">
        <v>9</v>
      </c>
      <c r="Q5094" t="s">
        <v>9</v>
      </c>
      <c r="R5094" t="s">
        <v>224</v>
      </c>
      <c r="S5094" t="s">
        <v>126</v>
      </c>
      <c r="T5094">
        <v>0</v>
      </c>
      <c r="U5094" t="s">
        <v>475</v>
      </c>
      <c r="V5094" t="s">
        <v>6075</v>
      </c>
      <c r="W5094" t="s">
        <v>386</v>
      </c>
    </row>
    <row r="5095" spans="1:23" x14ac:dyDescent="0.25">
      <c r="A5095" t="s">
        <v>6408</v>
      </c>
      <c r="B5095" s="1">
        <v>44281</v>
      </c>
      <c r="C5095">
        <v>-14965.02</v>
      </c>
      <c r="D5095" t="s">
        <v>6656</v>
      </c>
      <c r="E5095" t="s">
        <v>6656</v>
      </c>
      <c r="F5095" t="s">
        <v>6657</v>
      </c>
      <c r="G5095" t="s">
        <v>89</v>
      </c>
      <c r="H5095" t="s">
        <v>229</v>
      </c>
      <c r="I5095" t="s">
        <v>229</v>
      </c>
      <c r="J5095" t="s">
        <v>9</v>
      </c>
      <c r="O5095" t="s">
        <v>89</v>
      </c>
      <c r="P5095" t="s">
        <v>9</v>
      </c>
      <c r="Q5095" t="s">
        <v>9</v>
      </c>
      <c r="R5095" t="s">
        <v>224</v>
      </c>
      <c r="S5095" t="s">
        <v>127</v>
      </c>
      <c r="T5095">
        <v>1</v>
      </c>
      <c r="U5095" t="s">
        <v>475</v>
      </c>
      <c r="W5095" t="s">
        <v>386</v>
      </c>
    </row>
    <row r="5096" spans="1:23" x14ac:dyDescent="0.25">
      <c r="A5096" t="s">
        <v>19</v>
      </c>
      <c r="B5096" s="1">
        <v>44281</v>
      </c>
      <c r="C5096">
        <v>-5700</v>
      </c>
      <c r="D5096" t="s">
        <v>48</v>
      </c>
      <c r="E5096" t="s">
        <v>48</v>
      </c>
      <c r="G5096" t="s">
        <v>121</v>
      </c>
      <c r="H5096" t="s">
        <v>48</v>
      </c>
      <c r="I5096" t="s">
        <v>48</v>
      </c>
      <c r="J5096" t="s">
        <v>2319</v>
      </c>
      <c r="K5096" t="s">
        <v>9</v>
      </c>
      <c r="L5096" t="s">
        <v>385</v>
      </c>
      <c r="O5096" t="s">
        <v>121</v>
      </c>
      <c r="Q5096" t="s">
        <v>362</v>
      </c>
      <c r="R5096" t="s">
        <v>122</v>
      </c>
      <c r="S5096" t="s">
        <v>127</v>
      </c>
      <c r="T5096">
        <v>1</v>
      </c>
      <c r="U5096" t="s">
        <v>385</v>
      </c>
      <c r="W5096" t="s">
        <v>386</v>
      </c>
    </row>
    <row r="5097" spans="1:23" x14ac:dyDescent="0.25">
      <c r="A5097" t="s">
        <v>6408</v>
      </c>
      <c r="B5097" s="1">
        <v>44281</v>
      </c>
      <c r="C5097">
        <v>14499.18</v>
      </c>
      <c r="D5097" t="s">
        <v>6915</v>
      </c>
      <c r="E5097" t="s">
        <v>6915</v>
      </c>
      <c r="F5097" t="s">
        <v>6907</v>
      </c>
      <c r="G5097" t="s">
        <v>89</v>
      </c>
      <c r="H5097" t="s">
        <v>230</v>
      </c>
      <c r="I5097" t="s">
        <v>230</v>
      </c>
      <c r="J5097" t="s">
        <v>9</v>
      </c>
      <c r="O5097" t="s">
        <v>89</v>
      </c>
      <c r="P5097" t="s">
        <v>9</v>
      </c>
      <c r="Q5097" t="s">
        <v>9</v>
      </c>
      <c r="R5097" t="s">
        <v>224</v>
      </c>
      <c r="S5097" t="s">
        <v>127</v>
      </c>
      <c r="T5097">
        <v>1</v>
      </c>
      <c r="U5097" t="s">
        <v>475</v>
      </c>
      <c r="W5097" t="s">
        <v>386</v>
      </c>
    </row>
    <row r="5098" spans="1:23" x14ac:dyDescent="0.25">
      <c r="A5098" t="s">
        <v>486</v>
      </c>
      <c r="B5098" s="1">
        <v>44281</v>
      </c>
      <c r="C5098">
        <v>-20000</v>
      </c>
      <c r="D5098" t="s">
        <v>772</v>
      </c>
      <c r="E5098" t="s">
        <v>772</v>
      </c>
      <c r="F5098" t="s">
        <v>2660</v>
      </c>
      <c r="G5098" t="s">
        <v>55</v>
      </c>
      <c r="H5098" t="s">
        <v>225</v>
      </c>
      <c r="I5098" t="s">
        <v>225</v>
      </c>
      <c r="J5098" t="s">
        <v>9</v>
      </c>
      <c r="O5098" t="s">
        <v>55</v>
      </c>
      <c r="P5098" t="s">
        <v>9</v>
      </c>
      <c r="Q5098" t="s">
        <v>9</v>
      </c>
      <c r="R5098" t="s">
        <v>224</v>
      </c>
      <c r="S5098" t="s">
        <v>126</v>
      </c>
      <c r="T5098">
        <v>0</v>
      </c>
      <c r="U5098" t="s">
        <v>475</v>
      </c>
      <c r="V5098" t="s">
        <v>6075</v>
      </c>
      <c r="W5098" t="s">
        <v>386</v>
      </c>
    </row>
    <row r="5099" spans="1:23" x14ac:dyDescent="0.25">
      <c r="A5099" t="s">
        <v>544</v>
      </c>
      <c r="B5099" s="1">
        <v>44281</v>
      </c>
      <c r="C5099">
        <v>-9.4</v>
      </c>
      <c r="D5099" t="s">
        <v>495</v>
      </c>
      <c r="E5099" t="s">
        <v>495</v>
      </c>
      <c r="F5099" t="s">
        <v>601</v>
      </c>
      <c r="G5099" t="s">
        <v>120</v>
      </c>
      <c r="H5099" t="s">
        <v>83</v>
      </c>
      <c r="I5099" t="s">
        <v>83</v>
      </c>
      <c r="J5099" t="s">
        <v>9</v>
      </c>
      <c r="O5099" t="s">
        <v>120</v>
      </c>
      <c r="P5099" t="s">
        <v>9</v>
      </c>
      <c r="Q5099" t="s">
        <v>9</v>
      </c>
      <c r="R5099" t="s">
        <v>122</v>
      </c>
      <c r="S5099" t="s">
        <v>127</v>
      </c>
      <c r="T5099">
        <v>12</v>
      </c>
      <c r="U5099" t="s">
        <v>475</v>
      </c>
      <c r="W5099" t="s">
        <v>386</v>
      </c>
    </row>
    <row r="5100" spans="1:23" x14ac:dyDescent="0.25">
      <c r="A5100" t="s">
        <v>544</v>
      </c>
      <c r="B5100" s="1">
        <v>44281</v>
      </c>
      <c r="C5100">
        <v>-7.78</v>
      </c>
      <c r="D5100" t="s">
        <v>495</v>
      </c>
      <c r="E5100" t="s">
        <v>495</v>
      </c>
      <c r="F5100" t="s">
        <v>601</v>
      </c>
      <c r="G5100" t="s">
        <v>104</v>
      </c>
      <c r="H5100" t="s">
        <v>16</v>
      </c>
      <c r="I5100" t="s">
        <v>16</v>
      </c>
      <c r="J5100" t="s">
        <v>9</v>
      </c>
      <c r="O5100" t="s">
        <v>104</v>
      </c>
      <c r="P5100" t="s">
        <v>9</v>
      </c>
      <c r="Q5100" t="s">
        <v>9</v>
      </c>
      <c r="R5100" t="s">
        <v>122</v>
      </c>
      <c r="S5100" t="s">
        <v>127</v>
      </c>
      <c r="T5100">
        <v>12</v>
      </c>
      <c r="U5100" t="s">
        <v>475</v>
      </c>
      <c r="W5100" t="s">
        <v>386</v>
      </c>
    </row>
    <row r="5101" spans="1:23" x14ac:dyDescent="0.25">
      <c r="A5101" t="s">
        <v>544</v>
      </c>
      <c r="B5101" s="1">
        <v>44281</v>
      </c>
      <c r="C5101">
        <v>-22.36</v>
      </c>
      <c r="D5101" t="s">
        <v>495</v>
      </c>
      <c r="E5101" t="s">
        <v>495</v>
      </c>
      <c r="F5101" t="s">
        <v>601</v>
      </c>
      <c r="G5101" t="s">
        <v>105</v>
      </c>
      <c r="H5101" t="s">
        <v>28</v>
      </c>
      <c r="I5101" t="s">
        <v>28</v>
      </c>
      <c r="J5101" t="s">
        <v>2320</v>
      </c>
      <c r="K5101" t="s">
        <v>1280</v>
      </c>
      <c r="O5101" t="s">
        <v>105</v>
      </c>
      <c r="P5101" t="s">
        <v>9</v>
      </c>
      <c r="Q5101" t="s">
        <v>4830</v>
      </c>
      <c r="R5101" t="s">
        <v>122</v>
      </c>
      <c r="S5101" t="s">
        <v>124</v>
      </c>
      <c r="T5101">
        <v>1</v>
      </c>
      <c r="U5101" t="s">
        <v>475</v>
      </c>
      <c r="W5101" t="s">
        <v>386</v>
      </c>
    </row>
    <row r="5102" spans="1:23" x14ac:dyDescent="0.25">
      <c r="A5102" t="s">
        <v>605</v>
      </c>
      <c r="B5102" s="1">
        <v>44281</v>
      </c>
      <c r="C5102">
        <v>-13.2</v>
      </c>
      <c r="D5102" t="s">
        <v>606</v>
      </c>
      <c r="E5102" t="s">
        <v>606</v>
      </c>
      <c r="F5102" t="s">
        <v>2658</v>
      </c>
      <c r="G5102" t="s">
        <v>13</v>
      </c>
      <c r="H5102" t="s">
        <v>11</v>
      </c>
      <c r="I5102" t="s">
        <v>11</v>
      </c>
      <c r="J5102" t="s">
        <v>9</v>
      </c>
      <c r="O5102" t="s">
        <v>13</v>
      </c>
      <c r="P5102" t="s">
        <v>9</v>
      </c>
      <c r="Q5102" t="s">
        <v>9</v>
      </c>
      <c r="R5102" t="s">
        <v>122</v>
      </c>
      <c r="S5102" t="s">
        <v>127</v>
      </c>
      <c r="T5102">
        <v>12</v>
      </c>
      <c r="U5102" t="s">
        <v>475</v>
      </c>
      <c r="W5102" t="s">
        <v>386</v>
      </c>
    </row>
    <row r="5103" spans="1:23" x14ac:dyDescent="0.25">
      <c r="A5103" t="s">
        <v>336</v>
      </c>
      <c r="B5103" s="1">
        <v>44281</v>
      </c>
      <c r="C5103">
        <v>-10345</v>
      </c>
      <c r="D5103" t="s">
        <v>706</v>
      </c>
      <c r="E5103" t="s">
        <v>706</v>
      </c>
      <c r="F5103" t="s">
        <v>2637</v>
      </c>
      <c r="G5103" t="s">
        <v>55</v>
      </c>
      <c r="H5103" t="s">
        <v>225</v>
      </c>
      <c r="I5103" t="s">
        <v>225</v>
      </c>
      <c r="J5103" t="s">
        <v>9</v>
      </c>
      <c r="O5103" t="s">
        <v>55</v>
      </c>
      <c r="P5103" t="s">
        <v>9</v>
      </c>
      <c r="Q5103" t="s">
        <v>9</v>
      </c>
      <c r="R5103" t="s">
        <v>224</v>
      </c>
      <c r="S5103" t="s">
        <v>126</v>
      </c>
      <c r="T5103">
        <v>0</v>
      </c>
      <c r="U5103" t="s">
        <v>475</v>
      </c>
      <c r="V5103" t="s">
        <v>6075</v>
      </c>
      <c r="W5103" t="s">
        <v>386</v>
      </c>
    </row>
    <row r="5104" spans="1:23" x14ac:dyDescent="0.25">
      <c r="A5104" t="s">
        <v>492</v>
      </c>
      <c r="B5104" s="1">
        <v>44280</v>
      </c>
      <c r="C5104">
        <v>-4.04</v>
      </c>
      <c r="D5104" t="s">
        <v>495</v>
      </c>
      <c r="E5104" t="s">
        <v>495</v>
      </c>
      <c r="F5104" t="s">
        <v>496</v>
      </c>
      <c r="G5104" t="s">
        <v>104</v>
      </c>
      <c r="H5104" t="s">
        <v>16</v>
      </c>
      <c r="I5104" t="s">
        <v>16</v>
      </c>
      <c r="J5104" t="s">
        <v>9</v>
      </c>
      <c r="O5104" t="s">
        <v>104</v>
      </c>
      <c r="P5104" t="s">
        <v>9</v>
      </c>
      <c r="Q5104" t="s">
        <v>9</v>
      </c>
      <c r="R5104" t="s">
        <v>122</v>
      </c>
      <c r="S5104" t="s">
        <v>127</v>
      </c>
      <c r="T5104">
        <v>12</v>
      </c>
      <c r="U5104" t="s">
        <v>475</v>
      </c>
      <c r="W5104" t="s">
        <v>386</v>
      </c>
    </row>
    <row r="5105" spans="1:23" x14ac:dyDescent="0.25">
      <c r="A5105" t="s">
        <v>544</v>
      </c>
      <c r="B5105" s="1">
        <v>44280</v>
      </c>
      <c r="C5105">
        <v>-23.82</v>
      </c>
      <c r="D5105" t="s">
        <v>1500</v>
      </c>
      <c r="E5105" t="s">
        <v>1500</v>
      </c>
      <c r="F5105" t="s">
        <v>2662</v>
      </c>
      <c r="G5105" t="s">
        <v>104</v>
      </c>
      <c r="H5105" t="s">
        <v>7</v>
      </c>
      <c r="I5105" t="s">
        <v>7</v>
      </c>
      <c r="J5105" t="s">
        <v>9</v>
      </c>
      <c r="O5105" t="s">
        <v>104</v>
      </c>
      <c r="P5105" t="s">
        <v>9</v>
      </c>
      <c r="Q5105" t="s">
        <v>9</v>
      </c>
      <c r="R5105" t="s">
        <v>122</v>
      </c>
      <c r="S5105" t="s">
        <v>127</v>
      </c>
      <c r="T5105">
        <v>12</v>
      </c>
      <c r="U5105" t="s">
        <v>475</v>
      </c>
      <c r="W5105" t="s">
        <v>386</v>
      </c>
    </row>
    <row r="5106" spans="1:23" x14ac:dyDescent="0.25">
      <c r="A5106" t="s">
        <v>336</v>
      </c>
      <c r="B5106" s="1">
        <v>44280</v>
      </c>
      <c r="C5106">
        <v>-10345</v>
      </c>
      <c r="D5106" t="s">
        <v>1872</v>
      </c>
      <c r="E5106" t="s">
        <v>1872</v>
      </c>
      <c r="F5106" t="s">
        <v>2661</v>
      </c>
      <c r="G5106" t="s">
        <v>111</v>
      </c>
      <c r="H5106" t="s">
        <v>75</v>
      </c>
      <c r="I5106" t="s">
        <v>75</v>
      </c>
      <c r="J5106" t="s">
        <v>9</v>
      </c>
      <c r="O5106" t="s">
        <v>111</v>
      </c>
      <c r="P5106" t="s">
        <v>9</v>
      </c>
      <c r="Q5106" t="s">
        <v>9</v>
      </c>
      <c r="R5106" t="s">
        <v>122</v>
      </c>
      <c r="S5106" t="s">
        <v>127</v>
      </c>
      <c r="T5106">
        <v>1</v>
      </c>
      <c r="U5106" t="s">
        <v>475</v>
      </c>
      <c r="W5106" t="s">
        <v>386</v>
      </c>
    </row>
    <row r="5107" spans="1:23" x14ac:dyDescent="0.25">
      <c r="A5107" t="s">
        <v>19</v>
      </c>
      <c r="B5107" s="1">
        <v>44279</v>
      </c>
      <c r="C5107">
        <v>-13.2</v>
      </c>
      <c r="D5107" t="s">
        <v>25</v>
      </c>
      <c r="E5107" t="s">
        <v>25</v>
      </c>
      <c r="F5107" t="s">
        <v>611</v>
      </c>
      <c r="G5107" t="s">
        <v>55</v>
      </c>
      <c r="H5107" t="s">
        <v>18</v>
      </c>
      <c r="I5107" t="s">
        <v>18</v>
      </c>
      <c r="J5107" t="s">
        <v>9</v>
      </c>
      <c r="O5107" t="s">
        <v>55</v>
      </c>
      <c r="P5107" t="s">
        <v>9</v>
      </c>
      <c r="Q5107" t="s">
        <v>9</v>
      </c>
      <c r="R5107" t="s">
        <v>224</v>
      </c>
      <c r="S5107" t="s">
        <v>126</v>
      </c>
      <c r="T5107">
        <v>12</v>
      </c>
      <c r="U5107" t="s">
        <v>475</v>
      </c>
      <c r="W5107" t="s">
        <v>386</v>
      </c>
    </row>
    <row r="5108" spans="1:23" x14ac:dyDescent="0.25">
      <c r="A5108" t="s">
        <v>487</v>
      </c>
      <c r="B5108" s="1">
        <v>44279</v>
      </c>
      <c r="C5108">
        <v>177</v>
      </c>
      <c r="D5108" t="s">
        <v>4959</v>
      </c>
      <c r="E5108" t="s">
        <v>4959</v>
      </c>
      <c r="F5108" t="s">
        <v>501</v>
      </c>
      <c r="G5108" t="s">
        <v>55</v>
      </c>
      <c r="H5108" t="s">
        <v>76</v>
      </c>
      <c r="I5108" t="s">
        <v>76</v>
      </c>
      <c r="J5108" t="s">
        <v>2639</v>
      </c>
      <c r="O5108" t="s">
        <v>55</v>
      </c>
      <c r="P5108" t="s">
        <v>9</v>
      </c>
      <c r="Q5108" t="s">
        <v>2640</v>
      </c>
      <c r="R5108" t="s">
        <v>224</v>
      </c>
      <c r="S5108" t="s">
        <v>126</v>
      </c>
      <c r="T5108">
        <v>12</v>
      </c>
      <c r="U5108" t="s">
        <v>475</v>
      </c>
      <c r="V5108" t="s">
        <v>6075</v>
      </c>
      <c r="W5108" t="s">
        <v>386</v>
      </c>
    </row>
    <row r="5109" spans="1:23" x14ac:dyDescent="0.25">
      <c r="A5109" t="s">
        <v>492</v>
      </c>
      <c r="B5109" s="1">
        <v>44279</v>
      </c>
      <c r="C5109">
        <v>-18.760000000000002</v>
      </c>
      <c r="D5109" t="s">
        <v>1500</v>
      </c>
      <c r="E5109" t="s">
        <v>1500</v>
      </c>
      <c r="F5109" t="s">
        <v>2664</v>
      </c>
      <c r="G5109" t="s">
        <v>104</v>
      </c>
      <c r="H5109" t="s">
        <v>7</v>
      </c>
      <c r="I5109" t="s">
        <v>7</v>
      </c>
      <c r="J5109" t="s">
        <v>9</v>
      </c>
      <c r="O5109" t="s">
        <v>104</v>
      </c>
      <c r="P5109" t="s">
        <v>9</v>
      </c>
      <c r="Q5109" t="s">
        <v>9</v>
      </c>
      <c r="R5109" t="s">
        <v>122</v>
      </c>
      <c r="S5109" t="s">
        <v>127</v>
      </c>
      <c r="T5109">
        <v>12</v>
      </c>
      <c r="U5109" t="s">
        <v>475</v>
      </c>
      <c r="W5109" t="s">
        <v>386</v>
      </c>
    </row>
    <row r="5110" spans="1:23" x14ac:dyDescent="0.25">
      <c r="A5110" t="s">
        <v>605</v>
      </c>
      <c r="B5110" s="1">
        <v>44278</v>
      </c>
      <c r="C5110">
        <v>13.2</v>
      </c>
      <c r="D5110" t="s">
        <v>25</v>
      </c>
      <c r="E5110" t="s">
        <v>25</v>
      </c>
      <c r="F5110" t="s">
        <v>627</v>
      </c>
      <c r="G5110" t="s">
        <v>55</v>
      </c>
      <c r="H5110" t="s">
        <v>18</v>
      </c>
      <c r="I5110" t="s">
        <v>18</v>
      </c>
      <c r="J5110" t="s">
        <v>9</v>
      </c>
      <c r="O5110" t="s">
        <v>55</v>
      </c>
      <c r="P5110" t="s">
        <v>9</v>
      </c>
      <c r="Q5110" t="s">
        <v>9</v>
      </c>
      <c r="R5110" t="s">
        <v>224</v>
      </c>
      <c r="S5110" t="s">
        <v>126</v>
      </c>
      <c r="T5110">
        <v>12</v>
      </c>
      <c r="U5110" t="s">
        <v>475</v>
      </c>
      <c r="W5110" t="s">
        <v>386</v>
      </c>
    </row>
    <row r="5111" spans="1:23" x14ac:dyDescent="0.25">
      <c r="A5111" t="s">
        <v>544</v>
      </c>
      <c r="B5111" s="1">
        <v>44278</v>
      </c>
      <c r="C5111">
        <v>-7.73</v>
      </c>
      <c r="D5111" t="s">
        <v>1502</v>
      </c>
      <c r="E5111" t="s">
        <v>1502</v>
      </c>
      <c r="F5111" t="s">
        <v>2665</v>
      </c>
      <c r="G5111" t="s">
        <v>104</v>
      </c>
      <c r="H5111" t="s">
        <v>7</v>
      </c>
      <c r="I5111" t="s">
        <v>7</v>
      </c>
      <c r="J5111" t="s">
        <v>9</v>
      </c>
      <c r="O5111" t="s">
        <v>104</v>
      </c>
      <c r="P5111" t="s">
        <v>9</v>
      </c>
      <c r="Q5111" t="s">
        <v>9</v>
      </c>
      <c r="R5111" t="s">
        <v>122</v>
      </c>
      <c r="S5111" t="s">
        <v>127</v>
      </c>
      <c r="T5111">
        <v>12</v>
      </c>
      <c r="U5111" t="s">
        <v>475</v>
      </c>
      <c r="W5111" t="s">
        <v>386</v>
      </c>
    </row>
    <row r="5112" spans="1:23" x14ac:dyDescent="0.25">
      <c r="A5112" t="s">
        <v>492</v>
      </c>
      <c r="B5112" s="1">
        <v>44277</v>
      </c>
      <c r="C5112">
        <v>-2.52</v>
      </c>
      <c r="D5112" t="s">
        <v>493</v>
      </c>
      <c r="E5112" t="s">
        <v>493</v>
      </c>
      <c r="F5112" t="s">
        <v>494</v>
      </c>
      <c r="G5112" t="s">
        <v>104</v>
      </c>
      <c r="H5112" t="s">
        <v>16</v>
      </c>
      <c r="I5112" t="s">
        <v>16</v>
      </c>
      <c r="J5112" t="s">
        <v>9</v>
      </c>
      <c r="O5112" t="s">
        <v>104</v>
      </c>
      <c r="P5112" t="s">
        <v>9</v>
      </c>
      <c r="Q5112" t="s">
        <v>9</v>
      </c>
      <c r="R5112" t="s">
        <v>122</v>
      </c>
      <c r="S5112" t="s">
        <v>127</v>
      </c>
      <c r="T5112">
        <v>12</v>
      </c>
      <c r="U5112" t="s">
        <v>475</v>
      </c>
      <c r="W5112" t="s">
        <v>386</v>
      </c>
    </row>
    <row r="5113" spans="1:23" x14ac:dyDescent="0.25">
      <c r="A5113" t="s">
        <v>487</v>
      </c>
      <c r="B5113" s="1">
        <v>44277</v>
      </c>
      <c r="C5113">
        <v>72</v>
      </c>
      <c r="D5113" t="s">
        <v>1737</v>
      </c>
      <c r="E5113" t="s">
        <v>1737</v>
      </c>
      <c r="F5113" t="s">
        <v>501</v>
      </c>
      <c r="G5113" t="s">
        <v>55</v>
      </c>
      <c r="H5113" t="s">
        <v>76</v>
      </c>
      <c r="I5113" t="s">
        <v>76</v>
      </c>
      <c r="J5113" t="s">
        <v>2639</v>
      </c>
      <c r="O5113" t="s">
        <v>55</v>
      </c>
      <c r="P5113" t="s">
        <v>9</v>
      </c>
      <c r="Q5113" t="s">
        <v>2640</v>
      </c>
      <c r="R5113" t="s">
        <v>224</v>
      </c>
      <c r="S5113" t="s">
        <v>126</v>
      </c>
      <c r="T5113">
        <v>12</v>
      </c>
      <c r="U5113" t="s">
        <v>475</v>
      </c>
      <c r="V5113" t="s">
        <v>6075</v>
      </c>
      <c r="W5113" t="s">
        <v>386</v>
      </c>
    </row>
    <row r="5114" spans="1:23" x14ac:dyDescent="0.25">
      <c r="A5114" t="s">
        <v>34</v>
      </c>
      <c r="B5114" s="1">
        <v>44277</v>
      </c>
      <c r="C5114">
        <v>-16.5</v>
      </c>
      <c r="D5114" t="s">
        <v>491</v>
      </c>
      <c r="E5114" t="s">
        <v>491</v>
      </c>
      <c r="F5114" t="s">
        <v>2666</v>
      </c>
      <c r="G5114" t="s">
        <v>88</v>
      </c>
      <c r="H5114" t="s">
        <v>50</v>
      </c>
      <c r="I5114" t="s">
        <v>50</v>
      </c>
      <c r="J5114" t="s">
        <v>9</v>
      </c>
      <c r="K5114" t="s">
        <v>9</v>
      </c>
      <c r="L5114" t="s">
        <v>9</v>
      </c>
      <c r="M5114" t="s">
        <v>5517</v>
      </c>
      <c r="O5114" t="s">
        <v>88</v>
      </c>
      <c r="P5114" t="s">
        <v>9</v>
      </c>
      <c r="Q5114" t="s">
        <v>5518</v>
      </c>
      <c r="R5114" t="s">
        <v>122</v>
      </c>
      <c r="S5114" t="s">
        <v>124</v>
      </c>
      <c r="T5114">
        <v>1</v>
      </c>
      <c r="U5114" t="s">
        <v>475</v>
      </c>
      <c r="W5114" t="s">
        <v>386</v>
      </c>
    </row>
    <row r="5115" spans="1:23" x14ac:dyDescent="0.25">
      <c r="A5115" t="s">
        <v>492</v>
      </c>
      <c r="B5115" s="1">
        <v>44277</v>
      </c>
      <c r="C5115">
        <v>-27.51</v>
      </c>
      <c r="D5115" t="s">
        <v>844</v>
      </c>
      <c r="E5115" t="s">
        <v>844</v>
      </c>
      <c r="F5115" t="s">
        <v>845</v>
      </c>
      <c r="G5115" t="s">
        <v>117</v>
      </c>
      <c r="H5115" t="s">
        <v>44</v>
      </c>
      <c r="I5115" t="s">
        <v>44</v>
      </c>
      <c r="J5115" t="s">
        <v>9</v>
      </c>
      <c r="O5115" t="s">
        <v>117</v>
      </c>
      <c r="P5115" t="s">
        <v>9</v>
      </c>
      <c r="Q5115" t="s">
        <v>9</v>
      </c>
      <c r="R5115" t="s">
        <v>122</v>
      </c>
      <c r="S5115" t="s">
        <v>127</v>
      </c>
      <c r="T5115">
        <v>12</v>
      </c>
      <c r="U5115" t="s">
        <v>475</v>
      </c>
      <c r="W5115" t="s">
        <v>386</v>
      </c>
    </row>
    <row r="5116" spans="1:23" x14ac:dyDescent="0.25">
      <c r="A5116" t="s">
        <v>492</v>
      </c>
      <c r="B5116" s="1">
        <v>44277</v>
      </c>
      <c r="C5116">
        <v>-15.95</v>
      </c>
      <c r="D5116" t="s">
        <v>642</v>
      </c>
      <c r="E5116" t="s">
        <v>642</v>
      </c>
      <c r="F5116" t="s">
        <v>643</v>
      </c>
      <c r="G5116" t="s">
        <v>117</v>
      </c>
      <c r="H5116" t="s">
        <v>45</v>
      </c>
      <c r="I5116" t="s">
        <v>45</v>
      </c>
      <c r="J5116" t="s">
        <v>9</v>
      </c>
      <c r="O5116" t="s">
        <v>117</v>
      </c>
      <c r="P5116" t="s">
        <v>9</v>
      </c>
      <c r="Q5116" t="s">
        <v>9</v>
      </c>
      <c r="R5116" t="s">
        <v>122</v>
      </c>
      <c r="S5116" t="s">
        <v>127</v>
      </c>
      <c r="T5116">
        <v>12</v>
      </c>
      <c r="U5116" t="s">
        <v>475</v>
      </c>
      <c r="W5116" t="s">
        <v>386</v>
      </c>
    </row>
    <row r="5117" spans="1:23" x14ac:dyDescent="0.25">
      <c r="A5117" t="s">
        <v>492</v>
      </c>
      <c r="B5117" s="1">
        <v>44277</v>
      </c>
      <c r="C5117">
        <v>-5.49</v>
      </c>
      <c r="D5117" t="s">
        <v>844</v>
      </c>
      <c r="E5117" t="s">
        <v>844</v>
      </c>
      <c r="F5117" t="s">
        <v>845</v>
      </c>
      <c r="G5117" t="s">
        <v>117</v>
      </c>
      <c r="H5117" t="s">
        <v>44</v>
      </c>
      <c r="I5117" t="s">
        <v>44</v>
      </c>
      <c r="J5117" t="s">
        <v>9</v>
      </c>
      <c r="O5117" t="s">
        <v>117</v>
      </c>
      <c r="P5117" t="s">
        <v>9</v>
      </c>
      <c r="Q5117" t="s">
        <v>9</v>
      </c>
      <c r="R5117" t="s">
        <v>122</v>
      </c>
      <c r="S5117" t="s">
        <v>127</v>
      </c>
      <c r="T5117">
        <v>12</v>
      </c>
      <c r="U5117" t="s">
        <v>475</v>
      </c>
      <c r="W5117" t="s">
        <v>386</v>
      </c>
    </row>
    <row r="5118" spans="1:23" x14ac:dyDescent="0.25">
      <c r="A5118" t="s">
        <v>544</v>
      </c>
      <c r="B5118" s="1">
        <v>44276</v>
      </c>
      <c r="C5118">
        <v>-1099.01</v>
      </c>
      <c r="D5118" t="s">
        <v>4495</v>
      </c>
      <c r="E5118" t="s">
        <v>4495</v>
      </c>
      <c r="F5118" t="s">
        <v>2669</v>
      </c>
      <c r="G5118" t="s">
        <v>105</v>
      </c>
      <c r="H5118" t="s">
        <v>28</v>
      </c>
      <c r="I5118" t="s">
        <v>28</v>
      </c>
      <c r="J5118" t="s">
        <v>2320</v>
      </c>
      <c r="K5118" t="s">
        <v>1285</v>
      </c>
      <c r="O5118" t="s">
        <v>105</v>
      </c>
      <c r="P5118" t="s">
        <v>9</v>
      </c>
      <c r="Q5118" t="s">
        <v>4988</v>
      </c>
      <c r="R5118" t="s">
        <v>122</v>
      </c>
      <c r="S5118" t="s">
        <v>124</v>
      </c>
      <c r="T5118">
        <v>1</v>
      </c>
      <c r="U5118" t="s">
        <v>475</v>
      </c>
      <c r="W5118" t="s">
        <v>386</v>
      </c>
    </row>
    <row r="5119" spans="1:23" x14ac:dyDescent="0.25">
      <c r="A5119" t="s">
        <v>34</v>
      </c>
      <c r="B5119" s="1">
        <v>44276</v>
      </c>
      <c r="C5119">
        <v>-38.520000000000003</v>
      </c>
      <c r="D5119" t="s">
        <v>491</v>
      </c>
      <c r="E5119" t="s">
        <v>491</v>
      </c>
      <c r="F5119" t="s">
        <v>2667</v>
      </c>
      <c r="G5119" t="s">
        <v>105</v>
      </c>
      <c r="H5119" t="s">
        <v>134</v>
      </c>
      <c r="I5119" t="s">
        <v>134</v>
      </c>
      <c r="J5119" t="s">
        <v>5016</v>
      </c>
      <c r="K5119" t="s">
        <v>9</v>
      </c>
      <c r="L5119" t="s">
        <v>9</v>
      </c>
      <c r="M5119" t="s">
        <v>5700</v>
      </c>
      <c r="O5119" t="s">
        <v>105</v>
      </c>
      <c r="P5119" t="s">
        <v>9</v>
      </c>
      <c r="Q5119" t="s">
        <v>5701</v>
      </c>
      <c r="R5119" t="s">
        <v>122</v>
      </c>
      <c r="S5119" t="s">
        <v>124</v>
      </c>
      <c r="T5119">
        <v>1</v>
      </c>
      <c r="U5119" t="s">
        <v>475</v>
      </c>
      <c r="V5119" t="s">
        <v>287</v>
      </c>
      <c r="W5119" t="s">
        <v>386</v>
      </c>
    </row>
    <row r="5120" spans="1:23" x14ac:dyDescent="0.25">
      <c r="A5120" t="s">
        <v>492</v>
      </c>
      <c r="B5120" s="1">
        <v>44275</v>
      </c>
      <c r="C5120">
        <v>-167.44</v>
      </c>
      <c r="D5120" t="s">
        <v>495</v>
      </c>
      <c r="E5120" t="s">
        <v>495</v>
      </c>
      <c r="F5120" t="s">
        <v>496</v>
      </c>
      <c r="G5120" t="s">
        <v>104</v>
      </c>
      <c r="H5120" t="s">
        <v>16</v>
      </c>
      <c r="I5120" t="s">
        <v>16</v>
      </c>
      <c r="J5120" t="s">
        <v>9</v>
      </c>
      <c r="O5120" t="s">
        <v>104</v>
      </c>
      <c r="P5120" t="s">
        <v>9</v>
      </c>
      <c r="Q5120" t="s">
        <v>9</v>
      </c>
      <c r="R5120" t="s">
        <v>122</v>
      </c>
      <c r="S5120" t="s">
        <v>127</v>
      </c>
      <c r="T5120">
        <v>12</v>
      </c>
      <c r="U5120" t="s">
        <v>475</v>
      </c>
      <c r="W5120" t="s">
        <v>386</v>
      </c>
    </row>
    <row r="5121" spans="1:23" x14ac:dyDescent="0.25">
      <c r="A5121" t="s">
        <v>544</v>
      </c>
      <c r="B5121" s="1">
        <v>44275</v>
      </c>
      <c r="C5121">
        <v>-55.91</v>
      </c>
      <c r="D5121" t="s">
        <v>898</v>
      </c>
      <c r="E5121" t="s">
        <v>898</v>
      </c>
      <c r="F5121" t="s">
        <v>899</v>
      </c>
      <c r="G5121" t="s">
        <v>104</v>
      </c>
      <c r="H5121" t="s">
        <v>12</v>
      </c>
      <c r="I5121" t="s">
        <v>12</v>
      </c>
      <c r="J5121" t="s">
        <v>9</v>
      </c>
      <c r="O5121" t="s">
        <v>104</v>
      </c>
      <c r="P5121" t="s">
        <v>9</v>
      </c>
      <c r="Q5121" t="s">
        <v>9</v>
      </c>
      <c r="R5121" t="s">
        <v>122</v>
      </c>
      <c r="S5121" t="s">
        <v>127</v>
      </c>
      <c r="T5121">
        <v>12</v>
      </c>
      <c r="U5121" t="s">
        <v>475</v>
      </c>
      <c r="W5121" t="s">
        <v>386</v>
      </c>
    </row>
    <row r="5122" spans="1:23" x14ac:dyDescent="0.25">
      <c r="A5122" t="s">
        <v>19</v>
      </c>
      <c r="B5122" s="1">
        <v>44274</v>
      </c>
      <c r="C5122">
        <v>-67.760000000000005</v>
      </c>
      <c r="D5122" t="s">
        <v>36</v>
      </c>
      <c r="E5122" t="s">
        <v>36</v>
      </c>
      <c r="F5122" t="s">
        <v>653</v>
      </c>
      <c r="G5122" t="s">
        <v>55</v>
      </c>
      <c r="H5122" t="s">
        <v>18</v>
      </c>
      <c r="I5122" t="s">
        <v>18</v>
      </c>
      <c r="J5122" t="s">
        <v>9</v>
      </c>
      <c r="O5122" t="s">
        <v>55</v>
      </c>
      <c r="P5122" t="s">
        <v>9</v>
      </c>
      <c r="Q5122" t="s">
        <v>9</v>
      </c>
      <c r="R5122" t="s">
        <v>224</v>
      </c>
      <c r="S5122" t="s">
        <v>126</v>
      </c>
      <c r="T5122">
        <v>12</v>
      </c>
      <c r="U5122" t="s">
        <v>475</v>
      </c>
      <c r="W5122" t="s">
        <v>386</v>
      </c>
    </row>
    <row r="5123" spans="1:23" x14ac:dyDescent="0.25">
      <c r="A5123" t="s">
        <v>34</v>
      </c>
      <c r="B5123" s="1">
        <v>44274</v>
      </c>
      <c r="C5123">
        <v>-33.020000000000003</v>
      </c>
      <c r="D5123" t="s">
        <v>491</v>
      </c>
      <c r="E5123" t="s">
        <v>491</v>
      </c>
      <c r="F5123" t="s">
        <v>2670</v>
      </c>
      <c r="G5123" t="s">
        <v>88</v>
      </c>
      <c r="H5123" t="s">
        <v>50</v>
      </c>
      <c r="I5123" t="s">
        <v>50</v>
      </c>
      <c r="J5123" t="s">
        <v>9</v>
      </c>
      <c r="K5123" t="s">
        <v>9</v>
      </c>
      <c r="L5123" t="s">
        <v>9</v>
      </c>
      <c r="M5123" t="s">
        <v>5519</v>
      </c>
      <c r="O5123" t="s">
        <v>88</v>
      </c>
      <c r="P5123" t="s">
        <v>9</v>
      </c>
      <c r="Q5123" t="s">
        <v>5520</v>
      </c>
      <c r="R5123" t="s">
        <v>122</v>
      </c>
      <c r="S5123" t="s">
        <v>124</v>
      </c>
      <c r="T5123">
        <v>1</v>
      </c>
      <c r="U5123" t="s">
        <v>475</v>
      </c>
      <c r="W5123" t="s">
        <v>386</v>
      </c>
    </row>
    <row r="5124" spans="1:23" x14ac:dyDescent="0.25">
      <c r="A5124" t="s">
        <v>356</v>
      </c>
      <c r="B5124" s="1">
        <v>44274</v>
      </c>
      <c r="C5124">
        <v>9.4499999999999993</v>
      </c>
      <c r="D5124" t="s">
        <v>6618</v>
      </c>
      <c r="E5124" t="s">
        <v>6618</v>
      </c>
      <c r="F5124" t="s">
        <v>8222</v>
      </c>
      <c r="G5124" t="s">
        <v>89</v>
      </c>
      <c r="H5124" t="s">
        <v>69</v>
      </c>
      <c r="I5124" t="s">
        <v>69</v>
      </c>
      <c r="J5124" t="s">
        <v>9</v>
      </c>
      <c r="O5124" t="s">
        <v>89</v>
      </c>
      <c r="P5124" t="s">
        <v>9</v>
      </c>
      <c r="Q5124" t="s">
        <v>9</v>
      </c>
      <c r="R5124" t="s">
        <v>224</v>
      </c>
      <c r="S5124" t="s">
        <v>127</v>
      </c>
      <c r="T5124">
        <v>1</v>
      </c>
      <c r="U5124" t="s">
        <v>475</v>
      </c>
      <c r="W5124" t="s">
        <v>386</v>
      </c>
    </row>
    <row r="5125" spans="1:23" x14ac:dyDescent="0.25">
      <c r="A5125" t="s">
        <v>356</v>
      </c>
      <c r="B5125" s="1">
        <v>44274</v>
      </c>
      <c r="C5125">
        <v>9.4499999999999993</v>
      </c>
      <c r="D5125" t="s">
        <v>6618</v>
      </c>
      <c r="E5125" t="s">
        <v>6618</v>
      </c>
      <c r="F5125" t="s">
        <v>8222</v>
      </c>
      <c r="G5125" t="s">
        <v>89</v>
      </c>
      <c r="H5125" t="s">
        <v>69</v>
      </c>
      <c r="I5125" t="s">
        <v>69</v>
      </c>
      <c r="J5125" t="s">
        <v>9</v>
      </c>
      <c r="O5125" t="s">
        <v>89</v>
      </c>
      <c r="P5125" t="s">
        <v>9</v>
      </c>
      <c r="Q5125" t="s">
        <v>9</v>
      </c>
      <c r="R5125" t="s">
        <v>224</v>
      </c>
      <c r="S5125" t="s">
        <v>127</v>
      </c>
      <c r="T5125">
        <v>1</v>
      </c>
      <c r="U5125" t="s">
        <v>475</v>
      </c>
      <c r="W5125" t="s">
        <v>386</v>
      </c>
    </row>
    <row r="5126" spans="1:23" x14ac:dyDescent="0.25">
      <c r="A5126" t="s">
        <v>544</v>
      </c>
      <c r="B5126" s="1">
        <v>44274</v>
      </c>
      <c r="C5126">
        <v>-325.98</v>
      </c>
      <c r="D5126" t="s">
        <v>995</v>
      </c>
      <c r="E5126" t="s">
        <v>995</v>
      </c>
      <c r="F5126" t="s">
        <v>996</v>
      </c>
      <c r="G5126" t="s">
        <v>55</v>
      </c>
      <c r="H5126" t="s">
        <v>76</v>
      </c>
      <c r="I5126" t="s">
        <v>76</v>
      </c>
      <c r="J5126" t="s">
        <v>5738</v>
      </c>
      <c r="K5126" t="s">
        <v>5740</v>
      </c>
      <c r="O5126" t="s">
        <v>55</v>
      </c>
      <c r="P5126" t="s">
        <v>9</v>
      </c>
      <c r="Q5126" t="s">
        <v>5741</v>
      </c>
      <c r="R5126" t="s">
        <v>224</v>
      </c>
      <c r="S5126" t="s">
        <v>126</v>
      </c>
      <c r="T5126">
        <v>12</v>
      </c>
      <c r="U5126" t="s">
        <v>475</v>
      </c>
      <c r="V5126" t="s">
        <v>6075</v>
      </c>
      <c r="W5126" t="s">
        <v>386</v>
      </c>
    </row>
    <row r="5127" spans="1:23" x14ac:dyDescent="0.25">
      <c r="A5127" t="s">
        <v>492</v>
      </c>
      <c r="B5127" s="1">
        <v>44274</v>
      </c>
      <c r="C5127">
        <v>-10.83</v>
      </c>
      <c r="D5127" t="s">
        <v>493</v>
      </c>
      <c r="E5127" t="s">
        <v>493</v>
      </c>
      <c r="F5127" t="s">
        <v>494</v>
      </c>
      <c r="G5127" t="s">
        <v>104</v>
      </c>
      <c r="H5127" t="s">
        <v>16</v>
      </c>
      <c r="I5127" t="s">
        <v>16</v>
      </c>
      <c r="J5127" t="s">
        <v>9</v>
      </c>
      <c r="O5127" t="s">
        <v>104</v>
      </c>
      <c r="P5127" t="s">
        <v>9</v>
      </c>
      <c r="Q5127" t="s">
        <v>9</v>
      </c>
      <c r="R5127" t="s">
        <v>122</v>
      </c>
      <c r="S5127" t="s">
        <v>127</v>
      </c>
      <c r="T5127">
        <v>12</v>
      </c>
      <c r="U5127" t="s">
        <v>475</v>
      </c>
      <c r="W5127" t="s">
        <v>386</v>
      </c>
    </row>
    <row r="5128" spans="1:23" x14ac:dyDescent="0.25">
      <c r="A5128" t="s">
        <v>544</v>
      </c>
      <c r="B5128" s="1">
        <v>44274</v>
      </c>
      <c r="C5128">
        <v>-68.72</v>
      </c>
      <c r="D5128" t="s">
        <v>662</v>
      </c>
      <c r="E5128" t="s">
        <v>662</v>
      </c>
      <c r="F5128" t="s">
        <v>1002</v>
      </c>
      <c r="G5128" t="s">
        <v>104</v>
      </c>
      <c r="H5128" t="s">
        <v>12</v>
      </c>
      <c r="I5128" t="s">
        <v>12</v>
      </c>
      <c r="J5128" t="s">
        <v>9</v>
      </c>
      <c r="O5128" t="s">
        <v>104</v>
      </c>
      <c r="P5128" t="s">
        <v>9</v>
      </c>
      <c r="Q5128" t="s">
        <v>9</v>
      </c>
      <c r="R5128" t="s">
        <v>122</v>
      </c>
      <c r="S5128" t="s">
        <v>127</v>
      </c>
      <c r="T5128">
        <v>12</v>
      </c>
      <c r="U5128" t="s">
        <v>475</v>
      </c>
      <c r="W5128" t="s">
        <v>386</v>
      </c>
    </row>
    <row r="5129" spans="1:23" x14ac:dyDescent="0.25">
      <c r="A5129" t="s">
        <v>544</v>
      </c>
      <c r="B5129" s="1">
        <v>44274</v>
      </c>
      <c r="C5129">
        <v>-691.72</v>
      </c>
      <c r="D5129" t="s">
        <v>665</v>
      </c>
      <c r="E5129" t="s">
        <v>665</v>
      </c>
      <c r="F5129" t="s">
        <v>2671</v>
      </c>
      <c r="G5129" t="s">
        <v>105</v>
      </c>
      <c r="H5129" t="s">
        <v>28</v>
      </c>
      <c r="I5129" t="s">
        <v>28</v>
      </c>
      <c r="J5129" t="s">
        <v>2320</v>
      </c>
      <c r="K5129" t="s">
        <v>1317</v>
      </c>
      <c r="L5129" t="s">
        <v>4994</v>
      </c>
      <c r="O5129" t="s">
        <v>105</v>
      </c>
      <c r="P5129" t="s">
        <v>9</v>
      </c>
      <c r="Q5129" t="s">
        <v>4995</v>
      </c>
      <c r="R5129" t="s">
        <v>122</v>
      </c>
      <c r="S5129" t="s">
        <v>124</v>
      </c>
      <c r="T5129">
        <v>1</v>
      </c>
      <c r="U5129" t="s">
        <v>475</v>
      </c>
      <c r="W5129" t="s">
        <v>386</v>
      </c>
    </row>
    <row r="5130" spans="1:23" x14ac:dyDescent="0.25">
      <c r="A5130" t="s">
        <v>544</v>
      </c>
      <c r="B5130" s="1">
        <v>44274</v>
      </c>
      <c r="C5130">
        <v>-659.96</v>
      </c>
      <c r="D5130" t="s">
        <v>995</v>
      </c>
      <c r="E5130" t="s">
        <v>995</v>
      </c>
      <c r="F5130" t="s">
        <v>996</v>
      </c>
      <c r="G5130" t="s">
        <v>55</v>
      </c>
      <c r="H5130" t="s">
        <v>76</v>
      </c>
      <c r="I5130" t="s">
        <v>76</v>
      </c>
      <c r="J5130" t="s">
        <v>5738</v>
      </c>
      <c r="K5130" t="s">
        <v>5740</v>
      </c>
      <c r="O5130" t="s">
        <v>55</v>
      </c>
      <c r="P5130" t="s">
        <v>9</v>
      </c>
      <c r="Q5130" t="s">
        <v>5741</v>
      </c>
      <c r="R5130" t="s">
        <v>224</v>
      </c>
      <c r="S5130" t="s">
        <v>126</v>
      </c>
      <c r="T5130">
        <v>12</v>
      </c>
      <c r="U5130" t="s">
        <v>475</v>
      </c>
      <c r="V5130" t="s">
        <v>6075</v>
      </c>
      <c r="W5130" t="s">
        <v>386</v>
      </c>
    </row>
    <row r="5131" spans="1:23" x14ac:dyDescent="0.25">
      <c r="A5131" t="s">
        <v>34</v>
      </c>
      <c r="B5131" s="1">
        <v>44273</v>
      </c>
      <c r="C5131">
        <v>-41.83</v>
      </c>
      <c r="D5131" t="s">
        <v>491</v>
      </c>
      <c r="E5131" t="s">
        <v>491</v>
      </c>
      <c r="F5131" t="s">
        <v>2672</v>
      </c>
      <c r="G5131" t="s">
        <v>105</v>
      </c>
      <c r="H5131" t="s">
        <v>134</v>
      </c>
      <c r="I5131" t="s">
        <v>134</v>
      </c>
      <c r="J5131" t="s">
        <v>5016</v>
      </c>
      <c r="K5131" t="s">
        <v>9</v>
      </c>
      <c r="L5131" t="s">
        <v>9</v>
      </c>
      <c r="M5131" t="s">
        <v>5521</v>
      </c>
      <c r="O5131" t="s">
        <v>105</v>
      </c>
      <c r="P5131" t="s">
        <v>9</v>
      </c>
      <c r="Q5131" t="s">
        <v>5522</v>
      </c>
      <c r="R5131" t="s">
        <v>122</v>
      </c>
      <c r="S5131" t="s">
        <v>124</v>
      </c>
      <c r="T5131">
        <v>1</v>
      </c>
      <c r="U5131" t="s">
        <v>475</v>
      </c>
      <c r="V5131" t="s">
        <v>287</v>
      </c>
      <c r="W5131" t="s">
        <v>386</v>
      </c>
    </row>
    <row r="5132" spans="1:23" x14ac:dyDescent="0.25">
      <c r="A5132" t="s">
        <v>19</v>
      </c>
      <c r="B5132" s="1">
        <v>44273</v>
      </c>
      <c r="C5132">
        <v>300</v>
      </c>
      <c r="D5132" t="s">
        <v>1881</v>
      </c>
      <c r="E5132" t="s">
        <v>1881</v>
      </c>
      <c r="F5132" t="s">
        <v>598</v>
      </c>
      <c r="G5132" t="s">
        <v>110</v>
      </c>
      <c r="H5132" t="s">
        <v>193</v>
      </c>
      <c r="I5132" t="s">
        <v>193</v>
      </c>
      <c r="J5132" t="s">
        <v>9</v>
      </c>
      <c r="O5132" t="s">
        <v>110</v>
      </c>
      <c r="P5132" t="s">
        <v>9</v>
      </c>
      <c r="Q5132" t="s">
        <v>2673</v>
      </c>
      <c r="R5132" t="s">
        <v>122</v>
      </c>
      <c r="S5132" t="s">
        <v>127</v>
      </c>
      <c r="T5132">
        <v>1</v>
      </c>
      <c r="U5132" t="s">
        <v>475</v>
      </c>
      <c r="V5132" t="s">
        <v>283</v>
      </c>
      <c r="W5132" t="s">
        <v>386</v>
      </c>
    </row>
    <row r="5133" spans="1:23" x14ac:dyDescent="0.25">
      <c r="A5133" t="s">
        <v>533</v>
      </c>
      <c r="B5133" s="1">
        <v>44273</v>
      </c>
      <c r="C5133">
        <v>67.760000000000005</v>
      </c>
      <c r="D5133" t="s">
        <v>36</v>
      </c>
      <c r="E5133" t="s">
        <v>36</v>
      </c>
      <c r="F5133" t="s">
        <v>675</v>
      </c>
      <c r="G5133" t="s">
        <v>55</v>
      </c>
      <c r="H5133" t="s">
        <v>18</v>
      </c>
      <c r="I5133" t="s">
        <v>18</v>
      </c>
      <c r="J5133" t="s">
        <v>9</v>
      </c>
      <c r="O5133" t="s">
        <v>55</v>
      </c>
      <c r="P5133" t="s">
        <v>9</v>
      </c>
      <c r="Q5133" t="s">
        <v>9</v>
      </c>
      <c r="R5133" t="s">
        <v>224</v>
      </c>
      <c r="S5133" t="s">
        <v>126</v>
      </c>
      <c r="T5133">
        <v>12</v>
      </c>
      <c r="U5133" t="s">
        <v>475</v>
      </c>
      <c r="W5133" t="s">
        <v>386</v>
      </c>
    </row>
    <row r="5134" spans="1:23" x14ac:dyDescent="0.25">
      <c r="A5134" t="s">
        <v>544</v>
      </c>
      <c r="B5134" s="1">
        <v>44273</v>
      </c>
      <c r="C5134">
        <v>0</v>
      </c>
      <c r="D5134" t="s">
        <v>17</v>
      </c>
      <c r="E5134" t="s">
        <v>17</v>
      </c>
      <c r="F5134" t="s">
        <v>2674</v>
      </c>
      <c r="G5134" t="s">
        <v>88</v>
      </c>
      <c r="H5134" t="s">
        <v>223</v>
      </c>
      <c r="I5134" t="s">
        <v>223</v>
      </c>
      <c r="J5134" t="s">
        <v>9</v>
      </c>
      <c r="O5134" t="s">
        <v>88</v>
      </c>
      <c r="P5134" t="s">
        <v>9</v>
      </c>
      <c r="Q5134" t="s">
        <v>9</v>
      </c>
      <c r="R5134" t="s">
        <v>122</v>
      </c>
      <c r="S5134" t="s">
        <v>127</v>
      </c>
      <c r="T5134">
        <v>1</v>
      </c>
      <c r="U5134" t="s">
        <v>475</v>
      </c>
      <c r="W5134" t="s">
        <v>386</v>
      </c>
    </row>
    <row r="5135" spans="1:23" x14ac:dyDescent="0.25">
      <c r="A5135" t="s">
        <v>356</v>
      </c>
      <c r="B5135" s="1">
        <v>44272</v>
      </c>
      <c r="C5135">
        <v>19.7</v>
      </c>
      <c r="D5135" t="s">
        <v>6618</v>
      </c>
      <c r="E5135" t="s">
        <v>6618</v>
      </c>
      <c r="F5135" t="s">
        <v>8142</v>
      </c>
      <c r="G5135" t="s">
        <v>89</v>
      </c>
      <c r="H5135" t="s">
        <v>69</v>
      </c>
      <c r="I5135" t="s">
        <v>69</v>
      </c>
      <c r="J5135" t="s">
        <v>9</v>
      </c>
      <c r="O5135" t="s">
        <v>89</v>
      </c>
      <c r="P5135" t="s">
        <v>9</v>
      </c>
      <c r="Q5135" t="s">
        <v>9</v>
      </c>
      <c r="R5135" t="s">
        <v>224</v>
      </c>
      <c r="S5135" t="s">
        <v>127</v>
      </c>
      <c r="T5135">
        <v>1</v>
      </c>
      <c r="U5135" t="s">
        <v>475</v>
      </c>
      <c r="W5135" t="s">
        <v>386</v>
      </c>
    </row>
    <row r="5136" spans="1:23" x14ac:dyDescent="0.25">
      <c r="A5136" t="s">
        <v>19</v>
      </c>
      <c r="B5136" s="1">
        <v>44272</v>
      </c>
      <c r="C5136">
        <v>-1362.56</v>
      </c>
      <c r="D5136" t="s">
        <v>17</v>
      </c>
      <c r="E5136" t="s">
        <v>17</v>
      </c>
      <c r="F5136" t="s">
        <v>778</v>
      </c>
      <c r="G5136" t="s">
        <v>55</v>
      </c>
      <c r="H5136" t="s">
        <v>18</v>
      </c>
      <c r="I5136" t="s">
        <v>18</v>
      </c>
      <c r="J5136" t="s">
        <v>9</v>
      </c>
      <c r="O5136" t="s">
        <v>55</v>
      </c>
      <c r="P5136" t="s">
        <v>9</v>
      </c>
      <c r="Q5136" t="s">
        <v>9</v>
      </c>
      <c r="R5136" t="s">
        <v>224</v>
      </c>
      <c r="S5136" t="s">
        <v>126</v>
      </c>
      <c r="T5136">
        <v>12</v>
      </c>
      <c r="U5136" t="s">
        <v>475</v>
      </c>
      <c r="W5136" t="s">
        <v>386</v>
      </c>
    </row>
    <row r="5137" spans="1:23" x14ac:dyDescent="0.25">
      <c r="A5137" t="s">
        <v>34</v>
      </c>
      <c r="B5137" s="1">
        <v>44272</v>
      </c>
      <c r="C5137">
        <v>-11</v>
      </c>
      <c r="D5137" t="s">
        <v>491</v>
      </c>
      <c r="E5137" t="s">
        <v>491</v>
      </c>
      <c r="F5137" t="s">
        <v>2677</v>
      </c>
      <c r="G5137" t="s">
        <v>117</v>
      </c>
      <c r="H5137" t="s">
        <v>42</v>
      </c>
      <c r="I5137" t="s">
        <v>42</v>
      </c>
      <c r="J5137" t="s">
        <v>9</v>
      </c>
      <c r="K5137" t="s">
        <v>9</v>
      </c>
      <c r="L5137" t="s">
        <v>9</v>
      </c>
      <c r="M5137" t="s">
        <v>5523</v>
      </c>
      <c r="O5137" t="s">
        <v>117</v>
      </c>
      <c r="P5137" t="s">
        <v>9</v>
      </c>
      <c r="Q5137" t="s">
        <v>6096</v>
      </c>
      <c r="R5137" t="s">
        <v>122</v>
      </c>
      <c r="S5137" t="s">
        <v>127</v>
      </c>
      <c r="T5137">
        <v>12</v>
      </c>
      <c r="U5137" t="s">
        <v>475</v>
      </c>
      <c r="W5137" t="s">
        <v>386</v>
      </c>
    </row>
    <row r="5138" spans="1:23" x14ac:dyDescent="0.25">
      <c r="A5138" t="s">
        <v>356</v>
      </c>
      <c r="B5138" s="1">
        <v>44272</v>
      </c>
      <c r="C5138">
        <v>19.7</v>
      </c>
      <c r="D5138" t="s">
        <v>6618</v>
      </c>
      <c r="E5138" t="s">
        <v>6618</v>
      </c>
      <c r="F5138" t="s">
        <v>8142</v>
      </c>
      <c r="G5138" t="s">
        <v>89</v>
      </c>
      <c r="H5138" t="s">
        <v>69</v>
      </c>
      <c r="I5138" t="s">
        <v>69</v>
      </c>
      <c r="J5138" t="s">
        <v>9</v>
      </c>
      <c r="O5138" t="s">
        <v>89</v>
      </c>
      <c r="P5138" t="s">
        <v>9</v>
      </c>
      <c r="Q5138" t="s">
        <v>9</v>
      </c>
      <c r="R5138" t="s">
        <v>224</v>
      </c>
      <c r="S5138" t="s">
        <v>127</v>
      </c>
      <c r="T5138">
        <v>1</v>
      </c>
      <c r="U5138" t="s">
        <v>475</v>
      </c>
      <c r="W5138" t="s">
        <v>386</v>
      </c>
    </row>
    <row r="5139" spans="1:23" x14ac:dyDescent="0.25">
      <c r="A5139" t="s">
        <v>356</v>
      </c>
      <c r="B5139" s="1">
        <v>44272</v>
      </c>
      <c r="C5139">
        <v>71.75</v>
      </c>
      <c r="D5139" t="s">
        <v>6618</v>
      </c>
      <c r="E5139" t="s">
        <v>6618</v>
      </c>
      <c r="F5139" t="s">
        <v>7557</v>
      </c>
      <c r="G5139" t="s">
        <v>89</v>
      </c>
      <c r="H5139" t="s">
        <v>69</v>
      </c>
      <c r="I5139" t="s">
        <v>69</v>
      </c>
      <c r="J5139" t="s">
        <v>9</v>
      </c>
      <c r="O5139" t="s">
        <v>89</v>
      </c>
      <c r="P5139" t="s">
        <v>9</v>
      </c>
      <c r="Q5139" t="s">
        <v>9</v>
      </c>
      <c r="R5139" t="s">
        <v>224</v>
      </c>
      <c r="S5139" t="s">
        <v>127</v>
      </c>
      <c r="T5139">
        <v>1</v>
      </c>
      <c r="U5139" t="s">
        <v>475</v>
      </c>
      <c r="W5139" t="s">
        <v>386</v>
      </c>
    </row>
    <row r="5140" spans="1:23" x14ac:dyDescent="0.25">
      <c r="A5140" t="s">
        <v>356</v>
      </c>
      <c r="B5140" s="1">
        <v>44272</v>
      </c>
      <c r="C5140">
        <v>71.75</v>
      </c>
      <c r="D5140" t="s">
        <v>6618</v>
      </c>
      <c r="E5140" t="s">
        <v>6618</v>
      </c>
      <c r="F5140" t="s">
        <v>7557</v>
      </c>
      <c r="G5140" t="s">
        <v>89</v>
      </c>
      <c r="H5140" t="s">
        <v>69</v>
      </c>
      <c r="I5140" t="s">
        <v>69</v>
      </c>
      <c r="J5140" t="s">
        <v>9</v>
      </c>
      <c r="O5140" t="s">
        <v>89</v>
      </c>
      <c r="P5140" t="s">
        <v>9</v>
      </c>
      <c r="Q5140" t="s">
        <v>9</v>
      </c>
      <c r="R5140" t="s">
        <v>224</v>
      </c>
      <c r="S5140" t="s">
        <v>127</v>
      </c>
      <c r="T5140">
        <v>1</v>
      </c>
      <c r="U5140" t="s">
        <v>475</v>
      </c>
      <c r="W5140" t="s">
        <v>386</v>
      </c>
    </row>
    <row r="5141" spans="1:23" x14ac:dyDescent="0.25">
      <c r="A5141" t="s">
        <v>544</v>
      </c>
      <c r="B5141" s="1">
        <v>44272</v>
      </c>
      <c r="C5141">
        <v>-10.94</v>
      </c>
      <c r="D5141" t="s">
        <v>4835</v>
      </c>
      <c r="E5141" t="s">
        <v>4835</v>
      </c>
      <c r="F5141" t="s">
        <v>2678</v>
      </c>
      <c r="G5141" t="s">
        <v>104</v>
      </c>
      <c r="H5141" t="s">
        <v>12</v>
      </c>
      <c r="I5141" t="s">
        <v>12</v>
      </c>
      <c r="J5141" t="s">
        <v>9</v>
      </c>
      <c r="O5141" t="s">
        <v>104</v>
      </c>
      <c r="P5141" t="s">
        <v>9</v>
      </c>
      <c r="Q5141" t="s">
        <v>9</v>
      </c>
      <c r="R5141" t="s">
        <v>122</v>
      </c>
      <c r="S5141" t="s">
        <v>127</v>
      </c>
      <c r="T5141">
        <v>12</v>
      </c>
      <c r="U5141" t="s">
        <v>475</v>
      </c>
      <c r="W5141" t="s">
        <v>386</v>
      </c>
    </row>
    <row r="5142" spans="1:23" x14ac:dyDescent="0.25">
      <c r="A5142" t="s">
        <v>544</v>
      </c>
      <c r="B5142" s="1">
        <v>44272</v>
      </c>
      <c r="C5142">
        <v>-6.92</v>
      </c>
      <c r="D5142" t="s">
        <v>2265</v>
      </c>
      <c r="E5142" t="s">
        <v>2265</v>
      </c>
      <c r="F5142" t="s">
        <v>2266</v>
      </c>
      <c r="G5142" t="s">
        <v>104</v>
      </c>
      <c r="H5142" t="s">
        <v>7</v>
      </c>
      <c r="I5142" t="s">
        <v>7</v>
      </c>
      <c r="J5142" t="s">
        <v>9</v>
      </c>
      <c r="O5142" t="s">
        <v>104</v>
      </c>
      <c r="P5142" t="s">
        <v>9</v>
      </c>
      <c r="Q5142" t="s">
        <v>9</v>
      </c>
      <c r="R5142" t="s">
        <v>122</v>
      </c>
      <c r="S5142" t="s">
        <v>127</v>
      </c>
      <c r="T5142">
        <v>12</v>
      </c>
      <c r="U5142" t="s">
        <v>475</v>
      </c>
      <c r="W5142" t="s">
        <v>386</v>
      </c>
    </row>
    <row r="5143" spans="1:23" x14ac:dyDescent="0.25">
      <c r="A5143" t="s">
        <v>492</v>
      </c>
      <c r="B5143" s="1">
        <v>44272</v>
      </c>
      <c r="C5143">
        <v>-2.34</v>
      </c>
      <c r="D5143" t="s">
        <v>689</v>
      </c>
      <c r="E5143" t="s">
        <v>689</v>
      </c>
      <c r="F5143" t="s">
        <v>690</v>
      </c>
      <c r="G5143" t="s">
        <v>100</v>
      </c>
      <c r="H5143" t="s">
        <v>41</v>
      </c>
      <c r="I5143" t="s">
        <v>41</v>
      </c>
      <c r="J5143" t="s">
        <v>9</v>
      </c>
      <c r="O5143" t="s">
        <v>100</v>
      </c>
      <c r="P5143" t="s">
        <v>29</v>
      </c>
      <c r="Q5143" t="s">
        <v>9</v>
      </c>
      <c r="R5143" t="s">
        <v>122</v>
      </c>
      <c r="S5143" t="s">
        <v>127</v>
      </c>
      <c r="T5143">
        <v>12</v>
      </c>
      <c r="U5143" t="s">
        <v>475</v>
      </c>
      <c r="V5143" t="s">
        <v>280</v>
      </c>
      <c r="W5143" t="s">
        <v>1640</v>
      </c>
    </row>
    <row r="5144" spans="1:23" x14ac:dyDescent="0.25">
      <c r="A5144" t="s">
        <v>539</v>
      </c>
      <c r="B5144" s="1">
        <v>44272</v>
      </c>
      <c r="C5144">
        <v>-18.71</v>
      </c>
      <c r="D5144" t="s">
        <v>491</v>
      </c>
      <c r="E5144" t="s">
        <v>491</v>
      </c>
      <c r="F5144" t="s">
        <v>2675</v>
      </c>
      <c r="G5144" t="s">
        <v>88</v>
      </c>
      <c r="H5144" t="s">
        <v>59</v>
      </c>
      <c r="I5144" t="s">
        <v>59</v>
      </c>
      <c r="J5144" t="s">
        <v>9</v>
      </c>
      <c r="O5144" t="s">
        <v>88</v>
      </c>
      <c r="P5144" t="s">
        <v>9</v>
      </c>
      <c r="Q5144" t="s">
        <v>9</v>
      </c>
      <c r="R5144" t="s">
        <v>122</v>
      </c>
      <c r="S5144" t="s">
        <v>127</v>
      </c>
      <c r="T5144">
        <v>1</v>
      </c>
      <c r="U5144" t="s">
        <v>475</v>
      </c>
      <c r="W5144" t="s">
        <v>386</v>
      </c>
    </row>
    <row r="5145" spans="1:23" x14ac:dyDescent="0.25">
      <c r="A5145" t="s">
        <v>487</v>
      </c>
      <c r="B5145" s="1">
        <v>44272</v>
      </c>
      <c r="C5145">
        <v>-10345</v>
      </c>
      <c r="D5145" t="s">
        <v>1910</v>
      </c>
      <c r="E5145" t="s">
        <v>1910</v>
      </c>
      <c r="F5145" t="s">
        <v>2647</v>
      </c>
      <c r="G5145" t="s">
        <v>55</v>
      </c>
      <c r="H5145" t="s">
        <v>225</v>
      </c>
      <c r="I5145" t="s">
        <v>225</v>
      </c>
      <c r="J5145" t="s">
        <v>9</v>
      </c>
      <c r="O5145" t="s">
        <v>55</v>
      </c>
      <c r="P5145" t="s">
        <v>9</v>
      </c>
      <c r="Q5145" t="s">
        <v>9</v>
      </c>
      <c r="R5145" t="s">
        <v>224</v>
      </c>
      <c r="S5145" t="s">
        <v>126</v>
      </c>
      <c r="T5145">
        <v>0</v>
      </c>
      <c r="U5145" t="s">
        <v>475</v>
      </c>
      <c r="V5145" t="s">
        <v>6075</v>
      </c>
      <c r="W5145" t="s">
        <v>386</v>
      </c>
    </row>
    <row r="5146" spans="1:23" x14ac:dyDescent="0.25">
      <c r="A5146" t="s">
        <v>492</v>
      </c>
      <c r="B5146" s="1">
        <v>44271</v>
      </c>
      <c r="C5146">
        <v>-4.3899999999999997</v>
      </c>
      <c r="D5146" t="s">
        <v>495</v>
      </c>
      <c r="E5146" t="s">
        <v>495</v>
      </c>
      <c r="F5146" t="s">
        <v>496</v>
      </c>
      <c r="G5146" t="s">
        <v>104</v>
      </c>
      <c r="H5146" t="s">
        <v>16</v>
      </c>
      <c r="I5146" t="s">
        <v>16</v>
      </c>
      <c r="J5146" t="s">
        <v>9</v>
      </c>
      <c r="O5146" t="s">
        <v>104</v>
      </c>
      <c r="P5146" t="s">
        <v>9</v>
      </c>
      <c r="Q5146" t="s">
        <v>9</v>
      </c>
      <c r="R5146" t="s">
        <v>122</v>
      </c>
      <c r="S5146" t="s">
        <v>127</v>
      </c>
      <c r="T5146">
        <v>12</v>
      </c>
      <c r="U5146" t="s">
        <v>475</v>
      </c>
      <c r="W5146" t="s">
        <v>386</v>
      </c>
    </row>
    <row r="5147" spans="1:23" x14ac:dyDescent="0.25">
      <c r="A5147" t="s">
        <v>336</v>
      </c>
      <c r="B5147" s="1">
        <v>44271</v>
      </c>
      <c r="C5147">
        <v>10345</v>
      </c>
      <c r="D5147" t="s">
        <v>1950</v>
      </c>
      <c r="E5147" t="s">
        <v>1950</v>
      </c>
      <c r="F5147" t="s">
        <v>2653</v>
      </c>
      <c r="G5147" t="s">
        <v>55</v>
      </c>
      <c r="H5147" t="s">
        <v>225</v>
      </c>
      <c r="I5147" t="s">
        <v>225</v>
      </c>
      <c r="J5147" t="s">
        <v>9</v>
      </c>
      <c r="O5147" t="s">
        <v>55</v>
      </c>
      <c r="P5147" t="s">
        <v>9</v>
      </c>
      <c r="Q5147" t="s">
        <v>2679</v>
      </c>
      <c r="R5147" t="s">
        <v>224</v>
      </c>
      <c r="S5147" t="s">
        <v>126</v>
      </c>
      <c r="T5147">
        <v>0</v>
      </c>
      <c r="U5147" t="s">
        <v>475</v>
      </c>
      <c r="V5147" t="s">
        <v>6075</v>
      </c>
      <c r="W5147" t="s">
        <v>386</v>
      </c>
    </row>
    <row r="5148" spans="1:23" x14ac:dyDescent="0.25">
      <c r="A5148" t="s">
        <v>526</v>
      </c>
      <c r="B5148" s="1">
        <v>44271</v>
      </c>
      <c r="C5148">
        <v>-10345</v>
      </c>
      <c r="D5148" t="s">
        <v>772</v>
      </c>
      <c r="E5148" t="s">
        <v>772</v>
      </c>
      <c r="F5148" t="s">
        <v>2682</v>
      </c>
      <c r="G5148" t="s">
        <v>55</v>
      </c>
      <c r="H5148" t="s">
        <v>225</v>
      </c>
      <c r="I5148" t="s">
        <v>225</v>
      </c>
      <c r="J5148" t="s">
        <v>9</v>
      </c>
      <c r="O5148" t="s">
        <v>55</v>
      </c>
      <c r="P5148" t="s">
        <v>9</v>
      </c>
      <c r="Q5148" t="s">
        <v>9</v>
      </c>
      <c r="R5148" t="s">
        <v>224</v>
      </c>
      <c r="S5148" t="s">
        <v>126</v>
      </c>
      <c r="T5148">
        <v>0</v>
      </c>
      <c r="U5148" t="s">
        <v>475</v>
      </c>
      <c r="V5148" t="s">
        <v>6075</v>
      </c>
      <c r="W5148" t="s">
        <v>386</v>
      </c>
    </row>
    <row r="5149" spans="1:23" x14ac:dyDescent="0.25">
      <c r="A5149" t="s">
        <v>492</v>
      </c>
      <c r="B5149" s="1">
        <v>44271</v>
      </c>
      <c r="C5149">
        <v>-25.93</v>
      </c>
      <c r="D5149" t="s">
        <v>683</v>
      </c>
      <c r="E5149" t="s">
        <v>683</v>
      </c>
      <c r="F5149" t="s">
        <v>684</v>
      </c>
      <c r="G5149" t="s">
        <v>78</v>
      </c>
      <c r="H5149" t="s">
        <v>60</v>
      </c>
      <c r="I5149" t="s">
        <v>60</v>
      </c>
      <c r="J5149" t="s">
        <v>4477</v>
      </c>
      <c r="K5149" t="s">
        <v>6383</v>
      </c>
      <c r="L5149" t="s">
        <v>9</v>
      </c>
      <c r="M5149" t="s">
        <v>9</v>
      </c>
      <c r="N5149" t="s">
        <v>6073</v>
      </c>
      <c r="O5149" t="s">
        <v>78</v>
      </c>
      <c r="P5149" t="s">
        <v>29</v>
      </c>
      <c r="Q5149" t="s">
        <v>6384</v>
      </c>
      <c r="R5149" t="s">
        <v>122</v>
      </c>
      <c r="S5149" t="s">
        <v>124</v>
      </c>
      <c r="T5149">
        <v>1</v>
      </c>
      <c r="U5149" t="s">
        <v>475</v>
      </c>
      <c r="V5149" t="s">
        <v>289</v>
      </c>
      <c r="W5149" t="s">
        <v>1640</v>
      </c>
    </row>
    <row r="5150" spans="1:23" x14ac:dyDescent="0.25">
      <c r="A5150" t="s">
        <v>336</v>
      </c>
      <c r="B5150" s="1">
        <v>44271</v>
      </c>
      <c r="C5150">
        <v>10345</v>
      </c>
      <c r="D5150" t="s">
        <v>691</v>
      </c>
      <c r="E5150" t="s">
        <v>691</v>
      </c>
      <c r="F5150" t="s">
        <v>1921</v>
      </c>
      <c r="G5150" t="s">
        <v>55</v>
      </c>
      <c r="H5150" t="s">
        <v>225</v>
      </c>
      <c r="I5150" t="s">
        <v>225</v>
      </c>
      <c r="J5150" t="s">
        <v>9</v>
      </c>
      <c r="O5150" t="s">
        <v>55</v>
      </c>
      <c r="P5150" t="s">
        <v>9</v>
      </c>
      <c r="Q5150" t="s">
        <v>9</v>
      </c>
      <c r="R5150" t="s">
        <v>224</v>
      </c>
      <c r="S5150" t="s">
        <v>126</v>
      </c>
      <c r="T5150">
        <v>0</v>
      </c>
      <c r="U5150" t="s">
        <v>475</v>
      </c>
      <c r="V5150" t="s">
        <v>6075</v>
      </c>
      <c r="W5150" t="s">
        <v>386</v>
      </c>
    </row>
    <row r="5151" spans="1:23" x14ac:dyDescent="0.25">
      <c r="A5151" t="s">
        <v>544</v>
      </c>
      <c r="B5151" s="1">
        <v>44271</v>
      </c>
      <c r="C5151">
        <v>-29.74</v>
      </c>
      <c r="D5151" t="s">
        <v>763</v>
      </c>
      <c r="E5151" t="s">
        <v>763</v>
      </c>
      <c r="F5151" t="s">
        <v>764</v>
      </c>
      <c r="G5151" t="s">
        <v>104</v>
      </c>
      <c r="H5151" t="s">
        <v>7</v>
      </c>
      <c r="I5151" t="s">
        <v>7</v>
      </c>
      <c r="J5151" t="s">
        <v>9</v>
      </c>
      <c r="O5151" t="s">
        <v>104</v>
      </c>
      <c r="P5151" t="s">
        <v>9</v>
      </c>
      <c r="Q5151" t="s">
        <v>9</v>
      </c>
      <c r="R5151" t="s">
        <v>122</v>
      </c>
      <c r="S5151" t="s">
        <v>127</v>
      </c>
      <c r="T5151">
        <v>12</v>
      </c>
      <c r="U5151" t="s">
        <v>475</v>
      </c>
      <c r="W5151" t="s">
        <v>386</v>
      </c>
    </row>
    <row r="5152" spans="1:23" x14ac:dyDescent="0.25">
      <c r="A5152" t="s">
        <v>487</v>
      </c>
      <c r="B5152" s="1">
        <v>44271</v>
      </c>
      <c r="C5152">
        <v>10345</v>
      </c>
      <c r="D5152" t="s">
        <v>2680</v>
      </c>
      <c r="E5152" t="s">
        <v>2680</v>
      </c>
      <c r="F5152" t="s">
        <v>2681</v>
      </c>
      <c r="G5152" t="s">
        <v>55</v>
      </c>
      <c r="H5152" t="s">
        <v>225</v>
      </c>
      <c r="I5152" t="s">
        <v>225</v>
      </c>
      <c r="J5152" t="s">
        <v>9</v>
      </c>
      <c r="O5152" t="s">
        <v>55</v>
      </c>
      <c r="P5152" t="s">
        <v>9</v>
      </c>
      <c r="Q5152" t="s">
        <v>9</v>
      </c>
      <c r="R5152" t="s">
        <v>224</v>
      </c>
      <c r="S5152" t="s">
        <v>126</v>
      </c>
      <c r="T5152">
        <v>0</v>
      </c>
      <c r="U5152" t="s">
        <v>475</v>
      </c>
      <c r="V5152" t="s">
        <v>6075</v>
      </c>
      <c r="W5152" t="s">
        <v>386</v>
      </c>
    </row>
    <row r="5153" spans="1:23" x14ac:dyDescent="0.25">
      <c r="A5153" t="s">
        <v>544</v>
      </c>
      <c r="B5153" s="1">
        <v>44271</v>
      </c>
      <c r="C5153">
        <v>1362.56</v>
      </c>
      <c r="D5153" t="s">
        <v>17</v>
      </c>
      <c r="E5153" t="s">
        <v>17</v>
      </c>
      <c r="F5153" t="s">
        <v>867</v>
      </c>
      <c r="G5153" t="s">
        <v>55</v>
      </c>
      <c r="H5153" t="s">
        <v>18</v>
      </c>
      <c r="I5153" t="s">
        <v>18</v>
      </c>
      <c r="J5153" t="s">
        <v>9</v>
      </c>
      <c r="O5153" t="s">
        <v>55</v>
      </c>
      <c r="P5153" t="s">
        <v>9</v>
      </c>
      <c r="Q5153" t="s">
        <v>9</v>
      </c>
      <c r="R5153" t="s">
        <v>224</v>
      </c>
      <c r="S5153" t="s">
        <v>126</v>
      </c>
      <c r="T5153">
        <v>12</v>
      </c>
      <c r="U5153" t="s">
        <v>475</v>
      </c>
      <c r="W5153" t="s">
        <v>386</v>
      </c>
    </row>
    <row r="5154" spans="1:23" x14ac:dyDescent="0.25">
      <c r="A5154" t="s">
        <v>544</v>
      </c>
      <c r="B5154" s="1">
        <v>44271</v>
      </c>
      <c r="C5154">
        <v>-8.1199999999999992</v>
      </c>
      <c r="D5154" t="s">
        <v>1500</v>
      </c>
      <c r="E5154" t="s">
        <v>1500</v>
      </c>
      <c r="F5154" t="s">
        <v>2662</v>
      </c>
      <c r="G5154" t="s">
        <v>104</v>
      </c>
      <c r="H5154" t="s">
        <v>7</v>
      </c>
      <c r="I5154" t="s">
        <v>7</v>
      </c>
      <c r="J5154" t="s">
        <v>9</v>
      </c>
      <c r="O5154" t="s">
        <v>104</v>
      </c>
      <c r="P5154" t="s">
        <v>9</v>
      </c>
      <c r="Q5154" t="s">
        <v>9</v>
      </c>
      <c r="R5154" t="s">
        <v>122</v>
      </c>
      <c r="S5154" t="s">
        <v>127</v>
      </c>
      <c r="T5154">
        <v>12</v>
      </c>
      <c r="U5154" t="s">
        <v>475</v>
      </c>
      <c r="W5154" t="s">
        <v>386</v>
      </c>
    </row>
    <row r="5155" spans="1:23" x14ac:dyDescent="0.25">
      <c r="A5155" t="s">
        <v>19</v>
      </c>
      <c r="B5155" s="1">
        <v>44271</v>
      </c>
      <c r="C5155">
        <v>-3312</v>
      </c>
      <c r="D5155" t="s">
        <v>921</v>
      </c>
      <c r="E5155" t="s">
        <v>921</v>
      </c>
      <c r="F5155" t="s">
        <v>922</v>
      </c>
      <c r="G5155" t="s">
        <v>121</v>
      </c>
      <c r="H5155" t="s">
        <v>48</v>
      </c>
      <c r="I5155" t="s">
        <v>48</v>
      </c>
      <c r="J5155" t="s">
        <v>9</v>
      </c>
      <c r="O5155" t="s">
        <v>121</v>
      </c>
      <c r="P5155" t="s">
        <v>9</v>
      </c>
      <c r="Q5155" t="s">
        <v>9</v>
      </c>
      <c r="R5155" t="s">
        <v>122</v>
      </c>
      <c r="S5155" t="s">
        <v>127</v>
      </c>
      <c r="T5155">
        <v>1</v>
      </c>
      <c r="U5155" t="s">
        <v>475</v>
      </c>
      <c r="W5155" t="s">
        <v>386</v>
      </c>
    </row>
    <row r="5156" spans="1:23" x14ac:dyDescent="0.25">
      <c r="A5156" t="s">
        <v>6408</v>
      </c>
      <c r="B5156" s="1">
        <v>44271</v>
      </c>
      <c r="C5156">
        <v>-28.43</v>
      </c>
      <c r="D5156" t="s">
        <v>6436</v>
      </c>
      <c r="E5156" t="s">
        <v>6436</v>
      </c>
      <c r="F5156" t="s">
        <v>8163</v>
      </c>
      <c r="G5156" t="s">
        <v>89</v>
      </c>
      <c r="H5156" t="s">
        <v>229</v>
      </c>
      <c r="I5156" t="s">
        <v>229</v>
      </c>
      <c r="J5156" t="s">
        <v>9</v>
      </c>
      <c r="O5156" t="s">
        <v>89</v>
      </c>
      <c r="P5156" t="s">
        <v>9</v>
      </c>
      <c r="Q5156" t="s">
        <v>9</v>
      </c>
      <c r="R5156" t="s">
        <v>224</v>
      </c>
      <c r="S5156" t="s">
        <v>127</v>
      </c>
      <c r="T5156">
        <v>1</v>
      </c>
      <c r="U5156" t="s">
        <v>475</v>
      </c>
      <c r="W5156" t="s">
        <v>386</v>
      </c>
    </row>
    <row r="5157" spans="1:23" x14ac:dyDescent="0.25">
      <c r="A5157" t="s">
        <v>6408</v>
      </c>
      <c r="B5157" s="1">
        <v>44271</v>
      </c>
      <c r="C5157">
        <v>-10345</v>
      </c>
      <c r="D5157" t="s">
        <v>1910</v>
      </c>
      <c r="E5157" t="s">
        <v>1910</v>
      </c>
      <c r="F5157" t="s">
        <v>8221</v>
      </c>
      <c r="G5157" t="s">
        <v>55</v>
      </c>
      <c r="H5157" t="s">
        <v>225</v>
      </c>
      <c r="I5157" t="s">
        <v>225</v>
      </c>
      <c r="J5157" t="s">
        <v>9</v>
      </c>
      <c r="O5157" t="s">
        <v>55</v>
      </c>
      <c r="P5157" t="s">
        <v>9</v>
      </c>
      <c r="Q5157" t="s">
        <v>9</v>
      </c>
      <c r="R5157" t="s">
        <v>224</v>
      </c>
      <c r="S5157" t="s">
        <v>126</v>
      </c>
      <c r="T5157">
        <v>0</v>
      </c>
      <c r="U5157" t="s">
        <v>475</v>
      </c>
      <c r="V5157" t="s">
        <v>6075</v>
      </c>
      <c r="W5157" t="s">
        <v>386</v>
      </c>
    </row>
    <row r="5158" spans="1:23" x14ac:dyDescent="0.25">
      <c r="A5158" t="s">
        <v>6408</v>
      </c>
      <c r="B5158" s="1">
        <v>44271</v>
      </c>
      <c r="C5158">
        <v>0.26</v>
      </c>
      <c r="D5158" t="s">
        <v>556</v>
      </c>
      <c r="E5158" t="s">
        <v>556</v>
      </c>
      <c r="F5158" t="s">
        <v>8223</v>
      </c>
      <c r="G5158" t="s">
        <v>92</v>
      </c>
      <c r="H5158" t="s">
        <v>71</v>
      </c>
      <c r="I5158" t="s">
        <v>71</v>
      </c>
      <c r="J5158" t="s">
        <v>9</v>
      </c>
      <c r="O5158" t="s">
        <v>92</v>
      </c>
      <c r="P5158" t="s">
        <v>9</v>
      </c>
      <c r="Q5158" t="s">
        <v>9</v>
      </c>
      <c r="R5158" t="s">
        <v>92</v>
      </c>
      <c r="S5158" t="s">
        <v>127</v>
      </c>
      <c r="T5158">
        <v>12</v>
      </c>
      <c r="U5158" t="s">
        <v>475</v>
      </c>
      <c r="W5158" t="s">
        <v>386</v>
      </c>
    </row>
    <row r="5159" spans="1:23" x14ac:dyDescent="0.25">
      <c r="A5159" t="s">
        <v>19</v>
      </c>
      <c r="B5159" s="1">
        <v>44271</v>
      </c>
      <c r="C5159">
        <v>-511.53</v>
      </c>
      <c r="D5159" t="s">
        <v>46</v>
      </c>
      <c r="E5159" t="s">
        <v>46</v>
      </c>
      <c r="F5159" t="s">
        <v>695</v>
      </c>
      <c r="G5159" t="s">
        <v>55</v>
      </c>
      <c r="H5159" t="s">
        <v>18</v>
      </c>
      <c r="I5159" t="s">
        <v>18</v>
      </c>
      <c r="J5159" t="s">
        <v>9</v>
      </c>
      <c r="O5159" t="s">
        <v>55</v>
      </c>
      <c r="P5159" t="s">
        <v>9</v>
      </c>
      <c r="Q5159" t="s">
        <v>9</v>
      </c>
      <c r="R5159" t="s">
        <v>224</v>
      </c>
      <c r="S5159" t="s">
        <v>126</v>
      </c>
      <c r="T5159">
        <v>12</v>
      </c>
      <c r="U5159" t="s">
        <v>475</v>
      </c>
      <c r="W5159" t="s">
        <v>386</v>
      </c>
    </row>
    <row r="5160" spans="1:23" x14ac:dyDescent="0.25">
      <c r="A5160" t="s">
        <v>508</v>
      </c>
      <c r="B5160" s="1">
        <v>44270</v>
      </c>
      <c r="C5160">
        <v>-5</v>
      </c>
      <c r="D5160" t="s">
        <v>2684</v>
      </c>
      <c r="E5160" t="s">
        <v>2684</v>
      </c>
      <c r="F5160" t="s">
        <v>2684</v>
      </c>
      <c r="G5160" t="s">
        <v>13</v>
      </c>
      <c r="H5160" t="s">
        <v>15</v>
      </c>
      <c r="I5160" t="s">
        <v>15</v>
      </c>
      <c r="J5160" t="s">
        <v>9</v>
      </c>
      <c r="O5160" t="s">
        <v>13</v>
      </c>
      <c r="P5160" t="s">
        <v>9</v>
      </c>
      <c r="Q5160" t="s">
        <v>2685</v>
      </c>
      <c r="R5160" t="s">
        <v>122</v>
      </c>
      <c r="S5160" t="s">
        <v>127</v>
      </c>
      <c r="T5160">
        <v>12</v>
      </c>
      <c r="U5160" t="s">
        <v>475</v>
      </c>
      <c r="W5160" t="s">
        <v>386</v>
      </c>
    </row>
    <row r="5161" spans="1:23" x14ac:dyDescent="0.25">
      <c r="A5161" t="s">
        <v>34</v>
      </c>
      <c r="B5161" s="1">
        <v>44270</v>
      </c>
      <c r="C5161">
        <v>-23.11</v>
      </c>
      <c r="D5161" t="s">
        <v>491</v>
      </c>
      <c r="E5161" t="s">
        <v>491</v>
      </c>
      <c r="F5161" t="s">
        <v>2683</v>
      </c>
      <c r="G5161" t="s">
        <v>88</v>
      </c>
      <c r="H5161" t="s">
        <v>50</v>
      </c>
      <c r="I5161" t="s">
        <v>50</v>
      </c>
      <c r="J5161" t="s">
        <v>9</v>
      </c>
      <c r="K5161" t="s">
        <v>9</v>
      </c>
      <c r="L5161" t="s">
        <v>9</v>
      </c>
      <c r="M5161" t="s">
        <v>5524</v>
      </c>
      <c r="O5161" t="s">
        <v>88</v>
      </c>
      <c r="P5161" t="s">
        <v>9</v>
      </c>
      <c r="Q5161" t="s">
        <v>5525</v>
      </c>
      <c r="R5161" t="s">
        <v>122</v>
      </c>
      <c r="S5161" t="s">
        <v>124</v>
      </c>
      <c r="T5161">
        <v>1</v>
      </c>
      <c r="U5161" t="s">
        <v>475</v>
      </c>
      <c r="W5161" t="s">
        <v>386</v>
      </c>
    </row>
    <row r="5162" spans="1:23" x14ac:dyDescent="0.25">
      <c r="A5162" t="s">
        <v>356</v>
      </c>
      <c r="B5162" s="1">
        <v>44270</v>
      </c>
      <c r="C5162">
        <v>22.66</v>
      </c>
      <c r="D5162" t="s">
        <v>6618</v>
      </c>
      <c r="E5162" t="s">
        <v>6618</v>
      </c>
      <c r="F5162" t="s">
        <v>8225</v>
      </c>
      <c r="G5162" t="s">
        <v>89</v>
      </c>
      <c r="H5162" t="s">
        <v>69</v>
      </c>
      <c r="I5162" t="s">
        <v>69</v>
      </c>
      <c r="J5162" t="s">
        <v>9</v>
      </c>
      <c r="O5162" t="s">
        <v>89</v>
      </c>
      <c r="P5162" t="s">
        <v>9</v>
      </c>
      <c r="Q5162" t="s">
        <v>9</v>
      </c>
      <c r="R5162" t="s">
        <v>224</v>
      </c>
      <c r="S5162" t="s">
        <v>127</v>
      </c>
      <c r="T5162">
        <v>1</v>
      </c>
      <c r="U5162" t="s">
        <v>475</v>
      </c>
      <c r="W5162" t="s">
        <v>386</v>
      </c>
    </row>
    <row r="5163" spans="1:23" x14ac:dyDescent="0.25">
      <c r="A5163" t="s">
        <v>356</v>
      </c>
      <c r="B5163" s="1">
        <v>44270</v>
      </c>
      <c r="C5163">
        <v>82.35</v>
      </c>
      <c r="D5163" t="s">
        <v>6618</v>
      </c>
      <c r="E5163" t="s">
        <v>6618</v>
      </c>
      <c r="F5163" t="s">
        <v>8224</v>
      </c>
      <c r="G5163" t="s">
        <v>89</v>
      </c>
      <c r="H5163" t="s">
        <v>69</v>
      </c>
      <c r="I5163" t="s">
        <v>69</v>
      </c>
      <c r="J5163" t="s">
        <v>9</v>
      </c>
      <c r="O5163" t="s">
        <v>89</v>
      </c>
      <c r="P5163" t="s">
        <v>9</v>
      </c>
      <c r="Q5163" t="s">
        <v>9</v>
      </c>
      <c r="R5163" t="s">
        <v>224</v>
      </c>
      <c r="S5163" t="s">
        <v>127</v>
      </c>
      <c r="T5163">
        <v>1</v>
      </c>
      <c r="U5163" t="s">
        <v>475</v>
      </c>
      <c r="W5163" t="s">
        <v>386</v>
      </c>
    </row>
    <row r="5164" spans="1:23" x14ac:dyDescent="0.25">
      <c r="A5164" t="s">
        <v>34</v>
      </c>
      <c r="B5164" s="1">
        <v>44270</v>
      </c>
      <c r="C5164">
        <v>511.53</v>
      </c>
      <c r="D5164" t="s">
        <v>46</v>
      </c>
      <c r="E5164" t="s">
        <v>46</v>
      </c>
      <c r="F5164" t="s">
        <v>703</v>
      </c>
      <c r="G5164" t="s">
        <v>55</v>
      </c>
      <c r="H5164" t="s">
        <v>18</v>
      </c>
      <c r="I5164" t="s">
        <v>18</v>
      </c>
      <c r="J5164" t="s">
        <v>9</v>
      </c>
      <c r="O5164" t="s">
        <v>55</v>
      </c>
      <c r="P5164" t="s">
        <v>9</v>
      </c>
      <c r="Q5164" t="s">
        <v>9</v>
      </c>
      <c r="R5164" t="s">
        <v>224</v>
      </c>
      <c r="S5164" t="s">
        <v>126</v>
      </c>
      <c r="T5164">
        <v>12</v>
      </c>
      <c r="U5164" t="s">
        <v>475</v>
      </c>
      <c r="W5164" t="s">
        <v>386</v>
      </c>
    </row>
    <row r="5165" spans="1:23" x14ac:dyDescent="0.25">
      <c r="A5165" t="s">
        <v>356</v>
      </c>
      <c r="B5165" s="1">
        <v>44270</v>
      </c>
      <c r="C5165">
        <v>29.42</v>
      </c>
      <c r="D5165" t="s">
        <v>6618</v>
      </c>
      <c r="E5165" t="s">
        <v>6618</v>
      </c>
      <c r="F5165" t="s">
        <v>6645</v>
      </c>
      <c r="G5165" t="s">
        <v>89</v>
      </c>
      <c r="H5165" t="s">
        <v>69</v>
      </c>
      <c r="I5165" t="s">
        <v>69</v>
      </c>
      <c r="J5165" t="s">
        <v>9</v>
      </c>
      <c r="O5165" t="s">
        <v>89</v>
      </c>
      <c r="P5165" t="s">
        <v>9</v>
      </c>
      <c r="Q5165" t="s">
        <v>9</v>
      </c>
      <c r="R5165" t="s">
        <v>224</v>
      </c>
      <c r="S5165" t="s">
        <v>127</v>
      </c>
      <c r="T5165">
        <v>1</v>
      </c>
      <c r="U5165" t="s">
        <v>475</v>
      </c>
      <c r="W5165" t="s">
        <v>386</v>
      </c>
    </row>
    <row r="5166" spans="1:23" x14ac:dyDescent="0.25">
      <c r="A5166" t="s">
        <v>356</v>
      </c>
      <c r="B5166" s="1">
        <v>44270</v>
      </c>
      <c r="C5166">
        <v>80.36</v>
      </c>
      <c r="D5166" t="s">
        <v>6618</v>
      </c>
      <c r="E5166" t="s">
        <v>6618</v>
      </c>
      <c r="F5166" t="s">
        <v>6646</v>
      </c>
      <c r="G5166" t="s">
        <v>89</v>
      </c>
      <c r="H5166" t="s">
        <v>69</v>
      </c>
      <c r="I5166" t="s">
        <v>69</v>
      </c>
      <c r="J5166" t="s">
        <v>9</v>
      </c>
      <c r="O5166" t="s">
        <v>89</v>
      </c>
      <c r="P5166" t="s">
        <v>9</v>
      </c>
      <c r="Q5166" t="s">
        <v>9</v>
      </c>
      <c r="R5166" t="s">
        <v>224</v>
      </c>
      <c r="S5166" t="s">
        <v>127</v>
      </c>
      <c r="T5166">
        <v>1</v>
      </c>
      <c r="U5166" t="s">
        <v>475</v>
      </c>
      <c r="W5166" t="s">
        <v>386</v>
      </c>
    </row>
    <row r="5167" spans="1:23" x14ac:dyDescent="0.25">
      <c r="A5167" t="s">
        <v>356</v>
      </c>
      <c r="B5167" s="1">
        <v>44270</v>
      </c>
      <c r="C5167">
        <v>22.66</v>
      </c>
      <c r="D5167" t="s">
        <v>6618</v>
      </c>
      <c r="E5167" t="s">
        <v>6618</v>
      </c>
      <c r="F5167" t="s">
        <v>8225</v>
      </c>
      <c r="G5167" t="s">
        <v>89</v>
      </c>
      <c r="H5167" t="s">
        <v>69</v>
      </c>
      <c r="I5167" t="s">
        <v>69</v>
      </c>
      <c r="J5167" t="s">
        <v>9</v>
      </c>
      <c r="O5167" t="s">
        <v>89</v>
      </c>
      <c r="P5167" t="s">
        <v>9</v>
      </c>
      <c r="Q5167" t="s">
        <v>9</v>
      </c>
      <c r="R5167" t="s">
        <v>224</v>
      </c>
      <c r="S5167" t="s">
        <v>127</v>
      </c>
      <c r="T5167">
        <v>1</v>
      </c>
      <c r="U5167" t="s">
        <v>475</v>
      </c>
      <c r="W5167" t="s">
        <v>386</v>
      </c>
    </row>
    <row r="5168" spans="1:23" x14ac:dyDescent="0.25">
      <c r="A5168" t="s">
        <v>356</v>
      </c>
      <c r="B5168" s="1">
        <v>44270</v>
      </c>
      <c r="C5168">
        <v>80.36</v>
      </c>
      <c r="D5168" t="s">
        <v>6618</v>
      </c>
      <c r="E5168" t="s">
        <v>6618</v>
      </c>
      <c r="F5168" t="s">
        <v>6646</v>
      </c>
      <c r="G5168" t="s">
        <v>89</v>
      </c>
      <c r="H5168" t="s">
        <v>69</v>
      </c>
      <c r="I5168" t="s">
        <v>69</v>
      </c>
      <c r="J5168" t="s">
        <v>9</v>
      </c>
      <c r="O5168" t="s">
        <v>89</v>
      </c>
      <c r="P5168" t="s">
        <v>9</v>
      </c>
      <c r="Q5168" t="s">
        <v>9</v>
      </c>
      <c r="R5168" t="s">
        <v>224</v>
      </c>
      <c r="S5168" t="s">
        <v>127</v>
      </c>
      <c r="T5168">
        <v>1</v>
      </c>
      <c r="U5168" t="s">
        <v>475</v>
      </c>
      <c r="W5168" t="s">
        <v>386</v>
      </c>
    </row>
    <row r="5169" spans="1:23" x14ac:dyDescent="0.25">
      <c r="A5169" t="s">
        <v>356</v>
      </c>
      <c r="B5169" s="1">
        <v>44270</v>
      </c>
      <c r="C5169">
        <v>29.42</v>
      </c>
      <c r="D5169" t="s">
        <v>6618</v>
      </c>
      <c r="E5169" t="s">
        <v>6618</v>
      </c>
      <c r="F5169" t="s">
        <v>6645</v>
      </c>
      <c r="G5169" t="s">
        <v>89</v>
      </c>
      <c r="H5169" t="s">
        <v>69</v>
      </c>
      <c r="I5169" t="s">
        <v>69</v>
      </c>
      <c r="J5169" t="s">
        <v>9</v>
      </c>
      <c r="O5169" t="s">
        <v>89</v>
      </c>
      <c r="P5169" t="s">
        <v>9</v>
      </c>
      <c r="Q5169" t="s">
        <v>9</v>
      </c>
      <c r="R5169" t="s">
        <v>224</v>
      </c>
      <c r="S5169" t="s">
        <v>127</v>
      </c>
      <c r="T5169">
        <v>1</v>
      </c>
      <c r="U5169" t="s">
        <v>475</v>
      </c>
      <c r="W5169" t="s">
        <v>386</v>
      </c>
    </row>
    <row r="5170" spans="1:23" x14ac:dyDescent="0.25">
      <c r="A5170" t="s">
        <v>539</v>
      </c>
      <c r="B5170" s="1">
        <v>44270</v>
      </c>
      <c r="C5170">
        <v>110.04</v>
      </c>
      <c r="D5170" t="s">
        <v>858</v>
      </c>
      <c r="E5170" t="s">
        <v>858</v>
      </c>
      <c r="F5170" t="s">
        <v>1239</v>
      </c>
      <c r="G5170" t="s">
        <v>88</v>
      </c>
      <c r="H5170" t="s">
        <v>59</v>
      </c>
      <c r="I5170" t="s">
        <v>59</v>
      </c>
      <c r="J5170" t="s">
        <v>9</v>
      </c>
      <c r="O5170" t="s">
        <v>88</v>
      </c>
      <c r="P5170" t="s">
        <v>9</v>
      </c>
      <c r="Q5170" t="s">
        <v>9</v>
      </c>
      <c r="R5170" t="s">
        <v>122</v>
      </c>
      <c r="S5170" t="s">
        <v>127</v>
      </c>
      <c r="T5170">
        <v>1</v>
      </c>
      <c r="U5170" t="s">
        <v>475</v>
      </c>
      <c r="W5170" t="s">
        <v>386</v>
      </c>
    </row>
    <row r="5171" spans="1:23" x14ac:dyDescent="0.25">
      <c r="A5171" t="s">
        <v>19</v>
      </c>
      <c r="B5171" s="1">
        <v>44270</v>
      </c>
      <c r="C5171">
        <v>-130.58000000000001</v>
      </c>
      <c r="D5171" t="s">
        <v>701</v>
      </c>
      <c r="E5171" t="s">
        <v>701</v>
      </c>
      <c r="F5171" t="s">
        <v>702</v>
      </c>
      <c r="G5171" t="s">
        <v>94</v>
      </c>
      <c r="H5171" t="s">
        <v>24</v>
      </c>
      <c r="I5171" t="s">
        <v>24</v>
      </c>
      <c r="J5171" t="s">
        <v>24</v>
      </c>
      <c r="O5171" t="s">
        <v>94</v>
      </c>
      <c r="P5171" t="s">
        <v>9</v>
      </c>
      <c r="Q5171" t="s">
        <v>6333</v>
      </c>
      <c r="R5171" t="s">
        <v>122</v>
      </c>
      <c r="S5171" t="s">
        <v>127</v>
      </c>
      <c r="T5171">
        <v>12</v>
      </c>
      <c r="U5171" t="s">
        <v>475</v>
      </c>
      <c r="V5171" t="s">
        <v>265</v>
      </c>
      <c r="W5171" t="s">
        <v>386</v>
      </c>
    </row>
    <row r="5172" spans="1:23" x14ac:dyDescent="0.25">
      <c r="A5172" t="s">
        <v>356</v>
      </c>
      <c r="B5172" s="1">
        <v>44270</v>
      </c>
      <c r="C5172">
        <v>82.35</v>
      </c>
      <c r="D5172" t="s">
        <v>6618</v>
      </c>
      <c r="E5172" t="s">
        <v>6618</v>
      </c>
      <c r="F5172" t="s">
        <v>8224</v>
      </c>
      <c r="G5172" t="s">
        <v>89</v>
      </c>
      <c r="H5172" t="s">
        <v>69</v>
      </c>
      <c r="I5172" t="s">
        <v>69</v>
      </c>
      <c r="J5172" t="s">
        <v>9</v>
      </c>
      <c r="O5172" t="s">
        <v>89</v>
      </c>
      <c r="P5172" t="s">
        <v>9</v>
      </c>
      <c r="Q5172" t="s">
        <v>9</v>
      </c>
      <c r="R5172" t="s">
        <v>224</v>
      </c>
      <c r="S5172" t="s">
        <v>127</v>
      </c>
      <c r="T5172">
        <v>1</v>
      </c>
      <c r="U5172" t="s">
        <v>475</v>
      </c>
      <c r="W5172" t="s">
        <v>386</v>
      </c>
    </row>
    <row r="5173" spans="1:23" x14ac:dyDescent="0.25">
      <c r="A5173" t="s">
        <v>6408</v>
      </c>
      <c r="B5173" s="1">
        <v>44270</v>
      </c>
      <c r="C5173">
        <v>28.43</v>
      </c>
      <c r="D5173" t="s">
        <v>6436</v>
      </c>
      <c r="E5173" t="s">
        <v>6436</v>
      </c>
      <c r="F5173" t="s">
        <v>8163</v>
      </c>
      <c r="G5173" t="s">
        <v>89</v>
      </c>
      <c r="H5173" t="s">
        <v>69</v>
      </c>
      <c r="I5173" t="s">
        <v>69</v>
      </c>
      <c r="J5173" t="s">
        <v>9</v>
      </c>
      <c r="O5173" t="s">
        <v>89</v>
      </c>
      <c r="P5173" t="s">
        <v>9</v>
      </c>
      <c r="Q5173" t="s">
        <v>9</v>
      </c>
      <c r="R5173" t="s">
        <v>224</v>
      </c>
      <c r="S5173" t="s">
        <v>127</v>
      </c>
      <c r="T5173">
        <v>1</v>
      </c>
      <c r="U5173" t="s">
        <v>475</v>
      </c>
      <c r="W5173" t="s">
        <v>386</v>
      </c>
    </row>
    <row r="5174" spans="1:23" x14ac:dyDescent="0.25">
      <c r="A5174" t="s">
        <v>544</v>
      </c>
      <c r="B5174" s="1">
        <v>44269</v>
      </c>
      <c r="C5174">
        <v>-12</v>
      </c>
      <c r="D5174" t="s">
        <v>560</v>
      </c>
      <c r="E5174" t="s">
        <v>560</v>
      </c>
      <c r="F5174" t="s">
        <v>561</v>
      </c>
      <c r="G5174" t="s">
        <v>10</v>
      </c>
      <c r="H5174" t="s">
        <v>98</v>
      </c>
      <c r="I5174" t="s">
        <v>98</v>
      </c>
      <c r="J5174" t="s">
        <v>9</v>
      </c>
      <c r="O5174" t="s">
        <v>10</v>
      </c>
      <c r="P5174" t="s">
        <v>9</v>
      </c>
      <c r="Q5174" t="s">
        <v>2687</v>
      </c>
      <c r="R5174" t="s">
        <v>122</v>
      </c>
      <c r="S5174" t="s">
        <v>125</v>
      </c>
      <c r="T5174">
        <v>1</v>
      </c>
      <c r="U5174" t="s">
        <v>475</v>
      </c>
      <c r="W5174" t="s">
        <v>386</v>
      </c>
    </row>
    <row r="5175" spans="1:23" x14ac:dyDescent="0.25">
      <c r="A5175" t="s">
        <v>19</v>
      </c>
      <c r="B5175" s="1">
        <v>44269</v>
      </c>
      <c r="C5175">
        <v>4659.45</v>
      </c>
      <c r="D5175" t="s">
        <v>719</v>
      </c>
      <c r="E5175" t="s">
        <v>719</v>
      </c>
      <c r="F5175" t="s">
        <v>565</v>
      </c>
      <c r="G5175" t="s">
        <v>92</v>
      </c>
      <c r="H5175" t="s">
        <v>30</v>
      </c>
      <c r="I5175" t="s">
        <v>30</v>
      </c>
      <c r="J5175" t="s">
        <v>9</v>
      </c>
      <c r="O5175" t="s">
        <v>92</v>
      </c>
      <c r="P5175" t="s">
        <v>9</v>
      </c>
      <c r="Q5175" t="s">
        <v>9</v>
      </c>
      <c r="R5175" t="s">
        <v>92</v>
      </c>
      <c r="S5175" t="s">
        <v>127</v>
      </c>
      <c r="T5175">
        <v>12</v>
      </c>
      <c r="U5175" t="s">
        <v>475</v>
      </c>
      <c r="W5175" t="s">
        <v>386</v>
      </c>
    </row>
    <row r="5176" spans="1:23" x14ac:dyDescent="0.25">
      <c r="A5176" t="s">
        <v>544</v>
      </c>
      <c r="B5176" s="1">
        <v>44269</v>
      </c>
      <c r="C5176">
        <v>-115.34</v>
      </c>
      <c r="D5176" t="s">
        <v>560</v>
      </c>
      <c r="E5176" t="s">
        <v>560</v>
      </c>
      <c r="F5176" t="s">
        <v>561</v>
      </c>
      <c r="G5176" t="s">
        <v>104</v>
      </c>
      <c r="H5176" t="s">
        <v>16</v>
      </c>
      <c r="I5176" t="s">
        <v>16</v>
      </c>
      <c r="J5176" t="s">
        <v>9</v>
      </c>
      <c r="O5176" t="s">
        <v>104</v>
      </c>
      <c r="P5176" t="s">
        <v>9</v>
      </c>
      <c r="Q5176" t="s">
        <v>9</v>
      </c>
      <c r="R5176" t="s">
        <v>122</v>
      </c>
      <c r="S5176" t="s">
        <v>127</v>
      </c>
      <c r="T5176">
        <v>12</v>
      </c>
      <c r="U5176" t="s">
        <v>475</v>
      </c>
      <c r="W5176" t="s">
        <v>386</v>
      </c>
    </row>
    <row r="5177" spans="1:23" x14ac:dyDescent="0.25">
      <c r="A5177" t="s">
        <v>492</v>
      </c>
      <c r="B5177" s="1">
        <v>44268</v>
      </c>
      <c r="C5177">
        <v>-125.6</v>
      </c>
      <c r="D5177" t="s">
        <v>495</v>
      </c>
      <c r="E5177" t="s">
        <v>495</v>
      </c>
      <c r="F5177" t="s">
        <v>496</v>
      </c>
      <c r="G5177" t="s">
        <v>104</v>
      </c>
      <c r="H5177" t="s">
        <v>16</v>
      </c>
      <c r="I5177" t="s">
        <v>16</v>
      </c>
      <c r="J5177" t="s">
        <v>9</v>
      </c>
      <c r="O5177" t="s">
        <v>104</v>
      </c>
      <c r="P5177" t="s">
        <v>9</v>
      </c>
      <c r="Q5177" t="s">
        <v>9</v>
      </c>
      <c r="R5177" t="s">
        <v>122</v>
      </c>
      <c r="S5177" t="s">
        <v>127</v>
      </c>
      <c r="T5177">
        <v>12</v>
      </c>
      <c r="U5177" t="s">
        <v>475</v>
      </c>
      <c r="W5177" t="s">
        <v>386</v>
      </c>
    </row>
    <row r="5178" spans="1:23" x14ac:dyDescent="0.25">
      <c r="A5178" t="s">
        <v>492</v>
      </c>
      <c r="B5178" s="1">
        <v>44268</v>
      </c>
      <c r="C5178">
        <v>-173.8</v>
      </c>
      <c r="D5178" t="s">
        <v>796</v>
      </c>
      <c r="E5178" t="s">
        <v>796</v>
      </c>
      <c r="F5178" t="s">
        <v>499</v>
      </c>
      <c r="G5178" t="s">
        <v>110</v>
      </c>
      <c r="H5178" t="s">
        <v>81</v>
      </c>
      <c r="I5178" t="s">
        <v>81</v>
      </c>
      <c r="J5178" t="s">
        <v>9</v>
      </c>
      <c r="O5178" t="s">
        <v>110</v>
      </c>
      <c r="P5178" t="s">
        <v>9</v>
      </c>
      <c r="Q5178" t="s">
        <v>9</v>
      </c>
      <c r="R5178" t="s">
        <v>122</v>
      </c>
      <c r="S5178" t="s">
        <v>127</v>
      </c>
      <c r="T5178">
        <v>1</v>
      </c>
      <c r="U5178" t="s">
        <v>475</v>
      </c>
      <c r="V5178" t="s">
        <v>283</v>
      </c>
      <c r="W5178" t="s">
        <v>386</v>
      </c>
    </row>
    <row r="5179" spans="1:23" x14ac:dyDescent="0.25">
      <c r="A5179" t="s">
        <v>544</v>
      </c>
      <c r="B5179" s="1">
        <v>44268</v>
      </c>
      <c r="C5179">
        <v>-30.67</v>
      </c>
      <c r="D5179" t="s">
        <v>975</v>
      </c>
      <c r="E5179" t="s">
        <v>975</v>
      </c>
      <c r="F5179" t="s">
        <v>976</v>
      </c>
      <c r="G5179" t="s">
        <v>104</v>
      </c>
      <c r="H5179" t="s">
        <v>12</v>
      </c>
      <c r="I5179" t="s">
        <v>12</v>
      </c>
      <c r="J5179" t="s">
        <v>9</v>
      </c>
      <c r="O5179" t="s">
        <v>104</v>
      </c>
      <c r="P5179" t="s">
        <v>9</v>
      </c>
      <c r="Q5179" t="s">
        <v>9</v>
      </c>
      <c r="R5179" t="s">
        <v>122</v>
      </c>
      <c r="S5179" t="s">
        <v>127</v>
      </c>
      <c r="T5179">
        <v>12</v>
      </c>
      <c r="U5179" t="s">
        <v>475</v>
      </c>
      <c r="W5179" t="s">
        <v>386</v>
      </c>
    </row>
    <row r="5180" spans="1:23" x14ac:dyDescent="0.25">
      <c r="A5180" t="s">
        <v>544</v>
      </c>
      <c r="B5180" s="1">
        <v>44268</v>
      </c>
      <c r="C5180">
        <v>-19.88</v>
      </c>
      <c r="D5180" t="s">
        <v>744</v>
      </c>
      <c r="E5180" t="s">
        <v>744</v>
      </c>
      <c r="F5180" t="s">
        <v>1594</v>
      </c>
      <c r="G5180" t="s">
        <v>104</v>
      </c>
      <c r="H5180" t="s">
        <v>7</v>
      </c>
      <c r="I5180" t="s">
        <v>7</v>
      </c>
      <c r="J5180" t="s">
        <v>9</v>
      </c>
      <c r="O5180" t="s">
        <v>104</v>
      </c>
      <c r="P5180" t="s">
        <v>9</v>
      </c>
      <c r="Q5180" t="s">
        <v>9</v>
      </c>
      <c r="R5180" t="s">
        <v>122</v>
      </c>
      <c r="S5180" t="s">
        <v>127</v>
      </c>
      <c r="T5180">
        <v>12</v>
      </c>
      <c r="U5180" t="s">
        <v>475</v>
      </c>
      <c r="W5180" t="s">
        <v>386</v>
      </c>
    </row>
    <row r="5181" spans="1:23" x14ac:dyDescent="0.25">
      <c r="A5181" t="s">
        <v>492</v>
      </c>
      <c r="B5181" s="1">
        <v>44267</v>
      </c>
      <c r="C5181">
        <v>-10.17</v>
      </c>
      <c r="D5181" t="s">
        <v>493</v>
      </c>
      <c r="E5181" t="s">
        <v>493</v>
      </c>
      <c r="F5181" t="s">
        <v>494</v>
      </c>
      <c r="G5181" t="s">
        <v>104</v>
      </c>
      <c r="H5181" t="s">
        <v>16</v>
      </c>
      <c r="I5181" t="s">
        <v>16</v>
      </c>
      <c r="J5181" t="s">
        <v>9</v>
      </c>
      <c r="O5181" t="s">
        <v>104</v>
      </c>
      <c r="P5181" t="s">
        <v>9</v>
      </c>
      <c r="Q5181" t="s">
        <v>9</v>
      </c>
      <c r="R5181" t="s">
        <v>122</v>
      </c>
      <c r="S5181" t="s">
        <v>127</v>
      </c>
      <c r="T5181">
        <v>12</v>
      </c>
      <c r="U5181" t="s">
        <v>475</v>
      </c>
      <c r="W5181" t="s">
        <v>386</v>
      </c>
    </row>
    <row r="5182" spans="1:23" x14ac:dyDescent="0.25">
      <c r="A5182" t="s">
        <v>19</v>
      </c>
      <c r="B5182" s="1">
        <v>44267</v>
      </c>
      <c r="C5182">
        <v>-266.91000000000003</v>
      </c>
      <c r="D5182" t="s">
        <v>504</v>
      </c>
      <c r="E5182" t="s">
        <v>504</v>
      </c>
      <c r="F5182" t="s">
        <v>505</v>
      </c>
      <c r="G5182" t="s">
        <v>94</v>
      </c>
      <c r="H5182" t="s">
        <v>24</v>
      </c>
      <c r="I5182" t="s">
        <v>24</v>
      </c>
      <c r="J5182" t="s">
        <v>24</v>
      </c>
      <c r="O5182" t="s">
        <v>94</v>
      </c>
      <c r="P5182" t="s">
        <v>9</v>
      </c>
      <c r="Q5182" t="s">
        <v>6333</v>
      </c>
      <c r="R5182" t="s">
        <v>122</v>
      </c>
      <c r="S5182" t="s">
        <v>127</v>
      </c>
      <c r="T5182">
        <v>12</v>
      </c>
      <c r="U5182" t="s">
        <v>475</v>
      </c>
      <c r="V5182" t="s">
        <v>265</v>
      </c>
      <c r="W5182" t="s">
        <v>386</v>
      </c>
    </row>
    <row r="5183" spans="1:23" x14ac:dyDescent="0.25">
      <c r="A5183" t="s">
        <v>492</v>
      </c>
      <c r="B5183" s="1">
        <v>44267</v>
      </c>
      <c r="C5183">
        <v>-5.78</v>
      </c>
      <c r="D5183" t="s">
        <v>603</v>
      </c>
      <c r="E5183" t="s">
        <v>603</v>
      </c>
      <c r="F5183" t="s">
        <v>2688</v>
      </c>
      <c r="G5183" t="s">
        <v>104</v>
      </c>
      <c r="H5183" t="s">
        <v>16</v>
      </c>
      <c r="I5183" t="s">
        <v>16</v>
      </c>
      <c r="J5183" t="s">
        <v>9</v>
      </c>
      <c r="O5183" t="s">
        <v>104</v>
      </c>
      <c r="P5183" t="s">
        <v>9</v>
      </c>
      <c r="Q5183" t="s">
        <v>9</v>
      </c>
      <c r="R5183" t="s">
        <v>122</v>
      </c>
      <c r="S5183" t="s">
        <v>127</v>
      </c>
      <c r="T5183">
        <v>12</v>
      </c>
      <c r="U5183" t="s">
        <v>475</v>
      </c>
      <c r="W5183" t="s">
        <v>386</v>
      </c>
    </row>
    <row r="5184" spans="1:23" x14ac:dyDescent="0.25">
      <c r="A5184" t="s">
        <v>488</v>
      </c>
      <c r="B5184" s="1">
        <v>44266</v>
      </c>
      <c r="C5184">
        <v>115.14</v>
      </c>
      <c r="D5184" t="s">
        <v>489</v>
      </c>
      <c r="E5184" t="s">
        <v>489</v>
      </c>
      <c r="F5184" t="s">
        <v>490</v>
      </c>
      <c r="G5184" t="s">
        <v>92</v>
      </c>
      <c r="H5184" t="s">
        <v>71</v>
      </c>
      <c r="I5184" t="s">
        <v>71</v>
      </c>
      <c r="J5184" t="s">
        <v>9</v>
      </c>
      <c r="O5184" t="s">
        <v>92</v>
      </c>
      <c r="P5184" t="s">
        <v>9</v>
      </c>
      <c r="Q5184" t="s">
        <v>9</v>
      </c>
      <c r="R5184" t="s">
        <v>92</v>
      </c>
      <c r="S5184" t="s">
        <v>127</v>
      </c>
      <c r="T5184">
        <v>12</v>
      </c>
      <c r="U5184" t="s">
        <v>475</v>
      </c>
      <c r="W5184" t="s">
        <v>386</v>
      </c>
    </row>
    <row r="5185" spans="1:23" x14ac:dyDescent="0.25">
      <c r="A5185" t="s">
        <v>6408</v>
      </c>
      <c r="B5185" s="1">
        <v>44266</v>
      </c>
      <c r="C5185">
        <v>-2544.9</v>
      </c>
      <c r="D5185" t="s">
        <v>6656</v>
      </c>
      <c r="E5185" t="s">
        <v>6656</v>
      </c>
      <c r="F5185" t="s">
        <v>6657</v>
      </c>
      <c r="G5185" t="s">
        <v>89</v>
      </c>
      <c r="H5185" t="s">
        <v>229</v>
      </c>
      <c r="I5185" t="s">
        <v>229</v>
      </c>
      <c r="J5185" t="s">
        <v>9</v>
      </c>
      <c r="O5185" t="s">
        <v>89</v>
      </c>
      <c r="P5185" t="s">
        <v>9</v>
      </c>
      <c r="Q5185" t="s">
        <v>9</v>
      </c>
      <c r="R5185" t="s">
        <v>224</v>
      </c>
      <c r="S5185" t="s">
        <v>127</v>
      </c>
      <c r="T5185">
        <v>1</v>
      </c>
      <c r="U5185" t="s">
        <v>475</v>
      </c>
      <c r="W5185" t="s">
        <v>386</v>
      </c>
    </row>
    <row r="5186" spans="1:23" x14ac:dyDescent="0.25">
      <c r="A5186" t="s">
        <v>492</v>
      </c>
      <c r="B5186" s="1">
        <v>44266</v>
      </c>
      <c r="C5186">
        <v>-157.08000000000001</v>
      </c>
      <c r="D5186" t="s">
        <v>5477</v>
      </c>
      <c r="E5186" t="s">
        <v>5477</v>
      </c>
      <c r="F5186" t="s">
        <v>771</v>
      </c>
      <c r="G5186" t="s">
        <v>55</v>
      </c>
      <c r="H5186" t="s">
        <v>76</v>
      </c>
      <c r="I5186" t="s">
        <v>76</v>
      </c>
      <c r="J5186" t="s">
        <v>9</v>
      </c>
      <c r="O5186" t="s">
        <v>55</v>
      </c>
      <c r="P5186" t="s">
        <v>4953</v>
      </c>
      <c r="Q5186" t="s">
        <v>5526</v>
      </c>
      <c r="R5186" t="s">
        <v>224</v>
      </c>
      <c r="S5186" t="s">
        <v>126</v>
      </c>
      <c r="T5186">
        <v>12</v>
      </c>
      <c r="U5186" t="s">
        <v>475</v>
      </c>
      <c r="V5186" t="s">
        <v>6075</v>
      </c>
      <c r="W5186" t="s">
        <v>386</v>
      </c>
    </row>
    <row r="5187" spans="1:23" x14ac:dyDescent="0.25">
      <c r="A5187" t="s">
        <v>544</v>
      </c>
      <c r="B5187" s="1">
        <v>44265</v>
      </c>
      <c r="C5187">
        <v>-20.89</v>
      </c>
      <c r="D5187" t="s">
        <v>2676</v>
      </c>
      <c r="E5187" t="s">
        <v>2676</v>
      </c>
      <c r="F5187" t="s">
        <v>2266</v>
      </c>
      <c r="G5187" t="s">
        <v>104</v>
      </c>
      <c r="H5187" t="s">
        <v>7</v>
      </c>
      <c r="I5187" t="s">
        <v>7</v>
      </c>
      <c r="J5187" t="s">
        <v>9</v>
      </c>
      <c r="O5187" t="s">
        <v>104</v>
      </c>
      <c r="P5187" t="s">
        <v>9</v>
      </c>
      <c r="Q5187" t="s">
        <v>9</v>
      </c>
      <c r="R5187" t="s">
        <v>122</v>
      </c>
      <c r="S5187" t="s">
        <v>127</v>
      </c>
      <c r="T5187">
        <v>12</v>
      </c>
      <c r="U5187" t="s">
        <v>475</v>
      </c>
      <c r="W5187" t="s">
        <v>386</v>
      </c>
    </row>
    <row r="5188" spans="1:23" x14ac:dyDescent="0.25">
      <c r="A5188" t="s">
        <v>19</v>
      </c>
      <c r="B5188" s="1">
        <v>44264</v>
      </c>
      <c r="C5188">
        <v>72</v>
      </c>
      <c r="D5188" t="s">
        <v>1450</v>
      </c>
      <c r="E5188" t="s">
        <v>1450</v>
      </c>
      <c r="F5188" t="s">
        <v>1656</v>
      </c>
      <c r="G5188" t="s">
        <v>105</v>
      </c>
      <c r="H5188" t="s">
        <v>28</v>
      </c>
      <c r="I5188" t="s">
        <v>28</v>
      </c>
      <c r="J5188" t="s">
        <v>4996</v>
      </c>
      <c r="O5188" t="s">
        <v>105</v>
      </c>
      <c r="P5188" t="s">
        <v>9</v>
      </c>
      <c r="Q5188" t="s">
        <v>4997</v>
      </c>
      <c r="R5188" t="s">
        <v>122</v>
      </c>
      <c r="S5188" t="s">
        <v>124</v>
      </c>
      <c r="T5188">
        <v>1</v>
      </c>
      <c r="U5188" t="s">
        <v>475</v>
      </c>
      <c r="W5188" t="s">
        <v>386</v>
      </c>
    </row>
    <row r="5189" spans="1:23" x14ac:dyDescent="0.25">
      <c r="A5189" t="s">
        <v>19</v>
      </c>
      <c r="B5189" s="1">
        <v>44264</v>
      </c>
      <c r="C5189">
        <v>60</v>
      </c>
      <c r="D5189" t="s">
        <v>1450</v>
      </c>
      <c r="E5189" t="s">
        <v>1450</v>
      </c>
      <c r="F5189" t="s">
        <v>1656</v>
      </c>
      <c r="G5189" t="s">
        <v>105</v>
      </c>
      <c r="H5189" t="s">
        <v>28</v>
      </c>
      <c r="I5189" t="s">
        <v>28</v>
      </c>
      <c r="J5189" t="s">
        <v>4996</v>
      </c>
      <c r="O5189" t="s">
        <v>105</v>
      </c>
      <c r="P5189" t="s">
        <v>9</v>
      </c>
      <c r="Q5189" t="s">
        <v>4997</v>
      </c>
      <c r="R5189" t="s">
        <v>122</v>
      </c>
      <c r="S5189" t="s">
        <v>124</v>
      </c>
      <c r="T5189">
        <v>1</v>
      </c>
      <c r="U5189" t="s">
        <v>475</v>
      </c>
      <c r="W5189" t="s">
        <v>386</v>
      </c>
    </row>
    <row r="5190" spans="1:23" x14ac:dyDescent="0.25">
      <c r="A5190" t="s">
        <v>544</v>
      </c>
      <c r="B5190" s="1">
        <v>44264</v>
      </c>
      <c r="C5190">
        <v>-18.39</v>
      </c>
      <c r="D5190" t="s">
        <v>640</v>
      </c>
      <c r="E5190" t="s">
        <v>640</v>
      </c>
      <c r="F5190" t="s">
        <v>641</v>
      </c>
      <c r="G5190" t="s">
        <v>104</v>
      </c>
      <c r="H5190" t="s">
        <v>12</v>
      </c>
      <c r="I5190" t="s">
        <v>12</v>
      </c>
      <c r="J5190" t="s">
        <v>9</v>
      </c>
      <c r="O5190" t="s">
        <v>104</v>
      </c>
      <c r="P5190" t="s">
        <v>9</v>
      </c>
      <c r="Q5190" t="s">
        <v>9</v>
      </c>
      <c r="R5190" t="s">
        <v>122</v>
      </c>
      <c r="S5190" t="s">
        <v>127</v>
      </c>
      <c r="T5190">
        <v>12</v>
      </c>
      <c r="U5190" t="s">
        <v>475</v>
      </c>
      <c r="W5190" t="s">
        <v>386</v>
      </c>
    </row>
    <row r="5191" spans="1:23" x14ac:dyDescent="0.25">
      <c r="A5191" t="s">
        <v>544</v>
      </c>
      <c r="B5191" s="1">
        <v>44264</v>
      </c>
      <c r="C5191">
        <v>-73.069999999999993</v>
      </c>
      <c r="D5191" t="s">
        <v>640</v>
      </c>
      <c r="E5191" t="s">
        <v>640</v>
      </c>
      <c r="F5191" t="s">
        <v>641</v>
      </c>
      <c r="G5191" t="s">
        <v>104</v>
      </c>
      <c r="H5191" t="s">
        <v>12</v>
      </c>
      <c r="I5191" t="s">
        <v>12</v>
      </c>
      <c r="J5191" t="s">
        <v>9</v>
      </c>
      <c r="O5191" t="s">
        <v>104</v>
      </c>
      <c r="P5191" t="s">
        <v>9</v>
      </c>
      <c r="Q5191" t="s">
        <v>9</v>
      </c>
      <c r="R5191" t="s">
        <v>122</v>
      </c>
      <c r="S5191" t="s">
        <v>127</v>
      </c>
      <c r="T5191">
        <v>12</v>
      </c>
      <c r="U5191" t="s">
        <v>475</v>
      </c>
      <c r="W5191" t="s">
        <v>386</v>
      </c>
    </row>
    <row r="5192" spans="1:23" x14ac:dyDescent="0.25">
      <c r="A5192" t="s">
        <v>492</v>
      </c>
      <c r="B5192" s="1">
        <v>44263</v>
      </c>
      <c r="C5192">
        <v>-58.49</v>
      </c>
      <c r="D5192" t="s">
        <v>946</v>
      </c>
      <c r="E5192" t="s">
        <v>946</v>
      </c>
      <c r="F5192" t="s">
        <v>947</v>
      </c>
      <c r="G5192" t="s">
        <v>117</v>
      </c>
      <c r="H5192" t="s">
        <v>44</v>
      </c>
      <c r="I5192" t="s">
        <v>44</v>
      </c>
      <c r="J5192" t="s">
        <v>9</v>
      </c>
      <c r="O5192" t="s">
        <v>117</v>
      </c>
      <c r="P5192" t="s">
        <v>9</v>
      </c>
      <c r="Q5192" t="s">
        <v>9</v>
      </c>
      <c r="R5192" t="s">
        <v>122</v>
      </c>
      <c r="S5192" t="s">
        <v>127</v>
      </c>
      <c r="T5192">
        <v>12</v>
      </c>
      <c r="U5192" t="s">
        <v>475</v>
      </c>
      <c r="W5192" t="s">
        <v>386</v>
      </c>
    </row>
    <row r="5193" spans="1:23" x14ac:dyDescent="0.25">
      <c r="A5193" t="s">
        <v>492</v>
      </c>
      <c r="B5193" s="1">
        <v>44263</v>
      </c>
      <c r="C5193">
        <v>-98.78</v>
      </c>
      <c r="D5193" t="s">
        <v>739</v>
      </c>
      <c r="E5193" t="s">
        <v>739</v>
      </c>
      <c r="F5193" t="s">
        <v>740</v>
      </c>
      <c r="G5193" t="s">
        <v>473</v>
      </c>
      <c r="H5193" t="s">
        <v>466</v>
      </c>
      <c r="I5193" t="s">
        <v>466</v>
      </c>
      <c r="J5193" t="s">
        <v>9</v>
      </c>
      <c r="O5193" t="s">
        <v>473</v>
      </c>
      <c r="P5193" t="s">
        <v>9</v>
      </c>
      <c r="Q5193" t="s">
        <v>9</v>
      </c>
      <c r="R5193" t="s">
        <v>122</v>
      </c>
      <c r="S5193" t="s">
        <v>127</v>
      </c>
      <c r="T5193">
        <v>12</v>
      </c>
      <c r="U5193" t="s">
        <v>475</v>
      </c>
      <c r="W5193" t="s">
        <v>386</v>
      </c>
    </row>
    <row r="5194" spans="1:23" x14ac:dyDescent="0.25">
      <c r="A5194" t="s">
        <v>19</v>
      </c>
      <c r="B5194" s="1">
        <v>44263</v>
      </c>
      <c r="C5194">
        <v>-301.39</v>
      </c>
      <c r="D5194" t="s">
        <v>609</v>
      </c>
      <c r="E5194" t="s">
        <v>609</v>
      </c>
      <c r="F5194" t="s">
        <v>610</v>
      </c>
      <c r="G5194" t="s">
        <v>10</v>
      </c>
      <c r="H5194" t="s">
        <v>20</v>
      </c>
      <c r="I5194" t="s">
        <v>20</v>
      </c>
      <c r="J5194" t="s">
        <v>9</v>
      </c>
      <c r="O5194" t="s">
        <v>10</v>
      </c>
      <c r="P5194" t="s">
        <v>9</v>
      </c>
      <c r="Q5194" t="s">
        <v>9</v>
      </c>
      <c r="R5194" t="s">
        <v>122</v>
      </c>
      <c r="S5194" t="s">
        <v>127</v>
      </c>
      <c r="T5194">
        <v>12</v>
      </c>
      <c r="U5194" t="s">
        <v>475</v>
      </c>
      <c r="W5194" t="s">
        <v>386</v>
      </c>
    </row>
    <row r="5195" spans="1:23" x14ac:dyDescent="0.25">
      <c r="A5195" t="s">
        <v>492</v>
      </c>
      <c r="B5195" s="1">
        <v>44263</v>
      </c>
      <c r="C5195">
        <v>-17.850000000000001</v>
      </c>
      <c r="D5195" t="s">
        <v>612</v>
      </c>
      <c r="E5195" t="s">
        <v>612</v>
      </c>
      <c r="F5195" t="s">
        <v>613</v>
      </c>
      <c r="G5195" t="s">
        <v>110</v>
      </c>
      <c r="H5195" t="s">
        <v>79</v>
      </c>
      <c r="I5195" t="s">
        <v>79</v>
      </c>
      <c r="J5195" t="s">
        <v>9</v>
      </c>
      <c r="O5195" t="s">
        <v>110</v>
      </c>
      <c r="P5195" t="s">
        <v>9</v>
      </c>
      <c r="Q5195" t="s">
        <v>9</v>
      </c>
      <c r="R5195" t="s">
        <v>122</v>
      </c>
      <c r="S5195" t="s">
        <v>127</v>
      </c>
      <c r="T5195">
        <v>12</v>
      </c>
      <c r="U5195" t="s">
        <v>475</v>
      </c>
      <c r="V5195" t="s">
        <v>283</v>
      </c>
      <c r="W5195" t="s">
        <v>386</v>
      </c>
    </row>
    <row r="5196" spans="1:23" x14ac:dyDescent="0.25">
      <c r="A5196" t="s">
        <v>508</v>
      </c>
      <c r="B5196" s="1">
        <v>44263</v>
      </c>
      <c r="C5196">
        <v>-30</v>
      </c>
      <c r="D5196" t="s">
        <v>2689</v>
      </c>
      <c r="E5196" t="s">
        <v>2689</v>
      </c>
      <c r="F5196" t="s">
        <v>2689</v>
      </c>
      <c r="G5196" t="s">
        <v>78</v>
      </c>
      <c r="H5196" t="s">
        <v>27</v>
      </c>
      <c r="I5196" t="s">
        <v>27</v>
      </c>
      <c r="J5196" t="s">
        <v>9</v>
      </c>
      <c r="O5196" t="s">
        <v>78</v>
      </c>
      <c r="P5196" t="s">
        <v>9</v>
      </c>
      <c r="Q5196" t="s">
        <v>2690</v>
      </c>
      <c r="R5196" t="s">
        <v>122</v>
      </c>
      <c r="S5196" t="s">
        <v>127</v>
      </c>
      <c r="T5196">
        <v>1</v>
      </c>
      <c r="U5196" t="s">
        <v>475</v>
      </c>
      <c r="W5196" t="s">
        <v>386</v>
      </c>
    </row>
    <row r="5197" spans="1:23" x14ac:dyDescent="0.25">
      <c r="A5197" t="s">
        <v>19</v>
      </c>
      <c r="B5197" s="1">
        <v>44263</v>
      </c>
      <c r="C5197">
        <v>-284.27999999999997</v>
      </c>
      <c r="D5197" t="s">
        <v>85</v>
      </c>
      <c r="E5197" t="s">
        <v>85</v>
      </c>
      <c r="F5197" t="s">
        <v>498</v>
      </c>
      <c r="G5197" t="s">
        <v>55</v>
      </c>
      <c r="H5197" t="s">
        <v>18</v>
      </c>
      <c r="I5197" t="s">
        <v>18</v>
      </c>
      <c r="J5197" t="s">
        <v>9</v>
      </c>
      <c r="O5197" t="s">
        <v>55</v>
      </c>
      <c r="P5197" t="s">
        <v>9</v>
      </c>
      <c r="Q5197" t="s">
        <v>9</v>
      </c>
      <c r="R5197" t="s">
        <v>224</v>
      </c>
      <c r="S5197" t="s">
        <v>126</v>
      </c>
      <c r="T5197">
        <v>12</v>
      </c>
      <c r="U5197" t="s">
        <v>475</v>
      </c>
      <c r="W5197" t="s">
        <v>386</v>
      </c>
    </row>
    <row r="5198" spans="1:23" x14ac:dyDescent="0.25">
      <c r="A5198" t="s">
        <v>492</v>
      </c>
      <c r="B5198" s="1">
        <v>44263</v>
      </c>
      <c r="C5198">
        <v>-40</v>
      </c>
      <c r="D5198" t="s">
        <v>2535</v>
      </c>
      <c r="E5198" t="s">
        <v>2535</v>
      </c>
      <c r="F5198" t="s">
        <v>2536</v>
      </c>
      <c r="G5198" t="s">
        <v>104</v>
      </c>
      <c r="H5198" t="s">
        <v>16</v>
      </c>
      <c r="I5198" t="s">
        <v>16</v>
      </c>
      <c r="J5198" t="s">
        <v>9</v>
      </c>
      <c r="O5198" t="s">
        <v>104</v>
      </c>
      <c r="P5198" t="s">
        <v>9</v>
      </c>
      <c r="Q5198" t="s">
        <v>9</v>
      </c>
      <c r="R5198" t="s">
        <v>122</v>
      </c>
      <c r="S5198" t="s">
        <v>127</v>
      </c>
      <c r="T5198">
        <v>12</v>
      </c>
      <c r="U5198" t="s">
        <v>475</v>
      </c>
      <c r="W5198" t="s">
        <v>386</v>
      </c>
    </row>
    <row r="5199" spans="1:23" x14ac:dyDescent="0.25">
      <c r="A5199" t="s">
        <v>492</v>
      </c>
      <c r="B5199" s="1">
        <v>44263</v>
      </c>
      <c r="C5199">
        <v>-9.9700000000000006</v>
      </c>
      <c r="D5199" t="s">
        <v>495</v>
      </c>
      <c r="E5199" t="s">
        <v>495</v>
      </c>
      <c r="F5199" t="s">
        <v>496</v>
      </c>
      <c r="G5199" t="s">
        <v>104</v>
      </c>
      <c r="H5199" t="s">
        <v>16</v>
      </c>
      <c r="I5199" t="s">
        <v>16</v>
      </c>
      <c r="J5199" t="s">
        <v>9</v>
      </c>
      <c r="O5199" t="s">
        <v>104</v>
      </c>
      <c r="P5199" t="s">
        <v>9</v>
      </c>
      <c r="Q5199" t="s">
        <v>9</v>
      </c>
      <c r="R5199" t="s">
        <v>122</v>
      </c>
      <c r="S5199" t="s">
        <v>127</v>
      </c>
      <c r="T5199">
        <v>12</v>
      </c>
      <c r="U5199" t="s">
        <v>475</v>
      </c>
      <c r="W5199" t="s">
        <v>386</v>
      </c>
    </row>
    <row r="5200" spans="1:23" x14ac:dyDescent="0.25">
      <c r="A5200" t="s">
        <v>544</v>
      </c>
      <c r="B5200" s="1">
        <v>44262</v>
      </c>
      <c r="C5200">
        <v>52.8</v>
      </c>
      <c r="D5200" t="s">
        <v>995</v>
      </c>
      <c r="E5200" t="s">
        <v>995</v>
      </c>
      <c r="F5200" t="s">
        <v>996</v>
      </c>
      <c r="G5200" t="s">
        <v>55</v>
      </c>
      <c r="H5200" t="s">
        <v>76</v>
      </c>
      <c r="I5200" t="s">
        <v>76</v>
      </c>
      <c r="J5200" t="s">
        <v>9</v>
      </c>
      <c r="O5200" t="s">
        <v>55</v>
      </c>
      <c r="P5200" t="s">
        <v>9</v>
      </c>
      <c r="Q5200" t="s">
        <v>9</v>
      </c>
      <c r="R5200" t="s">
        <v>224</v>
      </c>
      <c r="S5200" t="s">
        <v>126</v>
      </c>
      <c r="T5200">
        <v>12</v>
      </c>
      <c r="U5200" t="s">
        <v>475</v>
      </c>
      <c r="V5200" t="s">
        <v>6075</v>
      </c>
      <c r="W5200" t="s">
        <v>386</v>
      </c>
    </row>
    <row r="5201" spans="1:23" x14ac:dyDescent="0.25">
      <c r="A5201" t="s">
        <v>34</v>
      </c>
      <c r="B5201" s="1">
        <v>44262</v>
      </c>
      <c r="C5201">
        <v>-104.58</v>
      </c>
      <c r="D5201" t="s">
        <v>491</v>
      </c>
      <c r="E5201" t="s">
        <v>491</v>
      </c>
      <c r="F5201" t="s">
        <v>2691</v>
      </c>
      <c r="G5201" t="s">
        <v>117</v>
      </c>
      <c r="H5201" t="s">
        <v>42</v>
      </c>
      <c r="I5201" t="s">
        <v>42</v>
      </c>
      <c r="J5201" t="s">
        <v>9</v>
      </c>
      <c r="K5201" t="s">
        <v>9</v>
      </c>
      <c r="L5201" t="s">
        <v>9</v>
      </c>
      <c r="M5201" t="s">
        <v>6097</v>
      </c>
      <c r="O5201" t="s">
        <v>117</v>
      </c>
      <c r="P5201" t="s">
        <v>9</v>
      </c>
      <c r="Q5201" t="s">
        <v>6098</v>
      </c>
      <c r="R5201" t="s">
        <v>122</v>
      </c>
      <c r="S5201" t="s">
        <v>127</v>
      </c>
      <c r="T5201">
        <v>12</v>
      </c>
      <c r="U5201" t="s">
        <v>475</v>
      </c>
      <c r="W5201" t="s">
        <v>386</v>
      </c>
    </row>
    <row r="5202" spans="1:23" x14ac:dyDescent="0.25">
      <c r="A5202" t="s">
        <v>34</v>
      </c>
      <c r="B5202" s="1">
        <v>44262</v>
      </c>
      <c r="C5202">
        <v>-42.38</v>
      </c>
      <c r="D5202" t="s">
        <v>491</v>
      </c>
      <c r="E5202" t="s">
        <v>491</v>
      </c>
      <c r="F5202" t="s">
        <v>2692</v>
      </c>
      <c r="G5202" t="s">
        <v>120</v>
      </c>
      <c r="H5202" t="s">
        <v>83</v>
      </c>
      <c r="I5202" t="s">
        <v>83</v>
      </c>
      <c r="J5202" t="s">
        <v>9</v>
      </c>
      <c r="K5202" t="s">
        <v>9</v>
      </c>
      <c r="L5202" t="s">
        <v>9</v>
      </c>
      <c r="M5202" t="s">
        <v>5527</v>
      </c>
      <c r="O5202" t="s">
        <v>120</v>
      </c>
      <c r="P5202" t="s">
        <v>9</v>
      </c>
      <c r="Q5202" t="s">
        <v>5528</v>
      </c>
      <c r="R5202" t="s">
        <v>122</v>
      </c>
      <c r="S5202" t="s">
        <v>127</v>
      </c>
      <c r="T5202">
        <v>12</v>
      </c>
      <c r="U5202" t="s">
        <v>475</v>
      </c>
      <c r="W5202" t="s">
        <v>386</v>
      </c>
    </row>
    <row r="5203" spans="1:23" x14ac:dyDescent="0.25">
      <c r="A5203" t="s">
        <v>512</v>
      </c>
      <c r="B5203" s="1">
        <v>44261</v>
      </c>
      <c r="C5203">
        <v>284.27999999999997</v>
      </c>
      <c r="D5203" t="s">
        <v>85</v>
      </c>
      <c r="E5203" t="s">
        <v>85</v>
      </c>
      <c r="F5203" t="s">
        <v>513</v>
      </c>
      <c r="G5203" t="s">
        <v>55</v>
      </c>
      <c r="H5203" t="s">
        <v>18</v>
      </c>
      <c r="I5203" t="s">
        <v>18</v>
      </c>
      <c r="J5203" t="s">
        <v>9</v>
      </c>
      <c r="O5203" t="s">
        <v>55</v>
      </c>
      <c r="P5203" t="s">
        <v>9</v>
      </c>
      <c r="Q5203" t="s">
        <v>9</v>
      </c>
      <c r="R5203" t="s">
        <v>224</v>
      </c>
      <c r="S5203" t="s">
        <v>126</v>
      </c>
      <c r="T5203">
        <v>12</v>
      </c>
      <c r="U5203" t="s">
        <v>475</v>
      </c>
      <c r="W5203" t="s">
        <v>386</v>
      </c>
    </row>
    <row r="5204" spans="1:23" x14ac:dyDescent="0.25">
      <c r="A5204" t="s">
        <v>492</v>
      </c>
      <c r="B5204" s="1">
        <v>44261</v>
      </c>
      <c r="C5204">
        <v>-105.26</v>
      </c>
      <c r="D5204" t="s">
        <v>495</v>
      </c>
      <c r="E5204" t="s">
        <v>495</v>
      </c>
      <c r="F5204" t="s">
        <v>496</v>
      </c>
      <c r="G5204" t="s">
        <v>104</v>
      </c>
      <c r="H5204" t="s">
        <v>16</v>
      </c>
      <c r="I5204" t="s">
        <v>16</v>
      </c>
      <c r="J5204" t="s">
        <v>9</v>
      </c>
      <c r="O5204" t="s">
        <v>104</v>
      </c>
      <c r="P5204" t="s">
        <v>9</v>
      </c>
      <c r="Q5204" t="s">
        <v>9</v>
      </c>
      <c r="R5204" t="s">
        <v>122</v>
      </c>
      <c r="S5204" t="s">
        <v>127</v>
      </c>
      <c r="T5204">
        <v>12</v>
      </c>
      <c r="U5204" t="s">
        <v>475</v>
      </c>
      <c r="W5204" t="s">
        <v>386</v>
      </c>
    </row>
    <row r="5205" spans="1:23" x14ac:dyDescent="0.25">
      <c r="A5205" t="s">
        <v>492</v>
      </c>
      <c r="B5205" s="1">
        <v>44261</v>
      </c>
      <c r="C5205">
        <v>-132</v>
      </c>
      <c r="D5205" t="s">
        <v>522</v>
      </c>
      <c r="E5205" t="s">
        <v>522</v>
      </c>
      <c r="F5205" t="s">
        <v>523</v>
      </c>
      <c r="G5205" t="s">
        <v>94</v>
      </c>
      <c r="H5205" t="s">
        <v>73</v>
      </c>
      <c r="I5205" t="s">
        <v>73</v>
      </c>
      <c r="J5205" t="s">
        <v>2439</v>
      </c>
      <c r="O5205" t="s">
        <v>94</v>
      </c>
      <c r="P5205" t="s">
        <v>29</v>
      </c>
      <c r="Q5205" t="s">
        <v>6334</v>
      </c>
      <c r="R5205" t="s">
        <v>122</v>
      </c>
      <c r="S5205" t="s">
        <v>127</v>
      </c>
      <c r="T5205">
        <v>1</v>
      </c>
      <c r="U5205" t="s">
        <v>475</v>
      </c>
      <c r="V5205" t="s">
        <v>262</v>
      </c>
      <c r="W5205" t="s">
        <v>1640</v>
      </c>
    </row>
    <row r="5206" spans="1:23" x14ac:dyDescent="0.25">
      <c r="A5206" t="s">
        <v>492</v>
      </c>
      <c r="B5206" s="1">
        <v>44261</v>
      </c>
      <c r="C5206">
        <v>-10</v>
      </c>
      <c r="D5206" t="s">
        <v>522</v>
      </c>
      <c r="E5206" t="s">
        <v>522</v>
      </c>
      <c r="F5206" t="s">
        <v>523</v>
      </c>
      <c r="G5206" t="s">
        <v>94</v>
      </c>
      <c r="H5206" t="s">
        <v>73</v>
      </c>
      <c r="I5206" t="s">
        <v>73</v>
      </c>
      <c r="J5206" t="s">
        <v>2439</v>
      </c>
      <c r="O5206" t="s">
        <v>94</v>
      </c>
      <c r="P5206" t="s">
        <v>29</v>
      </c>
      <c r="Q5206" t="s">
        <v>6334</v>
      </c>
      <c r="R5206" t="s">
        <v>122</v>
      </c>
      <c r="S5206" t="s">
        <v>127</v>
      </c>
      <c r="T5206">
        <v>1</v>
      </c>
      <c r="U5206" t="s">
        <v>475</v>
      </c>
      <c r="V5206" t="s">
        <v>262</v>
      </c>
      <c r="W5206" t="s">
        <v>1640</v>
      </c>
    </row>
    <row r="5207" spans="1:23" x14ac:dyDescent="0.25">
      <c r="A5207" t="s">
        <v>492</v>
      </c>
      <c r="B5207" s="1">
        <v>44261</v>
      </c>
      <c r="C5207">
        <v>-10.87</v>
      </c>
      <c r="D5207" t="s">
        <v>493</v>
      </c>
      <c r="E5207" t="s">
        <v>493</v>
      </c>
      <c r="F5207" t="s">
        <v>494</v>
      </c>
      <c r="G5207" t="s">
        <v>104</v>
      </c>
      <c r="H5207" t="s">
        <v>16</v>
      </c>
      <c r="I5207" t="s">
        <v>16</v>
      </c>
      <c r="J5207" t="s">
        <v>9</v>
      </c>
      <c r="O5207" t="s">
        <v>104</v>
      </c>
      <c r="P5207" t="s">
        <v>9</v>
      </c>
      <c r="Q5207" t="s">
        <v>9</v>
      </c>
      <c r="R5207" t="s">
        <v>122</v>
      </c>
      <c r="S5207" t="s">
        <v>127</v>
      </c>
      <c r="T5207">
        <v>12</v>
      </c>
      <c r="U5207" t="s">
        <v>475</v>
      </c>
      <c r="W5207" t="s">
        <v>386</v>
      </c>
    </row>
    <row r="5208" spans="1:23" x14ac:dyDescent="0.25">
      <c r="A5208" t="s">
        <v>544</v>
      </c>
      <c r="B5208" s="1">
        <v>44261</v>
      </c>
      <c r="C5208">
        <v>-12.5</v>
      </c>
      <c r="D5208" t="s">
        <v>744</v>
      </c>
      <c r="E5208" t="s">
        <v>744</v>
      </c>
      <c r="F5208" t="s">
        <v>1594</v>
      </c>
      <c r="G5208" t="s">
        <v>104</v>
      </c>
      <c r="H5208" t="s">
        <v>7</v>
      </c>
      <c r="I5208" t="s">
        <v>7</v>
      </c>
      <c r="J5208" t="s">
        <v>9</v>
      </c>
      <c r="O5208" t="s">
        <v>104</v>
      </c>
      <c r="P5208" t="s">
        <v>9</v>
      </c>
      <c r="Q5208" t="s">
        <v>9</v>
      </c>
      <c r="R5208" t="s">
        <v>122</v>
      </c>
      <c r="S5208" t="s">
        <v>127</v>
      </c>
      <c r="T5208">
        <v>12</v>
      </c>
      <c r="U5208" t="s">
        <v>475</v>
      </c>
      <c r="W5208" t="s">
        <v>386</v>
      </c>
    </row>
    <row r="5209" spans="1:23" x14ac:dyDescent="0.25">
      <c r="A5209" t="s">
        <v>544</v>
      </c>
      <c r="B5209" s="1">
        <v>44261</v>
      </c>
      <c r="C5209">
        <v>-38.46</v>
      </c>
      <c r="D5209" t="s">
        <v>640</v>
      </c>
      <c r="E5209" t="s">
        <v>640</v>
      </c>
      <c r="F5209" t="s">
        <v>641</v>
      </c>
      <c r="G5209" t="s">
        <v>104</v>
      </c>
      <c r="H5209" t="s">
        <v>12</v>
      </c>
      <c r="I5209" t="s">
        <v>12</v>
      </c>
      <c r="J5209" t="s">
        <v>9</v>
      </c>
      <c r="O5209" t="s">
        <v>104</v>
      </c>
      <c r="P5209" t="s">
        <v>9</v>
      </c>
      <c r="Q5209" t="s">
        <v>9</v>
      </c>
      <c r="R5209" t="s">
        <v>122</v>
      </c>
      <c r="S5209" t="s">
        <v>127</v>
      </c>
      <c r="T5209">
        <v>12</v>
      </c>
      <c r="U5209" t="s">
        <v>475</v>
      </c>
      <c r="W5209" t="s">
        <v>386</v>
      </c>
    </row>
    <row r="5210" spans="1:23" x14ac:dyDescent="0.25">
      <c r="A5210" t="s">
        <v>5030</v>
      </c>
      <c r="B5210" s="1">
        <v>44260</v>
      </c>
      <c r="C5210">
        <v>4.8</v>
      </c>
      <c r="D5210" t="s">
        <v>518</v>
      </c>
      <c r="E5210" t="s">
        <v>518</v>
      </c>
      <c r="F5210" t="s">
        <v>519</v>
      </c>
      <c r="G5210" t="s">
        <v>92</v>
      </c>
      <c r="H5210" t="s">
        <v>71</v>
      </c>
      <c r="I5210" t="s">
        <v>71</v>
      </c>
      <c r="J5210" t="s">
        <v>9</v>
      </c>
      <c r="O5210" t="s">
        <v>92</v>
      </c>
      <c r="P5210" t="s">
        <v>9</v>
      </c>
      <c r="Q5210" t="s">
        <v>9</v>
      </c>
      <c r="R5210" t="s">
        <v>92</v>
      </c>
      <c r="S5210" t="s">
        <v>127</v>
      </c>
      <c r="T5210">
        <v>12</v>
      </c>
      <c r="U5210" t="s">
        <v>475</v>
      </c>
      <c r="W5210" t="s">
        <v>386</v>
      </c>
    </row>
    <row r="5211" spans="1:23" x14ac:dyDescent="0.25">
      <c r="A5211" t="s">
        <v>486</v>
      </c>
      <c r="B5211" s="1">
        <v>44260</v>
      </c>
      <c r="C5211">
        <v>38.69</v>
      </c>
      <c r="D5211" t="s">
        <v>518</v>
      </c>
      <c r="E5211" t="s">
        <v>518</v>
      </c>
      <c r="F5211" t="s">
        <v>519</v>
      </c>
      <c r="G5211" t="s">
        <v>92</v>
      </c>
      <c r="H5211" t="s">
        <v>71</v>
      </c>
      <c r="I5211" t="s">
        <v>71</v>
      </c>
      <c r="J5211" t="s">
        <v>9</v>
      </c>
      <c r="O5211" t="s">
        <v>92</v>
      </c>
      <c r="P5211" t="s">
        <v>9</v>
      </c>
      <c r="Q5211" t="s">
        <v>9</v>
      </c>
      <c r="R5211" t="s">
        <v>92</v>
      </c>
      <c r="S5211" t="s">
        <v>127</v>
      </c>
      <c r="T5211">
        <v>12</v>
      </c>
      <c r="U5211" t="s">
        <v>475</v>
      </c>
      <c r="W5211" t="s">
        <v>386</v>
      </c>
    </row>
    <row r="5212" spans="1:23" x14ac:dyDescent="0.25">
      <c r="A5212" t="s">
        <v>526</v>
      </c>
      <c r="B5212" s="1">
        <v>44260</v>
      </c>
      <c r="C5212">
        <v>48.73</v>
      </c>
      <c r="D5212" t="s">
        <v>518</v>
      </c>
      <c r="E5212" t="s">
        <v>518</v>
      </c>
      <c r="F5212" t="s">
        <v>519</v>
      </c>
      <c r="G5212" t="s">
        <v>92</v>
      </c>
      <c r="H5212" t="s">
        <v>71</v>
      </c>
      <c r="I5212" t="s">
        <v>71</v>
      </c>
      <c r="J5212" t="s">
        <v>9</v>
      </c>
      <c r="O5212" t="s">
        <v>92</v>
      </c>
      <c r="P5212" t="s">
        <v>9</v>
      </c>
      <c r="Q5212" t="s">
        <v>9</v>
      </c>
      <c r="R5212" t="s">
        <v>92</v>
      </c>
      <c r="S5212" t="s">
        <v>127</v>
      </c>
      <c r="T5212">
        <v>12</v>
      </c>
      <c r="U5212" t="s">
        <v>475</v>
      </c>
      <c r="W5212" t="s">
        <v>386</v>
      </c>
    </row>
    <row r="5213" spans="1:23" x14ac:dyDescent="0.25">
      <c r="A5213" t="s">
        <v>34</v>
      </c>
      <c r="B5213" s="1">
        <v>44260</v>
      </c>
      <c r="C5213">
        <v>-148.88</v>
      </c>
      <c r="D5213" t="s">
        <v>491</v>
      </c>
      <c r="E5213" t="s">
        <v>491</v>
      </c>
      <c r="F5213" t="s">
        <v>2693</v>
      </c>
      <c r="G5213" t="s">
        <v>117</v>
      </c>
      <c r="H5213" t="s">
        <v>42</v>
      </c>
      <c r="I5213" t="s">
        <v>42</v>
      </c>
      <c r="J5213" t="s">
        <v>9</v>
      </c>
      <c r="K5213" t="s">
        <v>9</v>
      </c>
      <c r="L5213" t="s">
        <v>9</v>
      </c>
      <c r="M5213" t="s">
        <v>2686</v>
      </c>
      <c r="O5213" t="s">
        <v>117</v>
      </c>
      <c r="P5213" t="s">
        <v>9</v>
      </c>
      <c r="Q5213" t="s">
        <v>2694</v>
      </c>
      <c r="R5213" t="s">
        <v>122</v>
      </c>
      <c r="S5213" t="s">
        <v>127</v>
      </c>
      <c r="T5213">
        <v>12</v>
      </c>
      <c r="U5213" t="s">
        <v>475</v>
      </c>
      <c r="W5213" t="s">
        <v>386</v>
      </c>
    </row>
    <row r="5214" spans="1:23" x14ac:dyDescent="0.25">
      <c r="A5214" t="s">
        <v>19</v>
      </c>
      <c r="B5214" s="1">
        <v>44260</v>
      </c>
      <c r="C5214">
        <v>-4520.71</v>
      </c>
      <c r="D5214" t="s">
        <v>516</v>
      </c>
      <c r="E5214" t="s">
        <v>516</v>
      </c>
      <c r="F5214" t="s">
        <v>517</v>
      </c>
      <c r="G5214" t="s">
        <v>94</v>
      </c>
      <c r="H5214" t="s">
        <v>61</v>
      </c>
      <c r="I5214" t="s">
        <v>61</v>
      </c>
      <c r="J5214" t="s">
        <v>9</v>
      </c>
      <c r="O5214" t="s">
        <v>94</v>
      </c>
      <c r="P5214" t="s">
        <v>9</v>
      </c>
      <c r="Q5214" t="s">
        <v>9</v>
      </c>
      <c r="R5214" t="s">
        <v>122</v>
      </c>
      <c r="S5214" t="s">
        <v>127</v>
      </c>
      <c r="T5214">
        <v>12</v>
      </c>
      <c r="U5214" t="s">
        <v>475</v>
      </c>
      <c r="W5214" t="s">
        <v>386</v>
      </c>
    </row>
    <row r="5215" spans="1:23" x14ac:dyDescent="0.25">
      <c r="A5215" t="s">
        <v>492</v>
      </c>
      <c r="B5215" s="1">
        <v>44260</v>
      </c>
      <c r="C5215">
        <v>-65</v>
      </c>
      <c r="D5215" t="s">
        <v>527</v>
      </c>
      <c r="E5215" t="s">
        <v>527</v>
      </c>
      <c r="F5215" t="s">
        <v>528</v>
      </c>
      <c r="G5215" t="s">
        <v>94</v>
      </c>
      <c r="H5215" t="s">
        <v>32</v>
      </c>
      <c r="I5215" t="s">
        <v>32</v>
      </c>
      <c r="J5215" t="s">
        <v>32</v>
      </c>
      <c r="O5215" t="s">
        <v>94</v>
      </c>
      <c r="P5215" t="s">
        <v>9</v>
      </c>
      <c r="Q5215" t="s">
        <v>6311</v>
      </c>
      <c r="R5215" t="s">
        <v>122</v>
      </c>
      <c r="S5215" t="s">
        <v>127</v>
      </c>
      <c r="T5215">
        <v>12</v>
      </c>
      <c r="U5215" t="s">
        <v>475</v>
      </c>
      <c r="V5215" t="s">
        <v>276</v>
      </c>
      <c r="W5215" t="s">
        <v>386</v>
      </c>
    </row>
    <row r="5216" spans="1:23" x14ac:dyDescent="0.25">
      <c r="A5216" t="s">
        <v>544</v>
      </c>
      <c r="B5216" s="1">
        <v>44260</v>
      </c>
      <c r="C5216">
        <v>-8</v>
      </c>
      <c r="D5216" t="s">
        <v>995</v>
      </c>
      <c r="E5216" t="s">
        <v>995</v>
      </c>
      <c r="F5216" t="s">
        <v>996</v>
      </c>
      <c r="G5216" t="s">
        <v>55</v>
      </c>
      <c r="H5216" t="s">
        <v>76</v>
      </c>
      <c r="I5216" t="s">
        <v>76</v>
      </c>
      <c r="J5216" t="s">
        <v>9</v>
      </c>
      <c r="O5216" t="s">
        <v>55</v>
      </c>
      <c r="P5216" t="s">
        <v>9</v>
      </c>
      <c r="Q5216" t="s">
        <v>2695</v>
      </c>
      <c r="R5216" t="s">
        <v>224</v>
      </c>
      <c r="S5216" t="s">
        <v>126</v>
      </c>
      <c r="T5216">
        <v>12</v>
      </c>
      <c r="U5216" t="s">
        <v>475</v>
      </c>
      <c r="V5216" t="s">
        <v>6075</v>
      </c>
      <c r="W5216" t="s">
        <v>386</v>
      </c>
    </row>
    <row r="5217" spans="1:23" x14ac:dyDescent="0.25">
      <c r="A5217" t="s">
        <v>544</v>
      </c>
      <c r="B5217" s="1">
        <v>44260</v>
      </c>
      <c r="C5217">
        <v>-8</v>
      </c>
      <c r="D5217" t="s">
        <v>995</v>
      </c>
      <c r="E5217" t="s">
        <v>995</v>
      </c>
      <c r="F5217" t="s">
        <v>996</v>
      </c>
      <c r="G5217" t="s">
        <v>55</v>
      </c>
      <c r="H5217" t="s">
        <v>76</v>
      </c>
      <c r="I5217" t="s">
        <v>76</v>
      </c>
      <c r="J5217" t="s">
        <v>9</v>
      </c>
      <c r="O5217" t="s">
        <v>55</v>
      </c>
      <c r="P5217" t="s">
        <v>9</v>
      </c>
      <c r="Q5217" t="s">
        <v>2695</v>
      </c>
      <c r="R5217" t="s">
        <v>224</v>
      </c>
      <c r="S5217" t="s">
        <v>126</v>
      </c>
      <c r="T5217">
        <v>12</v>
      </c>
      <c r="U5217" t="s">
        <v>475</v>
      </c>
      <c r="V5217" t="s">
        <v>6075</v>
      </c>
      <c r="W5217" t="s">
        <v>386</v>
      </c>
    </row>
    <row r="5218" spans="1:23" x14ac:dyDescent="0.25">
      <c r="A5218" t="s">
        <v>544</v>
      </c>
      <c r="B5218" s="1">
        <v>44260</v>
      </c>
      <c r="C5218">
        <v>-8</v>
      </c>
      <c r="D5218" t="s">
        <v>995</v>
      </c>
      <c r="E5218" t="s">
        <v>995</v>
      </c>
      <c r="F5218" t="s">
        <v>996</v>
      </c>
      <c r="G5218" t="s">
        <v>55</v>
      </c>
      <c r="H5218" t="s">
        <v>76</v>
      </c>
      <c r="I5218" t="s">
        <v>76</v>
      </c>
      <c r="J5218" t="s">
        <v>9</v>
      </c>
      <c r="O5218" t="s">
        <v>55</v>
      </c>
      <c r="P5218" t="s">
        <v>9</v>
      </c>
      <c r="Q5218" t="s">
        <v>2695</v>
      </c>
      <c r="R5218" t="s">
        <v>224</v>
      </c>
      <c r="S5218" t="s">
        <v>126</v>
      </c>
      <c r="T5218">
        <v>12</v>
      </c>
      <c r="U5218" t="s">
        <v>475</v>
      </c>
      <c r="V5218" t="s">
        <v>6075</v>
      </c>
      <c r="W5218" t="s">
        <v>386</v>
      </c>
    </row>
    <row r="5219" spans="1:23" x14ac:dyDescent="0.25">
      <c r="A5219" t="s">
        <v>2543</v>
      </c>
      <c r="B5219" s="1">
        <v>44260</v>
      </c>
      <c r="C5219">
        <v>17.149999999999999</v>
      </c>
      <c r="D5219" t="s">
        <v>518</v>
      </c>
      <c r="E5219" t="s">
        <v>518</v>
      </c>
      <c r="F5219" t="s">
        <v>519</v>
      </c>
      <c r="G5219" t="s">
        <v>92</v>
      </c>
      <c r="H5219" t="s">
        <v>71</v>
      </c>
      <c r="I5219" t="s">
        <v>71</v>
      </c>
      <c r="J5219" t="s">
        <v>9</v>
      </c>
      <c r="O5219" t="s">
        <v>92</v>
      </c>
      <c r="P5219" t="s">
        <v>9</v>
      </c>
      <c r="Q5219" t="s">
        <v>9</v>
      </c>
      <c r="R5219" t="s">
        <v>92</v>
      </c>
      <c r="S5219" t="s">
        <v>127</v>
      </c>
      <c r="T5219">
        <v>12</v>
      </c>
      <c r="U5219" t="s">
        <v>475</v>
      </c>
      <c r="W5219" t="s">
        <v>386</v>
      </c>
    </row>
    <row r="5220" spans="1:23" x14ac:dyDescent="0.25">
      <c r="A5220" t="s">
        <v>508</v>
      </c>
      <c r="B5220" s="1">
        <v>44260</v>
      </c>
      <c r="C5220">
        <v>35</v>
      </c>
      <c r="D5220" t="s">
        <v>2663</v>
      </c>
      <c r="E5220" t="s">
        <v>2663</v>
      </c>
      <c r="F5220" t="s">
        <v>2663</v>
      </c>
      <c r="G5220" t="s">
        <v>121</v>
      </c>
      <c r="H5220" t="s">
        <v>153</v>
      </c>
      <c r="I5220" t="s">
        <v>153</v>
      </c>
      <c r="J5220" t="s">
        <v>2639</v>
      </c>
      <c r="O5220" t="s">
        <v>121</v>
      </c>
      <c r="P5220" t="s">
        <v>9</v>
      </c>
      <c r="Q5220" t="s">
        <v>2696</v>
      </c>
      <c r="R5220" t="s">
        <v>122</v>
      </c>
      <c r="S5220" t="s">
        <v>127</v>
      </c>
      <c r="T5220">
        <v>1</v>
      </c>
      <c r="U5220" t="s">
        <v>475</v>
      </c>
      <c r="W5220" t="s">
        <v>386</v>
      </c>
    </row>
    <row r="5221" spans="1:23" x14ac:dyDescent="0.25">
      <c r="A5221" t="s">
        <v>544</v>
      </c>
      <c r="B5221" s="1">
        <v>44260</v>
      </c>
      <c r="C5221">
        <v>-8</v>
      </c>
      <c r="D5221" t="s">
        <v>995</v>
      </c>
      <c r="E5221" t="s">
        <v>995</v>
      </c>
      <c r="F5221" t="s">
        <v>996</v>
      </c>
      <c r="G5221" t="s">
        <v>55</v>
      </c>
      <c r="H5221" t="s">
        <v>76</v>
      </c>
      <c r="I5221" t="s">
        <v>76</v>
      </c>
      <c r="J5221" t="s">
        <v>9</v>
      </c>
      <c r="O5221" t="s">
        <v>55</v>
      </c>
      <c r="P5221" t="s">
        <v>9</v>
      </c>
      <c r="Q5221" t="s">
        <v>2695</v>
      </c>
      <c r="R5221" t="s">
        <v>224</v>
      </c>
      <c r="S5221" t="s">
        <v>126</v>
      </c>
      <c r="T5221">
        <v>12</v>
      </c>
      <c r="U5221" t="s">
        <v>475</v>
      </c>
      <c r="V5221" t="s">
        <v>6075</v>
      </c>
      <c r="W5221" t="s">
        <v>386</v>
      </c>
    </row>
    <row r="5222" spans="1:23" x14ac:dyDescent="0.25">
      <c r="A5222" t="s">
        <v>544</v>
      </c>
      <c r="B5222" s="1">
        <v>44259</v>
      </c>
      <c r="C5222">
        <v>200</v>
      </c>
      <c r="D5222" t="s">
        <v>1997</v>
      </c>
      <c r="E5222" t="s">
        <v>1997</v>
      </c>
      <c r="F5222" t="s">
        <v>1998</v>
      </c>
      <c r="G5222" t="s">
        <v>105</v>
      </c>
      <c r="H5222" t="s">
        <v>28</v>
      </c>
      <c r="I5222" t="s">
        <v>28</v>
      </c>
      <c r="J5222" t="s">
        <v>4996</v>
      </c>
      <c r="O5222" t="s">
        <v>105</v>
      </c>
      <c r="P5222" t="s">
        <v>9</v>
      </c>
      <c r="Q5222" t="s">
        <v>4998</v>
      </c>
      <c r="R5222" t="s">
        <v>122</v>
      </c>
      <c r="S5222" t="s">
        <v>124</v>
      </c>
      <c r="T5222">
        <v>1</v>
      </c>
      <c r="U5222" t="s">
        <v>475</v>
      </c>
      <c r="W5222" t="s">
        <v>386</v>
      </c>
    </row>
    <row r="5223" spans="1:23" x14ac:dyDescent="0.25">
      <c r="A5223" t="s">
        <v>544</v>
      </c>
      <c r="B5223" s="1">
        <v>44259</v>
      </c>
      <c r="C5223">
        <v>100</v>
      </c>
      <c r="D5223" t="s">
        <v>1997</v>
      </c>
      <c r="E5223" t="s">
        <v>1997</v>
      </c>
      <c r="F5223" t="s">
        <v>1998</v>
      </c>
      <c r="G5223" t="s">
        <v>105</v>
      </c>
      <c r="H5223" t="s">
        <v>28</v>
      </c>
      <c r="I5223" t="s">
        <v>28</v>
      </c>
      <c r="J5223" t="s">
        <v>4996</v>
      </c>
      <c r="O5223" t="s">
        <v>105</v>
      </c>
      <c r="P5223" t="s">
        <v>9</v>
      </c>
      <c r="Q5223" t="s">
        <v>4998</v>
      </c>
      <c r="R5223" t="s">
        <v>122</v>
      </c>
      <c r="S5223" t="s">
        <v>124</v>
      </c>
      <c r="T5223">
        <v>1</v>
      </c>
      <c r="U5223" t="s">
        <v>475</v>
      </c>
      <c r="W5223" t="s">
        <v>386</v>
      </c>
    </row>
    <row r="5224" spans="1:23" x14ac:dyDescent="0.25">
      <c r="A5224" t="s">
        <v>533</v>
      </c>
      <c r="B5224" s="1">
        <v>44259</v>
      </c>
      <c r="C5224">
        <v>3.57</v>
      </c>
      <c r="D5224" t="s">
        <v>534</v>
      </c>
      <c r="E5224" t="s">
        <v>534</v>
      </c>
      <c r="F5224" t="s">
        <v>535</v>
      </c>
      <c r="G5224" t="s">
        <v>92</v>
      </c>
      <c r="H5224" t="s">
        <v>49</v>
      </c>
      <c r="I5224" t="s">
        <v>49</v>
      </c>
      <c r="J5224" t="s">
        <v>9</v>
      </c>
      <c r="O5224" t="s">
        <v>92</v>
      </c>
      <c r="P5224" t="s">
        <v>9</v>
      </c>
      <c r="Q5224" t="s">
        <v>9</v>
      </c>
      <c r="R5224" t="s">
        <v>92</v>
      </c>
      <c r="S5224" t="s">
        <v>127</v>
      </c>
      <c r="T5224">
        <v>12</v>
      </c>
      <c r="U5224" t="s">
        <v>475</v>
      </c>
      <c r="W5224" t="s">
        <v>386</v>
      </c>
    </row>
    <row r="5225" spans="1:23" x14ac:dyDescent="0.25">
      <c r="A5225" t="s">
        <v>492</v>
      </c>
      <c r="B5225" s="1">
        <v>44259</v>
      </c>
      <c r="C5225">
        <v>-2.68</v>
      </c>
      <c r="D5225" t="s">
        <v>495</v>
      </c>
      <c r="E5225" t="s">
        <v>495</v>
      </c>
      <c r="F5225" t="s">
        <v>496</v>
      </c>
      <c r="G5225" t="s">
        <v>104</v>
      </c>
      <c r="H5225" t="s">
        <v>16</v>
      </c>
      <c r="I5225" t="s">
        <v>16</v>
      </c>
      <c r="J5225" t="s">
        <v>9</v>
      </c>
      <c r="O5225" t="s">
        <v>104</v>
      </c>
      <c r="P5225" t="s">
        <v>9</v>
      </c>
      <c r="Q5225" t="s">
        <v>9</v>
      </c>
      <c r="R5225" t="s">
        <v>122</v>
      </c>
      <c r="S5225" t="s">
        <v>127</v>
      </c>
      <c r="T5225">
        <v>12</v>
      </c>
      <c r="U5225" t="s">
        <v>475</v>
      </c>
      <c r="W5225" t="s">
        <v>386</v>
      </c>
    </row>
    <row r="5226" spans="1:23" x14ac:dyDescent="0.25">
      <c r="A5226" t="s">
        <v>487</v>
      </c>
      <c r="B5226" s="1">
        <v>44259</v>
      </c>
      <c r="C5226">
        <v>2500</v>
      </c>
      <c r="D5226" t="s">
        <v>500</v>
      </c>
      <c r="E5226" t="s">
        <v>500</v>
      </c>
      <c r="F5226" t="s">
        <v>501</v>
      </c>
      <c r="G5226" t="s">
        <v>92</v>
      </c>
      <c r="H5226" t="s">
        <v>62</v>
      </c>
      <c r="I5226" t="s">
        <v>62</v>
      </c>
      <c r="J5226" t="s">
        <v>2455</v>
      </c>
      <c r="K5226" t="s">
        <v>9</v>
      </c>
      <c r="L5226" t="s">
        <v>2311</v>
      </c>
      <c r="O5226" t="s">
        <v>92</v>
      </c>
      <c r="P5226" t="s">
        <v>29</v>
      </c>
      <c r="Q5226" t="s">
        <v>2456</v>
      </c>
      <c r="R5226" t="s">
        <v>92</v>
      </c>
      <c r="S5226" t="s">
        <v>127</v>
      </c>
      <c r="T5226">
        <v>12</v>
      </c>
      <c r="U5226" t="s">
        <v>475</v>
      </c>
      <c r="V5226" t="s">
        <v>62</v>
      </c>
      <c r="W5226" t="s">
        <v>1640</v>
      </c>
    </row>
    <row r="5227" spans="1:23" x14ac:dyDescent="0.25">
      <c r="A5227" t="s">
        <v>492</v>
      </c>
      <c r="B5227" s="1">
        <v>44258</v>
      </c>
      <c r="C5227">
        <v>25</v>
      </c>
      <c r="D5227" t="s">
        <v>536</v>
      </c>
      <c r="E5227" t="s">
        <v>536</v>
      </c>
      <c r="F5227" t="s">
        <v>537</v>
      </c>
      <c r="G5227" t="s">
        <v>92</v>
      </c>
      <c r="H5227" t="s">
        <v>49</v>
      </c>
      <c r="I5227" t="s">
        <v>49</v>
      </c>
      <c r="J5227" t="s">
        <v>9</v>
      </c>
      <c r="O5227" t="s">
        <v>92</v>
      </c>
      <c r="P5227" t="s">
        <v>9</v>
      </c>
      <c r="Q5227" t="s">
        <v>9</v>
      </c>
      <c r="R5227" t="s">
        <v>92</v>
      </c>
      <c r="S5227" t="s">
        <v>127</v>
      </c>
      <c r="T5227">
        <v>12</v>
      </c>
      <c r="U5227" t="s">
        <v>475</v>
      </c>
      <c r="W5227" t="s">
        <v>386</v>
      </c>
    </row>
    <row r="5228" spans="1:23" x14ac:dyDescent="0.25">
      <c r="A5228" t="s">
        <v>19</v>
      </c>
      <c r="B5228" s="1">
        <v>44258</v>
      </c>
      <c r="C5228">
        <v>-239</v>
      </c>
      <c r="D5228" t="s">
        <v>524</v>
      </c>
      <c r="E5228" t="s">
        <v>524</v>
      </c>
      <c r="F5228" t="s">
        <v>525</v>
      </c>
      <c r="G5228" t="s">
        <v>10</v>
      </c>
      <c r="H5228" t="s">
        <v>90</v>
      </c>
      <c r="I5228" t="s">
        <v>90</v>
      </c>
      <c r="J5228" t="s">
        <v>9</v>
      </c>
      <c r="O5228" t="s">
        <v>10</v>
      </c>
      <c r="P5228" t="s">
        <v>9</v>
      </c>
      <c r="Q5228" t="s">
        <v>9</v>
      </c>
      <c r="R5228" t="s">
        <v>122</v>
      </c>
      <c r="S5228" t="s">
        <v>127</v>
      </c>
      <c r="T5228">
        <v>1</v>
      </c>
      <c r="U5228" t="s">
        <v>475</v>
      </c>
      <c r="W5228" t="s">
        <v>386</v>
      </c>
    </row>
    <row r="5229" spans="1:23" x14ac:dyDescent="0.25">
      <c r="A5229" t="s">
        <v>492</v>
      </c>
      <c r="B5229" s="1">
        <v>44258</v>
      </c>
      <c r="C5229">
        <v>-15.4</v>
      </c>
      <c r="D5229" t="s">
        <v>529</v>
      </c>
      <c r="E5229" t="s">
        <v>529</v>
      </c>
      <c r="F5229" t="s">
        <v>530</v>
      </c>
      <c r="G5229" t="s">
        <v>13</v>
      </c>
      <c r="H5229" t="s">
        <v>11</v>
      </c>
      <c r="I5229" t="s">
        <v>11</v>
      </c>
      <c r="J5229" t="s">
        <v>9</v>
      </c>
      <c r="O5229" t="s">
        <v>13</v>
      </c>
      <c r="P5229" t="s">
        <v>9</v>
      </c>
      <c r="Q5229" t="s">
        <v>9</v>
      </c>
      <c r="R5229" t="s">
        <v>122</v>
      </c>
      <c r="S5229" t="s">
        <v>127</v>
      </c>
      <c r="T5229">
        <v>12</v>
      </c>
      <c r="U5229" t="s">
        <v>475</v>
      </c>
      <c r="W5229" t="s">
        <v>386</v>
      </c>
    </row>
    <row r="5230" spans="1:23" x14ac:dyDescent="0.25">
      <c r="A5230" t="s">
        <v>19</v>
      </c>
      <c r="B5230" s="1">
        <v>44257</v>
      </c>
      <c r="C5230">
        <v>-2305.42</v>
      </c>
      <c r="D5230" t="s">
        <v>520</v>
      </c>
      <c r="E5230" t="s">
        <v>520</v>
      </c>
      <c r="F5230" t="s">
        <v>521</v>
      </c>
      <c r="G5230" t="s">
        <v>100</v>
      </c>
      <c r="H5230" t="s">
        <v>389</v>
      </c>
      <c r="I5230" t="s">
        <v>389</v>
      </c>
      <c r="J5230" t="s">
        <v>9</v>
      </c>
      <c r="O5230" t="s">
        <v>100</v>
      </c>
      <c r="P5230" t="s">
        <v>9</v>
      </c>
      <c r="Q5230" t="s">
        <v>9</v>
      </c>
      <c r="R5230" t="s">
        <v>122</v>
      </c>
      <c r="S5230" t="s">
        <v>127</v>
      </c>
      <c r="T5230">
        <v>12</v>
      </c>
      <c r="U5230" t="s">
        <v>475</v>
      </c>
      <c r="W5230" t="s">
        <v>386</v>
      </c>
    </row>
    <row r="5231" spans="1:23" x14ac:dyDescent="0.25">
      <c r="A5231" t="s">
        <v>19</v>
      </c>
      <c r="B5231" s="1">
        <v>44257</v>
      </c>
      <c r="C5231">
        <v>-2298.42</v>
      </c>
      <c r="D5231" t="s">
        <v>65</v>
      </c>
      <c r="E5231" t="s">
        <v>65</v>
      </c>
      <c r="F5231" t="s">
        <v>532</v>
      </c>
      <c r="G5231" t="s">
        <v>55</v>
      </c>
      <c r="H5231" t="s">
        <v>18</v>
      </c>
      <c r="I5231" t="s">
        <v>18</v>
      </c>
      <c r="J5231" t="s">
        <v>9</v>
      </c>
      <c r="O5231" t="s">
        <v>55</v>
      </c>
      <c r="P5231" t="s">
        <v>9</v>
      </c>
      <c r="Q5231" t="s">
        <v>9</v>
      </c>
      <c r="R5231" t="s">
        <v>224</v>
      </c>
      <c r="S5231" t="s">
        <v>126</v>
      </c>
      <c r="T5231">
        <v>12</v>
      </c>
      <c r="U5231" t="s">
        <v>475</v>
      </c>
      <c r="W5231" t="s">
        <v>386</v>
      </c>
    </row>
    <row r="5232" spans="1:23" x14ac:dyDescent="0.25">
      <c r="A5232" t="s">
        <v>544</v>
      </c>
      <c r="B5232" s="1">
        <v>44257</v>
      </c>
      <c r="C5232">
        <v>-60</v>
      </c>
      <c r="D5232" t="s">
        <v>560</v>
      </c>
      <c r="E5232" t="s">
        <v>560</v>
      </c>
      <c r="F5232" t="s">
        <v>2698</v>
      </c>
      <c r="G5232" t="s">
        <v>88</v>
      </c>
      <c r="H5232" t="s">
        <v>223</v>
      </c>
      <c r="I5232" t="s">
        <v>223</v>
      </c>
      <c r="J5232" t="s">
        <v>9</v>
      </c>
      <c r="O5232" t="s">
        <v>88</v>
      </c>
      <c r="P5232" t="s">
        <v>9</v>
      </c>
      <c r="Q5232" t="s">
        <v>9</v>
      </c>
      <c r="R5232" t="s">
        <v>122</v>
      </c>
      <c r="S5232" t="s">
        <v>127</v>
      </c>
      <c r="T5232">
        <v>1</v>
      </c>
      <c r="U5232" t="s">
        <v>475</v>
      </c>
      <c r="W5232" t="s">
        <v>386</v>
      </c>
    </row>
    <row r="5233" spans="1:23" x14ac:dyDescent="0.25">
      <c r="A5233" t="s">
        <v>19</v>
      </c>
      <c r="B5233" s="1">
        <v>44257</v>
      </c>
      <c r="C5233">
        <v>66.41</v>
      </c>
      <c r="D5233" t="s">
        <v>1242</v>
      </c>
      <c r="E5233" t="s">
        <v>1242</v>
      </c>
      <c r="F5233" t="s">
        <v>598</v>
      </c>
      <c r="G5233" t="s">
        <v>92</v>
      </c>
      <c r="H5233" t="s">
        <v>107</v>
      </c>
      <c r="I5233" t="s">
        <v>107</v>
      </c>
      <c r="J5233" t="s">
        <v>9</v>
      </c>
      <c r="O5233" t="s">
        <v>92</v>
      </c>
      <c r="P5233" t="s">
        <v>9</v>
      </c>
      <c r="Q5233" t="s">
        <v>9</v>
      </c>
      <c r="R5233" t="s">
        <v>92</v>
      </c>
      <c r="S5233" t="s">
        <v>127</v>
      </c>
      <c r="T5233">
        <v>1</v>
      </c>
      <c r="U5233" t="s">
        <v>475</v>
      </c>
      <c r="V5233" t="s">
        <v>6075</v>
      </c>
      <c r="W5233" t="s">
        <v>386</v>
      </c>
    </row>
    <row r="5234" spans="1:23" x14ac:dyDescent="0.25">
      <c r="A5234" t="s">
        <v>492</v>
      </c>
      <c r="B5234" s="1">
        <v>44257</v>
      </c>
      <c r="C5234">
        <v>-20</v>
      </c>
      <c r="D5234" t="s">
        <v>5120</v>
      </c>
      <c r="E5234" t="s">
        <v>5120</v>
      </c>
      <c r="F5234" t="s">
        <v>2551</v>
      </c>
      <c r="G5234" t="s">
        <v>78</v>
      </c>
      <c r="H5234" t="s">
        <v>471</v>
      </c>
      <c r="I5234" t="s">
        <v>471</v>
      </c>
      <c r="J5234" t="s">
        <v>9</v>
      </c>
      <c r="O5234" t="s">
        <v>78</v>
      </c>
      <c r="P5234" t="s">
        <v>9</v>
      </c>
      <c r="Q5234" t="s">
        <v>9</v>
      </c>
      <c r="R5234" t="s">
        <v>122</v>
      </c>
      <c r="S5234" t="s">
        <v>124</v>
      </c>
      <c r="T5234">
        <v>1</v>
      </c>
      <c r="U5234" t="s">
        <v>475</v>
      </c>
      <c r="W5234" t="s">
        <v>386</v>
      </c>
    </row>
    <row r="5235" spans="1:23" x14ac:dyDescent="0.25">
      <c r="A5235" t="s">
        <v>492</v>
      </c>
      <c r="B5235" s="1">
        <v>44257</v>
      </c>
      <c r="C5235">
        <v>-421.4</v>
      </c>
      <c r="D5235" t="s">
        <v>2699</v>
      </c>
      <c r="E5235" t="s">
        <v>2699</v>
      </c>
      <c r="F5235" t="s">
        <v>2037</v>
      </c>
      <c r="G5235" t="s">
        <v>117</v>
      </c>
      <c r="H5235" t="s">
        <v>152</v>
      </c>
      <c r="I5235" t="s">
        <v>152</v>
      </c>
      <c r="J5235" t="s">
        <v>9</v>
      </c>
      <c r="O5235" t="s">
        <v>117</v>
      </c>
      <c r="P5235" t="s">
        <v>9</v>
      </c>
      <c r="Q5235" t="s">
        <v>9</v>
      </c>
      <c r="R5235" t="s">
        <v>122</v>
      </c>
      <c r="S5235" t="s">
        <v>127</v>
      </c>
      <c r="T5235">
        <v>1</v>
      </c>
      <c r="U5235" t="s">
        <v>475</v>
      </c>
      <c r="V5235" t="s">
        <v>284</v>
      </c>
      <c r="W5235" t="s">
        <v>386</v>
      </c>
    </row>
    <row r="5236" spans="1:23" x14ac:dyDescent="0.25">
      <c r="A5236" t="s">
        <v>34</v>
      </c>
      <c r="B5236" s="1">
        <v>44257</v>
      </c>
      <c r="C5236">
        <v>-879.7</v>
      </c>
      <c r="D5236" t="s">
        <v>491</v>
      </c>
      <c r="E5236" t="s">
        <v>491</v>
      </c>
      <c r="F5236" t="s">
        <v>2697</v>
      </c>
      <c r="G5236" t="s">
        <v>105</v>
      </c>
      <c r="H5236" t="s">
        <v>134</v>
      </c>
      <c r="I5236" t="s">
        <v>134</v>
      </c>
      <c r="J5236" t="s">
        <v>5016</v>
      </c>
      <c r="K5236" t="s">
        <v>9</v>
      </c>
      <c r="L5236" t="s">
        <v>9</v>
      </c>
      <c r="M5236" t="s">
        <v>5529</v>
      </c>
      <c r="O5236" t="s">
        <v>105</v>
      </c>
      <c r="P5236" t="s">
        <v>9</v>
      </c>
      <c r="Q5236" t="s">
        <v>5702</v>
      </c>
      <c r="R5236" t="s">
        <v>122</v>
      </c>
      <c r="S5236" t="s">
        <v>124</v>
      </c>
      <c r="T5236">
        <v>1</v>
      </c>
      <c r="U5236" t="s">
        <v>475</v>
      </c>
      <c r="V5236" t="s">
        <v>287</v>
      </c>
      <c r="W5236" t="s">
        <v>386</v>
      </c>
    </row>
    <row r="5237" spans="1:23" x14ac:dyDescent="0.25">
      <c r="A5237" t="s">
        <v>6408</v>
      </c>
      <c r="B5237" s="1">
        <v>44256</v>
      </c>
      <c r="C5237">
        <v>-2824.58</v>
      </c>
      <c r="D5237" t="s">
        <v>8185</v>
      </c>
      <c r="E5237" t="s">
        <v>8185</v>
      </c>
      <c r="F5237" t="s">
        <v>8177</v>
      </c>
      <c r="G5237" t="s">
        <v>89</v>
      </c>
      <c r="H5237" t="s">
        <v>229</v>
      </c>
      <c r="I5237" t="s">
        <v>229</v>
      </c>
      <c r="J5237" t="s">
        <v>9</v>
      </c>
      <c r="O5237" t="s">
        <v>89</v>
      </c>
      <c r="P5237" t="s">
        <v>9</v>
      </c>
      <c r="Q5237" t="s">
        <v>9</v>
      </c>
      <c r="R5237" t="s">
        <v>224</v>
      </c>
      <c r="S5237" t="s">
        <v>127</v>
      </c>
      <c r="T5237">
        <v>1</v>
      </c>
      <c r="U5237" t="s">
        <v>475</v>
      </c>
      <c r="W5237" t="s">
        <v>386</v>
      </c>
    </row>
    <row r="5238" spans="1:23" x14ac:dyDescent="0.25">
      <c r="A5238" t="s">
        <v>19</v>
      </c>
      <c r="B5238" s="1">
        <v>44256</v>
      </c>
      <c r="C5238">
        <v>-11122.95</v>
      </c>
      <c r="D5238" t="s">
        <v>234</v>
      </c>
      <c r="E5238" t="s">
        <v>234</v>
      </c>
      <c r="G5238" t="s">
        <v>233</v>
      </c>
      <c r="H5238" t="s">
        <v>234</v>
      </c>
      <c r="I5238" t="s">
        <v>234</v>
      </c>
      <c r="J5238" t="s">
        <v>9</v>
      </c>
      <c r="K5238" t="s">
        <v>9</v>
      </c>
      <c r="L5238" t="s">
        <v>385</v>
      </c>
      <c r="O5238" t="s">
        <v>233</v>
      </c>
      <c r="Q5238" t="s">
        <v>240</v>
      </c>
      <c r="R5238" t="s">
        <v>122</v>
      </c>
      <c r="S5238" t="s">
        <v>127</v>
      </c>
      <c r="T5238">
        <v>12</v>
      </c>
      <c r="U5238" t="s">
        <v>385</v>
      </c>
      <c r="W5238" t="s">
        <v>386</v>
      </c>
    </row>
    <row r="5239" spans="1:23" x14ac:dyDescent="0.25">
      <c r="A5239" t="s">
        <v>19</v>
      </c>
      <c r="B5239" s="1">
        <v>44256</v>
      </c>
      <c r="C5239">
        <v>-1250</v>
      </c>
      <c r="D5239" t="s">
        <v>59</v>
      </c>
      <c r="E5239" t="s">
        <v>59</v>
      </c>
      <c r="G5239" t="s">
        <v>88</v>
      </c>
      <c r="H5239" t="s">
        <v>59</v>
      </c>
      <c r="I5239" t="s">
        <v>59</v>
      </c>
      <c r="J5239" t="s">
        <v>9</v>
      </c>
      <c r="K5239" t="s">
        <v>9</v>
      </c>
      <c r="L5239" t="s">
        <v>385</v>
      </c>
      <c r="O5239" t="s">
        <v>88</v>
      </c>
      <c r="Q5239" t="s">
        <v>232</v>
      </c>
      <c r="R5239" t="s">
        <v>122</v>
      </c>
      <c r="S5239" t="s">
        <v>127</v>
      </c>
      <c r="T5239">
        <v>1</v>
      </c>
      <c r="U5239" t="s">
        <v>385</v>
      </c>
      <c r="W5239" t="s">
        <v>386</v>
      </c>
    </row>
    <row r="5240" spans="1:23" x14ac:dyDescent="0.25">
      <c r="A5240" t="s">
        <v>492</v>
      </c>
      <c r="B5240" s="1">
        <v>44256</v>
      </c>
      <c r="C5240">
        <v>2298.42</v>
      </c>
      <c r="D5240" t="s">
        <v>65</v>
      </c>
      <c r="E5240" t="s">
        <v>65</v>
      </c>
      <c r="F5240" t="s">
        <v>2701</v>
      </c>
      <c r="G5240" t="s">
        <v>55</v>
      </c>
      <c r="H5240" t="s">
        <v>18</v>
      </c>
      <c r="I5240" t="s">
        <v>18</v>
      </c>
      <c r="J5240" t="s">
        <v>9</v>
      </c>
      <c r="O5240" t="s">
        <v>55</v>
      </c>
      <c r="P5240" t="s">
        <v>9</v>
      </c>
      <c r="Q5240" t="s">
        <v>9</v>
      </c>
      <c r="R5240" t="s">
        <v>224</v>
      </c>
      <c r="S5240" t="s">
        <v>126</v>
      </c>
      <c r="T5240">
        <v>12</v>
      </c>
      <c r="U5240" t="s">
        <v>475</v>
      </c>
      <c r="W5240" t="s">
        <v>386</v>
      </c>
    </row>
    <row r="5241" spans="1:23" x14ac:dyDescent="0.25">
      <c r="A5241" t="s">
        <v>6408</v>
      </c>
      <c r="B5241" s="1">
        <v>44256</v>
      </c>
      <c r="C5241">
        <v>-2725.32</v>
      </c>
      <c r="D5241" t="s">
        <v>6826</v>
      </c>
      <c r="E5241" t="s">
        <v>6826</v>
      </c>
      <c r="F5241" t="s">
        <v>6827</v>
      </c>
      <c r="G5241" t="s">
        <v>89</v>
      </c>
      <c r="H5241" t="s">
        <v>229</v>
      </c>
      <c r="I5241" t="s">
        <v>229</v>
      </c>
      <c r="J5241" t="s">
        <v>9</v>
      </c>
      <c r="O5241" t="s">
        <v>89</v>
      </c>
      <c r="P5241" t="s">
        <v>9</v>
      </c>
      <c r="Q5241" t="s">
        <v>9</v>
      </c>
      <c r="R5241" t="s">
        <v>224</v>
      </c>
      <c r="S5241" t="s">
        <v>127</v>
      </c>
      <c r="T5241">
        <v>1</v>
      </c>
      <c r="U5241" t="s">
        <v>475</v>
      </c>
      <c r="W5241" t="s">
        <v>386</v>
      </c>
    </row>
    <row r="5242" spans="1:23" x14ac:dyDescent="0.25">
      <c r="A5242" t="s">
        <v>19</v>
      </c>
      <c r="B5242" s="1">
        <v>44256</v>
      </c>
      <c r="C5242">
        <v>-54</v>
      </c>
      <c r="D5242" t="s">
        <v>1157</v>
      </c>
      <c r="E5242" t="s">
        <v>1157</v>
      </c>
      <c r="F5242" t="s">
        <v>2700</v>
      </c>
      <c r="G5242" t="s">
        <v>10</v>
      </c>
      <c r="H5242" t="s">
        <v>2485</v>
      </c>
      <c r="I5242" t="s">
        <v>2485</v>
      </c>
      <c r="J5242" t="s">
        <v>9</v>
      </c>
      <c r="O5242" t="s">
        <v>10</v>
      </c>
      <c r="P5242" t="s">
        <v>9</v>
      </c>
      <c r="Q5242" t="s">
        <v>9</v>
      </c>
      <c r="R5242" t="s">
        <v>122</v>
      </c>
      <c r="S5242" t="s">
        <v>127</v>
      </c>
      <c r="T5242">
        <v>1</v>
      </c>
      <c r="U5242" t="s">
        <v>475</v>
      </c>
      <c r="W5242" t="s">
        <v>386</v>
      </c>
    </row>
    <row r="5243" spans="1:23" x14ac:dyDescent="0.25">
      <c r="A5243" t="s">
        <v>6411</v>
      </c>
      <c r="B5243" s="1">
        <v>44256</v>
      </c>
      <c r="C5243">
        <v>-10000</v>
      </c>
      <c r="D5243" t="s">
        <v>8210</v>
      </c>
      <c r="E5243" t="s">
        <v>8210</v>
      </c>
      <c r="F5243" t="s">
        <v>8211</v>
      </c>
      <c r="G5243" t="s">
        <v>89</v>
      </c>
      <c r="H5243" t="s">
        <v>229</v>
      </c>
      <c r="I5243" t="s">
        <v>229</v>
      </c>
      <c r="J5243" t="s">
        <v>9</v>
      </c>
      <c r="O5243" t="s">
        <v>89</v>
      </c>
      <c r="P5243" t="s">
        <v>9</v>
      </c>
      <c r="Q5243" t="s">
        <v>9</v>
      </c>
      <c r="R5243" t="s">
        <v>224</v>
      </c>
      <c r="S5243" t="s">
        <v>127</v>
      </c>
      <c r="T5243">
        <v>1</v>
      </c>
      <c r="U5243" t="s">
        <v>475</v>
      </c>
      <c r="W5243" t="s">
        <v>386</v>
      </c>
    </row>
    <row r="5244" spans="1:23" x14ac:dyDescent="0.25">
      <c r="A5244" t="s">
        <v>533</v>
      </c>
      <c r="B5244" s="1">
        <v>44256</v>
      </c>
      <c r="C5244">
        <v>-71.319999999999993</v>
      </c>
      <c r="D5244" t="s">
        <v>547</v>
      </c>
      <c r="E5244" t="s">
        <v>547</v>
      </c>
      <c r="F5244" t="s">
        <v>548</v>
      </c>
      <c r="G5244" t="s">
        <v>94</v>
      </c>
      <c r="H5244" t="s">
        <v>291</v>
      </c>
      <c r="I5244" t="s">
        <v>291</v>
      </c>
      <c r="J5244" t="s">
        <v>2449</v>
      </c>
      <c r="O5244" t="s">
        <v>94</v>
      </c>
      <c r="P5244" t="s">
        <v>9</v>
      </c>
      <c r="Q5244" t="s">
        <v>6312</v>
      </c>
      <c r="R5244" t="s">
        <v>122</v>
      </c>
      <c r="S5244" t="s">
        <v>127</v>
      </c>
      <c r="T5244">
        <v>12</v>
      </c>
      <c r="U5244" t="s">
        <v>475</v>
      </c>
      <c r="V5244" t="s">
        <v>282</v>
      </c>
      <c r="W5244" t="s">
        <v>386</v>
      </c>
    </row>
    <row r="5245" spans="1:23" x14ac:dyDescent="0.25">
      <c r="A5245" t="s">
        <v>544</v>
      </c>
      <c r="B5245" s="1">
        <v>44256</v>
      </c>
      <c r="C5245">
        <v>-541.36</v>
      </c>
      <c r="D5245" t="s">
        <v>4999</v>
      </c>
      <c r="E5245" t="s">
        <v>4999</v>
      </c>
      <c r="F5245" t="s">
        <v>2703</v>
      </c>
      <c r="G5245" t="s">
        <v>105</v>
      </c>
      <c r="H5245" t="s">
        <v>28</v>
      </c>
      <c r="I5245" t="s">
        <v>28</v>
      </c>
      <c r="J5245" t="s">
        <v>2320</v>
      </c>
      <c r="K5245" t="s">
        <v>4884</v>
      </c>
      <c r="O5245" t="s">
        <v>105</v>
      </c>
      <c r="P5245" t="s">
        <v>9</v>
      </c>
      <c r="Q5245" t="s">
        <v>5000</v>
      </c>
      <c r="R5245" t="s">
        <v>122</v>
      </c>
      <c r="S5245" t="s">
        <v>124</v>
      </c>
      <c r="T5245">
        <v>1</v>
      </c>
      <c r="U5245" t="s">
        <v>475</v>
      </c>
      <c r="W5245" t="s">
        <v>386</v>
      </c>
    </row>
    <row r="5246" spans="1:23" x14ac:dyDescent="0.25">
      <c r="A5246" t="s">
        <v>19</v>
      </c>
      <c r="B5246" s="1">
        <v>44256</v>
      </c>
      <c r="C5246">
        <v>-82.25</v>
      </c>
      <c r="D5246" t="s">
        <v>1157</v>
      </c>
      <c r="E5246" t="s">
        <v>1157</v>
      </c>
      <c r="F5246" t="s">
        <v>1158</v>
      </c>
      <c r="G5246" t="s">
        <v>10</v>
      </c>
      <c r="H5246" t="s">
        <v>64</v>
      </c>
      <c r="I5246" t="s">
        <v>64</v>
      </c>
      <c r="J5246" t="s">
        <v>9</v>
      </c>
      <c r="O5246" t="s">
        <v>10</v>
      </c>
      <c r="P5246" t="s">
        <v>9</v>
      </c>
      <c r="Q5246" t="s">
        <v>2702</v>
      </c>
      <c r="R5246" t="s">
        <v>122</v>
      </c>
      <c r="S5246" t="s">
        <v>127</v>
      </c>
      <c r="T5246">
        <v>1</v>
      </c>
      <c r="U5246" t="s">
        <v>475</v>
      </c>
      <c r="W5246" t="s">
        <v>386</v>
      </c>
    </row>
    <row r="5247" spans="1:23" x14ac:dyDescent="0.25">
      <c r="A5247" t="s">
        <v>492</v>
      </c>
      <c r="B5247" s="1">
        <v>44256</v>
      </c>
      <c r="C5247">
        <v>-11</v>
      </c>
      <c r="D5247" t="s">
        <v>588</v>
      </c>
      <c r="E5247" t="s">
        <v>588</v>
      </c>
      <c r="F5247" t="s">
        <v>589</v>
      </c>
      <c r="G5247" t="s">
        <v>13</v>
      </c>
      <c r="H5247" t="s">
        <v>37</v>
      </c>
      <c r="I5247" t="s">
        <v>37</v>
      </c>
      <c r="J5247" t="s">
        <v>9</v>
      </c>
      <c r="O5247" t="s">
        <v>13</v>
      </c>
      <c r="P5247" t="s">
        <v>9</v>
      </c>
      <c r="Q5247" t="s">
        <v>9</v>
      </c>
      <c r="R5247" t="s">
        <v>122</v>
      </c>
      <c r="S5247" t="s">
        <v>127</v>
      </c>
      <c r="T5247">
        <v>12</v>
      </c>
      <c r="U5247" t="s">
        <v>475</v>
      </c>
      <c r="W5247" t="s">
        <v>386</v>
      </c>
    </row>
    <row r="5248" spans="1:23" x14ac:dyDescent="0.25">
      <c r="A5248" t="s">
        <v>492</v>
      </c>
      <c r="B5248" s="1">
        <v>44256</v>
      </c>
      <c r="C5248">
        <v>-35.200000000000003</v>
      </c>
      <c r="D5248" t="s">
        <v>632</v>
      </c>
      <c r="E5248" t="s">
        <v>632</v>
      </c>
      <c r="F5248" t="s">
        <v>633</v>
      </c>
      <c r="G5248" t="s">
        <v>473</v>
      </c>
      <c r="H5248" t="s">
        <v>472</v>
      </c>
      <c r="I5248" t="s">
        <v>472</v>
      </c>
      <c r="J5248" t="s">
        <v>9</v>
      </c>
      <c r="O5248" t="s">
        <v>473</v>
      </c>
      <c r="P5248" t="s">
        <v>9</v>
      </c>
      <c r="Q5248" t="s">
        <v>9</v>
      </c>
      <c r="R5248" t="s">
        <v>122</v>
      </c>
      <c r="S5248" t="s">
        <v>124</v>
      </c>
      <c r="T5248">
        <v>12</v>
      </c>
      <c r="U5248" t="s">
        <v>475</v>
      </c>
      <c r="W5248" t="s">
        <v>386</v>
      </c>
    </row>
    <row r="5249" spans="1:23" x14ac:dyDescent="0.25">
      <c r="A5249" t="s">
        <v>492</v>
      </c>
      <c r="B5249" s="1">
        <v>44256</v>
      </c>
      <c r="C5249">
        <v>-29.73</v>
      </c>
      <c r="D5249" t="s">
        <v>2704</v>
      </c>
      <c r="E5249" t="s">
        <v>2704</v>
      </c>
      <c r="F5249" t="s">
        <v>2705</v>
      </c>
      <c r="G5249" t="s">
        <v>100</v>
      </c>
      <c r="H5249" t="s">
        <v>43</v>
      </c>
      <c r="I5249" t="s">
        <v>43</v>
      </c>
      <c r="J5249" t="s">
        <v>481</v>
      </c>
      <c r="O5249" t="s">
        <v>100</v>
      </c>
      <c r="P5249" t="s">
        <v>9</v>
      </c>
      <c r="Q5249" t="s">
        <v>6322</v>
      </c>
      <c r="R5249" t="s">
        <v>122</v>
      </c>
      <c r="S5249" t="s">
        <v>127</v>
      </c>
      <c r="T5249">
        <v>1</v>
      </c>
      <c r="U5249" t="s">
        <v>475</v>
      </c>
      <c r="V5249" t="s">
        <v>272</v>
      </c>
      <c r="W5249" t="s">
        <v>386</v>
      </c>
    </row>
    <row r="5250" spans="1:23" x14ac:dyDescent="0.25">
      <c r="A5250" t="s">
        <v>390</v>
      </c>
      <c r="B5250" s="1">
        <v>44255</v>
      </c>
      <c r="C5250">
        <v>40.119999999999997</v>
      </c>
      <c r="D5250" t="s">
        <v>551</v>
      </c>
      <c r="E5250" t="s">
        <v>551</v>
      </c>
      <c r="F5250" t="s">
        <v>552</v>
      </c>
      <c r="G5250" t="s">
        <v>92</v>
      </c>
      <c r="H5250" t="s">
        <v>71</v>
      </c>
      <c r="I5250" t="s">
        <v>71</v>
      </c>
      <c r="J5250" t="s">
        <v>9</v>
      </c>
      <c r="O5250" t="s">
        <v>92</v>
      </c>
      <c r="P5250" t="s">
        <v>9</v>
      </c>
      <c r="Q5250" t="s">
        <v>9</v>
      </c>
      <c r="R5250" t="s">
        <v>92</v>
      </c>
      <c r="S5250" t="s">
        <v>127</v>
      </c>
      <c r="T5250">
        <v>12</v>
      </c>
      <c r="U5250" t="s">
        <v>475</v>
      </c>
      <c r="W5250" t="s">
        <v>386</v>
      </c>
    </row>
    <row r="5251" spans="1:23" x14ac:dyDescent="0.25">
      <c r="A5251" t="s">
        <v>58</v>
      </c>
      <c r="B5251" s="1">
        <v>44255</v>
      </c>
      <c r="C5251">
        <v>27.06</v>
      </c>
      <c r="D5251" t="s">
        <v>551</v>
      </c>
      <c r="E5251" t="s">
        <v>551</v>
      </c>
      <c r="F5251" t="s">
        <v>552</v>
      </c>
      <c r="G5251" t="s">
        <v>92</v>
      </c>
      <c r="H5251" t="s">
        <v>71</v>
      </c>
      <c r="I5251" t="s">
        <v>71</v>
      </c>
      <c r="J5251" t="s">
        <v>9</v>
      </c>
      <c r="O5251" t="s">
        <v>92</v>
      </c>
      <c r="P5251" t="s">
        <v>9</v>
      </c>
      <c r="Q5251" t="s">
        <v>9</v>
      </c>
      <c r="R5251" t="s">
        <v>92</v>
      </c>
      <c r="S5251" t="s">
        <v>127</v>
      </c>
      <c r="T5251">
        <v>12</v>
      </c>
      <c r="U5251" t="s">
        <v>475</v>
      </c>
      <c r="W5251" t="s">
        <v>386</v>
      </c>
    </row>
    <row r="5252" spans="1:23" x14ac:dyDescent="0.25">
      <c r="A5252" t="s">
        <v>19</v>
      </c>
      <c r="B5252" s="1">
        <v>44255</v>
      </c>
      <c r="C5252">
        <v>13573</v>
      </c>
      <c r="D5252" t="s">
        <v>239</v>
      </c>
      <c r="E5252" t="s">
        <v>239</v>
      </c>
      <c r="G5252" t="s">
        <v>233</v>
      </c>
      <c r="H5252" t="s">
        <v>239</v>
      </c>
      <c r="I5252" t="s">
        <v>239</v>
      </c>
      <c r="J5252" t="s">
        <v>9</v>
      </c>
      <c r="K5252" t="s">
        <v>9</v>
      </c>
      <c r="L5252" t="s">
        <v>385</v>
      </c>
      <c r="O5252" t="s">
        <v>233</v>
      </c>
      <c r="Q5252" t="s">
        <v>232</v>
      </c>
      <c r="R5252" t="s">
        <v>92</v>
      </c>
      <c r="S5252" t="s">
        <v>127</v>
      </c>
      <c r="T5252">
        <v>12</v>
      </c>
      <c r="U5252" t="s">
        <v>385</v>
      </c>
      <c r="W5252" t="s">
        <v>386</v>
      </c>
    </row>
    <row r="5253" spans="1:23" x14ac:dyDescent="0.25">
      <c r="A5253" t="s">
        <v>420</v>
      </c>
      <c r="B5253" s="1">
        <v>44255</v>
      </c>
      <c r="C5253">
        <v>7.0000000000000007E-2</v>
      </c>
      <c r="D5253" t="s">
        <v>554</v>
      </c>
      <c r="E5253" t="s">
        <v>554</v>
      </c>
      <c r="F5253" t="s">
        <v>555</v>
      </c>
      <c r="G5253" t="s">
        <v>92</v>
      </c>
      <c r="H5253" t="s">
        <v>71</v>
      </c>
      <c r="I5253" t="s">
        <v>71</v>
      </c>
      <c r="J5253" t="s">
        <v>9</v>
      </c>
      <c r="O5253" t="s">
        <v>92</v>
      </c>
      <c r="P5253" t="s">
        <v>9</v>
      </c>
      <c r="Q5253" t="s">
        <v>9</v>
      </c>
      <c r="R5253" t="s">
        <v>92</v>
      </c>
      <c r="S5253" t="s">
        <v>127</v>
      </c>
      <c r="T5253">
        <v>12</v>
      </c>
      <c r="U5253" t="s">
        <v>475</v>
      </c>
      <c r="W5253" t="s">
        <v>386</v>
      </c>
    </row>
    <row r="5254" spans="1:23" x14ac:dyDescent="0.25">
      <c r="A5254" t="s">
        <v>553</v>
      </c>
      <c r="B5254" s="1">
        <v>44255</v>
      </c>
      <c r="C5254">
        <v>0.04</v>
      </c>
      <c r="D5254" t="s">
        <v>554</v>
      </c>
      <c r="E5254" t="s">
        <v>554</v>
      </c>
      <c r="F5254" t="s">
        <v>555</v>
      </c>
      <c r="G5254" t="s">
        <v>92</v>
      </c>
      <c r="H5254" t="s">
        <v>71</v>
      </c>
      <c r="I5254" t="s">
        <v>71</v>
      </c>
      <c r="J5254" t="s">
        <v>9</v>
      </c>
      <c r="O5254" t="s">
        <v>92</v>
      </c>
      <c r="P5254" t="s">
        <v>9</v>
      </c>
      <c r="Q5254" t="s">
        <v>9</v>
      </c>
      <c r="R5254" t="s">
        <v>92</v>
      </c>
      <c r="S5254" t="s">
        <v>127</v>
      </c>
      <c r="T5254">
        <v>12</v>
      </c>
      <c r="U5254" t="s">
        <v>475</v>
      </c>
      <c r="W5254" t="s">
        <v>386</v>
      </c>
    </row>
    <row r="5255" spans="1:23" x14ac:dyDescent="0.25">
      <c r="A5255" t="s">
        <v>19</v>
      </c>
      <c r="B5255" s="1">
        <v>44255</v>
      </c>
      <c r="C5255">
        <v>0.62</v>
      </c>
      <c r="D5255" t="s">
        <v>554</v>
      </c>
      <c r="E5255" t="s">
        <v>554</v>
      </c>
      <c r="F5255" t="s">
        <v>555</v>
      </c>
      <c r="G5255" t="s">
        <v>92</v>
      </c>
      <c r="H5255" t="s">
        <v>71</v>
      </c>
      <c r="I5255" t="s">
        <v>71</v>
      </c>
      <c r="J5255" t="s">
        <v>9</v>
      </c>
      <c r="O5255" t="s">
        <v>92</v>
      </c>
      <c r="P5255" t="s">
        <v>9</v>
      </c>
      <c r="Q5255" t="s">
        <v>9</v>
      </c>
      <c r="R5255" t="s">
        <v>92</v>
      </c>
      <c r="S5255" t="s">
        <v>127</v>
      </c>
      <c r="T5255">
        <v>12</v>
      </c>
      <c r="U5255" t="s">
        <v>475</v>
      </c>
      <c r="W5255" t="s">
        <v>386</v>
      </c>
    </row>
    <row r="5256" spans="1:23" x14ac:dyDescent="0.25">
      <c r="A5256" t="s">
        <v>492</v>
      </c>
      <c r="B5256" s="1">
        <v>44254</v>
      </c>
      <c r="C5256">
        <v>-161.26</v>
      </c>
      <c r="D5256" t="s">
        <v>495</v>
      </c>
      <c r="E5256" t="s">
        <v>495</v>
      </c>
      <c r="F5256" t="s">
        <v>496</v>
      </c>
      <c r="G5256" t="s">
        <v>104</v>
      </c>
      <c r="H5256" t="s">
        <v>16</v>
      </c>
      <c r="I5256" t="s">
        <v>16</v>
      </c>
      <c r="J5256" t="s">
        <v>9</v>
      </c>
      <c r="O5256" t="s">
        <v>104</v>
      </c>
      <c r="P5256" t="s">
        <v>9</v>
      </c>
      <c r="Q5256" t="s">
        <v>9</v>
      </c>
      <c r="R5256" t="s">
        <v>122</v>
      </c>
      <c r="S5256" t="s">
        <v>127</v>
      </c>
      <c r="T5256">
        <v>12</v>
      </c>
      <c r="U5256" t="s">
        <v>475</v>
      </c>
      <c r="W5256" t="s">
        <v>386</v>
      </c>
    </row>
    <row r="5257" spans="1:23" x14ac:dyDescent="0.25">
      <c r="A5257" t="s">
        <v>492</v>
      </c>
      <c r="B5257" s="1">
        <v>44254</v>
      </c>
      <c r="C5257">
        <v>-4.3899999999999997</v>
      </c>
      <c r="D5257" t="s">
        <v>1228</v>
      </c>
      <c r="E5257" t="s">
        <v>1228</v>
      </c>
      <c r="F5257" t="s">
        <v>2706</v>
      </c>
      <c r="G5257" t="s">
        <v>13</v>
      </c>
      <c r="H5257" t="s">
        <v>11</v>
      </c>
      <c r="I5257" t="s">
        <v>11</v>
      </c>
      <c r="J5257" t="s">
        <v>9</v>
      </c>
      <c r="O5257" t="s">
        <v>13</v>
      </c>
      <c r="P5257" t="s">
        <v>9</v>
      </c>
      <c r="Q5257" t="s">
        <v>9</v>
      </c>
      <c r="R5257" t="s">
        <v>122</v>
      </c>
      <c r="S5257" t="s">
        <v>127</v>
      </c>
      <c r="T5257">
        <v>12</v>
      </c>
      <c r="U5257" t="s">
        <v>475</v>
      </c>
      <c r="W5257" t="s">
        <v>386</v>
      </c>
    </row>
    <row r="5258" spans="1:23" x14ac:dyDescent="0.25">
      <c r="A5258" t="s">
        <v>544</v>
      </c>
      <c r="B5258" s="1">
        <v>44254</v>
      </c>
      <c r="C5258">
        <v>-19.34</v>
      </c>
      <c r="D5258" t="s">
        <v>2708</v>
      </c>
      <c r="E5258" t="s">
        <v>2708</v>
      </c>
      <c r="F5258" t="s">
        <v>2709</v>
      </c>
      <c r="G5258" t="s">
        <v>104</v>
      </c>
      <c r="H5258" t="s">
        <v>7</v>
      </c>
      <c r="I5258" t="s">
        <v>7</v>
      </c>
      <c r="J5258" t="s">
        <v>9</v>
      </c>
      <c r="O5258" t="s">
        <v>104</v>
      </c>
      <c r="P5258" t="s">
        <v>9</v>
      </c>
      <c r="Q5258" t="s">
        <v>9</v>
      </c>
      <c r="R5258" t="s">
        <v>122</v>
      </c>
      <c r="S5258" t="s">
        <v>127</v>
      </c>
      <c r="T5258">
        <v>12</v>
      </c>
      <c r="U5258" t="s">
        <v>475</v>
      </c>
      <c r="W5258" t="s">
        <v>386</v>
      </c>
    </row>
    <row r="5259" spans="1:23" x14ac:dyDescent="0.25">
      <c r="A5259" t="s">
        <v>492</v>
      </c>
      <c r="B5259" s="1">
        <v>44254</v>
      </c>
      <c r="C5259">
        <v>-4.4000000000000004</v>
      </c>
      <c r="D5259" t="s">
        <v>844</v>
      </c>
      <c r="E5259" t="s">
        <v>844</v>
      </c>
      <c r="F5259" t="s">
        <v>845</v>
      </c>
      <c r="G5259" t="s">
        <v>117</v>
      </c>
      <c r="H5259" t="s">
        <v>44</v>
      </c>
      <c r="I5259" t="s">
        <v>44</v>
      </c>
      <c r="J5259" t="s">
        <v>9</v>
      </c>
      <c r="O5259" t="s">
        <v>117</v>
      </c>
      <c r="P5259" t="s">
        <v>9</v>
      </c>
      <c r="Q5259" t="s">
        <v>2707</v>
      </c>
      <c r="R5259" t="s">
        <v>122</v>
      </c>
      <c r="S5259" t="s">
        <v>127</v>
      </c>
      <c r="T5259">
        <v>12</v>
      </c>
      <c r="U5259" t="s">
        <v>475</v>
      </c>
      <c r="W5259" t="s">
        <v>386</v>
      </c>
    </row>
    <row r="5260" spans="1:23" x14ac:dyDescent="0.25">
      <c r="A5260" t="s">
        <v>492</v>
      </c>
      <c r="B5260" s="1">
        <v>44254</v>
      </c>
      <c r="C5260">
        <v>-10.56</v>
      </c>
      <c r="D5260" t="s">
        <v>667</v>
      </c>
      <c r="E5260" t="s">
        <v>667</v>
      </c>
      <c r="F5260" t="s">
        <v>668</v>
      </c>
      <c r="G5260" t="s">
        <v>104</v>
      </c>
      <c r="H5260" t="s">
        <v>16</v>
      </c>
      <c r="I5260" t="s">
        <v>16</v>
      </c>
      <c r="J5260" t="s">
        <v>9</v>
      </c>
      <c r="O5260" t="s">
        <v>104</v>
      </c>
      <c r="P5260" t="s">
        <v>9</v>
      </c>
      <c r="Q5260" t="s">
        <v>9</v>
      </c>
      <c r="R5260" t="s">
        <v>122</v>
      </c>
      <c r="S5260" t="s">
        <v>127</v>
      </c>
      <c r="T5260">
        <v>12</v>
      </c>
      <c r="U5260" t="s">
        <v>475</v>
      </c>
      <c r="W5260" t="s">
        <v>386</v>
      </c>
    </row>
    <row r="5261" spans="1:23" x14ac:dyDescent="0.25">
      <c r="A5261" t="s">
        <v>336</v>
      </c>
      <c r="B5261" s="1">
        <v>44253</v>
      </c>
      <c r="C5261">
        <v>0.22</v>
      </c>
      <c r="D5261" t="s">
        <v>556</v>
      </c>
      <c r="E5261" t="s">
        <v>556</v>
      </c>
      <c r="F5261" t="s">
        <v>546</v>
      </c>
      <c r="G5261" t="s">
        <v>92</v>
      </c>
      <c r="H5261" t="s">
        <v>71</v>
      </c>
      <c r="I5261" t="s">
        <v>71</v>
      </c>
      <c r="J5261" t="s">
        <v>9</v>
      </c>
      <c r="O5261" t="s">
        <v>92</v>
      </c>
      <c r="P5261" t="s">
        <v>9</v>
      </c>
      <c r="Q5261" t="s">
        <v>9</v>
      </c>
      <c r="R5261" t="s">
        <v>92</v>
      </c>
      <c r="S5261" t="s">
        <v>127</v>
      </c>
      <c r="T5261">
        <v>12</v>
      </c>
      <c r="U5261" t="s">
        <v>475</v>
      </c>
      <c r="W5261" t="s">
        <v>386</v>
      </c>
    </row>
    <row r="5262" spans="1:23" x14ac:dyDescent="0.25">
      <c r="A5262" t="s">
        <v>605</v>
      </c>
      <c r="B5262" s="1">
        <v>44253</v>
      </c>
      <c r="C5262">
        <v>-13.2</v>
      </c>
      <c r="D5262" t="s">
        <v>606</v>
      </c>
      <c r="E5262" t="s">
        <v>606</v>
      </c>
      <c r="F5262" t="s">
        <v>2711</v>
      </c>
      <c r="G5262" t="s">
        <v>13</v>
      </c>
      <c r="H5262" t="s">
        <v>11</v>
      </c>
      <c r="I5262" t="s">
        <v>11</v>
      </c>
      <c r="J5262" t="s">
        <v>9</v>
      </c>
      <c r="O5262" t="s">
        <v>13</v>
      </c>
      <c r="P5262" t="s">
        <v>9</v>
      </c>
      <c r="Q5262" t="s">
        <v>9</v>
      </c>
      <c r="R5262" t="s">
        <v>122</v>
      </c>
      <c r="S5262" t="s">
        <v>127</v>
      </c>
      <c r="T5262">
        <v>12</v>
      </c>
      <c r="U5262" t="s">
        <v>475</v>
      </c>
      <c r="W5262" t="s">
        <v>386</v>
      </c>
    </row>
    <row r="5263" spans="1:23" x14ac:dyDescent="0.25">
      <c r="A5263" t="s">
        <v>336</v>
      </c>
      <c r="B5263" s="1">
        <v>44253</v>
      </c>
      <c r="C5263">
        <v>4</v>
      </c>
      <c r="D5263" t="s">
        <v>1259</v>
      </c>
      <c r="E5263" t="s">
        <v>1259</v>
      </c>
      <c r="F5263" t="s">
        <v>853</v>
      </c>
      <c r="G5263" t="s">
        <v>101</v>
      </c>
      <c r="H5263" t="s">
        <v>23</v>
      </c>
      <c r="I5263" t="s">
        <v>23</v>
      </c>
      <c r="J5263" t="s">
        <v>9</v>
      </c>
      <c r="O5263" t="s">
        <v>101</v>
      </c>
      <c r="P5263" t="s">
        <v>9</v>
      </c>
      <c r="Q5263" t="s">
        <v>9</v>
      </c>
      <c r="R5263" t="s">
        <v>122</v>
      </c>
      <c r="S5263" t="s">
        <v>127</v>
      </c>
      <c r="T5263">
        <v>12</v>
      </c>
      <c r="U5263" t="s">
        <v>475</v>
      </c>
      <c r="W5263" t="s">
        <v>386</v>
      </c>
    </row>
    <row r="5264" spans="1:23" x14ac:dyDescent="0.25">
      <c r="A5264" t="s">
        <v>356</v>
      </c>
      <c r="B5264" s="1">
        <v>44253</v>
      </c>
      <c r="C5264">
        <v>1.17</v>
      </c>
      <c r="D5264" t="s">
        <v>6618</v>
      </c>
      <c r="E5264" t="s">
        <v>6618</v>
      </c>
      <c r="F5264" t="s">
        <v>6487</v>
      </c>
      <c r="G5264" t="s">
        <v>89</v>
      </c>
      <c r="H5264" t="s">
        <v>69</v>
      </c>
      <c r="I5264" t="s">
        <v>69</v>
      </c>
      <c r="J5264" t="s">
        <v>9</v>
      </c>
      <c r="O5264" t="s">
        <v>89</v>
      </c>
      <c r="P5264" t="s">
        <v>9</v>
      </c>
      <c r="Q5264" t="s">
        <v>9</v>
      </c>
      <c r="R5264" t="s">
        <v>224</v>
      </c>
      <c r="S5264" t="s">
        <v>127</v>
      </c>
      <c r="T5264">
        <v>1</v>
      </c>
      <c r="U5264" t="s">
        <v>475</v>
      </c>
      <c r="W5264" t="s">
        <v>386</v>
      </c>
    </row>
    <row r="5265" spans="1:23" x14ac:dyDescent="0.25">
      <c r="A5265" t="s">
        <v>356</v>
      </c>
      <c r="B5265" s="1">
        <v>44253</v>
      </c>
      <c r="C5265">
        <v>13.33</v>
      </c>
      <c r="D5265" t="s">
        <v>6618</v>
      </c>
      <c r="E5265" t="s">
        <v>6618</v>
      </c>
      <c r="F5265" t="s">
        <v>6487</v>
      </c>
      <c r="G5265" t="s">
        <v>89</v>
      </c>
      <c r="H5265" t="s">
        <v>69</v>
      </c>
      <c r="I5265" t="s">
        <v>69</v>
      </c>
      <c r="J5265" t="s">
        <v>9</v>
      </c>
      <c r="O5265" t="s">
        <v>89</v>
      </c>
      <c r="P5265" t="s">
        <v>9</v>
      </c>
      <c r="Q5265" t="s">
        <v>9</v>
      </c>
      <c r="R5265" t="s">
        <v>224</v>
      </c>
      <c r="S5265" t="s">
        <v>127</v>
      </c>
      <c r="T5265">
        <v>1</v>
      </c>
      <c r="U5265" t="s">
        <v>475</v>
      </c>
      <c r="W5265" t="s">
        <v>386</v>
      </c>
    </row>
    <row r="5266" spans="1:23" x14ac:dyDescent="0.25">
      <c r="A5266" t="s">
        <v>539</v>
      </c>
      <c r="B5266" s="1">
        <v>44253</v>
      </c>
      <c r="C5266">
        <v>-110.04</v>
      </c>
      <c r="D5266" t="s">
        <v>858</v>
      </c>
      <c r="E5266" t="s">
        <v>858</v>
      </c>
      <c r="F5266" t="s">
        <v>859</v>
      </c>
      <c r="G5266" t="s">
        <v>88</v>
      </c>
      <c r="H5266" t="s">
        <v>59</v>
      </c>
      <c r="I5266" t="s">
        <v>59</v>
      </c>
      <c r="J5266" t="s">
        <v>9</v>
      </c>
      <c r="O5266" t="s">
        <v>88</v>
      </c>
      <c r="P5266" t="s">
        <v>9</v>
      </c>
      <c r="Q5266" t="s">
        <v>9</v>
      </c>
      <c r="R5266" t="s">
        <v>122</v>
      </c>
      <c r="S5266" t="s">
        <v>127</v>
      </c>
      <c r="T5266">
        <v>1</v>
      </c>
      <c r="U5266" t="s">
        <v>475</v>
      </c>
      <c r="W5266" t="s">
        <v>386</v>
      </c>
    </row>
    <row r="5267" spans="1:23" x14ac:dyDescent="0.25">
      <c r="A5267" t="s">
        <v>356</v>
      </c>
      <c r="B5267" s="1">
        <v>44253</v>
      </c>
      <c r="C5267">
        <v>1.17</v>
      </c>
      <c r="D5267" t="s">
        <v>6618</v>
      </c>
      <c r="E5267" t="s">
        <v>6618</v>
      </c>
      <c r="F5267" t="s">
        <v>6487</v>
      </c>
      <c r="G5267" t="s">
        <v>89</v>
      </c>
      <c r="H5267" t="s">
        <v>69</v>
      </c>
      <c r="I5267" t="s">
        <v>69</v>
      </c>
      <c r="J5267" t="s">
        <v>9</v>
      </c>
      <c r="O5267" t="s">
        <v>89</v>
      </c>
      <c r="P5267" t="s">
        <v>9</v>
      </c>
      <c r="Q5267" t="s">
        <v>9</v>
      </c>
      <c r="R5267" t="s">
        <v>224</v>
      </c>
      <c r="S5267" t="s">
        <v>127</v>
      </c>
      <c r="T5267">
        <v>1</v>
      </c>
      <c r="U5267" t="s">
        <v>475</v>
      </c>
      <c r="W5267" t="s">
        <v>386</v>
      </c>
    </row>
    <row r="5268" spans="1:23" x14ac:dyDescent="0.25">
      <c r="A5268" t="s">
        <v>34</v>
      </c>
      <c r="B5268" s="1">
        <v>44253</v>
      </c>
      <c r="C5268">
        <v>-44.03</v>
      </c>
      <c r="D5268" t="s">
        <v>491</v>
      </c>
      <c r="E5268" t="s">
        <v>491</v>
      </c>
      <c r="F5268" t="s">
        <v>2712</v>
      </c>
      <c r="G5268" t="s">
        <v>105</v>
      </c>
      <c r="H5268" t="s">
        <v>134</v>
      </c>
      <c r="I5268" t="s">
        <v>134</v>
      </c>
      <c r="J5268" t="s">
        <v>5016</v>
      </c>
      <c r="K5268" t="s">
        <v>9</v>
      </c>
      <c r="L5268" t="s">
        <v>9</v>
      </c>
      <c r="M5268" t="s">
        <v>5532</v>
      </c>
      <c r="O5268" t="s">
        <v>105</v>
      </c>
      <c r="P5268" t="s">
        <v>9</v>
      </c>
      <c r="Q5268" t="s">
        <v>5533</v>
      </c>
      <c r="R5268" t="s">
        <v>122</v>
      </c>
      <c r="S5268" t="s">
        <v>124</v>
      </c>
      <c r="T5268">
        <v>1</v>
      </c>
      <c r="U5268" t="s">
        <v>475</v>
      </c>
      <c r="V5268" t="s">
        <v>287</v>
      </c>
      <c r="W5268" t="s">
        <v>386</v>
      </c>
    </row>
    <row r="5269" spans="1:23" x14ac:dyDescent="0.25">
      <c r="A5269" t="s">
        <v>34</v>
      </c>
      <c r="B5269" s="1">
        <v>44253</v>
      </c>
      <c r="C5269">
        <v>-279.57</v>
      </c>
      <c r="D5269" t="s">
        <v>491</v>
      </c>
      <c r="E5269" t="s">
        <v>491</v>
      </c>
      <c r="F5269" t="s">
        <v>2710</v>
      </c>
      <c r="G5269" t="s">
        <v>105</v>
      </c>
      <c r="H5269" t="s">
        <v>134</v>
      </c>
      <c r="I5269" t="s">
        <v>134</v>
      </c>
      <c r="J5269" t="s">
        <v>5016</v>
      </c>
      <c r="K5269" t="s">
        <v>9</v>
      </c>
      <c r="L5269" t="s">
        <v>9</v>
      </c>
      <c r="M5269" t="s">
        <v>5530</v>
      </c>
      <c r="O5269" t="s">
        <v>105</v>
      </c>
      <c r="P5269" t="s">
        <v>9</v>
      </c>
      <c r="Q5269" t="s">
        <v>5531</v>
      </c>
      <c r="R5269" t="s">
        <v>122</v>
      </c>
      <c r="S5269" t="s">
        <v>124</v>
      </c>
      <c r="T5269">
        <v>1</v>
      </c>
      <c r="U5269" t="s">
        <v>475</v>
      </c>
      <c r="V5269" t="s">
        <v>287</v>
      </c>
      <c r="W5269" t="s">
        <v>386</v>
      </c>
    </row>
    <row r="5270" spans="1:23" x14ac:dyDescent="0.25">
      <c r="A5270" t="s">
        <v>356</v>
      </c>
      <c r="B5270" s="1">
        <v>44253</v>
      </c>
      <c r="C5270">
        <v>13.33</v>
      </c>
      <c r="D5270" t="s">
        <v>6618</v>
      </c>
      <c r="E5270" t="s">
        <v>6618</v>
      </c>
      <c r="F5270" t="s">
        <v>6487</v>
      </c>
      <c r="G5270" t="s">
        <v>89</v>
      </c>
      <c r="H5270" t="s">
        <v>69</v>
      </c>
      <c r="I5270" t="s">
        <v>69</v>
      </c>
      <c r="J5270" t="s">
        <v>9</v>
      </c>
      <c r="O5270" t="s">
        <v>89</v>
      </c>
      <c r="P5270" t="s">
        <v>9</v>
      </c>
      <c r="Q5270" t="s">
        <v>9</v>
      </c>
      <c r="R5270" t="s">
        <v>224</v>
      </c>
      <c r="S5270" t="s">
        <v>127</v>
      </c>
      <c r="T5270">
        <v>1</v>
      </c>
      <c r="U5270" t="s">
        <v>475</v>
      </c>
      <c r="W5270" t="s">
        <v>386</v>
      </c>
    </row>
    <row r="5271" spans="1:23" x14ac:dyDescent="0.25">
      <c r="A5271" t="s">
        <v>6411</v>
      </c>
      <c r="B5271" s="1">
        <v>44252</v>
      </c>
      <c r="C5271">
        <v>7.0000000000000007E-2</v>
      </c>
      <c r="D5271" t="s">
        <v>556</v>
      </c>
      <c r="E5271" t="s">
        <v>556</v>
      </c>
      <c r="F5271" t="s">
        <v>8226</v>
      </c>
      <c r="G5271" t="s">
        <v>92</v>
      </c>
      <c r="H5271" t="s">
        <v>71</v>
      </c>
      <c r="I5271" t="s">
        <v>71</v>
      </c>
      <c r="J5271" t="s">
        <v>9</v>
      </c>
      <c r="O5271" t="s">
        <v>92</v>
      </c>
      <c r="P5271" t="s">
        <v>9</v>
      </c>
      <c r="Q5271" t="s">
        <v>9</v>
      </c>
      <c r="R5271" t="s">
        <v>92</v>
      </c>
      <c r="S5271" t="s">
        <v>127</v>
      </c>
      <c r="T5271">
        <v>12</v>
      </c>
      <c r="U5271" t="s">
        <v>475</v>
      </c>
      <c r="W5271" t="s">
        <v>386</v>
      </c>
    </row>
    <row r="5272" spans="1:23" x14ac:dyDescent="0.25">
      <c r="A5272" t="s">
        <v>19</v>
      </c>
      <c r="B5272" s="1">
        <v>44252</v>
      </c>
      <c r="C5272">
        <v>4043.04</v>
      </c>
      <c r="D5272" t="s">
        <v>562</v>
      </c>
      <c r="E5272" t="s">
        <v>562</v>
      </c>
      <c r="F5272" t="s">
        <v>563</v>
      </c>
      <c r="G5272" t="s">
        <v>92</v>
      </c>
      <c r="H5272" t="s">
        <v>30</v>
      </c>
      <c r="I5272" t="s">
        <v>30</v>
      </c>
      <c r="J5272" t="s">
        <v>9</v>
      </c>
      <c r="O5272" t="s">
        <v>92</v>
      </c>
      <c r="P5272" t="s">
        <v>9</v>
      </c>
      <c r="Q5272" t="s">
        <v>9</v>
      </c>
      <c r="R5272" t="s">
        <v>92</v>
      </c>
      <c r="S5272" t="s">
        <v>127</v>
      </c>
      <c r="T5272">
        <v>12</v>
      </c>
      <c r="U5272" t="s">
        <v>475</v>
      </c>
      <c r="W5272" t="s">
        <v>386</v>
      </c>
    </row>
    <row r="5273" spans="1:23" x14ac:dyDescent="0.25">
      <c r="A5273" t="s">
        <v>544</v>
      </c>
      <c r="B5273" s="1">
        <v>44252</v>
      </c>
      <c r="C5273">
        <v>-22.8</v>
      </c>
      <c r="D5273" t="s">
        <v>640</v>
      </c>
      <c r="E5273" t="s">
        <v>640</v>
      </c>
      <c r="F5273" t="s">
        <v>641</v>
      </c>
      <c r="G5273" t="s">
        <v>104</v>
      </c>
      <c r="H5273" t="s">
        <v>12</v>
      </c>
      <c r="I5273" t="s">
        <v>12</v>
      </c>
      <c r="J5273" t="s">
        <v>9</v>
      </c>
      <c r="O5273" t="s">
        <v>104</v>
      </c>
      <c r="P5273" t="s">
        <v>9</v>
      </c>
      <c r="Q5273" t="s">
        <v>9</v>
      </c>
      <c r="R5273" t="s">
        <v>122</v>
      </c>
      <c r="S5273" t="s">
        <v>127</v>
      </c>
      <c r="T5273">
        <v>12</v>
      </c>
      <c r="U5273" t="s">
        <v>475</v>
      </c>
      <c r="W5273" t="s">
        <v>386</v>
      </c>
    </row>
    <row r="5274" spans="1:23" x14ac:dyDescent="0.25">
      <c r="A5274" t="s">
        <v>19</v>
      </c>
      <c r="B5274" s="1">
        <v>44252</v>
      </c>
      <c r="C5274">
        <v>4100.09</v>
      </c>
      <c r="D5274" t="s">
        <v>719</v>
      </c>
      <c r="E5274" t="s">
        <v>719</v>
      </c>
      <c r="F5274" t="s">
        <v>565</v>
      </c>
      <c r="G5274" t="s">
        <v>92</v>
      </c>
      <c r="H5274" t="s">
        <v>30</v>
      </c>
      <c r="I5274" t="s">
        <v>30</v>
      </c>
      <c r="J5274" t="s">
        <v>9</v>
      </c>
      <c r="O5274" t="s">
        <v>92</v>
      </c>
      <c r="P5274" t="s">
        <v>9</v>
      </c>
      <c r="Q5274" t="s">
        <v>9</v>
      </c>
      <c r="R5274" t="s">
        <v>92</v>
      </c>
      <c r="S5274" t="s">
        <v>127</v>
      </c>
      <c r="T5274">
        <v>12</v>
      </c>
      <c r="U5274" t="s">
        <v>475</v>
      </c>
      <c r="W5274" t="s">
        <v>386</v>
      </c>
    </row>
    <row r="5275" spans="1:23" x14ac:dyDescent="0.25">
      <c r="A5275" t="s">
        <v>19</v>
      </c>
      <c r="B5275" s="1">
        <v>44251</v>
      </c>
      <c r="C5275">
        <v>-341.16</v>
      </c>
      <c r="D5275" t="s">
        <v>576</v>
      </c>
      <c r="E5275" t="s">
        <v>576</v>
      </c>
      <c r="F5275" t="s">
        <v>505</v>
      </c>
      <c r="G5275" t="s">
        <v>94</v>
      </c>
      <c r="H5275" t="s">
        <v>24</v>
      </c>
      <c r="I5275" t="s">
        <v>24</v>
      </c>
      <c r="J5275" t="s">
        <v>24</v>
      </c>
      <c r="O5275" t="s">
        <v>94</v>
      </c>
      <c r="P5275" t="s">
        <v>9</v>
      </c>
      <c r="Q5275" t="s">
        <v>6333</v>
      </c>
      <c r="R5275" t="s">
        <v>122</v>
      </c>
      <c r="S5275" t="s">
        <v>127</v>
      </c>
      <c r="T5275">
        <v>12</v>
      </c>
      <c r="U5275" t="s">
        <v>475</v>
      </c>
      <c r="V5275" t="s">
        <v>265</v>
      </c>
      <c r="W5275" t="s">
        <v>386</v>
      </c>
    </row>
    <row r="5276" spans="1:23" x14ac:dyDescent="0.25">
      <c r="A5276" t="s">
        <v>19</v>
      </c>
      <c r="B5276" s="1">
        <v>44251</v>
      </c>
      <c r="C5276">
        <v>-13.2</v>
      </c>
      <c r="D5276" t="s">
        <v>25</v>
      </c>
      <c r="E5276" t="s">
        <v>25</v>
      </c>
      <c r="F5276" t="s">
        <v>611</v>
      </c>
      <c r="G5276" t="s">
        <v>55</v>
      </c>
      <c r="H5276" t="s">
        <v>18</v>
      </c>
      <c r="I5276" t="s">
        <v>18</v>
      </c>
      <c r="J5276" t="s">
        <v>9</v>
      </c>
      <c r="O5276" t="s">
        <v>55</v>
      </c>
      <c r="P5276" t="s">
        <v>9</v>
      </c>
      <c r="Q5276" t="s">
        <v>9</v>
      </c>
      <c r="R5276" t="s">
        <v>224</v>
      </c>
      <c r="S5276" t="s">
        <v>126</v>
      </c>
      <c r="T5276">
        <v>12</v>
      </c>
      <c r="U5276" t="s">
        <v>475</v>
      </c>
      <c r="W5276" t="s">
        <v>386</v>
      </c>
    </row>
    <row r="5277" spans="1:23" x14ac:dyDescent="0.25">
      <c r="A5277" t="s">
        <v>544</v>
      </c>
      <c r="B5277" s="1">
        <v>44251</v>
      </c>
      <c r="C5277">
        <v>-78.5</v>
      </c>
      <c r="D5277" t="s">
        <v>908</v>
      </c>
      <c r="E5277" t="s">
        <v>908</v>
      </c>
      <c r="F5277" t="s">
        <v>1096</v>
      </c>
      <c r="G5277" t="s">
        <v>104</v>
      </c>
      <c r="H5277" t="s">
        <v>12</v>
      </c>
      <c r="I5277" t="s">
        <v>12</v>
      </c>
      <c r="J5277" t="s">
        <v>9</v>
      </c>
      <c r="O5277" t="s">
        <v>104</v>
      </c>
      <c r="P5277" t="s">
        <v>9</v>
      </c>
      <c r="Q5277" t="s">
        <v>9</v>
      </c>
      <c r="R5277" t="s">
        <v>122</v>
      </c>
      <c r="S5277" t="s">
        <v>127</v>
      </c>
      <c r="T5277">
        <v>12</v>
      </c>
      <c r="U5277" t="s">
        <v>475</v>
      </c>
      <c r="W5277" t="s">
        <v>386</v>
      </c>
    </row>
    <row r="5278" spans="1:23" x14ac:dyDescent="0.25">
      <c r="A5278" t="s">
        <v>19</v>
      </c>
      <c r="B5278" s="1">
        <v>44251</v>
      </c>
      <c r="C5278">
        <v>-499</v>
      </c>
      <c r="D5278" t="s">
        <v>524</v>
      </c>
      <c r="E5278" t="s">
        <v>524</v>
      </c>
      <c r="F5278" t="s">
        <v>525</v>
      </c>
      <c r="G5278" t="s">
        <v>111</v>
      </c>
      <c r="H5278" t="s">
        <v>26</v>
      </c>
      <c r="I5278" t="s">
        <v>26</v>
      </c>
      <c r="J5278" t="s">
        <v>9</v>
      </c>
      <c r="O5278" t="s">
        <v>111</v>
      </c>
      <c r="P5278" t="s">
        <v>9</v>
      </c>
      <c r="Q5278" t="s">
        <v>9</v>
      </c>
      <c r="R5278" t="s">
        <v>122</v>
      </c>
      <c r="S5278" t="s">
        <v>127</v>
      </c>
      <c r="T5278">
        <v>1</v>
      </c>
      <c r="U5278" t="s">
        <v>475</v>
      </c>
      <c r="V5278" t="s">
        <v>268</v>
      </c>
      <c r="W5278" t="s">
        <v>386</v>
      </c>
    </row>
    <row r="5279" spans="1:23" x14ac:dyDescent="0.25">
      <c r="A5279" t="s">
        <v>492</v>
      </c>
      <c r="B5279" s="1">
        <v>44250</v>
      </c>
      <c r="C5279">
        <v>25</v>
      </c>
      <c r="D5279" t="s">
        <v>536</v>
      </c>
      <c r="E5279" t="s">
        <v>536</v>
      </c>
      <c r="F5279" t="s">
        <v>537</v>
      </c>
      <c r="G5279" t="s">
        <v>92</v>
      </c>
      <c r="H5279" t="s">
        <v>49</v>
      </c>
      <c r="I5279" t="s">
        <v>49</v>
      </c>
      <c r="J5279" t="s">
        <v>9</v>
      </c>
      <c r="O5279" t="s">
        <v>92</v>
      </c>
      <c r="P5279" t="s">
        <v>9</v>
      </c>
      <c r="Q5279" t="s">
        <v>9</v>
      </c>
      <c r="R5279" t="s">
        <v>92</v>
      </c>
      <c r="S5279" t="s">
        <v>127</v>
      </c>
      <c r="T5279">
        <v>12</v>
      </c>
      <c r="U5279" t="s">
        <v>475</v>
      </c>
      <c r="W5279" t="s">
        <v>386</v>
      </c>
    </row>
    <row r="5280" spans="1:23" x14ac:dyDescent="0.25">
      <c r="A5280" t="s">
        <v>492</v>
      </c>
      <c r="B5280" s="1">
        <v>44250</v>
      </c>
      <c r="C5280">
        <v>-30</v>
      </c>
      <c r="D5280" t="s">
        <v>650</v>
      </c>
      <c r="E5280" t="s">
        <v>650</v>
      </c>
      <c r="F5280" t="s">
        <v>651</v>
      </c>
      <c r="G5280" t="s">
        <v>118</v>
      </c>
      <c r="H5280" t="s">
        <v>52</v>
      </c>
      <c r="I5280" t="s">
        <v>52</v>
      </c>
      <c r="J5280" t="s">
        <v>9</v>
      </c>
      <c r="O5280" t="s">
        <v>118</v>
      </c>
      <c r="P5280" t="s">
        <v>9</v>
      </c>
      <c r="Q5280" t="s">
        <v>9</v>
      </c>
      <c r="R5280" t="s">
        <v>122</v>
      </c>
      <c r="S5280" t="s">
        <v>127</v>
      </c>
      <c r="T5280">
        <v>12</v>
      </c>
      <c r="U5280" t="s">
        <v>475</v>
      </c>
      <c r="W5280" t="s">
        <v>386</v>
      </c>
    </row>
    <row r="5281" spans="1:23" x14ac:dyDescent="0.25">
      <c r="A5281" t="s">
        <v>492</v>
      </c>
      <c r="B5281" s="1">
        <v>44250</v>
      </c>
      <c r="C5281">
        <v>-60</v>
      </c>
      <c r="D5281" t="s">
        <v>650</v>
      </c>
      <c r="E5281" t="s">
        <v>650</v>
      </c>
      <c r="F5281" t="s">
        <v>651</v>
      </c>
      <c r="G5281" t="s">
        <v>118</v>
      </c>
      <c r="H5281" t="s">
        <v>52</v>
      </c>
      <c r="I5281" t="s">
        <v>52</v>
      </c>
      <c r="J5281" t="s">
        <v>9</v>
      </c>
      <c r="O5281" t="s">
        <v>118</v>
      </c>
      <c r="P5281" t="s">
        <v>9</v>
      </c>
      <c r="Q5281" t="s">
        <v>9</v>
      </c>
      <c r="R5281" t="s">
        <v>122</v>
      </c>
      <c r="S5281" t="s">
        <v>127</v>
      </c>
      <c r="T5281">
        <v>12</v>
      </c>
      <c r="U5281" t="s">
        <v>475</v>
      </c>
      <c r="W5281" t="s">
        <v>386</v>
      </c>
    </row>
    <row r="5282" spans="1:23" x14ac:dyDescent="0.25">
      <c r="A5282" t="s">
        <v>492</v>
      </c>
      <c r="B5282" s="1">
        <v>44250</v>
      </c>
      <c r="C5282">
        <v>-7.15</v>
      </c>
      <c r="D5282" t="s">
        <v>1257</v>
      </c>
      <c r="E5282" t="s">
        <v>1257</v>
      </c>
      <c r="F5282" t="s">
        <v>1258</v>
      </c>
      <c r="G5282" t="s">
        <v>104</v>
      </c>
      <c r="H5282" t="s">
        <v>16</v>
      </c>
      <c r="I5282" t="s">
        <v>16</v>
      </c>
      <c r="J5282" t="s">
        <v>9</v>
      </c>
      <c r="O5282" t="s">
        <v>104</v>
      </c>
      <c r="P5282" t="s">
        <v>9</v>
      </c>
      <c r="Q5282" t="s">
        <v>2717</v>
      </c>
      <c r="R5282" t="s">
        <v>122</v>
      </c>
      <c r="S5282" t="s">
        <v>127</v>
      </c>
      <c r="T5282">
        <v>12</v>
      </c>
      <c r="U5282" t="s">
        <v>475</v>
      </c>
      <c r="W5282" t="s">
        <v>386</v>
      </c>
    </row>
    <row r="5283" spans="1:23" x14ac:dyDescent="0.25">
      <c r="A5283" t="s">
        <v>492</v>
      </c>
      <c r="B5283" s="1">
        <v>44250</v>
      </c>
      <c r="C5283">
        <v>-4.3899999999999997</v>
      </c>
      <c r="D5283" t="s">
        <v>614</v>
      </c>
      <c r="E5283" t="s">
        <v>614</v>
      </c>
      <c r="F5283" t="s">
        <v>615</v>
      </c>
      <c r="G5283" t="s">
        <v>117</v>
      </c>
      <c r="H5283" t="s">
        <v>44</v>
      </c>
      <c r="I5283" t="s">
        <v>44</v>
      </c>
      <c r="J5283" t="s">
        <v>9</v>
      </c>
      <c r="O5283" t="s">
        <v>117</v>
      </c>
      <c r="P5283" t="s">
        <v>9</v>
      </c>
      <c r="Q5283" t="s">
        <v>2713</v>
      </c>
      <c r="R5283" t="s">
        <v>122</v>
      </c>
      <c r="S5283" t="s">
        <v>127</v>
      </c>
      <c r="T5283">
        <v>12</v>
      </c>
      <c r="U5283" t="s">
        <v>475</v>
      </c>
      <c r="W5283" t="s">
        <v>386</v>
      </c>
    </row>
    <row r="5284" spans="1:23" x14ac:dyDescent="0.25">
      <c r="A5284" t="s">
        <v>492</v>
      </c>
      <c r="B5284" s="1">
        <v>44250</v>
      </c>
      <c r="C5284">
        <v>-285</v>
      </c>
      <c r="D5284" t="s">
        <v>2718</v>
      </c>
      <c r="E5284" t="s">
        <v>2718</v>
      </c>
      <c r="F5284" t="s">
        <v>2719</v>
      </c>
      <c r="G5284" t="s">
        <v>117</v>
      </c>
      <c r="H5284" t="s">
        <v>152</v>
      </c>
      <c r="I5284" t="s">
        <v>152</v>
      </c>
      <c r="J5284" t="s">
        <v>2442</v>
      </c>
      <c r="K5284" t="s">
        <v>2443</v>
      </c>
      <c r="O5284" t="s">
        <v>117</v>
      </c>
      <c r="P5284" t="s">
        <v>29</v>
      </c>
      <c r="Q5284" t="s">
        <v>2716</v>
      </c>
      <c r="R5284" t="s">
        <v>122</v>
      </c>
      <c r="S5284" t="s">
        <v>127</v>
      </c>
      <c r="T5284">
        <v>1</v>
      </c>
      <c r="U5284" t="s">
        <v>475</v>
      </c>
      <c r="V5284" t="s">
        <v>284</v>
      </c>
      <c r="W5284" t="s">
        <v>1640</v>
      </c>
    </row>
    <row r="5285" spans="1:23" x14ac:dyDescent="0.25">
      <c r="A5285" t="s">
        <v>605</v>
      </c>
      <c r="B5285" s="1">
        <v>44250</v>
      </c>
      <c r="C5285">
        <v>13.2</v>
      </c>
      <c r="D5285" t="s">
        <v>25</v>
      </c>
      <c r="E5285" t="s">
        <v>25</v>
      </c>
      <c r="F5285" t="s">
        <v>627</v>
      </c>
      <c r="G5285" t="s">
        <v>55</v>
      </c>
      <c r="H5285" t="s">
        <v>18</v>
      </c>
      <c r="I5285" t="s">
        <v>18</v>
      </c>
      <c r="J5285" t="s">
        <v>9</v>
      </c>
      <c r="O5285" t="s">
        <v>55</v>
      </c>
      <c r="P5285" t="s">
        <v>9</v>
      </c>
      <c r="Q5285" t="s">
        <v>9</v>
      </c>
      <c r="R5285" t="s">
        <v>224</v>
      </c>
      <c r="S5285" t="s">
        <v>126</v>
      </c>
      <c r="T5285">
        <v>12</v>
      </c>
      <c r="U5285" t="s">
        <v>475</v>
      </c>
      <c r="W5285" t="s">
        <v>386</v>
      </c>
    </row>
    <row r="5286" spans="1:23" x14ac:dyDescent="0.25">
      <c r="A5286" t="s">
        <v>492</v>
      </c>
      <c r="B5286" s="1">
        <v>44250</v>
      </c>
      <c r="C5286">
        <v>-425</v>
      </c>
      <c r="D5286" t="s">
        <v>2714</v>
      </c>
      <c r="E5286" t="s">
        <v>2714</v>
      </c>
      <c r="F5286" t="s">
        <v>2715</v>
      </c>
      <c r="G5286" t="s">
        <v>117</v>
      </c>
      <c r="H5286" t="s">
        <v>152</v>
      </c>
      <c r="I5286" t="s">
        <v>152</v>
      </c>
      <c r="J5286" t="s">
        <v>2442</v>
      </c>
      <c r="K5286" t="s">
        <v>2443</v>
      </c>
      <c r="O5286" t="s">
        <v>117</v>
      </c>
      <c r="P5286" t="s">
        <v>29</v>
      </c>
      <c r="Q5286" t="s">
        <v>2716</v>
      </c>
      <c r="R5286" t="s">
        <v>122</v>
      </c>
      <c r="S5286" t="s">
        <v>127</v>
      </c>
      <c r="T5286">
        <v>1</v>
      </c>
      <c r="U5286" t="s">
        <v>475</v>
      </c>
      <c r="V5286" t="s">
        <v>284</v>
      </c>
      <c r="W5286" t="s">
        <v>1640</v>
      </c>
    </row>
    <row r="5287" spans="1:23" x14ac:dyDescent="0.25">
      <c r="A5287" t="s">
        <v>544</v>
      </c>
      <c r="B5287" s="1">
        <v>44249</v>
      </c>
      <c r="C5287">
        <v>-82</v>
      </c>
      <c r="D5287" t="s">
        <v>995</v>
      </c>
      <c r="E5287" t="s">
        <v>995</v>
      </c>
      <c r="F5287" t="s">
        <v>996</v>
      </c>
      <c r="G5287" t="s">
        <v>121</v>
      </c>
      <c r="H5287" t="s">
        <v>153</v>
      </c>
      <c r="I5287" t="s">
        <v>153</v>
      </c>
      <c r="J5287" t="s">
        <v>2639</v>
      </c>
      <c r="O5287" t="s">
        <v>121</v>
      </c>
      <c r="P5287" t="s">
        <v>9</v>
      </c>
      <c r="Q5287" t="s">
        <v>5743</v>
      </c>
      <c r="R5287" t="s">
        <v>122</v>
      </c>
      <c r="S5287" t="s">
        <v>127</v>
      </c>
      <c r="T5287">
        <v>1</v>
      </c>
      <c r="U5287" t="s">
        <v>475</v>
      </c>
      <c r="W5287" t="s">
        <v>386</v>
      </c>
    </row>
    <row r="5288" spans="1:23" x14ac:dyDescent="0.25">
      <c r="A5288" t="s">
        <v>492</v>
      </c>
      <c r="B5288" s="1">
        <v>44249</v>
      </c>
      <c r="C5288">
        <v>-157.87</v>
      </c>
      <c r="D5288" t="s">
        <v>495</v>
      </c>
      <c r="E5288" t="s">
        <v>495</v>
      </c>
      <c r="F5288" t="s">
        <v>496</v>
      </c>
      <c r="G5288" t="s">
        <v>104</v>
      </c>
      <c r="H5288" t="s">
        <v>16</v>
      </c>
      <c r="I5288" t="s">
        <v>16</v>
      </c>
      <c r="J5288" t="s">
        <v>9</v>
      </c>
      <c r="O5288" t="s">
        <v>104</v>
      </c>
      <c r="P5288" t="s">
        <v>9</v>
      </c>
      <c r="Q5288" t="s">
        <v>9</v>
      </c>
      <c r="R5288" t="s">
        <v>122</v>
      </c>
      <c r="S5288" t="s">
        <v>127</v>
      </c>
      <c r="T5288">
        <v>12</v>
      </c>
      <c r="U5288" t="s">
        <v>475</v>
      </c>
      <c r="W5288" t="s">
        <v>386</v>
      </c>
    </row>
    <row r="5289" spans="1:23" x14ac:dyDescent="0.25">
      <c r="A5289" t="s">
        <v>544</v>
      </c>
      <c r="B5289" s="1">
        <v>44249</v>
      </c>
      <c r="C5289">
        <v>-72</v>
      </c>
      <c r="D5289" t="s">
        <v>995</v>
      </c>
      <c r="E5289" t="s">
        <v>995</v>
      </c>
      <c r="F5289" t="s">
        <v>996</v>
      </c>
      <c r="G5289" t="s">
        <v>55</v>
      </c>
      <c r="H5289" t="s">
        <v>76</v>
      </c>
      <c r="I5289" t="s">
        <v>76</v>
      </c>
      <c r="J5289" t="s">
        <v>9</v>
      </c>
      <c r="O5289" t="s">
        <v>55</v>
      </c>
      <c r="P5289" t="s">
        <v>9</v>
      </c>
      <c r="Q5289" t="s">
        <v>2720</v>
      </c>
      <c r="R5289" t="s">
        <v>224</v>
      </c>
      <c r="S5289" t="s">
        <v>126</v>
      </c>
      <c r="T5289">
        <v>12</v>
      </c>
      <c r="U5289" t="s">
        <v>475</v>
      </c>
      <c r="V5289" t="s">
        <v>6075</v>
      </c>
      <c r="W5289" t="s">
        <v>386</v>
      </c>
    </row>
    <row r="5290" spans="1:23" x14ac:dyDescent="0.25">
      <c r="A5290" t="s">
        <v>544</v>
      </c>
      <c r="B5290" s="1">
        <v>44249</v>
      </c>
      <c r="C5290">
        <v>-82</v>
      </c>
      <c r="D5290" t="s">
        <v>995</v>
      </c>
      <c r="E5290" t="s">
        <v>995</v>
      </c>
      <c r="F5290" t="s">
        <v>996</v>
      </c>
      <c r="G5290" t="s">
        <v>55</v>
      </c>
      <c r="H5290" t="s">
        <v>76</v>
      </c>
      <c r="I5290" t="s">
        <v>76</v>
      </c>
      <c r="J5290" t="s">
        <v>2639</v>
      </c>
      <c r="O5290" t="s">
        <v>55</v>
      </c>
      <c r="P5290" t="s">
        <v>9</v>
      </c>
      <c r="Q5290" t="s">
        <v>5743</v>
      </c>
      <c r="R5290" t="s">
        <v>224</v>
      </c>
      <c r="S5290" t="s">
        <v>126</v>
      </c>
      <c r="T5290">
        <v>12</v>
      </c>
      <c r="U5290" t="s">
        <v>475</v>
      </c>
      <c r="V5290" t="s">
        <v>6075</v>
      </c>
      <c r="W5290" t="s">
        <v>386</v>
      </c>
    </row>
    <row r="5291" spans="1:23" x14ac:dyDescent="0.25">
      <c r="A5291" t="s">
        <v>6411</v>
      </c>
      <c r="B5291" s="1">
        <v>44249</v>
      </c>
      <c r="C5291">
        <v>-21.74</v>
      </c>
      <c r="D5291" t="s">
        <v>8181</v>
      </c>
      <c r="E5291" t="s">
        <v>8181</v>
      </c>
      <c r="F5291" t="s">
        <v>6871</v>
      </c>
      <c r="G5291" t="s">
        <v>89</v>
      </c>
      <c r="H5291" t="s">
        <v>229</v>
      </c>
      <c r="I5291" t="s">
        <v>229</v>
      </c>
      <c r="J5291" t="s">
        <v>9</v>
      </c>
      <c r="O5291" t="s">
        <v>89</v>
      </c>
      <c r="P5291" t="s">
        <v>9</v>
      </c>
      <c r="Q5291" t="s">
        <v>9</v>
      </c>
      <c r="R5291" t="s">
        <v>224</v>
      </c>
      <c r="S5291" t="s">
        <v>127</v>
      </c>
      <c r="T5291">
        <v>1</v>
      </c>
      <c r="U5291" t="s">
        <v>475</v>
      </c>
      <c r="W5291" t="s">
        <v>386</v>
      </c>
    </row>
    <row r="5292" spans="1:23" x14ac:dyDescent="0.25">
      <c r="A5292" t="s">
        <v>492</v>
      </c>
      <c r="B5292" s="1">
        <v>44249</v>
      </c>
      <c r="C5292">
        <v>-15.95</v>
      </c>
      <c r="D5292" t="s">
        <v>642</v>
      </c>
      <c r="E5292" t="s">
        <v>642</v>
      </c>
      <c r="F5292" t="s">
        <v>643</v>
      </c>
      <c r="G5292" t="s">
        <v>117</v>
      </c>
      <c r="H5292" t="s">
        <v>45</v>
      </c>
      <c r="I5292" t="s">
        <v>45</v>
      </c>
      <c r="J5292" t="s">
        <v>9</v>
      </c>
      <c r="O5292" t="s">
        <v>117</v>
      </c>
      <c r="P5292" t="s">
        <v>9</v>
      </c>
      <c r="Q5292" t="s">
        <v>9</v>
      </c>
      <c r="R5292" t="s">
        <v>122</v>
      </c>
      <c r="S5292" t="s">
        <v>127</v>
      </c>
      <c r="T5292">
        <v>12</v>
      </c>
      <c r="U5292" t="s">
        <v>475</v>
      </c>
      <c r="W5292" t="s">
        <v>386</v>
      </c>
    </row>
    <row r="5293" spans="1:23" x14ac:dyDescent="0.25">
      <c r="A5293" t="s">
        <v>492</v>
      </c>
      <c r="B5293" s="1">
        <v>44249</v>
      </c>
      <c r="C5293">
        <v>-466.82</v>
      </c>
      <c r="D5293" t="s">
        <v>2722</v>
      </c>
      <c r="E5293" t="s">
        <v>2722</v>
      </c>
      <c r="F5293" t="s">
        <v>2723</v>
      </c>
      <c r="G5293" t="s">
        <v>100</v>
      </c>
      <c r="H5293" t="s">
        <v>97</v>
      </c>
      <c r="I5293" t="s">
        <v>97</v>
      </c>
      <c r="J5293" t="s">
        <v>2724</v>
      </c>
      <c r="K5293" t="s">
        <v>2725</v>
      </c>
      <c r="L5293" t="s">
        <v>2311</v>
      </c>
      <c r="O5293" t="s">
        <v>100</v>
      </c>
      <c r="P5293" t="s">
        <v>29</v>
      </c>
      <c r="Q5293" t="s">
        <v>2726</v>
      </c>
      <c r="R5293" t="s">
        <v>122</v>
      </c>
      <c r="S5293" t="s">
        <v>125</v>
      </c>
      <c r="T5293">
        <v>1</v>
      </c>
      <c r="U5293" t="s">
        <v>475</v>
      </c>
      <c r="V5293" t="s">
        <v>270</v>
      </c>
      <c r="W5293" t="s">
        <v>1640</v>
      </c>
    </row>
    <row r="5294" spans="1:23" x14ac:dyDescent="0.25">
      <c r="A5294" t="s">
        <v>492</v>
      </c>
      <c r="B5294" s="1">
        <v>44249</v>
      </c>
      <c r="C5294">
        <v>-15.93</v>
      </c>
      <c r="D5294" t="s">
        <v>634</v>
      </c>
      <c r="E5294" t="s">
        <v>634</v>
      </c>
      <c r="F5294" t="s">
        <v>635</v>
      </c>
      <c r="G5294" t="s">
        <v>104</v>
      </c>
      <c r="H5294" t="s">
        <v>16</v>
      </c>
      <c r="I5294" t="s">
        <v>16</v>
      </c>
      <c r="J5294" t="s">
        <v>9</v>
      </c>
      <c r="O5294" t="s">
        <v>104</v>
      </c>
      <c r="P5294" t="s">
        <v>9</v>
      </c>
      <c r="Q5294" t="s">
        <v>9</v>
      </c>
      <c r="R5294" t="s">
        <v>122</v>
      </c>
      <c r="S5294" t="s">
        <v>127</v>
      </c>
      <c r="T5294">
        <v>12</v>
      </c>
      <c r="U5294" t="s">
        <v>475</v>
      </c>
      <c r="W5294" t="s">
        <v>386</v>
      </c>
    </row>
    <row r="5295" spans="1:23" x14ac:dyDescent="0.25">
      <c r="A5295" t="s">
        <v>544</v>
      </c>
      <c r="B5295" s="1">
        <v>44249</v>
      </c>
      <c r="C5295">
        <v>-82</v>
      </c>
      <c r="D5295" t="s">
        <v>995</v>
      </c>
      <c r="E5295" t="s">
        <v>995</v>
      </c>
      <c r="F5295" t="s">
        <v>996</v>
      </c>
      <c r="G5295" t="s">
        <v>55</v>
      </c>
      <c r="H5295" t="s">
        <v>76</v>
      </c>
      <c r="I5295" t="s">
        <v>76</v>
      </c>
      <c r="J5295" t="s">
        <v>2639</v>
      </c>
      <c r="O5295" t="s">
        <v>55</v>
      </c>
      <c r="P5295" t="s">
        <v>9</v>
      </c>
      <c r="Q5295" t="s">
        <v>5743</v>
      </c>
      <c r="R5295" t="s">
        <v>224</v>
      </c>
      <c r="S5295" t="s">
        <v>126</v>
      </c>
      <c r="T5295">
        <v>12</v>
      </c>
      <c r="U5295" t="s">
        <v>475</v>
      </c>
      <c r="V5295" t="s">
        <v>6075</v>
      </c>
      <c r="W5295" t="s">
        <v>386</v>
      </c>
    </row>
    <row r="5296" spans="1:23" x14ac:dyDescent="0.25">
      <c r="A5296" t="s">
        <v>544</v>
      </c>
      <c r="B5296" s="1">
        <v>44249</v>
      </c>
      <c r="C5296">
        <v>-82</v>
      </c>
      <c r="D5296" t="s">
        <v>995</v>
      </c>
      <c r="E5296" t="s">
        <v>995</v>
      </c>
      <c r="F5296" t="s">
        <v>996</v>
      </c>
      <c r="G5296" t="s">
        <v>55</v>
      </c>
      <c r="H5296" t="s">
        <v>76</v>
      </c>
      <c r="I5296" t="s">
        <v>76</v>
      </c>
      <c r="J5296" t="s">
        <v>2639</v>
      </c>
      <c r="O5296" t="s">
        <v>55</v>
      </c>
      <c r="P5296" t="s">
        <v>9</v>
      </c>
      <c r="Q5296" t="s">
        <v>5743</v>
      </c>
      <c r="R5296" t="s">
        <v>224</v>
      </c>
      <c r="S5296" t="s">
        <v>126</v>
      </c>
      <c r="T5296">
        <v>12</v>
      </c>
      <c r="U5296" t="s">
        <v>475</v>
      </c>
      <c r="V5296" t="s">
        <v>6075</v>
      </c>
      <c r="W5296" t="s">
        <v>386</v>
      </c>
    </row>
    <row r="5297" spans="1:23" x14ac:dyDescent="0.25">
      <c r="A5297" t="s">
        <v>544</v>
      </c>
      <c r="B5297" s="1">
        <v>44249</v>
      </c>
      <c r="C5297">
        <v>-6.35</v>
      </c>
      <c r="D5297" t="s">
        <v>1502</v>
      </c>
      <c r="E5297" t="s">
        <v>1502</v>
      </c>
      <c r="F5297" t="s">
        <v>2721</v>
      </c>
      <c r="G5297" t="s">
        <v>104</v>
      </c>
      <c r="H5297" t="s">
        <v>7</v>
      </c>
      <c r="I5297" t="s">
        <v>7</v>
      </c>
      <c r="J5297" t="s">
        <v>9</v>
      </c>
      <c r="O5297" t="s">
        <v>104</v>
      </c>
      <c r="P5297" t="s">
        <v>9</v>
      </c>
      <c r="Q5297" t="s">
        <v>9</v>
      </c>
      <c r="R5297" t="s">
        <v>122</v>
      </c>
      <c r="S5297" t="s">
        <v>127</v>
      </c>
      <c r="T5297">
        <v>12</v>
      </c>
      <c r="U5297" t="s">
        <v>475</v>
      </c>
      <c r="W5297" t="s">
        <v>386</v>
      </c>
    </row>
    <row r="5298" spans="1:23" x14ac:dyDescent="0.25">
      <c r="A5298" t="s">
        <v>544</v>
      </c>
      <c r="B5298" s="1">
        <v>44249</v>
      </c>
      <c r="C5298">
        <v>-72</v>
      </c>
      <c r="D5298" t="s">
        <v>995</v>
      </c>
      <c r="E5298" t="s">
        <v>995</v>
      </c>
      <c r="F5298" t="s">
        <v>996</v>
      </c>
      <c r="G5298" t="s">
        <v>55</v>
      </c>
      <c r="H5298" t="s">
        <v>76</v>
      </c>
      <c r="I5298" t="s">
        <v>76</v>
      </c>
      <c r="J5298" t="s">
        <v>9</v>
      </c>
      <c r="O5298" t="s">
        <v>55</v>
      </c>
      <c r="P5298" t="s">
        <v>9</v>
      </c>
      <c r="Q5298" t="s">
        <v>2720</v>
      </c>
      <c r="R5298" t="s">
        <v>224</v>
      </c>
      <c r="S5298" t="s">
        <v>126</v>
      </c>
      <c r="T5298">
        <v>12</v>
      </c>
      <c r="U5298" t="s">
        <v>475</v>
      </c>
      <c r="V5298" t="s">
        <v>6075</v>
      </c>
      <c r="W5298" t="s">
        <v>386</v>
      </c>
    </row>
    <row r="5299" spans="1:23" x14ac:dyDescent="0.25">
      <c r="A5299" t="s">
        <v>544</v>
      </c>
      <c r="B5299" s="1">
        <v>44249</v>
      </c>
      <c r="C5299">
        <v>-72</v>
      </c>
      <c r="D5299" t="s">
        <v>995</v>
      </c>
      <c r="E5299" t="s">
        <v>995</v>
      </c>
      <c r="F5299" t="s">
        <v>996</v>
      </c>
      <c r="G5299" t="s">
        <v>55</v>
      </c>
      <c r="H5299" t="s">
        <v>76</v>
      </c>
      <c r="I5299" t="s">
        <v>76</v>
      </c>
      <c r="J5299" t="s">
        <v>9</v>
      </c>
      <c r="O5299" t="s">
        <v>55</v>
      </c>
      <c r="P5299" t="s">
        <v>9</v>
      </c>
      <c r="Q5299" t="s">
        <v>2720</v>
      </c>
      <c r="R5299" t="s">
        <v>224</v>
      </c>
      <c r="S5299" t="s">
        <v>126</v>
      </c>
      <c r="T5299">
        <v>12</v>
      </c>
      <c r="U5299" t="s">
        <v>475</v>
      </c>
      <c r="V5299" t="s">
        <v>6075</v>
      </c>
      <c r="W5299" t="s">
        <v>386</v>
      </c>
    </row>
    <row r="5300" spans="1:23" x14ac:dyDescent="0.25">
      <c r="A5300" t="s">
        <v>544</v>
      </c>
      <c r="B5300" s="1">
        <v>44249</v>
      </c>
      <c r="C5300">
        <v>-82</v>
      </c>
      <c r="D5300" t="s">
        <v>995</v>
      </c>
      <c r="E5300" t="s">
        <v>995</v>
      </c>
      <c r="F5300" t="s">
        <v>996</v>
      </c>
      <c r="G5300" t="s">
        <v>55</v>
      </c>
      <c r="H5300" t="s">
        <v>76</v>
      </c>
      <c r="I5300" t="s">
        <v>76</v>
      </c>
      <c r="J5300" t="s">
        <v>2639</v>
      </c>
      <c r="O5300" t="s">
        <v>55</v>
      </c>
      <c r="P5300" t="s">
        <v>9</v>
      </c>
      <c r="Q5300" t="s">
        <v>5743</v>
      </c>
      <c r="R5300" t="s">
        <v>224</v>
      </c>
      <c r="S5300" t="s">
        <v>126</v>
      </c>
      <c r="T5300">
        <v>12</v>
      </c>
      <c r="U5300" t="s">
        <v>475</v>
      </c>
      <c r="V5300" t="s">
        <v>6075</v>
      </c>
      <c r="W5300" t="s">
        <v>386</v>
      </c>
    </row>
    <row r="5301" spans="1:23" x14ac:dyDescent="0.25">
      <c r="A5301" t="s">
        <v>544</v>
      </c>
      <c r="B5301" s="1">
        <v>44249</v>
      </c>
      <c r="C5301">
        <v>-72</v>
      </c>
      <c r="D5301" t="s">
        <v>995</v>
      </c>
      <c r="E5301" t="s">
        <v>995</v>
      </c>
      <c r="F5301" t="s">
        <v>996</v>
      </c>
      <c r="G5301" t="s">
        <v>55</v>
      </c>
      <c r="H5301" t="s">
        <v>76</v>
      </c>
      <c r="I5301" t="s">
        <v>76</v>
      </c>
      <c r="J5301" t="s">
        <v>9</v>
      </c>
      <c r="O5301" t="s">
        <v>55</v>
      </c>
      <c r="P5301" t="s">
        <v>9</v>
      </c>
      <c r="Q5301" t="s">
        <v>2720</v>
      </c>
      <c r="R5301" t="s">
        <v>224</v>
      </c>
      <c r="S5301" t="s">
        <v>126</v>
      </c>
      <c r="T5301">
        <v>12</v>
      </c>
      <c r="U5301" t="s">
        <v>475</v>
      </c>
      <c r="V5301" t="s">
        <v>6075</v>
      </c>
      <c r="W5301" t="s">
        <v>386</v>
      </c>
    </row>
    <row r="5302" spans="1:23" x14ac:dyDescent="0.25">
      <c r="A5302" t="s">
        <v>34</v>
      </c>
      <c r="B5302" s="1">
        <v>44248</v>
      </c>
      <c r="C5302">
        <v>-4.3899999999999997</v>
      </c>
      <c r="D5302" t="s">
        <v>1145</v>
      </c>
      <c r="E5302" t="s">
        <v>1145</v>
      </c>
      <c r="F5302" t="s">
        <v>2727</v>
      </c>
      <c r="G5302" t="s">
        <v>13</v>
      </c>
      <c r="H5302" t="s">
        <v>11</v>
      </c>
      <c r="I5302" t="s">
        <v>11</v>
      </c>
      <c r="J5302" t="s">
        <v>9</v>
      </c>
      <c r="K5302" t="s">
        <v>9</v>
      </c>
      <c r="L5302" t="s">
        <v>9</v>
      </c>
      <c r="M5302" t="s">
        <v>5536</v>
      </c>
      <c r="O5302" t="s">
        <v>13</v>
      </c>
      <c r="P5302" t="s">
        <v>9</v>
      </c>
      <c r="Q5302" t="s">
        <v>5537</v>
      </c>
      <c r="R5302" t="s">
        <v>122</v>
      </c>
      <c r="S5302" t="s">
        <v>127</v>
      </c>
      <c r="T5302">
        <v>12</v>
      </c>
      <c r="U5302" t="s">
        <v>475</v>
      </c>
      <c r="W5302" t="s">
        <v>386</v>
      </c>
    </row>
    <row r="5303" spans="1:23" x14ac:dyDescent="0.25">
      <c r="A5303" t="s">
        <v>34</v>
      </c>
      <c r="B5303" s="1">
        <v>44248</v>
      </c>
      <c r="C5303">
        <v>-4.3899999999999997</v>
      </c>
      <c r="D5303" t="s">
        <v>1145</v>
      </c>
      <c r="E5303" t="s">
        <v>1145</v>
      </c>
      <c r="F5303" t="s">
        <v>2728</v>
      </c>
      <c r="G5303" t="s">
        <v>13</v>
      </c>
      <c r="H5303" t="s">
        <v>11</v>
      </c>
      <c r="I5303" t="s">
        <v>11</v>
      </c>
      <c r="J5303" t="s">
        <v>9</v>
      </c>
      <c r="K5303" t="s">
        <v>9</v>
      </c>
      <c r="L5303" t="s">
        <v>9</v>
      </c>
      <c r="M5303" t="s">
        <v>5534</v>
      </c>
      <c r="O5303" t="s">
        <v>13</v>
      </c>
      <c r="P5303" t="s">
        <v>9</v>
      </c>
      <c r="Q5303" t="s">
        <v>5535</v>
      </c>
      <c r="R5303" t="s">
        <v>122</v>
      </c>
      <c r="S5303" t="s">
        <v>127</v>
      </c>
      <c r="T5303">
        <v>12</v>
      </c>
      <c r="U5303" t="s">
        <v>475</v>
      </c>
      <c r="W5303" t="s">
        <v>386</v>
      </c>
    </row>
    <row r="5304" spans="1:23" x14ac:dyDescent="0.25">
      <c r="A5304" t="s">
        <v>6411</v>
      </c>
      <c r="B5304" s="1">
        <v>44246</v>
      </c>
      <c r="C5304">
        <v>21.74</v>
      </c>
      <c r="D5304" t="s">
        <v>8181</v>
      </c>
      <c r="E5304" t="s">
        <v>8181</v>
      </c>
      <c r="F5304" t="s">
        <v>6871</v>
      </c>
      <c r="G5304" t="s">
        <v>89</v>
      </c>
      <c r="H5304" t="s">
        <v>69</v>
      </c>
      <c r="I5304" t="s">
        <v>69</v>
      </c>
      <c r="J5304" t="s">
        <v>9</v>
      </c>
      <c r="O5304" t="s">
        <v>89</v>
      </c>
      <c r="P5304" t="s">
        <v>9</v>
      </c>
      <c r="Q5304" t="s">
        <v>9</v>
      </c>
      <c r="R5304" t="s">
        <v>224</v>
      </c>
      <c r="S5304" t="s">
        <v>127</v>
      </c>
      <c r="T5304">
        <v>1</v>
      </c>
      <c r="U5304" t="s">
        <v>475</v>
      </c>
      <c r="W5304" t="s">
        <v>386</v>
      </c>
    </row>
    <row r="5305" spans="1:23" x14ac:dyDescent="0.25">
      <c r="A5305" t="s">
        <v>19</v>
      </c>
      <c r="B5305" s="1">
        <v>44246</v>
      </c>
      <c r="C5305">
        <v>-67.760000000000005</v>
      </c>
      <c r="D5305" t="s">
        <v>36</v>
      </c>
      <c r="E5305" t="s">
        <v>36</v>
      </c>
      <c r="F5305" t="s">
        <v>653</v>
      </c>
      <c r="G5305" t="s">
        <v>55</v>
      </c>
      <c r="H5305" t="s">
        <v>18</v>
      </c>
      <c r="I5305" t="s">
        <v>18</v>
      </c>
      <c r="J5305" t="s">
        <v>9</v>
      </c>
      <c r="O5305" t="s">
        <v>55</v>
      </c>
      <c r="P5305" t="s">
        <v>9</v>
      </c>
      <c r="Q5305" t="s">
        <v>9</v>
      </c>
      <c r="R5305" t="s">
        <v>224</v>
      </c>
      <c r="S5305" t="s">
        <v>126</v>
      </c>
      <c r="T5305">
        <v>12</v>
      </c>
      <c r="U5305" t="s">
        <v>475</v>
      </c>
      <c r="W5305" t="s">
        <v>386</v>
      </c>
    </row>
    <row r="5306" spans="1:23" x14ac:dyDescent="0.25">
      <c r="A5306" t="s">
        <v>544</v>
      </c>
      <c r="B5306" s="1">
        <v>44246</v>
      </c>
      <c r="C5306">
        <v>-41.71</v>
      </c>
      <c r="D5306" t="s">
        <v>716</v>
      </c>
      <c r="E5306" t="s">
        <v>716</v>
      </c>
      <c r="F5306" t="s">
        <v>2731</v>
      </c>
      <c r="G5306" t="s">
        <v>10</v>
      </c>
      <c r="H5306" t="s">
        <v>35</v>
      </c>
      <c r="I5306" t="s">
        <v>35</v>
      </c>
      <c r="J5306" t="s">
        <v>9</v>
      </c>
      <c r="O5306" t="s">
        <v>10</v>
      </c>
      <c r="P5306" t="s">
        <v>9</v>
      </c>
      <c r="Q5306" t="s">
        <v>9</v>
      </c>
      <c r="R5306" t="s">
        <v>122</v>
      </c>
      <c r="S5306" t="s">
        <v>127</v>
      </c>
      <c r="T5306">
        <v>12</v>
      </c>
      <c r="U5306" t="s">
        <v>475</v>
      </c>
      <c r="W5306" t="s">
        <v>386</v>
      </c>
    </row>
    <row r="5307" spans="1:23" x14ac:dyDescent="0.25">
      <c r="A5307" t="s">
        <v>544</v>
      </c>
      <c r="B5307" s="1">
        <v>44246</v>
      </c>
      <c r="C5307">
        <v>-22.75</v>
      </c>
      <c r="D5307" t="s">
        <v>603</v>
      </c>
      <c r="E5307" t="s">
        <v>603</v>
      </c>
      <c r="F5307" t="s">
        <v>2732</v>
      </c>
      <c r="G5307" t="s">
        <v>104</v>
      </c>
      <c r="H5307" t="s">
        <v>16</v>
      </c>
      <c r="I5307" t="s">
        <v>16</v>
      </c>
      <c r="J5307" t="s">
        <v>9</v>
      </c>
      <c r="O5307" t="s">
        <v>104</v>
      </c>
      <c r="P5307" t="s">
        <v>9</v>
      </c>
      <c r="Q5307" t="s">
        <v>9</v>
      </c>
      <c r="R5307" t="s">
        <v>122</v>
      </c>
      <c r="S5307" t="s">
        <v>127</v>
      </c>
      <c r="T5307">
        <v>12</v>
      </c>
      <c r="U5307" t="s">
        <v>475</v>
      </c>
      <c r="W5307" t="s">
        <v>386</v>
      </c>
    </row>
    <row r="5308" spans="1:23" x14ac:dyDescent="0.25">
      <c r="A5308" t="s">
        <v>544</v>
      </c>
      <c r="B5308" s="1">
        <v>44246</v>
      </c>
      <c r="C5308">
        <v>-39.369999999999997</v>
      </c>
      <c r="D5308" t="s">
        <v>2729</v>
      </c>
      <c r="E5308" t="s">
        <v>2729</v>
      </c>
      <c r="F5308" t="s">
        <v>2730</v>
      </c>
      <c r="G5308" t="s">
        <v>104</v>
      </c>
      <c r="H5308" t="s">
        <v>16</v>
      </c>
      <c r="I5308" t="s">
        <v>16</v>
      </c>
      <c r="J5308" t="s">
        <v>9</v>
      </c>
      <c r="O5308" t="s">
        <v>104</v>
      </c>
      <c r="P5308" t="s">
        <v>9</v>
      </c>
      <c r="Q5308" t="s">
        <v>9</v>
      </c>
      <c r="R5308" t="s">
        <v>122</v>
      </c>
      <c r="S5308" t="s">
        <v>127</v>
      </c>
      <c r="T5308">
        <v>12</v>
      </c>
      <c r="U5308" t="s">
        <v>475</v>
      </c>
      <c r="W5308" t="s">
        <v>386</v>
      </c>
    </row>
    <row r="5309" spans="1:23" x14ac:dyDescent="0.25">
      <c r="A5309" t="s">
        <v>533</v>
      </c>
      <c r="B5309" s="1">
        <v>44245</v>
      </c>
      <c r="C5309">
        <v>67.760000000000005</v>
      </c>
      <c r="D5309" t="s">
        <v>2733</v>
      </c>
      <c r="E5309" t="s">
        <v>2733</v>
      </c>
      <c r="F5309" t="s">
        <v>675</v>
      </c>
      <c r="G5309" t="s">
        <v>55</v>
      </c>
      <c r="H5309" t="s">
        <v>18</v>
      </c>
      <c r="I5309" t="s">
        <v>18</v>
      </c>
      <c r="J5309" t="s">
        <v>9</v>
      </c>
      <c r="O5309" t="s">
        <v>55</v>
      </c>
      <c r="P5309" t="s">
        <v>9</v>
      </c>
      <c r="Q5309" t="s">
        <v>9</v>
      </c>
      <c r="R5309" t="s">
        <v>224</v>
      </c>
      <c r="S5309" t="s">
        <v>126</v>
      </c>
      <c r="T5309">
        <v>12</v>
      </c>
      <c r="U5309" t="s">
        <v>475</v>
      </c>
      <c r="W5309" t="s">
        <v>386</v>
      </c>
    </row>
    <row r="5310" spans="1:23" x14ac:dyDescent="0.25">
      <c r="A5310" t="s">
        <v>6411</v>
      </c>
      <c r="B5310" s="1">
        <v>44244</v>
      </c>
      <c r="C5310">
        <v>-49.34</v>
      </c>
      <c r="D5310" t="s">
        <v>6828</v>
      </c>
      <c r="E5310" t="s">
        <v>6828</v>
      </c>
      <c r="F5310" t="s">
        <v>6829</v>
      </c>
      <c r="G5310" t="s">
        <v>89</v>
      </c>
      <c r="H5310" t="s">
        <v>229</v>
      </c>
      <c r="I5310" t="s">
        <v>229</v>
      </c>
      <c r="J5310" t="s">
        <v>9</v>
      </c>
      <c r="O5310" t="s">
        <v>89</v>
      </c>
      <c r="P5310" t="s">
        <v>9</v>
      </c>
      <c r="Q5310" t="s">
        <v>9</v>
      </c>
      <c r="R5310" t="s">
        <v>224</v>
      </c>
      <c r="S5310" t="s">
        <v>127</v>
      </c>
      <c r="T5310">
        <v>1</v>
      </c>
      <c r="U5310" t="s">
        <v>475</v>
      </c>
      <c r="W5310" t="s">
        <v>386</v>
      </c>
    </row>
    <row r="5311" spans="1:23" x14ac:dyDescent="0.25">
      <c r="A5311" t="s">
        <v>34</v>
      </c>
      <c r="B5311" s="1">
        <v>44244</v>
      </c>
      <c r="C5311">
        <v>-101.28</v>
      </c>
      <c r="D5311" t="s">
        <v>491</v>
      </c>
      <c r="E5311" t="s">
        <v>491</v>
      </c>
      <c r="F5311" t="s">
        <v>2736</v>
      </c>
      <c r="G5311" t="s">
        <v>88</v>
      </c>
      <c r="H5311" t="s">
        <v>33</v>
      </c>
      <c r="I5311" t="s">
        <v>33</v>
      </c>
      <c r="J5311" t="s">
        <v>227</v>
      </c>
      <c r="K5311" t="s">
        <v>9</v>
      </c>
      <c r="L5311" t="s">
        <v>9</v>
      </c>
      <c r="M5311" t="s">
        <v>5538</v>
      </c>
      <c r="O5311" t="s">
        <v>88</v>
      </c>
      <c r="P5311" t="s">
        <v>9</v>
      </c>
      <c r="Q5311" t="s">
        <v>5539</v>
      </c>
      <c r="R5311" t="s">
        <v>122</v>
      </c>
      <c r="S5311" t="s">
        <v>127</v>
      </c>
      <c r="T5311">
        <v>1</v>
      </c>
      <c r="U5311" t="s">
        <v>475</v>
      </c>
      <c r="W5311" t="s">
        <v>386</v>
      </c>
    </row>
    <row r="5312" spans="1:23" x14ac:dyDescent="0.25">
      <c r="A5312" t="s">
        <v>6408</v>
      </c>
      <c r="B5312" s="1">
        <v>44244</v>
      </c>
      <c r="C5312">
        <v>-336.88</v>
      </c>
      <c r="D5312" t="s">
        <v>6826</v>
      </c>
      <c r="E5312" t="s">
        <v>6826</v>
      </c>
      <c r="F5312" t="s">
        <v>6827</v>
      </c>
      <c r="G5312" t="s">
        <v>89</v>
      </c>
      <c r="H5312" t="s">
        <v>229</v>
      </c>
      <c r="I5312" t="s">
        <v>229</v>
      </c>
      <c r="J5312" t="s">
        <v>9</v>
      </c>
      <c r="O5312" t="s">
        <v>89</v>
      </c>
      <c r="P5312" t="s">
        <v>9</v>
      </c>
      <c r="Q5312" t="s">
        <v>9</v>
      </c>
      <c r="R5312" t="s">
        <v>224</v>
      </c>
      <c r="S5312" t="s">
        <v>127</v>
      </c>
      <c r="T5312">
        <v>1</v>
      </c>
      <c r="U5312" t="s">
        <v>475</v>
      </c>
      <c r="W5312" t="s">
        <v>386</v>
      </c>
    </row>
    <row r="5313" spans="1:23" x14ac:dyDescent="0.25">
      <c r="A5313" t="s">
        <v>6408</v>
      </c>
      <c r="B5313" s="1">
        <v>44244</v>
      </c>
      <c r="C5313">
        <v>-15.48</v>
      </c>
      <c r="D5313" t="s">
        <v>6436</v>
      </c>
      <c r="E5313" t="s">
        <v>6436</v>
      </c>
      <c r="F5313" t="s">
        <v>8163</v>
      </c>
      <c r="G5313" t="s">
        <v>89</v>
      </c>
      <c r="H5313" t="s">
        <v>229</v>
      </c>
      <c r="I5313" t="s">
        <v>229</v>
      </c>
      <c r="J5313" t="s">
        <v>9</v>
      </c>
      <c r="O5313" t="s">
        <v>89</v>
      </c>
      <c r="P5313" t="s">
        <v>9</v>
      </c>
      <c r="Q5313" t="s">
        <v>9</v>
      </c>
      <c r="R5313" t="s">
        <v>224</v>
      </c>
      <c r="S5313" t="s">
        <v>127</v>
      </c>
      <c r="T5313">
        <v>1</v>
      </c>
      <c r="U5313" t="s">
        <v>475</v>
      </c>
      <c r="W5313" t="s">
        <v>386</v>
      </c>
    </row>
    <row r="5314" spans="1:23" x14ac:dyDescent="0.25">
      <c r="A5314" t="s">
        <v>19</v>
      </c>
      <c r="B5314" s="1">
        <v>44244</v>
      </c>
      <c r="C5314">
        <v>-3452.99</v>
      </c>
      <c r="D5314" t="s">
        <v>17</v>
      </c>
      <c r="E5314" t="s">
        <v>17</v>
      </c>
      <c r="F5314" t="s">
        <v>778</v>
      </c>
      <c r="G5314" t="s">
        <v>55</v>
      </c>
      <c r="H5314" t="s">
        <v>18</v>
      </c>
      <c r="I5314" t="s">
        <v>18</v>
      </c>
      <c r="J5314" t="s">
        <v>9</v>
      </c>
      <c r="O5314" t="s">
        <v>55</v>
      </c>
      <c r="P5314" t="s">
        <v>9</v>
      </c>
      <c r="Q5314" t="s">
        <v>9</v>
      </c>
      <c r="R5314" t="s">
        <v>224</v>
      </c>
      <c r="S5314" t="s">
        <v>126</v>
      </c>
      <c r="T5314">
        <v>12</v>
      </c>
      <c r="U5314" t="s">
        <v>475</v>
      </c>
      <c r="W5314" t="s">
        <v>386</v>
      </c>
    </row>
    <row r="5315" spans="1:23" x14ac:dyDescent="0.25">
      <c r="A5315" t="s">
        <v>492</v>
      </c>
      <c r="B5315" s="1">
        <v>44244</v>
      </c>
      <c r="C5315">
        <v>-2.34</v>
      </c>
      <c r="D5315" t="s">
        <v>689</v>
      </c>
      <c r="E5315" t="s">
        <v>689</v>
      </c>
      <c r="F5315" t="s">
        <v>690</v>
      </c>
      <c r="G5315" t="s">
        <v>100</v>
      </c>
      <c r="H5315" t="s">
        <v>41</v>
      </c>
      <c r="I5315" t="s">
        <v>41</v>
      </c>
      <c r="J5315" t="s">
        <v>2385</v>
      </c>
      <c r="K5315" t="s">
        <v>2437</v>
      </c>
      <c r="O5315" t="s">
        <v>100</v>
      </c>
      <c r="P5315" t="s">
        <v>29</v>
      </c>
      <c r="Q5315" t="s">
        <v>2438</v>
      </c>
      <c r="R5315" t="s">
        <v>122</v>
      </c>
      <c r="S5315" t="s">
        <v>127</v>
      </c>
      <c r="T5315">
        <v>12</v>
      </c>
      <c r="U5315" t="s">
        <v>475</v>
      </c>
      <c r="V5315" t="s">
        <v>280</v>
      </c>
      <c r="W5315" t="s">
        <v>1640</v>
      </c>
    </row>
    <row r="5316" spans="1:23" x14ac:dyDescent="0.25">
      <c r="A5316" t="s">
        <v>492</v>
      </c>
      <c r="B5316" s="1">
        <v>44244</v>
      </c>
      <c r="C5316">
        <v>-110.09</v>
      </c>
      <c r="D5316" t="s">
        <v>1480</v>
      </c>
      <c r="E5316" t="s">
        <v>1480</v>
      </c>
      <c r="F5316" t="s">
        <v>2734</v>
      </c>
      <c r="G5316" t="s">
        <v>10</v>
      </c>
      <c r="H5316" t="s">
        <v>98</v>
      </c>
      <c r="I5316" t="s">
        <v>98</v>
      </c>
      <c r="J5316" t="s">
        <v>9</v>
      </c>
      <c r="O5316" t="s">
        <v>10</v>
      </c>
      <c r="P5316" t="s">
        <v>9</v>
      </c>
      <c r="Q5316" t="s">
        <v>2735</v>
      </c>
      <c r="R5316" t="s">
        <v>122</v>
      </c>
      <c r="S5316" t="s">
        <v>125</v>
      </c>
      <c r="T5316">
        <v>1</v>
      </c>
      <c r="U5316" t="s">
        <v>475</v>
      </c>
      <c r="W5316" t="s">
        <v>386</v>
      </c>
    </row>
    <row r="5317" spans="1:23" x14ac:dyDescent="0.25">
      <c r="A5317" t="s">
        <v>492</v>
      </c>
      <c r="B5317" s="1">
        <v>44244</v>
      </c>
      <c r="C5317">
        <v>-213.85</v>
      </c>
      <c r="D5317" t="s">
        <v>1268</v>
      </c>
      <c r="E5317" t="s">
        <v>1268</v>
      </c>
      <c r="F5317" t="s">
        <v>1269</v>
      </c>
      <c r="G5317" t="s">
        <v>473</v>
      </c>
      <c r="H5317" t="s">
        <v>467</v>
      </c>
      <c r="I5317" t="s">
        <v>467</v>
      </c>
      <c r="J5317" t="s">
        <v>9</v>
      </c>
      <c r="O5317" t="s">
        <v>473</v>
      </c>
      <c r="P5317" t="s">
        <v>9</v>
      </c>
      <c r="Q5317" t="s">
        <v>9</v>
      </c>
      <c r="R5317" t="s">
        <v>122</v>
      </c>
      <c r="S5317" t="s">
        <v>127</v>
      </c>
      <c r="T5317">
        <v>12</v>
      </c>
      <c r="U5317" t="s">
        <v>475</v>
      </c>
      <c r="W5317" t="s">
        <v>386</v>
      </c>
    </row>
    <row r="5318" spans="1:23" x14ac:dyDescent="0.25">
      <c r="A5318" t="s">
        <v>544</v>
      </c>
      <c r="B5318" s="1">
        <v>44243</v>
      </c>
      <c r="C5318">
        <v>-7.43</v>
      </c>
      <c r="D5318" t="s">
        <v>979</v>
      </c>
      <c r="E5318" t="s">
        <v>979</v>
      </c>
      <c r="F5318" t="s">
        <v>980</v>
      </c>
      <c r="G5318" t="s">
        <v>104</v>
      </c>
      <c r="H5318" t="s">
        <v>7</v>
      </c>
      <c r="I5318" t="s">
        <v>7</v>
      </c>
      <c r="J5318" t="s">
        <v>9</v>
      </c>
      <c r="O5318" t="s">
        <v>104</v>
      </c>
      <c r="P5318" t="s">
        <v>9</v>
      </c>
      <c r="Q5318" t="s">
        <v>9</v>
      </c>
      <c r="R5318" t="s">
        <v>122</v>
      </c>
      <c r="S5318" t="s">
        <v>127</v>
      </c>
      <c r="T5318">
        <v>12</v>
      </c>
      <c r="U5318" t="s">
        <v>475</v>
      </c>
      <c r="W5318" t="s">
        <v>386</v>
      </c>
    </row>
    <row r="5319" spans="1:23" x14ac:dyDescent="0.25">
      <c r="A5319" t="s">
        <v>544</v>
      </c>
      <c r="B5319" s="1">
        <v>44243</v>
      </c>
      <c r="C5319">
        <v>8.44</v>
      </c>
      <c r="D5319" t="s">
        <v>979</v>
      </c>
      <c r="E5319" t="s">
        <v>979</v>
      </c>
      <c r="F5319" t="s">
        <v>980</v>
      </c>
      <c r="G5319" t="s">
        <v>104</v>
      </c>
      <c r="H5319" t="s">
        <v>7</v>
      </c>
      <c r="I5319" t="s">
        <v>7</v>
      </c>
      <c r="J5319" t="s">
        <v>9</v>
      </c>
      <c r="O5319" t="s">
        <v>104</v>
      </c>
      <c r="P5319" t="s">
        <v>9</v>
      </c>
      <c r="Q5319" t="s">
        <v>9</v>
      </c>
      <c r="R5319" t="s">
        <v>122</v>
      </c>
      <c r="S5319" t="s">
        <v>127</v>
      </c>
      <c r="T5319">
        <v>12</v>
      </c>
      <c r="U5319" t="s">
        <v>475</v>
      </c>
      <c r="W5319" t="s">
        <v>386</v>
      </c>
    </row>
    <row r="5320" spans="1:23" x14ac:dyDescent="0.25">
      <c r="A5320" t="s">
        <v>19</v>
      </c>
      <c r="B5320" s="1">
        <v>44243</v>
      </c>
      <c r="C5320">
        <v>-1771.2</v>
      </c>
      <c r="D5320" t="s">
        <v>923</v>
      </c>
      <c r="E5320" t="s">
        <v>923</v>
      </c>
      <c r="F5320" t="s">
        <v>924</v>
      </c>
      <c r="G5320" t="s">
        <v>55</v>
      </c>
      <c r="H5320" t="s">
        <v>18</v>
      </c>
      <c r="I5320" t="s">
        <v>18</v>
      </c>
      <c r="J5320" t="s">
        <v>9</v>
      </c>
      <c r="O5320" t="s">
        <v>55</v>
      </c>
      <c r="P5320" t="s">
        <v>9</v>
      </c>
      <c r="Q5320" t="s">
        <v>9</v>
      </c>
      <c r="R5320" t="s">
        <v>224</v>
      </c>
      <c r="S5320" t="s">
        <v>126</v>
      </c>
      <c r="T5320">
        <v>12</v>
      </c>
      <c r="U5320" t="s">
        <v>475</v>
      </c>
      <c r="W5320" t="s">
        <v>386</v>
      </c>
    </row>
    <row r="5321" spans="1:23" x14ac:dyDescent="0.25">
      <c r="A5321" t="s">
        <v>544</v>
      </c>
      <c r="B5321" s="1">
        <v>44243</v>
      </c>
      <c r="C5321">
        <v>3452.99</v>
      </c>
      <c r="D5321" t="s">
        <v>17</v>
      </c>
      <c r="E5321" t="s">
        <v>17</v>
      </c>
      <c r="F5321" t="s">
        <v>867</v>
      </c>
      <c r="G5321" t="s">
        <v>55</v>
      </c>
      <c r="H5321" t="s">
        <v>18</v>
      </c>
      <c r="I5321" t="s">
        <v>18</v>
      </c>
      <c r="J5321" t="s">
        <v>9</v>
      </c>
      <c r="O5321" t="s">
        <v>55</v>
      </c>
      <c r="P5321" t="s">
        <v>9</v>
      </c>
      <c r="Q5321" t="s">
        <v>9</v>
      </c>
      <c r="R5321" t="s">
        <v>224</v>
      </c>
      <c r="S5321" t="s">
        <v>126</v>
      </c>
      <c r="T5321">
        <v>12</v>
      </c>
      <c r="U5321" t="s">
        <v>475</v>
      </c>
      <c r="W5321" t="s">
        <v>386</v>
      </c>
    </row>
    <row r="5322" spans="1:23" x14ac:dyDescent="0.25">
      <c r="A5322" t="s">
        <v>336</v>
      </c>
      <c r="B5322" s="1">
        <v>44243</v>
      </c>
      <c r="C5322">
        <v>-30405.17</v>
      </c>
      <c r="D5322" t="s">
        <v>549</v>
      </c>
      <c r="E5322" t="s">
        <v>549</v>
      </c>
      <c r="F5322" t="s">
        <v>2741</v>
      </c>
      <c r="G5322" t="s">
        <v>105</v>
      </c>
      <c r="H5322" t="s">
        <v>134</v>
      </c>
      <c r="I5322" t="s">
        <v>134</v>
      </c>
      <c r="J5322" t="s">
        <v>5014</v>
      </c>
      <c r="O5322" t="s">
        <v>105</v>
      </c>
      <c r="P5322" t="s">
        <v>2397</v>
      </c>
      <c r="Q5322" t="s">
        <v>5020</v>
      </c>
      <c r="R5322" t="s">
        <v>122</v>
      </c>
      <c r="S5322" t="s">
        <v>124</v>
      </c>
      <c r="T5322">
        <v>1</v>
      </c>
      <c r="U5322" t="s">
        <v>475</v>
      </c>
      <c r="V5322" t="s">
        <v>287</v>
      </c>
      <c r="W5322" t="s">
        <v>386</v>
      </c>
    </row>
    <row r="5323" spans="1:23" x14ac:dyDescent="0.25">
      <c r="A5323" t="s">
        <v>6408</v>
      </c>
      <c r="B5323" s="1">
        <v>44243</v>
      </c>
      <c r="C5323">
        <v>336.88</v>
      </c>
      <c r="D5323" t="s">
        <v>6826</v>
      </c>
      <c r="E5323" t="s">
        <v>6826</v>
      </c>
      <c r="F5323" t="s">
        <v>6827</v>
      </c>
      <c r="G5323" t="s">
        <v>89</v>
      </c>
      <c r="H5323" t="s">
        <v>69</v>
      </c>
      <c r="I5323" t="s">
        <v>69</v>
      </c>
      <c r="J5323" t="s">
        <v>9</v>
      </c>
      <c r="O5323" t="s">
        <v>89</v>
      </c>
      <c r="P5323" t="s">
        <v>9</v>
      </c>
      <c r="Q5323" t="s">
        <v>9</v>
      </c>
      <c r="R5323" t="s">
        <v>224</v>
      </c>
      <c r="S5323" t="s">
        <v>127</v>
      </c>
      <c r="T5323">
        <v>1</v>
      </c>
      <c r="U5323" t="s">
        <v>475</v>
      </c>
      <c r="W5323" t="s">
        <v>386</v>
      </c>
    </row>
    <row r="5324" spans="1:23" x14ac:dyDescent="0.25">
      <c r="A5324" t="s">
        <v>19</v>
      </c>
      <c r="B5324" s="1">
        <v>44243</v>
      </c>
      <c r="C5324">
        <v>-53.98</v>
      </c>
      <c r="D5324" t="s">
        <v>46</v>
      </c>
      <c r="E5324" t="s">
        <v>46</v>
      </c>
      <c r="F5324" t="s">
        <v>695</v>
      </c>
      <c r="G5324" t="s">
        <v>55</v>
      </c>
      <c r="H5324" t="s">
        <v>18</v>
      </c>
      <c r="I5324" t="s">
        <v>18</v>
      </c>
      <c r="J5324" t="s">
        <v>9</v>
      </c>
      <c r="O5324" t="s">
        <v>55</v>
      </c>
      <c r="P5324" t="s">
        <v>9</v>
      </c>
      <c r="Q5324" t="s">
        <v>9</v>
      </c>
      <c r="R5324" t="s">
        <v>224</v>
      </c>
      <c r="S5324" t="s">
        <v>126</v>
      </c>
      <c r="T5324">
        <v>12</v>
      </c>
      <c r="U5324" t="s">
        <v>475</v>
      </c>
      <c r="W5324" t="s">
        <v>386</v>
      </c>
    </row>
    <row r="5325" spans="1:23" x14ac:dyDescent="0.25">
      <c r="A5325" t="s">
        <v>6408</v>
      </c>
      <c r="B5325" s="1">
        <v>44243</v>
      </c>
      <c r="C5325">
        <v>0.32</v>
      </c>
      <c r="D5325" t="s">
        <v>556</v>
      </c>
      <c r="E5325" t="s">
        <v>556</v>
      </c>
      <c r="F5325" t="s">
        <v>8227</v>
      </c>
      <c r="G5325" t="s">
        <v>92</v>
      </c>
      <c r="H5325" t="s">
        <v>71</v>
      </c>
      <c r="I5325" t="s">
        <v>71</v>
      </c>
      <c r="J5325" t="s">
        <v>9</v>
      </c>
      <c r="O5325" t="s">
        <v>92</v>
      </c>
      <c r="P5325" t="s">
        <v>9</v>
      </c>
      <c r="Q5325" t="s">
        <v>9</v>
      </c>
      <c r="R5325" t="s">
        <v>92</v>
      </c>
      <c r="S5325" t="s">
        <v>127</v>
      </c>
      <c r="T5325">
        <v>12</v>
      </c>
      <c r="U5325" t="s">
        <v>475</v>
      </c>
      <c r="W5325" t="s">
        <v>386</v>
      </c>
    </row>
    <row r="5326" spans="1:23" x14ac:dyDescent="0.25">
      <c r="A5326" t="s">
        <v>6411</v>
      </c>
      <c r="B5326" s="1">
        <v>44243</v>
      </c>
      <c r="C5326">
        <v>49.34</v>
      </c>
      <c r="D5326" t="s">
        <v>6828</v>
      </c>
      <c r="E5326" t="s">
        <v>6828</v>
      </c>
      <c r="F5326" t="s">
        <v>6829</v>
      </c>
      <c r="G5326" t="s">
        <v>89</v>
      </c>
      <c r="H5326" t="s">
        <v>69</v>
      </c>
      <c r="I5326" t="s">
        <v>69</v>
      </c>
      <c r="J5326" t="s">
        <v>9</v>
      </c>
      <c r="O5326" t="s">
        <v>89</v>
      </c>
      <c r="P5326" t="s">
        <v>9</v>
      </c>
      <c r="Q5326" t="s">
        <v>9</v>
      </c>
      <c r="R5326" t="s">
        <v>224</v>
      </c>
      <c r="S5326" t="s">
        <v>127</v>
      </c>
      <c r="T5326">
        <v>1</v>
      </c>
      <c r="U5326" t="s">
        <v>475</v>
      </c>
      <c r="W5326" t="s">
        <v>386</v>
      </c>
    </row>
    <row r="5327" spans="1:23" x14ac:dyDescent="0.25">
      <c r="A5327" t="s">
        <v>6408</v>
      </c>
      <c r="B5327" s="1">
        <v>44243</v>
      </c>
      <c r="C5327">
        <v>15.48</v>
      </c>
      <c r="D5327" t="s">
        <v>6436</v>
      </c>
      <c r="E5327" t="s">
        <v>6436</v>
      </c>
      <c r="F5327" t="s">
        <v>8163</v>
      </c>
      <c r="G5327" t="s">
        <v>89</v>
      </c>
      <c r="H5327" t="s">
        <v>69</v>
      </c>
      <c r="I5327" t="s">
        <v>69</v>
      </c>
      <c r="J5327" t="s">
        <v>9</v>
      </c>
      <c r="O5327" t="s">
        <v>89</v>
      </c>
      <c r="P5327" t="s">
        <v>9</v>
      </c>
      <c r="Q5327" t="s">
        <v>9</v>
      </c>
      <c r="R5327" t="s">
        <v>224</v>
      </c>
      <c r="S5327" t="s">
        <v>127</v>
      </c>
      <c r="T5327">
        <v>1</v>
      </c>
      <c r="U5327" t="s">
        <v>475</v>
      </c>
      <c r="W5327" t="s">
        <v>386</v>
      </c>
    </row>
    <row r="5328" spans="1:23" x14ac:dyDescent="0.25">
      <c r="A5328" t="s">
        <v>34</v>
      </c>
      <c r="B5328" s="1">
        <v>44243</v>
      </c>
      <c r="C5328">
        <v>-21.69</v>
      </c>
      <c r="D5328" t="s">
        <v>491</v>
      </c>
      <c r="E5328" t="s">
        <v>491</v>
      </c>
      <c r="F5328" t="s">
        <v>2738</v>
      </c>
      <c r="G5328" t="s">
        <v>78</v>
      </c>
      <c r="H5328" t="s">
        <v>27</v>
      </c>
      <c r="I5328" t="s">
        <v>27</v>
      </c>
      <c r="J5328" t="s">
        <v>9</v>
      </c>
      <c r="K5328" t="s">
        <v>9</v>
      </c>
      <c r="L5328" t="s">
        <v>9</v>
      </c>
      <c r="M5328" t="s">
        <v>5541</v>
      </c>
      <c r="O5328" t="s">
        <v>78</v>
      </c>
      <c r="P5328" t="s">
        <v>9</v>
      </c>
      <c r="Q5328" t="s">
        <v>5542</v>
      </c>
      <c r="R5328" t="s">
        <v>122</v>
      </c>
      <c r="S5328" t="s">
        <v>127</v>
      </c>
      <c r="T5328">
        <v>1</v>
      </c>
      <c r="U5328" t="s">
        <v>475</v>
      </c>
      <c r="W5328" t="s">
        <v>386</v>
      </c>
    </row>
    <row r="5329" spans="1:23" x14ac:dyDescent="0.25">
      <c r="A5329" t="s">
        <v>19</v>
      </c>
      <c r="B5329" s="1">
        <v>44243</v>
      </c>
      <c r="C5329">
        <v>100.27</v>
      </c>
      <c r="D5329" t="s">
        <v>977</v>
      </c>
      <c r="E5329" t="s">
        <v>977</v>
      </c>
      <c r="F5329" t="s">
        <v>2739</v>
      </c>
      <c r="G5329" t="s">
        <v>55</v>
      </c>
      <c r="H5329" t="s">
        <v>76</v>
      </c>
      <c r="I5329" t="s">
        <v>76</v>
      </c>
      <c r="J5329" t="s">
        <v>9</v>
      </c>
      <c r="O5329" t="s">
        <v>55</v>
      </c>
      <c r="P5329" t="s">
        <v>9</v>
      </c>
      <c r="Q5329" t="s">
        <v>2740</v>
      </c>
      <c r="R5329" t="s">
        <v>224</v>
      </c>
      <c r="S5329" t="s">
        <v>126</v>
      </c>
      <c r="T5329">
        <v>12</v>
      </c>
      <c r="U5329" t="s">
        <v>475</v>
      </c>
      <c r="V5329" t="s">
        <v>6075</v>
      </c>
      <c r="W5329" t="s">
        <v>386</v>
      </c>
    </row>
    <row r="5330" spans="1:23" x14ac:dyDescent="0.25">
      <c r="A5330" t="s">
        <v>34</v>
      </c>
      <c r="B5330" s="1">
        <v>44243</v>
      </c>
      <c r="C5330">
        <v>-4.3899999999999997</v>
      </c>
      <c r="D5330" t="s">
        <v>1145</v>
      </c>
      <c r="E5330" t="s">
        <v>1145</v>
      </c>
      <c r="F5330" t="s">
        <v>2737</v>
      </c>
      <c r="G5330" t="s">
        <v>13</v>
      </c>
      <c r="H5330" t="s">
        <v>11</v>
      </c>
      <c r="I5330" t="s">
        <v>11</v>
      </c>
      <c r="J5330" t="s">
        <v>9</v>
      </c>
      <c r="K5330" t="s">
        <v>9</v>
      </c>
      <c r="L5330" t="s">
        <v>9</v>
      </c>
      <c r="M5330" t="s">
        <v>5540</v>
      </c>
      <c r="O5330" t="s">
        <v>13</v>
      </c>
      <c r="P5330" t="s">
        <v>9</v>
      </c>
      <c r="Q5330" t="s">
        <v>6099</v>
      </c>
      <c r="R5330" t="s">
        <v>122</v>
      </c>
      <c r="S5330" t="s">
        <v>127</v>
      </c>
      <c r="T5330">
        <v>12</v>
      </c>
      <c r="U5330" t="s">
        <v>475</v>
      </c>
      <c r="W5330" t="s">
        <v>386</v>
      </c>
    </row>
    <row r="5331" spans="1:23" x14ac:dyDescent="0.25">
      <c r="A5331" t="s">
        <v>492</v>
      </c>
      <c r="B5331" s="1">
        <v>44243</v>
      </c>
      <c r="C5331">
        <v>-41.43</v>
      </c>
      <c r="D5331" t="s">
        <v>495</v>
      </c>
      <c r="E5331" t="s">
        <v>495</v>
      </c>
      <c r="F5331" t="s">
        <v>496</v>
      </c>
      <c r="G5331" t="s">
        <v>104</v>
      </c>
      <c r="H5331" t="s">
        <v>16</v>
      </c>
      <c r="I5331" t="s">
        <v>16</v>
      </c>
      <c r="J5331" t="s">
        <v>9</v>
      </c>
      <c r="O5331" t="s">
        <v>104</v>
      </c>
      <c r="P5331" t="s">
        <v>9</v>
      </c>
      <c r="Q5331" t="s">
        <v>9</v>
      </c>
      <c r="R5331" t="s">
        <v>122</v>
      </c>
      <c r="S5331" t="s">
        <v>127</v>
      </c>
      <c r="T5331">
        <v>12</v>
      </c>
      <c r="U5331" t="s">
        <v>475</v>
      </c>
      <c r="W5331" t="s">
        <v>386</v>
      </c>
    </row>
    <row r="5332" spans="1:23" x14ac:dyDescent="0.25">
      <c r="A5332" t="s">
        <v>544</v>
      </c>
      <c r="B5332" s="1">
        <v>44242</v>
      </c>
      <c r="C5332">
        <v>-9.98</v>
      </c>
      <c r="D5332" t="s">
        <v>744</v>
      </c>
      <c r="E5332" t="s">
        <v>744</v>
      </c>
      <c r="F5332" t="s">
        <v>745</v>
      </c>
      <c r="G5332" t="s">
        <v>104</v>
      </c>
      <c r="H5332" t="s">
        <v>7</v>
      </c>
      <c r="I5332" t="s">
        <v>7</v>
      </c>
      <c r="J5332" t="s">
        <v>9</v>
      </c>
      <c r="O5332" t="s">
        <v>104</v>
      </c>
      <c r="P5332" t="s">
        <v>9</v>
      </c>
      <c r="Q5332" t="s">
        <v>9</v>
      </c>
      <c r="R5332" t="s">
        <v>122</v>
      </c>
      <c r="S5332" t="s">
        <v>127</v>
      </c>
      <c r="T5332">
        <v>12</v>
      </c>
      <c r="U5332" t="s">
        <v>475</v>
      </c>
      <c r="W5332" t="s">
        <v>386</v>
      </c>
    </row>
    <row r="5333" spans="1:23" x14ac:dyDescent="0.25">
      <c r="A5333" t="s">
        <v>492</v>
      </c>
      <c r="B5333" s="1">
        <v>44242</v>
      </c>
      <c r="C5333">
        <v>-58.31</v>
      </c>
      <c r="D5333" t="s">
        <v>582</v>
      </c>
      <c r="E5333" t="s">
        <v>582</v>
      </c>
      <c r="F5333" t="s">
        <v>583</v>
      </c>
      <c r="G5333" t="s">
        <v>117</v>
      </c>
      <c r="H5333" t="s">
        <v>42</v>
      </c>
      <c r="I5333" t="s">
        <v>42</v>
      </c>
      <c r="J5333" t="s">
        <v>9</v>
      </c>
      <c r="O5333" t="s">
        <v>117</v>
      </c>
      <c r="P5333" t="s">
        <v>9</v>
      </c>
      <c r="Q5333" t="s">
        <v>9</v>
      </c>
      <c r="R5333" t="s">
        <v>122</v>
      </c>
      <c r="S5333" t="s">
        <v>127</v>
      </c>
      <c r="T5333">
        <v>12</v>
      </c>
      <c r="U5333" t="s">
        <v>475</v>
      </c>
      <c r="W5333" t="s">
        <v>386</v>
      </c>
    </row>
    <row r="5334" spans="1:23" x14ac:dyDescent="0.25">
      <c r="A5334" t="s">
        <v>34</v>
      </c>
      <c r="B5334" s="1">
        <v>44242</v>
      </c>
      <c r="C5334">
        <v>53.98</v>
      </c>
      <c r="D5334" t="s">
        <v>46</v>
      </c>
      <c r="E5334" t="s">
        <v>46</v>
      </c>
      <c r="F5334" t="s">
        <v>703</v>
      </c>
      <c r="G5334" t="s">
        <v>55</v>
      </c>
      <c r="H5334" t="s">
        <v>18</v>
      </c>
      <c r="I5334" t="s">
        <v>18</v>
      </c>
      <c r="J5334" t="s">
        <v>9</v>
      </c>
      <c r="O5334" t="s">
        <v>55</v>
      </c>
      <c r="P5334" t="s">
        <v>9</v>
      </c>
      <c r="Q5334" t="s">
        <v>9</v>
      </c>
      <c r="R5334" t="s">
        <v>224</v>
      </c>
      <c r="S5334" t="s">
        <v>126</v>
      </c>
      <c r="T5334">
        <v>12</v>
      </c>
      <c r="U5334" t="s">
        <v>475</v>
      </c>
      <c r="W5334" t="s">
        <v>386</v>
      </c>
    </row>
    <row r="5335" spans="1:23" x14ac:dyDescent="0.25">
      <c r="A5335" t="s">
        <v>544</v>
      </c>
      <c r="B5335" s="1">
        <v>44242</v>
      </c>
      <c r="C5335">
        <v>-124.69</v>
      </c>
      <c r="D5335" t="s">
        <v>560</v>
      </c>
      <c r="E5335" t="s">
        <v>560</v>
      </c>
      <c r="F5335" t="s">
        <v>561</v>
      </c>
      <c r="G5335" t="s">
        <v>104</v>
      </c>
      <c r="H5335" t="s">
        <v>16</v>
      </c>
      <c r="I5335" t="s">
        <v>16</v>
      </c>
      <c r="J5335" t="s">
        <v>9</v>
      </c>
      <c r="O5335" t="s">
        <v>104</v>
      </c>
      <c r="P5335" t="s">
        <v>9</v>
      </c>
      <c r="Q5335" t="s">
        <v>9</v>
      </c>
      <c r="R5335" t="s">
        <v>122</v>
      </c>
      <c r="S5335" t="s">
        <v>127</v>
      </c>
      <c r="T5335">
        <v>12</v>
      </c>
      <c r="U5335" t="s">
        <v>475</v>
      </c>
      <c r="W5335" t="s">
        <v>386</v>
      </c>
    </row>
    <row r="5336" spans="1:23" x14ac:dyDescent="0.25">
      <c r="A5336" t="s">
        <v>544</v>
      </c>
      <c r="B5336" s="1">
        <v>44242</v>
      </c>
      <c r="C5336">
        <v>-5.51</v>
      </c>
      <c r="D5336" t="s">
        <v>495</v>
      </c>
      <c r="E5336" t="s">
        <v>495</v>
      </c>
      <c r="F5336" t="s">
        <v>601</v>
      </c>
      <c r="G5336" t="s">
        <v>117</v>
      </c>
      <c r="H5336" t="s">
        <v>42</v>
      </c>
      <c r="I5336" t="s">
        <v>42</v>
      </c>
      <c r="J5336" t="s">
        <v>9</v>
      </c>
      <c r="O5336" t="s">
        <v>117</v>
      </c>
      <c r="P5336" t="s">
        <v>9</v>
      </c>
      <c r="Q5336" t="s">
        <v>9</v>
      </c>
      <c r="R5336" t="s">
        <v>122</v>
      </c>
      <c r="S5336" t="s">
        <v>127</v>
      </c>
      <c r="T5336">
        <v>12</v>
      </c>
      <c r="U5336" t="s">
        <v>475</v>
      </c>
      <c r="W5336" t="s">
        <v>386</v>
      </c>
    </row>
    <row r="5337" spans="1:23" x14ac:dyDescent="0.25">
      <c r="A5337" t="s">
        <v>492</v>
      </c>
      <c r="B5337" s="1">
        <v>44242</v>
      </c>
      <c r="C5337">
        <v>-4.99</v>
      </c>
      <c r="D5337" t="s">
        <v>493</v>
      </c>
      <c r="E5337" t="s">
        <v>493</v>
      </c>
      <c r="F5337" t="s">
        <v>494</v>
      </c>
      <c r="G5337" t="s">
        <v>104</v>
      </c>
      <c r="H5337" t="s">
        <v>16</v>
      </c>
      <c r="I5337" t="s">
        <v>16</v>
      </c>
      <c r="J5337" t="s">
        <v>9</v>
      </c>
      <c r="O5337" t="s">
        <v>104</v>
      </c>
      <c r="P5337" t="s">
        <v>9</v>
      </c>
      <c r="Q5337" t="s">
        <v>9</v>
      </c>
      <c r="R5337" t="s">
        <v>122</v>
      </c>
      <c r="S5337" t="s">
        <v>127</v>
      </c>
      <c r="T5337">
        <v>12</v>
      </c>
      <c r="U5337" t="s">
        <v>475</v>
      </c>
      <c r="W5337" t="s">
        <v>386</v>
      </c>
    </row>
    <row r="5338" spans="1:23" x14ac:dyDescent="0.25">
      <c r="A5338" t="s">
        <v>544</v>
      </c>
      <c r="B5338" s="1">
        <v>44242</v>
      </c>
      <c r="C5338">
        <v>-8.44</v>
      </c>
      <c r="D5338" t="s">
        <v>979</v>
      </c>
      <c r="E5338" t="s">
        <v>979</v>
      </c>
      <c r="F5338" t="s">
        <v>980</v>
      </c>
      <c r="G5338" t="s">
        <v>104</v>
      </c>
      <c r="H5338" t="s">
        <v>7</v>
      </c>
      <c r="I5338" t="s">
        <v>7</v>
      </c>
      <c r="J5338" t="s">
        <v>9</v>
      </c>
      <c r="O5338" t="s">
        <v>104</v>
      </c>
      <c r="P5338" t="s">
        <v>9</v>
      </c>
      <c r="Q5338" t="s">
        <v>9</v>
      </c>
      <c r="R5338" t="s">
        <v>122</v>
      </c>
      <c r="S5338" t="s">
        <v>127</v>
      </c>
      <c r="T5338">
        <v>12</v>
      </c>
      <c r="U5338" t="s">
        <v>475</v>
      </c>
      <c r="W5338" t="s">
        <v>386</v>
      </c>
    </row>
    <row r="5339" spans="1:23" x14ac:dyDescent="0.25">
      <c r="A5339" t="s">
        <v>34</v>
      </c>
      <c r="B5339" s="1">
        <v>44241</v>
      </c>
      <c r="C5339">
        <v>-22.01</v>
      </c>
      <c r="D5339" t="s">
        <v>491</v>
      </c>
      <c r="E5339" t="s">
        <v>491</v>
      </c>
      <c r="F5339" t="s">
        <v>2742</v>
      </c>
      <c r="G5339" t="s">
        <v>105</v>
      </c>
      <c r="H5339" t="s">
        <v>134</v>
      </c>
      <c r="I5339" t="s">
        <v>134</v>
      </c>
      <c r="J5339" t="s">
        <v>5016</v>
      </c>
      <c r="K5339" t="s">
        <v>9</v>
      </c>
      <c r="L5339" t="s">
        <v>9</v>
      </c>
      <c r="M5339" t="s">
        <v>5703</v>
      </c>
      <c r="O5339" t="s">
        <v>105</v>
      </c>
      <c r="P5339" t="s">
        <v>9</v>
      </c>
      <c r="Q5339" t="s">
        <v>5704</v>
      </c>
      <c r="R5339" t="s">
        <v>122</v>
      </c>
      <c r="S5339" t="s">
        <v>124</v>
      </c>
      <c r="T5339">
        <v>1</v>
      </c>
      <c r="U5339" t="s">
        <v>475</v>
      </c>
      <c r="V5339" t="s">
        <v>287</v>
      </c>
      <c r="W5339" t="s">
        <v>386</v>
      </c>
    </row>
    <row r="5340" spans="1:23" x14ac:dyDescent="0.25">
      <c r="A5340" t="s">
        <v>544</v>
      </c>
      <c r="B5340" s="1">
        <v>44241</v>
      </c>
      <c r="C5340">
        <v>-108</v>
      </c>
      <c r="D5340" t="s">
        <v>1825</v>
      </c>
      <c r="E5340" t="s">
        <v>1825</v>
      </c>
      <c r="F5340" t="s">
        <v>1826</v>
      </c>
      <c r="G5340" t="s">
        <v>104</v>
      </c>
      <c r="H5340" t="s">
        <v>12</v>
      </c>
      <c r="I5340" t="s">
        <v>12</v>
      </c>
      <c r="J5340" t="s">
        <v>9</v>
      </c>
      <c r="O5340" t="s">
        <v>104</v>
      </c>
      <c r="P5340" t="s">
        <v>9</v>
      </c>
      <c r="Q5340" t="s">
        <v>9</v>
      </c>
      <c r="R5340" t="s">
        <v>122</v>
      </c>
      <c r="S5340" t="s">
        <v>127</v>
      </c>
      <c r="T5340">
        <v>12</v>
      </c>
      <c r="U5340" t="s">
        <v>475</v>
      </c>
      <c r="W5340" t="s">
        <v>386</v>
      </c>
    </row>
    <row r="5341" spans="1:23" x14ac:dyDescent="0.25">
      <c r="A5341" t="s">
        <v>492</v>
      </c>
      <c r="B5341" s="1">
        <v>44240</v>
      </c>
      <c r="C5341">
        <v>-132</v>
      </c>
      <c r="D5341" t="s">
        <v>522</v>
      </c>
      <c r="E5341" t="s">
        <v>522</v>
      </c>
      <c r="F5341" t="s">
        <v>523</v>
      </c>
      <c r="G5341" t="s">
        <v>94</v>
      </c>
      <c r="H5341" t="s">
        <v>73</v>
      </c>
      <c r="I5341" t="s">
        <v>73</v>
      </c>
      <c r="J5341" t="s">
        <v>2439</v>
      </c>
      <c r="O5341" t="s">
        <v>94</v>
      </c>
      <c r="P5341" t="s">
        <v>29</v>
      </c>
      <c r="Q5341" t="s">
        <v>6334</v>
      </c>
      <c r="R5341" t="s">
        <v>122</v>
      </c>
      <c r="S5341" t="s">
        <v>127</v>
      </c>
      <c r="T5341">
        <v>1</v>
      </c>
      <c r="U5341" t="s">
        <v>475</v>
      </c>
      <c r="V5341" t="s">
        <v>262</v>
      </c>
      <c r="W5341" t="s">
        <v>1640</v>
      </c>
    </row>
    <row r="5342" spans="1:23" x14ac:dyDescent="0.25">
      <c r="A5342" t="s">
        <v>492</v>
      </c>
      <c r="B5342" s="1">
        <v>44240</v>
      </c>
      <c r="C5342">
        <v>-102.64</v>
      </c>
      <c r="D5342" t="s">
        <v>495</v>
      </c>
      <c r="E5342" t="s">
        <v>495</v>
      </c>
      <c r="F5342" t="s">
        <v>496</v>
      </c>
      <c r="G5342" t="s">
        <v>104</v>
      </c>
      <c r="H5342" t="s">
        <v>16</v>
      </c>
      <c r="I5342" t="s">
        <v>16</v>
      </c>
      <c r="J5342" t="s">
        <v>9</v>
      </c>
      <c r="O5342" t="s">
        <v>104</v>
      </c>
      <c r="P5342" t="s">
        <v>9</v>
      </c>
      <c r="Q5342" t="s">
        <v>9</v>
      </c>
      <c r="R5342" t="s">
        <v>122</v>
      </c>
      <c r="S5342" t="s">
        <v>127</v>
      </c>
      <c r="T5342">
        <v>12</v>
      </c>
      <c r="U5342" t="s">
        <v>475</v>
      </c>
      <c r="W5342" t="s">
        <v>386</v>
      </c>
    </row>
    <row r="5343" spans="1:23" x14ac:dyDescent="0.25">
      <c r="A5343" t="s">
        <v>492</v>
      </c>
      <c r="B5343" s="1">
        <v>44240</v>
      </c>
      <c r="C5343">
        <v>-6.97</v>
      </c>
      <c r="D5343" t="s">
        <v>634</v>
      </c>
      <c r="E5343" t="s">
        <v>634</v>
      </c>
      <c r="F5343" t="s">
        <v>635</v>
      </c>
      <c r="G5343" t="s">
        <v>104</v>
      </c>
      <c r="H5343" t="s">
        <v>16</v>
      </c>
      <c r="I5343" t="s">
        <v>16</v>
      </c>
      <c r="J5343" t="s">
        <v>9</v>
      </c>
      <c r="O5343" t="s">
        <v>104</v>
      </c>
      <c r="P5343" t="s">
        <v>9</v>
      </c>
      <c r="Q5343" t="s">
        <v>9</v>
      </c>
      <c r="R5343" t="s">
        <v>122</v>
      </c>
      <c r="S5343" t="s">
        <v>127</v>
      </c>
      <c r="T5343">
        <v>12</v>
      </c>
      <c r="U5343" t="s">
        <v>475</v>
      </c>
      <c r="W5343" t="s">
        <v>386</v>
      </c>
    </row>
    <row r="5344" spans="1:23" x14ac:dyDescent="0.25">
      <c r="A5344" t="s">
        <v>492</v>
      </c>
      <c r="B5344" s="1">
        <v>44240</v>
      </c>
      <c r="C5344">
        <v>-44.21</v>
      </c>
      <c r="D5344" t="s">
        <v>495</v>
      </c>
      <c r="E5344" t="s">
        <v>495</v>
      </c>
      <c r="F5344" t="s">
        <v>496</v>
      </c>
      <c r="G5344" t="s">
        <v>104</v>
      </c>
      <c r="H5344" t="s">
        <v>16</v>
      </c>
      <c r="I5344" t="s">
        <v>16</v>
      </c>
      <c r="J5344" t="s">
        <v>9</v>
      </c>
      <c r="O5344" t="s">
        <v>104</v>
      </c>
      <c r="P5344" t="s">
        <v>9</v>
      </c>
      <c r="Q5344" t="s">
        <v>9</v>
      </c>
      <c r="R5344" t="s">
        <v>122</v>
      </c>
      <c r="S5344" t="s">
        <v>127</v>
      </c>
      <c r="T5344">
        <v>12</v>
      </c>
      <c r="U5344" t="s">
        <v>475</v>
      </c>
      <c r="W5344" t="s">
        <v>386</v>
      </c>
    </row>
    <row r="5345" spans="1:23" x14ac:dyDescent="0.25">
      <c r="A5345" t="s">
        <v>492</v>
      </c>
      <c r="B5345" s="1">
        <v>44240</v>
      </c>
      <c r="C5345">
        <v>-26.75</v>
      </c>
      <c r="D5345" t="s">
        <v>4836</v>
      </c>
      <c r="E5345" t="s">
        <v>4836</v>
      </c>
      <c r="F5345" t="s">
        <v>2743</v>
      </c>
      <c r="G5345" t="s">
        <v>78</v>
      </c>
      <c r="H5345" t="s">
        <v>27</v>
      </c>
      <c r="I5345" t="s">
        <v>27</v>
      </c>
      <c r="J5345" t="s">
        <v>9</v>
      </c>
      <c r="O5345" t="s">
        <v>78</v>
      </c>
      <c r="P5345" t="s">
        <v>9</v>
      </c>
      <c r="Q5345" t="s">
        <v>2744</v>
      </c>
      <c r="R5345" t="s">
        <v>122</v>
      </c>
      <c r="S5345" t="s">
        <v>127</v>
      </c>
      <c r="T5345">
        <v>1</v>
      </c>
      <c r="U5345" t="s">
        <v>475</v>
      </c>
      <c r="W5345" t="s">
        <v>386</v>
      </c>
    </row>
    <row r="5346" spans="1:23" x14ac:dyDescent="0.25">
      <c r="A5346" t="s">
        <v>492</v>
      </c>
      <c r="B5346" s="1">
        <v>44240</v>
      </c>
      <c r="C5346">
        <v>-10</v>
      </c>
      <c r="D5346" t="s">
        <v>522</v>
      </c>
      <c r="E5346" t="s">
        <v>522</v>
      </c>
      <c r="F5346" t="s">
        <v>523</v>
      </c>
      <c r="G5346" t="s">
        <v>94</v>
      </c>
      <c r="H5346" t="s">
        <v>73</v>
      </c>
      <c r="I5346" t="s">
        <v>73</v>
      </c>
      <c r="J5346" t="s">
        <v>2439</v>
      </c>
      <c r="O5346" t="s">
        <v>94</v>
      </c>
      <c r="P5346" t="s">
        <v>29</v>
      </c>
      <c r="Q5346" t="s">
        <v>6334</v>
      </c>
      <c r="R5346" t="s">
        <v>122</v>
      </c>
      <c r="S5346" t="s">
        <v>127</v>
      </c>
      <c r="T5346">
        <v>1</v>
      </c>
      <c r="U5346" t="s">
        <v>475</v>
      </c>
      <c r="V5346" t="s">
        <v>262</v>
      </c>
      <c r="W5346" t="s">
        <v>1640</v>
      </c>
    </row>
    <row r="5347" spans="1:23" x14ac:dyDescent="0.25">
      <c r="A5347" t="s">
        <v>6856</v>
      </c>
      <c r="B5347" s="1">
        <v>44239</v>
      </c>
      <c r="C5347">
        <v>1771.2</v>
      </c>
      <c r="D5347" t="s">
        <v>923</v>
      </c>
      <c r="E5347" t="s">
        <v>923</v>
      </c>
      <c r="F5347" t="s">
        <v>935</v>
      </c>
      <c r="G5347" t="s">
        <v>55</v>
      </c>
      <c r="H5347" t="s">
        <v>18</v>
      </c>
      <c r="I5347" t="s">
        <v>18</v>
      </c>
      <c r="J5347" t="s">
        <v>9</v>
      </c>
      <c r="O5347" t="s">
        <v>55</v>
      </c>
      <c r="P5347" t="s">
        <v>9</v>
      </c>
      <c r="Q5347" t="s">
        <v>9</v>
      </c>
      <c r="R5347" t="s">
        <v>224</v>
      </c>
      <c r="S5347" t="s">
        <v>126</v>
      </c>
      <c r="T5347">
        <v>12</v>
      </c>
      <c r="U5347" t="s">
        <v>475</v>
      </c>
      <c r="W5347" t="s">
        <v>386</v>
      </c>
    </row>
    <row r="5348" spans="1:23" x14ac:dyDescent="0.25">
      <c r="A5348" t="s">
        <v>19</v>
      </c>
      <c r="B5348" s="1">
        <v>44239</v>
      </c>
      <c r="C5348">
        <v>-121.01</v>
      </c>
      <c r="D5348" t="s">
        <v>701</v>
      </c>
      <c r="E5348" t="s">
        <v>701</v>
      </c>
      <c r="F5348" t="s">
        <v>702</v>
      </c>
      <c r="G5348" t="s">
        <v>94</v>
      </c>
      <c r="H5348" t="s">
        <v>24</v>
      </c>
      <c r="I5348" t="s">
        <v>24</v>
      </c>
      <c r="J5348" t="s">
        <v>24</v>
      </c>
      <c r="O5348" t="s">
        <v>94</v>
      </c>
      <c r="P5348" t="s">
        <v>29</v>
      </c>
      <c r="Q5348" t="s">
        <v>6333</v>
      </c>
      <c r="R5348" t="s">
        <v>122</v>
      </c>
      <c r="S5348" t="s">
        <v>127</v>
      </c>
      <c r="T5348">
        <v>12</v>
      </c>
      <c r="U5348" t="s">
        <v>475</v>
      </c>
      <c r="V5348" t="s">
        <v>265</v>
      </c>
      <c r="W5348" t="s">
        <v>1640</v>
      </c>
    </row>
    <row r="5349" spans="1:23" x14ac:dyDescent="0.25">
      <c r="A5349" t="s">
        <v>6411</v>
      </c>
      <c r="B5349" s="1">
        <v>44239</v>
      </c>
      <c r="C5349">
        <v>-148.49</v>
      </c>
      <c r="D5349" t="s">
        <v>8182</v>
      </c>
      <c r="E5349" t="s">
        <v>8182</v>
      </c>
      <c r="F5349" t="s">
        <v>6459</v>
      </c>
      <c r="G5349" t="s">
        <v>89</v>
      </c>
      <c r="H5349" t="s">
        <v>229</v>
      </c>
      <c r="I5349" t="s">
        <v>229</v>
      </c>
      <c r="J5349" t="s">
        <v>9</v>
      </c>
      <c r="O5349" t="s">
        <v>89</v>
      </c>
      <c r="P5349" t="s">
        <v>9</v>
      </c>
      <c r="Q5349" t="s">
        <v>9</v>
      </c>
      <c r="R5349" t="s">
        <v>224</v>
      </c>
      <c r="S5349" t="s">
        <v>127</v>
      </c>
      <c r="T5349">
        <v>1</v>
      </c>
      <c r="U5349" t="s">
        <v>475</v>
      </c>
      <c r="W5349" t="s">
        <v>386</v>
      </c>
    </row>
    <row r="5350" spans="1:23" x14ac:dyDescent="0.25">
      <c r="A5350" t="s">
        <v>544</v>
      </c>
      <c r="B5350" s="1">
        <v>44239</v>
      </c>
      <c r="C5350">
        <v>-11.55</v>
      </c>
      <c r="D5350" t="s">
        <v>495</v>
      </c>
      <c r="E5350" t="s">
        <v>495</v>
      </c>
      <c r="F5350" t="s">
        <v>601</v>
      </c>
      <c r="G5350" t="s">
        <v>120</v>
      </c>
      <c r="H5350" t="s">
        <v>83</v>
      </c>
      <c r="I5350" t="s">
        <v>83</v>
      </c>
      <c r="J5350" t="s">
        <v>9</v>
      </c>
      <c r="O5350" t="s">
        <v>120</v>
      </c>
      <c r="P5350" t="s">
        <v>9</v>
      </c>
      <c r="Q5350" t="s">
        <v>2745</v>
      </c>
      <c r="R5350" t="s">
        <v>122</v>
      </c>
      <c r="S5350" t="s">
        <v>127</v>
      </c>
      <c r="T5350">
        <v>12</v>
      </c>
      <c r="U5350" t="s">
        <v>475</v>
      </c>
      <c r="W5350" t="s">
        <v>386</v>
      </c>
    </row>
    <row r="5351" spans="1:23" x14ac:dyDescent="0.25">
      <c r="A5351" t="s">
        <v>487</v>
      </c>
      <c r="B5351" s="1">
        <v>44239</v>
      </c>
      <c r="C5351">
        <v>-20</v>
      </c>
      <c r="D5351" t="s">
        <v>2746</v>
      </c>
      <c r="E5351" t="s">
        <v>2746</v>
      </c>
      <c r="F5351" t="s">
        <v>531</v>
      </c>
      <c r="G5351" t="s">
        <v>78</v>
      </c>
      <c r="H5351" t="s">
        <v>27</v>
      </c>
      <c r="I5351" t="s">
        <v>27</v>
      </c>
      <c r="J5351" t="s">
        <v>9</v>
      </c>
      <c r="O5351" t="s">
        <v>78</v>
      </c>
      <c r="P5351" t="s">
        <v>9</v>
      </c>
      <c r="Q5351" t="s">
        <v>2747</v>
      </c>
      <c r="R5351" t="s">
        <v>122</v>
      </c>
      <c r="S5351" t="s">
        <v>127</v>
      </c>
      <c r="T5351">
        <v>1</v>
      </c>
      <c r="U5351" t="s">
        <v>475</v>
      </c>
      <c r="W5351" t="s">
        <v>386</v>
      </c>
    </row>
    <row r="5352" spans="1:23" x14ac:dyDescent="0.25">
      <c r="A5352" t="s">
        <v>19</v>
      </c>
      <c r="B5352" s="1">
        <v>44238</v>
      </c>
      <c r="C5352">
        <v>4100.09</v>
      </c>
      <c r="D5352" t="s">
        <v>719</v>
      </c>
      <c r="E5352" t="s">
        <v>719</v>
      </c>
      <c r="F5352" t="s">
        <v>565</v>
      </c>
      <c r="G5352" t="s">
        <v>92</v>
      </c>
      <c r="H5352" t="s">
        <v>30</v>
      </c>
      <c r="I5352" t="s">
        <v>30</v>
      </c>
      <c r="J5352" t="s">
        <v>9</v>
      </c>
      <c r="O5352" t="s">
        <v>92</v>
      </c>
      <c r="P5352" t="s">
        <v>9</v>
      </c>
      <c r="Q5352" t="s">
        <v>9</v>
      </c>
      <c r="R5352" t="s">
        <v>92</v>
      </c>
      <c r="S5352" t="s">
        <v>127</v>
      </c>
      <c r="T5352">
        <v>12</v>
      </c>
      <c r="U5352" t="s">
        <v>475</v>
      </c>
      <c r="W5352" t="s">
        <v>386</v>
      </c>
    </row>
    <row r="5353" spans="1:23" x14ac:dyDescent="0.25">
      <c r="A5353" t="s">
        <v>488</v>
      </c>
      <c r="B5353" s="1">
        <v>44238</v>
      </c>
      <c r="C5353">
        <v>127.16</v>
      </c>
      <c r="D5353" t="s">
        <v>489</v>
      </c>
      <c r="E5353" t="s">
        <v>489</v>
      </c>
      <c r="F5353" t="s">
        <v>490</v>
      </c>
      <c r="G5353" t="s">
        <v>92</v>
      </c>
      <c r="H5353" t="s">
        <v>71</v>
      </c>
      <c r="I5353" t="s">
        <v>71</v>
      </c>
      <c r="J5353" t="s">
        <v>9</v>
      </c>
      <c r="O5353" t="s">
        <v>92</v>
      </c>
      <c r="P5353" t="s">
        <v>9</v>
      </c>
      <c r="Q5353" t="s">
        <v>9</v>
      </c>
      <c r="R5353" t="s">
        <v>92</v>
      </c>
      <c r="S5353" t="s">
        <v>127</v>
      </c>
      <c r="T5353">
        <v>12</v>
      </c>
      <c r="U5353" t="s">
        <v>475</v>
      </c>
      <c r="W5353" t="s">
        <v>386</v>
      </c>
    </row>
    <row r="5354" spans="1:23" x14ac:dyDescent="0.25">
      <c r="A5354" t="s">
        <v>6411</v>
      </c>
      <c r="B5354" s="1">
        <v>44238</v>
      </c>
      <c r="C5354">
        <v>148.49</v>
      </c>
      <c r="D5354" t="s">
        <v>8182</v>
      </c>
      <c r="E5354" t="s">
        <v>8182</v>
      </c>
      <c r="F5354" t="s">
        <v>6459</v>
      </c>
      <c r="G5354" t="s">
        <v>89</v>
      </c>
      <c r="H5354" t="s">
        <v>69</v>
      </c>
      <c r="I5354" t="s">
        <v>69</v>
      </c>
      <c r="J5354" t="s">
        <v>9</v>
      </c>
      <c r="O5354" t="s">
        <v>89</v>
      </c>
      <c r="P5354" t="s">
        <v>9</v>
      </c>
      <c r="Q5354" t="s">
        <v>9</v>
      </c>
      <c r="R5354" t="s">
        <v>224</v>
      </c>
      <c r="S5354" t="s">
        <v>127</v>
      </c>
      <c r="T5354">
        <v>1</v>
      </c>
      <c r="U5354" t="s">
        <v>475</v>
      </c>
      <c r="W5354" t="s">
        <v>386</v>
      </c>
    </row>
    <row r="5355" spans="1:23" x14ac:dyDescent="0.25">
      <c r="A5355" t="s">
        <v>492</v>
      </c>
      <c r="B5355" s="1">
        <v>44238</v>
      </c>
      <c r="C5355">
        <v>-157.08000000000001</v>
      </c>
      <c r="D5355" t="s">
        <v>5477</v>
      </c>
      <c r="E5355" t="s">
        <v>5477</v>
      </c>
      <c r="F5355" t="s">
        <v>771</v>
      </c>
      <c r="G5355" t="s">
        <v>55</v>
      </c>
      <c r="H5355" t="s">
        <v>76</v>
      </c>
      <c r="I5355" t="s">
        <v>76</v>
      </c>
      <c r="J5355" t="s">
        <v>9</v>
      </c>
      <c r="O5355" t="s">
        <v>55</v>
      </c>
      <c r="P5355" t="s">
        <v>4953</v>
      </c>
      <c r="Q5355" t="s">
        <v>5543</v>
      </c>
      <c r="R5355" t="s">
        <v>224</v>
      </c>
      <c r="S5355" t="s">
        <v>126</v>
      </c>
      <c r="T5355">
        <v>12</v>
      </c>
      <c r="U5355" t="s">
        <v>475</v>
      </c>
      <c r="V5355" t="s">
        <v>6075</v>
      </c>
      <c r="W5355" t="s">
        <v>386</v>
      </c>
    </row>
    <row r="5356" spans="1:23" x14ac:dyDescent="0.25">
      <c r="A5356" t="s">
        <v>492</v>
      </c>
      <c r="B5356" s="1">
        <v>44238</v>
      </c>
      <c r="C5356">
        <v>-15.03</v>
      </c>
      <c r="D5356" t="s">
        <v>2535</v>
      </c>
      <c r="E5356" t="s">
        <v>2535</v>
      </c>
      <c r="F5356" t="s">
        <v>2536</v>
      </c>
      <c r="G5356" t="s">
        <v>104</v>
      </c>
      <c r="H5356" t="s">
        <v>16</v>
      </c>
      <c r="I5356" t="s">
        <v>16</v>
      </c>
      <c r="J5356" t="s">
        <v>9</v>
      </c>
      <c r="O5356" t="s">
        <v>104</v>
      </c>
      <c r="P5356" t="s">
        <v>9</v>
      </c>
      <c r="Q5356" t="s">
        <v>9</v>
      </c>
      <c r="R5356" t="s">
        <v>122</v>
      </c>
      <c r="S5356" t="s">
        <v>127</v>
      </c>
      <c r="T5356">
        <v>12</v>
      </c>
      <c r="U5356" t="s">
        <v>475</v>
      </c>
      <c r="W5356" t="s">
        <v>386</v>
      </c>
    </row>
    <row r="5357" spans="1:23" x14ac:dyDescent="0.25">
      <c r="A5357" t="s">
        <v>492</v>
      </c>
      <c r="B5357" s="1">
        <v>44237</v>
      </c>
      <c r="C5357">
        <v>-44.69</v>
      </c>
      <c r="D5357" t="s">
        <v>495</v>
      </c>
      <c r="E5357" t="s">
        <v>495</v>
      </c>
      <c r="F5357" t="s">
        <v>496</v>
      </c>
      <c r="G5357" t="s">
        <v>104</v>
      </c>
      <c r="H5357" t="s">
        <v>16</v>
      </c>
      <c r="I5357" t="s">
        <v>16</v>
      </c>
      <c r="J5357" t="s">
        <v>9</v>
      </c>
      <c r="O5357" t="s">
        <v>104</v>
      </c>
      <c r="P5357" t="s">
        <v>9</v>
      </c>
      <c r="Q5357" t="s">
        <v>9</v>
      </c>
      <c r="R5357" t="s">
        <v>122</v>
      </c>
      <c r="S5357" t="s">
        <v>127</v>
      </c>
      <c r="T5357">
        <v>12</v>
      </c>
      <c r="U5357" t="s">
        <v>475</v>
      </c>
      <c r="W5357" t="s">
        <v>386</v>
      </c>
    </row>
    <row r="5358" spans="1:23" x14ac:dyDescent="0.25">
      <c r="A5358" t="s">
        <v>420</v>
      </c>
      <c r="B5358" s="1">
        <v>44237</v>
      </c>
      <c r="C5358">
        <v>2500</v>
      </c>
      <c r="D5358" t="s">
        <v>691</v>
      </c>
      <c r="E5358" t="s">
        <v>691</v>
      </c>
      <c r="F5358" t="s">
        <v>624</v>
      </c>
      <c r="G5358" t="s">
        <v>55</v>
      </c>
      <c r="H5358" t="s">
        <v>225</v>
      </c>
      <c r="I5358" t="s">
        <v>225</v>
      </c>
      <c r="J5358" t="s">
        <v>9</v>
      </c>
      <c r="O5358" t="s">
        <v>55</v>
      </c>
      <c r="P5358" t="s">
        <v>9</v>
      </c>
      <c r="Q5358" t="s">
        <v>9</v>
      </c>
      <c r="R5358" t="s">
        <v>224</v>
      </c>
      <c r="S5358" t="s">
        <v>126</v>
      </c>
      <c r="T5358">
        <v>0</v>
      </c>
      <c r="U5358" t="s">
        <v>475</v>
      </c>
      <c r="V5358" t="s">
        <v>6075</v>
      </c>
      <c r="W5358" t="s">
        <v>386</v>
      </c>
    </row>
    <row r="5359" spans="1:23" x14ac:dyDescent="0.25">
      <c r="A5359" t="s">
        <v>492</v>
      </c>
      <c r="B5359" s="1">
        <v>44237</v>
      </c>
      <c r="C5359">
        <v>-18.09</v>
      </c>
      <c r="D5359" t="s">
        <v>612</v>
      </c>
      <c r="E5359" t="s">
        <v>612</v>
      </c>
      <c r="F5359" t="s">
        <v>613</v>
      </c>
      <c r="G5359" t="s">
        <v>110</v>
      </c>
      <c r="H5359" t="s">
        <v>79</v>
      </c>
      <c r="I5359" t="s">
        <v>79</v>
      </c>
      <c r="J5359" t="s">
        <v>9</v>
      </c>
      <c r="O5359" t="s">
        <v>110</v>
      </c>
      <c r="P5359" t="s">
        <v>9</v>
      </c>
      <c r="Q5359" t="s">
        <v>9</v>
      </c>
      <c r="R5359" t="s">
        <v>122</v>
      </c>
      <c r="S5359" t="s">
        <v>127</v>
      </c>
      <c r="T5359">
        <v>12</v>
      </c>
      <c r="U5359" t="s">
        <v>475</v>
      </c>
      <c r="V5359" t="s">
        <v>283</v>
      </c>
      <c r="W5359" t="s">
        <v>386</v>
      </c>
    </row>
    <row r="5360" spans="1:23" x14ac:dyDescent="0.25">
      <c r="A5360" t="s">
        <v>544</v>
      </c>
      <c r="B5360" s="1">
        <v>44236</v>
      </c>
      <c r="C5360">
        <v>-15.75</v>
      </c>
      <c r="D5360" t="s">
        <v>640</v>
      </c>
      <c r="E5360" t="s">
        <v>640</v>
      </c>
      <c r="F5360" t="s">
        <v>641</v>
      </c>
      <c r="G5360" t="s">
        <v>104</v>
      </c>
      <c r="H5360" t="s">
        <v>12</v>
      </c>
      <c r="I5360" t="s">
        <v>12</v>
      </c>
      <c r="J5360" t="s">
        <v>9</v>
      </c>
      <c r="O5360" t="s">
        <v>104</v>
      </c>
      <c r="P5360" t="s">
        <v>9</v>
      </c>
      <c r="Q5360" t="s">
        <v>9</v>
      </c>
      <c r="R5360" t="s">
        <v>122</v>
      </c>
      <c r="S5360" t="s">
        <v>127</v>
      </c>
      <c r="T5360">
        <v>12</v>
      </c>
      <c r="U5360" t="s">
        <v>475</v>
      </c>
      <c r="W5360" t="s">
        <v>386</v>
      </c>
    </row>
    <row r="5361" spans="1:23" x14ac:dyDescent="0.25">
      <c r="A5361" t="s">
        <v>487</v>
      </c>
      <c r="B5361" s="1">
        <v>44236</v>
      </c>
      <c r="C5361">
        <v>-30405.17</v>
      </c>
      <c r="D5361" t="s">
        <v>1910</v>
      </c>
      <c r="E5361" t="s">
        <v>1910</v>
      </c>
      <c r="F5361" t="s">
        <v>2647</v>
      </c>
      <c r="G5361" t="s">
        <v>55</v>
      </c>
      <c r="H5361" t="s">
        <v>225</v>
      </c>
      <c r="I5361" t="s">
        <v>225</v>
      </c>
      <c r="J5361" t="s">
        <v>9</v>
      </c>
      <c r="O5361" t="s">
        <v>55</v>
      </c>
      <c r="P5361" t="s">
        <v>9</v>
      </c>
      <c r="Q5361" t="s">
        <v>9</v>
      </c>
      <c r="R5361" t="s">
        <v>224</v>
      </c>
      <c r="S5361" t="s">
        <v>126</v>
      </c>
      <c r="T5361">
        <v>0</v>
      </c>
      <c r="U5361" t="s">
        <v>475</v>
      </c>
      <c r="V5361" t="s">
        <v>6075</v>
      </c>
      <c r="W5361" t="s">
        <v>386</v>
      </c>
    </row>
    <row r="5362" spans="1:23" x14ac:dyDescent="0.25">
      <c r="A5362" t="s">
        <v>544</v>
      </c>
      <c r="B5362" s="1">
        <v>44236</v>
      </c>
      <c r="C5362">
        <v>-38.47</v>
      </c>
      <c r="D5362" t="s">
        <v>979</v>
      </c>
      <c r="E5362" t="s">
        <v>979</v>
      </c>
      <c r="F5362" t="s">
        <v>980</v>
      </c>
      <c r="G5362" t="s">
        <v>104</v>
      </c>
      <c r="H5362" t="s">
        <v>7</v>
      </c>
      <c r="I5362" t="s">
        <v>7</v>
      </c>
      <c r="J5362" t="s">
        <v>9</v>
      </c>
      <c r="O5362" t="s">
        <v>104</v>
      </c>
      <c r="P5362" t="s">
        <v>9</v>
      </c>
      <c r="Q5362" t="s">
        <v>9</v>
      </c>
      <c r="R5362" t="s">
        <v>122</v>
      </c>
      <c r="S5362" t="s">
        <v>127</v>
      </c>
      <c r="T5362">
        <v>12</v>
      </c>
      <c r="U5362" t="s">
        <v>475</v>
      </c>
      <c r="W5362" t="s">
        <v>386</v>
      </c>
    </row>
    <row r="5363" spans="1:23" x14ac:dyDescent="0.25">
      <c r="A5363" t="s">
        <v>34</v>
      </c>
      <c r="B5363" s="1">
        <v>44236</v>
      </c>
      <c r="C5363">
        <v>-231.09</v>
      </c>
      <c r="D5363" t="s">
        <v>491</v>
      </c>
      <c r="E5363" t="s">
        <v>491</v>
      </c>
      <c r="F5363" t="s">
        <v>2748</v>
      </c>
      <c r="G5363" t="s">
        <v>105</v>
      </c>
      <c r="H5363" t="s">
        <v>134</v>
      </c>
      <c r="I5363" t="s">
        <v>134</v>
      </c>
      <c r="J5363" t="s">
        <v>5016</v>
      </c>
      <c r="K5363" t="s">
        <v>9</v>
      </c>
      <c r="L5363" t="s">
        <v>9</v>
      </c>
      <c r="M5363" t="s">
        <v>5021</v>
      </c>
      <c r="O5363" t="s">
        <v>105</v>
      </c>
      <c r="P5363" t="s">
        <v>9</v>
      </c>
      <c r="Q5363" t="s">
        <v>5023</v>
      </c>
      <c r="R5363" t="s">
        <v>122</v>
      </c>
      <c r="S5363" t="s">
        <v>124</v>
      </c>
      <c r="T5363">
        <v>1</v>
      </c>
      <c r="U5363" t="s">
        <v>475</v>
      </c>
      <c r="V5363" t="s">
        <v>287</v>
      </c>
      <c r="W5363" t="s">
        <v>386</v>
      </c>
    </row>
    <row r="5364" spans="1:23" x14ac:dyDescent="0.25">
      <c r="A5364" t="s">
        <v>544</v>
      </c>
      <c r="B5364" s="1">
        <v>44236</v>
      </c>
      <c r="C5364">
        <v>-6.04</v>
      </c>
      <c r="D5364" t="s">
        <v>744</v>
      </c>
      <c r="E5364" t="s">
        <v>744</v>
      </c>
      <c r="F5364" t="s">
        <v>1594</v>
      </c>
      <c r="G5364" t="s">
        <v>104</v>
      </c>
      <c r="H5364" t="s">
        <v>7</v>
      </c>
      <c r="I5364" t="s">
        <v>7</v>
      </c>
      <c r="J5364" t="s">
        <v>9</v>
      </c>
      <c r="O5364" t="s">
        <v>104</v>
      </c>
      <c r="P5364" t="s">
        <v>9</v>
      </c>
      <c r="Q5364" t="s">
        <v>9</v>
      </c>
      <c r="R5364" t="s">
        <v>122</v>
      </c>
      <c r="S5364" t="s">
        <v>127</v>
      </c>
      <c r="T5364">
        <v>12</v>
      </c>
      <c r="U5364" t="s">
        <v>475</v>
      </c>
      <c r="W5364" t="s">
        <v>386</v>
      </c>
    </row>
    <row r="5365" spans="1:23" x14ac:dyDescent="0.25">
      <c r="A5365" t="s">
        <v>492</v>
      </c>
      <c r="B5365" s="1">
        <v>44235</v>
      </c>
      <c r="C5365">
        <v>-40</v>
      </c>
      <c r="D5365" t="s">
        <v>2535</v>
      </c>
      <c r="E5365" t="s">
        <v>2535</v>
      </c>
      <c r="F5365" t="s">
        <v>2536</v>
      </c>
      <c r="G5365" t="s">
        <v>104</v>
      </c>
      <c r="H5365" t="s">
        <v>16</v>
      </c>
      <c r="I5365" t="s">
        <v>16</v>
      </c>
      <c r="J5365" t="s">
        <v>9</v>
      </c>
      <c r="O5365" t="s">
        <v>104</v>
      </c>
      <c r="P5365" t="s">
        <v>9</v>
      </c>
      <c r="Q5365" t="s">
        <v>9</v>
      </c>
      <c r="R5365" t="s">
        <v>122</v>
      </c>
      <c r="S5365" t="s">
        <v>127</v>
      </c>
      <c r="T5365">
        <v>12</v>
      </c>
      <c r="U5365" t="s">
        <v>475</v>
      </c>
      <c r="W5365" t="s">
        <v>386</v>
      </c>
    </row>
    <row r="5366" spans="1:23" x14ac:dyDescent="0.25">
      <c r="A5366" t="s">
        <v>2543</v>
      </c>
      <c r="B5366" s="1">
        <v>44235</v>
      </c>
      <c r="C5366">
        <v>-30405.17</v>
      </c>
      <c r="D5366" t="s">
        <v>772</v>
      </c>
      <c r="E5366" t="s">
        <v>772</v>
      </c>
      <c r="F5366" t="s">
        <v>2751</v>
      </c>
      <c r="G5366" t="s">
        <v>55</v>
      </c>
      <c r="H5366" t="s">
        <v>225</v>
      </c>
      <c r="I5366" t="s">
        <v>225</v>
      </c>
      <c r="J5366" t="s">
        <v>9</v>
      </c>
      <c r="O5366" t="s">
        <v>55</v>
      </c>
      <c r="P5366" t="s">
        <v>9</v>
      </c>
      <c r="Q5366" t="s">
        <v>9</v>
      </c>
      <c r="R5366" t="s">
        <v>224</v>
      </c>
      <c r="S5366" t="s">
        <v>126</v>
      </c>
      <c r="T5366">
        <v>0</v>
      </c>
      <c r="U5366" t="s">
        <v>475</v>
      </c>
      <c r="V5366" t="s">
        <v>6075</v>
      </c>
      <c r="W5366" t="s">
        <v>386</v>
      </c>
    </row>
    <row r="5367" spans="1:23" x14ac:dyDescent="0.25">
      <c r="A5367" t="s">
        <v>492</v>
      </c>
      <c r="B5367" s="1">
        <v>44235</v>
      </c>
      <c r="C5367">
        <v>-4.34</v>
      </c>
      <c r="D5367" t="s">
        <v>493</v>
      </c>
      <c r="E5367" t="s">
        <v>493</v>
      </c>
      <c r="F5367" t="s">
        <v>494</v>
      </c>
      <c r="G5367" t="s">
        <v>104</v>
      </c>
      <c r="H5367" t="s">
        <v>16</v>
      </c>
      <c r="I5367" t="s">
        <v>16</v>
      </c>
      <c r="J5367" t="s">
        <v>9</v>
      </c>
      <c r="O5367" t="s">
        <v>104</v>
      </c>
      <c r="P5367" t="s">
        <v>9</v>
      </c>
      <c r="Q5367" t="s">
        <v>9</v>
      </c>
      <c r="R5367" t="s">
        <v>122</v>
      </c>
      <c r="S5367" t="s">
        <v>127</v>
      </c>
      <c r="T5367">
        <v>12</v>
      </c>
      <c r="U5367" t="s">
        <v>475</v>
      </c>
      <c r="W5367" t="s">
        <v>386</v>
      </c>
    </row>
    <row r="5368" spans="1:23" x14ac:dyDescent="0.25">
      <c r="A5368" t="s">
        <v>492</v>
      </c>
      <c r="B5368" s="1">
        <v>44235</v>
      </c>
      <c r="C5368">
        <v>-73.78</v>
      </c>
      <c r="D5368" t="s">
        <v>903</v>
      </c>
      <c r="E5368" t="s">
        <v>903</v>
      </c>
      <c r="F5368" t="s">
        <v>904</v>
      </c>
      <c r="G5368" t="s">
        <v>121</v>
      </c>
      <c r="H5368" t="s">
        <v>483</v>
      </c>
      <c r="I5368" t="s">
        <v>483</v>
      </c>
      <c r="J5368" t="s">
        <v>9</v>
      </c>
      <c r="O5368" t="s">
        <v>121</v>
      </c>
      <c r="P5368" t="s">
        <v>9</v>
      </c>
      <c r="Q5368" t="s">
        <v>9</v>
      </c>
      <c r="R5368" t="s">
        <v>122</v>
      </c>
      <c r="S5368" t="s">
        <v>127</v>
      </c>
      <c r="T5368">
        <v>12</v>
      </c>
      <c r="U5368" t="s">
        <v>475</v>
      </c>
      <c r="W5368" t="s">
        <v>386</v>
      </c>
    </row>
    <row r="5369" spans="1:23" x14ac:dyDescent="0.25">
      <c r="A5369" t="s">
        <v>492</v>
      </c>
      <c r="B5369" s="1">
        <v>44235</v>
      </c>
      <c r="C5369">
        <v>-16.5</v>
      </c>
      <c r="D5369" t="s">
        <v>582</v>
      </c>
      <c r="E5369" t="s">
        <v>582</v>
      </c>
      <c r="F5369" t="s">
        <v>583</v>
      </c>
      <c r="G5369" t="s">
        <v>117</v>
      </c>
      <c r="H5369" t="s">
        <v>42</v>
      </c>
      <c r="I5369" t="s">
        <v>42</v>
      </c>
      <c r="J5369" t="s">
        <v>9</v>
      </c>
      <c r="O5369" t="s">
        <v>117</v>
      </c>
      <c r="P5369" t="s">
        <v>9</v>
      </c>
      <c r="Q5369" t="s">
        <v>9</v>
      </c>
      <c r="R5369" t="s">
        <v>122</v>
      </c>
      <c r="S5369" t="s">
        <v>127</v>
      </c>
      <c r="T5369">
        <v>12</v>
      </c>
      <c r="U5369" t="s">
        <v>475</v>
      </c>
      <c r="W5369" t="s">
        <v>386</v>
      </c>
    </row>
    <row r="5370" spans="1:23" x14ac:dyDescent="0.25">
      <c r="A5370" t="s">
        <v>487</v>
      </c>
      <c r="B5370" s="1">
        <v>44235</v>
      </c>
      <c r="C5370">
        <v>30405.17</v>
      </c>
      <c r="D5370" t="s">
        <v>2649</v>
      </c>
      <c r="E5370" t="s">
        <v>2649</v>
      </c>
      <c r="F5370" t="s">
        <v>2749</v>
      </c>
      <c r="G5370" t="s">
        <v>55</v>
      </c>
      <c r="H5370" t="s">
        <v>225</v>
      </c>
      <c r="I5370" t="s">
        <v>225</v>
      </c>
      <c r="J5370" t="s">
        <v>9</v>
      </c>
      <c r="O5370" t="s">
        <v>55</v>
      </c>
      <c r="P5370" t="s">
        <v>9</v>
      </c>
      <c r="Q5370" t="s">
        <v>9</v>
      </c>
      <c r="R5370" t="s">
        <v>224</v>
      </c>
      <c r="S5370" t="s">
        <v>126</v>
      </c>
      <c r="T5370">
        <v>0</v>
      </c>
      <c r="U5370" t="s">
        <v>475</v>
      </c>
      <c r="V5370" t="s">
        <v>6075</v>
      </c>
      <c r="W5370" t="s">
        <v>386</v>
      </c>
    </row>
    <row r="5371" spans="1:23" x14ac:dyDescent="0.25">
      <c r="A5371" t="s">
        <v>336</v>
      </c>
      <c r="B5371" s="1">
        <v>44235</v>
      </c>
      <c r="C5371">
        <v>30405.17</v>
      </c>
      <c r="D5371" t="s">
        <v>691</v>
      </c>
      <c r="E5371" t="s">
        <v>691</v>
      </c>
      <c r="F5371" t="s">
        <v>1921</v>
      </c>
      <c r="G5371" t="s">
        <v>55</v>
      </c>
      <c r="H5371" t="s">
        <v>225</v>
      </c>
      <c r="I5371" t="s">
        <v>225</v>
      </c>
      <c r="J5371" t="s">
        <v>9</v>
      </c>
      <c r="O5371" t="s">
        <v>55</v>
      </c>
      <c r="P5371" t="s">
        <v>9</v>
      </c>
      <c r="Q5371" t="s">
        <v>9</v>
      </c>
      <c r="R5371" t="s">
        <v>224</v>
      </c>
      <c r="S5371" t="s">
        <v>126</v>
      </c>
      <c r="T5371">
        <v>0</v>
      </c>
      <c r="U5371" t="s">
        <v>475</v>
      </c>
      <c r="V5371" t="s">
        <v>6075</v>
      </c>
      <c r="W5371" t="s">
        <v>386</v>
      </c>
    </row>
    <row r="5372" spans="1:23" x14ac:dyDescent="0.25">
      <c r="A5372" t="s">
        <v>492</v>
      </c>
      <c r="B5372" s="1">
        <v>44235</v>
      </c>
      <c r="C5372">
        <v>25</v>
      </c>
      <c r="D5372" t="s">
        <v>536</v>
      </c>
      <c r="E5372" t="s">
        <v>536</v>
      </c>
      <c r="F5372" t="s">
        <v>537</v>
      </c>
      <c r="G5372" t="s">
        <v>92</v>
      </c>
      <c r="H5372" t="s">
        <v>49</v>
      </c>
      <c r="I5372" t="s">
        <v>49</v>
      </c>
      <c r="J5372" t="s">
        <v>9</v>
      </c>
      <c r="O5372" t="s">
        <v>92</v>
      </c>
      <c r="P5372" t="s">
        <v>9</v>
      </c>
      <c r="Q5372" t="s">
        <v>9</v>
      </c>
      <c r="R5372" t="s">
        <v>92</v>
      </c>
      <c r="S5372" t="s">
        <v>127</v>
      </c>
      <c r="T5372">
        <v>12</v>
      </c>
      <c r="U5372" t="s">
        <v>475</v>
      </c>
      <c r="W5372" t="s">
        <v>386</v>
      </c>
    </row>
    <row r="5373" spans="1:23" x14ac:dyDescent="0.25">
      <c r="A5373" t="s">
        <v>19</v>
      </c>
      <c r="B5373" s="1">
        <v>44235</v>
      </c>
      <c r="C5373">
        <v>-54.83</v>
      </c>
      <c r="D5373" t="s">
        <v>85</v>
      </c>
      <c r="E5373" t="s">
        <v>85</v>
      </c>
      <c r="F5373" t="s">
        <v>498</v>
      </c>
      <c r="G5373" t="s">
        <v>55</v>
      </c>
      <c r="H5373" t="s">
        <v>18</v>
      </c>
      <c r="I5373" t="s">
        <v>18</v>
      </c>
      <c r="J5373" t="s">
        <v>9</v>
      </c>
      <c r="O5373" t="s">
        <v>55</v>
      </c>
      <c r="P5373" t="s">
        <v>9</v>
      </c>
      <c r="Q5373" t="s">
        <v>9</v>
      </c>
      <c r="R5373" t="s">
        <v>224</v>
      </c>
      <c r="S5373" t="s">
        <v>126</v>
      </c>
      <c r="T5373">
        <v>12</v>
      </c>
      <c r="U5373" t="s">
        <v>475</v>
      </c>
      <c r="W5373" t="s">
        <v>386</v>
      </c>
    </row>
    <row r="5374" spans="1:23" x14ac:dyDescent="0.25">
      <c r="A5374" t="s">
        <v>487</v>
      </c>
      <c r="B5374" s="1">
        <v>44235</v>
      </c>
      <c r="C5374">
        <v>-2500</v>
      </c>
      <c r="D5374" t="s">
        <v>621</v>
      </c>
      <c r="E5374" t="s">
        <v>621</v>
      </c>
      <c r="F5374" t="s">
        <v>647</v>
      </c>
      <c r="G5374" t="s">
        <v>55</v>
      </c>
      <c r="H5374" t="s">
        <v>225</v>
      </c>
      <c r="I5374" t="s">
        <v>225</v>
      </c>
      <c r="J5374" t="s">
        <v>9</v>
      </c>
      <c r="O5374" t="s">
        <v>55</v>
      </c>
      <c r="P5374" t="s">
        <v>9</v>
      </c>
      <c r="Q5374" t="s">
        <v>9</v>
      </c>
      <c r="R5374" t="s">
        <v>224</v>
      </c>
      <c r="S5374" t="s">
        <v>126</v>
      </c>
      <c r="T5374">
        <v>0</v>
      </c>
      <c r="U5374" t="s">
        <v>475</v>
      </c>
      <c r="V5374" t="s">
        <v>6075</v>
      </c>
      <c r="W5374" t="s">
        <v>386</v>
      </c>
    </row>
    <row r="5375" spans="1:23" x14ac:dyDescent="0.25">
      <c r="A5375" t="s">
        <v>19</v>
      </c>
      <c r="B5375" s="1">
        <v>44235</v>
      </c>
      <c r="C5375">
        <v>-301.39</v>
      </c>
      <c r="D5375" t="s">
        <v>609</v>
      </c>
      <c r="E5375" t="s">
        <v>609</v>
      </c>
      <c r="F5375" t="s">
        <v>610</v>
      </c>
      <c r="G5375" t="s">
        <v>10</v>
      </c>
      <c r="H5375" t="s">
        <v>20</v>
      </c>
      <c r="I5375" t="s">
        <v>20</v>
      </c>
      <c r="J5375" t="s">
        <v>9</v>
      </c>
      <c r="O5375" t="s">
        <v>10</v>
      </c>
      <c r="P5375" t="s">
        <v>9</v>
      </c>
      <c r="Q5375" t="s">
        <v>9</v>
      </c>
      <c r="R5375" t="s">
        <v>122</v>
      </c>
      <c r="S5375" t="s">
        <v>127</v>
      </c>
      <c r="T5375">
        <v>12</v>
      </c>
      <c r="U5375" t="s">
        <v>475</v>
      </c>
      <c r="W5375" t="s">
        <v>386</v>
      </c>
    </row>
    <row r="5376" spans="1:23" x14ac:dyDescent="0.25">
      <c r="A5376" t="s">
        <v>512</v>
      </c>
      <c r="B5376" s="1">
        <v>44234</v>
      </c>
      <c r="C5376">
        <v>-53.31</v>
      </c>
      <c r="D5376" t="s">
        <v>497</v>
      </c>
      <c r="E5376" t="s">
        <v>497</v>
      </c>
      <c r="F5376" t="s">
        <v>742</v>
      </c>
      <c r="G5376" t="s">
        <v>88</v>
      </c>
      <c r="H5376" t="s">
        <v>59</v>
      </c>
      <c r="I5376" t="s">
        <v>59</v>
      </c>
      <c r="J5376" t="s">
        <v>9</v>
      </c>
      <c r="O5376" t="s">
        <v>88</v>
      </c>
      <c r="P5376" t="s">
        <v>9</v>
      </c>
      <c r="Q5376" t="s">
        <v>9</v>
      </c>
      <c r="R5376" t="s">
        <v>122</v>
      </c>
      <c r="S5376" t="s">
        <v>127</v>
      </c>
      <c r="T5376">
        <v>1</v>
      </c>
      <c r="U5376" t="s">
        <v>475</v>
      </c>
      <c r="W5376" t="s">
        <v>386</v>
      </c>
    </row>
    <row r="5377" spans="1:23" x14ac:dyDescent="0.25">
      <c r="A5377" t="s">
        <v>544</v>
      </c>
      <c r="B5377" s="1">
        <v>44234</v>
      </c>
      <c r="C5377">
        <v>-5.35</v>
      </c>
      <c r="D5377" t="s">
        <v>1613</v>
      </c>
      <c r="E5377" t="s">
        <v>1613</v>
      </c>
      <c r="F5377" t="s">
        <v>2752</v>
      </c>
      <c r="G5377" t="s">
        <v>104</v>
      </c>
      <c r="H5377" t="s">
        <v>7</v>
      </c>
      <c r="I5377" t="s">
        <v>7</v>
      </c>
      <c r="J5377" t="s">
        <v>9</v>
      </c>
      <c r="O5377" t="s">
        <v>104</v>
      </c>
      <c r="P5377" t="s">
        <v>9</v>
      </c>
      <c r="Q5377" t="s">
        <v>9</v>
      </c>
      <c r="R5377" t="s">
        <v>122</v>
      </c>
      <c r="S5377" t="s">
        <v>127</v>
      </c>
      <c r="T5377">
        <v>12</v>
      </c>
      <c r="U5377" t="s">
        <v>475</v>
      </c>
      <c r="W5377" t="s">
        <v>386</v>
      </c>
    </row>
    <row r="5378" spans="1:23" x14ac:dyDescent="0.25">
      <c r="A5378" t="s">
        <v>34</v>
      </c>
      <c r="B5378" s="1">
        <v>44234</v>
      </c>
      <c r="C5378">
        <v>-2.19</v>
      </c>
      <c r="D5378" t="s">
        <v>2271</v>
      </c>
      <c r="E5378" t="s">
        <v>2271</v>
      </c>
      <c r="F5378" t="s">
        <v>2753</v>
      </c>
      <c r="G5378" t="s">
        <v>13</v>
      </c>
      <c r="H5378" t="s">
        <v>91</v>
      </c>
      <c r="I5378" t="s">
        <v>91</v>
      </c>
      <c r="J5378" t="s">
        <v>9</v>
      </c>
      <c r="K5378" t="s">
        <v>9</v>
      </c>
      <c r="L5378" t="s">
        <v>9</v>
      </c>
      <c r="M5378" t="s">
        <v>5544</v>
      </c>
      <c r="O5378" t="s">
        <v>13</v>
      </c>
      <c r="P5378" t="s">
        <v>9</v>
      </c>
      <c r="Q5378" t="s">
        <v>6100</v>
      </c>
      <c r="R5378" t="s">
        <v>122</v>
      </c>
      <c r="S5378" t="s">
        <v>127</v>
      </c>
      <c r="T5378">
        <v>12</v>
      </c>
      <c r="U5378" t="s">
        <v>475</v>
      </c>
      <c r="W5378" t="s">
        <v>386</v>
      </c>
    </row>
    <row r="5379" spans="1:23" x14ac:dyDescent="0.25">
      <c r="A5379" t="s">
        <v>492</v>
      </c>
      <c r="B5379" s="1">
        <v>44233</v>
      </c>
      <c r="C5379">
        <v>-134.99</v>
      </c>
      <c r="D5379" t="s">
        <v>495</v>
      </c>
      <c r="E5379" t="s">
        <v>495</v>
      </c>
      <c r="F5379" t="s">
        <v>496</v>
      </c>
      <c r="G5379" t="s">
        <v>104</v>
      </c>
      <c r="H5379" t="s">
        <v>16</v>
      </c>
      <c r="I5379" t="s">
        <v>16</v>
      </c>
      <c r="J5379" t="s">
        <v>9</v>
      </c>
      <c r="O5379" t="s">
        <v>104</v>
      </c>
      <c r="P5379" t="s">
        <v>9</v>
      </c>
      <c r="Q5379" t="s">
        <v>9</v>
      </c>
      <c r="R5379" t="s">
        <v>122</v>
      </c>
      <c r="S5379" t="s">
        <v>127</v>
      </c>
      <c r="T5379">
        <v>12</v>
      </c>
      <c r="U5379" t="s">
        <v>475</v>
      </c>
      <c r="W5379" t="s">
        <v>386</v>
      </c>
    </row>
    <row r="5380" spans="1:23" x14ac:dyDescent="0.25">
      <c r="A5380" t="s">
        <v>512</v>
      </c>
      <c r="B5380" s="1">
        <v>44233</v>
      </c>
      <c r="C5380">
        <v>-20.91</v>
      </c>
      <c r="D5380" t="s">
        <v>497</v>
      </c>
      <c r="E5380" t="s">
        <v>497</v>
      </c>
      <c r="F5380" t="s">
        <v>742</v>
      </c>
      <c r="G5380" t="s">
        <v>117</v>
      </c>
      <c r="H5380" t="s">
        <v>44</v>
      </c>
      <c r="I5380" t="s">
        <v>44</v>
      </c>
      <c r="J5380" t="s">
        <v>9</v>
      </c>
      <c r="O5380" t="s">
        <v>117</v>
      </c>
      <c r="P5380" t="s">
        <v>9</v>
      </c>
      <c r="Q5380" t="s">
        <v>2754</v>
      </c>
      <c r="R5380" t="s">
        <v>122</v>
      </c>
      <c r="S5380" t="s">
        <v>127</v>
      </c>
      <c r="T5380">
        <v>12</v>
      </c>
      <c r="U5380" t="s">
        <v>475</v>
      </c>
      <c r="W5380" t="s">
        <v>386</v>
      </c>
    </row>
    <row r="5381" spans="1:23" x14ac:dyDescent="0.25">
      <c r="A5381" t="s">
        <v>336</v>
      </c>
      <c r="B5381" s="1">
        <v>44233</v>
      </c>
      <c r="C5381">
        <v>-80</v>
      </c>
      <c r="D5381" t="s">
        <v>2055</v>
      </c>
      <c r="E5381" t="s">
        <v>2055</v>
      </c>
      <c r="F5381" t="s">
        <v>1399</v>
      </c>
      <c r="G5381" t="s">
        <v>104</v>
      </c>
      <c r="H5381" t="s">
        <v>7</v>
      </c>
      <c r="I5381" t="s">
        <v>7</v>
      </c>
      <c r="J5381" t="s">
        <v>9</v>
      </c>
      <c r="O5381" t="s">
        <v>104</v>
      </c>
      <c r="P5381" t="s">
        <v>9</v>
      </c>
      <c r="Q5381" t="s">
        <v>2756</v>
      </c>
      <c r="R5381" t="s">
        <v>122</v>
      </c>
      <c r="S5381" t="s">
        <v>127</v>
      </c>
      <c r="T5381">
        <v>12</v>
      </c>
      <c r="U5381" t="s">
        <v>475</v>
      </c>
      <c r="W5381" t="s">
        <v>386</v>
      </c>
    </row>
    <row r="5382" spans="1:23" x14ac:dyDescent="0.25">
      <c r="A5382" t="s">
        <v>492</v>
      </c>
      <c r="B5382" s="1">
        <v>44233</v>
      </c>
      <c r="C5382">
        <v>-7.67</v>
      </c>
      <c r="D5382" t="s">
        <v>541</v>
      </c>
      <c r="E5382" t="s">
        <v>541</v>
      </c>
      <c r="F5382" t="s">
        <v>542</v>
      </c>
      <c r="G5382" t="s">
        <v>104</v>
      </c>
      <c r="H5382" t="s">
        <v>16</v>
      </c>
      <c r="I5382" t="s">
        <v>16</v>
      </c>
      <c r="J5382" t="s">
        <v>9</v>
      </c>
      <c r="O5382" t="s">
        <v>104</v>
      </c>
      <c r="P5382" t="s">
        <v>9</v>
      </c>
      <c r="Q5382" t="s">
        <v>9</v>
      </c>
      <c r="R5382" t="s">
        <v>122</v>
      </c>
      <c r="S5382" t="s">
        <v>127</v>
      </c>
      <c r="T5382">
        <v>12</v>
      </c>
      <c r="U5382" t="s">
        <v>475</v>
      </c>
      <c r="W5382" t="s">
        <v>386</v>
      </c>
    </row>
    <row r="5383" spans="1:23" x14ac:dyDescent="0.25">
      <c r="A5383" t="s">
        <v>512</v>
      </c>
      <c r="B5383" s="1">
        <v>44233</v>
      </c>
      <c r="C5383">
        <v>-25</v>
      </c>
      <c r="D5383" t="s">
        <v>497</v>
      </c>
      <c r="E5383" t="s">
        <v>497</v>
      </c>
      <c r="F5383" t="s">
        <v>742</v>
      </c>
      <c r="G5383" t="s">
        <v>104</v>
      </c>
      <c r="H5383" t="s">
        <v>16</v>
      </c>
      <c r="I5383" t="s">
        <v>16</v>
      </c>
      <c r="J5383" t="s">
        <v>9</v>
      </c>
      <c r="O5383" t="s">
        <v>104</v>
      </c>
      <c r="P5383" t="s">
        <v>9</v>
      </c>
      <c r="Q5383" t="s">
        <v>9</v>
      </c>
      <c r="R5383" t="s">
        <v>122</v>
      </c>
      <c r="S5383" t="s">
        <v>127</v>
      </c>
      <c r="T5383">
        <v>12</v>
      </c>
      <c r="U5383" t="s">
        <v>475</v>
      </c>
      <c r="W5383" t="s">
        <v>386</v>
      </c>
    </row>
    <row r="5384" spans="1:23" x14ac:dyDescent="0.25">
      <c r="A5384" t="s">
        <v>336</v>
      </c>
      <c r="B5384" s="1">
        <v>44233</v>
      </c>
      <c r="C5384">
        <v>-2</v>
      </c>
      <c r="D5384" t="s">
        <v>2055</v>
      </c>
      <c r="E5384" t="s">
        <v>2055</v>
      </c>
      <c r="F5384" t="s">
        <v>1399</v>
      </c>
      <c r="G5384" t="s">
        <v>101</v>
      </c>
      <c r="H5384" t="s">
        <v>23</v>
      </c>
      <c r="I5384" t="s">
        <v>23</v>
      </c>
      <c r="J5384" t="s">
        <v>9</v>
      </c>
      <c r="O5384" t="s">
        <v>101</v>
      </c>
      <c r="P5384" t="s">
        <v>9</v>
      </c>
      <c r="Q5384" t="s">
        <v>2756</v>
      </c>
      <c r="R5384" t="s">
        <v>122</v>
      </c>
      <c r="S5384" t="s">
        <v>127</v>
      </c>
      <c r="T5384">
        <v>12</v>
      </c>
      <c r="U5384" t="s">
        <v>475</v>
      </c>
      <c r="W5384" t="s">
        <v>386</v>
      </c>
    </row>
    <row r="5385" spans="1:23" x14ac:dyDescent="0.25">
      <c r="A5385" t="s">
        <v>544</v>
      </c>
      <c r="B5385" s="1">
        <v>44233</v>
      </c>
      <c r="C5385">
        <v>-34.86</v>
      </c>
      <c r="D5385" t="s">
        <v>716</v>
      </c>
      <c r="E5385" t="s">
        <v>716</v>
      </c>
      <c r="F5385" t="s">
        <v>2755</v>
      </c>
      <c r="G5385" t="s">
        <v>10</v>
      </c>
      <c r="H5385" t="s">
        <v>35</v>
      </c>
      <c r="I5385" t="s">
        <v>35</v>
      </c>
      <c r="J5385" t="s">
        <v>9</v>
      </c>
      <c r="O5385" t="s">
        <v>10</v>
      </c>
      <c r="P5385" t="s">
        <v>9</v>
      </c>
      <c r="Q5385" t="s">
        <v>9</v>
      </c>
      <c r="R5385" t="s">
        <v>122</v>
      </c>
      <c r="S5385" t="s">
        <v>127</v>
      </c>
      <c r="T5385">
        <v>12</v>
      </c>
      <c r="U5385" t="s">
        <v>475</v>
      </c>
      <c r="W5385" t="s">
        <v>386</v>
      </c>
    </row>
    <row r="5386" spans="1:23" x14ac:dyDescent="0.25">
      <c r="A5386" t="s">
        <v>512</v>
      </c>
      <c r="B5386" s="1">
        <v>44233</v>
      </c>
      <c r="C5386">
        <v>54.83</v>
      </c>
      <c r="D5386" t="s">
        <v>85</v>
      </c>
      <c r="E5386" t="s">
        <v>85</v>
      </c>
      <c r="F5386" t="s">
        <v>513</v>
      </c>
      <c r="G5386" t="s">
        <v>55</v>
      </c>
      <c r="H5386" t="s">
        <v>18</v>
      </c>
      <c r="I5386" t="s">
        <v>18</v>
      </c>
      <c r="J5386" t="s">
        <v>9</v>
      </c>
      <c r="O5386" t="s">
        <v>55</v>
      </c>
      <c r="P5386" t="s">
        <v>9</v>
      </c>
      <c r="Q5386" t="s">
        <v>9</v>
      </c>
      <c r="R5386" t="s">
        <v>224</v>
      </c>
      <c r="S5386" t="s">
        <v>126</v>
      </c>
      <c r="T5386">
        <v>12</v>
      </c>
      <c r="U5386" t="s">
        <v>475</v>
      </c>
      <c r="W5386" t="s">
        <v>386</v>
      </c>
    </row>
    <row r="5387" spans="1:23" x14ac:dyDescent="0.25">
      <c r="A5387" t="s">
        <v>544</v>
      </c>
      <c r="B5387" s="1">
        <v>44232</v>
      </c>
      <c r="C5387">
        <v>-9.31</v>
      </c>
      <c r="D5387" t="s">
        <v>744</v>
      </c>
      <c r="E5387" t="s">
        <v>744</v>
      </c>
      <c r="F5387" t="s">
        <v>2757</v>
      </c>
      <c r="G5387" t="s">
        <v>104</v>
      </c>
      <c r="H5387" t="s">
        <v>7</v>
      </c>
      <c r="I5387" t="s">
        <v>7</v>
      </c>
      <c r="J5387" t="s">
        <v>9</v>
      </c>
      <c r="O5387" t="s">
        <v>104</v>
      </c>
      <c r="P5387" t="s">
        <v>9</v>
      </c>
      <c r="Q5387" t="s">
        <v>9</v>
      </c>
      <c r="R5387" t="s">
        <v>122</v>
      </c>
      <c r="S5387" t="s">
        <v>127</v>
      </c>
      <c r="T5387">
        <v>12</v>
      </c>
      <c r="U5387" t="s">
        <v>475</v>
      </c>
      <c r="W5387" t="s">
        <v>386</v>
      </c>
    </row>
    <row r="5388" spans="1:23" x14ac:dyDescent="0.25">
      <c r="A5388" t="s">
        <v>544</v>
      </c>
      <c r="B5388" s="1">
        <v>44232</v>
      </c>
      <c r="C5388">
        <v>-36.25</v>
      </c>
      <c r="D5388" t="s">
        <v>2758</v>
      </c>
      <c r="E5388" t="s">
        <v>2758</v>
      </c>
      <c r="F5388" t="s">
        <v>2759</v>
      </c>
      <c r="G5388" t="s">
        <v>104</v>
      </c>
      <c r="H5388" t="s">
        <v>12</v>
      </c>
      <c r="I5388" t="s">
        <v>12</v>
      </c>
      <c r="J5388" t="s">
        <v>9</v>
      </c>
      <c r="O5388" t="s">
        <v>104</v>
      </c>
      <c r="P5388" t="s">
        <v>9</v>
      </c>
      <c r="Q5388" t="s">
        <v>2760</v>
      </c>
      <c r="R5388" t="s">
        <v>122</v>
      </c>
      <c r="S5388" t="s">
        <v>127</v>
      </c>
      <c r="T5388">
        <v>12</v>
      </c>
      <c r="U5388" t="s">
        <v>475</v>
      </c>
      <c r="W5388" t="s">
        <v>386</v>
      </c>
    </row>
    <row r="5389" spans="1:23" x14ac:dyDescent="0.25">
      <c r="A5389" t="s">
        <v>2543</v>
      </c>
      <c r="B5389" s="1">
        <v>44232</v>
      </c>
      <c r="C5389">
        <v>6.17</v>
      </c>
      <c r="D5389" t="s">
        <v>518</v>
      </c>
      <c r="E5389" t="s">
        <v>518</v>
      </c>
      <c r="F5389" t="s">
        <v>519</v>
      </c>
      <c r="G5389" t="s">
        <v>92</v>
      </c>
      <c r="H5389" t="s">
        <v>71</v>
      </c>
      <c r="I5389" t="s">
        <v>71</v>
      </c>
      <c r="J5389" t="s">
        <v>9</v>
      </c>
      <c r="O5389" t="s">
        <v>92</v>
      </c>
      <c r="P5389" t="s">
        <v>9</v>
      </c>
      <c r="Q5389" t="s">
        <v>9</v>
      </c>
      <c r="R5389" t="s">
        <v>92</v>
      </c>
      <c r="S5389" t="s">
        <v>127</v>
      </c>
      <c r="T5389">
        <v>12</v>
      </c>
      <c r="U5389" t="s">
        <v>475</v>
      </c>
      <c r="W5389" t="s">
        <v>386</v>
      </c>
    </row>
    <row r="5390" spans="1:23" x14ac:dyDescent="0.25">
      <c r="A5390" t="s">
        <v>5030</v>
      </c>
      <c r="B5390" s="1">
        <v>44232</v>
      </c>
      <c r="C5390">
        <v>1.94</v>
      </c>
      <c r="D5390" t="s">
        <v>518</v>
      </c>
      <c r="E5390" t="s">
        <v>518</v>
      </c>
      <c r="F5390" t="s">
        <v>519</v>
      </c>
      <c r="G5390" t="s">
        <v>92</v>
      </c>
      <c r="H5390" t="s">
        <v>71</v>
      </c>
      <c r="I5390" t="s">
        <v>71</v>
      </c>
      <c r="J5390" t="s">
        <v>9</v>
      </c>
      <c r="O5390" t="s">
        <v>92</v>
      </c>
      <c r="P5390" t="s">
        <v>9</v>
      </c>
      <c r="Q5390" t="s">
        <v>9</v>
      </c>
      <c r="R5390" t="s">
        <v>92</v>
      </c>
      <c r="S5390" t="s">
        <v>127</v>
      </c>
      <c r="T5390">
        <v>12</v>
      </c>
      <c r="U5390" t="s">
        <v>475</v>
      </c>
      <c r="W5390" t="s">
        <v>386</v>
      </c>
    </row>
    <row r="5391" spans="1:23" x14ac:dyDescent="0.25">
      <c r="A5391" t="s">
        <v>19</v>
      </c>
      <c r="B5391" s="1">
        <v>44232</v>
      </c>
      <c r="C5391">
        <v>-4520.71</v>
      </c>
      <c r="D5391" t="s">
        <v>516</v>
      </c>
      <c r="E5391" t="s">
        <v>516</v>
      </c>
      <c r="F5391" t="s">
        <v>517</v>
      </c>
      <c r="G5391" t="s">
        <v>94</v>
      </c>
      <c r="H5391" t="s">
        <v>61</v>
      </c>
      <c r="I5391" t="s">
        <v>61</v>
      </c>
      <c r="J5391" t="s">
        <v>9</v>
      </c>
      <c r="O5391" t="s">
        <v>94</v>
      </c>
      <c r="P5391" t="s">
        <v>9</v>
      </c>
      <c r="Q5391" t="s">
        <v>9</v>
      </c>
      <c r="R5391" t="s">
        <v>122</v>
      </c>
      <c r="S5391" t="s">
        <v>127</v>
      </c>
      <c r="T5391">
        <v>12</v>
      </c>
      <c r="U5391" t="s">
        <v>475</v>
      </c>
      <c r="W5391" t="s">
        <v>386</v>
      </c>
    </row>
    <row r="5392" spans="1:23" x14ac:dyDescent="0.25">
      <c r="A5392" t="s">
        <v>526</v>
      </c>
      <c r="B5392" s="1">
        <v>44232</v>
      </c>
      <c r="C5392">
        <v>57.41</v>
      </c>
      <c r="D5392" t="s">
        <v>518</v>
      </c>
      <c r="E5392" t="s">
        <v>518</v>
      </c>
      <c r="F5392" t="s">
        <v>519</v>
      </c>
      <c r="G5392" t="s">
        <v>92</v>
      </c>
      <c r="H5392" t="s">
        <v>71</v>
      </c>
      <c r="I5392" t="s">
        <v>71</v>
      </c>
      <c r="J5392" t="s">
        <v>9</v>
      </c>
      <c r="O5392" t="s">
        <v>92</v>
      </c>
      <c r="P5392" t="s">
        <v>9</v>
      </c>
      <c r="Q5392" t="s">
        <v>9</v>
      </c>
      <c r="R5392" t="s">
        <v>92</v>
      </c>
      <c r="S5392" t="s">
        <v>127</v>
      </c>
      <c r="T5392">
        <v>12</v>
      </c>
      <c r="U5392" t="s">
        <v>475</v>
      </c>
      <c r="W5392" t="s">
        <v>386</v>
      </c>
    </row>
    <row r="5393" spans="1:23" x14ac:dyDescent="0.25">
      <c r="A5393" t="s">
        <v>486</v>
      </c>
      <c r="B5393" s="1">
        <v>44232</v>
      </c>
      <c r="C5393">
        <v>23.29</v>
      </c>
      <c r="D5393" t="s">
        <v>518</v>
      </c>
      <c r="E5393" t="s">
        <v>518</v>
      </c>
      <c r="F5393" t="s">
        <v>519</v>
      </c>
      <c r="G5393" t="s">
        <v>92</v>
      </c>
      <c r="H5393" t="s">
        <v>71</v>
      </c>
      <c r="I5393" t="s">
        <v>71</v>
      </c>
      <c r="J5393" t="s">
        <v>9</v>
      </c>
      <c r="O5393" t="s">
        <v>92</v>
      </c>
      <c r="P5393" t="s">
        <v>9</v>
      </c>
      <c r="Q5393" t="s">
        <v>9</v>
      </c>
      <c r="R5393" t="s">
        <v>92</v>
      </c>
      <c r="S5393" t="s">
        <v>127</v>
      </c>
      <c r="T5393">
        <v>12</v>
      </c>
      <c r="U5393" t="s">
        <v>475</v>
      </c>
      <c r="W5393" t="s">
        <v>386</v>
      </c>
    </row>
    <row r="5394" spans="1:23" x14ac:dyDescent="0.25">
      <c r="A5394" t="s">
        <v>492</v>
      </c>
      <c r="B5394" s="1">
        <v>44232</v>
      </c>
      <c r="C5394">
        <v>-10.66</v>
      </c>
      <c r="D5394" t="s">
        <v>495</v>
      </c>
      <c r="E5394" t="s">
        <v>495</v>
      </c>
      <c r="F5394" t="s">
        <v>496</v>
      </c>
      <c r="G5394" t="s">
        <v>104</v>
      </c>
      <c r="H5394" t="s">
        <v>16</v>
      </c>
      <c r="I5394" t="s">
        <v>16</v>
      </c>
      <c r="J5394" t="s">
        <v>9</v>
      </c>
      <c r="O5394" t="s">
        <v>104</v>
      </c>
      <c r="P5394" t="s">
        <v>9</v>
      </c>
      <c r="Q5394" t="s">
        <v>9</v>
      </c>
      <c r="R5394" t="s">
        <v>122</v>
      </c>
      <c r="S5394" t="s">
        <v>127</v>
      </c>
      <c r="T5394">
        <v>12</v>
      </c>
      <c r="U5394" t="s">
        <v>475</v>
      </c>
      <c r="W5394" t="s">
        <v>386</v>
      </c>
    </row>
    <row r="5395" spans="1:23" x14ac:dyDescent="0.25">
      <c r="A5395" t="s">
        <v>492</v>
      </c>
      <c r="B5395" s="1">
        <v>44232</v>
      </c>
      <c r="C5395">
        <v>-8.49</v>
      </c>
      <c r="D5395" t="s">
        <v>493</v>
      </c>
      <c r="E5395" t="s">
        <v>493</v>
      </c>
      <c r="F5395" t="s">
        <v>494</v>
      </c>
      <c r="G5395" t="s">
        <v>104</v>
      </c>
      <c r="H5395" t="s">
        <v>16</v>
      </c>
      <c r="I5395" t="s">
        <v>16</v>
      </c>
      <c r="J5395" t="s">
        <v>9</v>
      </c>
      <c r="O5395" t="s">
        <v>104</v>
      </c>
      <c r="P5395" t="s">
        <v>9</v>
      </c>
      <c r="Q5395" t="s">
        <v>9</v>
      </c>
      <c r="R5395" t="s">
        <v>122</v>
      </c>
      <c r="S5395" t="s">
        <v>127</v>
      </c>
      <c r="T5395">
        <v>12</v>
      </c>
      <c r="U5395" t="s">
        <v>475</v>
      </c>
      <c r="W5395" t="s">
        <v>386</v>
      </c>
    </row>
    <row r="5396" spans="1:23" x14ac:dyDescent="0.25">
      <c r="A5396" t="s">
        <v>492</v>
      </c>
      <c r="B5396" s="1">
        <v>44232</v>
      </c>
      <c r="C5396">
        <v>-65</v>
      </c>
      <c r="D5396" t="s">
        <v>527</v>
      </c>
      <c r="E5396" t="s">
        <v>527</v>
      </c>
      <c r="F5396" t="s">
        <v>528</v>
      </c>
      <c r="G5396" t="s">
        <v>94</v>
      </c>
      <c r="H5396" t="s">
        <v>32</v>
      </c>
      <c r="I5396" t="s">
        <v>32</v>
      </c>
      <c r="J5396" t="s">
        <v>32</v>
      </c>
      <c r="O5396" t="s">
        <v>94</v>
      </c>
      <c r="P5396" t="s">
        <v>29</v>
      </c>
      <c r="Q5396" t="s">
        <v>6311</v>
      </c>
      <c r="R5396" t="s">
        <v>122</v>
      </c>
      <c r="S5396" t="s">
        <v>127</v>
      </c>
      <c r="T5396">
        <v>12</v>
      </c>
      <c r="U5396" t="s">
        <v>475</v>
      </c>
      <c r="V5396" t="s">
        <v>276</v>
      </c>
      <c r="W5396" t="s">
        <v>1640</v>
      </c>
    </row>
    <row r="5397" spans="1:23" x14ac:dyDescent="0.25">
      <c r="A5397" t="s">
        <v>492</v>
      </c>
      <c r="B5397" s="1">
        <v>44232</v>
      </c>
      <c r="C5397">
        <v>-11</v>
      </c>
      <c r="D5397" t="s">
        <v>844</v>
      </c>
      <c r="E5397" t="s">
        <v>844</v>
      </c>
      <c r="F5397" t="s">
        <v>1021</v>
      </c>
      <c r="G5397" t="s">
        <v>117</v>
      </c>
      <c r="H5397" t="s">
        <v>44</v>
      </c>
      <c r="I5397" t="s">
        <v>44</v>
      </c>
      <c r="J5397" t="s">
        <v>9</v>
      </c>
      <c r="O5397" t="s">
        <v>117</v>
      </c>
      <c r="P5397" t="s">
        <v>9</v>
      </c>
      <c r="Q5397" t="s">
        <v>9</v>
      </c>
      <c r="R5397" t="s">
        <v>122</v>
      </c>
      <c r="S5397" t="s">
        <v>127</v>
      </c>
      <c r="T5397">
        <v>12</v>
      </c>
      <c r="U5397" t="s">
        <v>475</v>
      </c>
      <c r="W5397" t="s">
        <v>386</v>
      </c>
    </row>
    <row r="5398" spans="1:23" x14ac:dyDescent="0.25">
      <c r="A5398" t="s">
        <v>487</v>
      </c>
      <c r="B5398" s="1">
        <v>44231</v>
      </c>
      <c r="C5398">
        <v>2500</v>
      </c>
      <c r="D5398" t="s">
        <v>500</v>
      </c>
      <c r="E5398" t="s">
        <v>500</v>
      </c>
      <c r="F5398" t="s">
        <v>501</v>
      </c>
      <c r="G5398" t="s">
        <v>92</v>
      </c>
      <c r="H5398" t="s">
        <v>62</v>
      </c>
      <c r="I5398" t="s">
        <v>62</v>
      </c>
      <c r="J5398" t="s">
        <v>2455</v>
      </c>
      <c r="K5398" t="s">
        <v>9</v>
      </c>
      <c r="L5398" t="s">
        <v>2311</v>
      </c>
      <c r="O5398" t="s">
        <v>92</v>
      </c>
      <c r="P5398" t="s">
        <v>29</v>
      </c>
      <c r="Q5398" t="s">
        <v>2456</v>
      </c>
      <c r="R5398" t="s">
        <v>92</v>
      </c>
      <c r="S5398" t="s">
        <v>127</v>
      </c>
      <c r="T5398">
        <v>12</v>
      </c>
      <c r="U5398" t="s">
        <v>475</v>
      </c>
      <c r="V5398" t="s">
        <v>62</v>
      </c>
      <c r="W5398" t="s">
        <v>1640</v>
      </c>
    </row>
    <row r="5399" spans="1:23" x14ac:dyDescent="0.25">
      <c r="A5399" t="s">
        <v>34</v>
      </c>
      <c r="B5399" s="1">
        <v>44231</v>
      </c>
      <c r="C5399">
        <v>-16.5</v>
      </c>
      <c r="D5399" t="s">
        <v>491</v>
      </c>
      <c r="E5399" t="s">
        <v>491</v>
      </c>
      <c r="F5399" t="s">
        <v>2762</v>
      </c>
      <c r="G5399" t="s">
        <v>100</v>
      </c>
      <c r="H5399" t="s">
        <v>84</v>
      </c>
      <c r="I5399" t="s">
        <v>84</v>
      </c>
      <c r="J5399" t="s">
        <v>2422</v>
      </c>
      <c r="K5399" t="s">
        <v>9</v>
      </c>
      <c r="L5399" t="s">
        <v>9</v>
      </c>
      <c r="M5399" t="s">
        <v>5545</v>
      </c>
      <c r="O5399" t="s">
        <v>100</v>
      </c>
      <c r="P5399" t="s">
        <v>9</v>
      </c>
      <c r="Q5399" t="s">
        <v>6323</v>
      </c>
      <c r="R5399" t="s">
        <v>122</v>
      </c>
      <c r="S5399" t="s">
        <v>125</v>
      </c>
      <c r="T5399">
        <v>1</v>
      </c>
      <c r="U5399" t="s">
        <v>475</v>
      </c>
      <c r="V5399" t="s">
        <v>272</v>
      </c>
      <c r="W5399" t="s">
        <v>386</v>
      </c>
    </row>
    <row r="5400" spans="1:23" x14ac:dyDescent="0.25">
      <c r="A5400" t="s">
        <v>492</v>
      </c>
      <c r="B5400" s="1">
        <v>44231</v>
      </c>
      <c r="C5400">
        <v>-10</v>
      </c>
      <c r="D5400" t="s">
        <v>2785</v>
      </c>
      <c r="E5400" t="s">
        <v>2785</v>
      </c>
      <c r="F5400" t="s">
        <v>2761</v>
      </c>
      <c r="G5400" t="s">
        <v>104</v>
      </c>
      <c r="H5400" t="s">
        <v>16</v>
      </c>
      <c r="I5400" t="s">
        <v>16</v>
      </c>
      <c r="J5400" t="s">
        <v>9</v>
      </c>
      <c r="O5400" t="s">
        <v>104</v>
      </c>
      <c r="P5400" t="s">
        <v>9</v>
      </c>
      <c r="Q5400" t="s">
        <v>9</v>
      </c>
      <c r="R5400" t="s">
        <v>122</v>
      </c>
      <c r="S5400" t="s">
        <v>127</v>
      </c>
      <c r="T5400">
        <v>12</v>
      </c>
      <c r="U5400" t="s">
        <v>475</v>
      </c>
      <c r="W5400" t="s">
        <v>386</v>
      </c>
    </row>
    <row r="5401" spans="1:23" x14ac:dyDescent="0.25">
      <c r="A5401" t="s">
        <v>544</v>
      </c>
      <c r="B5401" s="1">
        <v>44231</v>
      </c>
      <c r="C5401">
        <v>-34.9</v>
      </c>
      <c r="D5401" t="s">
        <v>744</v>
      </c>
      <c r="E5401" t="s">
        <v>744</v>
      </c>
      <c r="F5401" t="s">
        <v>745</v>
      </c>
      <c r="G5401" t="s">
        <v>104</v>
      </c>
      <c r="H5401" t="s">
        <v>7</v>
      </c>
      <c r="I5401" t="s">
        <v>7</v>
      </c>
      <c r="J5401" t="s">
        <v>9</v>
      </c>
      <c r="O5401" t="s">
        <v>104</v>
      </c>
      <c r="P5401" t="s">
        <v>9</v>
      </c>
      <c r="Q5401" t="s">
        <v>9</v>
      </c>
      <c r="R5401" t="s">
        <v>122</v>
      </c>
      <c r="S5401" t="s">
        <v>127</v>
      </c>
      <c r="T5401">
        <v>12</v>
      </c>
      <c r="U5401" t="s">
        <v>475</v>
      </c>
      <c r="W5401" t="s">
        <v>386</v>
      </c>
    </row>
    <row r="5402" spans="1:23" x14ac:dyDescent="0.25">
      <c r="A5402" t="s">
        <v>533</v>
      </c>
      <c r="B5402" s="1">
        <v>44231</v>
      </c>
      <c r="C5402">
        <v>3.56</v>
      </c>
      <c r="D5402" t="s">
        <v>534</v>
      </c>
      <c r="E5402" t="s">
        <v>534</v>
      </c>
      <c r="F5402" t="s">
        <v>535</v>
      </c>
      <c r="G5402" t="s">
        <v>92</v>
      </c>
      <c r="H5402" t="s">
        <v>49</v>
      </c>
      <c r="I5402" t="s">
        <v>49</v>
      </c>
      <c r="J5402" t="s">
        <v>9</v>
      </c>
      <c r="O5402" t="s">
        <v>92</v>
      </c>
      <c r="P5402" t="s">
        <v>9</v>
      </c>
      <c r="Q5402" t="s">
        <v>9</v>
      </c>
      <c r="R5402" t="s">
        <v>92</v>
      </c>
      <c r="S5402" t="s">
        <v>127</v>
      </c>
      <c r="T5402">
        <v>12</v>
      </c>
      <c r="U5402" t="s">
        <v>475</v>
      </c>
      <c r="W5402" t="s">
        <v>386</v>
      </c>
    </row>
    <row r="5403" spans="1:23" x14ac:dyDescent="0.25">
      <c r="A5403" t="s">
        <v>544</v>
      </c>
      <c r="B5403" s="1">
        <v>44230</v>
      </c>
      <c r="C5403">
        <v>-68.349999999999994</v>
      </c>
      <c r="D5403" t="s">
        <v>660</v>
      </c>
      <c r="E5403" t="s">
        <v>660</v>
      </c>
      <c r="F5403" t="s">
        <v>661</v>
      </c>
      <c r="G5403" t="s">
        <v>104</v>
      </c>
      <c r="H5403" t="s">
        <v>12</v>
      </c>
      <c r="I5403" t="s">
        <v>12</v>
      </c>
      <c r="J5403" t="s">
        <v>9</v>
      </c>
      <c r="O5403" t="s">
        <v>104</v>
      </c>
      <c r="P5403" t="s">
        <v>9</v>
      </c>
      <c r="Q5403" t="s">
        <v>9</v>
      </c>
      <c r="R5403" t="s">
        <v>122</v>
      </c>
      <c r="S5403" t="s">
        <v>127</v>
      </c>
      <c r="T5403">
        <v>12</v>
      </c>
      <c r="U5403" t="s">
        <v>475</v>
      </c>
      <c r="W5403" t="s">
        <v>386</v>
      </c>
    </row>
    <row r="5404" spans="1:23" x14ac:dyDescent="0.25">
      <c r="A5404" t="s">
        <v>544</v>
      </c>
      <c r="B5404" s="1">
        <v>44230</v>
      </c>
      <c r="C5404">
        <v>-4</v>
      </c>
      <c r="D5404" t="s">
        <v>986</v>
      </c>
      <c r="E5404" t="s">
        <v>986</v>
      </c>
      <c r="F5404" t="s">
        <v>2763</v>
      </c>
      <c r="G5404" t="s">
        <v>121</v>
      </c>
      <c r="H5404" t="s">
        <v>483</v>
      </c>
      <c r="I5404" t="s">
        <v>483</v>
      </c>
      <c r="J5404" t="s">
        <v>9</v>
      </c>
      <c r="O5404" t="s">
        <v>121</v>
      </c>
      <c r="P5404" t="s">
        <v>9</v>
      </c>
      <c r="Q5404" t="s">
        <v>9</v>
      </c>
      <c r="R5404" t="s">
        <v>122</v>
      </c>
      <c r="S5404" t="s">
        <v>127</v>
      </c>
      <c r="T5404">
        <v>12</v>
      </c>
      <c r="U5404" t="s">
        <v>475</v>
      </c>
      <c r="W5404" t="s">
        <v>386</v>
      </c>
    </row>
    <row r="5405" spans="1:23" x14ac:dyDescent="0.25">
      <c r="A5405" t="s">
        <v>544</v>
      </c>
      <c r="B5405" s="1">
        <v>44230</v>
      </c>
      <c r="C5405">
        <v>-3.51</v>
      </c>
      <c r="D5405" t="s">
        <v>493</v>
      </c>
      <c r="E5405" t="s">
        <v>493</v>
      </c>
      <c r="F5405" t="s">
        <v>1409</v>
      </c>
      <c r="G5405" t="s">
        <v>104</v>
      </c>
      <c r="H5405" t="s">
        <v>16</v>
      </c>
      <c r="I5405" t="s">
        <v>16</v>
      </c>
      <c r="J5405" t="s">
        <v>9</v>
      </c>
      <c r="O5405" t="s">
        <v>104</v>
      </c>
      <c r="P5405" t="s">
        <v>9</v>
      </c>
      <c r="Q5405" t="s">
        <v>9</v>
      </c>
      <c r="R5405" t="s">
        <v>122</v>
      </c>
      <c r="S5405" t="s">
        <v>127</v>
      </c>
      <c r="T5405">
        <v>12</v>
      </c>
      <c r="U5405" t="s">
        <v>475</v>
      </c>
      <c r="W5405" t="s">
        <v>386</v>
      </c>
    </row>
    <row r="5406" spans="1:23" x14ac:dyDescent="0.25">
      <c r="A5406" t="s">
        <v>34</v>
      </c>
      <c r="B5406" s="1">
        <v>44230</v>
      </c>
      <c r="C5406">
        <v>76.73</v>
      </c>
      <c r="D5406" t="s">
        <v>491</v>
      </c>
      <c r="E5406" t="s">
        <v>491</v>
      </c>
      <c r="F5406" t="s">
        <v>997</v>
      </c>
      <c r="G5406" t="s">
        <v>120</v>
      </c>
      <c r="H5406" t="s">
        <v>83</v>
      </c>
      <c r="I5406" t="s">
        <v>83</v>
      </c>
      <c r="J5406" t="s">
        <v>9</v>
      </c>
      <c r="K5406" t="s">
        <v>9</v>
      </c>
      <c r="L5406" t="s">
        <v>9</v>
      </c>
      <c r="M5406" t="s">
        <v>786</v>
      </c>
      <c r="O5406" t="s">
        <v>120</v>
      </c>
      <c r="P5406" t="s">
        <v>9</v>
      </c>
      <c r="Q5406" t="s">
        <v>2764</v>
      </c>
      <c r="R5406" t="s">
        <v>122</v>
      </c>
      <c r="S5406" t="s">
        <v>127</v>
      </c>
      <c r="T5406">
        <v>12</v>
      </c>
      <c r="U5406" t="s">
        <v>475</v>
      </c>
      <c r="W5406" t="s">
        <v>386</v>
      </c>
    </row>
    <row r="5407" spans="1:23" x14ac:dyDescent="0.25">
      <c r="A5407" t="s">
        <v>19</v>
      </c>
      <c r="B5407" s="1">
        <v>44230</v>
      </c>
      <c r="C5407">
        <v>-120</v>
      </c>
      <c r="D5407" t="s">
        <v>673</v>
      </c>
      <c r="E5407" t="s">
        <v>673</v>
      </c>
      <c r="F5407" t="s">
        <v>573</v>
      </c>
      <c r="G5407" t="s">
        <v>110</v>
      </c>
      <c r="H5407" t="s">
        <v>81</v>
      </c>
      <c r="I5407" t="s">
        <v>81</v>
      </c>
      <c r="J5407" t="s">
        <v>9</v>
      </c>
      <c r="O5407" t="s">
        <v>110</v>
      </c>
      <c r="P5407" t="s">
        <v>9</v>
      </c>
      <c r="Q5407" t="s">
        <v>9</v>
      </c>
      <c r="R5407" t="s">
        <v>122</v>
      </c>
      <c r="S5407" t="s">
        <v>127</v>
      </c>
      <c r="T5407">
        <v>1</v>
      </c>
      <c r="U5407" t="s">
        <v>475</v>
      </c>
      <c r="V5407" t="s">
        <v>283</v>
      </c>
      <c r="W5407" t="s">
        <v>386</v>
      </c>
    </row>
    <row r="5408" spans="1:23" x14ac:dyDescent="0.25">
      <c r="A5408" t="s">
        <v>19</v>
      </c>
      <c r="B5408" s="1">
        <v>44230</v>
      </c>
      <c r="C5408">
        <v>-3805.08</v>
      </c>
      <c r="D5408" t="s">
        <v>524</v>
      </c>
      <c r="E5408" t="s">
        <v>524</v>
      </c>
      <c r="F5408" t="s">
        <v>525</v>
      </c>
      <c r="G5408" t="s">
        <v>10</v>
      </c>
      <c r="H5408" t="s">
        <v>90</v>
      </c>
      <c r="I5408" t="s">
        <v>90</v>
      </c>
      <c r="J5408" t="s">
        <v>9</v>
      </c>
      <c r="O5408" t="s">
        <v>10</v>
      </c>
      <c r="P5408" t="s">
        <v>9</v>
      </c>
      <c r="Q5408" t="s">
        <v>9</v>
      </c>
      <c r="R5408" t="s">
        <v>122</v>
      </c>
      <c r="S5408" t="s">
        <v>127</v>
      </c>
      <c r="T5408">
        <v>1</v>
      </c>
      <c r="U5408" t="s">
        <v>475</v>
      </c>
      <c r="W5408" t="s">
        <v>386</v>
      </c>
    </row>
    <row r="5409" spans="1:23" x14ac:dyDescent="0.25">
      <c r="A5409" t="s">
        <v>336</v>
      </c>
      <c r="B5409" s="1">
        <v>44230</v>
      </c>
      <c r="C5409">
        <v>-2</v>
      </c>
      <c r="D5409" t="s">
        <v>2055</v>
      </c>
      <c r="E5409" t="s">
        <v>2055</v>
      </c>
      <c r="F5409" t="s">
        <v>1399</v>
      </c>
      <c r="G5409" t="s">
        <v>101</v>
      </c>
      <c r="H5409" t="s">
        <v>23</v>
      </c>
      <c r="I5409" t="s">
        <v>23</v>
      </c>
      <c r="J5409" t="s">
        <v>9</v>
      </c>
      <c r="O5409" t="s">
        <v>101</v>
      </c>
      <c r="P5409" t="s">
        <v>9</v>
      </c>
      <c r="Q5409" t="s">
        <v>9</v>
      </c>
      <c r="R5409" t="s">
        <v>122</v>
      </c>
      <c r="S5409" t="s">
        <v>127</v>
      </c>
      <c r="T5409">
        <v>12</v>
      </c>
      <c r="U5409" t="s">
        <v>475</v>
      </c>
      <c r="W5409" t="s">
        <v>386</v>
      </c>
    </row>
    <row r="5410" spans="1:23" x14ac:dyDescent="0.25">
      <c r="A5410" t="s">
        <v>336</v>
      </c>
      <c r="B5410" s="1">
        <v>44230</v>
      </c>
      <c r="C5410">
        <v>-20</v>
      </c>
      <c r="D5410" t="s">
        <v>2055</v>
      </c>
      <c r="E5410" t="s">
        <v>2055</v>
      </c>
      <c r="F5410" t="s">
        <v>1399</v>
      </c>
      <c r="G5410" t="s">
        <v>104</v>
      </c>
      <c r="H5410" t="s">
        <v>16</v>
      </c>
      <c r="I5410" t="s">
        <v>16</v>
      </c>
      <c r="J5410" t="s">
        <v>9</v>
      </c>
      <c r="O5410" t="s">
        <v>104</v>
      </c>
      <c r="P5410" t="s">
        <v>9</v>
      </c>
      <c r="Q5410" t="s">
        <v>9</v>
      </c>
      <c r="R5410" t="s">
        <v>122</v>
      </c>
      <c r="S5410" t="s">
        <v>127</v>
      </c>
      <c r="T5410">
        <v>12</v>
      </c>
      <c r="U5410" t="s">
        <v>475</v>
      </c>
      <c r="W5410" t="s">
        <v>386</v>
      </c>
    </row>
    <row r="5411" spans="1:23" x14ac:dyDescent="0.25">
      <c r="A5411" t="s">
        <v>492</v>
      </c>
      <c r="B5411" s="1">
        <v>44230</v>
      </c>
      <c r="C5411">
        <v>-15.4</v>
      </c>
      <c r="D5411" t="s">
        <v>529</v>
      </c>
      <c r="E5411" t="s">
        <v>529</v>
      </c>
      <c r="F5411" t="s">
        <v>530</v>
      </c>
      <c r="G5411" t="s">
        <v>13</v>
      </c>
      <c r="H5411" t="s">
        <v>11</v>
      </c>
      <c r="I5411" t="s">
        <v>11</v>
      </c>
      <c r="J5411" t="s">
        <v>9</v>
      </c>
      <c r="O5411" t="s">
        <v>13</v>
      </c>
      <c r="P5411" t="s">
        <v>9</v>
      </c>
      <c r="Q5411" t="s">
        <v>9</v>
      </c>
      <c r="R5411" t="s">
        <v>122</v>
      </c>
      <c r="S5411" t="s">
        <v>127</v>
      </c>
      <c r="T5411">
        <v>12</v>
      </c>
      <c r="U5411" t="s">
        <v>475</v>
      </c>
      <c r="W5411" t="s">
        <v>386</v>
      </c>
    </row>
    <row r="5412" spans="1:23" x14ac:dyDescent="0.25">
      <c r="A5412" t="s">
        <v>544</v>
      </c>
      <c r="B5412" s="1">
        <v>44229</v>
      </c>
      <c r="C5412">
        <v>-502.24</v>
      </c>
      <c r="D5412" t="s">
        <v>665</v>
      </c>
      <c r="E5412" t="s">
        <v>665</v>
      </c>
      <c r="F5412" t="s">
        <v>666</v>
      </c>
      <c r="G5412" t="s">
        <v>105</v>
      </c>
      <c r="H5412" t="s">
        <v>28</v>
      </c>
      <c r="I5412" t="s">
        <v>28</v>
      </c>
      <c r="J5412" t="s">
        <v>2349</v>
      </c>
      <c r="K5412" t="s">
        <v>1317</v>
      </c>
      <c r="O5412" t="s">
        <v>105</v>
      </c>
      <c r="P5412" t="s">
        <v>9</v>
      </c>
      <c r="Q5412" t="s">
        <v>5001</v>
      </c>
      <c r="R5412" t="s">
        <v>122</v>
      </c>
      <c r="S5412" t="s">
        <v>124</v>
      </c>
      <c r="T5412">
        <v>1</v>
      </c>
      <c r="U5412" t="s">
        <v>475</v>
      </c>
      <c r="W5412" t="s">
        <v>386</v>
      </c>
    </row>
    <row r="5413" spans="1:23" x14ac:dyDescent="0.25">
      <c r="A5413" t="s">
        <v>6411</v>
      </c>
      <c r="B5413" s="1">
        <v>44229</v>
      </c>
      <c r="C5413">
        <v>-3307.09</v>
      </c>
      <c r="D5413" t="s">
        <v>8185</v>
      </c>
      <c r="E5413" t="s">
        <v>8185</v>
      </c>
      <c r="F5413" t="s">
        <v>8177</v>
      </c>
      <c r="G5413" t="s">
        <v>89</v>
      </c>
      <c r="H5413" t="s">
        <v>229</v>
      </c>
      <c r="I5413" t="s">
        <v>229</v>
      </c>
      <c r="J5413" t="s">
        <v>9</v>
      </c>
      <c r="O5413" t="s">
        <v>89</v>
      </c>
      <c r="P5413" t="s">
        <v>9</v>
      </c>
      <c r="Q5413" t="s">
        <v>9</v>
      </c>
      <c r="R5413" t="s">
        <v>224</v>
      </c>
      <c r="S5413" t="s">
        <v>127</v>
      </c>
      <c r="T5413">
        <v>1</v>
      </c>
      <c r="U5413" t="s">
        <v>475</v>
      </c>
      <c r="W5413" t="s">
        <v>386</v>
      </c>
    </row>
    <row r="5414" spans="1:23" x14ac:dyDescent="0.25">
      <c r="A5414" t="s">
        <v>6411</v>
      </c>
      <c r="B5414" s="1">
        <v>44229</v>
      </c>
      <c r="C5414">
        <v>-10000</v>
      </c>
      <c r="D5414" t="s">
        <v>8210</v>
      </c>
      <c r="E5414" t="s">
        <v>8210</v>
      </c>
      <c r="F5414" t="s">
        <v>8211</v>
      </c>
      <c r="G5414" t="s">
        <v>89</v>
      </c>
      <c r="H5414" t="s">
        <v>229</v>
      </c>
      <c r="I5414" t="s">
        <v>229</v>
      </c>
      <c r="J5414" t="s">
        <v>9</v>
      </c>
      <c r="O5414" t="s">
        <v>89</v>
      </c>
      <c r="P5414" t="s">
        <v>9</v>
      </c>
      <c r="Q5414" t="s">
        <v>9</v>
      </c>
      <c r="R5414" t="s">
        <v>224</v>
      </c>
      <c r="S5414" t="s">
        <v>127</v>
      </c>
      <c r="T5414">
        <v>1</v>
      </c>
      <c r="U5414" t="s">
        <v>475</v>
      </c>
      <c r="W5414" t="s">
        <v>386</v>
      </c>
    </row>
    <row r="5415" spans="1:23" x14ac:dyDescent="0.25">
      <c r="A5415" t="s">
        <v>19</v>
      </c>
      <c r="B5415" s="1">
        <v>44229</v>
      </c>
      <c r="C5415">
        <v>-5180.9799999999996</v>
      </c>
      <c r="D5415" t="s">
        <v>65</v>
      </c>
      <c r="E5415" t="s">
        <v>65</v>
      </c>
      <c r="F5415" t="s">
        <v>532</v>
      </c>
      <c r="G5415" t="s">
        <v>55</v>
      </c>
      <c r="H5415" t="s">
        <v>18</v>
      </c>
      <c r="I5415" t="s">
        <v>18</v>
      </c>
      <c r="J5415" t="s">
        <v>9</v>
      </c>
      <c r="O5415" t="s">
        <v>55</v>
      </c>
      <c r="P5415" t="s">
        <v>9</v>
      </c>
      <c r="Q5415" t="s">
        <v>9</v>
      </c>
      <c r="R5415" t="s">
        <v>224</v>
      </c>
      <c r="S5415" t="s">
        <v>126</v>
      </c>
      <c r="T5415">
        <v>12</v>
      </c>
      <c r="U5415" t="s">
        <v>475</v>
      </c>
      <c r="W5415" t="s">
        <v>386</v>
      </c>
    </row>
    <row r="5416" spans="1:23" x14ac:dyDescent="0.25">
      <c r="A5416" t="s">
        <v>19</v>
      </c>
      <c r="B5416" s="1">
        <v>44229</v>
      </c>
      <c r="C5416">
        <v>-2305.42</v>
      </c>
      <c r="D5416" t="s">
        <v>520</v>
      </c>
      <c r="E5416" t="s">
        <v>520</v>
      </c>
      <c r="F5416" t="s">
        <v>521</v>
      </c>
      <c r="G5416" t="s">
        <v>100</v>
      </c>
      <c r="H5416" t="s">
        <v>389</v>
      </c>
      <c r="I5416" t="s">
        <v>389</v>
      </c>
      <c r="J5416" t="s">
        <v>9</v>
      </c>
      <c r="O5416" t="s">
        <v>100</v>
      </c>
      <c r="P5416" t="s">
        <v>9</v>
      </c>
      <c r="Q5416" t="s">
        <v>9</v>
      </c>
      <c r="R5416" t="s">
        <v>122</v>
      </c>
      <c r="S5416" t="s">
        <v>127</v>
      </c>
      <c r="T5416">
        <v>12</v>
      </c>
      <c r="U5416" t="s">
        <v>475</v>
      </c>
      <c r="W5416" t="s">
        <v>386</v>
      </c>
    </row>
    <row r="5417" spans="1:23" x14ac:dyDescent="0.25">
      <c r="A5417" t="s">
        <v>6411</v>
      </c>
      <c r="B5417" s="1">
        <v>44229</v>
      </c>
      <c r="C5417">
        <v>-3292.8</v>
      </c>
      <c r="D5417" t="s">
        <v>6915</v>
      </c>
      <c r="E5417" t="s">
        <v>6915</v>
      </c>
      <c r="F5417" t="s">
        <v>6907</v>
      </c>
      <c r="G5417" t="s">
        <v>89</v>
      </c>
      <c r="H5417" t="s">
        <v>229</v>
      </c>
      <c r="I5417" t="s">
        <v>229</v>
      </c>
      <c r="J5417" t="s">
        <v>9</v>
      </c>
      <c r="O5417" t="s">
        <v>89</v>
      </c>
      <c r="P5417" t="s">
        <v>9</v>
      </c>
      <c r="Q5417" t="s">
        <v>9</v>
      </c>
      <c r="R5417" t="s">
        <v>224</v>
      </c>
      <c r="S5417" t="s">
        <v>127</v>
      </c>
      <c r="T5417">
        <v>1</v>
      </c>
      <c r="U5417" t="s">
        <v>475</v>
      </c>
      <c r="W5417" t="s">
        <v>386</v>
      </c>
    </row>
    <row r="5418" spans="1:23" x14ac:dyDescent="0.25">
      <c r="A5418" t="s">
        <v>6408</v>
      </c>
      <c r="B5418" s="1">
        <v>44229</v>
      </c>
      <c r="C5418">
        <v>-3329.32</v>
      </c>
      <c r="D5418" t="s">
        <v>6436</v>
      </c>
      <c r="E5418" t="s">
        <v>6436</v>
      </c>
      <c r="F5418" t="s">
        <v>8163</v>
      </c>
      <c r="G5418" t="s">
        <v>89</v>
      </c>
      <c r="H5418" t="s">
        <v>229</v>
      </c>
      <c r="I5418" t="s">
        <v>229</v>
      </c>
      <c r="J5418" t="s">
        <v>9</v>
      </c>
      <c r="O5418" t="s">
        <v>89</v>
      </c>
      <c r="P5418" t="s">
        <v>9</v>
      </c>
      <c r="Q5418" t="s">
        <v>9</v>
      </c>
      <c r="R5418" t="s">
        <v>224</v>
      </c>
      <c r="S5418" t="s">
        <v>127</v>
      </c>
      <c r="T5418">
        <v>1</v>
      </c>
      <c r="U5418" t="s">
        <v>475</v>
      </c>
      <c r="W5418" t="s">
        <v>386</v>
      </c>
    </row>
    <row r="5419" spans="1:23" x14ac:dyDescent="0.25">
      <c r="A5419" t="s">
        <v>6408</v>
      </c>
      <c r="B5419" s="1">
        <v>44229</v>
      </c>
      <c r="C5419">
        <v>-420.36</v>
      </c>
      <c r="D5419" t="s">
        <v>8185</v>
      </c>
      <c r="E5419" t="s">
        <v>8185</v>
      </c>
      <c r="F5419" t="s">
        <v>8177</v>
      </c>
      <c r="G5419" t="s">
        <v>89</v>
      </c>
      <c r="H5419" t="s">
        <v>229</v>
      </c>
      <c r="I5419" t="s">
        <v>229</v>
      </c>
      <c r="J5419" t="s">
        <v>9</v>
      </c>
      <c r="O5419" t="s">
        <v>89</v>
      </c>
      <c r="P5419" t="s">
        <v>9</v>
      </c>
      <c r="Q5419" t="s">
        <v>9</v>
      </c>
      <c r="R5419" t="s">
        <v>224</v>
      </c>
      <c r="S5419" t="s">
        <v>127</v>
      </c>
      <c r="T5419">
        <v>1</v>
      </c>
      <c r="U5419" t="s">
        <v>475</v>
      </c>
      <c r="W5419" t="s">
        <v>386</v>
      </c>
    </row>
    <row r="5420" spans="1:23" x14ac:dyDescent="0.25">
      <c r="A5420" t="s">
        <v>6411</v>
      </c>
      <c r="B5420" s="1">
        <v>44229</v>
      </c>
      <c r="C5420">
        <v>-3321.85</v>
      </c>
      <c r="D5420" t="s">
        <v>6826</v>
      </c>
      <c r="E5420" t="s">
        <v>6826</v>
      </c>
      <c r="F5420" t="s">
        <v>6827</v>
      </c>
      <c r="G5420" t="s">
        <v>89</v>
      </c>
      <c r="H5420" t="s">
        <v>229</v>
      </c>
      <c r="I5420" t="s">
        <v>229</v>
      </c>
      <c r="J5420" t="s">
        <v>9</v>
      </c>
      <c r="O5420" t="s">
        <v>89</v>
      </c>
      <c r="P5420" t="s">
        <v>9</v>
      </c>
      <c r="Q5420" t="s">
        <v>9</v>
      </c>
      <c r="R5420" t="s">
        <v>224</v>
      </c>
      <c r="S5420" t="s">
        <v>127</v>
      </c>
      <c r="T5420">
        <v>1</v>
      </c>
      <c r="U5420" t="s">
        <v>475</v>
      </c>
      <c r="W5420" t="s">
        <v>386</v>
      </c>
    </row>
    <row r="5421" spans="1:23" x14ac:dyDescent="0.25">
      <c r="A5421" t="s">
        <v>6408</v>
      </c>
      <c r="B5421" s="1">
        <v>44229</v>
      </c>
      <c r="C5421">
        <v>-270.77999999999997</v>
      </c>
      <c r="D5421" t="s">
        <v>6915</v>
      </c>
      <c r="E5421" t="s">
        <v>6915</v>
      </c>
      <c r="F5421" t="s">
        <v>6907</v>
      </c>
      <c r="G5421" t="s">
        <v>89</v>
      </c>
      <c r="H5421" t="s">
        <v>229</v>
      </c>
      <c r="I5421" t="s">
        <v>229</v>
      </c>
      <c r="J5421" t="s">
        <v>9</v>
      </c>
      <c r="O5421" t="s">
        <v>89</v>
      </c>
      <c r="P5421" t="s">
        <v>9</v>
      </c>
      <c r="Q5421" t="s">
        <v>9</v>
      </c>
      <c r="R5421" t="s">
        <v>224</v>
      </c>
      <c r="S5421" t="s">
        <v>127</v>
      </c>
      <c r="T5421">
        <v>1</v>
      </c>
      <c r="U5421" t="s">
        <v>475</v>
      </c>
      <c r="W5421" t="s">
        <v>386</v>
      </c>
    </row>
    <row r="5422" spans="1:23" x14ac:dyDescent="0.25">
      <c r="A5422" t="s">
        <v>487</v>
      </c>
      <c r="B5422" s="1">
        <v>44229</v>
      </c>
      <c r="C5422">
        <v>-12000</v>
      </c>
      <c r="D5422" t="s">
        <v>4837</v>
      </c>
      <c r="E5422" t="s">
        <v>4837</v>
      </c>
      <c r="F5422" t="s">
        <v>2771</v>
      </c>
      <c r="G5422" t="s">
        <v>55</v>
      </c>
      <c r="H5422" t="s">
        <v>225</v>
      </c>
      <c r="I5422" t="s">
        <v>225</v>
      </c>
      <c r="J5422" t="s">
        <v>9</v>
      </c>
      <c r="O5422" t="s">
        <v>55</v>
      </c>
      <c r="P5422" t="s">
        <v>9</v>
      </c>
      <c r="Q5422" t="s">
        <v>9</v>
      </c>
      <c r="R5422" t="s">
        <v>224</v>
      </c>
      <c r="S5422" t="s">
        <v>126</v>
      </c>
      <c r="T5422">
        <v>0</v>
      </c>
      <c r="U5422" t="s">
        <v>475</v>
      </c>
      <c r="V5422" t="s">
        <v>6075</v>
      </c>
      <c r="W5422" t="s">
        <v>386</v>
      </c>
    </row>
    <row r="5423" spans="1:23" x14ac:dyDescent="0.25">
      <c r="A5423" t="s">
        <v>487</v>
      </c>
      <c r="B5423" s="1">
        <v>44229</v>
      </c>
      <c r="C5423">
        <v>-75000</v>
      </c>
      <c r="D5423" t="s">
        <v>4771</v>
      </c>
      <c r="E5423" t="s">
        <v>4771</v>
      </c>
      <c r="F5423" t="s">
        <v>2769</v>
      </c>
      <c r="G5423" t="s">
        <v>55</v>
      </c>
      <c r="H5423" t="s">
        <v>225</v>
      </c>
      <c r="I5423" t="s">
        <v>225</v>
      </c>
      <c r="J5423" t="s">
        <v>9</v>
      </c>
      <c r="O5423" t="s">
        <v>55</v>
      </c>
      <c r="P5423" t="s">
        <v>9</v>
      </c>
      <c r="Q5423" t="s">
        <v>9</v>
      </c>
      <c r="R5423" t="s">
        <v>224</v>
      </c>
      <c r="S5423" t="s">
        <v>126</v>
      </c>
      <c r="T5423">
        <v>0</v>
      </c>
      <c r="U5423" t="s">
        <v>475</v>
      </c>
      <c r="V5423" t="s">
        <v>6075</v>
      </c>
      <c r="W5423" t="s">
        <v>386</v>
      </c>
    </row>
    <row r="5424" spans="1:23" x14ac:dyDescent="0.25">
      <c r="A5424" t="s">
        <v>486</v>
      </c>
      <c r="B5424" s="1">
        <v>44229</v>
      </c>
      <c r="C5424">
        <v>62500</v>
      </c>
      <c r="D5424" t="s">
        <v>691</v>
      </c>
      <c r="E5424" t="s">
        <v>691</v>
      </c>
      <c r="F5424" t="s">
        <v>2770</v>
      </c>
      <c r="G5424" t="s">
        <v>55</v>
      </c>
      <c r="H5424" t="s">
        <v>225</v>
      </c>
      <c r="I5424" t="s">
        <v>225</v>
      </c>
      <c r="J5424" t="s">
        <v>9</v>
      </c>
      <c r="O5424" t="s">
        <v>55</v>
      </c>
      <c r="P5424" t="s">
        <v>9</v>
      </c>
      <c r="Q5424" t="s">
        <v>9</v>
      </c>
      <c r="R5424" t="s">
        <v>224</v>
      </c>
      <c r="S5424" t="s">
        <v>126</v>
      </c>
      <c r="T5424">
        <v>0</v>
      </c>
      <c r="U5424" t="s">
        <v>475</v>
      </c>
      <c r="V5424" t="s">
        <v>6075</v>
      </c>
      <c r="W5424" t="s">
        <v>386</v>
      </c>
    </row>
    <row r="5425" spans="1:23" x14ac:dyDescent="0.25">
      <c r="A5425" t="s">
        <v>487</v>
      </c>
      <c r="B5425" s="1">
        <v>44229</v>
      </c>
      <c r="C5425">
        <v>-100</v>
      </c>
      <c r="D5425" t="s">
        <v>4771</v>
      </c>
      <c r="E5425" t="s">
        <v>4771</v>
      </c>
      <c r="F5425" t="s">
        <v>2772</v>
      </c>
      <c r="G5425" t="s">
        <v>55</v>
      </c>
      <c r="H5425" t="s">
        <v>225</v>
      </c>
      <c r="I5425" t="s">
        <v>225</v>
      </c>
      <c r="J5425" t="s">
        <v>9</v>
      </c>
      <c r="O5425" t="s">
        <v>55</v>
      </c>
      <c r="P5425" t="s">
        <v>9</v>
      </c>
      <c r="Q5425" t="s">
        <v>9</v>
      </c>
      <c r="R5425" t="s">
        <v>224</v>
      </c>
      <c r="S5425" t="s">
        <v>126</v>
      </c>
      <c r="T5425">
        <v>0</v>
      </c>
      <c r="U5425" t="s">
        <v>475</v>
      </c>
      <c r="V5425" t="s">
        <v>6075</v>
      </c>
      <c r="W5425" t="s">
        <v>386</v>
      </c>
    </row>
    <row r="5426" spans="1:23" x14ac:dyDescent="0.25">
      <c r="A5426" t="s">
        <v>487</v>
      </c>
      <c r="B5426" s="1">
        <v>44229</v>
      </c>
      <c r="C5426">
        <v>-62500</v>
      </c>
      <c r="D5426" t="s">
        <v>1919</v>
      </c>
      <c r="E5426" t="s">
        <v>1919</v>
      </c>
      <c r="F5426" t="s">
        <v>2766</v>
      </c>
      <c r="G5426" t="s">
        <v>55</v>
      </c>
      <c r="H5426" t="s">
        <v>225</v>
      </c>
      <c r="I5426" t="s">
        <v>225</v>
      </c>
      <c r="J5426" t="s">
        <v>9</v>
      </c>
      <c r="O5426" t="s">
        <v>55</v>
      </c>
      <c r="P5426" t="s">
        <v>9</v>
      </c>
      <c r="Q5426" t="s">
        <v>9</v>
      </c>
      <c r="R5426" t="s">
        <v>224</v>
      </c>
      <c r="S5426" t="s">
        <v>126</v>
      </c>
      <c r="T5426">
        <v>0</v>
      </c>
      <c r="U5426" t="s">
        <v>475</v>
      </c>
      <c r="V5426" t="s">
        <v>6075</v>
      </c>
      <c r="W5426" t="s">
        <v>386</v>
      </c>
    </row>
    <row r="5427" spans="1:23" x14ac:dyDescent="0.25">
      <c r="A5427" t="s">
        <v>2543</v>
      </c>
      <c r="B5427" s="1">
        <v>44229</v>
      </c>
      <c r="C5427">
        <v>100</v>
      </c>
      <c r="D5427" t="s">
        <v>691</v>
      </c>
      <c r="E5427" t="s">
        <v>691</v>
      </c>
      <c r="F5427" t="s">
        <v>2768</v>
      </c>
      <c r="G5427" t="s">
        <v>55</v>
      </c>
      <c r="H5427" t="s">
        <v>225</v>
      </c>
      <c r="I5427" t="s">
        <v>225</v>
      </c>
      <c r="J5427" t="s">
        <v>9</v>
      </c>
      <c r="O5427" t="s">
        <v>55</v>
      </c>
      <c r="P5427" t="s">
        <v>9</v>
      </c>
      <c r="Q5427" t="s">
        <v>9</v>
      </c>
      <c r="R5427" t="s">
        <v>224</v>
      </c>
      <c r="S5427" t="s">
        <v>126</v>
      </c>
      <c r="T5427">
        <v>0</v>
      </c>
      <c r="U5427" t="s">
        <v>475</v>
      </c>
      <c r="V5427" t="s">
        <v>6075</v>
      </c>
      <c r="W5427" t="s">
        <v>386</v>
      </c>
    </row>
    <row r="5428" spans="1:23" x14ac:dyDescent="0.25">
      <c r="A5428" t="s">
        <v>492</v>
      </c>
      <c r="B5428" s="1">
        <v>44229</v>
      </c>
      <c r="C5428">
        <v>-20</v>
      </c>
      <c r="D5428" t="s">
        <v>5120</v>
      </c>
      <c r="E5428" t="s">
        <v>5120</v>
      </c>
      <c r="F5428" t="s">
        <v>2551</v>
      </c>
      <c r="G5428" t="s">
        <v>78</v>
      </c>
      <c r="H5428" t="s">
        <v>471</v>
      </c>
      <c r="I5428" t="s">
        <v>471</v>
      </c>
      <c r="J5428" t="s">
        <v>9</v>
      </c>
      <c r="O5428" t="s">
        <v>78</v>
      </c>
      <c r="P5428" t="s">
        <v>9</v>
      </c>
      <c r="Q5428" t="s">
        <v>9</v>
      </c>
      <c r="R5428" t="s">
        <v>122</v>
      </c>
      <c r="S5428" t="s">
        <v>124</v>
      </c>
      <c r="T5428">
        <v>1</v>
      </c>
      <c r="U5428" t="s">
        <v>475</v>
      </c>
      <c r="W5428" t="s">
        <v>386</v>
      </c>
    </row>
    <row r="5429" spans="1:23" x14ac:dyDescent="0.25">
      <c r="A5429" t="s">
        <v>5030</v>
      </c>
      <c r="B5429" s="1">
        <v>44229</v>
      </c>
      <c r="C5429">
        <v>12000</v>
      </c>
      <c r="D5429" t="s">
        <v>691</v>
      </c>
      <c r="E5429" t="s">
        <v>691</v>
      </c>
      <c r="F5429" t="s">
        <v>2767</v>
      </c>
      <c r="G5429" t="s">
        <v>55</v>
      </c>
      <c r="H5429" t="s">
        <v>225</v>
      </c>
      <c r="I5429" t="s">
        <v>225</v>
      </c>
      <c r="J5429" t="s">
        <v>9</v>
      </c>
      <c r="O5429" t="s">
        <v>55</v>
      </c>
      <c r="P5429" t="s">
        <v>9</v>
      </c>
      <c r="Q5429" t="s">
        <v>9</v>
      </c>
      <c r="R5429" t="s">
        <v>224</v>
      </c>
      <c r="S5429" t="s">
        <v>126</v>
      </c>
      <c r="T5429">
        <v>0</v>
      </c>
      <c r="U5429" t="s">
        <v>475</v>
      </c>
      <c r="V5429" t="s">
        <v>6075</v>
      </c>
      <c r="W5429" t="s">
        <v>386</v>
      </c>
    </row>
    <row r="5430" spans="1:23" x14ac:dyDescent="0.25">
      <c r="A5430" t="s">
        <v>2543</v>
      </c>
      <c r="B5430" s="1">
        <v>44229</v>
      </c>
      <c r="C5430">
        <v>75000</v>
      </c>
      <c r="D5430" t="s">
        <v>691</v>
      </c>
      <c r="E5430" t="s">
        <v>691</v>
      </c>
      <c r="F5430" t="s">
        <v>2765</v>
      </c>
      <c r="G5430" t="s">
        <v>55</v>
      </c>
      <c r="H5430" t="s">
        <v>225</v>
      </c>
      <c r="I5430" t="s">
        <v>225</v>
      </c>
      <c r="J5430" t="s">
        <v>9</v>
      </c>
      <c r="O5430" t="s">
        <v>55</v>
      </c>
      <c r="P5430" t="s">
        <v>9</v>
      </c>
      <c r="Q5430" t="s">
        <v>9</v>
      </c>
      <c r="R5430" t="s">
        <v>224</v>
      </c>
      <c r="S5430" t="s">
        <v>126</v>
      </c>
      <c r="T5430">
        <v>0</v>
      </c>
      <c r="U5430" t="s">
        <v>475</v>
      </c>
      <c r="V5430" t="s">
        <v>6075</v>
      </c>
      <c r="W5430" t="s">
        <v>386</v>
      </c>
    </row>
    <row r="5431" spans="1:23" x14ac:dyDescent="0.25">
      <c r="A5431" t="s">
        <v>6411</v>
      </c>
      <c r="B5431" s="1">
        <v>44228</v>
      </c>
      <c r="C5431">
        <v>-15.86</v>
      </c>
      <c r="D5431" t="s">
        <v>6913</v>
      </c>
      <c r="E5431" t="s">
        <v>6913</v>
      </c>
      <c r="F5431" t="s">
        <v>6914</v>
      </c>
      <c r="G5431" t="s">
        <v>89</v>
      </c>
      <c r="H5431" t="s">
        <v>229</v>
      </c>
      <c r="I5431" t="s">
        <v>229</v>
      </c>
      <c r="J5431" t="s">
        <v>9</v>
      </c>
      <c r="O5431" t="s">
        <v>89</v>
      </c>
      <c r="P5431" t="s">
        <v>9</v>
      </c>
      <c r="Q5431" t="s">
        <v>9</v>
      </c>
      <c r="R5431" t="s">
        <v>224</v>
      </c>
      <c r="S5431" t="s">
        <v>127</v>
      </c>
      <c r="T5431">
        <v>1</v>
      </c>
      <c r="U5431" t="s">
        <v>475</v>
      </c>
      <c r="W5431" t="s">
        <v>386</v>
      </c>
    </row>
    <row r="5432" spans="1:23" x14ac:dyDescent="0.25">
      <c r="A5432" t="s">
        <v>6408</v>
      </c>
      <c r="B5432" s="1">
        <v>44228</v>
      </c>
      <c r="C5432">
        <v>270.77999999999997</v>
      </c>
      <c r="D5432" t="s">
        <v>6915</v>
      </c>
      <c r="E5432" t="s">
        <v>6915</v>
      </c>
      <c r="F5432" t="s">
        <v>6907</v>
      </c>
      <c r="G5432" t="s">
        <v>89</v>
      </c>
      <c r="H5432" t="s">
        <v>69</v>
      </c>
      <c r="I5432" t="s">
        <v>69</v>
      </c>
      <c r="J5432" t="s">
        <v>9</v>
      </c>
      <c r="O5432" t="s">
        <v>89</v>
      </c>
      <c r="P5432" t="s">
        <v>9</v>
      </c>
      <c r="Q5432" t="s">
        <v>9</v>
      </c>
      <c r="R5432" t="s">
        <v>224</v>
      </c>
      <c r="S5432" t="s">
        <v>127</v>
      </c>
      <c r="T5432">
        <v>1</v>
      </c>
      <c r="U5432" t="s">
        <v>475</v>
      </c>
      <c r="W5432" t="s">
        <v>386</v>
      </c>
    </row>
    <row r="5433" spans="1:23" x14ac:dyDescent="0.25">
      <c r="A5433" t="s">
        <v>34</v>
      </c>
      <c r="B5433" s="1">
        <v>44228</v>
      </c>
      <c r="C5433">
        <v>33.01</v>
      </c>
      <c r="D5433" t="s">
        <v>491</v>
      </c>
      <c r="E5433" t="s">
        <v>491</v>
      </c>
      <c r="F5433" t="s">
        <v>1216</v>
      </c>
      <c r="G5433" t="s">
        <v>88</v>
      </c>
      <c r="H5433" t="s">
        <v>50</v>
      </c>
      <c r="I5433" t="s">
        <v>50</v>
      </c>
      <c r="J5433" t="s">
        <v>9</v>
      </c>
      <c r="K5433" t="s">
        <v>9</v>
      </c>
      <c r="L5433" t="s">
        <v>9</v>
      </c>
      <c r="M5433" t="s">
        <v>821</v>
      </c>
      <c r="O5433" t="s">
        <v>88</v>
      </c>
      <c r="P5433" t="s">
        <v>9</v>
      </c>
      <c r="Q5433" t="s">
        <v>2773</v>
      </c>
      <c r="R5433" t="s">
        <v>122</v>
      </c>
      <c r="S5433" t="s">
        <v>124</v>
      </c>
      <c r="T5433">
        <v>1</v>
      </c>
      <c r="U5433" t="s">
        <v>475</v>
      </c>
      <c r="W5433" t="s">
        <v>386</v>
      </c>
    </row>
    <row r="5434" spans="1:23" x14ac:dyDescent="0.25">
      <c r="A5434" t="s">
        <v>19</v>
      </c>
      <c r="B5434" s="1">
        <v>44228</v>
      </c>
      <c r="C5434">
        <v>-12.1</v>
      </c>
      <c r="D5434" t="s">
        <v>68</v>
      </c>
      <c r="E5434" t="s">
        <v>68</v>
      </c>
      <c r="F5434" t="s">
        <v>538</v>
      </c>
      <c r="G5434" t="s">
        <v>55</v>
      </c>
      <c r="H5434" t="s">
        <v>18</v>
      </c>
      <c r="I5434" t="s">
        <v>18</v>
      </c>
      <c r="J5434" t="s">
        <v>9</v>
      </c>
      <c r="O5434" t="s">
        <v>55</v>
      </c>
      <c r="P5434" t="s">
        <v>9</v>
      </c>
      <c r="Q5434" t="s">
        <v>9</v>
      </c>
      <c r="R5434" t="s">
        <v>224</v>
      </c>
      <c r="S5434" t="s">
        <v>126</v>
      </c>
      <c r="T5434">
        <v>12</v>
      </c>
      <c r="U5434" t="s">
        <v>475</v>
      </c>
      <c r="W5434" t="s">
        <v>386</v>
      </c>
    </row>
    <row r="5435" spans="1:23" x14ac:dyDescent="0.25">
      <c r="A5435" t="s">
        <v>19</v>
      </c>
      <c r="B5435" s="1">
        <v>44228</v>
      </c>
      <c r="C5435">
        <v>-4000</v>
      </c>
      <c r="D5435" t="s">
        <v>152</v>
      </c>
      <c r="E5435" t="s">
        <v>152</v>
      </c>
      <c r="G5435" t="s">
        <v>117</v>
      </c>
      <c r="H5435" t="s">
        <v>152</v>
      </c>
      <c r="I5435" t="s">
        <v>152</v>
      </c>
      <c r="J5435" t="s">
        <v>9</v>
      </c>
      <c r="K5435" t="s">
        <v>9</v>
      </c>
      <c r="L5435" t="s">
        <v>385</v>
      </c>
      <c r="O5435" t="s">
        <v>117</v>
      </c>
      <c r="Q5435" t="s">
        <v>232</v>
      </c>
      <c r="R5435" t="s">
        <v>122</v>
      </c>
      <c r="S5435" t="s">
        <v>127</v>
      </c>
      <c r="T5435">
        <v>1</v>
      </c>
      <c r="U5435" t="s">
        <v>385</v>
      </c>
      <c r="V5435" t="s">
        <v>284</v>
      </c>
      <c r="W5435" t="s">
        <v>386</v>
      </c>
    </row>
    <row r="5436" spans="1:23" x14ac:dyDescent="0.25">
      <c r="A5436" t="s">
        <v>19</v>
      </c>
      <c r="B5436" s="1">
        <v>44228</v>
      </c>
      <c r="C5436">
        <v>-410</v>
      </c>
      <c r="D5436" t="s">
        <v>236</v>
      </c>
      <c r="E5436" t="s">
        <v>236</v>
      </c>
      <c r="G5436" t="s">
        <v>233</v>
      </c>
      <c r="H5436" t="s">
        <v>236</v>
      </c>
      <c r="I5436" t="s">
        <v>236</v>
      </c>
      <c r="J5436" t="s">
        <v>9</v>
      </c>
      <c r="K5436" t="s">
        <v>9</v>
      </c>
      <c r="L5436" t="s">
        <v>385</v>
      </c>
      <c r="O5436" t="s">
        <v>233</v>
      </c>
      <c r="Q5436" t="s">
        <v>232</v>
      </c>
      <c r="R5436" t="s">
        <v>122</v>
      </c>
      <c r="S5436" t="s">
        <v>127</v>
      </c>
      <c r="T5436">
        <v>1</v>
      </c>
      <c r="U5436" t="s">
        <v>385</v>
      </c>
      <c r="W5436" t="s">
        <v>386</v>
      </c>
    </row>
    <row r="5437" spans="1:23" x14ac:dyDescent="0.25">
      <c r="A5437" t="s">
        <v>6408</v>
      </c>
      <c r="B5437" s="1">
        <v>44228</v>
      </c>
      <c r="C5437">
        <v>420.36</v>
      </c>
      <c r="D5437" t="s">
        <v>8185</v>
      </c>
      <c r="E5437" t="s">
        <v>8185</v>
      </c>
      <c r="F5437" t="s">
        <v>8177</v>
      </c>
      <c r="G5437" t="s">
        <v>89</v>
      </c>
      <c r="H5437" t="s">
        <v>69</v>
      </c>
      <c r="I5437" t="s">
        <v>69</v>
      </c>
      <c r="J5437" t="s">
        <v>9</v>
      </c>
      <c r="O5437" t="s">
        <v>89</v>
      </c>
      <c r="P5437" t="s">
        <v>9</v>
      </c>
      <c r="Q5437" t="s">
        <v>9</v>
      </c>
      <c r="R5437" t="s">
        <v>224</v>
      </c>
      <c r="S5437" t="s">
        <v>127</v>
      </c>
      <c r="T5437">
        <v>1</v>
      </c>
      <c r="U5437" t="s">
        <v>475</v>
      </c>
      <c r="W5437" t="s">
        <v>386</v>
      </c>
    </row>
    <row r="5438" spans="1:23" x14ac:dyDescent="0.25">
      <c r="A5438" t="s">
        <v>19</v>
      </c>
      <c r="B5438" s="1">
        <v>44228</v>
      </c>
      <c r="C5438">
        <v>-11122.95</v>
      </c>
      <c r="D5438" t="s">
        <v>234</v>
      </c>
      <c r="E5438" t="s">
        <v>234</v>
      </c>
      <c r="G5438" t="s">
        <v>233</v>
      </c>
      <c r="H5438" t="s">
        <v>234</v>
      </c>
      <c r="I5438" t="s">
        <v>234</v>
      </c>
      <c r="J5438" t="s">
        <v>9</v>
      </c>
      <c r="K5438" t="s">
        <v>9</v>
      </c>
      <c r="L5438" t="s">
        <v>385</v>
      </c>
      <c r="O5438" t="s">
        <v>233</v>
      </c>
      <c r="Q5438" t="s">
        <v>240</v>
      </c>
      <c r="R5438" t="s">
        <v>122</v>
      </c>
      <c r="S5438" t="s">
        <v>127</v>
      </c>
      <c r="T5438">
        <v>12</v>
      </c>
      <c r="U5438" t="s">
        <v>385</v>
      </c>
      <c r="W5438" t="s">
        <v>386</v>
      </c>
    </row>
    <row r="5439" spans="1:23" x14ac:dyDescent="0.25">
      <c r="A5439" t="s">
        <v>487</v>
      </c>
      <c r="B5439" s="1">
        <v>44228</v>
      </c>
      <c r="C5439">
        <v>-1340</v>
      </c>
      <c r="D5439" t="s">
        <v>2776</v>
      </c>
      <c r="E5439" t="s">
        <v>2776</v>
      </c>
      <c r="F5439" t="s">
        <v>531</v>
      </c>
      <c r="G5439" t="s">
        <v>110</v>
      </c>
      <c r="H5439" t="s">
        <v>87</v>
      </c>
      <c r="I5439" t="s">
        <v>87</v>
      </c>
      <c r="J5439" t="s">
        <v>9</v>
      </c>
      <c r="O5439" t="s">
        <v>110</v>
      </c>
      <c r="P5439" t="s">
        <v>9</v>
      </c>
      <c r="Q5439" t="s">
        <v>9</v>
      </c>
      <c r="R5439" t="s">
        <v>122</v>
      </c>
      <c r="S5439" t="s">
        <v>127</v>
      </c>
      <c r="T5439">
        <v>1</v>
      </c>
      <c r="U5439" t="s">
        <v>475</v>
      </c>
      <c r="V5439" t="s">
        <v>283</v>
      </c>
      <c r="W5439" t="s">
        <v>386</v>
      </c>
    </row>
    <row r="5440" spans="1:23" x14ac:dyDescent="0.25">
      <c r="A5440" t="s">
        <v>539</v>
      </c>
      <c r="B5440" s="1">
        <v>44228</v>
      </c>
      <c r="C5440">
        <v>12.1</v>
      </c>
      <c r="D5440" t="s">
        <v>68</v>
      </c>
      <c r="E5440" t="s">
        <v>68</v>
      </c>
      <c r="F5440" t="s">
        <v>540</v>
      </c>
      <c r="G5440" t="s">
        <v>55</v>
      </c>
      <c r="H5440" t="s">
        <v>18</v>
      </c>
      <c r="I5440" t="s">
        <v>18</v>
      </c>
      <c r="J5440" t="s">
        <v>9</v>
      </c>
      <c r="O5440" t="s">
        <v>55</v>
      </c>
      <c r="P5440" t="s">
        <v>9</v>
      </c>
      <c r="Q5440" t="s">
        <v>9</v>
      </c>
      <c r="R5440" t="s">
        <v>224</v>
      </c>
      <c r="S5440" t="s">
        <v>126</v>
      </c>
      <c r="T5440">
        <v>12</v>
      </c>
      <c r="U5440" t="s">
        <v>475</v>
      </c>
      <c r="W5440" t="s">
        <v>386</v>
      </c>
    </row>
    <row r="5441" spans="1:23" x14ac:dyDescent="0.25">
      <c r="A5441" t="s">
        <v>533</v>
      </c>
      <c r="B5441" s="1">
        <v>44228</v>
      </c>
      <c r="C5441">
        <v>-71.319999999999993</v>
      </c>
      <c r="D5441" t="s">
        <v>547</v>
      </c>
      <c r="E5441" t="s">
        <v>547</v>
      </c>
      <c r="F5441" t="s">
        <v>548</v>
      </c>
      <c r="G5441" t="s">
        <v>94</v>
      </c>
      <c r="H5441" t="s">
        <v>291</v>
      </c>
      <c r="I5441" t="s">
        <v>291</v>
      </c>
      <c r="J5441" t="s">
        <v>2449</v>
      </c>
      <c r="O5441" t="s">
        <v>94</v>
      </c>
      <c r="P5441" t="s">
        <v>9</v>
      </c>
      <c r="Q5441" t="s">
        <v>6312</v>
      </c>
      <c r="R5441" t="s">
        <v>122</v>
      </c>
      <c r="S5441" t="s">
        <v>127</v>
      </c>
      <c r="T5441">
        <v>12</v>
      </c>
      <c r="U5441" t="s">
        <v>475</v>
      </c>
      <c r="V5441" t="s">
        <v>282</v>
      </c>
      <c r="W5441" t="s">
        <v>386</v>
      </c>
    </row>
    <row r="5442" spans="1:23" x14ac:dyDescent="0.25">
      <c r="A5442" t="s">
        <v>544</v>
      </c>
      <c r="B5442" s="1">
        <v>44228</v>
      </c>
      <c r="C5442">
        <v>-140</v>
      </c>
      <c r="D5442" t="s">
        <v>1997</v>
      </c>
      <c r="E5442" t="s">
        <v>1997</v>
      </c>
      <c r="F5442" t="s">
        <v>2176</v>
      </c>
      <c r="G5442" t="s">
        <v>105</v>
      </c>
      <c r="H5442" t="s">
        <v>28</v>
      </c>
      <c r="I5442" t="s">
        <v>28</v>
      </c>
      <c r="J5442" t="s">
        <v>4996</v>
      </c>
      <c r="O5442" t="s">
        <v>105</v>
      </c>
      <c r="P5442" t="s">
        <v>9</v>
      </c>
      <c r="Q5442" t="s">
        <v>4998</v>
      </c>
      <c r="R5442" t="s">
        <v>122</v>
      </c>
      <c r="S5442" t="s">
        <v>124</v>
      </c>
      <c r="T5442">
        <v>1</v>
      </c>
      <c r="U5442" t="s">
        <v>475</v>
      </c>
      <c r="W5442" t="s">
        <v>386</v>
      </c>
    </row>
    <row r="5443" spans="1:23" x14ac:dyDescent="0.25">
      <c r="A5443" t="s">
        <v>34</v>
      </c>
      <c r="B5443" s="1">
        <v>44228</v>
      </c>
      <c r="C5443">
        <v>-44.03</v>
      </c>
      <c r="D5443" t="s">
        <v>491</v>
      </c>
      <c r="E5443" t="s">
        <v>491</v>
      </c>
      <c r="F5443" t="s">
        <v>2775</v>
      </c>
      <c r="G5443" t="s">
        <v>100</v>
      </c>
      <c r="H5443" t="s">
        <v>77</v>
      </c>
      <c r="I5443" t="s">
        <v>77</v>
      </c>
      <c r="J5443" t="s">
        <v>2413</v>
      </c>
      <c r="K5443" t="s">
        <v>9</v>
      </c>
      <c r="L5443" t="s">
        <v>9</v>
      </c>
      <c r="M5443" t="s">
        <v>5546</v>
      </c>
      <c r="O5443" t="s">
        <v>100</v>
      </c>
      <c r="P5443" t="s">
        <v>9</v>
      </c>
      <c r="Q5443" t="s">
        <v>6324</v>
      </c>
      <c r="R5443" t="s">
        <v>122</v>
      </c>
      <c r="S5443" t="s">
        <v>127</v>
      </c>
      <c r="T5443">
        <v>1</v>
      </c>
      <c r="U5443" t="s">
        <v>475</v>
      </c>
      <c r="V5443" t="s">
        <v>278</v>
      </c>
      <c r="W5443" t="s">
        <v>386</v>
      </c>
    </row>
    <row r="5444" spans="1:23" x14ac:dyDescent="0.25">
      <c r="A5444" t="s">
        <v>34</v>
      </c>
      <c r="B5444" s="1">
        <v>44228</v>
      </c>
      <c r="C5444">
        <v>-5.51</v>
      </c>
      <c r="D5444" t="s">
        <v>491</v>
      </c>
      <c r="E5444" t="s">
        <v>491</v>
      </c>
      <c r="F5444" t="s">
        <v>2774</v>
      </c>
      <c r="G5444" t="s">
        <v>88</v>
      </c>
      <c r="H5444" t="s">
        <v>50</v>
      </c>
      <c r="I5444" t="s">
        <v>50</v>
      </c>
      <c r="J5444" t="s">
        <v>9</v>
      </c>
      <c r="K5444" t="s">
        <v>9</v>
      </c>
      <c r="L5444" t="s">
        <v>9</v>
      </c>
      <c r="M5444" t="s">
        <v>5547</v>
      </c>
      <c r="O5444" t="s">
        <v>88</v>
      </c>
      <c r="P5444" t="s">
        <v>9</v>
      </c>
      <c r="Q5444" t="s">
        <v>5548</v>
      </c>
      <c r="R5444" t="s">
        <v>122</v>
      </c>
      <c r="S5444" t="s">
        <v>124</v>
      </c>
      <c r="T5444">
        <v>1</v>
      </c>
      <c r="U5444" t="s">
        <v>475</v>
      </c>
      <c r="W5444" t="s">
        <v>386</v>
      </c>
    </row>
    <row r="5445" spans="1:23" x14ac:dyDescent="0.25">
      <c r="A5445" t="s">
        <v>492</v>
      </c>
      <c r="B5445" s="1">
        <v>44228</v>
      </c>
      <c r="C5445">
        <v>-94.5</v>
      </c>
      <c r="D5445" t="s">
        <v>580</v>
      </c>
      <c r="E5445" t="s">
        <v>580</v>
      </c>
      <c r="F5445" t="s">
        <v>581</v>
      </c>
      <c r="G5445" t="s">
        <v>88</v>
      </c>
      <c r="H5445" t="s">
        <v>59</v>
      </c>
      <c r="I5445" t="s">
        <v>59</v>
      </c>
      <c r="J5445" t="s">
        <v>9</v>
      </c>
      <c r="O5445" t="s">
        <v>88</v>
      </c>
      <c r="P5445" t="s">
        <v>9</v>
      </c>
      <c r="Q5445" t="s">
        <v>9</v>
      </c>
      <c r="R5445" t="s">
        <v>122</v>
      </c>
      <c r="S5445" t="s">
        <v>127</v>
      </c>
      <c r="T5445">
        <v>1</v>
      </c>
      <c r="U5445" t="s">
        <v>475</v>
      </c>
      <c r="W5445" t="s">
        <v>386</v>
      </c>
    </row>
    <row r="5446" spans="1:23" x14ac:dyDescent="0.25">
      <c r="A5446" t="s">
        <v>492</v>
      </c>
      <c r="B5446" s="1">
        <v>44228</v>
      </c>
      <c r="C5446">
        <v>5180.9799999999996</v>
      </c>
      <c r="D5446" t="s">
        <v>65</v>
      </c>
      <c r="E5446" t="s">
        <v>65</v>
      </c>
      <c r="F5446" t="s">
        <v>2777</v>
      </c>
      <c r="G5446" t="s">
        <v>55</v>
      </c>
      <c r="H5446" t="s">
        <v>18</v>
      </c>
      <c r="I5446" t="s">
        <v>18</v>
      </c>
      <c r="J5446" t="s">
        <v>9</v>
      </c>
      <c r="O5446" t="s">
        <v>55</v>
      </c>
      <c r="P5446" t="s">
        <v>9</v>
      </c>
      <c r="Q5446" t="s">
        <v>9</v>
      </c>
      <c r="R5446" t="s">
        <v>224</v>
      </c>
      <c r="S5446" t="s">
        <v>126</v>
      </c>
      <c r="T5446">
        <v>12</v>
      </c>
      <c r="U5446" t="s">
        <v>475</v>
      </c>
      <c r="W5446" t="s">
        <v>386</v>
      </c>
    </row>
    <row r="5447" spans="1:23" x14ac:dyDescent="0.25">
      <c r="A5447" t="s">
        <v>19</v>
      </c>
      <c r="B5447" s="1">
        <v>44227</v>
      </c>
      <c r="C5447">
        <v>-485</v>
      </c>
      <c r="D5447" t="s">
        <v>246</v>
      </c>
      <c r="E5447" t="s">
        <v>246</v>
      </c>
      <c r="G5447" t="s">
        <v>233</v>
      </c>
      <c r="H5447" t="s">
        <v>237</v>
      </c>
      <c r="I5447" t="s">
        <v>237</v>
      </c>
      <c r="J5447" t="s">
        <v>9</v>
      </c>
      <c r="K5447" t="s">
        <v>9</v>
      </c>
      <c r="L5447" t="s">
        <v>385</v>
      </c>
      <c r="O5447" t="s">
        <v>233</v>
      </c>
      <c r="Q5447" t="s">
        <v>232</v>
      </c>
      <c r="R5447" t="s">
        <v>122</v>
      </c>
      <c r="S5447" t="s">
        <v>127</v>
      </c>
      <c r="T5447">
        <v>1</v>
      </c>
      <c r="U5447" t="s">
        <v>385</v>
      </c>
      <c r="W5447" t="s">
        <v>386</v>
      </c>
    </row>
    <row r="5448" spans="1:23" x14ac:dyDescent="0.25">
      <c r="A5448" t="s">
        <v>58</v>
      </c>
      <c r="B5448" s="1">
        <v>44227</v>
      </c>
      <c r="C5448">
        <v>31.48</v>
      </c>
      <c r="D5448" t="s">
        <v>551</v>
      </c>
      <c r="E5448" t="s">
        <v>551</v>
      </c>
      <c r="F5448" t="s">
        <v>552</v>
      </c>
      <c r="G5448" t="s">
        <v>92</v>
      </c>
      <c r="H5448" t="s">
        <v>71</v>
      </c>
      <c r="I5448" t="s">
        <v>71</v>
      </c>
      <c r="J5448" t="s">
        <v>9</v>
      </c>
      <c r="O5448" t="s">
        <v>92</v>
      </c>
      <c r="P5448" t="s">
        <v>9</v>
      </c>
      <c r="Q5448" t="s">
        <v>9</v>
      </c>
      <c r="R5448" t="s">
        <v>92</v>
      </c>
      <c r="S5448" t="s">
        <v>127</v>
      </c>
      <c r="T5448">
        <v>12</v>
      </c>
      <c r="U5448" t="s">
        <v>475</v>
      </c>
      <c r="W5448" t="s">
        <v>386</v>
      </c>
    </row>
    <row r="5449" spans="1:23" x14ac:dyDescent="0.25">
      <c r="A5449" t="s">
        <v>390</v>
      </c>
      <c r="B5449" s="1">
        <v>44227</v>
      </c>
      <c r="C5449">
        <v>46.67</v>
      </c>
      <c r="D5449" t="s">
        <v>551</v>
      </c>
      <c r="E5449" t="s">
        <v>551</v>
      </c>
      <c r="F5449" t="s">
        <v>552</v>
      </c>
      <c r="G5449" t="s">
        <v>92</v>
      </c>
      <c r="H5449" t="s">
        <v>71</v>
      </c>
      <c r="I5449" t="s">
        <v>71</v>
      </c>
      <c r="J5449" t="s">
        <v>9</v>
      </c>
      <c r="O5449" t="s">
        <v>92</v>
      </c>
      <c r="P5449" t="s">
        <v>9</v>
      </c>
      <c r="Q5449" t="s">
        <v>9</v>
      </c>
      <c r="R5449" t="s">
        <v>92</v>
      </c>
      <c r="S5449" t="s">
        <v>127</v>
      </c>
      <c r="T5449">
        <v>12</v>
      </c>
      <c r="U5449" t="s">
        <v>475</v>
      </c>
      <c r="W5449" t="s">
        <v>386</v>
      </c>
    </row>
    <row r="5450" spans="1:23" x14ac:dyDescent="0.25">
      <c r="A5450" t="s">
        <v>34</v>
      </c>
      <c r="B5450" s="1">
        <v>44227</v>
      </c>
      <c r="C5450">
        <v>-39.74</v>
      </c>
      <c r="D5450" t="s">
        <v>491</v>
      </c>
      <c r="E5450" t="s">
        <v>491</v>
      </c>
      <c r="F5450" t="s">
        <v>2778</v>
      </c>
      <c r="G5450" t="s">
        <v>100</v>
      </c>
      <c r="H5450" t="s">
        <v>77</v>
      </c>
      <c r="I5450" t="s">
        <v>77</v>
      </c>
      <c r="J5450" t="s">
        <v>2413</v>
      </c>
      <c r="K5450" t="s">
        <v>9</v>
      </c>
      <c r="L5450" t="s">
        <v>9</v>
      </c>
      <c r="M5450" t="s">
        <v>5549</v>
      </c>
      <c r="O5450" t="s">
        <v>100</v>
      </c>
      <c r="P5450" t="s">
        <v>9</v>
      </c>
      <c r="Q5450" t="s">
        <v>6325</v>
      </c>
      <c r="R5450" t="s">
        <v>122</v>
      </c>
      <c r="S5450" t="s">
        <v>127</v>
      </c>
      <c r="T5450">
        <v>1</v>
      </c>
      <c r="U5450" t="s">
        <v>475</v>
      </c>
      <c r="V5450" t="s">
        <v>278</v>
      </c>
      <c r="W5450" t="s">
        <v>386</v>
      </c>
    </row>
    <row r="5451" spans="1:23" x14ac:dyDescent="0.25">
      <c r="A5451" t="s">
        <v>553</v>
      </c>
      <c r="B5451" s="1">
        <v>44227</v>
      </c>
      <c r="C5451">
        <v>0.05</v>
      </c>
      <c r="D5451" t="s">
        <v>554</v>
      </c>
      <c r="E5451" t="s">
        <v>554</v>
      </c>
      <c r="F5451" t="s">
        <v>555</v>
      </c>
      <c r="G5451" t="s">
        <v>92</v>
      </c>
      <c r="H5451" t="s">
        <v>71</v>
      </c>
      <c r="I5451" t="s">
        <v>71</v>
      </c>
      <c r="J5451" t="s">
        <v>9</v>
      </c>
      <c r="O5451" t="s">
        <v>92</v>
      </c>
      <c r="P5451" t="s">
        <v>9</v>
      </c>
      <c r="Q5451" t="s">
        <v>9</v>
      </c>
      <c r="R5451" t="s">
        <v>92</v>
      </c>
      <c r="S5451" t="s">
        <v>127</v>
      </c>
      <c r="T5451">
        <v>12</v>
      </c>
      <c r="U5451" t="s">
        <v>475</v>
      </c>
      <c r="W5451" t="s">
        <v>386</v>
      </c>
    </row>
    <row r="5452" spans="1:23" x14ac:dyDescent="0.25">
      <c r="A5452" t="s">
        <v>19</v>
      </c>
      <c r="B5452" s="1">
        <v>44227</v>
      </c>
      <c r="C5452">
        <v>1.04</v>
      </c>
      <c r="D5452" t="s">
        <v>554</v>
      </c>
      <c r="E5452" t="s">
        <v>554</v>
      </c>
      <c r="F5452" t="s">
        <v>555</v>
      </c>
      <c r="G5452" t="s">
        <v>92</v>
      </c>
      <c r="H5452" t="s">
        <v>71</v>
      </c>
      <c r="I5452" t="s">
        <v>71</v>
      </c>
      <c r="J5452" t="s">
        <v>9</v>
      </c>
      <c r="O5452" t="s">
        <v>92</v>
      </c>
      <c r="P5452" t="s">
        <v>9</v>
      </c>
      <c r="Q5452" t="s">
        <v>9</v>
      </c>
      <c r="R5452" t="s">
        <v>92</v>
      </c>
      <c r="S5452" t="s">
        <v>127</v>
      </c>
      <c r="T5452">
        <v>12</v>
      </c>
      <c r="U5452" t="s">
        <v>475</v>
      </c>
      <c r="W5452" t="s">
        <v>386</v>
      </c>
    </row>
    <row r="5453" spans="1:23" x14ac:dyDescent="0.25">
      <c r="A5453" t="s">
        <v>19</v>
      </c>
      <c r="B5453" s="1">
        <v>44227</v>
      </c>
      <c r="C5453">
        <v>-250</v>
      </c>
      <c r="D5453" t="s">
        <v>227</v>
      </c>
      <c r="E5453" t="s">
        <v>227</v>
      </c>
      <c r="G5453" t="s">
        <v>233</v>
      </c>
      <c r="H5453" t="s">
        <v>237</v>
      </c>
      <c r="I5453" t="s">
        <v>237</v>
      </c>
      <c r="J5453" t="s">
        <v>9</v>
      </c>
      <c r="K5453" t="s">
        <v>9</v>
      </c>
      <c r="L5453" t="s">
        <v>385</v>
      </c>
      <c r="O5453" t="s">
        <v>233</v>
      </c>
      <c r="Q5453" t="s">
        <v>232</v>
      </c>
      <c r="R5453" t="s">
        <v>122</v>
      </c>
      <c r="S5453" t="s">
        <v>127</v>
      </c>
      <c r="T5453">
        <v>1</v>
      </c>
      <c r="U5453" t="s">
        <v>385</v>
      </c>
      <c r="W5453" t="s">
        <v>386</v>
      </c>
    </row>
    <row r="5454" spans="1:23" x14ac:dyDescent="0.25">
      <c r="A5454" t="s">
        <v>19</v>
      </c>
      <c r="B5454" s="1">
        <v>44227</v>
      </c>
      <c r="C5454">
        <v>12500</v>
      </c>
      <c r="D5454" t="s">
        <v>207</v>
      </c>
      <c r="E5454" t="s">
        <v>207</v>
      </c>
      <c r="G5454" t="s">
        <v>92</v>
      </c>
      <c r="H5454" t="s">
        <v>30</v>
      </c>
      <c r="I5454" t="s">
        <v>30</v>
      </c>
      <c r="J5454" t="s">
        <v>9</v>
      </c>
      <c r="K5454" t="s">
        <v>9</v>
      </c>
      <c r="L5454" t="s">
        <v>385</v>
      </c>
      <c r="O5454" t="s">
        <v>92</v>
      </c>
      <c r="Q5454" t="s">
        <v>232</v>
      </c>
      <c r="R5454" t="s">
        <v>92</v>
      </c>
      <c r="S5454" t="s">
        <v>127</v>
      </c>
      <c r="T5454">
        <v>12</v>
      </c>
      <c r="U5454" t="s">
        <v>385</v>
      </c>
      <c r="W5454" t="s">
        <v>386</v>
      </c>
    </row>
    <row r="5455" spans="1:23" x14ac:dyDescent="0.25">
      <c r="A5455" t="s">
        <v>19</v>
      </c>
      <c r="B5455" s="1">
        <v>44227</v>
      </c>
      <c r="C5455">
        <v>13573</v>
      </c>
      <c r="D5455" t="s">
        <v>239</v>
      </c>
      <c r="E5455" t="s">
        <v>239</v>
      </c>
      <c r="G5455" t="s">
        <v>233</v>
      </c>
      <c r="H5455" t="s">
        <v>239</v>
      </c>
      <c r="I5455" t="s">
        <v>239</v>
      </c>
      <c r="J5455" t="s">
        <v>9</v>
      </c>
      <c r="K5455" t="s">
        <v>9</v>
      </c>
      <c r="L5455" t="s">
        <v>385</v>
      </c>
      <c r="O5455" t="s">
        <v>233</v>
      </c>
      <c r="Q5455" t="s">
        <v>232</v>
      </c>
      <c r="R5455" t="s">
        <v>92</v>
      </c>
      <c r="S5455" t="s">
        <v>127</v>
      </c>
      <c r="T5455">
        <v>12</v>
      </c>
      <c r="U5455" t="s">
        <v>385</v>
      </c>
      <c r="W5455" t="s">
        <v>386</v>
      </c>
    </row>
    <row r="5456" spans="1:23" x14ac:dyDescent="0.25">
      <c r="A5456" t="s">
        <v>336</v>
      </c>
      <c r="B5456" s="1">
        <v>44226</v>
      </c>
      <c r="C5456">
        <v>-20</v>
      </c>
      <c r="D5456" t="s">
        <v>2055</v>
      </c>
      <c r="E5456" t="s">
        <v>2055</v>
      </c>
      <c r="F5456" t="s">
        <v>2781</v>
      </c>
      <c r="G5456" t="s">
        <v>104</v>
      </c>
      <c r="H5456" t="s">
        <v>7</v>
      </c>
      <c r="I5456" t="s">
        <v>7</v>
      </c>
      <c r="J5456" t="s">
        <v>9</v>
      </c>
      <c r="O5456" t="s">
        <v>104</v>
      </c>
      <c r="P5456" t="s">
        <v>9</v>
      </c>
      <c r="Q5456" t="s">
        <v>2782</v>
      </c>
      <c r="R5456" t="s">
        <v>122</v>
      </c>
      <c r="S5456" t="s">
        <v>127</v>
      </c>
      <c r="T5456">
        <v>12</v>
      </c>
      <c r="U5456" t="s">
        <v>475</v>
      </c>
      <c r="W5456" t="s">
        <v>386</v>
      </c>
    </row>
    <row r="5457" spans="1:23" x14ac:dyDescent="0.25">
      <c r="A5457" t="s">
        <v>492</v>
      </c>
      <c r="B5457" s="1">
        <v>44226</v>
      </c>
      <c r="C5457">
        <v>-164.94</v>
      </c>
      <c r="D5457" t="s">
        <v>495</v>
      </c>
      <c r="E5457" t="s">
        <v>495</v>
      </c>
      <c r="F5457" t="s">
        <v>496</v>
      </c>
      <c r="G5457" t="s">
        <v>104</v>
      </c>
      <c r="H5457" t="s">
        <v>16</v>
      </c>
      <c r="I5457" t="s">
        <v>16</v>
      </c>
      <c r="J5457" t="s">
        <v>9</v>
      </c>
      <c r="O5457" t="s">
        <v>104</v>
      </c>
      <c r="P5457" t="s">
        <v>9</v>
      </c>
      <c r="Q5457" t="s">
        <v>9</v>
      </c>
      <c r="R5457" t="s">
        <v>122</v>
      </c>
      <c r="S5457" t="s">
        <v>127</v>
      </c>
      <c r="T5457">
        <v>12</v>
      </c>
      <c r="U5457" t="s">
        <v>475</v>
      </c>
      <c r="W5457" t="s">
        <v>386</v>
      </c>
    </row>
    <row r="5458" spans="1:23" x14ac:dyDescent="0.25">
      <c r="A5458" t="s">
        <v>492</v>
      </c>
      <c r="B5458" s="1">
        <v>44226</v>
      </c>
      <c r="C5458">
        <v>-11.01</v>
      </c>
      <c r="D5458" t="s">
        <v>2779</v>
      </c>
      <c r="E5458" t="s">
        <v>2779</v>
      </c>
      <c r="F5458" t="s">
        <v>2780</v>
      </c>
      <c r="G5458" t="s">
        <v>88</v>
      </c>
      <c r="H5458" t="s">
        <v>59</v>
      </c>
      <c r="I5458" t="s">
        <v>59</v>
      </c>
      <c r="J5458" t="s">
        <v>9</v>
      </c>
      <c r="O5458" t="s">
        <v>88</v>
      </c>
      <c r="P5458" t="s">
        <v>9</v>
      </c>
      <c r="Q5458" t="s">
        <v>9</v>
      </c>
      <c r="R5458" t="s">
        <v>122</v>
      </c>
      <c r="S5458" t="s">
        <v>127</v>
      </c>
      <c r="T5458">
        <v>1</v>
      </c>
      <c r="U5458" t="s">
        <v>475</v>
      </c>
      <c r="W5458" t="s">
        <v>386</v>
      </c>
    </row>
    <row r="5459" spans="1:23" x14ac:dyDescent="0.25">
      <c r="A5459" t="s">
        <v>544</v>
      </c>
      <c r="B5459" s="1">
        <v>44226</v>
      </c>
      <c r="C5459">
        <v>-86.34</v>
      </c>
      <c r="D5459" t="s">
        <v>560</v>
      </c>
      <c r="E5459" t="s">
        <v>560</v>
      </c>
      <c r="F5459" t="s">
        <v>561</v>
      </c>
      <c r="G5459" t="s">
        <v>104</v>
      </c>
      <c r="H5459" t="s">
        <v>16</v>
      </c>
      <c r="I5459" t="s">
        <v>16</v>
      </c>
      <c r="J5459" t="s">
        <v>9</v>
      </c>
      <c r="O5459" t="s">
        <v>104</v>
      </c>
      <c r="P5459" t="s">
        <v>9</v>
      </c>
      <c r="Q5459" t="s">
        <v>9</v>
      </c>
      <c r="R5459" t="s">
        <v>122</v>
      </c>
      <c r="S5459" t="s">
        <v>127</v>
      </c>
      <c r="T5459">
        <v>12</v>
      </c>
      <c r="U5459" t="s">
        <v>475</v>
      </c>
      <c r="W5459" t="s">
        <v>386</v>
      </c>
    </row>
    <row r="5460" spans="1:23" x14ac:dyDescent="0.25">
      <c r="A5460" t="s">
        <v>544</v>
      </c>
      <c r="B5460" s="1">
        <v>44226</v>
      </c>
      <c r="C5460">
        <v>-26.33</v>
      </c>
      <c r="D5460" t="s">
        <v>640</v>
      </c>
      <c r="E5460" t="s">
        <v>640</v>
      </c>
      <c r="F5460" t="s">
        <v>641</v>
      </c>
      <c r="G5460" t="s">
        <v>104</v>
      </c>
      <c r="H5460" t="s">
        <v>12</v>
      </c>
      <c r="I5460" t="s">
        <v>12</v>
      </c>
      <c r="J5460" t="s">
        <v>9</v>
      </c>
      <c r="O5460" t="s">
        <v>104</v>
      </c>
      <c r="P5460" t="s">
        <v>9</v>
      </c>
      <c r="Q5460" t="s">
        <v>9</v>
      </c>
      <c r="R5460" t="s">
        <v>122</v>
      </c>
      <c r="S5460" t="s">
        <v>127</v>
      </c>
      <c r="T5460">
        <v>12</v>
      </c>
      <c r="U5460" t="s">
        <v>475</v>
      </c>
      <c r="W5460" t="s">
        <v>386</v>
      </c>
    </row>
    <row r="5461" spans="1:23" x14ac:dyDescent="0.25">
      <c r="A5461" t="s">
        <v>19</v>
      </c>
      <c r="B5461" s="1">
        <v>44226</v>
      </c>
      <c r="C5461">
        <v>221.15</v>
      </c>
      <c r="D5461" t="s">
        <v>1881</v>
      </c>
      <c r="E5461" t="s">
        <v>1881</v>
      </c>
      <c r="F5461" t="s">
        <v>598</v>
      </c>
      <c r="G5461" t="s">
        <v>110</v>
      </c>
      <c r="H5461" t="s">
        <v>79</v>
      </c>
      <c r="I5461" t="s">
        <v>79</v>
      </c>
      <c r="J5461" t="s">
        <v>9</v>
      </c>
      <c r="O5461" t="s">
        <v>110</v>
      </c>
      <c r="P5461" t="s">
        <v>9</v>
      </c>
      <c r="Q5461" t="s">
        <v>2783</v>
      </c>
      <c r="R5461" t="s">
        <v>122</v>
      </c>
      <c r="S5461" t="s">
        <v>127</v>
      </c>
      <c r="T5461">
        <v>12</v>
      </c>
      <c r="U5461" t="s">
        <v>475</v>
      </c>
      <c r="V5461" t="s">
        <v>283</v>
      </c>
      <c r="W5461" t="s">
        <v>386</v>
      </c>
    </row>
    <row r="5462" spans="1:23" x14ac:dyDescent="0.25">
      <c r="A5462" t="s">
        <v>356</v>
      </c>
      <c r="B5462" s="1">
        <v>44225</v>
      </c>
      <c r="C5462">
        <v>1.31</v>
      </c>
      <c r="D5462" t="s">
        <v>6618</v>
      </c>
      <c r="E5462" t="s">
        <v>6618</v>
      </c>
      <c r="F5462" t="s">
        <v>6487</v>
      </c>
      <c r="G5462" t="s">
        <v>89</v>
      </c>
      <c r="H5462" t="s">
        <v>69</v>
      </c>
      <c r="I5462" t="s">
        <v>69</v>
      </c>
      <c r="J5462" t="s">
        <v>9</v>
      </c>
      <c r="O5462" t="s">
        <v>89</v>
      </c>
      <c r="P5462" t="s">
        <v>9</v>
      </c>
      <c r="Q5462" t="s">
        <v>9</v>
      </c>
      <c r="R5462" t="s">
        <v>224</v>
      </c>
      <c r="S5462" t="s">
        <v>127</v>
      </c>
      <c r="T5462">
        <v>1</v>
      </c>
      <c r="U5462" t="s">
        <v>475</v>
      </c>
      <c r="W5462" t="s">
        <v>386</v>
      </c>
    </row>
    <row r="5463" spans="1:23" x14ac:dyDescent="0.25">
      <c r="A5463" t="s">
        <v>356</v>
      </c>
      <c r="B5463" s="1">
        <v>44225</v>
      </c>
      <c r="C5463">
        <v>12.9</v>
      </c>
      <c r="D5463" t="s">
        <v>6618</v>
      </c>
      <c r="E5463" t="s">
        <v>6618</v>
      </c>
      <c r="F5463" t="s">
        <v>6487</v>
      </c>
      <c r="G5463" t="s">
        <v>89</v>
      </c>
      <c r="H5463" t="s">
        <v>69</v>
      </c>
      <c r="I5463" t="s">
        <v>69</v>
      </c>
      <c r="J5463" t="s">
        <v>9</v>
      </c>
      <c r="O5463" t="s">
        <v>89</v>
      </c>
      <c r="P5463" t="s">
        <v>9</v>
      </c>
      <c r="Q5463" t="s">
        <v>9</v>
      </c>
      <c r="R5463" t="s">
        <v>224</v>
      </c>
      <c r="S5463" t="s">
        <v>127</v>
      </c>
      <c r="T5463">
        <v>1</v>
      </c>
      <c r="U5463" t="s">
        <v>475</v>
      </c>
      <c r="W5463" t="s">
        <v>386</v>
      </c>
    </row>
    <row r="5464" spans="1:23" x14ac:dyDescent="0.25">
      <c r="A5464" t="s">
        <v>356</v>
      </c>
      <c r="B5464" s="1">
        <v>44225</v>
      </c>
      <c r="C5464">
        <v>1.31</v>
      </c>
      <c r="D5464" t="s">
        <v>6618</v>
      </c>
      <c r="E5464" t="s">
        <v>6618</v>
      </c>
      <c r="F5464" t="s">
        <v>6487</v>
      </c>
      <c r="G5464" t="s">
        <v>89</v>
      </c>
      <c r="H5464" t="s">
        <v>69</v>
      </c>
      <c r="I5464" t="s">
        <v>69</v>
      </c>
      <c r="J5464" t="s">
        <v>9</v>
      </c>
      <c r="O5464" t="s">
        <v>89</v>
      </c>
      <c r="P5464" t="s">
        <v>9</v>
      </c>
      <c r="Q5464" t="s">
        <v>9</v>
      </c>
      <c r="R5464" t="s">
        <v>224</v>
      </c>
      <c r="S5464" t="s">
        <v>127</v>
      </c>
      <c r="T5464">
        <v>1</v>
      </c>
      <c r="U5464" t="s">
        <v>475</v>
      </c>
      <c r="W5464" t="s">
        <v>386</v>
      </c>
    </row>
    <row r="5465" spans="1:23" x14ac:dyDescent="0.25">
      <c r="A5465" t="s">
        <v>356</v>
      </c>
      <c r="B5465" s="1">
        <v>44225</v>
      </c>
      <c r="C5465">
        <v>12.9</v>
      </c>
      <c r="D5465" t="s">
        <v>6618</v>
      </c>
      <c r="E5465" t="s">
        <v>6618</v>
      </c>
      <c r="F5465" t="s">
        <v>6487</v>
      </c>
      <c r="G5465" t="s">
        <v>89</v>
      </c>
      <c r="H5465" t="s">
        <v>69</v>
      </c>
      <c r="I5465" t="s">
        <v>69</v>
      </c>
      <c r="J5465" t="s">
        <v>9</v>
      </c>
      <c r="O5465" t="s">
        <v>89</v>
      </c>
      <c r="P5465" t="s">
        <v>9</v>
      </c>
      <c r="Q5465" t="s">
        <v>9</v>
      </c>
      <c r="R5465" t="s">
        <v>224</v>
      </c>
      <c r="S5465" t="s">
        <v>127</v>
      </c>
      <c r="T5465">
        <v>1</v>
      </c>
      <c r="U5465" t="s">
        <v>475</v>
      </c>
      <c r="W5465" t="s">
        <v>386</v>
      </c>
    </row>
    <row r="5466" spans="1:23" x14ac:dyDescent="0.25">
      <c r="A5466" t="s">
        <v>336</v>
      </c>
      <c r="B5466" s="1">
        <v>44225</v>
      </c>
      <c r="C5466">
        <v>0.02</v>
      </c>
      <c r="D5466" t="s">
        <v>556</v>
      </c>
      <c r="E5466" t="s">
        <v>556</v>
      </c>
      <c r="F5466" t="s">
        <v>546</v>
      </c>
      <c r="G5466" t="s">
        <v>92</v>
      </c>
      <c r="H5466" t="s">
        <v>71</v>
      </c>
      <c r="I5466" t="s">
        <v>71</v>
      </c>
      <c r="J5466" t="s">
        <v>9</v>
      </c>
      <c r="O5466" t="s">
        <v>92</v>
      </c>
      <c r="P5466" t="s">
        <v>9</v>
      </c>
      <c r="Q5466" t="s">
        <v>9</v>
      </c>
      <c r="R5466" t="s">
        <v>92</v>
      </c>
      <c r="S5466" t="s">
        <v>127</v>
      </c>
      <c r="T5466">
        <v>12</v>
      </c>
      <c r="U5466" t="s">
        <v>475</v>
      </c>
      <c r="W5466" t="s">
        <v>386</v>
      </c>
    </row>
    <row r="5467" spans="1:23" x14ac:dyDescent="0.25">
      <c r="A5467" t="s">
        <v>544</v>
      </c>
      <c r="B5467" s="1">
        <v>44225</v>
      </c>
      <c r="C5467">
        <v>-20.74</v>
      </c>
      <c r="D5467" t="s">
        <v>744</v>
      </c>
      <c r="E5467" t="s">
        <v>744</v>
      </c>
      <c r="F5467" t="s">
        <v>2757</v>
      </c>
      <c r="G5467" t="s">
        <v>104</v>
      </c>
      <c r="H5467" t="s">
        <v>7</v>
      </c>
      <c r="I5467" t="s">
        <v>7</v>
      </c>
      <c r="J5467" t="s">
        <v>9</v>
      </c>
      <c r="O5467" t="s">
        <v>104</v>
      </c>
      <c r="P5467" t="s">
        <v>9</v>
      </c>
      <c r="Q5467" t="s">
        <v>9</v>
      </c>
      <c r="R5467" t="s">
        <v>122</v>
      </c>
      <c r="S5467" t="s">
        <v>127</v>
      </c>
      <c r="T5467">
        <v>12</v>
      </c>
      <c r="U5467" t="s">
        <v>475</v>
      </c>
      <c r="W5467" t="s">
        <v>386</v>
      </c>
    </row>
    <row r="5468" spans="1:23" x14ac:dyDescent="0.25">
      <c r="A5468" t="s">
        <v>6411</v>
      </c>
      <c r="B5468" s="1">
        <v>44225</v>
      </c>
      <c r="C5468">
        <v>15.86</v>
      </c>
      <c r="D5468" t="s">
        <v>6913</v>
      </c>
      <c r="E5468" t="s">
        <v>6913</v>
      </c>
      <c r="F5468" t="s">
        <v>6914</v>
      </c>
      <c r="G5468" t="s">
        <v>89</v>
      </c>
      <c r="H5468" t="s">
        <v>69</v>
      </c>
      <c r="I5468" t="s">
        <v>69</v>
      </c>
      <c r="J5468" t="s">
        <v>9</v>
      </c>
      <c r="O5468" t="s">
        <v>89</v>
      </c>
      <c r="P5468" t="s">
        <v>9</v>
      </c>
      <c r="Q5468" t="s">
        <v>9</v>
      </c>
      <c r="R5468" t="s">
        <v>224</v>
      </c>
      <c r="S5468" t="s">
        <v>127</v>
      </c>
      <c r="T5468">
        <v>1</v>
      </c>
      <c r="U5468" t="s">
        <v>475</v>
      </c>
      <c r="W5468" t="s">
        <v>386</v>
      </c>
    </row>
    <row r="5469" spans="1:23" x14ac:dyDescent="0.25">
      <c r="A5469" t="s">
        <v>336</v>
      </c>
      <c r="B5469" s="1">
        <v>44225</v>
      </c>
      <c r="C5469">
        <v>2</v>
      </c>
      <c r="D5469" t="s">
        <v>2015</v>
      </c>
      <c r="E5469" t="s">
        <v>2015</v>
      </c>
      <c r="F5469" t="s">
        <v>853</v>
      </c>
      <c r="G5469" t="s">
        <v>101</v>
      </c>
      <c r="H5469" t="s">
        <v>23</v>
      </c>
      <c r="I5469" t="s">
        <v>23</v>
      </c>
      <c r="J5469" t="s">
        <v>9</v>
      </c>
      <c r="O5469" t="s">
        <v>101</v>
      </c>
      <c r="P5469" t="s">
        <v>9</v>
      </c>
      <c r="Q5469" t="s">
        <v>9</v>
      </c>
      <c r="R5469" t="s">
        <v>122</v>
      </c>
      <c r="S5469" t="s">
        <v>127</v>
      </c>
      <c r="T5469">
        <v>12</v>
      </c>
      <c r="U5469" t="s">
        <v>475</v>
      </c>
      <c r="W5469" t="s">
        <v>386</v>
      </c>
    </row>
    <row r="5470" spans="1:23" x14ac:dyDescent="0.25">
      <c r="A5470" t="s">
        <v>6411</v>
      </c>
      <c r="B5470" s="1">
        <v>44224</v>
      </c>
      <c r="C5470">
        <v>0.28999999999999998</v>
      </c>
      <c r="D5470" t="s">
        <v>556</v>
      </c>
      <c r="E5470" t="s">
        <v>556</v>
      </c>
      <c r="F5470" t="s">
        <v>8228</v>
      </c>
      <c r="G5470" t="s">
        <v>92</v>
      </c>
      <c r="H5470" t="s">
        <v>71</v>
      </c>
      <c r="I5470" t="s">
        <v>71</v>
      </c>
      <c r="J5470" t="s">
        <v>9</v>
      </c>
      <c r="O5470" t="s">
        <v>92</v>
      </c>
      <c r="P5470" t="s">
        <v>9</v>
      </c>
      <c r="Q5470" t="s">
        <v>9</v>
      </c>
      <c r="R5470" t="s">
        <v>92</v>
      </c>
      <c r="S5470" t="s">
        <v>127</v>
      </c>
      <c r="T5470">
        <v>12</v>
      </c>
      <c r="U5470" t="s">
        <v>475</v>
      </c>
      <c r="W5470" t="s">
        <v>386</v>
      </c>
    </row>
    <row r="5471" spans="1:23" x14ac:dyDescent="0.25">
      <c r="A5471" t="s">
        <v>19</v>
      </c>
      <c r="B5471" s="1">
        <v>44224</v>
      </c>
      <c r="C5471">
        <v>4100.09</v>
      </c>
      <c r="D5471" t="s">
        <v>719</v>
      </c>
      <c r="E5471" t="s">
        <v>719</v>
      </c>
      <c r="F5471" t="s">
        <v>565</v>
      </c>
      <c r="G5471" t="s">
        <v>92</v>
      </c>
      <c r="H5471" t="s">
        <v>30</v>
      </c>
      <c r="I5471" t="s">
        <v>30</v>
      </c>
      <c r="J5471" t="s">
        <v>9</v>
      </c>
      <c r="O5471" t="s">
        <v>92</v>
      </c>
      <c r="P5471" t="s">
        <v>9</v>
      </c>
      <c r="Q5471" t="s">
        <v>9</v>
      </c>
      <c r="R5471" t="s">
        <v>92</v>
      </c>
      <c r="S5471" t="s">
        <v>127</v>
      </c>
      <c r="T5471">
        <v>12</v>
      </c>
      <c r="U5471" t="s">
        <v>475</v>
      </c>
      <c r="W5471" t="s">
        <v>386</v>
      </c>
    </row>
    <row r="5472" spans="1:23" x14ac:dyDescent="0.25">
      <c r="A5472" t="s">
        <v>492</v>
      </c>
      <c r="B5472" s="1">
        <v>44224</v>
      </c>
      <c r="C5472">
        <v>-11</v>
      </c>
      <c r="D5472" t="s">
        <v>588</v>
      </c>
      <c r="E5472" t="s">
        <v>588</v>
      </c>
      <c r="F5472" t="s">
        <v>589</v>
      </c>
      <c r="G5472" t="s">
        <v>13</v>
      </c>
      <c r="H5472" t="s">
        <v>37</v>
      </c>
      <c r="I5472" t="s">
        <v>37</v>
      </c>
      <c r="J5472" t="s">
        <v>9</v>
      </c>
      <c r="O5472" t="s">
        <v>13</v>
      </c>
      <c r="P5472" t="s">
        <v>9</v>
      </c>
      <c r="Q5472" t="s">
        <v>9</v>
      </c>
      <c r="R5472" t="s">
        <v>122</v>
      </c>
      <c r="S5472" t="s">
        <v>127</v>
      </c>
      <c r="T5472">
        <v>12</v>
      </c>
      <c r="U5472" t="s">
        <v>475</v>
      </c>
      <c r="W5472" t="s">
        <v>386</v>
      </c>
    </row>
    <row r="5473" spans="1:23" x14ac:dyDescent="0.25">
      <c r="A5473" t="s">
        <v>19</v>
      </c>
      <c r="B5473" s="1">
        <v>44224</v>
      </c>
      <c r="C5473">
        <v>4043.04</v>
      </c>
      <c r="D5473" t="s">
        <v>562</v>
      </c>
      <c r="E5473" t="s">
        <v>562</v>
      </c>
      <c r="F5473" t="s">
        <v>563</v>
      </c>
      <c r="G5473" t="s">
        <v>92</v>
      </c>
      <c r="H5473" t="s">
        <v>30</v>
      </c>
      <c r="I5473" t="s">
        <v>30</v>
      </c>
      <c r="J5473" t="s">
        <v>9</v>
      </c>
      <c r="O5473" t="s">
        <v>92</v>
      </c>
      <c r="P5473" t="s">
        <v>9</v>
      </c>
      <c r="Q5473" t="s">
        <v>9</v>
      </c>
      <c r="R5473" t="s">
        <v>92</v>
      </c>
      <c r="S5473" t="s">
        <v>127</v>
      </c>
      <c r="T5473">
        <v>12</v>
      </c>
      <c r="U5473" t="s">
        <v>475</v>
      </c>
      <c r="W5473" t="s">
        <v>386</v>
      </c>
    </row>
    <row r="5474" spans="1:23" x14ac:dyDescent="0.25">
      <c r="A5474" t="s">
        <v>492</v>
      </c>
      <c r="B5474" s="1">
        <v>44223</v>
      </c>
      <c r="C5474">
        <v>-71.680000000000007</v>
      </c>
      <c r="D5474" t="s">
        <v>1268</v>
      </c>
      <c r="E5474" t="s">
        <v>1268</v>
      </c>
      <c r="F5474" t="s">
        <v>1269</v>
      </c>
      <c r="G5474" t="s">
        <v>473</v>
      </c>
      <c r="H5474" t="s">
        <v>467</v>
      </c>
      <c r="I5474" t="s">
        <v>467</v>
      </c>
      <c r="J5474" t="s">
        <v>9</v>
      </c>
      <c r="O5474" t="s">
        <v>473</v>
      </c>
      <c r="P5474" t="s">
        <v>9</v>
      </c>
      <c r="Q5474" t="s">
        <v>9</v>
      </c>
      <c r="R5474" t="s">
        <v>122</v>
      </c>
      <c r="S5474" t="s">
        <v>127</v>
      </c>
      <c r="T5474">
        <v>12</v>
      </c>
      <c r="U5474" t="s">
        <v>475</v>
      </c>
      <c r="W5474" t="s">
        <v>386</v>
      </c>
    </row>
    <row r="5475" spans="1:23" x14ac:dyDescent="0.25">
      <c r="A5475" t="s">
        <v>492</v>
      </c>
      <c r="B5475" s="1">
        <v>44223</v>
      </c>
      <c r="C5475">
        <v>-353.89</v>
      </c>
      <c r="D5475" t="s">
        <v>1268</v>
      </c>
      <c r="E5475" t="s">
        <v>1268</v>
      </c>
      <c r="F5475" t="s">
        <v>1269</v>
      </c>
      <c r="G5475" t="s">
        <v>473</v>
      </c>
      <c r="H5475" t="s">
        <v>467</v>
      </c>
      <c r="I5475" t="s">
        <v>467</v>
      </c>
      <c r="J5475" t="s">
        <v>9</v>
      </c>
      <c r="O5475" t="s">
        <v>473</v>
      </c>
      <c r="P5475" t="s">
        <v>9</v>
      </c>
      <c r="Q5475" t="s">
        <v>9</v>
      </c>
      <c r="R5475" t="s">
        <v>122</v>
      </c>
      <c r="S5475" t="s">
        <v>127</v>
      </c>
      <c r="T5475">
        <v>12</v>
      </c>
      <c r="U5475" t="s">
        <v>475</v>
      </c>
      <c r="W5475" t="s">
        <v>386</v>
      </c>
    </row>
    <row r="5476" spans="1:23" x14ac:dyDescent="0.25">
      <c r="A5476" t="s">
        <v>544</v>
      </c>
      <c r="B5476" s="1">
        <v>44223</v>
      </c>
      <c r="C5476">
        <v>96</v>
      </c>
      <c r="D5476" t="s">
        <v>1997</v>
      </c>
      <c r="E5476" t="s">
        <v>1997</v>
      </c>
      <c r="F5476" t="s">
        <v>1998</v>
      </c>
      <c r="G5476" t="s">
        <v>105</v>
      </c>
      <c r="H5476" t="s">
        <v>28</v>
      </c>
      <c r="I5476" t="s">
        <v>28</v>
      </c>
      <c r="J5476" t="s">
        <v>4996</v>
      </c>
      <c r="O5476" t="s">
        <v>105</v>
      </c>
      <c r="P5476" t="s">
        <v>9</v>
      </c>
      <c r="Q5476" t="s">
        <v>4998</v>
      </c>
      <c r="R5476" t="s">
        <v>122</v>
      </c>
      <c r="S5476" t="s">
        <v>124</v>
      </c>
      <c r="T5476">
        <v>1</v>
      </c>
      <c r="U5476" t="s">
        <v>475</v>
      </c>
      <c r="W5476" t="s">
        <v>386</v>
      </c>
    </row>
    <row r="5477" spans="1:23" x14ac:dyDescent="0.25">
      <c r="A5477" t="s">
        <v>544</v>
      </c>
      <c r="B5477" s="1">
        <v>44223</v>
      </c>
      <c r="C5477">
        <v>96</v>
      </c>
      <c r="D5477" t="s">
        <v>1997</v>
      </c>
      <c r="E5477" t="s">
        <v>1997</v>
      </c>
      <c r="F5477" t="s">
        <v>1998</v>
      </c>
      <c r="G5477" t="s">
        <v>105</v>
      </c>
      <c r="H5477" t="s">
        <v>28</v>
      </c>
      <c r="I5477" t="s">
        <v>28</v>
      </c>
      <c r="J5477" t="s">
        <v>4996</v>
      </c>
      <c r="O5477" t="s">
        <v>105</v>
      </c>
      <c r="P5477" t="s">
        <v>9</v>
      </c>
      <c r="Q5477" t="s">
        <v>4998</v>
      </c>
      <c r="R5477" t="s">
        <v>122</v>
      </c>
      <c r="S5477" t="s">
        <v>124</v>
      </c>
      <c r="T5477">
        <v>1</v>
      </c>
      <c r="U5477" t="s">
        <v>475</v>
      </c>
      <c r="W5477" t="s">
        <v>386</v>
      </c>
    </row>
    <row r="5478" spans="1:23" x14ac:dyDescent="0.25">
      <c r="A5478" t="s">
        <v>492</v>
      </c>
      <c r="B5478" s="1">
        <v>44223</v>
      </c>
      <c r="C5478">
        <v>-23.85</v>
      </c>
      <c r="D5478" t="s">
        <v>739</v>
      </c>
      <c r="E5478" t="s">
        <v>739</v>
      </c>
      <c r="F5478" t="s">
        <v>740</v>
      </c>
      <c r="G5478" t="s">
        <v>473</v>
      </c>
      <c r="H5478" t="s">
        <v>466</v>
      </c>
      <c r="I5478" t="s">
        <v>466</v>
      </c>
      <c r="J5478" t="s">
        <v>9</v>
      </c>
      <c r="O5478" t="s">
        <v>473</v>
      </c>
      <c r="P5478" t="s">
        <v>9</v>
      </c>
      <c r="Q5478" t="s">
        <v>9</v>
      </c>
      <c r="R5478" t="s">
        <v>122</v>
      </c>
      <c r="S5478" t="s">
        <v>127</v>
      </c>
      <c r="T5478">
        <v>12</v>
      </c>
      <c r="U5478" t="s">
        <v>475</v>
      </c>
      <c r="W5478" t="s">
        <v>386</v>
      </c>
    </row>
    <row r="5479" spans="1:23" x14ac:dyDescent="0.25">
      <c r="A5479" t="s">
        <v>487</v>
      </c>
      <c r="B5479" s="1">
        <v>44222</v>
      </c>
      <c r="C5479">
        <v>72</v>
      </c>
      <c r="D5479" t="s">
        <v>2220</v>
      </c>
      <c r="E5479" t="s">
        <v>2220</v>
      </c>
      <c r="F5479" t="s">
        <v>501</v>
      </c>
      <c r="G5479" t="s">
        <v>105</v>
      </c>
      <c r="H5479" t="s">
        <v>28</v>
      </c>
      <c r="I5479" t="s">
        <v>28</v>
      </c>
      <c r="J5479" t="s">
        <v>4650</v>
      </c>
      <c r="O5479" t="s">
        <v>105</v>
      </c>
      <c r="P5479" t="s">
        <v>9</v>
      </c>
      <c r="Q5479" t="s">
        <v>5010</v>
      </c>
      <c r="R5479" t="s">
        <v>122</v>
      </c>
      <c r="S5479" t="s">
        <v>124</v>
      </c>
      <c r="T5479">
        <v>1</v>
      </c>
      <c r="U5479" t="s">
        <v>475</v>
      </c>
      <c r="W5479" t="s">
        <v>386</v>
      </c>
    </row>
    <row r="5480" spans="1:23" x14ac:dyDescent="0.25">
      <c r="A5480" t="s">
        <v>544</v>
      </c>
      <c r="B5480" s="1">
        <v>44222</v>
      </c>
      <c r="C5480">
        <v>-260</v>
      </c>
      <c r="D5480" t="s">
        <v>1997</v>
      </c>
      <c r="E5480" t="s">
        <v>1997</v>
      </c>
      <c r="F5480" t="s">
        <v>2176</v>
      </c>
      <c r="G5480" t="s">
        <v>105</v>
      </c>
      <c r="H5480" t="s">
        <v>28</v>
      </c>
      <c r="I5480" t="s">
        <v>28</v>
      </c>
      <c r="J5480" t="s">
        <v>4996</v>
      </c>
      <c r="O5480" t="s">
        <v>105</v>
      </c>
      <c r="P5480" t="s">
        <v>9</v>
      </c>
      <c r="Q5480" t="s">
        <v>4998</v>
      </c>
      <c r="R5480" t="s">
        <v>122</v>
      </c>
      <c r="S5480" t="s">
        <v>124</v>
      </c>
      <c r="T5480">
        <v>1</v>
      </c>
      <c r="U5480" t="s">
        <v>475</v>
      </c>
      <c r="W5480" t="s">
        <v>386</v>
      </c>
    </row>
    <row r="5481" spans="1:23" x14ac:dyDescent="0.25">
      <c r="A5481" t="s">
        <v>544</v>
      </c>
      <c r="B5481" s="1">
        <v>44222</v>
      </c>
      <c r="C5481">
        <v>-43.82</v>
      </c>
      <c r="D5481" t="s">
        <v>975</v>
      </c>
      <c r="E5481" t="s">
        <v>975</v>
      </c>
      <c r="F5481" t="s">
        <v>976</v>
      </c>
      <c r="G5481" t="s">
        <v>104</v>
      </c>
      <c r="H5481" t="s">
        <v>12</v>
      </c>
      <c r="I5481" t="s">
        <v>12</v>
      </c>
      <c r="J5481" t="s">
        <v>9</v>
      </c>
      <c r="O5481" t="s">
        <v>104</v>
      </c>
      <c r="P5481" t="s">
        <v>9</v>
      </c>
      <c r="Q5481" t="s">
        <v>9</v>
      </c>
      <c r="R5481" t="s">
        <v>122</v>
      </c>
      <c r="S5481" t="s">
        <v>127</v>
      </c>
      <c r="T5481">
        <v>12</v>
      </c>
      <c r="U5481" t="s">
        <v>475</v>
      </c>
      <c r="W5481" t="s">
        <v>386</v>
      </c>
    </row>
    <row r="5482" spans="1:23" x14ac:dyDescent="0.25">
      <c r="A5482" t="s">
        <v>544</v>
      </c>
      <c r="B5482" s="1">
        <v>44222</v>
      </c>
      <c r="C5482">
        <v>-15.16</v>
      </c>
      <c r="D5482" t="s">
        <v>744</v>
      </c>
      <c r="E5482" t="s">
        <v>744</v>
      </c>
      <c r="F5482" t="s">
        <v>745</v>
      </c>
      <c r="G5482" t="s">
        <v>104</v>
      </c>
      <c r="H5482" t="s">
        <v>7</v>
      </c>
      <c r="I5482" t="s">
        <v>7</v>
      </c>
      <c r="J5482" t="s">
        <v>9</v>
      </c>
      <c r="O5482" t="s">
        <v>104</v>
      </c>
      <c r="P5482" t="s">
        <v>9</v>
      </c>
      <c r="Q5482" t="s">
        <v>9</v>
      </c>
      <c r="R5482" t="s">
        <v>122</v>
      </c>
      <c r="S5482" t="s">
        <v>127</v>
      </c>
      <c r="T5482">
        <v>12</v>
      </c>
      <c r="U5482" t="s">
        <v>475</v>
      </c>
      <c r="W5482" t="s">
        <v>386</v>
      </c>
    </row>
    <row r="5483" spans="1:23" x14ac:dyDescent="0.25">
      <c r="A5483" t="s">
        <v>492</v>
      </c>
      <c r="B5483" s="1">
        <v>44222</v>
      </c>
      <c r="C5483">
        <v>-15</v>
      </c>
      <c r="D5483" t="s">
        <v>2785</v>
      </c>
      <c r="E5483" t="s">
        <v>2785</v>
      </c>
      <c r="F5483" t="s">
        <v>2761</v>
      </c>
      <c r="G5483" t="s">
        <v>104</v>
      </c>
      <c r="H5483" t="s">
        <v>16</v>
      </c>
      <c r="I5483" t="s">
        <v>16</v>
      </c>
      <c r="J5483" t="s">
        <v>9</v>
      </c>
      <c r="O5483" t="s">
        <v>104</v>
      </c>
      <c r="P5483" t="s">
        <v>9</v>
      </c>
      <c r="Q5483" t="s">
        <v>9</v>
      </c>
      <c r="R5483" t="s">
        <v>122</v>
      </c>
      <c r="S5483" t="s">
        <v>127</v>
      </c>
      <c r="T5483">
        <v>12</v>
      </c>
      <c r="U5483" t="s">
        <v>475</v>
      </c>
      <c r="W5483" t="s">
        <v>386</v>
      </c>
    </row>
    <row r="5484" spans="1:23" x14ac:dyDescent="0.25">
      <c r="A5484" t="s">
        <v>19</v>
      </c>
      <c r="B5484" s="1">
        <v>44222</v>
      </c>
      <c r="C5484">
        <v>-72</v>
      </c>
      <c r="D5484" t="s">
        <v>1402</v>
      </c>
      <c r="E5484" t="s">
        <v>1402</v>
      </c>
      <c r="F5484" t="s">
        <v>573</v>
      </c>
      <c r="G5484" t="s">
        <v>105</v>
      </c>
      <c r="H5484" t="s">
        <v>28</v>
      </c>
      <c r="I5484" t="s">
        <v>28</v>
      </c>
      <c r="J5484" t="s">
        <v>4650</v>
      </c>
      <c r="O5484" t="s">
        <v>105</v>
      </c>
      <c r="P5484" t="s">
        <v>9</v>
      </c>
      <c r="Q5484" t="s">
        <v>5009</v>
      </c>
      <c r="R5484" t="s">
        <v>122</v>
      </c>
      <c r="S5484" t="s">
        <v>124</v>
      </c>
      <c r="T5484">
        <v>1</v>
      </c>
      <c r="U5484" t="s">
        <v>475</v>
      </c>
      <c r="W5484" t="s">
        <v>386</v>
      </c>
    </row>
    <row r="5485" spans="1:23" x14ac:dyDescent="0.25">
      <c r="A5485" t="s">
        <v>605</v>
      </c>
      <c r="B5485" s="1">
        <v>44222</v>
      </c>
      <c r="C5485">
        <v>-13.2</v>
      </c>
      <c r="D5485" t="s">
        <v>606</v>
      </c>
      <c r="E5485" t="s">
        <v>606</v>
      </c>
      <c r="F5485" t="s">
        <v>2784</v>
      </c>
      <c r="G5485" t="s">
        <v>13</v>
      </c>
      <c r="H5485" t="s">
        <v>11</v>
      </c>
      <c r="I5485" t="s">
        <v>11</v>
      </c>
      <c r="J5485" t="s">
        <v>9</v>
      </c>
      <c r="O5485" t="s">
        <v>13</v>
      </c>
      <c r="P5485" t="s">
        <v>9</v>
      </c>
      <c r="Q5485" t="s">
        <v>9</v>
      </c>
      <c r="R5485" t="s">
        <v>122</v>
      </c>
      <c r="S5485" t="s">
        <v>127</v>
      </c>
      <c r="T5485">
        <v>12</v>
      </c>
      <c r="U5485" t="s">
        <v>475</v>
      </c>
      <c r="W5485" t="s">
        <v>386</v>
      </c>
    </row>
    <row r="5486" spans="1:23" x14ac:dyDescent="0.25">
      <c r="A5486" t="s">
        <v>492</v>
      </c>
      <c r="B5486" s="1">
        <v>44221</v>
      </c>
      <c r="C5486">
        <v>-67.959999999999994</v>
      </c>
      <c r="D5486" t="s">
        <v>739</v>
      </c>
      <c r="E5486" t="s">
        <v>739</v>
      </c>
      <c r="F5486" t="s">
        <v>740</v>
      </c>
      <c r="G5486" t="s">
        <v>473</v>
      </c>
      <c r="H5486" t="s">
        <v>466</v>
      </c>
      <c r="I5486" t="s">
        <v>466</v>
      </c>
      <c r="J5486" t="s">
        <v>9</v>
      </c>
      <c r="O5486" t="s">
        <v>473</v>
      </c>
      <c r="P5486" t="s">
        <v>9</v>
      </c>
      <c r="Q5486" t="s">
        <v>9</v>
      </c>
      <c r="R5486" t="s">
        <v>122</v>
      </c>
      <c r="S5486" t="s">
        <v>127</v>
      </c>
      <c r="T5486">
        <v>12</v>
      </c>
      <c r="U5486" t="s">
        <v>475</v>
      </c>
      <c r="W5486" t="s">
        <v>386</v>
      </c>
    </row>
    <row r="5487" spans="1:23" x14ac:dyDescent="0.25">
      <c r="A5487" t="s">
        <v>19</v>
      </c>
      <c r="B5487" s="1">
        <v>44221</v>
      </c>
      <c r="C5487">
        <v>-23.19</v>
      </c>
      <c r="D5487" t="s">
        <v>25</v>
      </c>
      <c r="E5487" t="s">
        <v>25</v>
      </c>
      <c r="F5487" t="s">
        <v>611</v>
      </c>
      <c r="G5487" t="s">
        <v>55</v>
      </c>
      <c r="H5487" t="s">
        <v>18</v>
      </c>
      <c r="I5487" t="s">
        <v>18</v>
      </c>
      <c r="J5487" t="s">
        <v>9</v>
      </c>
      <c r="O5487" t="s">
        <v>55</v>
      </c>
      <c r="P5487" t="s">
        <v>9</v>
      </c>
      <c r="Q5487" t="s">
        <v>9</v>
      </c>
      <c r="R5487" t="s">
        <v>224</v>
      </c>
      <c r="S5487" t="s">
        <v>126</v>
      </c>
      <c r="T5487">
        <v>12</v>
      </c>
      <c r="U5487" t="s">
        <v>475</v>
      </c>
      <c r="W5487" t="s">
        <v>386</v>
      </c>
    </row>
    <row r="5488" spans="1:23" x14ac:dyDescent="0.25">
      <c r="A5488" t="s">
        <v>492</v>
      </c>
      <c r="B5488" s="1">
        <v>44221</v>
      </c>
      <c r="C5488">
        <v>-12.1</v>
      </c>
      <c r="D5488" t="s">
        <v>632</v>
      </c>
      <c r="E5488" t="s">
        <v>632</v>
      </c>
      <c r="F5488" t="s">
        <v>633</v>
      </c>
      <c r="G5488" t="s">
        <v>473</v>
      </c>
      <c r="H5488" t="s">
        <v>472</v>
      </c>
      <c r="I5488" t="s">
        <v>472</v>
      </c>
      <c r="J5488" t="s">
        <v>9</v>
      </c>
      <c r="O5488" t="s">
        <v>473</v>
      </c>
      <c r="P5488" t="s">
        <v>9</v>
      </c>
      <c r="Q5488" t="s">
        <v>9</v>
      </c>
      <c r="R5488" t="s">
        <v>122</v>
      </c>
      <c r="S5488" t="s">
        <v>124</v>
      </c>
      <c r="T5488">
        <v>12</v>
      </c>
      <c r="U5488" t="s">
        <v>475</v>
      </c>
      <c r="W5488" t="s">
        <v>386</v>
      </c>
    </row>
    <row r="5489" spans="1:23" x14ac:dyDescent="0.25">
      <c r="A5489" t="s">
        <v>34</v>
      </c>
      <c r="B5489" s="1">
        <v>44220</v>
      </c>
      <c r="C5489">
        <v>-4.3899999999999997</v>
      </c>
      <c r="D5489" t="s">
        <v>1145</v>
      </c>
      <c r="E5489" t="s">
        <v>1145</v>
      </c>
      <c r="F5489" t="s">
        <v>2786</v>
      </c>
      <c r="G5489" t="s">
        <v>13</v>
      </c>
      <c r="H5489" t="s">
        <v>11</v>
      </c>
      <c r="I5489" t="s">
        <v>11</v>
      </c>
      <c r="J5489" t="s">
        <v>9</v>
      </c>
      <c r="K5489" t="s">
        <v>9</v>
      </c>
      <c r="L5489" t="s">
        <v>9</v>
      </c>
      <c r="M5489" t="s">
        <v>5550</v>
      </c>
      <c r="O5489" t="s">
        <v>13</v>
      </c>
      <c r="P5489" t="s">
        <v>9</v>
      </c>
      <c r="Q5489" t="s">
        <v>6101</v>
      </c>
      <c r="R5489" t="s">
        <v>122</v>
      </c>
      <c r="S5489" t="s">
        <v>127</v>
      </c>
      <c r="T5489">
        <v>12</v>
      </c>
      <c r="U5489" t="s">
        <v>475</v>
      </c>
      <c r="W5489" t="s">
        <v>386</v>
      </c>
    </row>
    <row r="5490" spans="1:23" x14ac:dyDescent="0.25">
      <c r="A5490" t="s">
        <v>605</v>
      </c>
      <c r="B5490" s="1">
        <v>44219</v>
      </c>
      <c r="C5490">
        <v>23.19</v>
      </c>
      <c r="D5490" t="s">
        <v>25</v>
      </c>
      <c r="E5490" t="s">
        <v>25</v>
      </c>
      <c r="F5490" t="s">
        <v>627</v>
      </c>
      <c r="G5490" t="s">
        <v>55</v>
      </c>
      <c r="H5490" t="s">
        <v>18</v>
      </c>
      <c r="I5490" t="s">
        <v>18</v>
      </c>
      <c r="J5490" t="s">
        <v>9</v>
      </c>
      <c r="O5490" t="s">
        <v>55</v>
      </c>
      <c r="P5490" t="s">
        <v>9</v>
      </c>
      <c r="Q5490" t="s">
        <v>9</v>
      </c>
      <c r="R5490" t="s">
        <v>224</v>
      </c>
      <c r="S5490" t="s">
        <v>126</v>
      </c>
      <c r="T5490">
        <v>12</v>
      </c>
      <c r="U5490" t="s">
        <v>475</v>
      </c>
      <c r="W5490" t="s">
        <v>386</v>
      </c>
    </row>
    <row r="5491" spans="1:23" x14ac:dyDescent="0.25">
      <c r="A5491" t="s">
        <v>492</v>
      </c>
      <c r="B5491" s="1">
        <v>44219</v>
      </c>
      <c r="C5491">
        <v>-132</v>
      </c>
      <c r="D5491" t="s">
        <v>522</v>
      </c>
      <c r="E5491" t="s">
        <v>522</v>
      </c>
      <c r="F5491" t="s">
        <v>523</v>
      </c>
      <c r="G5491" t="s">
        <v>94</v>
      </c>
      <c r="H5491" t="s">
        <v>73</v>
      </c>
      <c r="I5491" t="s">
        <v>73</v>
      </c>
      <c r="J5491" t="s">
        <v>2439</v>
      </c>
      <c r="O5491" t="s">
        <v>94</v>
      </c>
      <c r="P5491" t="s">
        <v>29</v>
      </c>
      <c r="Q5491" t="s">
        <v>6334</v>
      </c>
      <c r="R5491" t="s">
        <v>122</v>
      </c>
      <c r="S5491" t="s">
        <v>127</v>
      </c>
      <c r="T5491">
        <v>1</v>
      </c>
      <c r="U5491" t="s">
        <v>475</v>
      </c>
      <c r="V5491" t="s">
        <v>262</v>
      </c>
      <c r="W5491" t="s">
        <v>1640</v>
      </c>
    </row>
    <row r="5492" spans="1:23" x14ac:dyDescent="0.25">
      <c r="A5492" t="s">
        <v>544</v>
      </c>
      <c r="B5492" s="1">
        <v>44219</v>
      </c>
      <c r="C5492">
        <v>-10.99</v>
      </c>
      <c r="D5492" t="s">
        <v>744</v>
      </c>
      <c r="E5492" t="s">
        <v>744</v>
      </c>
      <c r="F5492" t="s">
        <v>2787</v>
      </c>
      <c r="G5492" t="s">
        <v>104</v>
      </c>
      <c r="H5492" t="s">
        <v>7</v>
      </c>
      <c r="I5492" t="s">
        <v>7</v>
      </c>
      <c r="J5492" t="s">
        <v>9</v>
      </c>
      <c r="O5492" t="s">
        <v>104</v>
      </c>
      <c r="P5492" t="s">
        <v>9</v>
      </c>
      <c r="Q5492" t="s">
        <v>9</v>
      </c>
      <c r="R5492" t="s">
        <v>122</v>
      </c>
      <c r="S5492" t="s">
        <v>127</v>
      </c>
      <c r="T5492">
        <v>12</v>
      </c>
      <c r="U5492" t="s">
        <v>475</v>
      </c>
      <c r="W5492" t="s">
        <v>386</v>
      </c>
    </row>
    <row r="5493" spans="1:23" x14ac:dyDescent="0.25">
      <c r="A5493" t="s">
        <v>492</v>
      </c>
      <c r="B5493" s="1">
        <v>44219</v>
      </c>
      <c r="C5493">
        <v>-10</v>
      </c>
      <c r="D5493" t="s">
        <v>522</v>
      </c>
      <c r="E5493" t="s">
        <v>522</v>
      </c>
      <c r="F5493" t="s">
        <v>523</v>
      </c>
      <c r="G5493" t="s">
        <v>94</v>
      </c>
      <c r="H5493" t="s">
        <v>73</v>
      </c>
      <c r="I5493" t="s">
        <v>73</v>
      </c>
      <c r="J5493" t="s">
        <v>2439</v>
      </c>
      <c r="O5493" t="s">
        <v>94</v>
      </c>
      <c r="P5493" t="s">
        <v>29</v>
      </c>
      <c r="Q5493" t="s">
        <v>6334</v>
      </c>
      <c r="R5493" t="s">
        <v>122</v>
      </c>
      <c r="S5493" t="s">
        <v>127</v>
      </c>
      <c r="T5493">
        <v>1</v>
      </c>
      <c r="U5493" t="s">
        <v>475</v>
      </c>
      <c r="V5493" t="s">
        <v>262</v>
      </c>
      <c r="W5493" t="s">
        <v>1640</v>
      </c>
    </row>
    <row r="5494" spans="1:23" x14ac:dyDescent="0.25">
      <c r="A5494" t="s">
        <v>492</v>
      </c>
      <c r="B5494" s="1">
        <v>44219</v>
      </c>
      <c r="C5494">
        <v>-142.61000000000001</v>
      </c>
      <c r="D5494" t="s">
        <v>495</v>
      </c>
      <c r="E5494" t="s">
        <v>495</v>
      </c>
      <c r="F5494" t="s">
        <v>496</v>
      </c>
      <c r="G5494" t="s">
        <v>104</v>
      </c>
      <c r="H5494" t="s">
        <v>16</v>
      </c>
      <c r="I5494" t="s">
        <v>16</v>
      </c>
      <c r="J5494" t="s">
        <v>9</v>
      </c>
      <c r="O5494" t="s">
        <v>104</v>
      </c>
      <c r="P5494" t="s">
        <v>9</v>
      </c>
      <c r="Q5494" t="s">
        <v>9</v>
      </c>
      <c r="R5494" t="s">
        <v>122</v>
      </c>
      <c r="S5494" t="s">
        <v>127</v>
      </c>
      <c r="T5494">
        <v>12</v>
      </c>
      <c r="U5494" t="s">
        <v>475</v>
      </c>
      <c r="W5494" t="s">
        <v>386</v>
      </c>
    </row>
    <row r="5495" spans="1:23" x14ac:dyDescent="0.25">
      <c r="A5495" t="s">
        <v>336</v>
      </c>
      <c r="B5495" s="1">
        <v>44219</v>
      </c>
      <c r="C5495">
        <v>-2</v>
      </c>
      <c r="D5495" t="s">
        <v>1398</v>
      </c>
      <c r="E5495" t="s">
        <v>1398</v>
      </c>
      <c r="F5495" t="s">
        <v>1399</v>
      </c>
      <c r="G5495" t="s">
        <v>101</v>
      </c>
      <c r="H5495" t="s">
        <v>23</v>
      </c>
      <c r="I5495" t="s">
        <v>23</v>
      </c>
      <c r="J5495" t="s">
        <v>9</v>
      </c>
      <c r="O5495" t="s">
        <v>101</v>
      </c>
      <c r="P5495" t="s">
        <v>9</v>
      </c>
      <c r="Q5495" t="s">
        <v>9</v>
      </c>
      <c r="R5495" t="s">
        <v>122</v>
      </c>
      <c r="S5495" t="s">
        <v>127</v>
      </c>
      <c r="T5495">
        <v>12</v>
      </c>
      <c r="U5495" t="s">
        <v>475</v>
      </c>
      <c r="W5495" t="s">
        <v>386</v>
      </c>
    </row>
    <row r="5496" spans="1:23" x14ac:dyDescent="0.25">
      <c r="A5496" t="s">
        <v>544</v>
      </c>
      <c r="B5496" s="1">
        <v>44219</v>
      </c>
      <c r="C5496">
        <v>-27.65</v>
      </c>
      <c r="D5496" t="s">
        <v>640</v>
      </c>
      <c r="E5496" t="s">
        <v>640</v>
      </c>
      <c r="F5496" t="s">
        <v>641</v>
      </c>
      <c r="G5496" t="s">
        <v>104</v>
      </c>
      <c r="H5496" t="s">
        <v>12</v>
      </c>
      <c r="I5496" t="s">
        <v>12</v>
      </c>
      <c r="J5496" t="s">
        <v>9</v>
      </c>
      <c r="O5496" t="s">
        <v>104</v>
      </c>
      <c r="P5496" t="s">
        <v>9</v>
      </c>
      <c r="Q5496" t="s">
        <v>9</v>
      </c>
      <c r="R5496" t="s">
        <v>122</v>
      </c>
      <c r="S5496" t="s">
        <v>127</v>
      </c>
      <c r="T5496">
        <v>12</v>
      </c>
      <c r="U5496" t="s">
        <v>475</v>
      </c>
      <c r="W5496" t="s">
        <v>386</v>
      </c>
    </row>
    <row r="5497" spans="1:23" x14ac:dyDescent="0.25">
      <c r="A5497" t="s">
        <v>544</v>
      </c>
      <c r="B5497" s="1">
        <v>44219</v>
      </c>
      <c r="C5497">
        <v>694.86</v>
      </c>
      <c r="D5497" t="s">
        <v>2788</v>
      </c>
      <c r="E5497" t="s">
        <v>2788</v>
      </c>
      <c r="F5497" t="s">
        <v>561</v>
      </c>
      <c r="G5497" t="s">
        <v>92</v>
      </c>
      <c r="H5497" t="s">
        <v>49</v>
      </c>
      <c r="I5497" t="s">
        <v>49</v>
      </c>
      <c r="J5497" t="s">
        <v>9</v>
      </c>
      <c r="O5497" t="s">
        <v>92</v>
      </c>
      <c r="P5497" t="s">
        <v>9</v>
      </c>
      <c r="Q5497" t="s">
        <v>9</v>
      </c>
      <c r="R5497" t="s">
        <v>92</v>
      </c>
      <c r="S5497" t="s">
        <v>127</v>
      </c>
      <c r="T5497">
        <v>12</v>
      </c>
      <c r="U5497" t="s">
        <v>475</v>
      </c>
      <c r="W5497" t="s">
        <v>386</v>
      </c>
    </row>
    <row r="5498" spans="1:23" x14ac:dyDescent="0.25">
      <c r="A5498" t="s">
        <v>544</v>
      </c>
      <c r="B5498" s="1">
        <v>44219</v>
      </c>
      <c r="C5498">
        <v>-12.99</v>
      </c>
      <c r="D5498" t="s">
        <v>560</v>
      </c>
      <c r="E5498" t="s">
        <v>560</v>
      </c>
      <c r="F5498" t="s">
        <v>561</v>
      </c>
      <c r="G5498" t="s">
        <v>104</v>
      </c>
      <c r="H5498" t="s">
        <v>16</v>
      </c>
      <c r="I5498" t="s">
        <v>16</v>
      </c>
      <c r="J5498" t="s">
        <v>9</v>
      </c>
      <c r="O5498" t="s">
        <v>104</v>
      </c>
      <c r="P5498" t="s">
        <v>9</v>
      </c>
      <c r="Q5498" t="s">
        <v>9</v>
      </c>
      <c r="R5498" t="s">
        <v>122</v>
      </c>
      <c r="S5498" t="s">
        <v>127</v>
      </c>
      <c r="T5498">
        <v>12</v>
      </c>
      <c r="U5498" t="s">
        <v>475</v>
      </c>
      <c r="W5498" t="s">
        <v>386</v>
      </c>
    </row>
    <row r="5499" spans="1:23" x14ac:dyDescent="0.25">
      <c r="A5499" t="s">
        <v>336</v>
      </c>
      <c r="B5499" s="1">
        <v>44219</v>
      </c>
      <c r="C5499">
        <v>-35</v>
      </c>
      <c r="D5499" t="s">
        <v>1398</v>
      </c>
      <c r="E5499" t="s">
        <v>1398</v>
      </c>
      <c r="F5499" t="s">
        <v>1399</v>
      </c>
      <c r="G5499" t="s">
        <v>105</v>
      </c>
      <c r="H5499" t="s">
        <v>134</v>
      </c>
      <c r="I5499" t="s">
        <v>134</v>
      </c>
      <c r="J5499" t="s">
        <v>5014</v>
      </c>
      <c r="O5499" t="s">
        <v>105</v>
      </c>
      <c r="P5499" t="s">
        <v>9</v>
      </c>
      <c r="Q5499" t="s">
        <v>5018</v>
      </c>
      <c r="R5499" t="s">
        <v>122</v>
      </c>
      <c r="S5499" t="s">
        <v>124</v>
      </c>
      <c r="T5499">
        <v>1</v>
      </c>
      <c r="U5499" t="s">
        <v>475</v>
      </c>
      <c r="V5499" t="s">
        <v>287</v>
      </c>
      <c r="W5499" t="s">
        <v>386</v>
      </c>
    </row>
    <row r="5500" spans="1:23" x14ac:dyDescent="0.25">
      <c r="A5500" t="s">
        <v>336</v>
      </c>
      <c r="B5500" s="1">
        <v>44219</v>
      </c>
      <c r="C5500">
        <v>-5</v>
      </c>
      <c r="D5500" t="s">
        <v>1398</v>
      </c>
      <c r="E5500" t="s">
        <v>1398</v>
      </c>
      <c r="F5500" t="s">
        <v>1399</v>
      </c>
      <c r="G5500" t="s">
        <v>104</v>
      </c>
      <c r="H5500" t="s">
        <v>7</v>
      </c>
      <c r="I5500" t="s">
        <v>7</v>
      </c>
      <c r="J5500" t="s">
        <v>9</v>
      </c>
      <c r="O5500" t="s">
        <v>104</v>
      </c>
      <c r="P5500" t="s">
        <v>9</v>
      </c>
      <c r="Q5500" t="s">
        <v>9</v>
      </c>
      <c r="R5500" t="s">
        <v>122</v>
      </c>
      <c r="S5500" t="s">
        <v>127</v>
      </c>
      <c r="T5500">
        <v>12</v>
      </c>
      <c r="U5500" t="s">
        <v>475</v>
      </c>
      <c r="W5500" t="s">
        <v>386</v>
      </c>
    </row>
    <row r="5501" spans="1:23" x14ac:dyDescent="0.25">
      <c r="A5501" t="s">
        <v>19</v>
      </c>
      <c r="B5501" s="1">
        <v>44218</v>
      </c>
      <c r="C5501">
        <v>-5500</v>
      </c>
      <c r="D5501" t="s">
        <v>90</v>
      </c>
      <c r="E5501" t="s">
        <v>90</v>
      </c>
      <c r="G5501" t="s">
        <v>10</v>
      </c>
      <c r="H5501" t="s">
        <v>90</v>
      </c>
      <c r="I5501" t="s">
        <v>90</v>
      </c>
      <c r="J5501" t="s">
        <v>9</v>
      </c>
      <c r="K5501" t="s">
        <v>9</v>
      </c>
      <c r="L5501" t="s">
        <v>385</v>
      </c>
      <c r="O5501" t="s">
        <v>10</v>
      </c>
      <c r="Q5501" t="s">
        <v>244</v>
      </c>
      <c r="R5501" t="s">
        <v>122</v>
      </c>
      <c r="S5501" t="s">
        <v>127</v>
      </c>
      <c r="T5501">
        <v>1</v>
      </c>
      <c r="U5501" t="s">
        <v>385</v>
      </c>
      <c r="W5501" t="s">
        <v>386</v>
      </c>
    </row>
    <row r="5502" spans="1:23" x14ac:dyDescent="0.25">
      <c r="A5502" t="s">
        <v>492</v>
      </c>
      <c r="B5502" s="1">
        <v>44218</v>
      </c>
      <c r="C5502">
        <v>-14.58</v>
      </c>
      <c r="D5502" t="s">
        <v>493</v>
      </c>
      <c r="E5502" t="s">
        <v>493</v>
      </c>
      <c r="F5502" t="s">
        <v>494</v>
      </c>
      <c r="G5502" t="s">
        <v>104</v>
      </c>
      <c r="H5502" t="s">
        <v>16</v>
      </c>
      <c r="I5502" t="s">
        <v>16</v>
      </c>
      <c r="J5502" t="s">
        <v>9</v>
      </c>
      <c r="O5502" t="s">
        <v>104</v>
      </c>
      <c r="P5502" t="s">
        <v>9</v>
      </c>
      <c r="Q5502" t="s">
        <v>9</v>
      </c>
      <c r="R5502" t="s">
        <v>122</v>
      </c>
      <c r="S5502" t="s">
        <v>127</v>
      </c>
      <c r="T5502">
        <v>12</v>
      </c>
      <c r="U5502" t="s">
        <v>475</v>
      </c>
      <c r="W5502" t="s">
        <v>386</v>
      </c>
    </row>
    <row r="5503" spans="1:23" x14ac:dyDescent="0.25">
      <c r="A5503" t="s">
        <v>34</v>
      </c>
      <c r="B5503" s="1">
        <v>44218</v>
      </c>
      <c r="C5503">
        <v>-18.71</v>
      </c>
      <c r="D5503" t="s">
        <v>491</v>
      </c>
      <c r="E5503" t="s">
        <v>491</v>
      </c>
      <c r="F5503" t="s">
        <v>2789</v>
      </c>
      <c r="G5503" t="s">
        <v>473</v>
      </c>
      <c r="H5503" t="s">
        <v>466</v>
      </c>
      <c r="I5503" t="s">
        <v>466</v>
      </c>
      <c r="J5503" t="s">
        <v>9</v>
      </c>
      <c r="K5503" t="s">
        <v>9</v>
      </c>
      <c r="L5503" t="s">
        <v>9</v>
      </c>
      <c r="M5503" t="s">
        <v>5551</v>
      </c>
      <c r="O5503" t="s">
        <v>473</v>
      </c>
      <c r="P5503" t="s">
        <v>9</v>
      </c>
      <c r="Q5503" t="s">
        <v>5552</v>
      </c>
      <c r="R5503" t="s">
        <v>122</v>
      </c>
      <c r="S5503" t="s">
        <v>127</v>
      </c>
      <c r="T5503">
        <v>12</v>
      </c>
      <c r="U5503" t="s">
        <v>475</v>
      </c>
      <c r="W5503" t="s">
        <v>386</v>
      </c>
    </row>
    <row r="5504" spans="1:23" x14ac:dyDescent="0.25">
      <c r="A5504" t="s">
        <v>544</v>
      </c>
      <c r="B5504" s="1">
        <v>44217</v>
      </c>
      <c r="C5504">
        <v>-9.9600000000000009</v>
      </c>
      <c r="D5504" t="s">
        <v>761</v>
      </c>
      <c r="E5504" t="s">
        <v>761</v>
      </c>
      <c r="F5504" t="s">
        <v>762</v>
      </c>
      <c r="G5504" t="s">
        <v>104</v>
      </c>
      <c r="H5504" t="s">
        <v>7</v>
      </c>
      <c r="I5504" t="s">
        <v>7</v>
      </c>
      <c r="J5504" t="s">
        <v>9</v>
      </c>
      <c r="O5504" t="s">
        <v>104</v>
      </c>
      <c r="P5504" t="s">
        <v>9</v>
      </c>
      <c r="Q5504" t="s">
        <v>9</v>
      </c>
      <c r="R5504" t="s">
        <v>122</v>
      </c>
      <c r="S5504" t="s">
        <v>127</v>
      </c>
      <c r="T5504">
        <v>12</v>
      </c>
      <c r="U5504" t="s">
        <v>475</v>
      </c>
      <c r="W5504" t="s">
        <v>386</v>
      </c>
    </row>
    <row r="5505" spans="1:23" x14ac:dyDescent="0.25">
      <c r="A5505" t="s">
        <v>492</v>
      </c>
      <c r="B5505" s="1">
        <v>44217</v>
      </c>
      <c r="C5505">
        <v>25</v>
      </c>
      <c r="D5505" t="s">
        <v>536</v>
      </c>
      <c r="E5505" t="s">
        <v>536</v>
      </c>
      <c r="F5505" t="s">
        <v>537</v>
      </c>
      <c r="G5505" t="s">
        <v>92</v>
      </c>
      <c r="H5505" t="s">
        <v>49</v>
      </c>
      <c r="I5505" t="s">
        <v>49</v>
      </c>
      <c r="J5505" t="s">
        <v>9</v>
      </c>
      <c r="O5505" t="s">
        <v>92</v>
      </c>
      <c r="P5505" t="s">
        <v>9</v>
      </c>
      <c r="Q5505" t="s">
        <v>9</v>
      </c>
      <c r="R5505" t="s">
        <v>92</v>
      </c>
      <c r="S5505" t="s">
        <v>127</v>
      </c>
      <c r="T5505">
        <v>12</v>
      </c>
      <c r="U5505" t="s">
        <v>475</v>
      </c>
      <c r="W5505" t="s">
        <v>386</v>
      </c>
    </row>
    <row r="5506" spans="1:23" x14ac:dyDescent="0.25">
      <c r="A5506" t="s">
        <v>544</v>
      </c>
      <c r="B5506" s="1">
        <v>44217</v>
      </c>
      <c r="C5506">
        <v>-16.760000000000002</v>
      </c>
      <c r="D5506" t="s">
        <v>979</v>
      </c>
      <c r="E5506" t="s">
        <v>979</v>
      </c>
      <c r="F5506" t="s">
        <v>1508</v>
      </c>
      <c r="G5506" t="s">
        <v>104</v>
      </c>
      <c r="H5506" t="s">
        <v>7</v>
      </c>
      <c r="I5506" t="s">
        <v>7</v>
      </c>
      <c r="J5506" t="s">
        <v>9</v>
      </c>
      <c r="O5506" t="s">
        <v>104</v>
      </c>
      <c r="P5506" t="s">
        <v>9</v>
      </c>
      <c r="Q5506" t="s">
        <v>9</v>
      </c>
      <c r="R5506" t="s">
        <v>122</v>
      </c>
      <c r="S5506" t="s">
        <v>127</v>
      </c>
      <c r="T5506">
        <v>12</v>
      </c>
      <c r="U5506" t="s">
        <v>475</v>
      </c>
      <c r="W5506" t="s">
        <v>386</v>
      </c>
    </row>
    <row r="5507" spans="1:23" x14ac:dyDescent="0.25">
      <c r="A5507" t="s">
        <v>492</v>
      </c>
      <c r="B5507" s="1">
        <v>44217</v>
      </c>
      <c r="C5507">
        <v>-15.95</v>
      </c>
      <c r="D5507" t="s">
        <v>642</v>
      </c>
      <c r="E5507" t="s">
        <v>642</v>
      </c>
      <c r="F5507" t="s">
        <v>643</v>
      </c>
      <c r="G5507" t="s">
        <v>117</v>
      </c>
      <c r="H5507" t="s">
        <v>45</v>
      </c>
      <c r="I5507" t="s">
        <v>45</v>
      </c>
      <c r="J5507" t="s">
        <v>9</v>
      </c>
      <c r="O5507" t="s">
        <v>117</v>
      </c>
      <c r="P5507" t="s">
        <v>9</v>
      </c>
      <c r="Q5507" t="s">
        <v>9</v>
      </c>
      <c r="R5507" t="s">
        <v>122</v>
      </c>
      <c r="S5507" t="s">
        <v>127</v>
      </c>
      <c r="T5507">
        <v>12</v>
      </c>
      <c r="U5507" t="s">
        <v>475</v>
      </c>
      <c r="W5507" t="s">
        <v>386</v>
      </c>
    </row>
    <row r="5508" spans="1:23" x14ac:dyDescent="0.25">
      <c r="A5508" t="s">
        <v>544</v>
      </c>
      <c r="B5508" s="1">
        <v>44217</v>
      </c>
      <c r="C5508">
        <v>-4.28</v>
      </c>
      <c r="D5508" t="s">
        <v>744</v>
      </c>
      <c r="E5508" t="s">
        <v>744</v>
      </c>
      <c r="F5508" t="s">
        <v>2757</v>
      </c>
      <c r="G5508" t="s">
        <v>104</v>
      </c>
      <c r="H5508" t="s">
        <v>7</v>
      </c>
      <c r="I5508" t="s">
        <v>7</v>
      </c>
      <c r="J5508" t="s">
        <v>9</v>
      </c>
      <c r="O5508" t="s">
        <v>104</v>
      </c>
      <c r="P5508" t="s">
        <v>9</v>
      </c>
      <c r="Q5508" t="s">
        <v>9</v>
      </c>
      <c r="R5508" t="s">
        <v>122</v>
      </c>
      <c r="S5508" t="s">
        <v>127</v>
      </c>
      <c r="T5508">
        <v>12</v>
      </c>
      <c r="U5508" t="s">
        <v>475</v>
      </c>
      <c r="W5508" t="s">
        <v>386</v>
      </c>
    </row>
    <row r="5509" spans="1:23" x14ac:dyDescent="0.25">
      <c r="A5509" t="s">
        <v>544</v>
      </c>
      <c r="B5509" s="1">
        <v>44217</v>
      </c>
      <c r="C5509">
        <v>-14.15</v>
      </c>
      <c r="D5509" t="s">
        <v>744</v>
      </c>
      <c r="E5509" t="s">
        <v>744</v>
      </c>
      <c r="F5509" t="s">
        <v>2757</v>
      </c>
      <c r="G5509" t="s">
        <v>104</v>
      </c>
      <c r="H5509" t="s">
        <v>7</v>
      </c>
      <c r="I5509" t="s">
        <v>7</v>
      </c>
      <c r="J5509" t="s">
        <v>9</v>
      </c>
      <c r="O5509" t="s">
        <v>104</v>
      </c>
      <c r="P5509" t="s">
        <v>9</v>
      </c>
      <c r="Q5509" t="s">
        <v>9</v>
      </c>
      <c r="R5509" t="s">
        <v>122</v>
      </c>
      <c r="S5509" t="s">
        <v>127</v>
      </c>
      <c r="T5509">
        <v>12</v>
      </c>
      <c r="U5509" t="s">
        <v>475</v>
      </c>
      <c r="W5509" t="s">
        <v>386</v>
      </c>
    </row>
    <row r="5510" spans="1:23" x14ac:dyDescent="0.25">
      <c r="A5510" t="s">
        <v>19</v>
      </c>
      <c r="B5510" s="1">
        <v>44216</v>
      </c>
      <c r="C5510">
        <v>-500</v>
      </c>
      <c r="D5510" t="s">
        <v>919</v>
      </c>
      <c r="E5510" t="s">
        <v>919</v>
      </c>
      <c r="F5510" t="s">
        <v>2790</v>
      </c>
      <c r="G5510" t="s">
        <v>105</v>
      </c>
      <c r="H5510" t="s">
        <v>134</v>
      </c>
      <c r="I5510" t="s">
        <v>134</v>
      </c>
      <c r="J5510" t="s">
        <v>2330</v>
      </c>
      <c r="O5510" t="s">
        <v>105</v>
      </c>
      <c r="P5510" t="s">
        <v>2397</v>
      </c>
      <c r="Q5510" t="s">
        <v>5022</v>
      </c>
      <c r="R5510" t="s">
        <v>122</v>
      </c>
      <c r="S5510" t="s">
        <v>124</v>
      </c>
      <c r="T5510">
        <v>1</v>
      </c>
      <c r="U5510" t="s">
        <v>475</v>
      </c>
      <c r="V5510" t="s">
        <v>287</v>
      </c>
      <c r="W5510" t="s">
        <v>386</v>
      </c>
    </row>
    <row r="5511" spans="1:23" x14ac:dyDescent="0.25">
      <c r="A5511" t="s">
        <v>487</v>
      </c>
      <c r="B5511" s="1">
        <v>44216</v>
      </c>
      <c r="C5511">
        <v>-1500</v>
      </c>
      <c r="D5511" t="s">
        <v>2776</v>
      </c>
      <c r="E5511" t="s">
        <v>2776</v>
      </c>
      <c r="F5511" t="s">
        <v>531</v>
      </c>
      <c r="G5511" t="s">
        <v>110</v>
      </c>
      <c r="H5511" t="s">
        <v>87</v>
      </c>
      <c r="I5511" t="s">
        <v>87</v>
      </c>
      <c r="J5511" t="s">
        <v>9</v>
      </c>
      <c r="O5511" t="s">
        <v>110</v>
      </c>
      <c r="P5511" t="s">
        <v>9</v>
      </c>
      <c r="Q5511" t="s">
        <v>2791</v>
      </c>
      <c r="R5511" t="s">
        <v>122</v>
      </c>
      <c r="S5511" t="s">
        <v>127</v>
      </c>
      <c r="T5511">
        <v>1</v>
      </c>
      <c r="U5511" t="s">
        <v>475</v>
      </c>
      <c r="V5511" t="s">
        <v>283</v>
      </c>
      <c r="W5511" t="s">
        <v>386</v>
      </c>
    </row>
    <row r="5512" spans="1:23" x14ac:dyDescent="0.25">
      <c r="A5512" t="s">
        <v>19</v>
      </c>
      <c r="B5512" s="1">
        <v>44215</v>
      </c>
      <c r="C5512">
        <v>-67.599999999999994</v>
      </c>
      <c r="D5512" t="s">
        <v>36</v>
      </c>
      <c r="E5512" t="s">
        <v>36</v>
      </c>
      <c r="F5512" t="s">
        <v>653</v>
      </c>
      <c r="G5512" t="s">
        <v>55</v>
      </c>
      <c r="H5512" t="s">
        <v>18</v>
      </c>
      <c r="I5512" t="s">
        <v>18</v>
      </c>
      <c r="J5512" t="s">
        <v>9</v>
      </c>
      <c r="O5512" t="s">
        <v>55</v>
      </c>
      <c r="P5512" t="s">
        <v>9</v>
      </c>
      <c r="Q5512" t="s">
        <v>9</v>
      </c>
      <c r="R5512" t="s">
        <v>224</v>
      </c>
      <c r="S5512" t="s">
        <v>126</v>
      </c>
      <c r="T5512">
        <v>12</v>
      </c>
      <c r="U5512" t="s">
        <v>475</v>
      </c>
      <c r="W5512" t="s">
        <v>386</v>
      </c>
    </row>
    <row r="5513" spans="1:23" x14ac:dyDescent="0.25">
      <c r="A5513" t="s">
        <v>6408</v>
      </c>
      <c r="B5513" s="1">
        <v>44215</v>
      </c>
      <c r="C5513">
        <v>0.32</v>
      </c>
      <c r="D5513" t="s">
        <v>556</v>
      </c>
      <c r="E5513" t="s">
        <v>556</v>
      </c>
      <c r="F5513" t="s">
        <v>8229</v>
      </c>
      <c r="G5513" t="s">
        <v>92</v>
      </c>
      <c r="H5513" t="s">
        <v>71</v>
      </c>
      <c r="I5513" t="s">
        <v>71</v>
      </c>
      <c r="J5513" t="s">
        <v>9</v>
      </c>
      <c r="O5513" t="s">
        <v>92</v>
      </c>
      <c r="P5513" t="s">
        <v>9</v>
      </c>
      <c r="Q5513" t="s">
        <v>9</v>
      </c>
      <c r="R5513" t="s">
        <v>92</v>
      </c>
      <c r="S5513" t="s">
        <v>127</v>
      </c>
      <c r="T5513">
        <v>12</v>
      </c>
      <c r="U5513" t="s">
        <v>475</v>
      </c>
      <c r="W5513" t="s">
        <v>386</v>
      </c>
    </row>
    <row r="5514" spans="1:23" x14ac:dyDescent="0.25">
      <c r="A5514" t="s">
        <v>19</v>
      </c>
      <c r="B5514" s="1">
        <v>44215</v>
      </c>
      <c r="C5514">
        <v>-1994.93</v>
      </c>
      <c r="D5514" t="s">
        <v>17</v>
      </c>
      <c r="E5514" t="s">
        <v>17</v>
      </c>
      <c r="F5514" t="s">
        <v>778</v>
      </c>
      <c r="G5514" t="s">
        <v>55</v>
      </c>
      <c r="H5514" t="s">
        <v>18</v>
      </c>
      <c r="I5514" t="s">
        <v>18</v>
      </c>
      <c r="J5514" t="s">
        <v>9</v>
      </c>
      <c r="O5514" t="s">
        <v>55</v>
      </c>
      <c r="P5514" t="s">
        <v>9</v>
      </c>
      <c r="Q5514" t="s">
        <v>9</v>
      </c>
      <c r="R5514" t="s">
        <v>224</v>
      </c>
      <c r="S5514" t="s">
        <v>126</v>
      </c>
      <c r="T5514">
        <v>12</v>
      </c>
      <c r="U5514" t="s">
        <v>475</v>
      </c>
      <c r="W5514" t="s">
        <v>386</v>
      </c>
    </row>
    <row r="5515" spans="1:23" x14ac:dyDescent="0.25">
      <c r="A5515" t="s">
        <v>19</v>
      </c>
      <c r="B5515" s="1">
        <v>44215</v>
      </c>
      <c r="C5515">
        <v>-948.46</v>
      </c>
      <c r="D5515" t="s">
        <v>46</v>
      </c>
      <c r="E5515" t="s">
        <v>46</v>
      </c>
      <c r="F5515" t="s">
        <v>695</v>
      </c>
      <c r="G5515" t="s">
        <v>55</v>
      </c>
      <c r="H5515" t="s">
        <v>18</v>
      </c>
      <c r="I5515" t="s">
        <v>18</v>
      </c>
      <c r="J5515" t="s">
        <v>9</v>
      </c>
      <c r="O5515" t="s">
        <v>55</v>
      </c>
      <c r="P5515" t="s">
        <v>9</v>
      </c>
      <c r="Q5515" t="s">
        <v>9</v>
      </c>
      <c r="R5515" t="s">
        <v>224</v>
      </c>
      <c r="S5515" t="s">
        <v>126</v>
      </c>
      <c r="T5515">
        <v>12</v>
      </c>
      <c r="U5515" t="s">
        <v>475</v>
      </c>
      <c r="W5515" t="s">
        <v>386</v>
      </c>
    </row>
    <row r="5516" spans="1:23" x14ac:dyDescent="0.25">
      <c r="A5516" t="s">
        <v>508</v>
      </c>
      <c r="B5516" s="1">
        <v>44214</v>
      </c>
      <c r="C5516">
        <v>125</v>
      </c>
      <c r="D5516" t="s">
        <v>677</v>
      </c>
      <c r="E5516" t="s">
        <v>677</v>
      </c>
      <c r="F5516" t="s">
        <v>677</v>
      </c>
      <c r="G5516" t="s">
        <v>92</v>
      </c>
      <c r="H5516" t="s">
        <v>30</v>
      </c>
      <c r="I5516" t="s">
        <v>30</v>
      </c>
      <c r="J5516" t="s">
        <v>9</v>
      </c>
      <c r="O5516" t="s">
        <v>92</v>
      </c>
      <c r="P5516" t="s">
        <v>9</v>
      </c>
      <c r="Q5516" t="s">
        <v>4841</v>
      </c>
      <c r="R5516" t="s">
        <v>92</v>
      </c>
      <c r="S5516" t="s">
        <v>127</v>
      </c>
      <c r="T5516">
        <v>12</v>
      </c>
      <c r="U5516" t="s">
        <v>475</v>
      </c>
      <c r="W5516" t="s">
        <v>386</v>
      </c>
    </row>
    <row r="5517" spans="1:23" x14ac:dyDescent="0.25">
      <c r="A5517" t="s">
        <v>508</v>
      </c>
      <c r="B5517" s="1">
        <v>44214</v>
      </c>
      <c r="C5517">
        <v>-125</v>
      </c>
      <c r="D5517" t="s">
        <v>2794</v>
      </c>
      <c r="E5517" t="s">
        <v>2794</v>
      </c>
      <c r="F5517" t="s">
        <v>2794</v>
      </c>
      <c r="G5517" t="s">
        <v>78</v>
      </c>
      <c r="H5517" t="s">
        <v>60</v>
      </c>
      <c r="I5517" t="s">
        <v>60</v>
      </c>
      <c r="J5517" t="s">
        <v>9</v>
      </c>
      <c r="K5517" t="s">
        <v>9</v>
      </c>
      <c r="L5517" t="s">
        <v>9</v>
      </c>
      <c r="M5517" t="s">
        <v>9</v>
      </c>
      <c r="N5517" t="s">
        <v>6341</v>
      </c>
      <c r="O5517" t="s">
        <v>78</v>
      </c>
      <c r="P5517" t="s">
        <v>9</v>
      </c>
      <c r="Q5517" t="s">
        <v>6342</v>
      </c>
      <c r="R5517" t="s">
        <v>122</v>
      </c>
      <c r="S5517" t="s">
        <v>124</v>
      </c>
      <c r="T5517">
        <v>1</v>
      </c>
      <c r="U5517" t="s">
        <v>475</v>
      </c>
      <c r="V5517" t="s">
        <v>289</v>
      </c>
      <c r="W5517" t="s">
        <v>1640</v>
      </c>
    </row>
    <row r="5518" spans="1:23" x14ac:dyDescent="0.25">
      <c r="A5518" t="s">
        <v>508</v>
      </c>
      <c r="B5518" s="1">
        <v>44214</v>
      </c>
      <c r="C5518">
        <v>500</v>
      </c>
      <c r="D5518" t="s">
        <v>677</v>
      </c>
      <c r="E5518" t="s">
        <v>677</v>
      </c>
      <c r="F5518" t="s">
        <v>677</v>
      </c>
      <c r="G5518" t="s">
        <v>92</v>
      </c>
      <c r="H5518" t="s">
        <v>30</v>
      </c>
      <c r="I5518" t="s">
        <v>30</v>
      </c>
      <c r="J5518" t="s">
        <v>9</v>
      </c>
      <c r="O5518" t="s">
        <v>92</v>
      </c>
      <c r="P5518" t="s">
        <v>9</v>
      </c>
      <c r="Q5518" t="s">
        <v>4840</v>
      </c>
      <c r="R5518" t="s">
        <v>92</v>
      </c>
      <c r="S5518" t="s">
        <v>127</v>
      </c>
      <c r="T5518">
        <v>12</v>
      </c>
      <c r="U5518" t="s">
        <v>475</v>
      </c>
      <c r="W5518" t="s">
        <v>386</v>
      </c>
    </row>
    <row r="5519" spans="1:23" x14ac:dyDescent="0.25">
      <c r="A5519" t="s">
        <v>508</v>
      </c>
      <c r="B5519" s="1">
        <v>44214</v>
      </c>
      <c r="C5519">
        <v>500</v>
      </c>
      <c r="D5519" t="s">
        <v>677</v>
      </c>
      <c r="E5519" t="s">
        <v>677</v>
      </c>
      <c r="F5519" t="s">
        <v>677</v>
      </c>
      <c r="G5519" t="s">
        <v>92</v>
      </c>
      <c r="H5519" t="s">
        <v>30</v>
      </c>
      <c r="I5519" t="s">
        <v>30</v>
      </c>
      <c r="J5519" t="s">
        <v>9</v>
      </c>
      <c r="O5519" t="s">
        <v>92</v>
      </c>
      <c r="P5519" t="s">
        <v>9</v>
      </c>
      <c r="Q5519" t="s">
        <v>4839</v>
      </c>
      <c r="R5519" t="s">
        <v>92</v>
      </c>
      <c r="S5519" t="s">
        <v>127</v>
      </c>
      <c r="T5519">
        <v>12</v>
      </c>
      <c r="U5519" t="s">
        <v>475</v>
      </c>
      <c r="W5519" t="s">
        <v>386</v>
      </c>
    </row>
    <row r="5520" spans="1:23" x14ac:dyDescent="0.25">
      <c r="A5520" t="s">
        <v>508</v>
      </c>
      <c r="B5520" s="1">
        <v>44214</v>
      </c>
      <c r="C5520">
        <v>500</v>
      </c>
      <c r="D5520" t="s">
        <v>677</v>
      </c>
      <c r="E5520" t="s">
        <v>677</v>
      </c>
      <c r="F5520" t="s">
        <v>677</v>
      </c>
      <c r="G5520" t="s">
        <v>92</v>
      </c>
      <c r="H5520" t="s">
        <v>30</v>
      </c>
      <c r="I5520" t="s">
        <v>30</v>
      </c>
      <c r="J5520" t="s">
        <v>9</v>
      </c>
      <c r="O5520" t="s">
        <v>92</v>
      </c>
      <c r="P5520" t="s">
        <v>9</v>
      </c>
      <c r="Q5520" t="s">
        <v>4838</v>
      </c>
      <c r="R5520" t="s">
        <v>92</v>
      </c>
      <c r="S5520" t="s">
        <v>127</v>
      </c>
      <c r="T5520">
        <v>12</v>
      </c>
      <c r="U5520" t="s">
        <v>475</v>
      </c>
      <c r="W5520" t="s">
        <v>386</v>
      </c>
    </row>
    <row r="5521" spans="1:23" x14ac:dyDescent="0.25">
      <c r="A5521" t="s">
        <v>508</v>
      </c>
      <c r="B5521" s="1">
        <v>44214</v>
      </c>
      <c r="C5521">
        <v>-500</v>
      </c>
      <c r="D5521" t="s">
        <v>2793</v>
      </c>
      <c r="E5521" t="s">
        <v>2793</v>
      </c>
      <c r="F5521" t="s">
        <v>2793</v>
      </c>
      <c r="G5521" t="s">
        <v>78</v>
      </c>
      <c r="H5521" t="s">
        <v>60</v>
      </c>
      <c r="I5521" t="s">
        <v>60</v>
      </c>
      <c r="J5521" t="s">
        <v>9</v>
      </c>
      <c r="K5521" t="s">
        <v>9</v>
      </c>
      <c r="L5521" t="s">
        <v>9</v>
      </c>
      <c r="M5521" t="s">
        <v>9</v>
      </c>
      <c r="N5521" t="s">
        <v>6344</v>
      </c>
      <c r="O5521" t="s">
        <v>78</v>
      </c>
      <c r="P5521" t="s">
        <v>9</v>
      </c>
      <c r="Q5521" t="s">
        <v>6345</v>
      </c>
      <c r="R5521" t="s">
        <v>122</v>
      </c>
      <c r="S5521" t="s">
        <v>124</v>
      </c>
      <c r="T5521">
        <v>1</v>
      </c>
      <c r="U5521" t="s">
        <v>475</v>
      </c>
      <c r="V5521" t="s">
        <v>289</v>
      </c>
      <c r="W5521" t="s">
        <v>1640</v>
      </c>
    </row>
    <row r="5522" spans="1:23" x14ac:dyDescent="0.25">
      <c r="A5522" t="s">
        <v>492</v>
      </c>
      <c r="B5522" s="1">
        <v>44214</v>
      </c>
      <c r="C5522">
        <v>-2.34</v>
      </c>
      <c r="D5522" t="s">
        <v>689</v>
      </c>
      <c r="E5522" t="s">
        <v>689</v>
      </c>
      <c r="F5522" t="s">
        <v>690</v>
      </c>
      <c r="G5522" t="s">
        <v>100</v>
      </c>
      <c r="H5522" t="s">
        <v>41</v>
      </c>
      <c r="I5522" t="s">
        <v>41</v>
      </c>
      <c r="J5522" t="s">
        <v>2385</v>
      </c>
      <c r="K5522" t="s">
        <v>2437</v>
      </c>
      <c r="O5522" t="s">
        <v>100</v>
      </c>
      <c r="P5522" t="s">
        <v>29</v>
      </c>
      <c r="Q5522" t="s">
        <v>2438</v>
      </c>
      <c r="R5522" t="s">
        <v>122</v>
      </c>
      <c r="S5522" t="s">
        <v>127</v>
      </c>
      <c r="T5522">
        <v>12</v>
      </c>
      <c r="U5522" t="s">
        <v>475</v>
      </c>
      <c r="V5522" t="s">
        <v>280</v>
      </c>
      <c r="W5522" t="s">
        <v>1640</v>
      </c>
    </row>
    <row r="5523" spans="1:23" x14ac:dyDescent="0.25">
      <c r="A5523" t="s">
        <v>492</v>
      </c>
      <c r="B5523" s="1">
        <v>44214</v>
      </c>
      <c r="C5523">
        <v>-14.29</v>
      </c>
      <c r="D5523" t="s">
        <v>612</v>
      </c>
      <c r="E5523" t="s">
        <v>612</v>
      </c>
      <c r="F5523" t="s">
        <v>613</v>
      </c>
      <c r="G5523" t="s">
        <v>104</v>
      </c>
      <c r="H5523" t="s">
        <v>16</v>
      </c>
      <c r="I5523" t="s">
        <v>16</v>
      </c>
      <c r="J5523" t="s">
        <v>9</v>
      </c>
      <c r="O5523" t="s">
        <v>104</v>
      </c>
      <c r="P5523" t="s">
        <v>9</v>
      </c>
      <c r="Q5523" t="s">
        <v>9</v>
      </c>
      <c r="R5523" t="s">
        <v>122</v>
      </c>
      <c r="S5523" t="s">
        <v>127</v>
      </c>
      <c r="T5523">
        <v>12</v>
      </c>
      <c r="U5523" t="s">
        <v>475</v>
      </c>
      <c r="W5523" t="s">
        <v>386</v>
      </c>
    </row>
    <row r="5524" spans="1:23" x14ac:dyDescent="0.25">
      <c r="A5524" t="s">
        <v>19</v>
      </c>
      <c r="B5524" s="1">
        <v>44214</v>
      </c>
      <c r="C5524">
        <v>20</v>
      </c>
      <c r="D5524" t="s">
        <v>2796</v>
      </c>
      <c r="E5524" t="s">
        <v>2796</v>
      </c>
      <c r="F5524" t="s">
        <v>598</v>
      </c>
      <c r="G5524" t="s">
        <v>55</v>
      </c>
      <c r="H5524" t="s">
        <v>76</v>
      </c>
      <c r="I5524" t="s">
        <v>76</v>
      </c>
      <c r="J5524" t="s">
        <v>9</v>
      </c>
      <c r="O5524" t="s">
        <v>55</v>
      </c>
      <c r="P5524" t="s">
        <v>9</v>
      </c>
      <c r="Q5524" t="s">
        <v>2797</v>
      </c>
      <c r="R5524" t="s">
        <v>224</v>
      </c>
      <c r="S5524" t="s">
        <v>126</v>
      </c>
      <c r="T5524">
        <v>12</v>
      </c>
      <c r="U5524" t="s">
        <v>475</v>
      </c>
      <c r="V5524" t="s">
        <v>6075</v>
      </c>
      <c r="W5524" t="s">
        <v>386</v>
      </c>
    </row>
    <row r="5525" spans="1:23" x14ac:dyDescent="0.25">
      <c r="A5525" t="s">
        <v>19</v>
      </c>
      <c r="B5525" s="1">
        <v>44214</v>
      </c>
      <c r="C5525">
        <v>148.93</v>
      </c>
      <c r="D5525" t="s">
        <v>597</v>
      </c>
      <c r="E5525" t="s">
        <v>597</v>
      </c>
      <c r="F5525" t="s">
        <v>598</v>
      </c>
      <c r="G5525" t="s">
        <v>55</v>
      </c>
      <c r="H5525" t="s">
        <v>76</v>
      </c>
      <c r="I5525" t="s">
        <v>76</v>
      </c>
      <c r="J5525" t="s">
        <v>9</v>
      </c>
      <c r="O5525" t="s">
        <v>55</v>
      </c>
      <c r="P5525" t="s">
        <v>4953</v>
      </c>
      <c r="Q5525" t="s">
        <v>2798</v>
      </c>
      <c r="R5525" t="s">
        <v>224</v>
      </c>
      <c r="S5525" t="s">
        <v>126</v>
      </c>
      <c r="T5525">
        <v>12</v>
      </c>
      <c r="U5525" t="s">
        <v>475</v>
      </c>
      <c r="V5525" t="s">
        <v>6075</v>
      </c>
      <c r="W5525" t="s">
        <v>386</v>
      </c>
    </row>
    <row r="5526" spans="1:23" x14ac:dyDescent="0.25">
      <c r="A5526" t="s">
        <v>492</v>
      </c>
      <c r="B5526" s="1">
        <v>44214</v>
      </c>
      <c r="C5526">
        <v>-15</v>
      </c>
      <c r="D5526" t="s">
        <v>612</v>
      </c>
      <c r="E5526" t="s">
        <v>612</v>
      </c>
      <c r="F5526" t="s">
        <v>613</v>
      </c>
      <c r="G5526" t="s">
        <v>110</v>
      </c>
      <c r="H5526" t="s">
        <v>79</v>
      </c>
      <c r="I5526" t="s">
        <v>79</v>
      </c>
      <c r="J5526" t="s">
        <v>9</v>
      </c>
      <c r="O5526" t="s">
        <v>110</v>
      </c>
      <c r="P5526" t="s">
        <v>9</v>
      </c>
      <c r="Q5526" t="s">
        <v>9</v>
      </c>
      <c r="R5526" t="s">
        <v>122</v>
      </c>
      <c r="S5526" t="s">
        <v>127</v>
      </c>
      <c r="T5526">
        <v>12</v>
      </c>
      <c r="U5526" t="s">
        <v>475</v>
      </c>
      <c r="V5526" t="s">
        <v>283</v>
      </c>
      <c r="W5526" t="s">
        <v>386</v>
      </c>
    </row>
    <row r="5527" spans="1:23" x14ac:dyDescent="0.25">
      <c r="A5527" t="s">
        <v>508</v>
      </c>
      <c r="B5527" s="1">
        <v>44214</v>
      </c>
      <c r="C5527">
        <v>-500</v>
      </c>
      <c r="D5527" t="s">
        <v>2795</v>
      </c>
      <c r="E5527" t="s">
        <v>2795</v>
      </c>
      <c r="F5527" t="s">
        <v>2795</v>
      </c>
      <c r="G5527" t="s">
        <v>78</v>
      </c>
      <c r="H5527" t="s">
        <v>60</v>
      </c>
      <c r="I5527" t="s">
        <v>60</v>
      </c>
      <c r="J5527" t="s">
        <v>9</v>
      </c>
      <c r="K5527" t="s">
        <v>9</v>
      </c>
      <c r="L5527" t="s">
        <v>9</v>
      </c>
      <c r="M5527" t="s">
        <v>9</v>
      </c>
      <c r="N5527" t="s">
        <v>304</v>
      </c>
      <c r="O5527" t="s">
        <v>78</v>
      </c>
      <c r="P5527" t="s">
        <v>9</v>
      </c>
      <c r="Q5527" t="s">
        <v>6350</v>
      </c>
      <c r="R5527" t="s">
        <v>122</v>
      </c>
      <c r="S5527" t="s">
        <v>124</v>
      </c>
      <c r="T5527">
        <v>1</v>
      </c>
      <c r="U5527" t="s">
        <v>475</v>
      </c>
      <c r="V5527" t="s">
        <v>289</v>
      </c>
      <c r="W5527" t="s">
        <v>1640</v>
      </c>
    </row>
    <row r="5528" spans="1:23" x14ac:dyDescent="0.25">
      <c r="A5528" t="s">
        <v>508</v>
      </c>
      <c r="B5528" s="1">
        <v>44214</v>
      </c>
      <c r="C5528">
        <v>-500</v>
      </c>
      <c r="D5528" t="s">
        <v>2792</v>
      </c>
      <c r="E5528" t="s">
        <v>2792</v>
      </c>
      <c r="F5528" t="s">
        <v>2792</v>
      </c>
      <c r="G5528" t="s">
        <v>78</v>
      </c>
      <c r="H5528" t="s">
        <v>60</v>
      </c>
      <c r="I5528" t="s">
        <v>60</v>
      </c>
      <c r="J5528" t="s">
        <v>9</v>
      </c>
      <c r="K5528" t="s">
        <v>9</v>
      </c>
      <c r="L5528" t="s">
        <v>9</v>
      </c>
      <c r="M5528" t="s">
        <v>9</v>
      </c>
      <c r="N5528" t="s">
        <v>6347</v>
      </c>
      <c r="O5528" t="s">
        <v>78</v>
      </c>
      <c r="P5528" t="s">
        <v>9</v>
      </c>
      <c r="Q5528" t="s">
        <v>6348</v>
      </c>
      <c r="R5528" t="s">
        <v>122</v>
      </c>
      <c r="S5528" t="s">
        <v>124</v>
      </c>
      <c r="T5528">
        <v>1</v>
      </c>
      <c r="U5528" t="s">
        <v>475</v>
      </c>
      <c r="V5528" t="s">
        <v>289</v>
      </c>
      <c r="W5528" t="s">
        <v>1640</v>
      </c>
    </row>
    <row r="5529" spans="1:23" x14ac:dyDescent="0.25">
      <c r="A5529" t="s">
        <v>533</v>
      </c>
      <c r="B5529" s="1">
        <v>44214</v>
      </c>
      <c r="C5529">
        <v>67.599999999999994</v>
      </c>
      <c r="D5529" t="s">
        <v>36</v>
      </c>
      <c r="E5529" t="s">
        <v>36</v>
      </c>
      <c r="F5529" t="s">
        <v>675</v>
      </c>
      <c r="G5529" t="s">
        <v>55</v>
      </c>
      <c r="H5529" t="s">
        <v>18</v>
      </c>
      <c r="I5529" t="s">
        <v>18</v>
      </c>
      <c r="J5529" t="s">
        <v>9</v>
      </c>
      <c r="O5529" t="s">
        <v>55</v>
      </c>
      <c r="P5529" t="s">
        <v>9</v>
      </c>
      <c r="Q5529" t="s">
        <v>9</v>
      </c>
      <c r="R5529" t="s">
        <v>224</v>
      </c>
      <c r="S5529" t="s">
        <v>126</v>
      </c>
      <c r="T5529">
        <v>12</v>
      </c>
      <c r="U5529" t="s">
        <v>475</v>
      </c>
      <c r="W5529" t="s">
        <v>386</v>
      </c>
    </row>
    <row r="5530" spans="1:23" x14ac:dyDescent="0.25">
      <c r="A5530" t="s">
        <v>544</v>
      </c>
      <c r="B5530" s="1">
        <v>44214</v>
      </c>
      <c r="C5530">
        <v>-17.12</v>
      </c>
      <c r="D5530" t="s">
        <v>744</v>
      </c>
      <c r="E5530" t="s">
        <v>744</v>
      </c>
      <c r="F5530" t="s">
        <v>1594</v>
      </c>
      <c r="G5530" t="s">
        <v>104</v>
      </c>
      <c r="H5530" t="s">
        <v>7</v>
      </c>
      <c r="I5530" t="s">
        <v>7</v>
      </c>
      <c r="J5530" t="s">
        <v>9</v>
      </c>
      <c r="O5530" t="s">
        <v>104</v>
      </c>
      <c r="P5530" t="s">
        <v>9</v>
      </c>
      <c r="Q5530" t="s">
        <v>9</v>
      </c>
      <c r="R5530" t="s">
        <v>122</v>
      </c>
      <c r="S5530" t="s">
        <v>127</v>
      </c>
      <c r="T5530">
        <v>12</v>
      </c>
      <c r="U5530" t="s">
        <v>475</v>
      </c>
      <c r="W5530" t="s">
        <v>386</v>
      </c>
    </row>
    <row r="5531" spans="1:23" x14ac:dyDescent="0.25">
      <c r="A5531" t="s">
        <v>512</v>
      </c>
      <c r="B5531" s="1">
        <v>44213</v>
      </c>
      <c r="C5531">
        <v>-185.06</v>
      </c>
      <c r="D5531" t="s">
        <v>497</v>
      </c>
      <c r="E5531" t="s">
        <v>497</v>
      </c>
      <c r="F5531" t="s">
        <v>742</v>
      </c>
      <c r="G5531" t="s">
        <v>88</v>
      </c>
      <c r="H5531" t="s">
        <v>59</v>
      </c>
      <c r="I5531" t="s">
        <v>59</v>
      </c>
      <c r="J5531" t="s">
        <v>9</v>
      </c>
      <c r="O5531" t="s">
        <v>88</v>
      </c>
      <c r="P5531" t="s">
        <v>9</v>
      </c>
      <c r="Q5531" t="s">
        <v>2799</v>
      </c>
      <c r="R5531" t="s">
        <v>122</v>
      </c>
      <c r="S5531" t="s">
        <v>127</v>
      </c>
      <c r="T5531">
        <v>1</v>
      </c>
      <c r="U5531" t="s">
        <v>475</v>
      </c>
      <c r="W5531" t="s">
        <v>386</v>
      </c>
    </row>
    <row r="5532" spans="1:23" x14ac:dyDescent="0.25">
      <c r="A5532" t="s">
        <v>544</v>
      </c>
      <c r="B5532" s="1">
        <v>44213</v>
      </c>
      <c r="C5532">
        <v>-20.38</v>
      </c>
      <c r="D5532" t="s">
        <v>744</v>
      </c>
      <c r="E5532" t="s">
        <v>744</v>
      </c>
      <c r="F5532" t="s">
        <v>745</v>
      </c>
      <c r="G5532" t="s">
        <v>104</v>
      </c>
      <c r="H5532" t="s">
        <v>7</v>
      </c>
      <c r="I5532" t="s">
        <v>7</v>
      </c>
      <c r="J5532" t="s">
        <v>9</v>
      </c>
      <c r="O5532" t="s">
        <v>104</v>
      </c>
      <c r="P5532" t="s">
        <v>9</v>
      </c>
      <c r="Q5532" t="s">
        <v>9</v>
      </c>
      <c r="R5532" t="s">
        <v>122</v>
      </c>
      <c r="S5532" t="s">
        <v>127</v>
      </c>
      <c r="T5532">
        <v>12</v>
      </c>
      <c r="U5532" t="s">
        <v>475</v>
      </c>
      <c r="W5532" t="s">
        <v>386</v>
      </c>
    </row>
    <row r="5533" spans="1:23" x14ac:dyDescent="0.25">
      <c r="A5533" t="s">
        <v>492</v>
      </c>
      <c r="B5533" s="1">
        <v>44212</v>
      </c>
      <c r="C5533">
        <v>-167.09</v>
      </c>
      <c r="D5533" t="s">
        <v>495</v>
      </c>
      <c r="E5533" t="s">
        <v>495</v>
      </c>
      <c r="F5533" t="s">
        <v>496</v>
      </c>
      <c r="G5533" t="s">
        <v>104</v>
      </c>
      <c r="H5533" t="s">
        <v>16</v>
      </c>
      <c r="I5533" t="s">
        <v>16</v>
      </c>
      <c r="J5533" t="s">
        <v>9</v>
      </c>
      <c r="O5533" t="s">
        <v>104</v>
      </c>
      <c r="P5533" t="s">
        <v>9</v>
      </c>
      <c r="Q5533" t="s">
        <v>9</v>
      </c>
      <c r="R5533" t="s">
        <v>122</v>
      </c>
      <c r="S5533" t="s">
        <v>127</v>
      </c>
      <c r="T5533">
        <v>12</v>
      </c>
      <c r="U5533" t="s">
        <v>475</v>
      </c>
      <c r="W5533" t="s">
        <v>386</v>
      </c>
    </row>
    <row r="5534" spans="1:23" x14ac:dyDescent="0.25">
      <c r="A5534" t="s">
        <v>492</v>
      </c>
      <c r="B5534" s="1">
        <v>44212</v>
      </c>
      <c r="C5534">
        <v>-37.68</v>
      </c>
      <c r="D5534" t="s">
        <v>541</v>
      </c>
      <c r="E5534" t="s">
        <v>541</v>
      </c>
      <c r="F5534" t="s">
        <v>2800</v>
      </c>
      <c r="G5534" t="s">
        <v>104</v>
      </c>
      <c r="H5534" t="s">
        <v>16</v>
      </c>
      <c r="I5534" t="s">
        <v>16</v>
      </c>
      <c r="J5534" t="s">
        <v>9</v>
      </c>
      <c r="O5534" t="s">
        <v>104</v>
      </c>
      <c r="P5534" t="s">
        <v>9</v>
      </c>
      <c r="Q5534" t="s">
        <v>9</v>
      </c>
      <c r="R5534" t="s">
        <v>122</v>
      </c>
      <c r="S5534" t="s">
        <v>127</v>
      </c>
      <c r="T5534">
        <v>12</v>
      </c>
      <c r="U5534" t="s">
        <v>475</v>
      </c>
      <c r="W5534" t="s">
        <v>386</v>
      </c>
    </row>
    <row r="5535" spans="1:23" x14ac:dyDescent="0.25">
      <c r="A5535" t="s">
        <v>544</v>
      </c>
      <c r="B5535" s="1">
        <v>44212</v>
      </c>
      <c r="C5535">
        <v>-21.19</v>
      </c>
      <c r="D5535" t="s">
        <v>716</v>
      </c>
      <c r="E5535" t="s">
        <v>716</v>
      </c>
      <c r="F5535" t="s">
        <v>2801</v>
      </c>
      <c r="G5535" t="s">
        <v>10</v>
      </c>
      <c r="H5535" t="s">
        <v>35</v>
      </c>
      <c r="I5535" t="s">
        <v>35</v>
      </c>
      <c r="J5535" t="s">
        <v>9</v>
      </c>
      <c r="O5535" t="s">
        <v>10</v>
      </c>
      <c r="P5535" t="s">
        <v>9</v>
      </c>
      <c r="Q5535" t="s">
        <v>9</v>
      </c>
      <c r="R5535" t="s">
        <v>122</v>
      </c>
      <c r="S5535" t="s">
        <v>127</v>
      </c>
      <c r="T5535">
        <v>12</v>
      </c>
      <c r="U5535" t="s">
        <v>475</v>
      </c>
      <c r="W5535" t="s">
        <v>386</v>
      </c>
    </row>
    <row r="5536" spans="1:23" x14ac:dyDescent="0.25">
      <c r="A5536" t="s">
        <v>544</v>
      </c>
      <c r="B5536" s="1">
        <v>44212</v>
      </c>
      <c r="C5536">
        <v>1994.93</v>
      </c>
      <c r="D5536" t="s">
        <v>17</v>
      </c>
      <c r="E5536" t="s">
        <v>17</v>
      </c>
      <c r="F5536" t="s">
        <v>867</v>
      </c>
      <c r="G5536" t="s">
        <v>55</v>
      </c>
      <c r="H5536" t="s">
        <v>18</v>
      </c>
      <c r="I5536" t="s">
        <v>18</v>
      </c>
      <c r="J5536" t="s">
        <v>9</v>
      </c>
      <c r="O5536" t="s">
        <v>55</v>
      </c>
      <c r="P5536" t="s">
        <v>9</v>
      </c>
      <c r="Q5536" t="s">
        <v>9</v>
      </c>
      <c r="R5536" t="s">
        <v>224</v>
      </c>
      <c r="S5536" t="s">
        <v>126</v>
      </c>
      <c r="T5536">
        <v>12</v>
      </c>
      <c r="U5536" t="s">
        <v>475</v>
      </c>
      <c r="W5536" t="s">
        <v>386</v>
      </c>
    </row>
    <row r="5537" spans="1:23" x14ac:dyDescent="0.25">
      <c r="A5537" t="s">
        <v>34</v>
      </c>
      <c r="B5537" s="1">
        <v>44211</v>
      </c>
      <c r="C5537">
        <v>948.46</v>
      </c>
      <c r="D5537" t="s">
        <v>46</v>
      </c>
      <c r="E5537" t="s">
        <v>46</v>
      </c>
      <c r="F5537" t="s">
        <v>703</v>
      </c>
      <c r="G5537" t="s">
        <v>55</v>
      </c>
      <c r="H5537" t="s">
        <v>18</v>
      </c>
      <c r="I5537" t="s">
        <v>18</v>
      </c>
      <c r="J5537" t="s">
        <v>9</v>
      </c>
      <c r="O5537" t="s">
        <v>55</v>
      </c>
      <c r="P5537" t="s">
        <v>9</v>
      </c>
      <c r="Q5537" t="s">
        <v>9</v>
      </c>
      <c r="R5537" t="s">
        <v>224</v>
      </c>
      <c r="S5537" t="s">
        <v>126</v>
      </c>
      <c r="T5537">
        <v>12</v>
      </c>
      <c r="U5537" t="s">
        <v>475</v>
      </c>
      <c r="W5537" t="s">
        <v>386</v>
      </c>
    </row>
    <row r="5538" spans="1:23" x14ac:dyDescent="0.25">
      <c r="A5538" t="s">
        <v>6411</v>
      </c>
      <c r="B5538" s="1">
        <v>44211</v>
      </c>
      <c r="C5538">
        <v>15.48</v>
      </c>
      <c r="D5538" t="s">
        <v>6436</v>
      </c>
      <c r="E5538" t="s">
        <v>6436</v>
      </c>
      <c r="F5538" t="s">
        <v>8163</v>
      </c>
      <c r="G5538" t="s">
        <v>89</v>
      </c>
      <c r="H5538" t="s">
        <v>69</v>
      </c>
      <c r="I5538" t="s">
        <v>69</v>
      </c>
      <c r="J5538" t="s">
        <v>9</v>
      </c>
      <c r="O5538" t="s">
        <v>89</v>
      </c>
      <c r="P5538" t="s">
        <v>9</v>
      </c>
      <c r="Q5538" t="s">
        <v>9</v>
      </c>
      <c r="R5538" t="s">
        <v>224</v>
      </c>
      <c r="S5538" t="s">
        <v>127</v>
      </c>
      <c r="T5538">
        <v>1</v>
      </c>
      <c r="U5538" t="s">
        <v>475</v>
      </c>
      <c r="W5538" t="s">
        <v>386</v>
      </c>
    </row>
    <row r="5539" spans="1:23" x14ac:dyDescent="0.25">
      <c r="A5539" t="s">
        <v>492</v>
      </c>
      <c r="B5539" s="1">
        <v>44211</v>
      </c>
      <c r="C5539">
        <v>-20</v>
      </c>
      <c r="D5539" t="s">
        <v>580</v>
      </c>
      <c r="E5539" t="s">
        <v>580</v>
      </c>
      <c r="F5539" t="s">
        <v>891</v>
      </c>
      <c r="G5539" t="s">
        <v>88</v>
      </c>
      <c r="H5539" t="s">
        <v>59</v>
      </c>
      <c r="I5539" t="s">
        <v>59</v>
      </c>
      <c r="J5539" t="s">
        <v>9</v>
      </c>
      <c r="O5539" t="s">
        <v>88</v>
      </c>
      <c r="P5539" t="s">
        <v>9</v>
      </c>
      <c r="Q5539" t="s">
        <v>9</v>
      </c>
      <c r="R5539" t="s">
        <v>122</v>
      </c>
      <c r="S5539" t="s">
        <v>127</v>
      </c>
      <c r="T5539">
        <v>1</v>
      </c>
      <c r="U5539" t="s">
        <v>475</v>
      </c>
      <c r="W5539" t="s">
        <v>386</v>
      </c>
    </row>
    <row r="5540" spans="1:23" x14ac:dyDescent="0.25">
      <c r="A5540" t="s">
        <v>19</v>
      </c>
      <c r="B5540" s="1">
        <v>44211</v>
      </c>
      <c r="C5540">
        <v>148.91</v>
      </c>
      <c r="D5540" t="s">
        <v>597</v>
      </c>
      <c r="E5540" t="s">
        <v>597</v>
      </c>
      <c r="F5540" t="s">
        <v>598</v>
      </c>
      <c r="G5540" t="s">
        <v>55</v>
      </c>
      <c r="H5540" t="s">
        <v>76</v>
      </c>
      <c r="I5540" t="s">
        <v>76</v>
      </c>
      <c r="J5540" t="s">
        <v>9</v>
      </c>
      <c r="O5540" t="s">
        <v>55</v>
      </c>
      <c r="P5540" t="s">
        <v>9</v>
      </c>
      <c r="Q5540" t="s">
        <v>4960</v>
      </c>
      <c r="R5540" t="s">
        <v>224</v>
      </c>
      <c r="S5540" t="s">
        <v>126</v>
      </c>
      <c r="T5540">
        <v>12</v>
      </c>
      <c r="U5540" t="s">
        <v>475</v>
      </c>
      <c r="V5540" t="s">
        <v>6075</v>
      </c>
      <c r="W5540" t="s">
        <v>386</v>
      </c>
    </row>
    <row r="5541" spans="1:23" x14ac:dyDescent="0.25">
      <c r="A5541" t="s">
        <v>19</v>
      </c>
      <c r="B5541" s="1">
        <v>44211</v>
      </c>
      <c r="C5541">
        <v>805</v>
      </c>
      <c r="D5541" t="s">
        <v>597</v>
      </c>
      <c r="E5541" t="s">
        <v>597</v>
      </c>
      <c r="F5541" t="s">
        <v>598</v>
      </c>
      <c r="G5541" t="s">
        <v>55</v>
      </c>
      <c r="H5541" t="s">
        <v>76</v>
      </c>
      <c r="I5541" t="s">
        <v>76</v>
      </c>
      <c r="J5541" t="s">
        <v>9</v>
      </c>
      <c r="O5541" t="s">
        <v>55</v>
      </c>
      <c r="P5541" t="s">
        <v>9</v>
      </c>
      <c r="Q5541" t="s">
        <v>2802</v>
      </c>
      <c r="R5541" t="s">
        <v>224</v>
      </c>
      <c r="S5541" t="s">
        <v>126</v>
      </c>
      <c r="T5541">
        <v>12</v>
      </c>
      <c r="U5541" t="s">
        <v>475</v>
      </c>
      <c r="V5541" t="s">
        <v>6075</v>
      </c>
      <c r="W5541" t="s">
        <v>386</v>
      </c>
    </row>
    <row r="5542" spans="1:23" x14ac:dyDescent="0.25">
      <c r="A5542" t="s">
        <v>492</v>
      </c>
      <c r="B5542" s="1">
        <v>44210</v>
      </c>
      <c r="C5542">
        <v>-154.13999999999999</v>
      </c>
      <c r="D5542" t="s">
        <v>2117</v>
      </c>
      <c r="E5542" t="s">
        <v>2117</v>
      </c>
      <c r="F5542" t="s">
        <v>2626</v>
      </c>
      <c r="G5542" t="s">
        <v>110</v>
      </c>
      <c r="H5542" t="s">
        <v>108</v>
      </c>
      <c r="I5542" t="s">
        <v>108</v>
      </c>
      <c r="J5542" t="s">
        <v>9</v>
      </c>
      <c r="O5542" t="s">
        <v>110</v>
      </c>
      <c r="P5542" t="s">
        <v>9</v>
      </c>
      <c r="Q5542" t="s">
        <v>9</v>
      </c>
      <c r="R5542" t="s">
        <v>122</v>
      </c>
      <c r="S5542" t="s">
        <v>125</v>
      </c>
      <c r="T5542">
        <v>1</v>
      </c>
      <c r="U5542" t="s">
        <v>475</v>
      </c>
      <c r="W5542" t="s">
        <v>386</v>
      </c>
    </row>
    <row r="5543" spans="1:23" x14ac:dyDescent="0.25">
      <c r="A5543" t="s">
        <v>492</v>
      </c>
      <c r="B5543" s="1">
        <v>44210</v>
      </c>
      <c r="C5543">
        <v>-22.01</v>
      </c>
      <c r="D5543" t="s">
        <v>514</v>
      </c>
      <c r="E5543" t="s">
        <v>514</v>
      </c>
      <c r="F5543" t="s">
        <v>515</v>
      </c>
      <c r="G5543" t="s">
        <v>13</v>
      </c>
      <c r="H5543" t="s">
        <v>91</v>
      </c>
      <c r="I5543" t="s">
        <v>91</v>
      </c>
      <c r="J5543" t="s">
        <v>9</v>
      </c>
      <c r="O5543" t="s">
        <v>13</v>
      </c>
      <c r="P5543" t="s">
        <v>9</v>
      </c>
      <c r="Q5543" t="s">
        <v>9</v>
      </c>
      <c r="R5543" t="s">
        <v>122</v>
      </c>
      <c r="S5543" t="s">
        <v>127</v>
      </c>
      <c r="T5543">
        <v>12</v>
      </c>
      <c r="U5543" t="s">
        <v>475</v>
      </c>
      <c r="W5543" t="s">
        <v>386</v>
      </c>
    </row>
    <row r="5544" spans="1:23" x14ac:dyDescent="0.25">
      <c r="A5544" t="s">
        <v>492</v>
      </c>
      <c r="B5544" s="1">
        <v>44210</v>
      </c>
      <c r="C5544">
        <v>-115</v>
      </c>
      <c r="D5544" t="s">
        <v>1843</v>
      </c>
      <c r="E5544" t="s">
        <v>1843</v>
      </c>
      <c r="F5544" t="s">
        <v>1733</v>
      </c>
      <c r="G5544" t="s">
        <v>118</v>
      </c>
      <c r="H5544" t="s">
        <v>74</v>
      </c>
      <c r="I5544" t="s">
        <v>74</v>
      </c>
      <c r="J5544" t="s">
        <v>9</v>
      </c>
      <c r="O5544" t="s">
        <v>118</v>
      </c>
      <c r="P5544" t="s">
        <v>9</v>
      </c>
      <c r="Q5544" t="s">
        <v>9</v>
      </c>
      <c r="R5544" t="s">
        <v>122</v>
      </c>
      <c r="S5544" t="s">
        <v>127</v>
      </c>
      <c r="T5544">
        <v>1</v>
      </c>
      <c r="U5544" t="s">
        <v>475</v>
      </c>
      <c r="W5544" t="s">
        <v>386</v>
      </c>
    </row>
    <row r="5545" spans="1:23" x14ac:dyDescent="0.25">
      <c r="A5545" t="s">
        <v>19</v>
      </c>
      <c r="B5545" s="1">
        <v>44210</v>
      </c>
      <c r="C5545">
        <v>-115.45</v>
      </c>
      <c r="D5545" t="s">
        <v>701</v>
      </c>
      <c r="E5545" t="s">
        <v>701</v>
      </c>
      <c r="F5545" t="s">
        <v>702</v>
      </c>
      <c r="G5545" t="s">
        <v>94</v>
      </c>
      <c r="H5545" t="s">
        <v>24</v>
      </c>
      <c r="I5545" t="s">
        <v>24</v>
      </c>
      <c r="J5545" t="s">
        <v>24</v>
      </c>
      <c r="O5545" t="s">
        <v>94</v>
      </c>
      <c r="P5545" t="s">
        <v>29</v>
      </c>
      <c r="Q5545" t="s">
        <v>6333</v>
      </c>
      <c r="R5545" t="s">
        <v>122</v>
      </c>
      <c r="S5545" t="s">
        <v>127</v>
      </c>
      <c r="T5545">
        <v>12</v>
      </c>
      <c r="U5545" t="s">
        <v>475</v>
      </c>
      <c r="V5545" t="s">
        <v>265</v>
      </c>
      <c r="W5545" t="s">
        <v>1640</v>
      </c>
    </row>
    <row r="5546" spans="1:23" x14ac:dyDescent="0.25">
      <c r="A5546" t="s">
        <v>19</v>
      </c>
      <c r="B5546" s="1">
        <v>44210</v>
      </c>
      <c r="C5546">
        <v>2475.09</v>
      </c>
      <c r="D5546" t="s">
        <v>719</v>
      </c>
      <c r="E5546" t="s">
        <v>719</v>
      </c>
      <c r="F5546" t="s">
        <v>565</v>
      </c>
      <c r="G5546" t="s">
        <v>92</v>
      </c>
      <c r="H5546" t="s">
        <v>30</v>
      </c>
      <c r="I5546" t="s">
        <v>30</v>
      </c>
      <c r="J5546" t="s">
        <v>9</v>
      </c>
      <c r="O5546" t="s">
        <v>92</v>
      </c>
      <c r="P5546" t="s">
        <v>9</v>
      </c>
      <c r="Q5546" t="s">
        <v>9</v>
      </c>
      <c r="R5546" t="s">
        <v>92</v>
      </c>
      <c r="S5546" t="s">
        <v>127</v>
      </c>
      <c r="T5546">
        <v>12</v>
      </c>
      <c r="U5546" t="s">
        <v>475</v>
      </c>
      <c r="W5546" t="s">
        <v>386</v>
      </c>
    </row>
    <row r="5547" spans="1:23" x14ac:dyDescent="0.25">
      <c r="A5547" t="s">
        <v>492</v>
      </c>
      <c r="B5547" s="1">
        <v>44210</v>
      </c>
      <c r="C5547">
        <v>-25</v>
      </c>
      <c r="D5547" t="s">
        <v>495</v>
      </c>
      <c r="E5547" t="s">
        <v>495</v>
      </c>
      <c r="F5547" t="s">
        <v>496</v>
      </c>
      <c r="G5547" t="s">
        <v>104</v>
      </c>
      <c r="H5547" t="s">
        <v>16</v>
      </c>
      <c r="I5547" t="s">
        <v>16</v>
      </c>
      <c r="J5547" t="s">
        <v>9</v>
      </c>
      <c r="O5547" t="s">
        <v>104</v>
      </c>
      <c r="P5547" t="s">
        <v>9</v>
      </c>
      <c r="Q5547" t="s">
        <v>9</v>
      </c>
      <c r="R5547" t="s">
        <v>122</v>
      </c>
      <c r="S5547" t="s">
        <v>127</v>
      </c>
      <c r="T5547">
        <v>12</v>
      </c>
      <c r="U5547" t="s">
        <v>475</v>
      </c>
      <c r="W5547" t="s">
        <v>386</v>
      </c>
    </row>
    <row r="5548" spans="1:23" x14ac:dyDescent="0.25">
      <c r="A5548" t="s">
        <v>544</v>
      </c>
      <c r="B5548" s="1">
        <v>44210</v>
      </c>
      <c r="C5548">
        <v>-329.58</v>
      </c>
      <c r="D5548" t="s">
        <v>665</v>
      </c>
      <c r="E5548" t="s">
        <v>665</v>
      </c>
      <c r="F5548" t="s">
        <v>2671</v>
      </c>
      <c r="G5548" t="s">
        <v>105</v>
      </c>
      <c r="H5548" t="s">
        <v>28</v>
      </c>
      <c r="I5548" t="s">
        <v>28</v>
      </c>
      <c r="J5548" t="s">
        <v>2320</v>
      </c>
      <c r="K5548" t="s">
        <v>1317</v>
      </c>
      <c r="L5548" t="s">
        <v>4994</v>
      </c>
      <c r="O5548" t="s">
        <v>105</v>
      </c>
      <c r="P5548" t="s">
        <v>9</v>
      </c>
      <c r="Q5548" t="s">
        <v>4995</v>
      </c>
      <c r="R5548" t="s">
        <v>122</v>
      </c>
      <c r="S5548" t="s">
        <v>124</v>
      </c>
      <c r="T5548">
        <v>1</v>
      </c>
      <c r="U5548" t="s">
        <v>475</v>
      </c>
      <c r="W5548" t="s">
        <v>386</v>
      </c>
    </row>
    <row r="5549" spans="1:23" x14ac:dyDescent="0.25">
      <c r="A5549" t="s">
        <v>544</v>
      </c>
      <c r="B5549" s="1">
        <v>44210</v>
      </c>
      <c r="C5549">
        <v>-1012.94</v>
      </c>
      <c r="D5549" t="s">
        <v>665</v>
      </c>
      <c r="E5549" t="s">
        <v>665</v>
      </c>
      <c r="F5549" t="s">
        <v>2803</v>
      </c>
      <c r="G5549" t="s">
        <v>105</v>
      </c>
      <c r="H5549" t="s">
        <v>28</v>
      </c>
      <c r="I5549" t="s">
        <v>28</v>
      </c>
      <c r="J5549" t="s">
        <v>2320</v>
      </c>
      <c r="K5549" t="s">
        <v>1317</v>
      </c>
      <c r="L5549" t="s">
        <v>4994</v>
      </c>
      <c r="O5549" t="s">
        <v>105</v>
      </c>
      <c r="P5549" t="s">
        <v>9</v>
      </c>
      <c r="Q5549" t="s">
        <v>4995</v>
      </c>
      <c r="R5549" t="s">
        <v>122</v>
      </c>
      <c r="S5549" t="s">
        <v>124</v>
      </c>
      <c r="T5549">
        <v>1</v>
      </c>
      <c r="U5549" t="s">
        <v>475</v>
      </c>
      <c r="W5549" t="s">
        <v>386</v>
      </c>
    </row>
    <row r="5550" spans="1:23" x14ac:dyDescent="0.25">
      <c r="A5550" t="s">
        <v>544</v>
      </c>
      <c r="B5550" s="1">
        <v>44210</v>
      </c>
      <c r="C5550">
        <v>-210.72</v>
      </c>
      <c r="D5550" t="s">
        <v>665</v>
      </c>
      <c r="E5550" t="s">
        <v>665</v>
      </c>
      <c r="F5550" t="s">
        <v>2625</v>
      </c>
      <c r="G5550" t="s">
        <v>105</v>
      </c>
      <c r="H5550" t="s">
        <v>28</v>
      </c>
      <c r="I5550" t="s">
        <v>28</v>
      </c>
      <c r="J5550" t="s">
        <v>2320</v>
      </c>
      <c r="K5550" t="s">
        <v>1317</v>
      </c>
      <c r="L5550" t="s">
        <v>4991</v>
      </c>
      <c r="O5550" t="s">
        <v>105</v>
      </c>
      <c r="P5550" t="s">
        <v>9</v>
      </c>
      <c r="Q5550" t="s">
        <v>4992</v>
      </c>
      <c r="R5550" t="s">
        <v>122</v>
      </c>
      <c r="S5550" t="s">
        <v>124</v>
      </c>
      <c r="T5550">
        <v>1</v>
      </c>
      <c r="U5550" t="s">
        <v>475</v>
      </c>
      <c r="W5550" t="s">
        <v>386</v>
      </c>
    </row>
    <row r="5551" spans="1:23" x14ac:dyDescent="0.25">
      <c r="A5551" t="s">
        <v>544</v>
      </c>
      <c r="B5551" s="1">
        <v>44210</v>
      </c>
      <c r="C5551">
        <v>-12.17</v>
      </c>
      <c r="D5551" t="s">
        <v>744</v>
      </c>
      <c r="E5551" t="s">
        <v>744</v>
      </c>
      <c r="F5551" t="s">
        <v>2757</v>
      </c>
      <c r="G5551" t="s">
        <v>104</v>
      </c>
      <c r="H5551" t="s">
        <v>7</v>
      </c>
      <c r="I5551" t="s">
        <v>7</v>
      </c>
      <c r="J5551" t="s">
        <v>9</v>
      </c>
      <c r="O5551" t="s">
        <v>104</v>
      </c>
      <c r="P5551" t="s">
        <v>9</v>
      </c>
      <c r="Q5551" t="s">
        <v>9</v>
      </c>
      <c r="R5551" t="s">
        <v>122</v>
      </c>
      <c r="S5551" t="s">
        <v>127</v>
      </c>
      <c r="T5551">
        <v>12</v>
      </c>
      <c r="U5551" t="s">
        <v>475</v>
      </c>
      <c r="W5551" t="s">
        <v>386</v>
      </c>
    </row>
    <row r="5552" spans="1:23" x14ac:dyDescent="0.25">
      <c r="A5552" t="s">
        <v>544</v>
      </c>
      <c r="B5552" s="1">
        <v>44210</v>
      </c>
      <c r="C5552">
        <v>-1.97</v>
      </c>
      <c r="D5552" t="s">
        <v>744</v>
      </c>
      <c r="E5552" t="s">
        <v>744</v>
      </c>
      <c r="F5552" t="s">
        <v>2757</v>
      </c>
      <c r="G5552" t="s">
        <v>104</v>
      </c>
      <c r="H5552" t="s">
        <v>7</v>
      </c>
      <c r="I5552" t="s">
        <v>7</v>
      </c>
      <c r="J5552" t="s">
        <v>9</v>
      </c>
      <c r="O5552" t="s">
        <v>104</v>
      </c>
      <c r="P5552" t="s">
        <v>9</v>
      </c>
      <c r="Q5552" t="s">
        <v>9</v>
      </c>
      <c r="R5552" t="s">
        <v>122</v>
      </c>
      <c r="S5552" t="s">
        <v>127</v>
      </c>
      <c r="T5552">
        <v>12</v>
      </c>
      <c r="U5552" t="s">
        <v>475</v>
      </c>
      <c r="W5552" t="s">
        <v>386</v>
      </c>
    </row>
    <row r="5553" spans="1:23" x14ac:dyDescent="0.25">
      <c r="A5553" t="s">
        <v>492</v>
      </c>
      <c r="B5553" s="1">
        <v>44209</v>
      </c>
      <c r="C5553">
        <v>-3.35</v>
      </c>
      <c r="D5553" t="s">
        <v>493</v>
      </c>
      <c r="E5553" t="s">
        <v>493</v>
      </c>
      <c r="F5553" t="s">
        <v>494</v>
      </c>
      <c r="G5553" t="s">
        <v>104</v>
      </c>
      <c r="H5553" t="s">
        <v>16</v>
      </c>
      <c r="I5553" t="s">
        <v>16</v>
      </c>
      <c r="J5553" t="s">
        <v>9</v>
      </c>
      <c r="O5553" t="s">
        <v>104</v>
      </c>
      <c r="P5553" t="s">
        <v>9</v>
      </c>
      <c r="Q5553" t="s">
        <v>9</v>
      </c>
      <c r="R5553" t="s">
        <v>122</v>
      </c>
      <c r="S5553" t="s">
        <v>127</v>
      </c>
      <c r="T5553">
        <v>12</v>
      </c>
      <c r="U5553" t="s">
        <v>475</v>
      </c>
      <c r="W5553" t="s">
        <v>386</v>
      </c>
    </row>
    <row r="5554" spans="1:23" x14ac:dyDescent="0.25">
      <c r="A5554" t="s">
        <v>492</v>
      </c>
      <c r="B5554" s="1">
        <v>44209</v>
      </c>
      <c r="C5554">
        <v>-19.21</v>
      </c>
      <c r="D5554" t="s">
        <v>495</v>
      </c>
      <c r="E5554" t="s">
        <v>495</v>
      </c>
      <c r="F5554" t="s">
        <v>496</v>
      </c>
      <c r="G5554" t="s">
        <v>104</v>
      </c>
      <c r="H5554" t="s">
        <v>16</v>
      </c>
      <c r="I5554" t="s">
        <v>16</v>
      </c>
      <c r="J5554" t="s">
        <v>9</v>
      </c>
      <c r="O5554" t="s">
        <v>104</v>
      </c>
      <c r="P5554" t="s">
        <v>9</v>
      </c>
      <c r="Q5554" t="s">
        <v>9</v>
      </c>
      <c r="R5554" t="s">
        <v>122</v>
      </c>
      <c r="S5554" t="s">
        <v>127</v>
      </c>
      <c r="T5554">
        <v>12</v>
      </c>
      <c r="U5554" t="s">
        <v>475</v>
      </c>
      <c r="W5554" t="s">
        <v>386</v>
      </c>
    </row>
    <row r="5555" spans="1:23" x14ac:dyDescent="0.25">
      <c r="A5555" t="s">
        <v>6408</v>
      </c>
      <c r="B5555" s="1">
        <v>44209</v>
      </c>
      <c r="C5555">
        <v>10000</v>
      </c>
      <c r="D5555" t="s">
        <v>691</v>
      </c>
      <c r="E5555" t="s">
        <v>691</v>
      </c>
      <c r="F5555" t="s">
        <v>8205</v>
      </c>
      <c r="G5555" t="s">
        <v>55</v>
      </c>
      <c r="H5555" t="s">
        <v>225</v>
      </c>
      <c r="I5555" t="s">
        <v>225</v>
      </c>
      <c r="J5555" t="s">
        <v>9</v>
      </c>
      <c r="O5555" t="s">
        <v>55</v>
      </c>
      <c r="P5555" t="s">
        <v>9</v>
      </c>
      <c r="Q5555" t="s">
        <v>9</v>
      </c>
      <c r="R5555" t="s">
        <v>224</v>
      </c>
      <c r="S5555" t="s">
        <v>126</v>
      </c>
      <c r="T5555">
        <v>0</v>
      </c>
      <c r="U5555" t="s">
        <v>475</v>
      </c>
      <c r="V5555" t="s">
        <v>6075</v>
      </c>
      <c r="W5555" t="s">
        <v>386</v>
      </c>
    </row>
    <row r="5556" spans="1:23" x14ac:dyDescent="0.25">
      <c r="A5556" t="s">
        <v>544</v>
      </c>
      <c r="B5556" s="1">
        <v>44209</v>
      </c>
      <c r="C5556">
        <v>-7.91</v>
      </c>
      <c r="D5556" t="s">
        <v>662</v>
      </c>
      <c r="E5556" t="s">
        <v>662</v>
      </c>
      <c r="F5556" t="s">
        <v>1002</v>
      </c>
      <c r="G5556" t="s">
        <v>104</v>
      </c>
      <c r="H5556" t="s">
        <v>7</v>
      </c>
      <c r="I5556" t="s">
        <v>7</v>
      </c>
      <c r="J5556" t="s">
        <v>9</v>
      </c>
      <c r="O5556" t="s">
        <v>104</v>
      </c>
      <c r="P5556" t="s">
        <v>9</v>
      </c>
      <c r="Q5556" t="s">
        <v>9</v>
      </c>
      <c r="R5556" t="s">
        <v>122</v>
      </c>
      <c r="S5556" t="s">
        <v>127</v>
      </c>
      <c r="T5556">
        <v>12</v>
      </c>
      <c r="U5556" t="s">
        <v>475</v>
      </c>
      <c r="W5556" t="s">
        <v>386</v>
      </c>
    </row>
    <row r="5557" spans="1:23" x14ac:dyDescent="0.25">
      <c r="A5557" t="s">
        <v>544</v>
      </c>
      <c r="B5557" s="1">
        <v>44209</v>
      </c>
      <c r="C5557">
        <v>-48.23</v>
      </c>
      <c r="D5557" t="s">
        <v>841</v>
      </c>
      <c r="E5557" t="s">
        <v>841</v>
      </c>
      <c r="F5557" t="s">
        <v>2804</v>
      </c>
      <c r="G5557" t="s">
        <v>104</v>
      </c>
      <c r="H5557" t="s">
        <v>7</v>
      </c>
      <c r="I5557" t="s">
        <v>7</v>
      </c>
      <c r="J5557" t="s">
        <v>9</v>
      </c>
      <c r="O5557" t="s">
        <v>104</v>
      </c>
      <c r="P5557" t="s">
        <v>9</v>
      </c>
      <c r="Q5557" t="s">
        <v>9</v>
      </c>
      <c r="R5557" t="s">
        <v>122</v>
      </c>
      <c r="S5557" t="s">
        <v>127</v>
      </c>
      <c r="T5557">
        <v>12</v>
      </c>
      <c r="U5557" t="s">
        <v>475</v>
      </c>
      <c r="W5557" t="s">
        <v>386</v>
      </c>
    </row>
    <row r="5558" spans="1:23" x14ac:dyDescent="0.25">
      <c r="A5558" t="s">
        <v>487</v>
      </c>
      <c r="B5558" s="1">
        <v>44209</v>
      </c>
      <c r="C5558">
        <v>-10000</v>
      </c>
      <c r="D5558" t="s">
        <v>706</v>
      </c>
      <c r="E5558" t="s">
        <v>706</v>
      </c>
      <c r="F5558" t="s">
        <v>707</v>
      </c>
      <c r="G5558" t="s">
        <v>55</v>
      </c>
      <c r="H5558" t="s">
        <v>225</v>
      </c>
      <c r="I5558" t="s">
        <v>225</v>
      </c>
      <c r="J5558" t="s">
        <v>9</v>
      </c>
      <c r="O5558" t="s">
        <v>55</v>
      </c>
      <c r="P5558" t="s">
        <v>9</v>
      </c>
      <c r="Q5558" t="s">
        <v>9</v>
      </c>
      <c r="R5558" t="s">
        <v>224</v>
      </c>
      <c r="S5558" t="s">
        <v>126</v>
      </c>
      <c r="T5558">
        <v>0</v>
      </c>
      <c r="U5558" t="s">
        <v>475</v>
      </c>
      <c r="V5558" t="s">
        <v>6075</v>
      </c>
      <c r="W5558" t="s">
        <v>386</v>
      </c>
    </row>
    <row r="5559" spans="1:23" x14ac:dyDescent="0.25">
      <c r="A5559" t="s">
        <v>5030</v>
      </c>
      <c r="B5559" s="1">
        <v>44208</v>
      </c>
      <c r="C5559">
        <v>-8755.84</v>
      </c>
      <c r="D5559" t="s">
        <v>772</v>
      </c>
      <c r="E5559" t="s">
        <v>772</v>
      </c>
      <c r="F5559" t="s">
        <v>2806</v>
      </c>
      <c r="G5559" t="s">
        <v>55</v>
      </c>
      <c r="H5559" t="s">
        <v>225</v>
      </c>
      <c r="I5559" t="s">
        <v>225</v>
      </c>
      <c r="J5559" t="s">
        <v>9</v>
      </c>
      <c r="O5559" t="s">
        <v>55</v>
      </c>
      <c r="P5559" t="s">
        <v>9</v>
      </c>
      <c r="Q5559" t="s">
        <v>2807</v>
      </c>
      <c r="R5559" t="s">
        <v>224</v>
      </c>
      <c r="S5559" t="s">
        <v>126</v>
      </c>
      <c r="T5559">
        <v>0</v>
      </c>
      <c r="U5559" t="s">
        <v>475</v>
      </c>
      <c r="V5559" t="s">
        <v>6075</v>
      </c>
      <c r="W5559" t="s">
        <v>386</v>
      </c>
    </row>
    <row r="5560" spans="1:23" x14ac:dyDescent="0.25">
      <c r="A5560" t="s">
        <v>6411</v>
      </c>
      <c r="B5560" s="1">
        <v>44208</v>
      </c>
      <c r="C5560">
        <v>-8000</v>
      </c>
      <c r="D5560" t="s">
        <v>5011</v>
      </c>
      <c r="E5560" t="s">
        <v>5011</v>
      </c>
      <c r="F5560" t="s">
        <v>8211</v>
      </c>
      <c r="G5560" t="s">
        <v>89</v>
      </c>
      <c r="H5560" t="s">
        <v>229</v>
      </c>
      <c r="I5560" t="s">
        <v>229</v>
      </c>
      <c r="J5560" t="s">
        <v>9</v>
      </c>
      <c r="O5560" t="s">
        <v>89</v>
      </c>
      <c r="P5560" t="s">
        <v>9</v>
      </c>
      <c r="Q5560" t="s">
        <v>9</v>
      </c>
      <c r="R5560" t="s">
        <v>224</v>
      </c>
      <c r="S5560" t="s">
        <v>127</v>
      </c>
      <c r="T5560">
        <v>1</v>
      </c>
      <c r="U5560" t="s">
        <v>475</v>
      </c>
      <c r="W5560" t="s">
        <v>386</v>
      </c>
    </row>
    <row r="5561" spans="1:23" x14ac:dyDescent="0.25">
      <c r="A5561" t="s">
        <v>487</v>
      </c>
      <c r="B5561" s="1">
        <v>44208</v>
      </c>
      <c r="C5561">
        <v>8755.84</v>
      </c>
      <c r="D5561" t="s">
        <v>623</v>
      </c>
      <c r="E5561" t="s">
        <v>623</v>
      </c>
      <c r="F5561" t="s">
        <v>2810</v>
      </c>
      <c r="G5561" t="s">
        <v>55</v>
      </c>
      <c r="H5561" t="s">
        <v>225</v>
      </c>
      <c r="I5561" t="s">
        <v>225</v>
      </c>
      <c r="J5561" t="s">
        <v>9</v>
      </c>
      <c r="O5561" t="s">
        <v>55</v>
      </c>
      <c r="P5561" t="s">
        <v>9</v>
      </c>
      <c r="Q5561" t="s">
        <v>9</v>
      </c>
      <c r="R5561" t="s">
        <v>224</v>
      </c>
      <c r="S5561" t="s">
        <v>126</v>
      </c>
      <c r="T5561">
        <v>0</v>
      </c>
      <c r="U5561" t="s">
        <v>475</v>
      </c>
      <c r="V5561" t="s">
        <v>6075</v>
      </c>
      <c r="W5561" t="s">
        <v>386</v>
      </c>
    </row>
    <row r="5562" spans="1:23" x14ac:dyDescent="0.25">
      <c r="A5562" t="s">
        <v>487</v>
      </c>
      <c r="B5562" s="1">
        <v>44208</v>
      </c>
      <c r="C5562">
        <v>10000</v>
      </c>
      <c r="D5562" t="s">
        <v>769</v>
      </c>
      <c r="E5562" t="s">
        <v>769</v>
      </c>
      <c r="F5562" t="s">
        <v>2805</v>
      </c>
      <c r="G5562" t="s">
        <v>55</v>
      </c>
      <c r="H5562" t="s">
        <v>225</v>
      </c>
      <c r="I5562" t="s">
        <v>225</v>
      </c>
      <c r="J5562" t="s">
        <v>9</v>
      </c>
      <c r="O5562" t="s">
        <v>55</v>
      </c>
      <c r="P5562" t="s">
        <v>9</v>
      </c>
      <c r="Q5562" t="s">
        <v>9</v>
      </c>
      <c r="R5562" t="s">
        <v>224</v>
      </c>
      <c r="S5562" t="s">
        <v>126</v>
      </c>
      <c r="T5562">
        <v>0</v>
      </c>
      <c r="U5562" t="s">
        <v>475</v>
      </c>
      <c r="V5562" t="s">
        <v>6075</v>
      </c>
      <c r="W5562" t="s">
        <v>386</v>
      </c>
    </row>
    <row r="5563" spans="1:23" x14ac:dyDescent="0.25">
      <c r="A5563" t="s">
        <v>486</v>
      </c>
      <c r="B5563" s="1">
        <v>44208</v>
      </c>
      <c r="C5563">
        <v>-10000</v>
      </c>
      <c r="D5563" t="s">
        <v>772</v>
      </c>
      <c r="E5563" t="s">
        <v>772</v>
      </c>
      <c r="F5563" t="s">
        <v>2808</v>
      </c>
      <c r="G5563" t="s">
        <v>55</v>
      </c>
      <c r="H5563" t="s">
        <v>225</v>
      </c>
      <c r="I5563" t="s">
        <v>225</v>
      </c>
      <c r="J5563" t="s">
        <v>9</v>
      </c>
      <c r="O5563" t="s">
        <v>55</v>
      </c>
      <c r="P5563" t="s">
        <v>9</v>
      </c>
      <c r="Q5563" t="s">
        <v>2809</v>
      </c>
      <c r="R5563" t="s">
        <v>224</v>
      </c>
      <c r="S5563" t="s">
        <v>126</v>
      </c>
      <c r="T5563">
        <v>0</v>
      </c>
      <c r="U5563" t="s">
        <v>475</v>
      </c>
      <c r="V5563" t="s">
        <v>6075</v>
      </c>
      <c r="W5563" t="s">
        <v>386</v>
      </c>
    </row>
    <row r="5564" spans="1:23" x14ac:dyDescent="0.25">
      <c r="A5564" t="s">
        <v>487</v>
      </c>
      <c r="B5564" s="1">
        <v>44208</v>
      </c>
      <c r="C5564">
        <v>14047.23</v>
      </c>
      <c r="D5564" t="s">
        <v>3386</v>
      </c>
      <c r="E5564" t="s">
        <v>3386</v>
      </c>
      <c r="F5564" t="s">
        <v>501</v>
      </c>
      <c r="G5564" t="s">
        <v>92</v>
      </c>
      <c r="H5564" t="s">
        <v>380</v>
      </c>
      <c r="I5564" t="s">
        <v>380</v>
      </c>
      <c r="J5564" t="s">
        <v>9</v>
      </c>
      <c r="O5564" t="s">
        <v>92</v>
      </c>
      <c r="P5564" t="s">
        <v>9</v>
      </c>
      <c r="Q5564" t="s">
        <v>9</v>
      </c>
      <c r="R5564" t="s">
        <v>92</v>
      </c>
      <c r="S5564" t="s">
        <v>125</v>
      </c>
      <c r="T5564">
        <v>1</v>
      </c>
      <c r="U5564" t="s">
        <v>475</v>
      </c>
      <c r="W5564" t="s">
        <v>386</v>
      </c>
    </row>
    <row r="5565" spans="1:23" x14ac:dyDescent="0.25">
      <c r="A5565" t="s">
        <v>492</v>
      </c>
      <c r="B5565" s="1">
        <v>44207</v>
      </c>
      <c r="C5565">
        <v>1.58</v>
      </c>
      <c r="D5565" t="s">
        <v>1064</v>
      </c>
      <c r="E5565" t="s">
        <v>1064</v>
      </c>
      <c r="F5565" t="s">
        <v>1065</v>
      </c>
      <c r="G5565" t="s">
        <v>88</v>
      </c>
      <c r="H5565" t="s">
        <v>33</v>
      </c>
      <c r="I5565" t="s">
        <v>33</v>
      </c>
      <c r="J5565" t="s">
        <v>227</v>
      </c>
      <c r="O5565" t="s">
        <v>88</v>
      </c>
      <c r="P5565" t="s">
        <v>9</v>
      </c>
      <c r="Q5565" t="s">
        <v>2363</v>
      </c>
      <c r="R5565" t="s">
        <v>122</v>
      </c>
      <c r="S5565" t="s">
        <v>127</v>
      </c>
      <c r="T5565">
        <v>1</v>
      </c>
      <c r="U5565" t="s">
        <v>475</v>
      </c>
      <c r="W5565" t="s">
        <v>386</v>
      </c>
    </row>
    <row r="5566" spans="1:23" x14ac:dyDescent="0.25">
      <c r="A5566" t="s">
        <v>492</v>
      </c>
      <c r="B5566" s="1">
        <v>44207</v>
      </c>
      <c r="C5566">
        <v>-148.93</v>
      </c>
      <c r="D5566" t="s">
        <v>5477</v>
      </c>
      <c r="E5566" t="s">
        <v>5477</v>
      </c>
      <c r="F5566" t="s">
        <v>771</v>
      </c>
      <c r="G5566" t="s">
        <v>55</v>
      </c>
      <c r="H5566" t="s">
        <v>76</v>
      </c>
      <c r="I5566" t="s">
        <v>76</v>
      </c>
      <c r="J5566" t="s">
        <v>9</v>
      </c>
      <c r="O5566" t="s">
        <v>55</v>
      </c>
      <c r="P5566" t="s">
        <v>4953</v>
      </c>
      <c r="Q5566" t="s">
        <v>5553</v>
      </c>
      <c r="R5566" t="s">
        <v>224</v>
      </c>
      <c r="S5566" t="s">
        <v>126</v>
      </c>
      <c r="T5566">
        <v>12</v>
      </c>
      <c r="U5566" t="s">
        <v>475</v>
      </c>
      <c r="V5566" t="s">
        <v>6075</v>
      </c>
      <c r="W5566" t="s">
        <v>386</v>
      </c>
    </row>
    <row r="5567" spans="1:23" x14ac:dyDescent="0.25">
      <c r="A5567" t="s">
        <v>34</v>
      </c>
      <c r="B5567" s="1">
        <v>44207</v>
      </c>
      <c r="C5567">
        <v>-9.7799999999999994</v>
      </c>
      <c r="D5567" t="s">
        <v>491</v>
      </c>
      <c r="E5567" t="s">
        <v>491</v>
      </c>
      <c r="F5567" t="s">
        <v>2811</v>
      </c>
      <c r="G5567" t="s">
        <v>104</v>
      </c>
      <c r="H5567" t="s">
        <v>16</v>
      </c>
      <c r="I5567" t="s">
        <v>16</v>
      </c>
      <c r="J5567" t="s">
        <v>9</v>
      </c>
      <c r="K5567" t="s">
        <v>9</v>
      </c>
      <c r="L5567" t="s">
        <v>9</v>
      </c>
      <c r="M5567" t="s">
        <v>2812</v>
      </c>
      <c r="O5567" t="s">
        <v>104</v>
      </c>
      <c r="P5567" t="s">
        <v>9</v>
      </c>
      <c r="Q5567" t="s">
        <v>2813</v>
      </c>
      <c r="R5567" t="s">
        <v>122</v>
      </c>
      <c r="S5567" t="s">
        <v>127</v>
      </c>
      <c r="T5567">
        <v>12</v>
      </c>
      <c r="U5567" t="s">
        <v>475</v>
      </c>
      <c r="W5567" t="s">
        <v>386</v>
      </c>
    </row>
    <row r="5568" spans="1:23" x14ac:dyDescent="0.25">
      <c r="A5568" t="s">
        <v>488</v>
      </c>
      <c r="B5568" s="1">
        <v>44207</v>
      </c>
      <c r="C5568">
        <v>126.63</v>
      </c>
      <c r="D5568" t="s">
        <v>489</v>
      </c>
      <c r="E5568" t="s">
        <v>489</v>
      </c>
      <c r="F5568" t="s">
        <v>490</v>
      </c>
      <c r="G5568" t="s">
        <v>92</v>
      </c>
      <c r="H5568" t="s">
        <v>71</v>
      </c>
      <c r="I5568" t="s">
        <v>71</v>
      </c>
      <c r="J5568" t="s">
        <v>9</v>
      </c>
      <c r="O5568" t="s">
        <v>92</v>
      </c>
      <c r="P5568" t="s">
        <v>9</v>
      </c>
      <c r="Q5568" t="s">
        <v>9</v>
      </c>
      <c r="R5568" t="s">
        <v>92</v>
      </c>
      <c r="S5568" t="s">
        <v>127</v>
      </c>
      <c r="T5568">
        <v>12</v>
      </c>
      <c r="U5568" t="s">
        <v>475</v>
      </c>
      <c r="W5568" t="s">
        <v>386</v>
      </c>
    </row>
    <row r="5569" spans="1:23" x14ac:dyDescent="0.25">
      <c r="A5569" t="s">
        <v>492</v>
      </c>
      <c r="B5569" s="1">
        <v>44207</v>
      </c>
      <c r="C5569">
        <v>-22.01</v>
      </c>
      <c r="D5569" t="s">
        <v>844</v>
      </c>
      <c r="E5569" t="s">
        <v>844</v>
      </c>
      <c r="F5569" t="s">
        <v>845</v>
      </c>
      <c r="G5569" t="s">
        <v>117</v>
      </c>
      <c r="H5569" t="s">
        <v>44</v>
      </c>
      <c r="I5569" t="s">
        <v>44</v>
      </c>
      <c r="J5569" t="s">
        <v>9</v>
      </c>
      <c r="O5569" t="s">
        <v>117</v>
      </c>
      <c r="P5569" t="s">
        <v>9</v>
      </c>
      <c r="Q5569" t="s">
        <v>9</v>
      </c>
      <c r="R5569" t="s">
        <v>122</v>
      </c>
      <c r="S5569" t="s">
        <v>127</v>
      </c>
      <c r="T5569">
        <v>12</v>
      </c>
      <c r="U5569" t="s">
        <v>475</v>
      </c>
      <c r="W5569" t="s">
        <v>386</v>
      </c>
    </row>
    <row r="5570" spans="1:23" x14ac:dyDescent="0.25">
      <c r="A5570" t="s">
        <v>544</v>
      </c>
      <c r="B5570" s="1">
        <v>44207</v>
      </c>
      <c r="C5570">
        <v>-168</v>
      </c>
      <c r="D5570" t="s">
        <v>1997</v>
      </c>
      <c r="E5570" t="s">
        <v>1997</v>
      </c>
      <c r="F5570" t="s">
        <v>2176</v>
      </c>
      <c r="G5570" t="s">
        <v>105</v>
      </c>
      <c r="H5570" t="s">
        <v>28</v>
      </c>
      <c r="I5570" t="s">
        <v>28</v>
      </c>
      <c r="J5570" t="s">
        <v>4996</v>
      </c>
      <c r="O5570" t="s">
        <v>105</v>
      </c>
      <c r="P5570" t="s">
        <v>9</v>
      </c>
      <c r="Q5570" t="s">
        <v>4998</v>
      </c>
      <c r="R5570" t="s">
        <v>122</v>
      </c>
      <c r="S5570" t="s">
        <v>124</v>
      </c>
      <c r="T5570">
        <v>1</v>
      </c>
      <c r="U5570" t="s">
        <v>475</v>
      </c>
      <c r="W5570" t="s">
        <v>386</v>
      </c>
    </row>
    <row r="5571" spans="1:23" x14ac:dyDescent="0.25">
      <c r="A5571" t="s">
        <v>544</v>
      </c>
      <c r="B5571" s="1">
        <v>44207</v>
      </c>
      <c r="C5571">
        <v>-168</v>
      </c>
      <c r="D5571" t="s">
        <v>1997</v>
      </c>
      <c r="E5571" t="s">
        <v>1997</v>
      </c>
      <c r="F5571" t="s">
        <v>2176</v>
      </c>
      <c r="G5571" t="s">
        <v>105</v>
      </c>
      <c r="H5571" t="s">
        <v>28</v>
      </c>
      <c r="I5571" t="s">
        <v>28</v>
      </c>
      <c r="J5571" t="s">
        <v>4996</v>
      </c>
      <c r="O5571" t="s">
        <v>105</v>
      </c>
      <c r="P5571" t="s">
        <v>9</v>
      </c>
      <c r="Q5571" t="s">
        <v>4998</v>
      </c>
      <c r="R5571" t="s">
        <v>122</v>
      </c>
      <c r="S5571" t="s">
        <v>124</v>
      </c>
      <c r="T5571">
        <v>1</v>
      </c>
      <c r="U5571" t="s">
        <v>475</v>
      </c>
      <c r="W5571" t="s">
        <v>386</v>
      </c>
    </row>
    <row r="5572" spans="1:23" x14ac:dyDescent="0.25">
      <c r="A5572" t="s">
        <v>492</v>
      </c>
      <c r="B5572" s="1">
        <v>44207</v>
      </c>
      <c r="C5572">
        <v>-60</v>
      </c>
      <c r="D5572" t="s">
        <v>2278</v>
      </c>
      <c r="E5572" t="s">
        <v>2278</v>
      </c>
      <c r="F5572" t="s">
        <v>2279</v>
      </c>
      <c r="G5572" t="s">
        <v>100</v>
      </c>
      <c r="H5572" t="s">
        <v>41</v>
      </c>
      <c r="I5572" t="s">
        <v>41</v>
      </c>
      <c r="J5572" t="s">
        <v>2385</v>
      </c>
      <c r="O5572" t="s">
        <v>100</v>
      </c>
      <c r="P5572" t="s">
        <v>29</v>
      </c>
      <c r="Q5572" t="s">
        <v>2412</v>
      </c>
      <c r="R5572" t="s">
        <v>122</v>
      </c>
      <c r="S5572" t="s">
        <v>127</v>
      </c>
      <c r="T5572">
        <v>12</v>
      </c>
      <c r="U5572" t="s">
        <v>475</v>
      </c>
      <c r="V5572" t="s">
        <v>280</v>
      </c>
      <c r="W5572" t="s">
        <v>1640</v>
      </c>
    </row>
    <row r="5573" spans="1:23" x14ac:dyDescent="0.25">
      <c r="A5573" t="s">
        <v>492</v>
      </c>
      <c r="B5573" s="1">
        <v>44207</v>
      </c>
      <c r="C5573">
        <v>-41.92</v>
      </c>
      <c r="D5573" t="s">
        <v>612</v>
      </c>
      <c r="E5573" t="s">
        <v>612</v>
      </c>
      <c r="F5573" t="s">
        <v>613</v>
      </c>
      <c r="G5573" t="s">
        <v>110</v>
      </c>
      <c r="H5573" t="s">
        <v>79</v>
      </c>
      <c r="I5573" t="s">
        <v>79</v>
      </c>
      <c r="J5573" t="s">
        <v>9</v>
      </c>
      <c r="O5573" t="s">
        <v>110</v>
      </c>
      <c r="P5573" t="s">
        <v>9</v>
      </c>
      <c r="Q5573" t="s">
        <v>2814</v>
      </c>
      <c r="R5573" t="s">
        <v>122</v>
      </c>
      <c r="S5573" t="s">
        <v>127</v>
      </c>
      <c r="T5573">
        <v>12</v>
      </c>
      <c r="U5573" t="s">
        <v>475</v>
      </c>
      <c r="V5573" t="s">
        <v>283</v>
      </c>
      <c r="W5573" t="s">
        <v>386</v>
      </c>
    </row>
    <row r="5574" spans="1:23" x14ac:dyDescent="0.25">
      <c r="A5574" t="s">
        <v>34</v>
      </c>
      <c r="B5574" s="1">
        <v>44206</v>
      </c>
      <c r="C5574">
        <v>-61.63</v>
      </c>
      <c r="D5574" t="s">
        <v>491</v>
      </c>
      <c r="E5574" t="s">
        <v>491</v>
      </c>
      <c r="F5574" t="s">
        <v>2816</v>
      </c>
      <c r="G5574" t="s">
        <v>117</v>
      </c>
      <c r="H5574" t="s">
        <v>42</v>
      </c>
      <c r="I5574" t="s">
        <v>42</v>
      </c>
      <c r="J5574" t="s">
        <v>9</v>
      </c>
      <c r="K5574" t="s">
        <v>9</v>
      </c>
      <c r="L5574" t="s">
        <v>9</v>
      </c>
      <c r="M5574" t="s">
        <v>5554</v>
      </c>
      <c r="O5574" t="s">
        <v>117</v>
      </c>
      <c r="P5574" t="s">
        <v>9</v>
      </c>
      <c r="Q5574" t="s">
        <v>5555</v>
      </c>
      <c r="R5574" t="s">
        <v>122</v>
      </c>
      <c r="S5574" t="s">
        <v>127</v>
      </c>
      <c r="T5574">
        <v>12</v>
      </c>
      <c r="U5574" t="s">
        <v>475</v>
      </c>
      <c r="W5574" t="s">
        <v>386</v>
      </c>
    </row>
    <row r="5575" spans="1:23" x14ac:dyDescent="0.25">
      <c r="A5575" t="s">
        <v>508</v>
      </c>
      <c r="B5575" s="1">
        <v>44206</v>
      </c>
      <c r="C5575">
        <v>-10</v>
      </c>
      <c r="D5575" t="s">
        <v>491</v>
      </c>
      <c r="E5575" t="s">
        <v>491</v>
      </c>
      <c r="F5575" t="s">
        <v>491</v>
      </c>
      <c r="G5575" t="s">
        <v>104</v>
      </c>
      <c r="H5575" t="s">
        <v>16</v>
      </c>
      <c r="I5575" t="s">
        <v>16</v>
      </c>
      <c r="J5575" t="s">
        <v>9</v>
      </c>
      <c r="K5575" t="s">
        <v>9</v>
      </c>
      <c r="L5575" t="s">
        <v>9</v>
      </c>
      <c r="M5575" t="s">
        <v>2812</v>
      </c>
      <c r="O5575" t="s">
        <v>104</v>
      </c>
      <c r="P5575" t="s">
        <v>9</v>
      </c>
      <c r="Q5575" t="s">
        <v>2815</v>
      </c>
      <c r="R5575" t="s">
        <v>122</v>
      </c>
      <c r="S5575" t="s">
        <v>127</v>
      </c>
      <c r="T5575">
        <v>12</v>
      </c>
      <c r="U5575" t="s">
        <v>475</v>
      </c>
      <c r="W5575" t="s">
        <v>386</v>
      </c>
    </row>
    <row r="5576" spans="1:23" x14ac:dyDescent="0.25">
      <c r="A5576" t="s">
        <v>492</v>
      </c>
      <c r="B5576" s="1">
        <v>44205</v>
      </c>
      <c r="C5576">
        <v>-2.99</v>
      </c>
      <c r="D5576" t="s">
        <v>493</v>
      </c>
      <c r="E5576" t="s">
        <v>493</v>
      </c>
      <c r="F5576" t="s">
        <v>494</v>
      </c>
      <c r="G5576" t="s">
        <v>104</v>
      </c>
      <c r="H5576" t="s">
        <v>16</v>
      </c>
      <c r="I5576" t="s">
        <v>16</v>
      </c>
      <c r="J5576" t="s">
        <v>9</v>
      </c>
      <c r="O5576" t="s">
        <v>104</v>
      </c>
      <c r="P5576" t="s">
        <v>9</v>
      </c>
      <c r="Q5576" t="s">
        <v>9</v>
      </c>
      <c r="R5576" t="s">
        <v>122</v>
      </c>
      <c r="S5576" t="s">
        <v>127</v>
      </c>
      <c r="T5576">
        <v>12</v>
      </c>
      <c r="U5576" t="s">
        <v>475</v>
      </c>
      <c r="W5576" t="s">
        <v>386</v>
      </c>
    </row>
    <row r="5577" spans="1:23" x14ac:dyDescent="0.25">
      <c r="A5577" t="s">
        <v>492</v>
      </c>
      <c r="B5577" s="1">
        <v>44205</v>
      </c>
      <c r="C5577">
        <v>-143.16</v>
      </c>
      <c r="D5577" t="s">
        <v>495</v>
      </c>
      <c r="E5577" t="s">
        <v>495</v>
      </c>
      <c r="F5577" t="s">
        <v>496</v>
      </c>
      <c r="G5577" t="s">
        <v>104</v>
      </c>
      <c r="H5577" t="s">
        <v>16</v>
      </c>
      <c r="I5577" t="s">
        <v>16</v>
      </c>
      <c r="J5577" t="s">
        <v>9</v>
      </c>
      <c r="O5577" t="s">
        <v>104</v>
      </c>
      <c r="P5577" t="s">
        <v>9</v>
      </c>
      <c r="Q5577" t="s">
        <v>9</v>
      </c>
      <c r="R5577" t="s">
        <v>122</v>
      </c>
      <c r="S5577" t="s">
        <v>127</v>
      </c>
      <c r="T5577">
        <v>12</v>
      </c>
      <c r="U5577" t="s">
        <v>475</v>
      </c>
      <c r="W5577" t="s">
        <v>386</v>
      </c>
    </row>
    <row r="5578" spans="1:23" x14ac:dyDescent="0.25">
      <c r="A5578" t="s">
        <v>544</v>
      </c>
      <c r="B5578" s="1">
        <v>44205</v>
      </c>
      <c r="C5578">
        <v>-24.12</v>
      </c>
      <c r="D5578" t="s">
        <v>763</v>
      </c>
      <c r="E5578" t="s">
        <v>763</v>
      </c>
      <c r="F5578" t="s">
        <v>764</v>
      </c>
      <c r="G5578" t="s">
        <v>104</v>
      </c>
      <c r="H5578" t="s">
        <v>7</v>
      </c>
      <c r="I5578" t="s">
        <v>7</v>
      </c>
      <c r="J5578" t="s">
        <v>9</v>
      </c>
      <c r="O5578" t="s">
        <v>104</v>
      </c>
      <c r="P5578" t="s">
        <v>9</v>
      </c>
      <c r="Q5578" t="s">
        <v>9</v>
      </c>
      <c r="R5578" t="s">
        <v>122</v>
      </c>
      <c r="S5578" t="s">
        <v>127</v>
      </c>
      <c r="T5578">
        <v>12</v>
      </c>
      <c r="U5578" t="s">
        <v>475</v>
      </c>
      <c r="W5578" t="s">
        <v>386</v>
      </c>
    </row>
    <row r="5579" spans="1:23" x14ac:dyDescent="0.25">
      <c r="A5579" t="s">
        <v>544</v>
      </c>
      <c r="B5579" s="1">
        <v>44205</v>
      </c>
      <c r="C5579">
        <v>-71.02</v>
      </c>
      <c r="D5579" t="s">
        <v>953</v>
      </c>
      <c r="E5579" t="s">
        <v>953</v>
      </c>
      <c r="F5579" t="s">
        <v>954</v>
      </c>
      <c r="G5579" t="s">
        <v>104</v>
      </c>
      <c r="H5579" t="s">
        <v>12</v>
      </c>
      <c r="I5579" t="s">
        <v>12</v>
      </c>
      <c r="J5579" t="s">
        <v>9</v>
      </c>
      <c r="O5579" t="s">
        <v>104</v>
      </c>
      <c r="P5579" t="s">
        <v>9</v>
      </c>
      <c r="Q5579" t="s">
        <v>9</v>
      </c>
      <c r="R5579" t="s">
        <v>122</v>
      </c>
      <c r="S5579" t="s">
        <v>127</v>
      </c>
      <c r="T5579">
        <v>12</v>
      </c>
      <c r="U5579" t="s">
        <v>475</v>
      </c>
      <c r="W5579" t="s">
        <v>386</v>
      </c>
    </row>
    <row r="5580" spans="1:23" x14ac:dyDescent="0.25">
      <c r="A5580" t="s">
        <v>544</v>
      </c>
      <c r="B5580" s="1">
        <v>44205</v>
      </c>
      <c r="C5580">
        <v>-49.15</v>
      </c>
      <c r="D5580" t="s">
        <v>560</v>
      </c>
      <c r="E5580" t="s">
        <v>560</v>
      </c>
      <c r="F5580" t="s">
        <v>561</v>
      </c>
      <c r="G5580" t="s">
        <v>104</v>
      </c>
      <c r="H5580" t="s">
        <v>16</v>
      </c>
      <c r="I5580" t="s">
        <v>16</v>
      </c>
      <c r="J5580" t="s">
        <v>9</v>
      </c>
      <c r="O5580" t="s">
        <v>104</v>
      </c>
      <c r="P5580" t="s">
        <v>9</v>
      </c>
      <c r="Q5580" t="s">
        <v>9</v>
      </c>
      <c r="R5580" t="s">
        <v>122</v>
      </c>
      <c r="S5580" t="s">
        <v>127</v>
      </c>
      <c r="T5580">
        <v>12</v>
      </c>
      <c r="U5580" t="s">
        <v>475</v>
      </c>
      <c r="W5580" t="s">
        <v>386</v>
      </c>
    </row>
    <row r="5581" spans="1:23" x14ac:dyDescent="0.25">
      <c r="A5581" t="s">
        <v>492</v>
      </c>
      <c r="B5581" s="1">
        <v>44204</v>
      </c>
      <c r="C5581">
        <v>-15</v>
      </c>
      <c r="D5581" t="s">
        <v>2822</v>
      </c>
      <c r="E5581" t="s">
        <v>2822</v>
      </c>
      <c r="F5581" t="s">
        <v>2823</v>
      </c>
      <c r="G5581" t="s">
        <v>110</v>
      </c>
      <c r="H5581" t="s">
        <v>149</v>
      </c>
      <c r="I5581" t="s">
        <v>149</v>
      </c>
      <c r="J5581" t="s">
        <v>9</v>
      </c>
      <c r="O5581" t="s">
        <v>110</v>
      </c>
      <c r="P5581" t="s">
        <v>9</v>
      </c>
      <c r="Q5581" t="s">
        <v>9</v>
      </c>
      <c r="R5581" t="s">
        <v>122</v>
      </c>
      <c r="S5581" t="s">
        <v>125</v>
      </c>
      <c r="T5581">
        <v>1</v>
      </c>
      <c r="U5581" t="s">
        <v>475</v>
      </c>
      <c r="W5581" t="s">
        <v>386</v>
      </c>
    </row>
    <row r="5582" spans="1:23" x14ac:dyDescent="0.25">
      <c r="A5582" t="s">
        <v>492</v>
      </c>
      <c r="B5582" s="1">
        <v>44204</v>
      </c>
      <c r="C5582">
        <v>-10.95</v>
      </c>
      <c r="D5582" t="s">
        <v>2818</v>
      </c>
      <c r="E5582" t="s">
        <v>2818</v>
      </c>
      <c r="F5582" t="s">
        <v>2819</v>
      </c>
      <c r="G5582" t="s">
        <v>120</v>
      </c>
      <c r="H5582" t="s">
        <v>67</v>
      </c>
      <c r="I5582" t="s">
        <v>67</v>
      </c>
      <c r="J5582" t="s">
        <v>9</v>
      </c>
      <c r="O5582" t="s">
        <v>120</v>
      </c>
      <c r="P5582" t="s">
        <v>9</v>
      </c>
      <c r="Q5582" t="s">
        <v>9</v>
      </c>
      <c r="R5582" t="s">
        <v>122</v>
      </c>
      <c r="S5582" t="s">
        <v>127</v>
      </c>
      <c r="T5582">
        <v>12</v>
      </c>
      <c r="U5582" t="s">
        <v>475</v>
      </c>
      <c r="W5582" t="s">
        <v>386</v>
      </c>
    </row>
    <row r="5583" spans="1:23" x14ac:dyDescent="0.25">
      <c r="A5583" t="s">
        <v>19</v>
      </c>
      <c r="B5583" s="1">
        <v>44204</v>
      </c>
      <c r="C5583">
        <v>-119.17</v>
      </c>
      <c r="D5583" t="s">
        <v>85</v>
      </c>
      <c r="E5583" t="s">
        <v>85</v>
      </c>
      <c r="F5583" t="s">
        <v>498</v>
      </c>
      <c r="G5583" t="s">
        <v>55</v>
      </c>
      <c r="H5583" t="s">
        <v>18</v>
      </c>
      <c r="I5583" t="s">
        <v>18</v>
      </c>
      <c r="J5583" t="s">
        <v>9</v>
      </c>
      <c r="O5583" t="s">
        <v>55</v>
      </c>
      <c r="P5583" t="s">
        <v>9</v>
      </c>
      <c r="Q5583" t="s">
        <v>9</v>
      </c>
      <c r="R5583" t="s">
        <v>224</v>
      </c>
      <c r="S5583" t="s">
        <v>126</v>
      </c>
      <c r="T5583">
        <v>12</v>
      </c>
      <c r="U5583" t="s">
        <v>475</v>
      </c>
      <c r="W5583" t="s">
        <v>386</v>
      </c>
    </row>
    <row r="5584" spans="1:23" x14ac:dyDescent="0.25">
      <c r="A5584" t="s">
        <v>544</v>
      </c>
      <c r="B5584" s="1">
        <v>44204</v>
      </c>
      <c r="C5584">
        <v>-4.2699999999999996</v>
      </c>
      <c r="D5584" t="s">
        <v>495</v>
      </c>
      <c r="E5584" t="s">
        <v>495</v>
      </c>
      <c r="F5584" t="s">
        <v>601</v>
      </c>
      <c r="G5584" t="s">
        <v>100</v>
      </c>
      <c r="H5584" t="s">
        <v>84</v>
      </c>
      <c r="I5584" t="s">
        <v>84</v>
      </c>
      <c r="J5584" t="s">
        <v>2422</v>
      </c>
      <c r="O5584" t="s">
        <v>100</v>
      </c>
      <c r="P5584" t="s">
        <v>9</v>
      </c>
      <c r="Q5584" t="s">
        <v>6326</v>
      </c>
      <c r="R5584" t="s">
        <v>122</v>
      </c>
      <c r="S5584" t="s">
        <v>125</v>
      </c>
      <c r="T5584">
        <v>1</v>
      </c>
      <c r="U5584" t="s">
        <v>475</v>
      </c>
      <c r="V5584" t="s">
        <v>272</v>
      </c>
      <c r="W5584" t="s">
        <v>386</v>
      </c>
    </row>
    <row r="5585" spans="1:23" x14ac:dyDescent="0.25">
      <c r="A5585" t="s">
        <v>492</v>
      </c>
      <c r="B5585" s="1">
        <v>44204</v>
      </c>
      <c r="C5585">
        <v>-44.03</v>
      </c>
      <c r="D5585" t="s">
        <v>2535</v>
      </c>
      <c r="E5585" t="s">
        <v>2535</v>
      </c>
      <c r="F5585" t="s">
        <v>2536</v>
      </c>
      <c r="G5585" t="s">
        <v>104</v>
      </c>
      <c r="H5585" t="s">
        <v>16</v>
      </c>
      <c r="I5585" t="s">
        <v>16</v>
      </c>
      <c r="J5585" t="s">
        <v>9</v>
      </c>
      <c r="O5585" t="s">
        <v>104</v>
      </c>
      <c r="P5585" t="s">
        <v>9</v>
      </c>
      <c r="Q5585" t="s">
        <v>9</v>
      </c>
      <c r="R5585" t="s">
        <v>122</v>
      </c>
      <c r="S5585" t="s">
        <v>127</v>
      </c>
      <c r="T5585">
        <v>12</v>
      </c>
      <c r="U5585" t="s">
        <v>475</v>
      </c>
      <c r="W5585" t="s">
        <v>386</v>
      </c>
    </row>
    <row r="5586" spans="1:23" x14ac:dyDescent="0.25">
      <c r="A5586" t="s">
        <v>492</v>
      </c>
      <c r="B5586" s="1">
        <v>44204</v>
      </c>
      <c r="C5586">
        <v>-54.43</v>
      </c>
      <c r="D5586" t="s">
        <v>2820</v>
      </c>
      <c r="E5586" t="s">
        <v>2820</v>
      </c>
      <c r="F5586" t="s">
        <v>2821</v>
      </c>
      <c r="G5586" t="s">
        <v>117</v>
      </c>
      <c r="H5586" t="s">
        <v>42</v>
      </c>
      <c r="I5586" t="s">
        <v>42</v>
      </c>
      <c r="J5586" t="s">
        <v>9</v>
      </c>
      <c r="O5586" t="s">
        <v>117</v>
      </c>
      <c r="P5586" t="s">
        <v>9</v>
      </c>
      <c r="Q5586" t="s">
        <v>9</v>
      </c>
      <c r="R5586" t="s">
        <v>122</v>
      </c>
      <c r="S5586" t="s">
        <v>127</v>
      </c>
      <c r="T5586">
        <v>12</v>
      </c>
      <c r="U5586" t="s">
        <v>475</v>
      </c>
      <c r="W5586" t="s">
        <v>386</v>
      </c>
    </row>
    <row r="5587" spans="1:23" x14ac:dyDescent="0.25">
      <c r="A5587" t="s">
        <v>34</v>
      </c>
      <c r="B5587" s="1">
        <v>44203</v>
      </c>
      <c r="C5587">
        <v>41.57</v>
      </c>
      <c r="D5587" t="s">
        <v>502</v>
      </c>
      <c r="E5587" t="s">
        <v>502</v>
      </c>
      <c r="F5587" t="s">
        <v>503</v>
      </c>
      <c r="G5587" t="s">
        <v>92</v>
      </c>
      <c r="H5587" t="s">
        <v>49</v>
      </c>
      <c r="I5587" t="s">
        <v>49</v>
      </c>
      <c r="J5587" t="s">
        <v>9</v>
      </c>
      <c r="O5587" t="s">
        <v>92</v>
      </c>
      <c r="P5587" t="s">
        <v>9</v>
      </c>
      <c r="Q5587" t="s">
        <v>9</v>
      </c>
      <c r="R5587" t="s">
        <v>92</v>
      </c>
      <c r="S5587" t="s">
        <v>127</v>
      </c>
      <c r="T5587">
        <v>12</v>
      </c>
      <c r="U5587" t="s">
        <v>475</v>
      </c>
      <c r="W5587" t="s">
        <v>386</v>
      </c>
    </row>
    <row r="5588" spans="1:23" x14ac:dyDescent="0.25">
      <c r="A5588" t="s">
        <v>34</v>
      </c>
      <c r="B5588" s="1">
        <v>44203</v>
      </c>
      <c r="C5588">
        <v>-41.17</v>
      </c>
      <c r="D5588" t="s">
        <v>491</v>
      </c>
      <c r="E5588" t="s">
        <v>491</v>
      </c>
      <c r="F5588" t="s">
        <v>2824</v>
      </c>
      <c r="G5588" t="s">
        <v>88</v>
      </c>
      <c r="H5588" t="s">
        <v>50</v>
      </c>
      <c r="I5588" t="s">
        <v>50</v>
      </c>
      <c r="J5588" t="s">
        <v>9</v>
      </c>
      <c r="K5588" t="s">
        <v>9</v>
      </c>
      <c r="L5588" t="s">
        <v>9</v>
      </c>
      <c r="M5588" t="s">
        <v>2825</v>
      </c>
      <c r="O5588" t="s">
        <v>88</v>
      </c>
      <c r="P5588" t="s">
        <v>9</v>
      </c>
      <c r="Q5588" t="s">
        <v>2826</v>
      </c>
      <c r="R5588" t="s">
        <v>122</v>
      </c>
      <c r="S5588" t="s">
        <v>124</v>
      </c>
      <c r="T5588">
        <v>1</v>
      </c>
      <c r="U5588" t="s">
        <v>475</v>
      </c>
      <c r="W5588" t="s">
        <v>386</v>
      </c>
    </row>
    <row r="5589" spans="1:23" x14ac:dyDescent="0.25">
      <c r="A5589" t="s">
        <v>492</v>
      </c>
      <c r="B5589" s="1">
        <v>44203</v>
      </c>
      <c r="C5589">
        <v>-333.76</v>
      </c>
      <c r="D5589" t="s">
        <v>2827</v>
      </c>
      <c r="E5589" t="s">
        <v>2827</v>
      </c>
      <c r="F5589" t="s">
        <v>499</v>
      </c>
      <c r="G5589" t="s">
        <v>110</v>
      </c>
      <c r="H5589" t="s">
        <v>81</v>
      </c>
      <c r="I5589" t="s">
        <v>81</v>
      </c>
      <c r="J5589" t="s">
        <v>9</v>
      </c>
      <c r="O5589" t="s">
        <v>110</v>
      </c>
      <c r="P5589" t="s">
        <v>9</v>
      </c>
      <c r="Q5589" t="s">
        <v>9</v>
      </c>
      <c r="R5589" t="s">
        <v>122</v>
      </c>
      <c r="S5589" t="s">
        <v>127</v>
      </c>
      <c r="T5589">
        <v>1</v>
      </c>
      <c r="U5589" t="s">
        <v>475</v>
      </c>
      <c r="V5589" t="s">
        <v>283</v>
      </c>
      <c r="W5589" t="s">
        <v>386</v>
      </c>
    </row>
    <row r="5590" spans="1:23" x14ac:dyDescent="0.25">
      <c r="A5590" t="s">
        <v>19</v>
      </c>
      <c r="B5590" s="1">
        <v>44203</v>
      </c>
      <c r="C5590">
        <v>-216.72</v>
      </c>
      <c r="D5590" t="s">
        <v>504</v>
      </c>
      <c r="E5590" t="s">
        <v>504</v>
      </c>
      <c r="F5590" t="s">
        <v>505</v>
      </c>
      <c r="G5590" t="s">
        <v>94</v>
      </c>
      <c r="H5590" t="s">
        <v>24</v>
      </c>
      <c r="I5590" t="s">
        <v>24</v>
      </c>
      <c r="J5590" t="s">
        <v>24</v>
      </c>
      <c r="O5590" t="s">
        <v>94</v>
      </c>
      <c r="P5590" t="s">
        <v>29</v>
      </c>
      <c r="Q5590" t="s">
        <v>6333</v>
      </c>
      <c r="R5590" t="s">
        <v>122</v>
      </c>
      <c r="S5590" t="s">
        <v>127</v>
      </c>
      <c r="T5590">
        <v>12</v>
      </c>
      <c r="U5590" t="s">
        <v>475</v>
      </c>
      <c r="V5590" t="s">
        <v>265</v>
      </c>
      <c r="W5590" t="s">
        <v>1640</v>
      </c>
    </row>
    <row r="5591" spans="1:23" x14ac:dyDescent="0.25">
      <c r="A5591" t="s">
        <v>544</v>
      </c>
      <c r="B5591" s="1">
        <v>44203</v>
      </c>
      <c r="C5591">
        <v>-16.11</v>
      </c>
      <c r="D5591" t="s">
        <v>744</v>
      </c>
      <c r="E5591" t="s">
        <v>744</v>
      </c>
      <c r="F5591" t="s">
        <v>2757</v>
      </c>
      <c r="G5591" t="s">
        <v>104</v>
      </c>
      <c r="H5591" t="s">
        <v>7</v>
      </c>
      <c r="I5591" t="s">
        <v>7</v>
      </c>
      <c r="J5591" t="s">
        <v>9</v>
      </c>
      <c r="O5591" t="s">
        <v>104</v>
      </c>
      <c r="P5591" t="s">
        <v>9</v>
      </c>
      <c r="Q5591" t="s">
        <v>9</v>
      </c>
      <c r="R5591" t="s">
        <v>122</v>
      </c>
      <c r="S5591" t="s">
        <v>127</v>
      </c>
      <c r="T5591">
        <v>12</v>
      </c>
      <c r="U5591" t="s">
        <v>475</v>
      </c>
      <c r="W5591" t="s">
        <v>386</v>
      </c>
    </row>
    <row r="5592" spans="1:23" x14ac:dyDescent="0.25">
      <c r="A5592" t="s">
        <v>508</v>
      </c>
      <c r="B5592" s="1">
        <v>44203</v>
      </c>
      <c r="C5592">
        <v>10</v>
      </c>
      <c r="D5592" t="s">
        <v>491</v>
      </c>
      <c r="E5592" t="s">
        <v>491</v>
      </c>
      <c r="F5592" t="s">
        <v>491</v>
      </c>
      <c r="G5592" t="s">
        <v>78</v>
      </c>
      <c r="H5592" t="s">
        <v>27</v>
      </c>
      <c r="I5592" t="s">
        <v>27</v>
      </c>
      <c r="J5592" t="s">
        <v>9</v>
      </c>
      <c r="O5592" t="s">
        <v>78</v>
      </c>
      <c r="P5592" t="s">
        <v>9</v>
      </c>
      <c r="Q5592" t="s">
        <v>2817</v>
      </c>
      <c r="R5592" t="s">
        <v>122</v>
      </c>
      <c r="S5592" t="s">
        <v>127</v>
      </c>
      <c r="T5592">
        <v>1</v>
      </c>
      <c r="U5592" t="s">
        <v>475</v>
      </c>
      <c r="W5592" t="s">
        <v>386</v>
      </c>
    </row>
    <row r="5593" spans="1:23" x14ac:dyDescent="0.25">
      <c r="A5593" t="s">
        <v>487</v>
      </c>
      <c r="B5593" s="1">
        <v>44203</v>
      </c>
      <c r="C5593">
        <v>2500</v>
      </c>
      <c r="D5593" t="s">
        <v>500</v>
      </c>
      <c r="E5593" t="s">
        <v>500</v>
      </c>
      <c r="F5593" t="s">
        <v>501</v>
      </c>
      <c r="G5593" t="s">
        <v>92</v>
      </c>
      <c r="H5593" t="s">
        <v>62</v>
      </c>
      <c r="I5593" t="s">
        <v>62</v>
      </c>
      <c r="J5593" t="s">
        <v>2455</v>
      </c>
      <c r="K5593" t="s">
        <v>9</v>
      </c>
      <c r="L5593" t="s">
        <v>2311</v>
      </c>
      <c r="O5593" t="s">
        <v>92</v>
      </c>
      <c r="P5593" t="s">
        <v>29</v>
      </c>
      <c r="Q5593" t="s">
        <v>2456</v>
      </c>
      <c r="R5593" t="s">
        <v>92</v>
      </c>
      <c r="S5593" t="s">
        <v>127</v>
      </c>
      <c r="T5593">
        <v>12</v>
      </c>
      <c r="U5593" t="s">
        <v>475</v>
      </c>
      <c r="V5593" t="s">
        <v>62</v>
      </c>
      <c r="W5593" t="s">
        <v>1640</v>
      </c>
    </row>
    <row r="5594" spans="1:23" x14ac:dyDescent="0.25">
      <c r="A5594" t="s">
        <v>492</v>
      </c>
      <c r="B5594" s="1">
        <v>44202</v>
      </c>
      <c r="C5594">
        <v>-60</v>
      </c>
      <c r="D5594" t="s">
        <v>506</v>
      </c>
      <c r="E5594" t="s">
        <v>506</v>
      </c>
      <c r="F5594" t="s">
        <v>507</v>
      </c>
      <c r="G5594" t="s">
        <v>118</v>
      </c>
      <c r="H5594" t="s">
        <v>52</v>
      </c>
      <c r="I5594" t="s">
        <v>52</v>
      </c>
      <c r="J5594" t="s">
        <v>9</v>
      </c>
      <c r="O5594" t="s">
        <v>118</v>
      </c>
      <c r="P5594" t="s">
        <v>9</v>
      </c>
      <c r="Q5594" t="s">
        <v>9</v>
      </c>
      <c r="R5594" t="s">
        <v>122</v>
      </c>
      <c r="S5594" t="s">
        <v>127</v>
      </c>
      <c r="T5594">
        <v>12</v>
      </c>
      <c r="U5594" t="s">
        <v>475</v>
      </c>
      <c r="W5594" t="s">
        <v>386</v>
      </c>
    </row>
    <row r="5595" spans="1:23" x14ac:dyDescent="0.25">
      <c r="A5595" t="s">
        <v>492</v>
      </c>
      <c r="B5595" s="1">
        <v>44202</v>
      </c>
      <c r="C5595">
        <v>-22.02</v>
      </c>
      <c r="D5595" t="s">
        <v>510</v>
      </c>
      <c r="E5595" t="s">
        <v>510</v>
      </c>
      <c r="F5595" t="s">
        <v>511</v>
      </c>
      <c r="G5595" t="s">
        <v>78</v>
      </c>
      <c r="H5595" t="s">
        <v>27</v>
      </c>
      <c r="I5595" t="s">
        <v>27</v>
      </c>
      <c r="J5595" t="s">
        <v>9</v>
      </c>
      <c r="O5595" t="s">
        <v>78</v>
      </c>
      <c r="P5595" t="s">
        <v>9</v>
      </c>
      <c r="Q5595" t="s">
        <v>2831</v>
      </c>
      <c r="R5595" t="s">
        <v>122</v>
      </c>
      <c r="S5595" t="s">
        <v>127</v>
      </c>
      <c r="T5595">
        <v>1</v>
      </c>
      <c r="U5595" t="s">
        <v>475</v>
      </c>
      <c r="W5595" t="s">
        <v>386</v>
      </c>
    </row>
    <row r="5596" spans="1:23" x14ac:dyDescent="0.25">
      <c r="A5596" t="s">
        <v>544</v>
      </c>
      <c r="B5596" s="1">
        <v>44202</v>
      </c>
      <c r="C5596">
        <v>-52.04</v>
      </c>
      <c r="D5596" t="s">
        <v>660</v>
      </c>
      <c r="E5596" t="s">
        <v>660</v>
      </c>
      <c r="F5596" t="s">
        <v>661</v>
      </c>
      <c r="G5596" t="s">
        <v>104</v>
      </c>
      <c r="H5596" t="s">
        <v>12</v>
      </c>
      <c r="I5596" t="s">
        <v>12</v>
      </c>
      <c r="J5596" t="s">
        <v>9</v>
      </c>
      <c r="O5596" t="s">
        <v>104</v>
      </c>
      <c r="P5596" t="s">
        <v>9</v>
      </c>
      <c r="Q5596" t="s">
        <v>9</v>
      </c>
      <c r="R5596" t="s">
        <v>122</v>
      </c>
      <c r="S5596" t="s">
        <v>127</v>
      </c>
      <c r="T5596">
        <v>12</v>
      </c>
      <c r="U5596" t="s">
        <v>475</v>
      </c>
      <c r="W5596" t="s">
        <v>386</v>
      </c>
    </row>
    <row r="5597" spans="1:23" x14ac:dyDescent="0.25">
      <c r="A5597" t="s">
        <v>492</v>
      </c>
      <c r="B5597" s="1">
        <v>44202</v>
      </c>
      <c r="C5597">
        <v>-19.760000000000002</v>
      </c>
      <c r="D5597" t="s">
        <v>514</v>
      </c>
      <c r="E5597" t="s">
        <v>514</v>
      </c>
      <c r="F5597" t="s">
        <v>515</v>
      </c>
      <c r="G5597" t="s">
        <v>13</v>
      </c>
      <c r="H5597" t="s">
        <v>91</v>
      </c>
      <c r="I5597" t="s">
        <v>91</v>
      </c>
      <c r="J5597" t="s">
        <v>9</v>
      </c>
      <c r="O5597" t="s">
        <v>13</v>
      </c>
      <c r="P5597" t="s">
        <v>9</v>
      </c>
      <c r="Q5597" t="s">
        <v>9</v>
      </c>
      <c r="R5597" t="s">
        <v>122</v>
      </c>
      <c r="S5597" t="s">
        <v>127</v>
      </c>
      <c r="T5597">
        <v>12</v>
      </c>
      <c r="U5597" t="s">
        <v>475</v>
      </c>
      <c r="W5597" t="s">
        <v>386</v>
      </c>
    </row>
    <row r="5598" spans="1:23" x14ac:dyDescent="0.25">
      <c r="A5598" t="s">
        <v>512</v>
      </c>
      <c r="B5598" s="1">
        <v>44202</v>
      </c>
      <c r="C5598">
        <v>119.17</v>
      </c>
      <c r="D5598" t="s">
        <v>85</v>
      </c>
      <c r="E5598" t="s">
        <v>85</v>
      </c>
      <c r="F5598" t="s">
        <v>513</v>
      </c>
      <c r="G5598" t="s">
        <v>55</v>
      </c>
      <c r="H5598" t="s">
        <v>18</v>
      </c>
      <c r="I5598" t="s">
        <v>18</v>
      </c>
      <c r="J5598" t="s">
        <v>9</v>
      </c>
      <c r="O5598" t="s">
        <v>55</v>
      </c>
      <c r="P5598" t="s">
        <v>9</v>
      </c>
      <c r="Q5598" t="s">
        <v>9</v>
      </c>
      <c r="R5598" t="s">
        <v>224</v>
      </c>
      <c r="S5598" t="s">
        <v>126</v>
      </c>
      <c r="T5598">
        <v>12</v>
      </c>
      <c r="U5598" t="s">
        <v>475</v>
      </c>
      <c r="W5598" t="s">
        <v>386</v>
      </c>
    </row>
    <row r="5599" spans="1:23" x14ac:dyDescent="0.25">
      <c r="A5599" t="s">
        <v>19</v>
      </c>
      <c r="B5599" s="1">
        <v>44201</v>
      </c>
      <c r="C5599">
        <v>-347.92</v>
      </c>
      <c r="D5599" t="s">
        <v>524</v>
      </c>
      <c r="E5599" t="s">
        <v>524</v>
      </c>
      <c r="F5599" t="s">
        <v>525</v>
      </c>
      <c r="G5599" t="s">
        <v>10</v>
      </c>
      <c r="H5599" t="s">
        <v>90</v>
      </c>
      <c r="I5599" t="s">
        <v>90</v>
      </c>
      <c r="J5599" t="s">
        <v>9</v>
      </c>
      <c r="O5599" t="s">
        <v>10</v>
      </c>
      <c r="P5599" t="s">
        <v>9</v>
      </c>
      <c r="Q5599" t="s">
        <v>9</v>
      </c>
      <c r="R5599" t="s">
        <v>122</v>
      </c>
      <c r="S5599" t="s">
        <v>127</v>
      </c>
      <c r="T5599">
        <v>1</v>
      </c>
      <c r="U5599" t="s">
        <v>475</v>
      </c>
      <c r="W5599" t="s">
        <v>386</v>
      </c>
    </row>
    <row r="5600" spans="1:23" x14ac:dyDescent="0.25">
      <c r="A5600" t="s">
        <v>19</v>
      </c>
      <c r="B5600" s="1">
        <v>44201</v>
      </c>
      <c r="C5600">
        <v>-4520.71</v>
      </c>
      <c r="D5600" t="s">
        <v>516</v>
      </c>
      <c r="E5600" t="s">
        <v>516</v>
      </c>
      <c r="F5600" t="s">
        <v>517</v>
      </c>
      <c r="G5600" t="s">
        <v>94</v>
      </c>
      <c r="H5600" t="s">
        <v>61</v>
      </c>
      <c r="I5600" t="s">
        <v>61</v>
      </c>
      <c r="J5600" t="s">
        <v>9</v>
      </c>
      <c r="O5600" t="s">
        <v>94</v>
      </c>
      <c r="P5600" t="s">
        <v>9</v>
      </c>
      <c r="Q5600" t="s">
        <v>9</v>
      </c>
      <c r="R5600" t="s">
        <v>122</v>
      </c>
      <c r="S5600" t="s">
        <v>127</v>
      </c>
      <c r="T5600">
        <v>12</v>
      </c>
      <c r="U5600" t="s">
        <v>475</v>
      </c>
      <c r="W5600" t="s">
        <v>386</v>
      </c>
    </row>
    <row r="5601" spans="1:23" x14ac:dyDescent="0.25">
      <c r="A5601" t="s">
        <v>19</v>
      </c>
      <c r="B5601" s="1">
        <v>44201</v>
      </c>
      <c r="C5601">
        <v>-2305.42</v>
      </c>
      <c r="D5601" t="s">
        <v>520</v>
      </c>
      <c r="E5601" t="s">
        <v>520</v>
      </c>
      <c r="F5601" t="s">
        <v>521</v>
      </c>
      <c r="G5601" t="s">
        <v>100</v>
      </c>
      <c r="H5601" t="s">
        <v>389</v>
      </c>
      <c r="I5601" t="s">
        <v>389</v>
      </c>
      <c r="J5601" t="s">
        <v>9</v>
      </c>
      <c r="O5601" t="s">
        <v>100</v>
      </c>
      <c r="P5601" t="s">
        <v>9</v>
      </c>
      <c r="Q5601" t="s">
        <v>9</v>
      </c>
      <c r="R5601" t="s">
        <v>122</v>
      </c>
      <c r="S5601" t="s">
        <v>127</v>
      </c>
      <c r="T5601">
        <v>12</v>
      </c>
      <c r="U5601" t="s">
        <v>475</v>
      </c>
      <c r="W5601" t="s">
        <v>386</v>
      </c>
    </row>
    <row r="5602" spans="1:23" x14ac:dyDescent="0.25">
      <c r="A5602" t="s">
        <v>6408</v>
      </c>
      <c r="B5602" s="1">
        <v>44201</v>
      </c>
      <c r="C5602">
        <v>-3119.58</v>
      </c>
      <c r="D5602" t="s">
        <v>6915</v>
      </c>
      <c r="E5602" t="s">
        <v>6915</v>
      </c>
      <c r="F5602" t="s">
        <v>6907</v>
      </c>
      <c r="G5602" t="s">
        <v>89</v>
      </c>
      <c r="H5602" t="s">
        <v>229</v>
      </c>
      <c r="I5602" t="s">
        <v>229</v>
      </c>
      <c r="J5602" t="s">
        <v>9</v>
      </c>
      <c r="O5602" t="s">
        <v>89</v>
      </c>
      <c r="P5602" t="s">
        <v>9</v>
      </c>
      <c r="Q5602" t="s">
        <v>9</v>
      </c>
      <c r="R5602" t="s">
        <v>224</v>
      </c>
      <c r="S5602" t="s">
        <v>127</v>
      </c>
      <c r="T5602">
        <v>1</v>
      </c>
      <c r="U5602" t="s">
        <v>475</v>
      </c>
      <c r="W5602" t="s">
        <v>386</v>
      </c>
    </row>
    <row r="5603" spans="1:23" x14ac:dyDescent="0.25">
      <c r="A5603" t="s">
        <v>6408</v>
      </c>
      <c r="B5603" s="1">
        <v>44201</v>
      </c>
      <c r="C5603">
        <v>-176.58</v>
      </c>
      <c r="D5603" t="s">
        <v>6915</v>
      </c>
      <c r="E5603" t="s">
        <v>6915</v>
      </c>
      <c r="F5603" t="s">
        <v>6907</v>
      </c>
      <c r="G5603" t="s">
        <v>89</v>
      </c>
      <c r="H5603" t="s">
        <v>229</v>
      </c>
      <c r="I5603" t="s">
        <v>229</v>
      </c>
      <c r="J5603" t="s">
        <v>9</v>
      </c>
      <c r="O5603" t="s">
        <v>89</v>
      </c>
      <c r="P5603" t="s">
        <v>9</v>
      </c>
      <c r="Q5603" t="s">
        <v>9</v>
      </c>
      <c r="R5603" t="s">
        <v>224</v>
      </c>
      <c r="S5603" t="s">
        <v>127</v>
      </c>
      <c r="T5603">
        <v>1</v>
      </c>
      <c r="U5603" t="s">
        <v>475</v>
      </c>
      <c r="W5603" t="s">
        <v>386</v>
      </c>
    </row>
    <row r="5604" spans="1:23" x14ac:dyDescent="0.25">
      <c r="A5604" t="s">
        <v>6408</v>
      </c>
      <c r="B5604" s="1">
        <v>44201</v>
      </c>
      <c r="C5604">
        <v>-3304</v>
      </c>
      <c r="D5604" t="s">
        <v>8185</v>
      </c>
      <c r="E5604" t="s">
        <v>8185</v>
      </c>
      <c r="F5604" t="s">
        <v>8177</v>
      </c>
      <c r="G5604" t="s">
        <v>89</v>
      </c>
      <c r="H5604" t="s">
        <v>229</v>
      </c>
      <c r="I5604" t="s">
        <v>229</v>
      </c>
      <c r="J5604" t="s">
        <v>9</v>
      </c>
      <c r="O5604" t="s">
        <v>89</v>
      </c>
      <c r="P5604" t="s">
        <v>9</v>
      </c>
      <c r="Q5604" t="s">
        <v>9</v>
      </c>
      <c r="R5604" t="s">
        <v>224</v>
      </c>
      <c r="S5604" t="s">
        <v>127</v>
      </c>
      <c r="T5604">
        <v>1</v>
      </c>
      <c r="U5604" t="s">
        <v>475</v>
      </c>
      <c r="W5604" t="s">
        <v>386</v>
      </c>
    </row>
    <row r="5605" spans="1:23" x14ac:dyDescent="0.25">
      <c r="A5605" t="s">
        <v>492</v>
      </c>
      <c r="B5605" s="1">
        <v>44201</v>
      </c>
      <c r="C5605">
        <v>-132</v>
      </c>
      <c r="D5605" t="s">
        <v>522</v>
      </c>
      <c r="E5605" t="s">
        <v>522</v>
      </c>
      <c r="F5605" t="s">
        <v>523</v>
      </c>
      <c r="G5605" t="s">
        <v>94</v>
      </c>
      <c r="H5605" t="s">
        <v>73</v>
      </c>
      <c r="I5605" t="s">
        <v>73</v>
      </c>
      <c r="J5605" t="s">
        <v>2439</v>
      </c>
      <c r="O5605" t="s">
        <v>94</v>
      </c>
      <c r="P5605" t="s">
        <v>29</v>
      </c>
      <c r="Q5605" t="s">
        <v>6334</v>
      </c>
      <c r="R5605" t="s">
        <v>122</v>
      </c>
      <c r="S5605" t="s">
        <v>127</v>
      </c>
      <c r="T5605">
        <v>1</v>
      </c>
      <c r="U5605" t="s">
        <v>475</v>
      </c>
      <c r="V5605" t="s">
        <v>262</v>
      </c>
      <c r="W5605" t="s">
        <v>1640</v>
      </c>
    </row>
    <row r="5606" spans="1:23" x14ac:dyDescent="0.25">
      <c r="A5606" t="s">
        <v>492</v>
      </c>
      <c r="B5606" s="1">
        <v>44201</v>
      </c>
      <c r="C5606">
        <v>-10</v>
      </c>
      <c r="D5606" t="s">
        <v>522</v>
      </c>
      <c r="E5606" t="s">
        <v>522</v>
      </c>
      <c r="F5606" t="s">
        <v>523</v>
      </c>
      <c r="G5606" t="s">
        <v>94</v>
      </c>
      <c r="H5606" t="s">
        <v>73</v>
      </c>
      <c r="I5606" t="s">
        <v>73</v>
      </c>
      <c r="J5606" t="s">
        <v>2439</v>
      </c>
      <c r="O5606" t="s">
        <v>94</v>
      </c>
      <c r="P5606" t="s">
        <v>29</v>
      </c>
      <c r="Q5606" t="s">
        <v>6334</v>
      </c>
      <c r="R5606" t="s">
        <v>122</v>
      </c>
      <c r="S5606" t="s">
        <v>127</v>
      </c>
      <c r="T5606">
        <v>1</v>
      </c>
      <c r="U5606" t="s">
        <v>475</v>
      </c>
      <c r="V5606" t="s">
        <v>262</v>
      </c>
      <c r="W5606" t="s">
        <v>1640</v>
      </c>
    </row>
    <row r="5607" spans="1:23" x14ac:dyDescent="0.25">
      <c r="A5607" t="s">
        <v>6408</v>
      </c>
      <c r="B5607" s="1">
        <v>44201</v>
      </c>
      <c r="C5607">
        <v>-3583.94</v>
      </c>
      <c r="D5607" t="s">
        <v>6826</v>
      </c>
      <c r="E5607" t="s">
        <v>6826</v>
      </c>
      <c r="F5607" t="s">
        <v>6827</v>
      </c>
      <c r="G5607" t="s">
        <v>89</v>
      </c>
      <c r="H5607" t="s">
        <v>229</v>
      </c>
      <c r="I5607" t="s">
        <v>229</v>
      </c>
      <c r="J5607" t="s">
        <v>9</v>
      </c>
      <c r="O5607" t="s">
        <v>89</v>
      </c>
      <c r="P5607" t="s">
        <v>9</v>
      </c>
      <c r="Q5607" t="s">
        <v>9</v>
      </c>
      <c r="R5607" t="s">
        <v>224</v>
      </c>
      <c r="S5607" t="s">
        <v>127</v>
      </c>
      <c r="T5607">
        <v>1</v>
      </c>
      <c r="U5607" t="s">
        <v>475</v>
      </c>
      <c r="W5607" t="s">
        <v>386</v>
      </c>
    </row>
    <row r="5608" spans="1:23" x14ac:dyDescent="0.25">
      <c r="A5608" t="s">
        <v>486</v>
      </c>
      <c r="B5608" s="1">
        <v>44201</v>
      </c>
      <c r="C5608">
        <v>21.33</v>
      </c>
      <c r="D5608" t="s">
        <v>518</v>
      </c>
      <c r="E5608" t="s">
        <v>518</v>
      </c>
      <c r="F5608" t="s">
        <v>519</v>
      </c>
      <c r="G5608" t="s">
        <v>92</v>
      </c>
      <c r="H5608" t="s">
        <v>71</v>
      </c>
      <c r="I5608" t="s">
        <v>71</v>
      </c>
      <c r="J5608" t="s">
        <v>9</v>
      </c>
      <c r="O5608" t="s">
        <v>92</v>
      </c>
      <c r="P5608" t="s">
        <v>9</v>
      </c>
      <c r="Q5608" t="s">
        <v>9</v>
      </c>
      <c r="R5608" t="s">
        <v>92</v>
      </c>
      <c r="S5608" t="s">
        <v>127</v>
      </c>
      <c r="T5608">
        <v>12</v>
      </c>
      <c r="U5608" t="s">
        <v>475</v>
      </c>
      <c r="W5608" t="s">
        <v>386</v>
      </c>
    </row>
    <row r="5609" spans="1:23" x14ac:dyDescent="0.25">
      <c r="A5609" t="s">
        <v>526</v>
      </c>
      <c r="B5609" s="1">
        <v>44201</v>
      </c>
      <c r="C5609">
        <v>52.86</v>
      </c>
      <c r="D5609" t="s">
        <v>518</v>
      </c>
      <c r="E5609" t="s">
        <v>518</v>
      </c>
      <c r="F5609" t="s">
        <v>519</v>
      </c>
      <c r="G5609" t="s">
        <v>92</v>
      </c>
      <c r="H5609" t="s">
        <v>71</v>
      </c>
      <c r="I5609" t="s">
        <v>71</v>
      </c>
      <c r="J5609" t="s">
        <v>9</v>
      </c>
      <c r="O5609" t="s">
        <v>92</v>
      </c>
      <c r="P5609" t="s">
        <v>9</v>
      </c>
      <c r="Q5609" t="s">
        <v>9</v>
      </c>
      <c r="R5609" t="s">
        <v>92</v>
      </c>
      <c r="S5609" t="s">
        <v>127</v>
      </c>
      <c r="T5609">
        <v>12</v>
      </c>
      <c r="U5609" t="s">
        <v>475</v>
      </c>
      <c r="W5609" t="s">
        <v>386</v>
      </c>
    </row>
    <row r="5610" spans="1:23" x14ac:dyDescent="0.25">
      <c r="A5610" t="s">
        <v>5030</v>
      </c>
      <c r="B5610" s="1">
        <v>44201</v>
      </c>
      <c r="C5610">
        <v>4.4800000000000004</v>
      </c>
      <c r="D5610" t="s">
        <v>518</v>
      </c>
      <c r="E5610" t="s">
        <v>518</v>
      </c>
      <c r="F5610" t="s">
        <v>519</v>
      </c>
      <c r="G5610" t="s">
        <v>92</v>
      </c>
      <c r="H5610" t="s">
        <v>71</v>
      </c>
      <c r="I5610" t="s">
        <v>71</v>
      </c>
      <c r="J5610" t="s">
        <v>9</v>
      </c>
      <c r="O5610" t="s">
        <v>92</v>
      </c>
      <c r="P5610" t="s">
        <v>9</v>
      </c>
      <c r="Q5610" t="s">
        <v>9</v>
      </c>
      <c r="R5610" t="s">
        <v>92</v>
      </c>
      <c r="S5610" t="s">
        <v>127</v>
      </c>
      <c r="T5610">
        <v>12</v>
      </c>
      <c r="U5610" t="s">
        <v>475</v>
      </c>
      <c r="W5610" t="s">
        <v>386</v>
      </c>
    </row>
    <row r="5611" spans="1:23" x14ac:dyDescent="0.25">
      <c r="A5611" t="s">
        <v>492</v>
      </c>
      <c r="B5611" s="1">
        <v>44200</v>
      </c>
      <c r="C5611">
        <v>-14.3</v>
      </c>
      <c r="D5611" t="s">
        <v>529</v>
      </c>
      <c r="E5611" t="s">
        <v>529</v>
      </c>
      <c r="F5611" t="s">
        <v>530</v>
      </c>
      <c r="G5611" t="s">
        <v>13</v>
      </c>
      <c r="H5611" t="s">
        <v>11</v>
      </c>
      <c r="I5611" t="s">
        <v>11</v>
      </c>
      <c r="J5611" t="s">
        <v>9</v>
      </c>
      <c r="O5611" t="s">
        <v>13</v>
      </c>
      <c r="P5611" t="s">
        <v>9</v>
      </c>
      <c r="Q5611" t="s">
        <v>9</v>
      </c>
      <c r="R5611" t="s">
        <v>122</v>
      </c>
      <c r="S5611" t="s">
        <v>127</v>
      </c>
      <c r="T5611">
        <v>12</v>
      </c>
      <c r="U5611" t="s">
        <v>475</v>
      </c>
      <c r="W5611" t="s">
        <v>386</v>
      </c>
    </row>
    <row r="5612" spans="1:23" x14ac:dyDescent="0.25">
      <c r="A5612" t="s">
        <v>492</v>
      </c>
      <c r="B5612" s="1">
        <v>44200</v>
      </c>
      <c r="C5612">
        <v>-87.01</v>
      </c>
      <c r="D5612" t="s">
        <v>2832</v>
      </c>
      <c r="E5612" t="s">
        <v>2832</v>
      </c>
      <c r="F5612" t="s">
        <v>2833</v>
      </c>
      <c r="G5612" t="s">
        <v>104</v>
      </c>
      <c r="H5612" t="s">
        <v>16</v>
      </c>
      <c r="I5612" t="s">
        <v>16</v>
      </c>
      <c r="J5612" t="s">
        <v>9</v>
      </c>
      <c r="O5612" t="s">
        <v>104</v>
      </c>
      <c r="P5612" t="s">
        <v>9</v>
      </c>
      <c r="Q5612" t="s">
        <v>9</v>
      </c>
      <c r="R5612" t="s">
        <v>122</v>
      </c>
      <c r="S5612" t="s">
        <v>127</v>
      </c>
      <c r="T5612">
        <v>12</v>
      </c>
      <c r="U5612" t="s">
        <v>475</v>
      </c>
      <c r="W5612" t="s">
        <v>386</v>
      </c>
    </row>
    <row r="5613" spans="1:23" x14ac:dyDescent="0.25">
      <c r="A5613" t="s">
        <v>539</v>
      </c>
      <c r="B5613" s="1">
        <v>44200</v>
      </c>
      <c r="C5613">
        <v>520.47</v>
      </c>
      <c r="D5613" t="s">
        <v>68</v>
      </c>
      <c r="E5613" t="s">
        <v>68</v>
      </c>
      <c r="F5613" t="s">
        <v>540</v>
      </c>
      <c r="G5613" t="s">
        <v>55</v>
      </c>
      <c r="H5613" t="s">
        <v>18</v>
      </c>
      <c r="I5613" t="s">
        <v>18</v>
      </c>
      <c r="J5613" t="s">
        <v>9</v>
      </c>
      <c r="O5613" t="s">
        <v>55</v>
      </c>
      <c r="P5613" t="s">
        <v>9</v>
      </c>
      <c r="Q5613" t="s">
        <v>9</v>
      </c>
      <c r="R5613" t="s">
        <v>224</v>
      </c>
      <c r="S5613" t="s">
        <v>126</v>
      </c>
      <c r="T5613">
        <v>12</v>
      </c>
      <c r="U5613" t="s">
        <v>475</v>
      </c>
      <c r="W5613" t="s">
        <v>386</v>
      </c>
    </row>
    <row r="5614" spans="1:23" x14ac:dyDescent="0.25">
      <c r="A5614" t="s">
        <v>19</v>
      </c>
      <c r="B5614" s="1">
        <v>44200</v>
      </c>
      <c r="C5614">
        <v>-2702.97</v>
      </c>
      <c r="D5614" t="s">
        <v>65</v>
      </c>
      <c r="E5614" t="s">
        <v>65</v>
      </c>
      <c r="F5614" t="s">
        <v>532</v>
      </c>
      <c r="G5614" t="s">
        <v>55</v>
      </c>
      <c r="H5614" t="s">
        <v>18</v>
      </c>
      <c r="I5614" t="s">
        <v>18</v>
      </c>
      <c r="J5614" t="s">
        <v>9</v>
      </c>
      <c r="O5614" t="s">
        <v>55</v>
      </c>
      <c r="P5614" t="s">
        <v>9</v>
      </c>
      <c r="Q5614" t="s">
        <v>9</v>
      </c>
      <c r="R5614" t="s">
        <v>224</v>
      </c>
      <c r="S5614" t="s">
        <v>126</v>
      </c>
      <c r="T5614">
        <v>12</v>
      </c>
      <c r="U5614" t="s">
        <v>475</v>
      </c>
      <c r="W5614" t="s">
        <v>386</v>
      </c>
    </row>
    <row r="5615" spans="1:23" x14ac:dyDescent="0.25">
      <c r="A5615" t="s">
        <v>19</v>
      </c>
      <c r="B5615" s="1">
        <v>44200</v>
      </c>
      <c r="C5615">
        <v>-520.47</v>
      </c>
      <c r="D5615" t="s">
        <v>68</v>
      </c>
      <c r="E5615" t="s">
        <v>68</v>
      </c>
      <c r="F5615" t="s">
        <v>538</v>
      </c>
      <c r="G5615" t="s">
        <v>55</v>
      </c>
      <c r="H5615" t="s">
        <v>18</v>
      </c>
      <c r="I5615" t="s">
        <v>18</v>
      </c>
      <c r="J5615" t="s">
        <v>9</v>
      </c>
      <c r="O5615" t="s">
        <v>55</v>
      </c>
      <c r="P5615" t="s">
        <v>9</v>
      </c>
      <c r="Q5615" t="s">
        <v>9</v>
      </c>
      <c r="R5615" t="s">
        <v>224</v>
      </c>
      <c r="S5615" t="s">
        <v>126</v>
      </c>
      <c r="T5615">
        <v>12</v>
      </c>
      <c r="U5615" t="s">
        <v>475</v>
      </c>
      <c r="W5615" t="s">
        <v>386</v>
      </c>
    </row>
    <row r="5616" spans="1:23" x14ac:dyDescent="0.25">
      <c r="A5616" t="s">
        <v>492</v>
      </c>
      <c r="B5616" s="1">
        <v>44200</v>
      </c>
      <c r="C5616">
        <v>-65</v>
      </c>
      <c r="D5616" t="s">
        <v>527</v>
      </c>
      <c r="E5616" t="s">
        <v>527</v>
      </c>
      <c r="F5616" t="s">
        <v>528</v>
      </c>
      <c r="G5616" t="s">
        <v>94</v>
      </c>
      <c r="H5616" t="s">
        <v>32</v>
      </c>
      <c r="I5616" t="s">
        <v>32</v>
      </c>
      <c r="J5616" t="s">
        <v>32</v>
      </c>
      <c r="O5616" t="s">
        <v>94</v>
      </c>
      <c r="P5616" t="s">
        <v>29</v>
      </c>
      <c r="Q5616" t="s">
        <v>6311</v>
      </c>
      <c r="R5616" t="s">
        <v>122</v>
      </c>
      <c r="S5616" t="s">
        <v>127</v>
      </c>
      <c r="T5616">
        <v>12</v>
      </c>
      <c r="U5616" t="s">
        <v>475</v>
      </c>
      <c r="V5616" t="s">
        <v>276</v>
      </c>
      <c r="W5616" t="s">
        <v>1640</v>
      </c>
    </row>
    <row r="5617" spans="1:23" x14ac:dyDescent="0.25">
      <c r="A5617" t="s">
        <v>487</v>
      </c>
      <c r="B5617" s="1">
        <v>44200</v>
      </c>
      <c r="C5617">
        <v>-1500</v>
      </c>
      <c r="D5617" t="s">
        <v>2776</v>
      </c>
      <c r="E5617" t="s">
        <v>2776</v>
      </c>
      <c r="F5617" t="s">
        <v>531</v>
      </c>
      <c r="G5617" t="s">
        <v>110</v>
      </c>
      <c r="H5617" t="s">
        <v>87</v>
      </c>
      <c r="I5617" t="s">
        <v>87</v>
      </c>
      <c r="J5617" t="s">
        <v>9</v>
      </c>
      <c r="O5617" t="s">
        <v>110</v>
      </c>
      <c r="P5617" t="s">
        <v>9</v>
      </c>
      <c r="Q5617" t="s">
        <v>2834</v>
      </c>
      <c r="R5617" t="s">
        <v>122</v>
      </c>
      <c r="S5617" t="s">
        <v>127</v>
      </c>
      <c r="T5617">
        <v>1</v>
      </c>
      <c r="U5617" t="s">
        <v>475</v>
      </c>
      <c r="V5617" t="s">
        <v>283</v>
      </c>
      <c r="W5617" t="s">
        <v>386</v>
      </c>
    </row>
    <row r="5618" spans="1:23" x14ac:dyDescent="0.25">
      <c r="A5618" t="s">
        <v>533</v>
      </c>
      <c r="B5618" s="1">
        <v>44200</v>
      </c>
      <c r="C5618">
        <v>3.56</v>
      </c>
      <c r="D5618" t="s">
        <v>534</v>
      </c>
      <c r="E5618" t="s">
        <v>534</v>
      </c>
      <c r="F5618" t="s">
        <v>535</v>
      </c>
      <c r="G5618" t="s">
        <v>92</v>
      </c>
      <c r="H5618" t="s">
        <v>49</v>
      </c>
      <c r="I5618" t="s">
        <v>49</v>
      </c>
      <c r="J5618" t="s">
        <v>9</v>
      </c>
      <c r="O5618" t="s">
        <v>92</v>
      </c>
      <c r="P5618" t="s">
        <v>9</v>
      </c>
      <c r="Q5618" t="s">
        <v>9</v>
      </c>
      <c r="R5618" t="s">
        <v>92</v>
      </c>
      <c r="S5618" t="s">
        <v>127</v>
      </c>
      <c r="T5618">
        <v>12</v>
      </c>
      <c r="U5618" t="s">
        <v>475</v>
      </c>
      <c r="W5618" t="s">
        <v>386</v>
      </c>
    </row>
    <row r="5619" spans="1:23" x14ac:dyDescent="0.25">
      <c r="A5619" t="s">
        <v>492</v>
      </c>
      <c r="B5619" s="1">
        <v>44200</v>
      </c>
      <c r="C5619">
        <v>25</v>
      </c>
      <c r="D5619" t="s">
        <v>536</v>
      </c>
      <c r="E5619" t="s">
        <v>536</v>
      </c>
      <c r="F5619" t="s">
        <v>537</v>
      </c>
      <c r="G5619" t="s">
        <v>92</v>
      </c>
      <c r="H5619" t="s">
        <v>49</v>
      </c>
      <c r="I5619" t="s">
        <v>49</v>
      </c>
      <c r="J5619" t="s">
        <v>9</v>
      </c>
      <c r="O5619" t="s">
        <v>92</v>
      </c>
      <c r="P5619" t="s">
        <v>9</v>
      </c>
      <c r="Q5619" t="s">
        <v>9</v>
      </c>
      <c r="R5619" t="s">
        <v>92</v>
      </c>
      <c r="S5619" t="s">
        <v>127</v>
      </c>
      <c r="T5619">
        <v>12</v>
      </c>
      <c r="U5619" t="s">
        <v>475</v>
      </c>
      <c r="W5619" t="s">
        <v>386</v>
      </c>
    </row>
    <row r="5620" spans="1:23" x14ac:dyDescent="0.25">
      <c r="A5620" t="s">
        <v>492</v>
      </c>
      <c r="B5620" s="1">
        <v>44200</v>
      </c>
      <c r="C5620">
        <v>-23.34</v>
      </c>
      <c r="D5620" t="s">
        <v>495</v>
      </c>
      <c r="E5620" t="s">
        <v>495</v>
      </c>
      <c r="F5620" t="s">
        <v>496</v>
      </c>
      <c r="G5620" t="s">
        <v>104</v>
      </c>
      <c r="H5620" t="s">
        <v>16</v>
      </c>
      <c r="I5620" t="s">
        <v>16</v>
      </c>
      <c r="J5620" t="s">
        <v>9</v>
      </c>
      <c r="O5620" t="s">
        <v>104</v>
      </c>
      <c r="P5620" t="s">
        <v>9</v>
      </c>
      <c r="Q5620" t="s">
        <v>9</v>
      </c>
      <c r="R5620" t="s">
        <v>122</v>
      </c>
      <c r="S5620" t="s">
        <v>127</v>
      </c>
      <c r="T5620">
        <v>12</v>
      </c>
      <c r="U5620" t="s">
        <v>475</v>
      </c>
      <c r="W5620" t="s">
        <v>386</v>
      </c>
    </row>
    <row r="5621" spans="1:23" x14ac:dyDescent="0.25">
      <c r="A5621" t="s">
        <v>492</v>
      </c>
      <c r="B5621" s="1">
        <v>44198</v>
      </c>
      <c r="C5621">
        <v>-2.39</v>
      </c>
      <c r="D5621" t="s">
        <v>493</v>
      </c>
      <c r="E5621" t="s">
        <v>493</v>
      </c>
      <c r="F5621" t="s">
        <v>494</v>
      </c>
      <c r="G5621" t="s">
        <v>104</v>
      </c>
      <c r="H5621" t="s">
        <v>16</v>
      </c>
      <c r="I5621" t="s">
        <v>16</v>
      </c>
      <c r="J5621" t="s">
        <v>9</v>
      </c>
      <c r="O5621" t="s">
        <v>104</v>
      </c>
      <c r="P5621" t="s">
        <v>9</v>
      </c>
      <c r="Q5621" t="s">
        <v>9</v>
      </c>
      <c r="R5621" t="s">
        <v>122</v>
      </c>
      <c r="S5621" t="s">
        <v>127</v>
      </c>
      <c r="T5621">
        <v>12</v>
      </c>
      <c r="U5621" t="s">
        <v>475</v>
      </c>
      <c r="W5621" t="s">
        <v>386</v>
      </c>
    </row>
    <row r="5622" spans="1:23" x14ac:dyDescent="0.25">
      <c r="A5622" t="s">
        <v>492</v>
      </c>
      <c r="B5622" s="1">
        <v>44198</v>
      </c>
      <c r="C5622">
        <v>-7.47</v>
      </c>
      <c r="D5622" t="s">
        <v>541</v>
      </c>
      <c r="E5622" t="s">
        <v>541</v>
      </c>
      <c r="F5622" t="s">
        <v>542</v>
      </c>
      <c r="G5622" t="s">
        <v>104</v>
      </c>
      <c r="H5622" t="s">
        <v>16</v>
      </c>
      <c r="I5622" t="s">
        <v>16</v>
      </c>
      <c r="J5622" t="s">
        <v>9</v>
      </c>
      <c r="O5622" t="s">
        <v>104</v>
      </c>
      <c r="P5622" t="s">
        <v>9</v>
      </c>
      <c r="Q5622" t="s">
        <v>9</v>
      </c>
      <c r="R5622" t="s">
        <v>122</v>
      </c>
      <c r="S5622" t="s">
        <v>127</v>
      </c>
      <c r="T5622">
        <v>12</v>
      </c>
      <c r="U5622" t="s">
        <v>475</v>
      </c>
      <c r="W5622" t="s">
        <v>386</v>
      </c>
    </row>
    <row r="5623" spans="1:23" x14ac:dyDescent="0.25">
      <c r="A5623" t="s">
        <v>492</v>
      </c>
      <c r="B5623" s="1">
        <v>44198</v>
      </c>
      <c r="C5623">
        <v>2702.97</v>
      </c>
      <c r="D5623" t="s">
        <v>65</v>
      </c>
      <c r="E5623" t="s">
        <v>65</v>
      </c>
      <c r="F5623" t="s">
        <v>2836</v>
      </c>
      <c r="G5623" t="s">
        <v>55</v>
      </c>
      <c r="H5623" t="s">
        <v>18</v>
      </c>
      <c r="I5623" t="s">
        <v>18</v>
      </c>
      <c r="J5623" t="s">
        <v>9</v>
      </c>
      <c r="O5623" t="s">
        <v>55</v>
      </c>
      <c r="P5623" t="s">
        <v>9</v>
      </c>
      <c r="Q5623" t="s">
        <v>9</v>
      </c>
      <c r="R5623" t="s">
        <v>224</v>
      </c>
      <c r="S5623" t="s">
        <v>126</v>
      </c>
      <c r="T5623">
        <v>12</v>
      </c>
      <c r="U5623" t="s">
        <v>475</v>
      </c>
      <c r="W5623" t="s">
        <v>386</v>
      </c>
    </row>
    <row r="5624" spans="1:23" x14ac:dyDescent="0.25">
      <c r="A5624" t="s">
        <v>492</v>
      </c>
      <c r="B5624" s="1">
        <v>44198</v>
      </c>
      <c r="C5624">
        <v>-17.600000000000001</v>
      </c>
      <c r="D5624" t="s">
        <v>493</v>
      </c>
      <c r="E5624" t="s">
        <v>493</v>
      </c>
      <c r="F5624" t="s">
        <v>494</v>
      </c>
      <c r="G5624" t="s">
        <v>104</v>
      </c>
      <c r="H5624" t="s">
        <v>16</v>
      </c>
      <c r="I5624" t="s">
        <v>16</v>
      </c>
      <c r="J5624" t="s">
        <v>9</v>
      </c>
      <c r="O5624" t="s">
        <v>104</v>
      </c>
      <c r="P5624" t="s">
        <v>9</v>
      </c>
      <c r="Q5624" t="s">
        <v>9</v>
      </c>
      <c r="R5624" t="s">
        <v>122</v>
      </c>
      <c r="S5624" t="s">
        <v>127</v>
      </c>
      <c r="T5624">
        <v>12</v>
      </c>
      <c r="U5624" t="s">
        <v>475</v>
      </c>
      <c r="W5624" t="s">
        <v>386</v>
      </c>
    </row>
    <row r="5625" spans="1:23" x14ac:dyDescent="0.25">
      <c r="A5625" t="s">
        <v>492</v>
      </c>
      <c r="B5625" s="1">
        <v>44198</v>
      </c>
      <c r="C5625">
        <v>-258.98</v>
      </c>
      <c r="D5625" t="s">
        <v>543</v>
      </c>
      <c r="E5625" t="s">
        <v>543</v>
      </c>
      <c r="F5625" t="s">
        <v>2835</v>
      </c>
      <c r="G5625" t="s">
        <v>78</v>
      </c>
      <c r="H5625" t="s">
        <v>60</v>
      </c>
      <c r="I5625" t="s">
        <v>60</v>
      </c>
      <c r="J5625" t="s">
        <v>9</v>
      </c>
      <c r="K5625" t="s">
        <v>9</v>
      </c>
      <c r="L5625" t="s">
        <v>9</v>
      </c>
      <c r="M5625" t="s">
        <v>9</v>
      </c>
      <c r="N5625" t="s">
        <v>6352</v>
      </c>
      <c r="O5625" t="s">
        <v>78</v>
      </c>
      <c r="P5625" t="s">
        <v>29</v>
      </c>
      <c r="Q5625" t="s">
        <v>6353</v>
      </c>
      <c r="R5625" t="s">
        <v>122</v>
      </c>
      <c r="S5625" t="s">
        <v>124</v>
      </c>
      <c r="T5625">
        <v>1</v>
      </c>
      <c r="U5625" t="s">
        <v>475</v>
      </c>
      <c r="V5625" t="s">
        <v>289</v>
      </c>
      <c r="W5625" t="s">
        <v>1640</v>
      </c>
    </row>
    <row r="5626" spans="1:23" x14ac:dyDescent="0.25">
      <c r="A5626" t="s">
        <v>492</v>
      </c>
      <c r="B5626" s="1">
        <v>44198</v>
      </c>
      <c r="C5626">
        <v>-20</v>
      </c>
      <c r="D5626" t="s">
        <v>5120</v>
      </c>
      <c r="E5626" t="s">
        <v>5120</v>
      </c>
      <c r="F5626" t="s">
        <v>2551</v>
      </c>
      <c r="G5626" t="s">
        <v>78</v>
      </c>
      <c r="H5626" t="s">
        <v>471</v>
      </c>
      <c r="I5626" t="s">
        <v>471</v>
      </c>
      <c r="J5626" t="s">
        <v>9</v>
      </c>
      <c r="O5626" t="s">
        <v>78</v>
      </c>
      <c r="P5626" t="s">
        <v>9</v>
      </c>
      <c r="Q5626" t="s">
        <v>9</v>
      </c>
      <c r="R5626" t="s">
        <v>122</v>
      </c>
      <c r="S5626" t="s">
        <v>124</v>
      </c>
      <c r="T5626">
        <v>1</v>
      </c>
      <c r="U5626" t="s">
        <v>475</v>
      </c>
      <c r="W5626" t="s">
        <v>386</v>
      </c>
    </row>
    <row r="5627" spans="1:23" x14ac:dyDescent="0.25">
      <c r="A5627" t="s">
        <v>492</v>
      </c>
      <c r="B5627" s="1">
        <v>44198</v>
      </c>
      <c r="C5627">
        <v>-214.9</v>
      </c>
      <c r="D5627" t="s">
        <v>2837</v>
      </c>
      <c r="E5627" t="s">
        <v>2837</v>
      </c>
      <c r="F5627" t="s">
        <v>2838</v>
      </c>
      <c r="G5627" t="s">
        <v>120</v>
      </c>
      <c r="H5627" t="s">
        <v>83</v>
      </c>
      <c r="I5627" t="s">
        <v>83</v>
      </c>
      <c r="J5627" t="s">
        <v>9</v>
      </c>
      <c r="O5627" t="s">
        <v>120</v>
      </c>
      <c r="P5627" t="s">
        <v>9</v>
      </c>
      <c r="Q5627" t="s">
        <v>2839</v>
      </c>
      <c r="R5627" t="s">
        <v>122</v>
      </c>
      <c r="S5627" t="s">
        <v>127</v>
      </c>
      <c r="T5627">
        <v>12</v>
      </c>
      <c r="U5627" t="s">
        <v>475</v>
      </c>
      <c r="W5627" t="s">
        <v>386</v>
      </c>
    </row>
    <row r="5628" spans="1:23" x14ac:dyDescent="0.25">
      <c r="A5628" t="s">
        <v>414</v>
      </c>
      <c r="B5628" s="1">
        <v>44197</v>
      </c>
      <c r="C5628">
        <v>0.01</v>
      </c>
      <c r="D5628" t="s">
        <v>545</v>
      </c>
      <c r="E5628" t="s">
        <v>545</v>
      </c>
      <c r="F5628" t="s">
        <v>546</v>
      </c>
      <c r="G5628" t="s">
        <v>92</v>
      </c>
      <c r="H5628" t="s">
        <v>71</v>
      </c>
      <c r="I5628" t="s">
        <v>71</v>
      </c>
      <c r="J5628" t="s">
        <v>9</v>
      </c>
      <c r="O5628" t="s">
        <v>92</v>
      </c>
      <c r="P5628" t="s">
        <v>9</v>
      </c>
      <c r="Q5628" t="s">
        <v>9</v>
      </c>
      <c r="R5628" t="s">
        <v>92</v>
      </c>
      <c r="S5628" t="s">
        <v>127</v>
      </c>
      <c r="T5628">
        <v>12</v>
      </c>
      <c r="U5628" t="s">
        <v>475</v>
      </c>
      <c r="W5628" t="s">
        <v>386</v>
      </c>
    </row>
    <row r="5629" spans="1:23" x14ac:dyDescent="0.25">
      <c r="A5629" t="s">
        <v>413</v>
      </c>
      <c r="B5629" s="1">
        <v>44197</v>
      </c>
      <c r="C5629">
        <v>0.01</v>
      </c>
      <c r="D5629" t="s">
        <v>545</v>
      </c>
      <c r="E5629" t="s">
        <v>545</v>
      </c>
      <c r="F5629" t="s">
        <v>546</v>
      </c>
      <c r="G5629" t="s">
        <v>92</v>
      </c>
      <c r="H5629" t="s">
        <v>71</v>
      </c>
      <c r="I5629" t="s">
        <v>71</v>
      </c>
      <c r="J5629" t="s">
        <v>9</v>
      </c>
      <c r="O5629" t="s">
        <v>92</v>
      </c>
      <c r="P5629" t="s">
        <v>9</v>
      </c>
      <c r="Q5629" t="s">
        <v>9</v>
      </c>
      <c r="R5629" t="s">
        <v>92</v>
      </c>
      <c r="S5629" t="s">
        <v>127</v>
      </c>
      <c r="T5629">
        <v>12</v>
      </c>
      <c r="U5629" t="s">
        <v>475</v>
      </c>
      <c r="W5629" t="s">
        <v>386</v>
      </c>
    </row>
    <row r="5630" spans="1:23" x14ac:dyDescent="0.25">
      <c r="A5630" t="s">
        <v>19</v>
      </c>
      <c r="B5630" s="1">
        <v>44197</v>
      </c>
      <c r="C5630">
        <v>-3125</v>
      </c>
      <c r="D5630" t="s">
        <v>81</v>
      </c>
      <c r="E5630" t="s">
        <v>81</v>
      </c>
      <c r="G5630" t="s">
        <v>110</v>
      </c>
      <c r="H5630" t="s">
        <v>81</v>
      </c>
      <c r="I5630" t="s">
        <v>81</v>
      </c>
      <c r="J5630" t="s">
        <v>9</v>
      </c>
      <c r="K5630" t="s">
        <v>9</v>
      </c>
      <c r="L5630" t="s">
        <v>385</v>
      </c>
      <c r="O5630" t="s">
        <v>110</v>
      </c>
      <c r="Q5630" t="s">
        <v>232</v>
      </c>
      <c r="R5630" t="s">
        <v>122</v>
      </c>
      <c r="S5630" t="s">
        <v>127</v>
      </c>
      <c r="T5630">
        <v>1</v>
      </c>
      <c r="U5630" t="s">
        <v>385</v>
      </c>
      <c r="V5630" t="s">
        <v>283</v>
      </c>
      <c r="W5630" t="s">
        <v>386</v>
      </c>
    </row>
    <row r="5631" spans="1:23" x14ac:dyDescent="0.25">
      <c r="A5631" t="s">
        <v>19</v>
      </c>
      <c r="B5631" s="1">
        <v>44197</v>
      </c>
      <c r="C5631">
        <v>-11122.95</v>
      </c>
      <c r="D5631" t="s">
        <v>234</v>
      </c>
      <c r="E5631" t="s">
        <v>234</v>
      </c>
      <c r="G5631" t="s">
        <v>233</v>
      </c>
      <c r="H5631" t="s">
        <v>234</v>
      </c>
      <c r="I5631" t="s">
        <v>234</v>
      </c>
      <c r="J5631" t="s">
        <v>9</v>
      </c>
      <c r="K5631" t="s">
        <v>9</v>
      </c>
      <c r="L5631" t="s">
        <v>385</v>
      </c>
      <c r="O5631" t="s">
        <v>233</v>
      </c>
      <c r="Q5631" t="s">
        <v>240</v>
      </c>
      <c r="R5631" t="s">
        <v>122</v>
      </c>
      <c r="S5631" t="s">
        <v>127</v>
      </c>
      <c r="T5631">
        <v>12</v>
      </c>
      <c r="U5631" t="s">
        <v>385</v>
      </c>
      <c r="W5631" t="s">
        <v>386</v>
      </c>
    </row>
    <row r="5632" spans="1:23" x14ac:dyDescent="0.25">
      <c r="A5632" t="s">
        <v>34</v>
      </c>
      <c r="B5632" s="1">
        <v>44197</v>
      </c>
      <c r="C5632">
        <v>-22.2</v>
      </c>
      <c r="D5632" t="s">
        <v>491</v>
      </c>
      <c r="E5632" t="s">
        <v>491</v>
      </c>
      <c r="F5632" t="s">
        <v>5238</v>
      </c>
      <c r="G5632" t="s">
        <v>100</v>
      </c>
      <c r="H5632" t="s">
        <v>77</v>
      </c>
      <c r="I5632" t="s">
        <v>77</v>
      </c>
      <c r="J5632" t="s">
        <v>2413</v>
      </c>
      <c r="K5632" t="s">
        <v>9</v>
      </c>
      <c r="L5632" t="s">
        <v>9</v>
      </c>
      <c r="M5632" t="s">
        <v>5091</v>
      </c>
      <c r="O5632" t="s">
        <v>100</v>
      </c>
      <c r="P5632" t="s">
        <v>9</v>
      </c>
      <c r="Q5632" t="s">
        <v>6327</v>
      </c>
      <c r="R5632" t="s">
        <v>122</v>
      </c>
      <c r="S5632" t="s">
        <v>127</v>
      </c>
      <c r="T5632">
        <v>1</v>
      </c>
      <c r="U5632" t="s">
        <v>475</v>
      </c>
      <c r="V5632" t="s">
        <v>278</v>
      </c>
      <c r="W5632" t="s">
        <v>386</v>
      </c>
    </row>
    <row r="5633" spans="1:23" x14ac:dyDescent="0.25">
      <c r="A5633" t="s">
        <v>533</v>
      </c>
      <c r="B5633" s="1">
        <v>44197</v>
      </c>
      <c r="C5633">
        <v>-71.16</v>
      </c>
      <c r="D5633" t="s">
        <v>547</v>
      </c>
      <c r="E5633" t="s">
        <v>547</v>
      </c>
      <c r="F5633" t="s">
        <v>548</v>
      </c>
      <c r="G5633" t="s">
        <v>94</v>
      </c>
      <c r="H5633" t="s">
        <v>291</v>
      </c>
      <c r="I5633" t="s">
        <v>291</v>
      </c>
      <c r="J5633" t="s">
        <v>2449</v>
      </c>
      <c r="O5633" t="s">
        <v>94</v>
      </c>
      <c r="P5633" t="s">
        <v>9</v>
      </c>
      <c r="Q5633" t="s">
        <v>6312</v>
      </c>
      <c r="R5633" t="s">
        <v>122</v>
      </c>
      <c r="S5633" t="s">
        <v>127</v>
      </c>
      <c r="T5633">
        <v>12</v>
      </c>
      <c r="U5633" t="s">
        <v>475</v>
      </c>
      <c r="V5633" t="s">
        <v>282</v>
      </c>
      <c r="W5633" t="s">
        <v>386</v>
      </c>
    </row>
    <row r="5634" spans="1:23" x14ac:dyDescent="0.25">
      <c r="A5634" t="s">
        <v>356</v>
      </c>
      <c r="B5634" s="1">
        <v>44196</v>
      </c>
      <c r="C5634">
        <v>13.09</v>
      </c>
      <c r="D5634" t="s">
        <v>6618</v>
      </c>
      <c r="E5634" t="s">
        <v>6618</v>
      </c>
      <c r="F5634" t="s">
        <v>6487</v>
      </c>
      <c r="G5634" t="s">
        <v>89</v>
      </c>
      <c r="H5634" t="s">
        <v>69</v>
      </c>
      <c r="I5634" t="s">
        <v>69</v>
      </c>
      <c r="J5634" t="s">
        <v>9</v>
      </c>
      <c r="O5634" t="s">
        <v>89</v>
      </c>
      <c r="P5634" t="s">
        <v>9</v>
      </c>
      <c r="Q5634" t="s">
        <v>9</v>
      </c>
      <c r="R5634" t="s">
        <v>224</v>
      </c>
      <c r="S5634" t="s">
        <v>127</v>
      </c>
      <c r="T5634">
        <v>1</v>
      </c>
      <c r="U5634" t="s">
        <v>475</v>
      </c>
      <c r="W5634" t="s">
        <v>386</v>
      </c>
    </row>
    <row r="5635" spans="1:23" x14ac:dyDescent="0.25">
      <c r="A5635" t="s">
        <v>356</v>
      </c>
      <c r="B5635" s="1">
        <v>44196</v>
      </c>
      <c r="C5635">
        <v>36.22</v>
      </c>
      <c r="D5635" t="s">
        <v>6637</v>
      </c>
      <c r="E5635" t="s">
        <v>6637</v>
      </c>
      <c r="F5635" t="s">
        <v>8231</v>
      </c>
      <c r="G5635" t="s">
        <v>89</v>
      </c>
      <c r="H5635" t="s">
        <v>69</v>
      </c>
      <c r="I5635" t="s">
        <v>69</v>
      </c>
      <c r="J5635" t="s">
        <v>9</v>
      </c>
      <c r="O5635" t="s">
        <v>89</v>
      </c>
      <c r="P5635" t="s">
        <v>9</v>
      </c>
      <c r="Q5635" t="s">
        <v>9</v>
      </c>
      <c r="R5635" t="s">
        <v>224</v>
      </c>
      <c r="S5635" t="s">
        <v>127</v>
      </c>
      <c r="T5635">
        <v>1</v>
      </c>
      <c r="U5635" t="s">
        <v>475</v>
      </c>
      <c r="W5635" t="s">
        <v>386</v>
      </c>
    </row>
    <row r="5636" spans="1:23" x14ac:dyDescent="0.25">
      <c r="A5636" t="s">
        <v>356</v>
      </c>
      <c r="B5636" s="1">
        <v>44196</v>
      </c>
      <c r="C5636">
        <v>1.45</v>
      </c>
      <c r="D5636" t="s">
        <v>6618</v>
      </c>
      <c r="E5636" t="s">
        <v>6618</v>
      </c>
      <c r="F5636" t="s">
        <v>6487</v>
      </c>
      <c r="G5636" t="s">
        <v>89</v>
      </c>
      <c r="H5636" t="s">
        <v>69</v>
      </c>
      <c r="I5636" t="s">
        <v>69</v>
      </c>
      <c r="J5636" t="s">
        <v>9</v>
      </c>
      <c r="O5636" t="s">
        <v>89</v>
      </c>
      <c r="P5636" t="s">
        <v>9</v>
      </c>
      <c r="Q5636" t="s">
        <v>9</v>
      </c>
      <c r="R5636" t="s">
        <v>224</v>
      </c>
      <c r="S5636" t="s">
        <v>127</v>
      </c>
      <c r="T5636">
        <v>1</v>
      </c>
      <c r="U5636" t="s">
        <v>475</v>
      </c>
      <c r="W5636" t="s">
        <v>386</v>
      </c>
    </row>
    <row r="5637" spans="1:23" x14ac:dyDescent="0.25">
      <c r="A5637" t="s">
        <v>356</v>
      </c>
      <c r="B5637" s="1">
        <v>44196</v>
      </c>
      <c r="C5637">
        <v>5.66</v>
      </c>
      <c r="D5637" t="s">
        <v>6637</v>
      </c>
      <c r="E5637" t="s">
        <v>6637</v>
      </c>
      <c r="F5637" t="s">
        <v>8232</v>
      </c>
      <c r="G5637" t="s">
        <v>89</v>
      </c>
      <c r="H5637" t="s">
        <v>69</v>
      </c>
      <c r="I5637" t="s">
        <v>69</v>
      </c>
      <c r="J5637" t="s">
        <v>9</v>
      </c>
      <c r="O5637" t="s">
        <v>89</v>
      </c>
      <c r="P5637" t="s">
        <v>9</v>
      </c>
      <c r="Q5637" t="s">
        <v>9</v>
      </c>
      <c r="R5637" t="s">
        <v>224</v>
      </c>
      <c r="S5637" t="s">
        <v>127</v>
      </c>
      <c r="T5637">
        <v>1</v>
      </c>
      <c r="U5637" t="s">
        <v>475</v>
      </c>
      <c r="W5637" t="s">
        <v>386</v>
      </c>
    </row>
    <row r="5638" spans="1:23" x14ac:dyDescent="0.25">
      <c r="A5638" t="s">
        <v>356</v>
      </c>
      <c r="B5638" s="1">
        <v>44196</v>
      </c>
      <c r="C5638">
        <v>15.16</v>
      </c>
      <c r="D5638" t="s">
        <v>6618</v>
      </c>
      <c r="E5638" t="s">
        <v>6618</v>
      </c>
      <c r="F5638" t="s">
        <v>8230</v>
      </c>
      <c r="G5638" t="s">
        <v>89</v>
      </c>
      <c r="H5638" t="s">
        <v>69</v>
      </c>
      <c r="I5638" t="s">
        <v>69</v>
      </c>
      <c r="J5638" t="s">
        <v>9</v>
      </c>
      <c r="O5638" t="s">
        <v>89</v>
      </c>
      <c r="P5638" t="s">
        <v>9</v>
      </c>
      <c r="Q5638" t="s">
        <v>9</v>
      </c>
      <c r="R5638" t="s">
        <v>224</v>
      </c>
      <c r="S5638" t="s">
        <v>127</v>
      </c>
      <c r="T5638">
        <v>1</v>
      </c>
      <c r="U5638" t="s">
        <v>475</v>
      </c>
      <c r="W5638" t="s">
        <v>386</v>
      </c>
    </row>
    <row r="5639" spans="1:23" x14ac:dyDescent="0.25">
      <c r="A5639" t="s">
        <v>356</v>
      </c>
      <c r="B5639" s="1">
        <v>44196</v>
      </c>
      <c r="C5639">
        <v>1.45</v>
      </c>
      <c r="D5639" t="s">
        <v>6618</v>
      </c>
      <c r="E5639" t="s">
        <v>6618</v>
      </c>
      <c r="F5639" t="s">
        <v>6487</v>
      </c>
      <c r="G5639" t="s">
        <v>89</v>
      </c>
      <c r="H5639" t="s">
        <v>69</v>
      </c>
      <c r="I5639" t="s">
        <v>69</v>
      </c>
      <c r="J5639" t="s">
        <v>9</v>
      </c>
      <c r="O5639" t="s">
        <v>89</v>
      </c>
      <c r="P5639" t="s">
        <v>9</v>
      </c>
      <c r="Q5639" t="s">
        <v>9</v>
      </c>
      <c r="R5639" t="s">
        <v>224</v>
      </c>
      <c r="S5639" t="s">
        <v>127</v>
      </c>
      <c r="T5639">
        <v>1</v>
      </c>
      <c r="U5639" t="s">
        <v>475</v>
      </c>
      <c r="W5639" t="s">
        <v>386</v>
      </c>
    </row>
    <row r="5640" spans="1:23" x14ac:dyDescent="0.25">
      <c r="A5640" t="s">
        <v>356</v>
      </c>
      <c r="B5640" s="1">
        <v>44196</v>
      </c>
      <c r="C5640">
        <v>36.22</v>
      </c>
      <c r="D5640" t="s">
        <v>6637</v>
      </c>
      <c r="E5640" t="s">
        <v>6637</v>
      </c>
      <c r="F5640" t="s">
        <v>8231</v>
      </c>
      <c r="G5640" t="s">
        <v>89</v>
      </c>
      <c r="H5640" t="s">
        <v>69</v>
      </c>
      <c r="I5640" t="s">
        <v>69</v>
      </c>
      <c r="J5640" t="s">
        <v>9</v>
      </c>
      <c r="O5640" t="s">
        <v>89</v>
      </c>
      <c r="P5640" t="s">
        <v>9</v>
      </c>
      <c r="Q5640" t="s">
        <v>9</v>
      </c>
      <c r="R5640" t="s">
        <v>224</v>
      </c>
      <c r="S5640" t="s">
        <v>127</v>
      </c>
      <c r="T5640">
        <v>1</v>
      </c>
      <c r="U5640" t="s">
        <v>475</v>
      </c>
      <c r="W5640" t="s">
        <v>386</v>
      </c>
    </row>
    <row r="5641" spans="1:23" x14ac:dyDescent="0.25">
      <c r="A5641" t="s">
        <v>356</v>
      </c>
      <c r="B5641" s="1">
        <v>44196</v>
      </c>
      <c r="C5641">
        <v>13.09</v>
      </c>
      <c r="D5641" t="s">
        <v>6618</v>
      </c>
      <c r="E5641" t="s">
        <v>6618</v>
      </c>
      <c r="F5641" t="s">
        <v>6487</v>
      </c>
      <c r="G5641" t="s">
        <v>89</v>
      </c>
      <c r="H5641" t="s">
        <v>69</v>
      </c>
      <c r="I5641" t="s">
        <v>69</v>
      </c>
      <c r="J5641" t="s">
        <v>9</v>
      </c>
      <c r="O5641" t="s">
        <v>89</v>
      </c>
      <c r="P5641" t="s">
        <v>9</v>
      </c>
      <c r="Q5641" t="s">
        <v>9</v>
      </c>
      <c r="R5641" t="s">
        <v>224</v>
      </c>
      <c r="S5641" t="s">
        <v>127</v>
      </c>
      <c r="T5641">
        <v>1</v>
      </c>
      <c r="U5641" t="s">
        <v>475</v>
      </c>
      <c r="W5641" t="s">
        <v>386</v>
      </c>
    </row>
    <row r="5642" spans="1:23" x14ac:dyDescent="0.25">
      <c r="A5642" t="s">
        <v>356</v>
      </c>
      <c r="B5642" s="1">
        <v>44196</v>
      </c>
      <c r="C5642">
        <v>5.66</v>
      </c>
      <c r="D5642" t="s">
        <v>6637</v>
      </c>
      <c r="E5642" t="s">
        <v>6637</v>
      </c>
      <c r="F5642" t="s">
        <v>8232</v>
      </c>
      <c r="G5642" t="s">
        <v>89</v>
      </c>
      <c r="H5642" t="s">
        <v>69</v>
      </c>
      <c r="I5642" t="s">
        <v>69</v>
      </c>
      <c r="J5642" t="s">
        <v>9</v>
      </c>
      <c r="O5642" t="s">
        <v>89</v>
      </c>
      <c r="P5642" t="s">
        <v>9</v>
      </c>
      <c r="Q5642" t="s">
        <v>9</v>
      </c>
      <c r="R5642" t="s">
        <v>224</v>
      </c>
      <c r="S5642" t="s">
        <v>127</v>
      </c>
      <c r="T5642">
        <v>1</v>
      </c>
      <c r="U5642" t="s">
        <v>475</v>
      </c>
      <c r="W5642" t="s">
        <v>386</v>
      </c>
    </row>
    <row r="5643" spans="1:23" x14ac:dyDescent="0.25">
      <c r="A5643" t="s">
        <v>420</v>
      </c>
      <c r="B5643" s="1">
        <v>44196</v>
      </c>
      <c r="C5643">
        <v>0.1</v>
      </c>
      <c r="D5643" t="s">
        <v>554</v>
      </c>
      <c r="E5643" t="s">
        <v>554</v>
      </c>
      <c r="F5643" t="s">
        <v>555</v>
      </c>
      <c r="G5643" t="s">
        <v>92</v>
      </c>
      <c r="H5643" t="s">
        <v>71</v>
      </c>
      <c r="I5643" t="s">
        <v>71</v>
      </c>
      <c r="J5643" t="s">
        <v>9</v>
      </c>
      <c r="O5643" t="s">
        <v>92</v>
      </c>
      <c r="P5643" t="s">
        <v>9</v>
      </c>
      <c r="Q5643" t="s">
        <v>9</v>
      </c>
      <c r="R5643" t="s">
        <v>92</v>
      </c>
      <c r="S5643" t="s">
        <v>127</v>
      </c>
      <c r="T5643">
        <v>12</v>
      </c>
      <c r="U5643" t="s">
        <v>475</v>
      </c>
      <c r="W5643" t="s">
        <v>386</v>
      </c>
    </row>
    <row r="5644" spans="1:23" x14ac:dyDescent="0.25">
      <c r="A5644" t="s">
        <v>553</v>
      </c>
      <c r="B5644" s="1">
        <v>44196</v>
      </c>
      <c r="C5644">
        <v>0.18</v>
      </c>
      <c r="D5644" t="s">
        <v>554</v>
      </c>
      <c r="E5644" t="s">
        <v>554</v>
      </c>
      <c r="F5644" t="s">
        <v>555</v>
      </c>
      <c r="G5644" t="s">
        <v>92</v>
      </c>
      <c r="H5644" t="s">
        <v>71</v>
      </c>
      <c r="I5644" t="s">
        <v>71</v>
      </c>
      <c r="J5644" t="s">
        <v>9</v>
      </c>
      <c r="O5644" t="s">
        <v>92</v>
      </c>
      <c r="P5644" t="s">
        <v>9</v>
      </c>
      <c r="Q5644" t="s">
        <v>9</v>
      </c>
      <c r="R5644" t="s">
        <v>92</v>
      </c>
      <c r="S5644" t="s">
        <v>127</v>
      </c>
      <c r="T5644">
        <v>12</v>
      </c>
      <c r="U5644" t="s">
        <v>475</v>
      </c>
      <c r="W5644" t="s">
        <v>386</v>
      </c>
    </row>
    <row r="5645" spans="1:23" x14ac:dyDescent="0.25">
      <c r="A5645" t="s">
        <v>19</v>
      </c>
      <c r="B5645" s="1">
        <v>44196</v>
      </c>
      <c r="C5645">
        <v>-4453.46</v>
      </c>
      <c r="D5645" t="s">
        <v>549</v>
      </c>
      <c r="E5645" t="s">
        <v>549</v>
      </c>
      <c r="F5645" t="s">
        <v>550</v>
      </c>
      <c r="G5645" t="s">
        <v>105</v>
      </c>
      <c r="H5645" t="s">
        <v>134</v>
      </c>
      <c r="I5645" t="s">
        <v>134</v>
      </c>
      <c r="J5645" t="s">
        <v>5014</v>
      </c>
      <c r="O5645" t="s">
        <v>105</v>
      </c>
      <c r="P5645" t="s">
        <v>2397</v>
      </c>
      <c r="Q5645" t="s">
        <v>5020</v>
      </c>
      <c r="R5645" t="s">
        <v>122</v>
      </c>
      <c r="S5645" t="s">
        <v>124</v>
      </c>
      <c r="T5645">
        <v>1</v>
      </c>
      <c r="U5645" t="s">
        <v>475</v>
      </c>
      <c r="V5645" t="s">
        <v>287</v>
      </c>
      <c r="W5645" t="s">
        <v>386</v>
      </c>
    </row>
    <row r="5646" spans="1:23" x14ac:dyDescent="0.25">
      <c r="A5646" t="s">
        <v>336</v>
      </c>
      <c r="B5646" s="1">
        <v>44196</v>
      </c>
      <c r="C5646">
        <v>0.03</v>
      </c>
      <c r="D5646" t="s">
        <v>556</v>
      </c>
      <c r="E5646" t="s">
        <v>556</v>
      </c>
      <c r="F5646" t="s">
        <v>546</v>
      </c>
      <c r="G5646" t="s">
        <v>92</v>
      </c>
      <c r="H5646" t="s">
        <v>71</v>
      </c>
      <c r="I5646" t="s">
        <v>71</v>
      </c>
      <c r="J5646" t="s">
        <v>9</v>
      </c>
      <c r="O5646" t="s">
        <v>92</v>
      </c>
      <c r="P5646" t="s">
        <v>9</v>
      </c>
      <c r="Q5646" t="s">
        <v>9</v>
      </c>
      <c r="R5646" t="s">
        <v>92</v>
      </c>
      <c r="S5646" t="s">
        <v>127</v>
      </c>
      <c r="T5646">
        <v>12</v>
      </c>
      <c r="U5646" t="s">
        <v>475</v>
      </c>
      <c r="W5646" t="s">
        <v>386</v>
      </c>
    </row>
    <row r="5647" spans="1:23" x14ac:dyDescent="0.25">
      <c r="A5647" t="s">
        <v>19</v>
      </c>
      <c r="B5647" s="1">
        <v>44196</v>
      </c>
      <c r="C5647">
        <v>0.83</v>
      </c>
      <c r="D5647" t="s">
        <v>554</v>
      </c>
      <c r="E5647" t="s">
        <v>554</v>
      </c>
      <c r="F5647" t="s">
        <v>555</v>
      </c>
      <c r="G5647" t="s">
        <v>92</v>
      </c>
      <c r="H5647" t="s">
        <v>71</v>
      </c>
      <c r="I5647" t="s">
        <v>71</v>
      </c>
      <c r="J5647" t="s">
        <v>9</v>
      </c>
      <c r="O5647" t="s">
        <v>92</v>
      </c>
      <c r="P5647" t="s">
        <v>9</v>
      </c>
      <c r="Q5647" t="s">
        <v>9</v>
      </c>
      <c r="R5647" t="s">
        <v>92</v>
      </c>
      <c r="S5647" t="s">
        <v>127</v>
      </c>
      <c r="T5647">
        <v>12</v>
      </c>
      <c r="U5647" t="s">
        <v>475</v>
      </c>
      <c r="W5647" t="s">
        <v>386</v>
      </c>
    </row>
    <row r="5648" spans="1:23" x14ac:dyDescent="0.25">
      <c r="A5648" t="s">
        <v>492</v>
      </c>
      <c r="B5648" s="1">
        <v>44196</v>
      </c>
      <c r="C5648">
        <v>-16.75</v>
      </c>
      <c r="D5648" t="s">
        <v>495</v>
      </c>
      <c r="E5648" t="s">
        <v>495</v>
      </c>
      <c r="F5648" t="s">
        <v>496</v>
      </c>
      <c r="G5648" t="s">
        <v>104</v>
      </c>
      <c r="H5648" t="s">
        <v>16</v>
      </c>
      <c r="I5648" t="s">
        <v>16</v>
      </c>
      <c r="J5648" t="s">
        <v>9</v>
      </c>
      <c r="O5648" t="s">
        <v>104</v>
      </c>
      <c r="P5648" t="s">
        <v>9</v>
      </c>
      <c r="Q5648" t="s">
        <v>9</v>
      </c>
      <c r="R5648" t="s">
        <v>122</v>
      </c>
      <c r="S5648" t="s">
        <v>127</v>
      </c>
      <c r="T5648">
        <v>12</v>
      </c>
      <c r="U5648" t="s">
        <v>475</v>
      </c>
      <c r="W5648" t="s">
        <v>386</v>
      </c>
    </row>
    <row r="5649" spans="1:23" x14ac:dyDescent="0.25">
      <c r="A5649" t="s">
        <v>34</v>
      </c>
      <c r="B5649" s="1">
        <v>44196</v>
      </c>
      <c r="C5649">
        <v>-30.82</v>
      </c>
      <c r="D5649" t="s">
        <v>491</v>
      </c>
      <c r="E5649" t="s">
        <v>491</v>
      </c>
      <c r="F5649" t="s">
        <v>557</v>
      </c>
      <c r="G5649" t="s">
        <v>120</v>
      </c>
      <c r="H5649" t="s">
        <v>83</v>
      </c>
      <c r="I5649" t="s">
        <v>83</v>
      </c>
      <c r="J5649" t="s">
        <v>9</v>
      </c>
      <c r="K5649" t="s">
        <v>9</v>
      </c>
      <c r="L5649" t="s">
        <v>9</v>
      </c>
      <c r="M5649" t="s">
        <v>558</v>
      </c>
      <c r="O5649" t="s">
        <v>120</v>
      </c>
      <c r="P5649" t="s">
        <v>9</v>
      </c>
      <c r="Q5649" t="s">
        <v>559</v>
      </c>
      <c r="R5649" t="s">
        <v>122</v>
      </c>
      <c r="S5649" t="s">
        <v>127</v>
      </c>
      <c r="T5649">
        <v>12</v>
      </c>
      <c r="U5649" t="s">
        <v>475</v>
      </c>
      <c r="W5649" t="s">
        <v>386</v>
      </c>
    </row>
    <row r="5650" spans="1:23" x14ac:dyDescent="0.25">
      <c r="A5650" t="s">
        <v>356</v>
      </c>
      <c r="B5650" s="1">
        <v>44196</v>
      </c>
      <c r="C5650">
        <v>15.16</v>
      </c>
      <c r="D5650" t="s">
        <v>6618</v>
      </c>
      <c r="E5650" t="s">
        <v>6618</v>
      </c>
      <c r="F5650" t="s">
        <v>8230</v>
      </c>
      <c r="G5650" t="s">
        <v>89</v>
      </c>
      <c r="H5650" t="s">
        <v>69</v>
      </c>
      <c r="I5650" t="s">
        <v>69</v>
      </c>
      <c r="J5650" t="s">
        <v>9</v>
      </c>
      <c r="O5650" t="s">
        <v>89</v>
      </c>
      <c r="P5650" t="s">
        <v>9</v>
      </c>
      <c r="Q5650" t="s">
        <v>9</v>
      </c>
      <c r="R5650" t="s">
        <v>224</v>
      </c>
      <c r="S5650" t="s">
        <v>127</v>
      </c>
      <c r="T5650">
        <v>1</v>
      </c>
      <c r="U5650" t="s">
        <v>475</v>
      </c>
      <c r="W5650" t="s">
        <v>386</v>
      </c>
    </row>
    <row r="5651" spans="1:23" x14ac:dyDescent="0.25">
      <c r="A5651" t="s">
        <v>58</v>
      </c>
      <c r="B5651" s="1">
        <v>44196</v>
      </c>
      <c r="C5651">
        <v>41.04</v>
      </c>
      <c r="D5651" t="s">
        <v>551</v>
      </c>
      <c r="E5651" t="s">
        <v>551</v>
      </c>
      <c r="F5651" t="s">
        <v>552</v>
      </c>
      <c r="G5651" t="s">
        <v>92</v>
      </c>
      <c r="H5651" t="s">
        <v>71</v>
      </c>
      <c r="I5651" t="s">
        <v>71</v>
      </c>
      <c r="J5651" t="s">
        <v>9</v>
      </c>
      <c r="O5651" t="s">
        <v>92</v>
      </c>
      <c r="P5651" t="s">
        <v>9</v>
      </c>
      <c r="Q5651" t="s">
        <v>9</v>
      </c>
      <c r="R5651" t="s">
        <v>92</v>
      </c>
      <c r="S5651" t="s">
        <v>127</v>
      </c>
      <c r="T5651">
        <v>12</v>
      </c>
      <c r="U5651" t="s">
        <v>475</v>
      </c>
      <c r="W5651" t="s">
        <v>386</v>
      </c>
    </row>
    <row r="5652" spans="1:23" x14ac:dyDescent="0.25">
      <c r="A5652" t="s">
        <v>390</v>
      </c>
      <c r="B5652" s="1">
        <v>44196</v>
      </c>
      <c r="C5652">
        <v>51.4</v>
      </c>
      <c r="D5652" t="s">
        <v>551</v>
      </c>
      <c r="E5652" t="s">
        <v>551</v>
      </c>
      <c r="F5652" t="s">
        <v>552</v>
      </c>
      <c r="G5652" t="s">
        <v>92</v>
      </c>
      <c r="H5652" t="s">
        <v>71</v>
      </c>
      <c r="I5652" t="s">
        <v>71</v>
      </c>
      <c r="J5652" t="s">
        <v>9</v>
      </c>
      <c r="O5652" t="s">
        <v>92</v>
      </c>
      <c r="P5652" t="s">
        <v>9</v>
      </c>
      <c r="Q5652" t="s">
        <v>9</v>
      </c>
      <c r="R5652" t="s">
        <v>92</v>
      </c>
      <c r="S5652" t="s">
        <v>127</v>
      </c>
      <c r="T5652">
        <v>12</v>
      </c>
      <c r="U5652" t="s">
        <v>475</v>
      </c>
      <c r="W5652" t="s">
        <v>386</v>
      </c>
    </row>
    <row r="5653" spans="1:23" x14ac:dyDescent="0.25">
      <c r="A5653" t="s">
        <v>544</v>
      </c>
      <c r="B5653" s="1">
        <v>44195</v>
      </c>
      <c r="C5653">
        <v>-339.96</v>
      </c>
      <c r="D5653" t="s">
        <v>560</v>
      </c>
      <c r="E5653" t="s">
        <v>560</v>
      </c>
      <c r="F5653" t="s">
        <v>561</v>
      </c>
      <c r="G5653" t="s">
        <v>110</v>
      </c>
      <c r="H5653" t="s">
        <v>193</v>
      </c>
      <c r="I5653" t="s">
        <v>193</v>
      </c>
      <c r="J5653" t="s">
        <v>9</v>
      </c>
      <c r="O5653" t="s">
        <v>110</v>
      </c>
      <c r="P5653" t="s">
        <v>9</v>
      </c>
      <c r="Q5653" t="s">
        <v>569</v>
      </c>
      <c r="R5653" t="s">
        <v>122</v>
      </c>
      <c r="S5653" t="s">
        <v>127</v>
      </c>
      <c r="T5653">
        <v>1</v>
      </c>
      <c r="U5653" t="s">
        <v>475</v>
      </c>
      <c r="V5653" t="s">
        <v>283</v>
      </c>
      <c r="W5653" t="s">
        <v>386</v>
      </c>
    </row>
    <row r="5654" spans="1:23" x14ac:dyDescent="0.25">
      <c r="A5654" t="s">
        <v>544</v>
      </c>
      <c r="B5654" s="1">
        <v>44195</v>
      </c>
      <c r="C5654">
        <v>-501.48</v>
      </c>
      <c r="D5654" t="s">
        <v>560</v>
      </c>
      <c r="E5654" t="s">
        <v>560</v>
      </c>
      <c r="F5654" t="s">
        <v>561</v>
      </c>
      <c r="G5654" t="s">
        <v>120</v>
      </c>
      <c r="H5654" t="s">
        <v>67</v>
      </c>
      <c r="I5654" t="s">
        <v>67</v>
      </c>
      <c r="J5654" t="s">
        <v>9</v>
      </c>
      <c r="O5654" t="s">
        <v>120</v>
      </c>
      <c r="P5654" t="s">
        <v>9</v>
      </c>
      <c r="Q5654" t="s">
        <v>564</v>
      </c>
      <c r="R5654" t="s">
        <v>122</v>
      </c>
      <c r="S5654" t="s">
        <v>127</v>
      </c>
      <c r="T5654">
        <v>12</v>
      </c>
      <c r="U5654" t="s">
        <v>475</v>
      </c>
      <c r="W5654" t="s">
        <v>386</v>
      </c>
    </row>
    <row r="5655" spans="1:23" x14ac:dyDescent="0.25">
      <c r="A5655" t="s">
        <v>544</v>
      </c>
      <c r="B5655" s="1">
        <v>44195</v>
      </c>
      <c r="C5655">
        <v>-9.69</v>
      </c>
      <c r="D5655" t="s">
        <v>560</v>
      </c>
      <c r="E5655" t="s">
        <v>560</v>
      </c>
      <c r="F5655" t="s">
        <v>561</v>
      </c>
      <c r="G5655" t="s">
        <v>104</v>
      </c>
      <c r="H5655" t="s">
        <v>16</v>
      </c>
      <c r="I5655" t="s">
        <v>16</v>
      </c>
      <c r="J5655" t="s">
        <v>9</v>
      </c>
      <c r="O5655" t="s">
        <v>104</v>
      </c>
      <c r="P5655" t="s">
        <v>9</v>
      </c>
      <c r="Q5655" t="s">
        <v>9</v>
      </c>
      <c r="R5655" t="s">
        <v>122</v>
      </c>
      <c r="S5655" t="s">
        <v>127</v>
      </c>
      <c r="T5655">
        <v>12</v>
      </c>
      <c r="U5655" t="s">
        <v>475</v>
      </c>
      <c r="W5655" t="s">
        <v>386</v>
      </c>
    </row>
    <row r="5656" spans="1:23" x14ac:dyDescent="0.25">
      <c r="A5656" t="s">
        <v>19</v>
      </c>
      <c r="B5656" s="1">
        <v>44195</v>
      </c>
      <c r="C5656">
        <v>3889.39</v>
      </c>
      <c r="D5656" t="s">
        <v>562</v>
      </c>
      <c r="E5656" t="s">
        <v>562</v>
      </c>
      <c r="F5656" t="s">
        <v>563</v>
      </c>
      <c r="G5656" t="s">
        <v>92</v>
      </c>
      <c r="H5656" t="s">
        <v>30</v>
      </c>
      <c r="I5656" t="s">
        <v>30</v>
      </c>
      <c r="J5656" t="s">
        <v>9</v>
      </c>
      <c r="O5656" t="s">
        <v>92</v>
      </c>
      <c r="P5656" t="s">
        <v>9</v>
      </c>
      <c r="Q5656" t="s">
        <v>9</v>
      </c>
      <c r="R5656" t="s">
        <v>92</v>
      </c>
      <c r="S5656" t="s">
        <v>127</v>
      </c>
      <c r="T5656">
        <v>12</v>
      </c>
      <c r="U5656" t="s">
        <v>475</v>
      </c>
      <c r="W5656" t="s">
        <v>386</v>
      </c>
    </row>
    <row r="5657" spans="1:23" x14ac:dyDescent="0.25">
      <c r="A5657" t="s">
        <v>19</v>
      </c>
      <c r="B5657" s="1">
        <v>44195</v>
      </c>
      <c r="C5657">
        <v>6551.11</v>
      </c>
      <c r="D5657" t="s">
        <v>562</v>
      </c>
      <c r="E5657" t="s">
        <v>562</v>
      </c>
      <c r="F5657" t="s">
        <v>565</v>
      </c>
      <c r="G5657" t="s">
        <v>92</v>
      </c>
      <c r="H5657" t="s">
        <v>30</v>
      </c>
      <c r="I5657" t="s">
        <v>30</v>
      </c>
      <c r="J5657" t="s">
        <v>9</v>
      </c>
      <c r="O5657" t="s">
        <v>92</v>
      </c>
      <c r="P5657" t="s">
        <v>9</v>
      </c>
      <c r="Q5657" t="s">
        <v>9</v>
      </c>
      <c r="R5657" t="s">
        <v>92</v>
      </c>
      <c r="S5657" t="s">
        <v>127</v>
      </c>
      <c r="T5657">
        <v>12</v>
      </c>
      <c r="U5657" t="s">
        <v>475</v>
      </c>
      <c r="W5657" t="s">
        <v>386</v>
      </c>
    </row>
    <row r="5658" spans="1:23" x14ac:dyDescent="0.25">
      <c r="A5658" t="s">
        <v>6411</v>
      </c>
      <c r="B5658" s="1">
        <v>44195</v>
      </c>
      <c r="C5658">
        <v>0.33</v>
      </c>
      <c r="D5658" t="s">
        <v>556</v>
      </c>
      <c r="E5658" t="s">
        <v>556</v>
      </c>
      <c r="F5658" t="s">
        <v>8233</v>
      </c>
      <c r="G5658" t="s">
        <v>92</v>
      </c>
      <c r="H5658" t="s">
        <v>71</v>
      </c>
      <c r="I5658" t="s">
        <v>71</v>
      </c>
      <c r="J5658" t="s">
        <v>9</v>
      </c>
      <c r="O5658" t="s">
        <v>92</v>
      </c>
      <c r="P5658" t="s">
        <v>9</v>
      </c>
      <c r="Q5658" t="s">
        <v>9</v>
      </c>
      <c r="R5658" t="s">
        <v>92</v>
      </c>
      <c r="S5658" t="s">
        <v>127</v>
      </c>
      <c r="T5658">
        <v>12</v>
      </c>
      <c r="U5658" t="s">
        <v>475</v>
      </c>
      <c r="W5658" t="s">
        <v>386</v>
      </c>
    </row>
    <row r="5659" spans="1:23" x14ac:dyDescent="0.25">
      <c r="A5659" t="s">
        <v>34</v>
      </c>
      <c r="B5659" s="1">
        <v>44195</v>
      </c>
      <c r="C5659">
        <v>-20.32</v>
      </c>
      <c r="D5659" t="s">
        <v>491</v>
      </c>
      <c r="E5659" t="s">
        <v>491</v>
      </c>
      <c r="F5659" t="s">
        <v>566</v>
      </c>
      <c r="G5659" t="s">
        <v>88</v>
      </c>
      <c r="H5659" t="s">
        <v>59</v>
      </c>
      <c r="I5659" t="s">
        <v>59</v>
      </c>
      <c r="J5659" t="s">
        <v>9</v>
      </c>
      <c r="K5659" t="s">
        <v>9</v>
      </c>
      <c r="L5659" t="s">
        <v>9</v>
      </c>
      <c r="M5659" t="s">
        <v>567</v>
      </c>
      <c r="O5659" t="s">
        <v>88</v>
      </c>
      <c r="P5659" t="s">
        <v>9</v>
      </c>
      <c r="Q5659" t="s">
        <v>568</v>
      </c>
      <c r="R5659" t="s">
        <v>122</v>
      </c>
      <c r="S5659" t="s">
        <v>127</v>
      </c>
      <c r="T5659">
        <v>1</v>
      </c>
      <c r="U5659" t="s">
        <v>475</v>
      </c>
      <c r="W5659" t="s">
        <v>386</v>
      </c>
    </row>
    <row r="5660" spans="1:23" x14ac:dyDescent="0.25">
      <c r="A5660" t="s">
        <v>512</v>
      </c>
      <c r="B5660" s="1">
        <v>44194</v>
      </c>
      <c r="C5660">
        <v>-15.44</v>
      </c>
      <c r="D5660" t="s">
        <v>497</v>
      </c>
      <c r="E5660" t="s">
        <v>497</v>
      </c>
      <c r="F5660" t="s">
        <v>570</v>
      </c>
      <c r="G5660" t="s">
        <v>117</v>
      </c>
      <c r="H5660" t="s">
        <v>42</v>
      </c>
      <c r="I5660" t="s">
        <v>42</v>
      </c>
      <c r="J5660" t="s">
        <v>9</v>
      </c>
      <c r="O5660" t="s">
        <v>117</v>
      </c>
      <c r="P5660" t="s">
        <v>9</v>
      </c>
      <c r="Q5660" t="s">
        <v>575</v>
      </c>
      <c r="R5660" t="s">
        <v>122</v>
      </c>
      <c r="S5660" t="s">
        <v>127</v>
      </c>
      <c r="T5660">
        <v>12</v>
      </c>
      <c r="U5660" t="s">
        <v>475</v>
      </c>
      <c r="W5660" t="s">
        <v>386</v>
      </c>
    </row>
    <row r="5661" spans="1:23" x14ac:dyDescent="0.25">
      <c r="A5661" t="s">
        <v>544</v>
      </c>
      <c r="B5661" s="1">
        <v>44194</v>
      </c>
      <c r="C5661">
        <v>-50.22</v>
      </c>
      <c r="D5661" t="s">
        <v>577</v>
      </c>
      <c r="E5661" t="s">
        <v>577</v>
      </c>
      <c r="F5661" t="s">
        <v>578</v>
      </c>
      <c r="G5661" t="s">
        <v>104</v>
      </c>
      <c r="H5661" t="s">
        <v>7</v>
      </c>
      <c r="I5661" t="s">
        <v>7</v>
      </c>
      <c r="J5661" t="s">
        <v>9</v>
      </c>
      <c r="O5661" t="s">
        <v>104</v>
      </c>
      <c r="P5661" t="s">
        <v>9</v>
      </c>
      <c r="Q5661" t="s">
        <v>579</v>
      </c>
      <c r="R5661" t="s">
        <v>122</v>
      </c>
      <c r="S5661" t="s">
        <v>127</v>
      </c>
      <c r="T5661">
        <v>12</v>
      </c>
      <c r="U5661" t="s">
        <v>475</v>
      </c>
      <c r="W5661" t="s">
        <v>386</v>
      </c>
    </row>
    <row r="5662" spans="1:23" x14ac:dyDescent="0.25">
      <c r="A5662" t="s">
        <v>19</v>
      </c>
      <c r="B5662" s="1">
        <v>44194</v>
      </c>
      <c r="C5662">
        <v>-324.3</v>
      </c>
      <c r="D5662" t="s">
        <v>576</v>
      </c>
      <c r="E5662" t="s">
        <v>576</v>
      </c>
      <c r="F5662" t="s">
        <v>505</v>
      </c>
      <c r="G5662" t="s">
        <v>94</v>
      </c>
      <c r="H5662" t="s">
        <v>24</v>
      </c>
      <c r="I5662" t="s">
        <v>24</v>
      </c>
      <c r="J5662" t="s">
        <v>2433</v>
      </c>
      <c r="K5662" t="s">
        <v>2434</v>
      </c>
      <c r="O5662" t="s">
        <v>94</v>
      </c>
      <c r="P5662" t="s">
        <v>29</v>
      </c>
      <c r="Q5662" t="s">
        <v>2435</v>
      </c>
      <c r="R5662" t="s">
        <v>122</v>
      </c>
      <c r="S5662" t="s">
        <v>127</v>
      </c>
      <c r="T5662">
        <v>12</v>
      </c>
      <c r="U5662" t="s">
        <v>475</v>
      </c>
      <c r="V5662" t="s">
        <v>265</v>
      </c>
      <c r="W5662" t="s">
        <v>1640</v>
      </c>
    </row>
    <row r="5663" spans="1:23" x14ac:dyDescent="0.25">
      <c r="A5663" t="s">
        <v>19</v>
      </c>
      <c r="B5663" s="1">
        <v>44194</v>
      </c>
      <c r="C5663">
        <v>-100</v>
      </c>
      <c r="D5663" t="s">
        <v>572</v>
      </c>
      <c r="E5663" t="s">
        <v>572</v>
      </c>
      <c r="F5663" t="s">
        <v>573</v>
      </c>
      <c r="G5663" t="s">
        <v>78</v>
      </c>
      <c r="H5663" t="s">
        <v>471</v>
      </c>
      <c r="I5663" t="s">
        <v>471</v>
      </c>
      <c r="J5663" t="s">
        <v>9</v>
      </c>
      <c r="O5663" t="s">
        <v>78</v>
      </c>
      <c r="P5663" t="s">
        <v>9</v>
      </c>
      <c r="Q5663" t="s">
        <v>574</v>
      </c>
      <c r="R5663" t="s">
        <v>122</v>
      </c>
      <c r="S5663" t="s">
        <v>124</v>
      </c>
      <c r="T5663">
        <v>1</v>
      </c>
      <c r="U5663" t="s">
        <v>475</v>
      </c>
      <c r="W5663" t="s">
        <v>386</v>
      </c>
    </row>
    <row r="5664" spans="1:23" x14ac:dyDescent="0.25">
      <c r="A5664" t="s">
        <v>492</v>
      </c>
      <c r="B5664" s="1">
        <v>44194</v>
      </c>
      <c r="C5664">
        <v>-112.19</v>
      </c>
      <c r="D5664" t="s">
        <v>495</v>
      </c>
      <c r="E5664" t="s">
        <v>495</v>
      </c>
      <c r="F5664" t="s">
        <v>496</v>
      </c>
      <c r="G5664" t="s">
        <v>104</v>
      </c>
      <c r="H5664" t="s">
        <v>16</v>
      </c>
      <c r="I5664" t="s">
        <v>16</v>
      </c>
      <c r="J5664" t="s">
        <v>9</v>
      </c>
      <c r="O5664" t="s">
        <v>104</v>
      </c>
      <c r="P5664" t="s">
        <v>9</v>
      </c>
      <c r="Q5664" t="s">
        <v>9</v>
      </c>
      <c r="R5664" t="s">
        <v>122</v>
      </c>
      <c r="S5664" t="s">
        <v>127</v>
      </c>
      <c r="T5664">
        <v>12</v>
      </c>
      <c r="U5664" t="s">
        <v>475</v>
      </c>
      <c r="W5664" t="s">
        <v>386</v>
      </c>
    </row>
    <row r="5665" spans="1:23" x14ac:dyDescent="0.25">
      <c r="A5665" t="s">
        <v>512</v>
      </c>
      <c r="B5665" s="1">
        <v>44194</v>
      </c>
      <c r="C5665">
        <v>-16</v>
      </c>
      <c r="D5665" t="s">
        <v>497</v>
      </c>
      <c r="E5665" t="s">
        <v>497</v>
      </c>
      <c r="F5665" t="s">
        <v>570</v>
      </c>
      <c r="G5665" t="s">
        <v>13</v>
      </c>
      <c r="H5665" t="s">
        <v>148</v>
      </c>
      <c r="I5665" t="s">
        <v>148</v>
      </c>
      <c r="J5665" t="s">
        <v>9</v>
      </c>
      <c r="O5665" t="s">
        <v>13</v>
      </c>
      <c r="P5665" t="s">
        <v>9</v>
      </c>
      <c r="Q5665" t="s">
        <v>571</v>
      </c>
      <c r="R5665" t="s">
        <v>122</v>
      </c>
      <c r="S5665" t="s">
        <v>127</v>
      </c>
      <c r="T5665">
        <v>12</v>
      </c>
      <c r="U5665" t="s">
        <v>475</v>
      </c>
      <c r="W5665" t="s">
        <v>386</v>
      </c>
    </row>
    <row r="5666" spans="1:23" x14ac:dyDescent="0.25">
      <c r="A5666" t="s">
        <v>492</v>
      </c>
      <c r="B5666" s="1">
        <v>44193</v>
      </c>
      <c r="C5666">
        <v>-18.48</v>
      </c>
      <c r="D5666" t="s">
        <v>495</v>
      </c>
      <c r="E5666" t="s">
        <v>495</v>
      </c>
      <c r="F5666" t="s">
        <v>496</v>
      </c>
      <c r="G5666" t="s">
        <v>104</v>
      </c>
      <c r="H5666" t="s">
        <v>16</v>
      </c>
      <c r="I5666" t="s">
        <v>16</v>
      </c>
      <c r="J5666" t="s">
        <v>9</v>
      </c>
      <c r="O5666" t="s">
        <v>104</v>
      </c>
      <c r="P5666" t="s">
        <v>9</v>
      </c>
      <c r="Q5666" t="s">
        <v>9</v>
      </c>
      <c r="R5666" t="s">
        <v>122</v>
      </c>
      <c r="S5666" t="s">
        <v>127</v>
      </c>
      <c r="T5666">
        <v>12</v>
      </c>
      <c r="U5666" t="s">
        <v>475</v>
      </c>
      <c r="W5666" t="s">
        <v>386</v>
      </c>
    </row>
    <row r="5667" spans="1:23" x14ac:dyDescent="0.25">
      <c r="A5667" t="s">
        <v>492</v>
      </c>
      <c r="B5667" s="1">
        <v>44193</v>
      </c>
      <c r="C5667">
        <v>-24.48</v>
      </c>
      <c r="D5667" t="s">
        <v>495</v>
      </c>
      <c r="E5667" t="s">
        <v>495</v>
      </c>
      <c r="F5667" t="s">
        <v>496</v>
      </c>
      <c r="G5667" t="s">
        <v>104</v>
      </c>
      <c r="H5667" t="s">
        <v>16</v>
      </c>
      <c r="I5667" t="s">
        <v>16</v>
      </c>
      <c r="J5667" t="s">
        <v>9</v>
      </c>
      <c r="O5667" t="s">
        <v>104</v>
      </c>
      <c r="P5667" t="s">
        <v>9</v>
      </c>
      <c r="Q5667" t="s">
        <v>9</v>
      </c>
      <c r="R5667" t="s">
        <v>122</v>
      </c>
      <c r="S5667" t="s">
        <v>127</v>
      </c>
      <c r="T5667">
        <v>12</v>
      </c>
      <c r="U5667" t="s">
        <v>475</v>
      </c>
      <c r="W5667" t="s">
        <v>386</v>
      </c>
    </row>
    <row r="5668" spans="1:23" x14ac:dyDescent="0.25">
      <c r="A5668" t="s">
        <v>492</v>
      </c>
      <c r="B5668" s="1">
        <v>44193</v>
      </c>
      <c r="C5668">
        <v>-6.54</v>
      </c>
      <c r="D5668" t="s">
        <v>590</v>
      </c>
      <c r="E5668" t="s">
        <v>590</v>
      </c>
      <c r="F5668" t="s">
        <v>591</v>
      </c>
      <c r="G5668" t="s">
        <v>88</v>
      </c>
      <c r="H5668" t="s">
        <v>484</v>
      </c>
      <c r="I5668" t="s">
        <v>484</v>
      </c>
      <c r="J5668" t="s">
        <v>9</v>
      </c>
      <c r="O5668" t="s">
        <v>88</v>
      </c>
      <c r="P5668" t="s">
        <v>9</v>
      </c>
      <c r="Q5668" t="s">
        <v>592</v>
      </c>
      <c r="R5668" t="s">
        <v>122</v>
      </c>
      <c r="S5668" t="s">
        <v>125</v>
      </c>
      <c r="T5668">
        <v>12</v>
      </c>
      <c r="U5668" t="s">
        <v>475</v>
      </c>
      <c r="W5668" t="s">
        <v>386</v>
      </c>
    </row>
    <row r="5669" spans="1:23" x14ac:dyDescent="0.25">
      <c r="A5669" t="s">
        <v>492</v>
      </c>
      <c r="B5669" s="1">
        <v>44193</v>
      </c>
      <c r="C5669">
        <v>-9.91</v>
      </c>
      <c r="D5669" t="s">
        <v>582</v>
      </c>
      <c r="E5669" t="s">
        <v>582</v>
      </c>
      <c r="F5669" t="s">
        <v>583</v>
      </c>
      <c r="G5669" t="s">
        <v>117</v>
      </c>
      <c r="H5669" t="s">
        <v>42</v>
      </c>
      <c r="I5669" t="s">
        <v>42</v>
      </c>
      <c r="J5669" t="s">
        <v>9</v>
      </c>
      <c r="O5669" t="s">
        <v>117</v>
      </c>
      <c r="P5669" t="s">
        <v>9</v>
      </c>
      <c r="Q5669" t="s">
        <v>584</v>
      </c>
      <c r="R5669" t="s">
        <v>122</v>
      </c>
      <c r="S5669" t="s">
        <v>127</v>
      </c>
      <c r="T5669">
        <v>12</v>
      </c>
      <c r="U5669" t="s">
        <v>475</v>
      </c>
      <c r="W5669" t="s">
        <v>386</v>
      </c>
    </row>
    <row r="5670" spans="1:23" x14ac:dyDescent="0.25">
      <c r="A5670" t="s">
        <v>492</v>
      </c>
      <c r="B5670" s="1">
        <v>44193</v>
      </c>
      <c r="C5670">
        <v>-13.75</v>
      </c>
      <c r="D5670" t="s">
        <v>593</v>
      </c>
      <c r="E5670" t="s">
        <v>593</v>
      </c>
      <c r="F5670" t="s">
        <v>594</v>
      </c>
      <c r="G5670" t="s">
        <v>13</v>
      </c>
      <c r="H5670" t="s">
        <v>148</v>
      </c>
      <c r="I5670" t="s">
        <v>148</v>
      </c>
      <c r="J5670" t="s">
        <v>9</v>
      </c>
      <c r="O5670" t="s">
        <v>13</v>
      </c>
      <c r="P5670" t="s">
        <v>9</v>
      </c>
      <c r="Q5670" t="s">
        <v>595</v>
      </c>
      <c r="R5670" t="s">
        <v>122</v>
      </c>
      <c r="S5670" t="s">
        <v>127</v>
      </c>
      <c r="T5670">
        <v>12</v>
      </c>
      <c r="U5670" t="s">
        <v>475</v>
      </c>
      <c r="W5670" t="s">
        <v>386</v>
      </c>
    </row>
    <row r="5671" spans="1:23" x14ac:dyDescent="0.25">
      <c r="A5671" t="s">
        <v>492</v>
      </c>
      <c r="B5671" s="1">
        <v>44193</v>
      </c>
      <c r="C5671">
        <v>-52.32</v>
      </c>
      <c r="D5671" t="s">
        <v>585</v>
      </c>
      <c r="E5671" t="s">
        <v>585</v>
      </c>
      <c r="F5671" t="s">
        <v>586</v>
      </c>
      <c r="G5671" t="s">
        <v>120</v>
      </c>
      <c r="H5671" t="s">
        <v>156</v>
      </c>
      <c r="I5671" t="s">
        <v>156</v>
      </c>
      <c r="J5671" t="s">
        <v>9</v>
      </c>
      <c r="O5671" t="s">
        <v>120</v>
      </c>
      <c r="P5671" t="s">
        <v>9</v>
      </c>
      <c r="Q5671" t="s">
        <v>587</v>
      </c>
      <c r="R5671" t="s">
        <v>122</v>
      </c>
      <c r="S5671" t="s">
        <v>127</v>
      </c>
      <c r="T5671">
        <v>1</v>
      </c>
      <c r="U5671" t="s">
        <v>475</v>
      </c>
      <c r="W5671" t="s">
        <v>386</v>
      </c>
    </row>
    <row r="5672" spans="1:23" x14ac:dyDescent="0.25">
      <c r="A5672" t="s">
        <v>492</v>
      </c>
      <c r="B5672" s="1">
        <v>44193</v>
      </c>
      <c r="C5672">
        <v>-88.73</v>
      </c>
      <c r="D5672" t="s">
        <v>580</v>
      </c>
      <c r="E5672" t="s">
        <v>580</v>
      </c>
      <c r="F5672" t="s">
        <v>581</v>
      </c>
      <c r="G5672" t="s">
        <v>88</v>
      </c>
      <c r="H5672" t="s">
        <v>59</v>
      </c>
      <c r="I5672" t="s">
        <v>59</v>
      </c>
      <c r="J5672" t="s">
        <v>9</v>
      </c>
      <c r="O5672" t="s">
        <v>88</v>
      </c>
      <c r="P5672" t="s">
        <v>9</v>
      </c>
      <c r="Q5672" t="s">
        <v>9</v>
      </c>
      <c r="R5672" t="s">
        <v>122</v>
      </c>
      <c r="S5672" t="s">
        <v>127</v>
      </c>
      <c r="T5672">
        <v>1</v>
      </c>
      <c r="U5672" t="s">
        <v>475</v>
      </c>
      <c r="W5672" t="s">
        <v>386</v>
      </c>
    </row>
    <row r="5673" spans="1:23" x14ac:dyDescent="0.25">
      <c r="A5673" t="s">
        <v>492</v>
      </c>
      <c r="B5673" s="1">
        <v>44193</v>
      </c>
      <c r="C5673">
        <v>-10.99</v>
      </c>
      <c r="D5673" t="s">
        <v>588</v>
      </c>
      <c r="E5673" t="s">
        <v>588</v>
      </c>
      <c r="F5673" t="s">
        <v>589</v>
      </c>
      <c r="G5673" t="s">
        <v>13</v>
      </c>
      <c r="H5673" t="s">
        <v>37</v>
      </c>
      <c r="I5673" t="s">
        <v>37</v>
      </c>
      <c r="J5673" t="s">
        <v>9</v>
      </c>
      <c r="O5673" t="s">
        <v>13</v>
      </c>
      <c r="P5673" t="s">
        <v>9</v>
      </c>
      <c r="Q5673" t="s">
        <v>9</v>
      </c>
      <c r="R5673" t="s">
        <v>122</v>
      </c>
      <c r="S5673" t="s">
        <v>127</v>
      </c>
      <c r="T5673">
        <v>12</v>
      </c>
      <c r="U5673" t="s">
        <v>475</v>
      </c>
      <c r="W5673" t="s">
        <v>386</v>
      </c>
    </row>
    <row r="5674" spans="1:23" x14ac:dyDescent="0.25">
      <c r="A5674" t="s">
        <v>19</v>
      </c>
      <c r="B5674" s="1">
        <v>44192</v>
      </c>
      <c r="C5674">
        <v>25</v>
      </c>
      <c r="D5674" t="s">
        <v>597</v>
      </c>
      <c r="E5674" t="s">
        <v>597</v>
      </c>
      <c r="F5674" t="s">
        <v>598</v>
      </c>
      <c r="G5674" t="s">
        <v>78</v>
      </c>
      <c r="H5674" t="s">
        <v>27</v>
      </c>
      <c r="I5674" t="s">
        <v>27</v>
      </c>
      <c r="J5674" t="s">
        <v>9</v>
      </c>
      <c r="O5674" t="s">
        <v>78</v>
      </c>
      <c r="P5674" t="s">
        <v>9</v>
      </c>
      <c r="Q5674" t="s">
        <v>9</v>
      </c>
      <c r="R5674" t="s">
        <v>122</v>
      </c>
      <c r="S5674" t="s">
        <v>127</v>
      </c>
      <c r="T5674">
        <v>1</v>
      </c>
      <c r="U5674" t="s">
        <v>475</v>
      </c>
      <c r="W5674" t="s">
        <v>386</v>
      </c>
    </row>
    <row r="5675" spans="1:23" x14ac:dyDescent="0.25">
      <c r="A5675" t="s">
        <v>544</v>
      </c>
      <c r="B5675" s="1">
        <v>44192</v>
      </c>
      <c r="C5675">
        <v>-35.659999999999997</v>
      </c>
      <c r="D5675" t="s">
        <v>590</v>
      </c>
      <c r="E5675" t="s">
        <v>590</v>
      </c>
      <c r="F5675" t="s">
        <v>596</v>
      </c>
      <c r="G5675" t="s">
        <v>10</v>
      </c>
      <c r="H5675" t="s">
        <v>35</v>
      </c>
      <c r="I5675" t="s">
        <v>35</v>
      </c>
      <c r="J5675" t="s">
        <v>9</v>
      </c>
      <c r="O5675" t="s">
        <v>10</v>
      </c>
      <c r="P5675" t="s">
        <v>9</v>
      </c>
      <c r="Q5675" t="s">
        <v>9</v>
      </c>
      <c r="R5675" t="s">
        <v>122</v>
      </c>
      <c r="S5675" t="s">
        <v>127</v>
      </c>
      <c r="T5675">
        <v>12</v>
      </c>
      <c r="U5675" t="s">
        <v>475</v>
      </c>
      <c r="W5675" t="s">
        <v>386</v>
      </c>
    </row>
    <row r="5676" spans="1:23" x14ac:dyDescent="0.25">
      <c r="A5676" t="s">
        <v>19</v>
      </c>
      <c r="B5676" s="1">
        <v>44192</v>
      </c>
      <c r="C5676">
        <v>75.400000000000006</v>
      </c>
      <c r="D5676" t="s">
        <v>599</v>
      </c>
      <c r="E5676" t="s">
        <v>599</v>
      </c>
      <c r="F5676" t="s">
        <v>598</v>
      </c>
      <c r="G5676" t="s">
        <v>92</v>
      </c>
      <c r="H5676" t="s">
        <v>2318</v>
      </c>
      <c r="I5676" t="s">
        <v>2318</v>
      </c>
      <c r="J5676" t="s">
        <v>9</v>
      </c>
      <c r="O5676" t="s">
        <v>92</v>
      </c>
      <c r="P5676" t="s">
        <v>9</v>
      </c>
      <c r="Q5676" t="s">
        <v>600</v>
      </c>
      <c r="R5676" t="s">
        <v>92</v>
      </c>
      <c r="S5676" t="s">
        <v>127</v>
      </c>
      <c r="T5676">
        <v>1</v>
      </c>
      <c r="U5676" t="s">
        <v>475</v>
      </c>
      <c r="W5676" t="s">
        <v>386</v>
      </c>
    </row>
    <row r="5677" spans="1:23" x14ac:dyDescent="0.25">
      <c r="A5677" t="s">
        <v>19</v>
      </c>
      <c r="B5677" s="1">
        <v>44192</v>
      </c>
      <c r="C5677">
        <v>25</v>
      </c>
      <c r="D5677" t="s">
        <v>597</v>
      </c>
      <c r="E5677" t="s">
        <v>597</v>
      </c>
      <c r="F5677" t="s">
        <v>598</v>
      </c>
      <c r="G5677" t="s">
        <v>78</v>
      </c>
      <c r="H5677" t="s">
        <v>27</v>
      </c>
      <c r="I5677" t="s">
        <v>27</v>
      </c>
      <c r="J5677" t="s">
        <v>9</v>
      </c>
      <c r="O5677" t="s">
        <v>78</v>
      </c>
      <c r="P5677" t="s">
        <v>9</v>
      </c>
      <c r="Q5677" t="s">
        <v>9</v>
      </c>
      <c r="R5677" t="s">
        <v>122</v>
      </c>
      <c r="S5677" t="s">
        <v>127</v>
      </c>
      <c r="T5677">
        <v>1</v>
      </c>
      <c r="U5677" t="s">
        <v>475</v>
      </c>
      <c r="W5677" t="s">
        <v>386</v>
      </c>
    </row>
    <row r="5678" spans="1:23" x14ac:dyDescent="0.25">
      <c r="A5678" t="s">
        <v>492</v>
      </c>
      <c r="B5678" s="1">
        <v>44191</v>
      </c>
      <c r="C5678">
        <v>-15.62</v>
      </c>
      <c r="D5678" t="s">
        <v>603</v>
      </c>
      <c r="E5678" t="s">
        <v>603</v>
      </c>
      <c r="F5678" t="s">
        <v>604</v>
      </c>
      <c r="G5678" t="s">
        <v>104</v>
      </c>
      <c r="H5678" t="s">
        <v>16</v>
      </c>
      <c r="I5678" t="s">
        <v>16</v>
      </c>
      <c r="J5678" t="s">
        <v>9</v>
      </c>
      <c r="O5678" t="s">
        <v>104</v>
      </c>
      <c r="P5678" t="s">
        <v>9</v>
      </c>
      <c r="Q5678" t="s">
        <v>9</v>
      </c>
      <c r="R5678" t="s">
        <v>122</v>
      </c>
      <c r="S5678" t="s">
        <v>127</v>
      </c>
      <c r="T5678">
        <v>12</v>
      </c>
      <c r="U5678" t="s">
        <v>475</v>
      </c>
      <c r="W5678" t="s">
        <v>386</v>
      </c>
    </row>
    <row r="5679" spans="1:23" x14ac:dyDescent="0.25">
      <c r="A5679" t="s">
        <v>544</v>
      </c>
      <c r="B5679" s="1">
        <v>44191</v>
      </c>
      <c r="C5679">
        <v>-21.99</v>
      </c>
      <c r="D5679" t="s">
        <v>495</v>
      </c>
      <c r="E5679" t="s">
        <v>495</v>
      </c>
      <c r="F5679" t="s">
        <v>601</v>
      </c>
      <c r="G5679" t="s">
        <v>13</v>
      </c>
      <c r="H5679" t="s">
        <v>148</v>
      </c>
      <c r="I5679" t="s">
        <v>148</v>
      </c>
      <c r="J5679" t="s">
        <v>9</v>
      </c>
      <c r="O5679" t="s">
        <v>13</v>
      </c>
      <c r="P5679" t="s">
        <v>9</v>
      </c>
      <c r="Q5679" t="s">
        <v>9</v>
      </c>
      <c r="R5679" t="s">
        <v>122</v>
      </c>
      <c r="S5679" t="s">
        <v>127</v>
      </c>
      <c r="T5679">
        <v>12</v>
      </c>
      <c r="U5679" t="s">
        <v>475</v>
      </c>
      <c r="W5679" t="s">
        <v>386</v>
      </c>
    </row>
    <row r="5680" spans="1:23" x14ac:dyDescent="0.25">
      <c r="A5680" t="s">
        <v>492</v>
      </c>
      <c r="B5680" s="1">
        <v>44191</v>
      </c>
      <c r="C5680">
        <v>-4.99</v>
      </c>
      <c r="D5680" t="s">
        <v>493</v>
      </c>
      <c r="E5680" t="s">
        <v>493</v>
      </c>
      <c r="F5680" t="s">
        <v>494</v>
      </c>
      <c r="G5680" t="s">
        <v>104</v>
      </c>
      <c r="H5680" t="s">
        <v>16</v>
      </c>
      <c r="I5680" t="s">
        <v>16</v>
      </c>
      <c r="J5680" t="s">
        <v>9</v>
      </c>
      <c r="O5680" t="s">
        <v>104</v>
      </c>
      <c r="P5680" t="s">
        <v>9</v>
      </c>
      <c r="Q5680" t="s">
        <v>9</v>
      </c>
      <c r="R5680" t="s">
        <v>122</v>
      </c>
      <c r="S5680" t="s">
        <v>127</v>
      </c>
      <c r="T5680">
        <v>12</v>
      </c>
      <c r="U5680" t="s">
        <v>475</v>
      </c>
      <c r="W5680" t="s">
        <v>386</v>
      </c>
    </row>
    <row r="5681" spans="1:23" x14ac:dyDescent="0.25">
      <c r="A5681" t="s">
        <v>544</v>
      </c>
      <c r="B5681" s="1">
        <v>44191</v>
      </c>
      <c r="C5681">
        <v>-8.82</v>
      </c>
      <c r="D5681" t="s">
        <v>495</v>
      </c>
      <c r="E5681" t="s">
        <v>495</v>
      </c>
      <c r="F5681" t="s">
        <v>601</v>
      </c>
      <c r="G5681" t="s">
        <v>100</v>
      </c>
      <c r="H5681" t="s">
        <v>84</v>
      </c>
      <c r="I5681" t="s">
        <v>84</v>
      </c>
      <c r="J5681" t="s">
        <v>9</v>
      </c>
      <c r="O5681" t="s">
        <v>100</v>
      </c>
      <c r="P5681" t="s">
        <v>9</v>
      </c>
      <c r="Q5681" t="s">
        <v>9</v>
      </c>
      <c r="R5681" t="s">
        <v>122</v>
      </c>
      <c r="S5681" t="s">
        <v>125</v>
      </c>
      <c r="T5681">
        <v>1</v>
      </c>
      <c r="U5681" t="s">
        <v>475</v>
      </c>
      <c r="V5681" t="s">
        <v>272</v>
      </c>
      <c r="W5681" t="s">
        <v>386</v>
      </c>
    </row>
    <row r="5682" spans="1:23" x14ac:dyDescent="0.25">
      <c r="A5682" t="s">
        <v>544</v>
      </c>
      <c r="B5682" s="1">
        <v>44191</v>
      </c>
      <c r="C5682">
        <v>26.41</v>
      </c>
      <c r="D5682" t="s">
        <v>495</v>
      </c>
      <c r="E5682" t="s">
        <v>495</v>
      </c>
      <c r="F5682" t="s">
        <v>601</v>
      </c>
      <c r="G5682" t="s">
        <v>117</v>
      </c>
      <c r="H5682" t="s">
        <v>42</v>
      </c>
      <c r="I5682" t="s">
        <v>42</v>
      </c>
      <c r="J5682" t="s">
        <v>9</v>
      </c>
      <c r="O5682" t="s">
        <v>117</v>
      </c>
      <c r="P5682" t="s">
        <v>9</v>
      </c>
      <c r="Q5682" t="s">
        <v>602</v>
      </c>
      <c r="R5682" t="s">
        <v>122</v>
      </c>
      <c r="S5682" t="s">
        <v>127</v>
      </c>
      <c r="T5682">
        <v>12</v>
      </c>
      <c r="U5682" t="s">
        <v>475</v>
      </c>
      <c r="W5682" t="s">
        <v>386</v>
      </c>
    </row>
    <row r="5683" spans="1:23" x14ac:dyDescent="0.25">
      <c r="A5683" t="s">
        <v>605</v>
      </c>
      <c r="B5683" s="1">
        <v>44191</v>
      </c>
      <c r="C5683">
        <v>-13.2</v>
      </c>
      <c r="D5683" t="s">
        <v>606</v>
      </c>
      <c r="E5683" t="s">
        <v>606</v>
      </c>
      <c r="F5683" t="s">
        <v>607</v>
      </c>
      <c r="G5683" t="s">
        <v>13</v>
      </c>
      <c r="H5683" t="s">
        <v>11</v>
      </c>
      <c r="I5683" t="s">
        <v>11</v>
      </c>
      <c r="J5683" t="s">
        <v>9</v>
      </c>
      <c r="O5683" t="s">
        <v>13</v>
      </c>
      <c r="P5683" t="s">
        <v>9</v>
      </c>
      <c r="Q5683" t="s">
        <v>9</v>
      </c>
      <c r="R5683" t="s">
        <v>122</v>
      </c>
      <c r="S5683" t="s">
        <v>127</v>
      </c>
      <c r="T5683">
        <v>12</v>
      </c>
      <c r="U5683" t="s">
        <v>475</v>
      </c>
      <c r="W5683" t="s">
        <v>386</v>
      </c>
    </row>
    <row r="5684" spans="1:23" x14ac:dyDescent="0.25">
      <c r="A5684" t="s">
        <v>19</v>
      </c>
      <c r="B5684" s="1">
        <v>44189</v>
      </c>
      <c r="C5684">
        <v>-13.2</v>
      </c>
      <c r="D5684" t="s">
        <v>25</v>
      </c>
      <c r="E5684" t="s">
        <v>25</v>
      </c>
      <c r="F5684" t="s">
        <v>611</v>
      </c>
      <c r="G5684" t="s">
        <v>55</v>
      </c>
      <c r="H5684" t="s">
        <v>18</v>
      </c>
      <c r="I5684" t="s">
        <v>18</v>
      </c>
      <c r="J5684" t="s">
        <v>9</v>
      </c>
      <c r="O5684" t="s">
        <v>55</v>
      </c>
      <c r="P5684" t="s">
        <v>9</v>
      </c>
      <c r="Q5684" t="s">
        <v>9</v>
      </c>
      <c r="R5684" t="s">
        <v>224</v>
      </c>
      <c r="S5684" t="s">
        <v>126</v>
      </c>
      <c r="T5684">
        <v>12</v>
      </c>
      <c r="U5684" t="s">
        <v>475</v>
      </c>
      <c r="W5684" t="s">
        <v>386</v>
      </c>
    </row>
    <row r="5685" spans="1:23" x14ac:dyDescent="0.25">
      <c r="A5685" t="s">
        <v>492</v>
      </c>
      <c r="B5685" s="1">
        <v>44189</v>
      </c>
      <c r="C5685">
        <v>-10.18</v>
      </c>
      <c r="D5685" t="s">
        <v>577</v>
      </c>
      <c r="E5685" t="s">
        <v>577</v>
      </c>
      <c r="F5685" t="s">
        <v>608</v>
      </c>
      <c r="G5685" t="s">
        <v>104</v>
      </c>
      <c r="H5685" t="s">
        <v>7</v>
      </c>
      <c r="I5685" t="s">
        <v>7</v>
      </c>
      <c r="J5685" t="s">
        <v>9</v>
      </c>
      <c r="O5685" t="s">
        <v>104</v>
      </c>
      <c r="P5685" t="s">
        <v>9</v>
      </c>
      <c r="Q5685" t="s">
        <v>9</v>
      </c>
      <c r="R5685" t="s">
        <v>122</v>
      </c>
      <c r="S5685" t="s">
        <v>127</v>
      </c>
      <c r="T5685">
        <v>12</v>
      </c>
      <c r="U5685" t="s">
        <v>475</v>
      </c>
      <c r="W5685" t="s">
        <v>386</v>
      </c>
    </row>
    <row r="5686" spans="1:23" x14ac:dyDescent="0.25">
      <c r="A5686" t="s">
        <v>19</v>
      </c>
      <c r="B5686" s="1">
        <v>44189</v>
      </c>
      <c r="C5686">
        <v>-321.37</v>
      </c>
      <c r="D5686" t="s">
        <v>609</v>
      </c>
      <c r="E5686" t="s">
        <v>609</v>
      </c>
      <c r="F5686" t="s">
        <v>610</v>
      </c>
      <c r="G5686" t="s">
        <v>10</v>
      </c>
      <c r="H5686" t="s">
        <v>20</v>
      </c>
      <c r="I5686" t="s">
        <v>20</v>
      </c>
      <c r="J5686" t="s">
        <v>9</v>
      </c>
      <c r="O5686" t="s">
        <v>10</v>
      </c>
      <c r="P5686" t="s">
        <v>9</v>
      </c>
      <c r="Q5686" t="s">
        <v>9</v>
      </c>
      <c r="R5686" t="s">
        <v>122</v>
      </c>
      <c r="S5686" t="s">
        <v>127</v>
      </c>
      <c r="T5686">
        <v>12</v>
      </c>
      <c r="U5686" t="s">
        <v>475</v>
      </c>
      <c r="W5686" t="s">
        <v>386</v>
      </c>
    </row>
    <row r="5687" spans="1:23" x14ac:dyDescent="0.25">
      <c r="A5687" t="s">
        <v>492</v>
      </c>
      <c r="B5687" s="1">
        <v>44189</v>
      </c>
      <c r="C5687">
        <v>-15</v>
      </c>
      <c r="D5687" t="s">
        <v>612</v>
      </c>
      <c r="E5687" t="s">
        <v>612</v>
      </c>
      <c r="F5687" t="s">
        <v>613</v>
      </c>
      <c r="G5687" t="s">
        <v>110</v>
      </c>
      <c r="H5687" t="s">
        <v>79</v>
      </c>
      <c r="I5687" t="s">
        <v>79</v>
      </c>
      <c r="J5687" t="s">
        <v>9</v>
      </c>
      <c r="O5687" t="s">
        <v>110</v>
      </c>
      <c r="P5687" t="s">
        <v>9</v>
      </c>
      <c r="Q5687" t="s">
        <v>9</v>
      </c>
      <c r="R5687" t="s">
        <v>122</v>
      </c>
      <c r="S5687" t="s">
        <v>127</v>
      </c>
      <c r="T5687">
        <v>12</v>
      </c>
      <c r="U5687" t="s">
        <v>475</v>
      </c>
      <c r="V5687" t="s">
        <v>283</v>
      </c>
      <c r="W5687" t="s">
        <v>386</v>
      </c>
    </row>
    <row r="5688" spans="1:23" x14ac:dyDescent="0.25">
      <c r="A5688" t="s">
        <v>492</v>
      </c>
      <c r="B5688" s="1">
        <v>44189</v>
      </c>
      <c r="C5688">
        <v>-5.49</v>
      </c>
      <c r="D5688" t="s">
        <v>5042</v>
      </c>
      <c r="E5688" t="s">
        <v>5042</v>
      </c>
      <c r="F5688" t="s">
        <v>615</v>
      </c>
      <c r="G5688" t="s">
        <v>117</v>
      </c>
      <c r="H5688" t="s">
        <v>44</v>
      </c>
      <c r="I5688" t="s">
        <v>44</v>
      </c>
      <c r="J5688" t="s">
        <v>9</v>
      </c>
      <c r="O5688" t="s">
        <v>117</v>
      </c>
      <c r="P5688" t="s">
        <v>9</v>
      </c>
      <c r="Q5688" t="s">
        <v>9</v>
      </c>
      <c r="R5688" t="s">
        <v>122</v>
      </c>
      <c r="S5688" t="s">
        <v>127</v>
      </c>
      <c r="T5688">
        <v>12</v>
      </c>
      <c r="U5688" t="s">
        <v>475</v>
      </c>
      <c r="W5688" t="s">
        <v>386</v>
      </c>
    </row>
    <row r="5689" spans="1:23" x14ac:dyDescent="0.25">
      <c r="A5689" t="s">
        <v>492</v>
      </c>
      <c r="B5689" s="1">
        <v>44189</v>
      </c>
      <c r="C5689">
        <v>-4</v>
      </c>
      <c r="D5689" t="s">
        <v>612</v>
      </c>
      <c r="E5689" t="s">
        <v>612</v>
      </c>
      <c r="F5689" t="s">
        <v>613</v>
      </c>
      <c r="G5689" t="s">
        <v>104</v>
      </c>
      <c r="H5689" t="s">
        <v>16</v>
      </c>
      <c r="I5689" t="s">
        <v>16</v>
      </c>
      <c r="J5689" t="s">
        <v>9</v>
      </c>
      <c r="O5689" t="s">
        <v>104</v>
      </c>
      <c r="P5689" t="s">
        <v>9</v>
      </c>
      <c r="Q5689" t="s">
        <v>9</v>
      </c>
      <c r="R5689" t="s">
        <v>122</v>
      </c>
      <c r="S5689" t="s">
        <v>127</v>
      </c>
      <c r="T5689">
        <v>12</v>
      </c>
      <c r="U5689" t="s">
        <v>475</v>
      </c>
      <c r="W5689" t="s">
        <v>386</v>
      </c>
    </row>
    <row r="5690" spans="1:23" x14ac:dyDescent="0.25">
      <c r="A5690" t="s">
        <v>420</v>
      </c>
      <c r="B5690" s="1">
        <v>44188</v>
      </c>
      <c r="C5690">
        <v>3138.84</v>
      </c>
      <c r="D5690" t="s">
        <v>623</v>
      </c>
      <c r="E5690" t="s">
        <v>623</v>
      </c>
      <c r="F5690" t="s">
        <v>624</v>
      </c>
      <c r="G5690" t="s">
        <v>55</v>
      </c>
      <c r="H5690" t="s">
        <v>225</v>
      </c>
      <c r="I5690" t="s">
        <v>225</v>
      </c>
      <c r="J5690" t="s">
        <v>9</v>
      </c>
      <c r="O5690" t="s">
        <v>55</v>
      </c>
      <c r="P5690" t="s">
        <v>9</v>
      </c>
      <c r="Q5690" t="s">
        <v>9</v>
      </c>
      <c r="R5690" t="s">
        <v>224</v>
      </c>
      <c r="S5690" t="s">
        <v>126</v>
      </c>
      <c r="T5690">
        <v>0</v>
      </c>
      <c r="U5690" t="s">
        <v>475</v>
      </c>
      <c r="V5690" t="s">
        <v>6075</v>
      </c>
      <c r="W5690" t="s">
        <v>386</v>
      </c>
    </row>
    <row r="5691" spans="1:23" x14ac:dyDescent="0.25">
      <c r="A5691" t="s">
        <v>19</v>
      </c>
      <c r="B5691" s="1">
        <v>44188</v>
      </c>
      <c r="C5691">
        <v>13138.84</v>
      </c>
      <c r="D5691" t="s">
        <v>618</v>
      </c>
      <c r="E5691" t="s">
        <v>618</v>
      </c>
      <c r="F5691" t="s">
        <v>619</v>
      </c>
      <c r="G5691" t="s">
        <v>55</v>
      </c>
      <c r="H5691" t="s">
        <v>225</v>
      </c>
      <c r="I5691" t="s">
        <v>225</v>
      </c>
      <c r="J5691" t="s">
        <v>9</v>
      </c>
      <c r="O5691" t="s">
        <v>55</v>
      </c>
      <c r="P5691" t="s">
        <v>9</v>
      </c>
      <c r="Q5691" t="s">
        <v>9</v>
      </c>
      <c r="R5691" t="s">
        <v>224</v>
      </c>
      <c r="S5691" t="s">
        <v>126</v>
      </c>
      <c r="T5691">
        <v>0</v>
      </c>
      <c r="U5691" t="s">
        <v>475</v>
      </c>
      <c r="V5691" t="s">
        <v>6075</v>
      </c>
      <c r="W5691" t="s">
        <v>386</v>
      </c>
    </row>
    <row r="5692" spans="1:23" x14ac:dyDescent="0.25">
      <c r="A5692" t="s">
        <v>605</v>
      </c>
      <c r="B5692" s="1">
        <v>44188</v>
      </c>
      <c r="C5692">
        <v>13.2</v>
      </c>
      <c r="D5692" t="s">
        <v>25</v>
      </c>
      <c r="E5692" t="s">
        <v>25</v>
      </c>
      <c r="F5692" t="s">
        <v>627</v>
      </c>
      <c r="G5692" t="s">
        <v>55</v>
      </c>
      <c r="H5692" t="s">
        <v>18</v>
      </c>
      <c r="I5692" t="s">
        <v>18</v>
      </c>
      <c r="J5692" t="s">
        <v>9</v>
      </c>
      <c r="O5692" t="s">
        <v>55</v>
      </c>
      <c r="P5692" t="s">
        <v>9</v>
      </c>
      <c r="Q5692" t="s">
        <v>9</v>
      </c>
      <c r="R5692" t="s">
        <v>224</v>
      </c>
      <c r="S5692" t="s">
        <v>126</v>
      </c>
      <c r="T5692">
        <v>12</v>
      </c>
      <c r="U5692" t="s">
        <v>475</v>
      </c>
      <c r="W5692" t="s">
        <v>386</v>
      </c>
    </row>
    <row r="5693" spans="1:23" x14ac:dyDescent="0.25">
      <c r="A5693" t="s">
        <v>544</v>
      </c>
      <c r="B5693" s="1">
        <v>44188</v>
      </c>
      <c r="C5693">
        <v>-25.97</v>
      </c>
      <c r="D5693" t="s">
        <v>616</v>
      </c>
      <c r="E5693" t="s">
        <v>616</v>
      </c>
      <c r="F5693" t="s">
        <v>617</v>
      </c>
      <c r="G5693" t="s">
        <v>104</v>
      </c>
      <c r="H5693" t="s">
        <v>16</v>
      </c>
      <c r="I5693" t="s">
        <v>16</v>
      </c>
      <c r="J5693" t="s">
        <v>9</v>
      </c>
      <c r="O5693" t="s">
        <v>104</v>
      </c>
      <c r="P5693" t="s">
        <v>9</v>
      </c>
      <c r="Q5693" t="s">
        <v>9</v>
      </c>
      <c r="R5693" t="s">
        <v>122</v>
      </c>
      <c r="S5693" t="s">
        <v>127</v>
      </c>
      <c r="T5693">
        <v>12</v>
      </c>
      <c r="U5693" t="s">
        <v>475</v>
      </c>
      <c r="W5693" t="s">
        <v>386</v>
      </c>
    </row>
    <row r="5694" spans="1:23" x14ac:dyDescent="0.25">
      <c r="A5694" t="s">
        <v>492</v>
      </c>
      <c r="B5694" s="1">
        <v>44188</v>
      </c>
      <c r="C5694">
        <v>-3.3</v>
      </c>
      <c r="D5694" t="s">
        <v>582</v>
      </c>
      <c r="E5694" t="s">
        <v>582</v>
      </c>
      <c r="F5694" t="s">
        <v>583</v>
      </c>
      <c r="G5694" t="s">
        <v>117</v>
      </c>
      <c r="H5694" t="s">
        <v>42</v>
      </c>
      <c r="I5694" t="s">
        <v>42</v>
      </c>
      <c r="J5694" t="s">
        <v>9</v>
      </c>
      <c r="O5694" t="s">
        <v>117</v>
      </c>
      <c r="P5694" t="s">
        <v>9</v>
      </c>
      <c r="Q5694" t="s">
        <v>620</v>
      </c>
      <c r="R5694" t="s">
        <v>122</v>
      </c>
      <c r="S5694" t="s">
        <v>127</v>
      </c>
      <c r="T5694">
        <v>12</v>
      </c>
      <c r="U5694" t="s">
        <v>475</v>
      </c>
      <c r="W5694" t="s">
        <v>386</v>
      </c>
    </row>
    <row r="5695" spans="1:23" x14ac:dyDescent="0.25">
      <c r="A5695" t="s">
        <v>420</v>
      </c>
      <c r="B5695" s="1">
        <v>44188</v>
      </c>
      <c r="C5695">
        <v>-13138.84</v>
      </c>
      <c r="D5695" t="s">
        <v>621</v>
      </c>
      <c r="E5695" t="s">
        <v>621</v>
      </c>
      <c r="F5695" t="s">
        <v>622</v>
      </c>
      <c r="G5695" t="s">
        <v>55</v>
      </c>
      <c r="H5695" t="s">
        <v>225</v>
      </c>
      <c r="I5695" t="s">
        <v>225</v>
      </c>
      <c r="J5695" t="s">
        <v>9</v>
      </c>
      <c r="O5695" t="s">
        <v>55</v>
      </c>
      <c r="P5695" t="s">
        <v>9</v>
      </c>
      <c r="Q5695" t="s">
        <v>9</v>
      </c>
      <c r="R5695" t="s">
        <v>224</v>
      </c>
      <c r="S5695" t="s">
        <v>126</v>
      </c>
      <c r="T5695">
        <v>0</v>
      </c>
      <c r="U5695" t="s">
        <v>475</v>
      </c>
      <c r="V5695" t="s">
        <v>6075</v>
      </c>
      <c r="W5695" t="s">
        <v>386</v>
      </c>
    </row>
    <row r="5696" spans="1:23" x14ac:dyDescent="0.25">
      <c r="A5696" t="s">
        <v>544</v>
      </c>
      <c r="B5696" s="1">
        <v>44188</v>
      </c>
      <c r="C5696">
        <v>-14.35</v>
      </c>
      <c r="D5696" t="s">
        <v>625</v>
      </c>
      <c r="E5696" t="s">
        <v>625</v>
      </c>
      <c r="F5696" t="s">
        <v>626</v>
      </c>
      <c r="G5696" t="s">
        <v>104</v>
      </c>
      <c r="H5696" t="s">
        <v>7</v>
      </c>
      <c r="I5696" t="s">
        <v>7</v>
      </c>
      <c r="J5696" t="s">
        <v>9</v>
      </c>
      <c r="O5696" t="s">
        <v>104</v>
      </c>
      <c r="P5696" t="s">
        <v>9</v>
      </c>
      <c r="Q5696" t="s">
        <v>9</v>
      </c>
      <c r="R5696" t="s">
        <v>122</v>
      </c>
      <c r="S5696" t="s">
        <v>127</v>
      </c>
      <c r="T5696">
        <v>12</v>
      </c>
      <c r="U5696" t="s">
        <v>475</v>
      </c>
      <c r="W5696" t="s">
        <v>386</v>
      </c>
    </row>
    <row r="5697" spans="1:23" x14ac:dyDescent="0.25">
      <c r="A5697" t="s">
        <v>492</v>
      </c>
      <c r="B5697" s="1">
        <v>44187</v>
      </c>
      <c r="C5697">
        <v>-15.02</v>
      </c>
      <c r="D5697" t="s">
        <v>636</v>
      </c>
      <c r="E5697" t="s">
        <v>636</v>
      </c>
      <c r="F5697" t="s">
        <v>637</v>
      </c>
      <c r="G5697" t="s">
        <v>120</v>
      </c>
      <c r="H5697" t="s">
        <v>86</v>
      </c>
      <c r="I5697" t="s">
        <v>86</v>
      </c>
      <c r="J5697" t="s">
        <v>9</v>
      </c>
      <c r="O5697" t="s">
        <v>120</v>
      </c>
      <c r="P5697" t="s">
        <v>9</v>
      </c>
      <c r="Q5697" t="s">
        <v>638</v>
      </c>
      <c r="R5697" t="s">
        <v>122</v>
      </c>
      <c r="S5697" t="s">
        <v>125</v>
      </c>
      <c r="T5697">
        <v>1</v>
      </c>
      <c r="U5697" t="s">
        <v>475</v>
      </c>
      <c r="W5697" t="s">
        <v>386</v>
      </c>
    </row>
    <row r="5698" spans="1:23" x14ac:dyDescent="0.25">
      <c r="A5698" t="s">
        <v>492</v>
      </c>
      <c r="B5698" s="1">
        <v>44187</v>
      </c>
      <c r="C5698">
        <v>-35.200000000000003</v>
      </c>
      <c r="D5698" t="s">
        <v>632</v>
      </c>
      <c r="E5698" t="s">
        <v>632</v>
      </c>
      <c r="F5698" t="s">
        <v>633</v>
      </c>
      <c r="G5698" t="s">
        <v>473</v>
      </c>
      <c r="H5698" t="s">
        <v>472</v>
      </c>
      <c r="I5698" t="s">
        <v>472</v>
      </c>
      <c r="J5698" t="s">
        <v>9</v>
      </c>
      <c r="O5698" t="s">
        <v>473</v>
      </c>
      <c r="P5698" t="s">
        <v>9</v>
      </c>
      <c r="Q5698" t="s">
        <v>9</v>
      </c>
      <c r="R5698" t="s">
        <v>122</v>
      </c>
      <c r="S5698" t="s">
        <v>124</v>
      </c>
      <c r="T5698">
        <v>12</v>
      </c>
      <c r="U5698" t="s">
        <v>475</v>
      </c>
      <c r="W5698" t="s">
        <v>386</v>
      </c>
    </row>
    <row r="5699" spans="1:23" x14ac:dyDescent="0.25">
      <c r="A5699" t="s">
        <v>492</v>
      </c>
      <c r="B5699" s="1">
        <v>44187</v>
      </c>
      <c r="C5699">
        <v>-5.29</v>
      </c>
      <c r="D5699" t="s">
        <v>634</v>
      </c>
      <c r="E5699" t="s">
        <v>634</v>
      </c>
      <c r="F5699" t="s">
        <v>635</v>
      </c>
      <c r="G5699" t="s">
        <v>110</v>
      </c>
      <c r="H5699" t="s">
        <v>79</v>
      </c>
      <c r="I5699" t="s">
        <v>79</v>
      </c>
      <c r="J5699" t="s">
        <v>9</v>
      </c>
      <c r="O5699" t="s">
        <v>110</v>
      </c>
      <c r="P5699" t="s">
        <v>9</v>
      </c>
      <c r="Q5699" t="s">
        <v>9</v>
      </c>
      <c r="R5699" t="s">
        <v>122</v>
      </c>
      <c r="S5699" t="s">
        <v>127</v>
      </c>
      <c r="T5699">
        <v>12</v>
      </c>
      <c r="U5699" t="s">
        <v>475</v>
      </c>
      <c r="V5699" t="s">
        <v>283</v>
      </c>
      <c r="W5699" t="s">
        <v>386</v>
      </c>
    </row>
    <row r="5700" spans="1:23" x14ac:dyDescent="0.25">
      <c r="A5700" t="s">
        <v>544</v>
      </c>
      <c r="B5700" s="1">
        <v>44187</v>
      </c>
      <c r="C5700">
        <v>-39.01</v>
      </c>
      <c r="D5700" t="s">
        <v>640</v>
      </c>
      <c r="E5700" t="s">
        <v>640</v>
      </c>
      <c r="F5700" t="s">
        <v>641</v>
      </c>
      <c r="G5700" t="s">
        <v>104</v>
      </c>
      <c r="H5700" t="s">
        <v>12</v>
      </c>
      <c r="I5700" t="s">
        <v>12</v>
      </c>
      <c r="J5700" t="s">
        <v>9</v>
      </c>
      <c r="O5700" t="s">
        <v>104</v>
      </c>
      <c r="P5700" t="s">
        <v>9</v>
      </c>
      <c r="Q5700" t="s">
        <v>9</v>
      </c>
      <c r="R5700" t="s">
        <v>122</v>
      </c>
      <c r="S5700" t="s">
        <v>127</v>
      </c>
      <c r="T5700">
        <v>12</v>
      </c>
      <c r="U5700" t="s">
        <v>475</v>
      </c>
      <c r="W5700" t="s">
        <v>386</v>
      </c>
    </row>
    <row r="5701" spans="1:23" x14ac:dyDescent="0.25">
      <c r="A5701" t="s">
        <v>492</v>
      </c>
      <c r="B5701" s="1">
        <v>44187</v>
      </c>
      <c r="C5701">
        <v>-2.94</v>
      </c>
      <c r="D5701" t="s">
        <v>495</v>
      </c>
      <c r="E5701" t="s">
        <v>495</v>
      </c>
      <c r="F5701" t="s">
        <v>496</v>
      </c>
      <c r="G5701" t="s">
        <v>104</v>
      </c>
      <c r="H5701" t="s">
        <v>16</v>
      </c>
      <c r="I5701" t="s">
        <v>16</v>
      </c>
      <c r="J5701" t="s">
        <v>9</v>
      </c>
      <c r="O5701" t="s">
        <v>104</v>
      </c>
      <c r="P5701" t="s">
        <v>9</v>
      </c>
      <c r="Q5701" t="s">
        <v>9</v>
      </c>
      <c r="R5701" t="s">
        <v>122</v>
      </c>
      <c r="S5701" t="s">
        <v>127</v>
      </c>
      <c r="T5701">
        <v>12</v>
      </c>
      <c r="U5701" t="s">
        <v>475</v>
      </c>
      <c r="W5701" t="s">
        <v>386</v>
      </c>
    </row>
    <row r="5702" spans="1:23" x14ac:dyDescent="0.25">
      <c r="A5702" t="s">
        <v>492</v>
      </c>
      <c r="B5702" s="1">
        <v>44187</v>
      </c>
      <c r="C5702">
        <v>-4.3899999999999997</v>
      </c>
      <c r="D5702" t="s">
        <v>628</v>
      </c>
      <c r="E5702" t="s">
        <v>628</v>
      </c>
      <c r="F5702" t="s">
        <v>629</v>
      </c>
      <c r="G5702" t="s">
        <v>13</v>
      </c>
      <c r="H5702" t="s">
        <v>11</v>
      </c>
      <c r="I5702" t="s">
        <v>11</v>
      </c>
      <c r="J5702" t="s">
        <v>9</v>
      </c>
      <c r="O5702" t="s">
        <v>13</v>
      </c>
      <c r="P5702" t="s">
        <v>9</v>
      </c>
      <c r="Q5702" t="s">
        <v>9</v>
      </c>
      <c r="R5702" t="s">
        <v>122</v>
      </c>
      <c r="S5702" t="s">
        <v>127</v>
      </c>
      <c r="T5702">
        <v>12</v>
      </c>
      <c r="U5702" t="s">
        <v>475</v>
      </c>
      <c r="W5702" t="s">
        <v>386</v>
      </c>
    </row>
    <row r="5703" spans="1:23" x14ac:dyDescent="0.25">
      <c r="A5703" t="s">
        <v>492</v>
      </c>
      <c r="B5703" s="1">
        <v>44187</v>
      </c>
      <c r="C5703">
        <v>-5.21</v>
      </c>
      <c r="D5703" t="s">
        <v>634</v>
      </c>
      <c r="E5703" t="s">
        <v>634</v>
      </c>
      <c r="F5703" t="s">
        <v>635</v>
      </c>
      <c r="G5703" t="s">
        <v>104</v>
      </c>
      <c r="H5703" t="s">
        <v>16</v>
      </c>
      <c r="I5703" t="s">
        <v>16</v>
      </c>
      <c r="J5703" t="s">
        <v>9</v>
      </c>
      <c r="O5703" t="s">
        <v>104</v>
      </c>
      <c r="P5703" t="s">
        <v>9</v>
      </c>
      <c r="Q5703" t="s">
        <v>9</v>
      </c>
      <c r="R5703" t="s">
        <v>122</v>
      </c>
      <c r="S5703" t="s">
        <v>127</v>
      </c>
      <c r="T5703">
        <v>12</v>
      </c>
      <c r="U5703" t="s">
        <v>475</v>
      </c>
      <c r="W5703" t="s">
        <v>386</v>
      </c>
    </row>
    <row r="5704" spans="1:23" x14ac:dyDescent="0.25">
      <c r="A5704" t="s">
        <v>492</v>
      </c>
      <c r="B5704" s="1">
        <v>44187</v>
      </c>
      <c r="C5704">
        <v>15.02</v>
      </c>
      <c r="D5704" t="s">
        <v>636</v>
      </c>
      <c r="E5704" t="s">
        <v>636</v>
      </c>
      <c r="F5704" t="s">
        <v>637</v>
      </c>
      <c r="G5704" t="s">
        <v>120</v>
      </c>
      <c r="H5704" t="s">
        <v>86</v>
      </c>
      <c r="I5704" t="s">
        <v>86</v>
      </c>
      <c r="J5704" t="s">
        <v>9</v>
      </c>
      <c r="O5704" t="s">
        <v>120</v>
      </c>
      <c r="P5704" t="s">
        <v>9</v>
      </c>
      <c r="Q5704" t="s">
        <v>9</v>
      </c>
      <c r="R5704" t="s">
        <v>122</v>
      </c>
      <c r="S5704" t="s">
        <v>125</v>
      </c>
      <c r="T5704">
        <v>1</v>
      </c>
      <c r="U5704" t="s">
        <v>475</v>
      </c>
      <c r="W5704" t="s">
        <v>386</v>
      </c>
    </row>
    <row r="5705" spans="1:23" x14ac:dyDescent="0.25">
      <c r="A5705" t="s">
        <v>544</v>
      </c>
      <c r="B5705" s="1">
        <v>44187</v>
      </c>
      <c r="C5705">
        <v>-40.72</v>
      </c>
      <c r="D5705" t="s">
        <v>560</v>
      </c>
      <c r="E5705" t="s">
        <v>560</v>
      </c>
      <c r="F5705" t="s">
        <v>630</v>
      </c>
      <c r="G5705" t="s">
        <v>110</v>
      </c>
      <c r="H5705" t="s">
        <v>108</v>
      </c>
      <c r="I5705" t="s">
        <v>108</v>
      </c>
      <c r="J5705" t="s">
        <v>9</v>
      </c>
      <c r="O5705" t="s">
        <v>110</v>
      </c>
      <c r="P5705" t="s">
        <v>9</v>
      </c>
      <c r="Q5705" t="s">
        <v>631</v>
      </c>
      <c r="R5705" t="s">
        <v>122</v>
      </c>
      <c r="S5705" t="s">
        <v>125</v>
      </c>
      <c r="T5705">
        <v>1</v>
      </c>
      <c r="U5705" t="s">
        <v>475</v>
      </c>
      <c r="W5705" t="s">
        <v>386</v>
      </c>
    </row>
    <row r="5706" spans="1:23" x14ac:dyDescent="0.25">
      <c r="A5706" t="s">
        <v>544</v>
      </c>
      <c r="B5706" s="1">
        <v>44187</v>
      </c>
      <c r="C5706">
        <v>-115.68</v>
      </c>
      <c r="D5706" t="s">
        <v>560</v>
      </c>
      <c r="E5706" t="s">
        <v>560</v>
      </c>
      <c r="F5706" t="s">
        <v>630</v>
      </c>
      <c r="G5706" t="s">
        <v>104</v>
      </c>
      <c r="H5706" t="s">
        <v>16</v>
      </c>
      <c r="I5706" t="s">
        <v>16</v>
      </c>
      <c r="J5706" t="s">
        <v>9</v>
      </c>
      <c r="O5706" t="s">
        <v>104</v>
      </c>
      <c r="P5706" t="s">
        <v>9</v>
      </c>
      <c r="Q5706" t="s">
        <v>639</v>
      </c>
      <c r="R5706" t="s">
        <v>122</v>
      </c>
      <c r="S5706" t="s">
        <v>127</v>
      </c>
      <c r="T5706">
        <v>12</v>
      </c>
      <c r="U5706" t="s">
        <v>475</v>
      </c>
      <c r="W5706" t="s">
        <v>386</v>
      </c>
    </row>
    <row r="5707" spans="1:23" x14ac:dyDescent="0.25">
      <c r="A5707" t="s">
        <v>6856</v>
      </c>
      <c r="B5707" s="1">
        <v>44186</v>
      </c>
      <c r="C5707">
        <v>-412.9</v>
      </c>
      <c r="D5707" t="s">
        <v>644</v>
      </c>
      <c r="E5707" t="s">
        <v>644</v>
      </c>
      <c r="F5707" t="s">
        <v>652</v>
      </c>
      <c r="G5707" t="s">
        <v>105</v>
      </c>
      <c r="H5707" t="s">
        <v>28</v>
      </c>
      <c r="I5707" t="s">
        <v>28</v>
      </c>
      <c r="J5707" t="s">
        <v>2320</v>
      </c>
      <c r="O5707" t="s">
        <v>105</v>
      </c>
      <c r="P5707" t="s">
        <v>9</v>
      </c>
      <c r="Q5707" t="s">
        <v>646</v>
      </c>
      <c r="R5707" t="s">
        <v>122</v>
      </c>
      <c r="S5707" t="s">
        <v>124</v>
      </c>
      <c r="T5707">
        <v>1</v>
      </c>
      <c r="U5707" t="s">
        <v>475</v>
      </c>
      <c r="W5707" t="s">
        <v>386</v>
      </c>
    </row>
    <row r="5708" spans="1:23" x14ac:dyDescent="0.25">
      <c r="A5708" t="s">
        <v>492</v>
      </c>
      <c r="B5708" s="1">
        <v>44186</v>
      </c>
      <c r="C5708">
        <v>-15.95</v>
      </c>
      <c r="D5708" t="s">
        <v>642</v>
      </c>
      <c r="E5708" t="s">
        <v>642</v>
      </c>
      <c r="F5708" t="s">
        <v>643</v>
      </c>
      <c r="G5708" t="s">
        <v>117</v>
      </c>
      <c r="H5708" t="s">
        <v>45</v>
      </c>
      <c r="I5708" t="s">
        <v>45</v>
      </c>
      <c r="J5708" t="s">
        <v>9</v>
      </c>
      <c r="O5708" t="s">
        <v>117</v>
      </c>
      <c r="P5708" t="s">
        <v>9</v>
      </c>
      <c r="Q5708" t="s">
        <v>9</v>
      </c>
      <c r="R5708" t="s">
        <v>122</v>
      </c>
      <c r="S5708" t="s">
        <v>127</v>
      </c>
      <c r="T5708">
        <v>12</v>
      </c>
      <c r="U5708" t="s">
        <v>475</v>
      </c>
      <c r="W5708" t="s">
        <v>386</v>
      </c>
    </row>
    <row r="5709" spans="1:23" x14ac:dyDescent="0.25">
      <c r="A5709" t="s">
        <v>5030</v>
      </c>
      <c r="B5709" s="1">
        <v>44186</v>
      </c>
      <c r="C5709">
        <v>-3138.84</v>
      </c>
      <c r="D5709" t="s">
        <v>621</v>
      </c>
      <c r="E5709" t="s">
        <v>621</v>
      </c>
      <c r="F5709" t="s">
        <v>647</v>
      </c>
      <c r="G5709" t="s">
        <v>55</v>
      </c>
      <c r="H5709" t="s">
        <v>225</v>
      </c>
      <c r="I5709" t="s">
        <v>225</v>
      </c>
      <c r="J5709" t="s">
        <v>9</v>
      </c>
      <c r="O5709" t="s">
        <v>55</v>
      </c>
      <c r="P5709" t="s">
        <v>9</v>
      </c>
      <c r="Q5709" t="s">
        <v>9</v>
      </c>
      <c r="R5709" t="s">
        <v>224</v>
      </c>
      <c r="S5709" t="s">
        <v>126</v>
      </c>
      <c r="T5709">
        <v>0</v>
      </c>
      <c r="U5709" t="s">
        <v>475</v>
      </c>
      <c r="V5709" t="s">
        <v>6075</v>
      </c>
      <c r="W5709" t="s">
        <v>386</v>
      </c>
    </row>
    <row r="5710" spans="1:23" x14ac:dyDescent="0.25">
      <c r="A5710" t="s">
        <v>492</v>
      </c>
      <c r="B5710" s="1">
        <v>44186</v>
      </c>
      <c r="C5710">
        <v>-15</v>
      </c>
      <c r="D5710" t="s">
        <v>656</v>
      </c>
      <c r="E5710" t="s">
        <v>656</v>
      </c>
      <c r="F5710" t="s">
        <v>657</v>
      </c>
      <c r="G5710" t="s">
        <v>13</v>
      </c>
      <c r="H5710" t="s">
        <v>38</v>
      </c>
      <c r="I5710" t="s">
        <v>38</v>
      </c>
      <c r="J5710" t="s">
        <v>9</v>
      </c>
      <c r="O5710" t="s">
        <v>13</v>
      </c>
      <c r="P5710" t="s">
        <v>9</v>
      </c>
      <c r="Q5710" t="s">
        <v>658</v>
      </c>
      <c r="R5710" t="s">
        <v>122</v>
      </c>
      <c r="S5710" t="s">
        <v>127</v>
      </c>
      <c r="T5710">
        <v>12</v>
      </c>
      <c r="U5710" t="s">
        <v>475</v>
      </c>
      <c r="W5710" t="s">
        <v>386</v>
      </c>
    </row>
    <row r="5711" spans="1:23" x14ac:dyDescent="0.25">
      <c r="A5711" t="s">
        <v>6856</v>
      </c>
      <c r="B5711" s="1">
        <v>44186</v>
      </c>
      <c r="C5711">
        <v>-119.6</v>
      </c>
      <c r="D5711" t="s">
        <v>644</v>
      </c>
      <c r="E5711" t="s">
        <v>644</v>
      </c>
      <c r="F5711" t="s">
        <v>654</v>
      </c>
      <c r="G5711" t="s">
        <v>105</v>
      </c>
      <c r="H5711" t="s">
        <v>28</v>
      </c>
      <c r="I5711" t="s">
        <v>28</v>
      </c>
      <c r="J5711" t="s">
        <v>2321</v>
      </c>
      <c r="O5711" t="s">
        <v>105</v>
      </c>
      <c r="P5711" t="s">
        <v>9</v>
      </c>
      <c r="Q5711" t="s">
        <v>655</v>
      </c>
      <c r="R5711" t="s">
        <v>122</v>
      </c>
      <c r="S5711" t="s">
        <v>124</v>
      </c>
      <c r="T5711">
        <v>1</v>
      </c>
      <c r="U5711" t="s">
        <v>475</v>
      </c>
      <c r="W5711" t="s">
        <v>386</v>
      </c>
    </row>
    <row r="5712" spans="1:23" x14ac:dyDescent="0.25">
      <c r="A5712" t="s">
        <v>492</v>
      </c>
      <c r="B5712" s="1">
        <v>44186</v>
      </c>
      <c r="C5712">
        <v>-95.3</v>
      </c>
      <c r="D5712" t="s">
        <v>541</v>
      </c>
      <c r="E5712" t="s">
        <v>541</v>
      </c>
      <c r="F5712" t="s">
        <v>542</v>
      </c>
      <c r="G5712" t="s">
        <v>104</v>
      </c>
      <c r="H5712" t="s">
        <v>16</v>
      </c>
      <c r="I5712" t="s">
        <v>16</v>
      </c>
      <c r="J5712" t="s">
        <v>9</v>
      </c>
      <c r="O5712" t="s">
        <v>104</v>
      </c>
      <c r="P5712" t="s">
        <v>9</v>
      </c>
      <c r="Q5712" t="s">
        <v>9</v>
      </c>
      <c r="R5712" t="s">
        <v>122</v>
      </c>
      <c r="S5712" t="s">
        <v>127</v>
      </c>
      <c r="T5712">
        <v>12</v>
      </c>
      <c r="U5712" t="s">
        <v>475</v>
      </c>
      <c r="W5712" t="s">
        <v>386</v>
      </c>
    </row>
    <row r="5713" spans="1:23" x14ac:dyDescent="0.25">
      <c r="A5713" t="s">
        <v>6856</v>
      </c>
      <c r="B5713" s="1">
        <v>44186</v>
      </c>
      <c r="C5713">
        <v>-412.9</v>
      </c>
      <c r="D5713" t="s">
        <v>644</v>
      </c>
      <c r="E5713" t="s">
        <v>644</v>
      </c>
      <c r="F5713" t="s">
        <v>645</v>
      </c>
      <c r="G5713" t="s">
        <v>105</v>
      </c>
      <c r="H5713" t="s">
        <v>28</v>
      </c>
      <c r="I5713" t="s">
        <v>28</v>
      </c>
      <c r="J5713" t="s">
        <v>2320</v>
      </c>
      <c r="O5713" t="s">
        <v>105</v>
      </c>
      <c r="P5713" t="s">
        <v>9</v>
      </c>
      <c r="Q5713" t="s">
        <v>646</v>
      </c>
      <c r="R5713" t="s">
        <v>122</v>
      </c>
      <c r="S5713" t="s">
        <v>124</v>
      </c>
      <c r="T5713">
        <v>1</v>
      </c>
      <c r="U5713" t="s">
        <v>475</v>
      </c>
      <c r="W5713" t="s">
        <v>386</v>
      </c>
    </row>
    <row r="5714" spans="1:23" x14ac:dyDescent="0.25">
      <c r="A5714" t="s">
        <v>6856</v>
      </c>
      <c r="B5714" s="1">
        <v>44186</v>
      </c>
      <c r="C5714">
        <v>-412.9</v>
      </c>
      <c r="D5714" t="s">
        <v>644</v>
      </c>
      <c r="E5714" t="s">
        <v>644</v>
      </c>
      <c r="F5714" t="s">
        <v>649</v>
      </c>
      <c r="G5714" t="s">
        <v>105</v>
      </c>
      <c r="H5714" t="s">
        <v>28</v>
      </c>
      <c r="I5714" t="s">
        <v>28</v>
      </c>
      <c r="J5714" t="s">
        <v>2320</v>
      </c>
      <c r="O5714" t="s">
        <v>105</v>
      </c>
      <c r="P5714" t="s">
        <v>9</v>
      </c>
      <c r="Q5714" t="s">
        <v>646</v>
      </c>
      <c r="R5714" t="s">
        <v>122</v>
      </c>
      <c r="S5714" t="s">
        <v>124</v>
      </c>
      <c r="T5714">
        <v>1</v>
      </c>
      <c r="U5714" t="s">
        <v>475</v>
      </c>
      <c r="W5714" t="s">
        <v>386</v>
      </c>
    </row>
    <row r="5715" spans="1:23" x14ac:dyDescent="0.25">
      <c r="A5715" t="s">
        <v>6856</v>
      </c>
      <c r="B5715" s="1">
        <v>44186</v>
      </c>
      <c r="C5715">
        <v>-412.9</v>
      </c>
      <c r="D5715" t="s">
        <v>644</v>
      </c>
      <c r="E5715" t="s">
        <v>644</v>
      </c>
      <c r="F5715" t="s">
        <v>659</v>
      </c>
      <c r="G5715" t="s">
        <v>105</v>
      </c>
      <c r="H5715" t="s">
        <v>28</v>
      </c>
      <c r="I5715" t="s">
        <v>28</v>
      </c>
      <c r="J5715" t="s">
        <v>2320</v>
      </c>
      <c r="O5715" t="s">
        <v>105</v>
      </c>
      <c r="P5715" t="s">
        <v>9</v>
      </c>
      <c r="Q5715" t="s">
        <v>646</v>
      </c>
      <c r="R5715" t="s">
        <v>122</v>
      </c>
      <c r="S5715" t="s">
        <v>124</v>
      </c>
      <c r="T5715">
        <v>1</v>
      </c>
      <c r="U5715" t="s">
        <v>475</v>
      </c>
      <c r="W5715" t="s">
        <v>386</v>
      </c>
    </row>
    <row r="5716" spans="1:23" x14ac:dyDescent="0.25">
      <c r="A5716" t="s">
        <v>492</v>
      </c>
      <c r="B5716" s="1">
        <v>44186</v>
      </c>
      <c r="C5716">
        <v>-32</v>
      </c>
      <c r="D5716" t="s">
        <v>650</v>
      </c>
      <c r="E5716" t="s">
        <v>650</v>
      </c>
      <c r="F5716" t="s">
        <v>651</v>
      </c>
      <c r="G5716" t="s">
        <v>118</v>
      </c>
      <c r="H5716" t="s">
        <v>52</v>
      </c>
      <c r="I5716" t="s">
        <v>52</v>
      </c>
      <c r="J5716" t="s">
        <v>9</v>
      </c>
      <c r="O5716" t="s">
        <v>118</v>
      </c>
      <c r="P5716" t="s">
        <v>9</v>
      </c>
      <c r="Q5716" t="s">
        <v>9</v>
      </c>
      <c r="R5716" t="s">
        <v>122</v>
      </c>
      <c r="S5716" t="s">
        <v>127</v>
      </c>
      <c r="T5716">
        <v>12</v>
      </c>
      <c r="U5716" t="s">
        <v>475</v>
      </c>
      <c r="W5716" t="s">
        <v>386</v>
      </c>
    </row>
    <row r="5717" spans="1:23" x14ac:dyDescent="0.25">
      <c r="A5717" t="s">
        <v>19</v>
      </c>
      <c r="B5717" s="1">
        <v>44186</v>
      </c>
      <c r="C5717">
        <v>-67.599999999999994</v>
      </c>
      <c r="D5717" t="s">
        <v>36</v>
      </c>
      <c r="E5717" t="s">
        <v>36</v>
      </c>
      <c r="F5717" t="s">
        <v>653</v>
      </c>
      <c r="G5717" t="s">
        <v>55</v>
      </c>
      <c r="H5717" t="s">
        <v>18</v>
      </c>
      <c r="I5717" t="s">
        <v>18</v>
      </c>
      <c r="J5717" t="s">
        <v>9</v>
      </c>
      <c r="O5717" t="s">
        <v>55</v>
      </c>
      <c r="P5717" t="s">
        <v>9</v>
      </c>
      <c r="Q5717" t="s">
        <v>9</v>
      </c>
      <c r="R5717" t="s">
        <v>224</v>
      </c>
      <c r="S5717" t="s">
        <v>126</v>
      </c>
      <c r="T5717">
        <v>12</v>
      </c>
      <c r="U5717" t="s">
        <v>475</v>
      </c>
      <c r="W5717" t="s">
        <v>386</v>
      </c>
    </row>
    <row r="5718" spans="1:23" x14ac:dyDescent="0.25">
      <c r="A5718" t="s">
        <v>356</v>
      </c>
      <c r="B5718" s="1">
        <v>44186</v>
      </c>
      <c r="C5718">
        <v>0.12</v>
      </c>
      <c r="D5718" t="s">
        <v>6629</v>
      </c>
      <c r="E5718" t="s">
        <v>6629</v>
      </c>
      <c r="F5718" t="s">
        <v>6630</v>
      </c>
      <c r="G5718" t="s">
        <v>89</v>
      </c>
      <c r="H5718" t="s">
        <v>5004</v>
      </c>
      <c r="I5718" t="s">
        <v>5004</v>
      </c>
      <c r="J5718" t="s">
        <v>9</v>
      </c>
      <c r="O5718" t="s">
        <v>89</v>
      </c>
      <c r="P5718" t="s">
        <v>9</v>
      </c>
      <c r="Q5718" t="s">
        <v>9</v>
      </c>
      <c r="R5718" t="s">
        <v>224</v>
      </c>
      <c r="S5718" t="s">
        <v>127</v>
      </c>
      <c r="T5718">
        <v>1</v>
      </c>
      <c r="U5718" t="s">
        <v>475</v>
      </c>
      <c r="W5718" t="s">
        <v>386</v>
      </c>
    </row>
    <row r="5719" spans="1:23" x14ac:dyDescent="0.25">
      <c r="A5719" t="s">
        <v>356</v>
      </c>
      <c r="B5719" s="1">
        <v>44186</v>
      </c>
      <c r="C5719">
        <v>2.74</v>
      </c>
      <c r="D5719" t="s">
        <v>6637</v>
      </c>
      <c r="E5719" t="s">
        <v>6637</v>
      </c>
      <c r="F5719" t="s">
        <v>8235</v>
      </c>
      <c r="G5719" t="s">
        <v>89</v>
      </c>
      <c r="H5719" t="s">
        <v>69</v>
      </c>
      <c r="I5719" t="s">
        <v>69</v>
      </c>
      <c r="J5719" t="s">
        <v>9</v>
      </c>
      <c r="O5719" t="s">
        <v>89</v>
      </c>
      <c r="P5719" t="s">
        <v>9</v>
      </c>
      <c r="Q5719" t="s">
        <v>9</v>
      </c>
      <c r="R5719" t="s">
        <v>224</v>
      </c>
      <c r="S5719" t="s">
        <v>127</v>
      </c>
      <c r="T5719">
        <v>1</v>
      </c>
      <c r="U5719" t="s">
        <v>475</v>
      </c>
      <c r="W5719" t="s">
        <v>386</v>
      </c>
    </row>
    <row r="5720" spans="1:23" x14ac:dyDescent="0.25">
      <c r="A5720" t="s">
        <v>356</v>
      </c>
      <c r="B5720" s="1">
        <v>44186</v>
      </c>
      <c r="C5720">
        <v>11.57</v>
      </c>
      <c r="D5720" t="s">
        <v>6618</v>
      </c>
      <c r="E5720" t="s">
        <v>6618</v>
      </c>
      <c r="F5720" t="s">
        <v>7175</v>
      </c>
      <c r="G5720" t="s">
        <v>89</v>
      </c>
      <c r="H5720" t="s">
        <v>69</v>
      </c>
      <c r="I5720" t="s">
        <v>69</v>
      </c>
      <c r="J5720" t="s">
        <v>9</v>
      </c>
      <c r="O5720" t="s">
        <v>89</v>
      </c>
      <c r="P5720" t="s">
        <v>9</v>
      </c>
      <c r="Q5720" t="s">
        <v>9</v>
      </c>
      <c r="R5720" t="s">
        <v>224</v>
      </c>
      <c r="S5720" t="s">
        <v>127</v>
      </c>
      <c r="T5720">
        <v>1</v>
      </c>
      <c r="U5720" t="s">
        <v>475</v>
      </c>
      <c r="W5720" t="s">
        <v>386</v>
      </c>
    </row>
    <row r="5721" spans="1:23" x14ac:dyDescent="0.25">
      <c r="A5721" t="s">
        <v>544</v>
      </c>
      <c r="B5721" s="1">
        <v>44186</v>
      </c>
      <c r="C5721">
        <v>-9.8800000000000008</v>
      </c>
      <c r="D5721" t="s">
        <v>495</v>
      </c>
      <c r="E5721" t="s">
        <v>495</v>
      </c>
      <c r="F5721" t="s">
        <v>601</v>
      </c>
      <c r="G5721" t="s">
        <v>120</v>
      </c>
      <c r="H5721" t="s">
        <v>156</v>
      </c>
      <c r="I5721" t="s">
        <v>156</v>
      </c>
      <c r="J5721" t="s">
        <v>9</v>
      </c>
      <c r="O5721" t="s">
        <v>120</v>
      </c>
      <c r="P5721" t="s">
        <v>9</v>
      </c>
      <c r="Q5721" t="s">
        <v>648</v>
      </c>
      <c r="R5721" t="s">
        <v>122</v>
      </c>
      <c r="S5721" t="s">
        <v>127</v>
      </c>
      <c r="T5721">
        <v>1</v>
      </c>
      <c r="U5721" t="s">
        <v>475</v>
      </c>
      <c r="W5721" t="s">
        <v>386</v>
      </c>
    </row>
    <row r="5722" spans="1:23" x14ac:dyDescent="0.25">
      <c r="A5722" t="s">
        <v>356</v>
      </c>
      <c r="B5722" s="1">
        <v>44186</v>
      </c>
      <c r="C5722">
        <v>29.8</v>
      </c>
      <c r="D5722" t="s">
        <v>6637</v>
      </c>
      <c r="E5722" t="s">
        <v>6637</v>
      </c>
      <c r="F5722" t="s">
        <v>8234</v>
      </c>
      <c r="G5722" t="s">
        <v>89</v>
      </c>
      <c r="H5722" t="s">
        <v>69</v>
      </c>
      <c r="I5722" t="s">
        <v>69</v>
      </c>
      <c r="J5722" t="s">
        <v>9</v>
      </c>
      <c r="O5722" t="s">
        <v>89</v>
      </c>
      <c r="P5722" t="s">
        <v>9</v>
      </c>
      <c r="Q5722" t="s">
        <v>9</v>
      </c>
      <c r="R5722" t="s">
        <v>224</v>
      </c>
      <c r="S5722" t="s">
        <v>127</v>
      </c>
      <c r="T5722">
        <v>1</v>
      </c>
      <c r="U5722" t="s">
        <v>475</v>
      </c>
      <c r="W5722" t="s">
        <v>386</v>
      </c>
    </row>
    <row r="5723" spans="1:23" x14ac:dyDescent="0.25">
      <c r="A5723" t="s">
        <v>356</v>
      </c>
      <c r="B5723" s="1">
        <v>44186</v>
      </c>
      <c r="C5723">
        <v>29.8</v>
      </c>
      <c r="D5723" t="s">
        <v>6637</v>
      </c>
      <c r="E5723" t="s">
        <v>6637</v>
      </c>
      <c r="F5723" t="s">
        <v>8234</v>
      </c>
      <c r="G5723" t="s">
        <v>89</v>
      </c>
      <c r="H5723" t="s">
        <v>69</v>
      </c>
      <c r="I5723" t="s">
        <v>69</v>
      </c>
      <c r="J5723" t="s">
        <v>9</v>
      </c>
      <c r="O5723" t="s">
        <v>89</v>
      </c>
      <c r="P5723" t="s">
        <v>9</v>
      </c>
      <c r="Q5723" t="s">
        <v>9</v>
      </c>
      <c r="R5723" t="s">
        <v>224</v>
      </c>
      <c r="S5723" t="s">
        <v>127</v>
      </c>
      <c r="T5723">
        <v>1</v>
      </c>
      <c r="U5723" t="s">
        <v>475</v>
      </c>
      <c r="W5723" t="s">
        <v>386</v>
      </c>
    </row>
    <row r="5724" spans="1:23" x14ac:dyDescent="0.25">
      <c r="A5724" t="s">
        <v>6411</v>
      </c>
      <c r="B5724" s="1">
        <v>44186</v>
      </c>
      <c r="C5724">
        <v>-87.56</v>
      </c>
      <c r="D5724" t="s">
        <v>6596</v>
      </c>
      <c r="E5724" t="s">
        <v>6596</v>
      </c>
      <c r="F5724" t="s">
        <v>6597</v>
      </c>
      <c r="G5724" t="s">
        <v>89</v>
      </c>
      <c r="H5724" t="s">
        <v>229</v>
      </c>
      <c r="I5724" t="s">
        <v>229</v>
      </c>
      <c r="J5724" t="s">
        <v>9</v>
      </c>
      <c r="O5724" t="s">
        <v>89</v>
      </c>
      <c r="P5724" t="s">
        <v>9</v>
      </c>
      <c r="Q5724" t="s">
        <v>9</v>
      </c>
      <c r="R5724" t="s">
        <v>224</v>
      </c>
      <c r="S5724" t="s">
        <v>127</v>
      </c>
      <c r="T5724">
        <v>1</v>
      </c>
      <c r="U5724" t="s">
        <v>475</v>
      </c>
      <c r="W5724" t="s">
        <v>386</v>
      </c>
    </row>
    <row r="5725" spans="1:23" x14ac:dyDescent="0.25">
      <c r="A5725" t="s">
        <v>356</v>
      </c>
      <c r="B5725" s="1">
        <v>44186</v>
      </c>
      <c r="C5725">
        <v>0.12</v>
      </c>
      <c r="D5725" t="s">
        <v>6629</v>
      </c>
      <c r="E5725" t="s">
        <v>6629</v>
      </c>
      <c r="F5725" t="s">
        <v>6630</v>
      </c>
      <c r="G5725" t="s">
        <v>89</v>
      </c>
      <c r="H5725" t="s">
        <v>5004</v>
      </c>
      <c r="I5725" t="s">
        <v>5004</v>
      </c>
      <c r="J5725" t="s">
        <v>9</v>
      </c>
      <c r="O5725" t="s">
        <v>89</v>
      </c>
      <c r="P5725" t="s">
        <v>9</v>
      </c>
      <c r="Q5725" t="s">
        <v>9</v>
      </c>
      <c r="R5725" t="s">
        <v>224</v>
      </c>
      <c r="S5725" t="s">
        <v>127</v>
      </c>
      <c r="T5725">
        <v>1</v>
      </c>
      <c r="U5725" t="s">
        <v>475</v>
      </c>
      <c r="W5725" t="s">
        <v>386</v>
      </c>
    </row>
    <row r="5726" spans="1:23" x14ac:dyDescent="0.25">
      <c r="A5726" t="s">
        <v>356</v>
      </c>
      <c r="B5726" s="1">
        <v>44186</v>
      </c>
      <c r="C5726">
        <v>2.74</v>
      </c>
      <c r="D5726" t="s">
        <v>6637</v>
      </c>
      <c r="E5726" t="s">
        <v>6637</v>
      </c>
      <c r="F5726" t="s">
        <v>8235</v>
      </c>
      <c r="G5726" t="s">
        <v>89</v>
      </c>
      <c r="H5726" t="s">
        <v>69</v>
      </c>
      <c r="I5726" t="s">
        <v>69</v>
      </c>
      <c r="J5726" t="s">
        <v>9</v>
      </c>
      <c r="O5726" t="s">
        <v>89</v>
      </c>
      <c r="P5726" t="s">
        <v>9</v>
      </c>
      <c r="Q5726" t="s">
        <v>9</v>
      </c>
      <c r="R5726" t="s">
        <v>224</v>
      </c>
      <c r="S5726" t="s">
        <v>127</v>
      </c>
      <c r="T5726">
        <v>1</v>
      </c>
      <c r="U5726" t="s">
        <v>475</v>
      </c>
      <c r="W5726" t="s">
        <v>386</v>
      </c>
    </row>
    <row r="5727" spans="1:23" x14ac:dyDescent="0.25">
      <c r="A5727" t="s">
        <v>356</v>
      </c>
      <c r="B5727" s="1">
        <v>44186</v>
      </c>
      <c r="C5727">
        <v>11.57</v>
      </c>
      <c r="D5727" t="s">
        <v>6618</v>
      </c>
      <c r="E5727" t="s">
        <v>6618</v>
      </c>
      <c r="F5727" t="s">
        <v>7175</v>
      </c>
      <c r="G5727" t="s">
        <v>89</v>
      </c>
      <c r="H5727" t="s">
        <v>69</v>
      </c>
      <c r="I5727" t="s">
        <v>69</v>
      </c>
      <c r="J5727" t="s">
        <v>9</v>
      </c>
      <c r="O5727" t="s">
        <v>89</v>
      </c>
      <c r="P5727" t="s">
        <v>9</v>
      </c>
      <c r="Q5727" t="s">
        <v>9</v>
      </c>
      <c r="R5727" t="s">
        <v>224</v>
      </c>
      <c r="S5727" t="s">
        <v>127</v>
      </c>
      <c r="T5727">
        <v>1</v>
      </c>
      <c r="U5727" t="s">
        <v>475</v>
      </c>
      <c r="W5727" t="s">
        <v>386</v>
      </c>
    </row>
    <row r="5728" spans="1:23" x14ac:dyDescent="0.25">
      <c r="A5728" t="s">
        <v>544</v>
      </c>
      <c r="B5728" s="1">
        <v>44185</v>
      </c>
      <c r="C5728">
        <v>-36.799999999999997</v>
      </c>
      <c r="D5728" t="s">
        <v>662</v>
      </c>
      <c r="E5728" t="s">
        <v>662</v>
      </c>
      <c r="F5728" t="s">
        <v>663</v>
      </c>
      <c r="G5728" t="s">
        <v>78</v>
      </c>
      <c r="H5728" t="s">
        <v>27</v>
      </c>
      <c r="I5728" t="s">
        <v>27</v>
      </c>
      <c r="J5728" t="s">
        <v>9</v>
      </c>
      <c r="O5728" t="s">
        <v>78</v>
      </c>
      <c r="P5728" t="s">
        <v>9</v>
      </c>
      <c r="Q5728" t="s">
        <v>9</v>
      </c>
      <c r="R5728" t="s">
        <v>122</v>
      </c>
      <c r="S5728" t="s">
        <v>127</v>
      </c>
      <c r="T5728">
        <v>1</v>
      </c>
      <c r="U5728" t="s">
        <v>475</v>
      </c>
      <c r="W5728" t="s">
        <v>386</v>
      </c>
    </row>
    <row r="5729" spans="1:23" x14ac:dyDescent="0.25">
      <c r="A5729" t="s">
        <v>544</v>
      </c>
      <c r="B5729" s="1">
        <v>44185</v>
      </c>
      <c r="C5729">
        <v>-42.23</v>
      </c>
      <c r="D5729" t="s">
        <v>660</v>
      </c>
      <c r="E5729" t="s">
        <v>660</v>
      </c>
      <c r="F5729" t="s">
        <v>661</v>
      </c>
      <c r="G5729" t="s">
        <v>104</v>
      </c>
      <c r="H5729" t="s">
        <v>12</v>
      </c>
      <c r="I5729" t="s">
        <v>12</v>
      </c>
      <c r="J5729" t="s">
        <v>9</v>
      </c>
      <c r="O5729" t="s">
        <v>104</v>
      </c>
      <c r="P5729" t="s">
        <v>9</v>
      </c>
      <c r="Q5729" t="s">
        <v>9</v>
      </c>
      <c r="R5729" t="s">
        <v>122</v>
      </c>
      <c r="S5729" t="s">
        <v>127</v>
      </c>
      <c r="T5729">
        <v>12</v>
      </c>
      <c r="U5729" t="s">
        <v>475</v>
      </c>
      <c r="W5729" t="s">
        <v>386</v>
      </c>
    </row>
    <row r="5730" spans="1:23" x14ac:dyDescent="0.25">
      <c r="A5730" t="s">
        <v>508</v>
      </c>
      <c r="B5730" s="1">
        <v>44185</v>
      </c>
      <c r="C5730">
        <v>82.56</v>
      </c>
      <c r="D5730" t="s">
        <v>502</v>
      </c>
      <c r="E5730" t="s">
        <v>502</v>
      </c>
      <c r="F5730" t="s">
        <v>502</v>
      </c>
      <c r="G5730" t="s">
        <v>92</v>
      </c>
      <c r="H5730" t="s">
        <v>49</v>
      </c>
      <c r="I5730" t="s">
        <v>49</v>
      </c>
      <c r="J5730" t="s">
        <v>9</v>
      </c>
      <c r="K5730" t="s">
        <v>9</v>
      </c>
      <c r="L5730" t="s">
        <v>9</v>
      </c>
      <c r="M5730" t="s">
        <v>2828</v>
      </c>
      <c r="O5730" t="s">
        <v>92</v>
      </c>
      <c r="P5730" t="s">
        <v>509</v>
      </c>
      <c r="Q5730" t="s">
        <v>2830</v>
      </c>
      <c r="R5730" t="s">
        <v>92</v>
      </c>
      <c r="S5730" t="s">
        <v>127</v>
      </c>
      <c r="T5730">
        <v>12</v>
      </c>
      <c r="U5730" t="s">
        <v>475</v>
      </c>
      <c r="W5730" t="s">
        <v>386</v>
      </c>
    </row>
    <row r="5731" spans="1:23" x14ac:dyDescent="0.25">
      <c r="A5731" t="s">
        <v>508</v>
      </c>
      <c r="B5731" s="1">
        <v>44185</v>
      </c>
      <c r="C5731">
        <v>-82.56</v>
      </c>
      <c r="D5731" t="s">
        <v>491</v>
      </c>
      <c r="E5731" t="s">
        <v>491</v>
      </c>
      <c r="F5731" t="s">
        <v>491</v>
      </c>
      <c r="G5731" t="s">
        <v>120</v>
      </c>
      <c r="H5731" t="s">
        <v>102</v>
      </c>
      <c r="I5731" t="s">
        <v>102</v>
      </c>
      <c r="J5731" t="s">
        <v>9</v>
      </c>
      <c r="K5731" t="s">
        <v>9</v>
      </c>
      <c r="L5731" t="s">
        <v>9</v>
      </c>
      <c r="M5731" t="s">
        <v>2828</v>
      </c>
      <c r="O5731" t="s">
        <v>120</v>
      </c>
      <c r="P5731" t="s">
        <v>9</v>
      </c>
      <c r="Q5731" t="s">
        <v>2829</v>
      </c>
      <c r="R5731" t="s">
        <v>122</v>
      </c>
      <c r="S5731" t="s">
        <v>124</v>
      </c>
      <c r="T5731">
        <v>1</v>
      </c>
      <c r="U5731" t="s">
        <v>475</v>
      </c>
      <c r="W5731" t="s">
        <v>386</v>
      </c>
    </row>
    <row r="5732" spans="1:23" x14ac:dyDescent="0.25">
      <c r="A5732" t="s">
        <v>492</v>
      </c>
      <c r="B5732" s="1">
        <v>44184</v>
      </c>
      <c r="C5732">
        <v>-208.87</v>
      </c>
      <c r="D5732" t="s">
        <v>495</v>
      </c>
      <c r="E5732" t="s">
        <v>495</v>
      </c>
      <c r="F5732" t="s">
        <v>496</v>
      </c>
      <c r="G5732" t="s">
        <v>104</v>
      </c>
      <c r="H5732" t="s">
        <v>16</v>
      </c>
      <c r="I5732" t="s">
        <v>16</v>
      </c>
      <c r="J5732" t="s">
        <v>9</v>
      </c>
      <c r="O5732" t="s">
        <v>104</v>
      </c>
      <c r="P5732" t="s">
        <v>9</v>
      </c>
      <c r="Q5732" t="s">
        <v>9</v>
      </c>
      <c r="R5732" t="s">
        <v>122</v>
      </c>
      <c r="S5732" t="s">
        <v>127</v>
      </c>
      <c r="T5732">
        <v>12</v>
      </c>
      <c r="U5732" t="s">
        <v>475</v>
      </c>
      <c r="W5732" t="s">
        <v>386</v>
      </c>
    </row>
    <row r="5733" spans="1:23" x14ac:dyDescent="0.25">
      <c r="A5733" t="s">
        <v>492</v>
      </c>
      <c r="B5733" s="1">
        <v>44184</v>
      </c>
      <c r="C5733">
        <v>-12</v>
      </c>
      <c r="D5733" t="s">
        <v>667</v>
      </c>
      <c r="E5733" t="s">
        <v>667</v>
      </c>
      <c r="F5733" t="s">
        <v>668</v>
      </c>
      <c r="G5733" t="s">
        <v>110</v>
      </c>
      <c r="H5733" t="s">
        <v>79</v>
      </c>
      <c r="I5733" t="s">
        <v>79</v>
      </c>
      <c r="J5733" t="s">
        <v>9</v>
      </c>
      <c r="O5733" t="s">
        <v>110</v>
      </c>
      <c r="P5733" t="s">
        <v>9</v>
      </c>
      <c r="Q5733" t="s">
        <v>9</v>
      </c>
      <c r="R5733" t="s">
        <v>122</v>
      </c>
      <c r="S5733" t="s">
        <v>127</v>
      </c>
      <c r="T5733">
        <v>12</v>
      </c>
      <c r="U5733" t="s">
        <v>475</v>
      </c>
      <c r="V5733" t="s">
        <v>283</v>
      </c>
      <c r="W5733" t="s">
        <v>386</v>
      </c>
    </row>
    <row r="5734" spans="1:23" x14ac:dyDescent="0.25">
      <c r="A5734" t="s">
        <v>544</v>
      </c>
      <c r="B5734" s="1">
        <v>44184</v>
      </c>
      <c r="C5734">
        <v>-4</v>
      </c>
      <c r="D5734" t="s">
        <v>495</v>
      </c>
      <c r="E5734" t="s">
        <v>495</v>
      </c>
      <c r="F5734" t="s">
        <v>601</v>
      </c>
      <c r="G5734" t="s">
        <v>104</v>
      </c>
      <c r="H5734" t="s">
        <v>16</v>
      </c>
      <c r="I5734" t="s">
        <v>16</v>
      </c>
      <c r="J5734" t="s">
        <v>9</v>
      </c>
      <c r="O5734" t="s">
        <v>104</v>
      </c>
      <c r="P5734" t="s">
        <v>9</v>
      </c>
      <c r="Q5734" t="s">
        <v>9</v>
      </c>
      <c r="R5734" t="s">
        <v>122</v>
      </c>
      <c r="S5734" t="s">
        <v>127</v>
      </c>
      <c r="T5734">
        <v>12</v>
      </c>
      <c r="U5734" t="s">
        <v>475</v>
      </c>
      <c r="W5734" t="s">
        <v>386</v>
      </c>
    </row>
    <row r="5735" spans="1:23" x14ac:dyDescent="0.25">
      <c r="A5735" t="s">
        <v>492</v>
      </c>
      <c r="B5735" s="1">
        <v>44184</v>
      </c>
      <c r="C5735">
        <v>-4.3899999999999997</v>
      </c>
      <c r="D5735" t="s">
        <v>628</v>
      </c>
      <c r="E5735" t="s">
        <v>628</v>
      </c>
      <c r="F5735" t="s">
        <v>629</v>
      </c>
      <c r="G5735" t="s">
        <v>13</v>
      </c>
      <c r="H5735" t="s">
        <v>11</v>
      </c>
      <c r="I5735" t="s">
        <v>11</v>
      </c>
      <c r="J5735" t="s">
        <v>9</v>
      </c>
      <c r="O5735" t="s">
        <v>13</v>
      </c>
      <c r="P5735" t="s">
        <v>9</v>
      </c>
      <c r="Q5735" t="s">
        <v>9</v>
      </c>
      <c r="R5735" t="s">
        <v>122</v>
      </c>
      <c r="S5735" t="s">
        <v>127</v>
      </c>
      <c r="T5735">
        <v>12</v>
      </c>
      <c r="U5735" t="s">
        <v>475</v>
      </c>
      <c r="W5735" t="s">
        <v>386</v>
      </c>
    </row>
    <row r="5736" spans="1:23" x14ac:dyDescent="0.25">
      <c r="A5736" t="s">
        <v>544</v>
      </c>
      <c r="B5736" s="1">
        <v>44184</v>
      </c>
      <c r="C5736">
        <v>-747.27</v>
      </c>
      <c r="D5736" t="s">
        <v>665</v>
      </c>
      <c r="E5736" t="s">
        <v>665</v>
      </c>
      <c r="F5736" t="s">
        <v>666</v>
      </c>
      <c r="G5736" t="s">
        <v>105</v>
      </c>
      <c r="H5736" t="s">
        <v>28</v>
      </c>
      <c r="I5736" t="s">
        <v>28</v>
      </c>
      <c r="J5736" t="s">
        <v>2349</v>
      </c>
      <c r="K5736" t="s">
        <v>1317</v>
      </c>
      <c r="O5736" t="s">
        <v>105</v>
      </c>
      <c r="P5736" t="s">
        <v>9</v>
      </c>
      <c r="Q5736" t="s">
        <v>5732</v>
      </c>
      <c r="R5736" t="s">
        <v>122</v>
      </c>
      <c r="S5736" t="s">
        <v>124</v>
      </c>
      <c r="T5736">
        <v>1</v>
      </c>
      <c r="U5736" t="s">
        <v>475</v>
      </c>
      <c r="W5736" t="s">
        <v>386</v>
      </c>
    </row>
    <row r="5737" spans="1:23" x14ac:dyDescent="0.25">
      <c r="A5737" t="s">
        <v>544</v>
      </c>
      <c r="B5737" s="1">
        <v>44184</v>
      </c>
      <c r="C5737">
        <v>-9.99</v>
      </c>
      <c r="D5737" t="s">
        <v>495</v>
      </c>
      <c r="E5737" t="s">
        <v>495</v>
      </c>
      <c r="F5737" t="s">
        <v>601</v>
      </c>
      <c r="G5737" t="s">
        <v>78</v>
      </c>
      <c r="H5737" t="s">
        <v>27</v>
      </c>
      <c r="I5737" t="s">
        <v>27</v>
      </c>
      <c r="J5737" t="s">
        <v>9</v>
      </c>
      <c r="O5737" t="s">
        <v>78</v>
      </c>
      <c r="P5737" t="s">
        <v>9</v>
      </c>
      <c r="Q5737" t="s">
        <v>664</v>
      </c>
      <c r="R5737" t="s">
        <v>122</v>
      </c>
      <c r="S5737" t="s">
        <v>127</v>
      </c>
      <c r="T5737">
        <v>1</v>
      </c>
      <c r="U5737" t="s">
        <v>475</v>
      </c>
      <c r="W5737" t="s">
        <v>386</v>
      </c>
    </row>
    <row r="5738" spans="1:23" x14ac:dyDescent="0.25">
      <c r="A5738" t="s">
        <v>492</v>
      </c>
      <c r="B5738" s="1">
        <v>44184</v>
      </c>
      <c r="C5738">
        <v>25</v>
      </c>
      <c r="D5738" t="s">
        <v>536</v>
      </c>
      <c r="E5738" t="s">
        <v>536</v>
      </c>
      <c r="F5738" t="s">
        <v>537</v>
      </c>
      <c r="G5738" t="s">
        <v>92</v>
      </c>
      <c r="H5738" t="s">
        <v>49</v>
      </c>
      <c r="I5738" t="s">
        <v>49</v>
      </c>
      <c r="J5738" t="s">
        <v>9</v>
      </c>
      <c r="O5738" t="s">
        <v>92</v>
      </c>
      <c r="P5738" t="s">
        <v>9</v>
      </c>
      <c r="Q5738" t="s">
        <v>9</v>
      </c>
      <c r="R5738" t="s">
        <v>92</v>
      </c>
      <c r="S5738" t="s">
        <v>127</v>
      </c>
      <c r="T5738">
        <v>12</v>
      </c>
      <c r="U5738" t="s">
        <v>475</v>
      </c>
      <c r="W5738" t="s">
        <v>386</v>
      </c>
    </row>
    <row r="5739" spans="1:23" x14ac:dyDescent="0.25">
      <c r="A5739" t="s">
        <v>492</v>
      </c>
      <c r="B5739" s="1">
        <v>44184</v>
      </c>
      <c r="C5739">
        <v>-3.75</v>
      </c>
      <c r="D5739" t="s">
        <v>493</v>
      </c>
      <c r="E5739" t="s">
        <v>493</v>
      </c>
      <c r="F5739" t="s">
        <v>494</v>
      </c>
      <c r="G5739" t="s">
        <v>104</v>
      </c>
      <c r="H5739" t="s">
        <v>16</v>
      </c>
      <c r="I5739" t="s">
        <v>16</v>
      </c>
      <c r="J5739" t="s">
        <v>9</v>
      </c>
      <c r="O5739" t="s">
        <v>104</v>
      </c>
      <c r="P5739" t="s">
        <v>9</v>
      </c>
      <c r="Q5739" t="s">
        <v>9</v>
      </c>
      <c r="R5739" t="s">
        <v>122</v>
      </c>
      <c r="S5739" t="s">
        <v>127</v>
      </c>
      <c r="T5739">
        <v>12</v>
      </c>
      <c r="U5739" t="s">
        <v>475</v>
      </c>
      <c r="W5739" t="s">
        <v>386</v>
      </c>
    </row>
    <row r="5740" spans="1:23" x14ac:dyDescent="0.25">
      <c r="A5740" t="s">
        <v>6411</v>
      </c>
      <c r="B5740" s="1">
        <v>44183</v>
      </c>
      <c r="C5740">
        <v>622.62</v>
      </c>
      <c r="D5740" t="s">
        <v>8210</v>
      </c>
      <c r="E5740" t="s">
        <v>8210</v>
      </c>
      <c r="F5740" t="s">
        <v>8211</v>
      </c>
      <c r="G5740" t="s">
        <v>89</v>
      </c>
      <c r="H5740" t="s">
        <v>69</v>
      </c>
      <c r="I5740" t="s">
        <v>69</v>
      </c>
      <c r="J5740" t="s">
        <v>9</v>
      </c>
      <c r="O5740" t="s">
        <v>89</v>
      </c>
      <c r="P5740" t="s">
        <v>9</v>
      </c>
      <c r="Q5740" t="s">
        <v>9</v>
      </c>
      <c r="R5740" t="s">
        <v>224</v>
      </c>
      <c r="S5740" t="s">
        <v>127</v>
      </c>
      <c r="T5740">
        <v>1</v>
      </c>
      <c r="U5740" t="s">
        <v>475</v>
      </c>
      <c r="W5740" t="s">
        <v>386</v>
      </c>
    </row>
    <row r="5741" spans="1:23" x14ac:dyDescent="0.25">
      <c r="A5741" t="s">
        <v>6411</v>
      </c>
      <c r="B5741" s="1">
        <v>44183</v>
      </c>
      <c r="C5741">
        <v>131.02000000000001</v>
      </c>
      <c r="D5741" t="s">
        <v>8179</v>
      </c>
      <c r="E5741" t="s">
        <v>8179</v>
      </c>
      <c r="F5741" t="s">
        <v>8170</v>
      </c>
      <c r="G5741" t="s">
        <v>89</v>
      </c>
      <c r="H5741" t="s">
        <v>69</v>
      </c>
      <c r="I5741" t="s">
        <v>69</v>
      </c>
      <c r="J5741" t="s">
        <v>9</v>
      </c>
      <c r="O5741" t="s">
        <v>89</v>
      </c>
      <c r="P5741" t="s">
        <v>9</v>
      </c>
      <c r="Q5741" t="s">
        <v>9</v>
      </c>
      <c r="R5741" t="s">
        <v>224</v>
      </c>
      <c r="S5741" t="s">
        <v>127</v>
      </c>
      <c r="T5741">
        <v>1</v>
      </c>
      <c r="U5741" t="s">
        <v>475</v>
      </c>
      <c r="W5741" t="s">
        <v>386</v>
      </c>
    </row>
    <row r="5742" spans="1:23" x14ac:dyDescent="0.25">
      <c r="A5742" t="s">
        <v>6411</v>
      </c>
      <c r="B5742" s="1">
        <v>44183</v>
      </c>
      <c r="C5742">
        <v>-622.62</v>
      </c>
      <c r="D5742" t="s">
        <v>8210</v>
      </c>
      <c r="E5742" t="s">
        <v>8210</v>
      </c>
      <c r="F5742" t="s">
        <v>8211</v>
      </c>
      <c r="G5742" t="s">
        <v>89</v>
      </c>
      <c r="H5742" t="s">
        <v>229</v>
      </c>
      <c r="I5742" t="s">
        <v>229</v>
      </c>
      <c r="J5742" t="s">
        <v>9</v>
      </c>
      <c r="O5742" t="s">
        <v>89</v>
      </c>
      <c r="P5742" t="s">
        <v>9</v>
      </c>
      <c r="Q5742" t="s">
        <v>9</v>
      </c>
      <c r="R5742" t="s">
        <v>224</v>
      </c>
      <c r="S5742" t="s">
        <v>127</v>
      </c>
      <c r="T5742">
        <v>1</v>
      </c>
      <c r="U5742" t="s">
        <v>475</v>
      </c>
      <c r="W5742" t="s">
        <v>386</v>
      </c>
    </row>
    <row r="5743" spans="1:23" x14ac:dyDescent="0.25">
      <c r="A5743" t="s">
        <v>6411</v>
      </c>
      <c r="B5743" s="1">
        <v>44183</v>
      </c>
      <c r="C5743">
        <v>117.36</v>
      </c>
      <c r="D5743" t="s">
        <v>8236</v>
      </c>
      <c r="E5743" t="s">
        <v>8236</v>
      </c>
      <c r="F5743" t="s">
        <v>8237</v>
      </c>
      <c r="G5743" t="s">
        <v>89</v>
      </c>
      <c r="H5743" t="s">
        <v>69</v>
      </c>
      <c r="I5743" t="s">
        <v>69</v>
      </c>
      <c r="J5743" t="s">
        <v>9</v>
      </c>
      <c r="O5743" t="s">
        <v>89</v>
      </c>
      <c r="P5743" t="s">
        <v>9</v>
      </c>
      <c r="Q5743" t="s">
        <v>9</v>
      </c>
      <c r="R5743" t="s">
        <v>224</v>
      </c>
      <c r="S5743" t="s">
        <v>127</v>
      </c>
      <c r="T5743">
        <v>1</v>
      </c>
      <c r="U5743" t="s">
        <v>475</v>
      </c>
      <c r="W5743" t="s">
        <v>386</v>
      </c>
    </row>
    <row r="5744" spans="1:23" x14ac:dyDescent="0.25">
      <c r="A5744" t="s">
        <v>6411</v>
      </c>
      <c r="B5744" s="1">
        <v>44183</v>
      </c>
      <c r="C5744">
        <v>-131.02000000000001</v>
      </c>
      <c r="D5744" t="s">
        <v>8179</v>
      </c>
      <c r="E5744" t="s">
        <v>8179</v>
      </c>
      <c r="F5744" t="s">
        <v>8170</v>
      </c>
      <c r="G5744" t="s">
        <v>89</v>
      </c>
      <c r="H5744" t="s">
        <v>229</v>
      </c>
      <c r="I5744" t="s">
        <v>229</v>
      </c>
      <c r="J5744" t="s">
        <v>9</v>
      </c>
      <c r="O5744" t="s">
        <v>89</v>
      </c>
      <c r="P5744" t="s">
        <v>9</v>
      </c>
      <c r="Q5744" t="s">
        <v>9</v>
      </c>
      <c r="R5744" t="s">
        <v>224</v>
      </c>
      <c r="S5744" t="s">
        <v>127</v>
      </c>
      <c r="T5744">
        <v>1</v>
      </c>
      <c r="U5744" t="s">
        <v>475</v>
      </c>
      <c r="W5744" t="s">
        <v>386</v>
      </c>
    </row>
    <row r="5745" spans="1:23" x14ac:dyDescent="0.25">
      <c r="A5745" t="s">
        <v>6411</v>
      </c>
      <c r="B5745" s="1">
        <v>44183</v>
      </c>
      <c r="C5745">
        <v>-117.36</v>
      </c>
      <c r="D5745" t="s">
        <v>8236</v>
      </c>
      <c r="E5745" t="s">
        <v>8236</v>
      </c>
      <c r="F5745" t="s">
        <v>8237</v>
      </c>
      <c r="G5745" t="s">
        <v>89</v>
      </c>
      <c r="H5745" t="s">
        <v>229</v>
      </c>
      <c r="I5745" t="s">
        <v>229</v>
      </c>
      <c r="J5745" t="s">
        <v>9</v>
      </c>
      <c r="O5745" t="s">
        <v>89</v>
      </c>
      <c r="P5745" t="s">
        <v>9</v>
      </c>
      <c r="Q5745" t="s">
        <v>9</v>
      </c>
      <c r="R5745" t="s">
        <v>224</v>
      </c>
      <c r="S5745" t="s">
        <v>127</v>
      </c>
      <c r="T5745">
        <v>1</v>
      </c>
      <c r="U5745" t="s">
        <v>475</v>
      </c>
      <c r="W5745" t="s">
        <v>386</v>
      </c>
    </row>
    <row r="5746" spans="1:23" x14ac:dyDescent="0.25">
      <c r="A5746" t="s">
        <v>356</v>
      </c>
      <c r="B5746" s="1">
        <v>44183</v>
      </c>
      <c r="C5746">
        <v>7.4</v>
      </c>
      <c r="D5746" t="s">
        <v>6618</v>
      </c>
      <c r="E5746" t="s">
        <v>6618</v>
      </c>
      <c r="F5746" t="s">
        <v>8239</v>
      </c>
      <c r="G5746" t="s">
        <v>89</v>
      </c>
      <c r="H5746" t="s">
        <v>69</v>
      </c>
      <c r="I5746" t="s">
        <v>69</v>
      </c>
      <c r="J5746" t="s">
        <v>9</v>
      </c>
      <c r="O5746" t="s">
        <v>89</v>
      </c>
      <c r="P5746" t="s">
        <v>9</v>
      </c>
      <c r="Q5746" t="s">
        <v>9</v>
      </c>
      <c r="R5746" t="s">
        <v>224</v>
      </c>
      <c r="S5746" t="s">
        <v>127</v>
      </c>
      <c r="T5746">
        <v>1</v>
      </c>
      <c r="U5746" t="s">
        <v>475</v>
      </c>
      <c r="W5746" t="s">
        <v>386</v>
      </c>
    </row>
    <row r="5747" spans="1:23" x14ac:dyDescent="0.25">
      <c r="A5747" t="s">
        <v>6411</v>
      </c>
      <c r="B5747" s="1">
        <v>44183</v>
      </c>
      <c r="C5747">
        <v>-72.650000000000006</v>
      </c>
      <c r="D5747" t="s">
        <v>8236</v>
      </c>
      <c r="E5747" t="s">
        <v>8236</v>
      </c>
      <c r="F5747" t="s">
        <v>8237</v>
      </c>
      <c r="G5747" t="s">
        <v>89</v>
      </c>
      <c r="H5747" t="s">
        <v>229</v>
      </c>
      <c r="I5747" t="s">
        <v>229</v>
      </c>
      <c r="J5747" t="s">
        <v>9</v>
      </c>
      <c r="O5747" t="s">
        <v>89</v>
      </c>
      <c r="P5747" t="s">
        <v>9</v>
      </c>
      <c r="Q5747" t="s">
        <v>9</v>
      </c>
      <c r="R5747" t="s">
        <v>224</v>
      </c>
      <c r="S5747" t="s">
        <v>127</v>
      </c>
      <c r="T5747">
        <v>1</v>
      </c>
      <c r="U5747" t="s">
        <v>475</v>
      </c>
      <c r="W5747" t="s">
        <v>386</v>
      </c>
    </row>
    <row r="5748" spans="1:23" x14ac:dyDescent="0.25">
      <c r="A5748" t="s">
        <v>356</v>
      </c>
      <c r="B5748" s="1">
        <v>44183</v>
      </c>
      <c r="C5748">
        <v>28.11</v>
      </c>
      <c r="D5748" t="s">
        <v>6618</v>
      </c>
      <c r="E5748" t="s">
        <v>6618</v>
      </c>
      <c r="F5748" t="s">
        <v>8238</v>
      </c>
      <c r="G5748" t="s">
        <v>89</v>
      </c>
      <c r="H5748" t="s">
        <v>69</v>
      </c>
      <c r="I5748" t="s">
        <v>69</v>
      </c>
      <c r="J5748" t="s">
        <v>9</v>
      </c>
      <c r="O5748" t="s">
        <v>89</v>
      </c>
      <c r="P5748" t="s">
        <v>9</v>
      </c>
      <c r="Q5748" t="s">
        <v>9</v>
      </c>
      <c r="R5748" t="s">
        <v>224</v>
      </c>
      <c r="S5748" t="s">
        <v>127</v>
      </c>
      <c r="T5748">
        <v>1</v>
      </c>
      <c r="U5748" t="s">
        <v>475</v>
      </c>
      <c r="W5748" t="s">
        <v>386</v>
      </c>
    </row>
    <row r="5749" spans="1:23" x14ac:dyDescent="0.25">
      <c r="A5749" t="s">
        <v>356</v>
      </c>
      <c r="B5749" s="1">
        <v>44183</v>
      </c>
      <c r="C5749">
        <v>28.11</v>
      </c>
      <c r="D5749" t="s">
        <v>6618</v>
      </c>
      <c r="E5749" t="s">
        <v>6618</v>
      </c>
      <c r="F5749" t="s">
        <v>8238</v>
      </c>
      <c r="G5749" t="s">
        <v>89</v>
      </c>
      <c r="H5749" t="s">
        <v>69</v>
      </c>
      <c r="I5749" t="s">
        <v>69</v>
      </c>
      <c r="J5749" t="s">
        <v>9</v>
      </c>
      <c r="O5749" t="s">
        <v>89</v>
      </c>
      <c r="P5749" t="s">
        <v>9</v>
      </c>
      <c r="Q5749" t="s">
        <v>9</v>
      </c>
      <c r="R5749" t="s">
        <v>224</v>
      </c>
      <c r="S5749" t="s">
        <v>127</v>
      </c>
      <c r="T5749">
        <v>1</v>
      </c>
      <c r="U5749" t="s">
        <v>475</v>
      </c>
      <c r="W5749" t="s">
        <v>386</v>
      </c>
    </row>
    <row r="5750" spans="1:23" x14ac:dyDescent="0.25">
      <c r="A5750" t="s">
        <v>6411</v>
      </c>
      <c r="B5750" s="1">
        <v>44183</v>
      </c>
      <c r="C5750">
        <v>72.650000000000006</v>
      </c>
      <c r="D5750" t="s">
        <v>8236</v>
      </c>
      <c r="E5750" t="s">
        <v>8236</v>
      </c>
      <c r="F5750" t="s">
        <v>8237</v>
      </c>
      <c r="G5750" t="s">
        <v>89</v>
      </c>
      <c r="H5750" t="s">
        <v>69</v>
      </c>
      <c r="I5750" t="s">
        <v>69</v>
      </c>
      <c r="J5750" t="s">
        <v>9</v>
      </c>
      <c r="O5750" t="s">
        <v>89</v>
      </c>
      <c r="P5750" t="s">
        <v>9</v>
      </c>
      <c r="Q5750" t="s">
        <v>9</v>
      </c>
      <c r="R5750" t="s">
        <v>224</v>
      </c>
      <c r="S5750" t="s">
        <v>127</v>
      </c>
      <c r="T5750">
        <v>1</v>
      </c>
      <c r="U5750" t="s">
        <v>475</v>
      </c>
      <c r="W5750" t="s">
        <v>386</v>
      </c>
    </row>
    <row r="5751" spans="1:23" x14ac:dyDescent="0.25">
      <c r="A5751" t="s">
        <v>492</v>
      </c>
      <c r="B5751" s="1">
        <v>44183</v>
      </c>
      <c r="C5751">
        <v>-11.55</v>
      </c>
      <c r="D5751" t="s">
        <v>671</v>
      </c>
      <c r="E5751" t="s">
        <v>671</v>
      </c>
      <c r="F5751" t="s">
        <v>672</v>
      </c>
      <c r="G5751" t="s">
        <v>78</v>
      </c>
      <c r="H5751" t="s">
        <v>27</v>
      </c>
      <c r="I5751" t="s">
        <v>27</v>
      </c>
      <c r="J5751" t="s">
        <v>9</v>
      </c>
      <c r="O5751" t="s">
        <v>78</v>
      </c>
      <c r="P5751" t="s">
        <v>9</v>
      </c>
      <c r="Q5751" t="s">
        <v>9</v>
      </c>
      <c r="R5751" t="s">
        <v>122</v>
      </c>
      <c r="S5751" t="s">
        <v>127</v>
      </c>
      <c r="T5751">
        <v>1</v>
      </c>
      <c r="U5751" t="s">
        <v>475</v>
      </c>
      <c r="W5751" t="s">
        <v>386</v>
      </c>
    </row>
    <row r="5752" spans="1:23" x14ac:dyDescent="0.25">
      <c r="A5752" t="s">
        <v>492</v>
      </c>
      <c r="B5752" s="1">
        <v>44183</v>
      </c>
      <c r="C5752">
        <v>-58.66</v>
      </c>
      <c r="D5752" t="s">
        <v>681</v>
      </c>
      <c r="E5752" t="s">
        <v>681</v>
      </c>
      <c r="F5752" t="s">
        <v>682</v>
      </c>
      <c r="G5752" t="s">
        <v>104</v>
      </c>
      <c r="H5752" t="s">
        <v>16</v>
      </c>
      <c r="I5752" t="s">
        <v>16</v>
      </c>
      <c r="J5752" t="s">
        <v>9</v>
      </c>
      <c r="O5752" t="s">
        <v>104</v>
      </c>
      <c r="P5752" t="s">
        <v>9</v>
      </c>
      <c r="Q5752" t="s">
        <v>9</v>
      </c>
      <c r="R5752" t="s">
        <v>122</v>
      </c>
      <c r="S5752" t="s">
        <v>127</v>
      </c>
      <c r="T5752">
        <v>12</v>
      </c>
      <c r="U5752" t="s">
        <v>475</v>
      </c>
      <c r="W5752" t="s">
        <v>386</v>
      </c>
    </row>
    <row r="5753" spans="1:23" x14ac:dyDescent="0.25">
      <c r="A5753" t="s">
        <v>508</v>
      </c>
      <c r="B5753" s="1">
        <v>44183</v>
      </c>
      <c r="C5753">
        <v>-2500</v>
      </c>
      <c r="D5753" t="s">
        <v>4834</v>
      </c>
      <c r="E5753" t="s">
        <v>4834</v>
      </c>
      <c r="F5753" t="s">
        <v>676</v>
      </c>
      <c r="G5753" t="s">
        <v>78</v>
      </c>
      <c r="H5753" t="s">
        <v>60</v>
      </c>
      <c r="I5753" t="s">
        <v>60</v>
      </c>
      <c r="J5753" t="s">
        <v>289</v>
      </c>
      <c r="O5753" t="s">
        <v>78</v>
      </c>
      <c r="P5753" t="s">
        <v>29</v>
      </c>
      <c r="Q5753" t="s">
        <v>4842</v>
      </c>
      <c r="R5753" t="s">
        <v>122</v>
      </c>
      <c r="S5753" t="s">
        <v>124</v>
      </c>
      <c r="T5753">
        <v>1</v>
      </c>
      <c r="U5753" t="s">
        <v>475</v>
      </c>
      <c r="V5753" t="s">
        <v>289</v>
      </c>
      <c r="W5753" t="s">
        <v>1640</v>
      </c>
    </row>
    <row r="5754" spans="1:23" x14ac:dyDescent="0.25">
      <c r="A5754" t="s">
        <v>356</v>
      </c>
      <c r="B5754" s="1">
        <v>44183</v>
      </c>
      <c r="C5754">
        <v>7.4</v>
      </c>
      <c r="D5754" t="s">
        <v>6618</v>
      </c>
      <c r="E5754" t="s">
        <v>6618</v>
      </c>
      <c r="F5754" t="s">
        <v>8239</v>
      </c>
      <c r="G5754" t="s">
        <v>89</v>
      </c>
      <c r="H5754" t="s">
        <v>69</v>
      </c>
      <c r="I5754" t="s">
        <v>69</v>
      </c>
      <c r="J5754" t="s">
        <v>9</v>
      </c>
      <c r="O5754" t="s">
        <v>89</v>
      </c>
      <c r="P5754" t="s">
        <v>9</v>
      </c>
      <c r="Q5754" t="s">
        <v>9</v>
      </c>
      <c r="R5754" t="s">
        <v>224</v>
      </c>
      <c r="S5754" t="s">
        <v>127</v>
      </c>
      <c r="T5754">
        <v>1</v>
      </c>
      <c r="U5754" t="s">
        <v>475</v>
      </c>
      <c r="W5754" t="s">
        <v>386</v>
      </c>
    </row>
    <row r="5755" spans="1:23" x14ac:dyDescent="0.25">
      <c r="A5755" t="s">
        <v>508</v>
      </c>
      <c r="B5755" s="1">
        <v>44183</v>
      </c>
      <c r="C5755">
        <v>2500</v>
      </c>
      <c r="D5755" t="s">
        <v>677</v>
      </c>
      <c r="E5755" t="s">
        <v>677</v>
      </c>
      <c r="F5755" t="s">
        <v>677</v>
      </c>
      <c r="G5755" t="s">
        <v>92</v>
      </c>
      <c r="H5755" t="s">
        <v>30</v>
      </c>
      <c r="I5755" t="s">
        <v>30</v>
      </c>
      <c r="J5755" t="s">
        <v>9</v>
      </c>
      <c r="O5755" t="s">
        <v>92</v>
      </c>
      <c r="P5755" t="s">
        <v>9</v>
      </c>
      <c r="Q5755" t="s">
        <v>4832</v>
      </c>
      <c r="R5755" t="s">
        <v>92</v>
      </c>
      <c r="S5755" t="s">
        <v>127</v>
      </c>
      <c r="T5755">
        <v>12</v>
      </c>
      <c r="U5755" t="s">
        <v>475</v>
      </c>
      <c r="W5755" t="s">
        <v>386</v>
      </c>
    </row>
    <row r="5756" spans="1:23" x14ac:dyDescent="0.25">
      <c r="A5756" t="s">
        <v>19</v>
      </c>
      <c r="B5756" s="1">
        <v>44183</v>
      </c>
      <c r="C5756">
        <v>-73.81</v>
      </c>
      <c r="D5756" t="s">
        <v>673</v>
      </c>
      <c r="E5756" t="s">
        <v>673</v>
      </c>
      <c r="F5756" t="s">
        <v>674</v>
      </c>
      <c r="G5756" t="s">
        <v>110</v>
      </c>
      <c r="H5756" t="s">
        <v>81</v>
      </c>
      <c r="I5756" t="s">
        <v>81</v>
      </c>
      <c r="J5756" t="s">
        <v>9</v>
      </c>
      <c r="O5756" t="s">
        <v>110</v>
      </c>
      <c r="P5756" t="s">
        <v>9</v>
      </c>
      <c r="Q5756" t="s">
        <v>9</v>
      </c>
      <c r="R5756" t="s">
        <v>122</v>
      </c>
      <c r="S5756" t="s">
        <v>127</v>
      </c>
      <c r="T5756">
        <v>1</v>
      </c>
      <c r="U5756" t="s">
        <v>475</v>
      </c>
      <c r="V5756" t="s">
        <v>283</v>
      </c>
      <c r="W5756" t="s">
        <v>386</v>
      </c>
    </row>
    <row r="5757" spans="1:23" x14ac:dyDescent="0.25">
      <c r="A5757" t="s">
        <v>6411</v>
      </c>
      <c r="B5757" s="1">
        <v>44183</v>
      </c>
      <c r="C5757">
        <v>87.56</v>
      </c>
      <c r="D5757" t="s">
        <v>6596</v>
      </c>
      <c r="E5757" t="s">
        <v>6596</v>
      </c>
      <c r="F5757" t="s">
        <v>6597</v>
      </c>
      <c r="G5757" t="s">
        <v>89</v>
      </c>
      <c r="H5757" t="s">
        <v>69</v>
      </c>
      <c r="I5757" t="s">
        <v>69</v>
      </c>
      <c r="J5757" t="s">
        <v>9</v>
      </c>
      <c r="O5757" t="s">
        <v>89</v>
      </c>
      <c r="P5757" t="s">
        <v>9</v>
      </c>
      <c r="Q5757" t="s">
        <v>9</v>
      </c>
      <c r="R5757" t="s">
        <v>224</v>
      </c>
      <c r="S5757" t="s">
        <v>127</v>
      </c>
      <c r="T5757">
        <v>1</v>
      </c>
      <c r="U5757" t="s">
        <v>475</v>
      </c>
      <c r="W5757" t="s">
        <v>386</v>
      </c>
    </row>
    <row r="5758" spans="1:23" x14ac:dyDescent="0.25">
      <c r="A5758" t="s">
        <v>533</v>
      </c>
      <c r="B5758" s="1">
        <v>44183</v>
      </c>
      <c r="C5758">
        <v>67.599999999999994</v>
      </c>
      <c r="D5758" t="s">
        <v>36</v>
      </c>
      <c r="E5758" t="s">
        <v>36</v>
      </c>
      <c r="F5758" t="s">
        <v>675</v>
      </c>
      <c r="G5758" t="s">
        <v>55</v>
      </c>
      <c r="H5758" t="s">
        <v>18</v>
      </c>
      <c r="I5758" t="s">
        <v>18</v>
      </c>
      <c r="J5758" t="s">
        <v>9</v>
      </c>
      <c r="O5758" t="s">
        <v>55</v>
      </c>
      <c r="P5758" t="s">
        <v>9</v>
      </c>
      <c r="Q5758" t="s">
        <v>9</v>
      </c>
      <c r="R5758" t="s">
        <v>224</v>
      </c>
      <c r="S5758" t="s">
        <v>126</v>
      </c>
      <c r="T5758">
        <v>12</v>
      </c>
      <c r="U5758" t="s">
        <v>475</v>
      </c>
      <c r="W5758" t="s">
        <v>386</v>
      </c>
    </row>
    <row r="5759" spans="1:23" x14ac:dyDescent="0.25">
      <c r="A5759" t="s">
        <v>492</v>
      </c>
      <c r="B5759" s="1">
        <v>44183</v>
      </c>
      <c r="C5759">
        <v>-16.48</v>
      </c>
      <c r="D5759" t="s">
        <v>678</v>
      </c>
      <c r="E5759" t="s">
        <v>678</v>
      </c>
      <c r="F5759" t="s">
        <v>679</v>
      </c>
      <c r="G5759" t="s">
        <v>120</v>
      </c>
      <c r="H5759" t="s">
        <v>156</v>
      </c>
      <c r="I5759" t="s">
        <v>156</v>
      </c>
      <c r="J5759" t="s">
        <v>9</v>
      </c>
      <c r="O5759" t="s">
        <v>120</v>
      </c>
      <c r="P5759" t="s">
        <v>9</v>
      </c>
      <c r="Q5759" t="s">
        <v>680</v>
      </c>
      <c r="R5759" t="s">
        <v>122</v>
      </c>
      <c r="S5759" t="s">
        <v>127</v>
      </c>
      <c r="T5759">
        <v>1</v>
      </c>
      <c r="U5759" t="s">
        <v>475</v>
      </c>
      <c r="W5759" t="s">
        <v>386</v>
      </c>
    </row>
    <row r="5760" spans="1:23" x14ac:dyDescent="0.25">
      <c r="A5760" t="s">
        <v>492</v>
      </c>
      <c r="B5760" s="1">
        <v>44183</v>
      </c>
      <c r="C5760">
        <v>-962.46</v>
      </c>
      <c r="D5760" t="s">
        <v>669</v>
      </c>
      <c r="E5760" t="s">
        <v>669</v>
      </c>
      <c r="F5760" t="s">
        <v>670</v>
      </c>
      <c r="G5760" t="s">
        <v>110</v>
      </c>
      <c r="H5760" t="s">
        <v>79</v>
      </c>
      <c r="I5760" t="s">
        <v>79</v>
      </c>
      <c r="J5760" t="s">
        <v>9</v>
      </c>
      <c r="O5760" t="s">
        <v>110</v>
      </c>
      <c r="P5760" t="s">
        <v>9</v>
      </c>
      <c r="Q5760" t="s">
        <v>9</v>
      </c>
      <c r="R5760" t="s">
        <v>122</v>
      </c>
      <c r="S5760" t="s">
        <v>127</v>
      </c>
      <c r="T5760">
        <v>12</v>
      </c>
      <c r="U5760" t="s">
        <v>475</v>
      </c>
      <c r="V5760" t="s">
        <v>283</v>
      </c>
      <c r="W5760" t="s">
        <v>386</v>
      </c>
    </row>
    <row r="5761" spans="1:23" x14ac:dyDescent="0.25">
      <c r="A5761" t="s">
        <v>356</v>
      </c>
      <c r="B5761" s="1">
        <v>44182</v>
      </c>
      <c r="C5761">
        <v>629.42999999999995</v>
      </c>
      <c r="D5761" t="s">
        <v>6637</v>
      </c>
      <c r="E5761" t="s">
        <v>6637</v>
      </c>
      <c r="F5761" t="s">
        <v>8240</v>
      </c>
      <c r="G5761" t="s">
        <v>89</v>
      </c>
      <c r="H5761" t="s">
        <v>69</v>
      </c>
      <c r="I5761" t="s">
        <v>69</v>
      </c>
      <c r="J5761" t="s">
        <v>9</v>
      </c>
      <c r="O5761" t="s">
        <v>89</v>
      </c>
      <c r="P5761" t="s">
        <v>9</v>
      </c>
      <c r="Q5761" t="s">
        <v>9</v>
      </c>
      <c r="R5761" t="s">
        <v>224</v>
      </c>
      <c r="S5761" t="s">
        <v>127</v>
      </c>
      <c r="T5761">
        <v>1</v>
      </c>
      <c r="U5761" t="s">
        <v>475</v>
      </c>
      <c r="W5761" t="s">
        <v>386</v>
      </c>
    </row>
    <row r="5762" spans="1:23" x14ac:dyDescent="0.25">
      <c r="A5762" t="s">
        <v>356</v>
      </c>
      <c r="B5762" s="1">
        <v>44182</v>
      </c>
      <c r="C5762">
        <v>2.66</v>
      </c>
      <c r="D5762" t="s">
        <v>6629</v>
      </c>
      <c r="E5762" t="s">
        <v>6629</v>
      </c>
      <c r="F5762" t="s">
        <v>6630</v>
      </c>
      <c r="G5762" t="s">
        <v>89</v>
      </c>
      <c r="H5762" t="s">
        <v>5004</v>
      </c>
      <c r="I5762" t="s">
        <v>5004</v>
      </c>
      <c r="J5762" t="s">
        <v>9</v>
      </c>
      <c r="O5762" t="s">
        <v>89</v>
      </c>
      <c r="P5762" t="s">
        <v>9</v>
      </c>
      <c r="Q5762" t="s">
        <v>9</v>
      </c>
      <c r="R5762" t="s">
        <v>224</v>
      </c>
      <c r="S5762" t="s">
        <v>127</v>
      </c>
      <c r="T5762">
        <v>1</v>
      </c>
      <c r="U5762" t="s">
        <v>475</v>
      </c>
      <c r="W5762" t="s">
        <v>386</v>
      </c>
    </row>
    <row r="5763" spans="1:23" x14ac:dyDescent="0.25">
      <c r="A5763" t="s">
        <v>356</v>
      </c>
      <c r="B5763" s="1">
        <v>44182</v>
      </c>
      <c r="C5763">
        <v>11.46</v>
      </c>
      <c r="D5763" t="s">
        <v>6629</v>
      </c>
      <c r="E5763" t="s">
        <v>6629</v>
      </c>
      <c r="F5763" t="s">
        <v>6630</v>
      </c>
      <c r="G5763" t="s">
        <v>89</v>
      </c>
      <c r="H5763" t="s">
        <v>5004</v>
      </c>
      <c r="I5763" t="s">
        <v>5004</v>
      </c>
      <c r="J5763" t="s">
        <v>9</v>
      </c>
      <c r="O5763" t="s">
        <v>89</v>
      </c>
      <c r="P5763" t="s">
        <v>9</v>
      </c>
      <c r="Q5763" t="s">
        <v>9</v>
      </c>
      <c r="R5763" t="s">
        <v>224</v>
      </c>
      <c r="S5763" t="s">
        <v>127</v>
      </c>
      <c r="T5763">
        <v>1</v>
      </c>
      <c r="U5763" t="s">
        <v>475</v>
      </c>
      <c r="W5763" t="s">
        <v>386</v>
      </c>
    </row>
    <row r="5764" spans="1:23" x14ac:dyDescent="0.25">
      <c r="A5764" t="s">
        <v>492</v>
      </c>
      <c r="B5764" s="1">
        <v>44182</v>
      </c>
      <c r="C5764">
        <v>-23</v>
      </c>
      <c r="D5764" t="s">
        <v>650</v>
      </c>
      <c r="E5764" t="s">
        <v>650</v>
      </c>
      <c r="F5764" t="s">
        <v>651</v>
      </c>
      <c r="G5764" t="s">
        <v>118</v>
      </c>
      <c r="H5764" t="s">
        <v>52</v>
      </c>
      <c r="I5764" t="s">
        <v>52</v>
      </c>
      <c r="J5764" t="s">
        <v>9</v>
      </c>
      <c r="O5764" t="s">
        <v>118</v>
      </c>
      <c r="P5764" t="s">
        <v>9</v>
      </c>
      <c r="Q5764" t="s">
        <v>9</v>
      </c>
      <c r="R5764" t="s">
        <v>122</v>
      </c>
      <c r="S5764" t="s">
        <v>127</v>
      </c>
      <c r="T5764">
        <v>12</v>
      </c>
      <c r="U5764" t="s">
        <v>475</v>
      </c>
      <c r="W5764" t="s">
        <v>386</v>
      </c>
    </row>
    <row r="5765" spans="1:23" x14ac:dyDescent="0.25">
      <c r="A5765" t="s">
        <v>420</v>
      </c>
      <c r="B5765" s="1">
        <v>44182</v>
      </c>
      <c r="C5765">
        <v>5000</v>
      </c>
      <c r="D5765" t="s">
        <v>691</v>
      </c>
      <c r="E5765" t="s">
        <v>691</v>
      </c>
      <c r="F5765" t="s">
        <v>624</v>
      </c>
      <c r="G5765" t="s">
        <v>55</v>
      </c>
      <c r="H5765" t="s">
        <v>225</v>
      </c>
      <c r="I5765" t="s">
        <v>225</v>
      </c>
      <c r="J5765" t="s">
        <v>9</v>
      </c>
      <c r="O5765" t="s">
        <v>55</v>
      </c>
      <c r="P5765" t="s">
        <v>9</v>
      </c>
      <c r="Q5765" t="s">
        <v>9</v>
      </c>
      <c r="R5765" t="s">
        <v>224</v>
      </c>
      <c r="S5765" t="s">
        <v>126</v>
      </c>
      <c r="T5765">
        <v>0</v>
      </c>
      <c r="U5765" t="s">
        <v>475</v>
      </c>
      <c r="V5765" t="s">
        <v>6075</v>
      </c>
      <c r="W5765" t="s">
        <v>386</v>
      </c>
    </row>
    <row r="5766" spans="1:23" x14ac:dyDescent="0.25">
      <c r="A5766" t="s">
        <v>356</v>
      </c>
      <c r="B5766" s="1">
        <v>44182</v>
      </c>
      <c r="C5766">
        <v>629.42999999999995</v>
      </c>
      <c r="D5766" t="s">
        <v>6637</v>
      </c>
      <c r="E5766" t="s">
        <v>6637</v>
      </c>
      <c r="F5766" t="s">
        <v>8240</v>
      </c>
      <c r="G5766" t="s">
        <v>89</v>
      </c>
      <c r="H5766" t="s">
        <v>69</v>
      </c>
      <c r="I5766" t="s">
        <v>69</v>
      </c>
      <c r="J5766" t="s">
        <v>9</v>
      </c>
      <c r="O5766" t="s">
        <v>89</v>
      </c>
      <c r="P5766" t="s">
        <v>9</v>
      </c>
      <c r="Q5766" t="s">
        <v>9</v>
      </c>
      <c r="R5766" t="s">
        <v>224</v>
      </c>
      <c r="S5766" t="s">
        <v>127</v>
      </c>
      <c r="T5766">
        <v>1</v>
      </c>
      <c r="U5766" t="s">
        <v>475</v>
      </c>
      <c r="W5766" t="s">
        <v>386</v>
      </c>
    </row>
    <row r="5767" spans="1:23" x14ac:dyDescent="0.25">
      <c r="A5767" t="s">
        <v>356</v>
      </c>
      <c r="B5767" s="1">
        <v>44182</v>
      </c>
      <c r="C5767">
        <v>2.66</v>
      </c>
      <c r="D5767" t="s">
        <v>6629</v>
      </c>
      <c r="E5767" t="s">
        <v>6629</v>
      </c>
      <c r="F5767" t="s">
        <v>6630</v>
      </c>
      <c r="G5767" t="s">
        <v>89</v>
      </c>
      <c r="H5767" t="s">
        <v>5004</v>
      </c>
      <c r="I5767" t="s">
        <v>5004</v>
      </c>
      <c r="J5767" t="s">
        <v>9</v>
      </c>
      <c r="O5767" t="s">
        <v>89</v>
      </c>
      <c r="P5767" t="s">
        <v>9</v>
      </c>
      <c r="Q5767" t="s">
        <v>9</v>
      </c>
      <c r="R5767" t="s">
        <v>224</v>
      </c>
      <c r="S5767" t="s">
        <v>127</v>
      </c>
      <c r="T5767">
        <v>1</v>
      </c>
      <c r="U5767" t="s">
        <v>475</v>
      </c>
      <c r="W5767" t="s">
        <v>386</v>
      </c>
    </row>
    <row r="5768" spans="1:23" x14ac:dyDescent="0.25">
      <c r="A5768" t="s">
        <v>356</v>
      </c>
      <c r="B5768" s="1">
        <v>44182</v>
      </c>
      <c r="C5768">
        <v>3.45</v>
      </c>
      <c r="D5768" t="s">
        <v>6618</v>
      </c>
      <c r="E5768" t="s">
        <v>6618</v>
      </c>
      <c r="F5768" t="s">
        <v>8241</v>
      </c>
      <c r="G5768" t="s">
        <v>89</v>
      </c>
      <c r="H5768" t="s">
        <v>69</v>
      </c>
      <c r="I5768" t="s">
        <v>69</v>
      </c>
      <c r="J5768" t="s">
        <v>9</v>
      </c>
      <c r="O5768" t="s">
        <v>89</v>
      </c>
      <c r="P5768" t="s">
        <v>9</v>
      </c>
      <c r="Q5768" t="s">
        <v>9</v>
      </c>
      <c r="R5768" t="s">
        <v>224</v>
      </c>
      <c r="S5768" t="s">
        <v>127</v>
      </c>
      <c r="T5768">
        <v>1</v>
      </c>
      <c r="U5768" t="s">
        <v>475</v>
      </c>
      <c r="W5768" t="s">
        <v>386</v>
      </c>
    </row>
    <row r="5769" spans="1:23" x14ac:dyDescent="0.25">
      <c r="A5769" t="s">
        <v>356</v>
      </c>
      <c r="B5769" s="1">
        <v>44182</v>
      </c>
      <c r="C5769">
        <v>3.45</v>
      </c>
      <c r="D5769" t="s">
        <v>6618</v>
      </c>
      <c r="E5769" t="s">
        <v>6618</v>
      </c>
      <c r="F5769" t="s">
        <v>8241</v>
      </c>
      <c r="G5769" t="s">
        <v>89</v>
      </c>
      <c r="H5769" t="s">
        <v>69</v>
      </c>
      <c r="I5769" t="s">
        <v>69</v>
      </c>
      <c r="J5769" t="s">
        <v>9</v>
      </c>
      <c r="O5769" t="s">
        <v>89</v>
      </c>
      <c r="P5769" t="s">
        <v>9</v>
      </c>
      <c r="Q5769" t="s">
        <v>9</v>
      </c>
      <c r="R5769" t="s">
        <v>224</v>
      </c>
      <c r="S5769" t="s">
        <v>127</v>
      </c>
      <c r="T5769">
        <v>1</v>
      </c>
      <c r="U5769" t="s">
        <v>475</v>
      </c>
      <c r="W5769" t="s">
        <v>386</v>
      </c>
    </row>
    <row r="5770" spans="1:23" x14ac:dyDescent="0.25">
      <c r="A5770" t="s">
        <v>544</v>
      </c>
      <c r="B5770" s="1">
        <v>44182</v>
      </c>
      <c r="C5770">
        <v>22.01</v>
      </c>
      <c r="D5770" t="s">
        <v>560</v>
      </c>
      <c r="E5770" t="s">
        <v>560</v>
      </c>
      <c r="F5770" t="s">
        <v>630</v>
      </c>
      <c r="G5770" t="s">
        <v>120</v>
      </c>
      <c r="H5770" t="s">
        <v>86</v>
      </c>
      <c r="I5770" t="s">
        <v>86</v>
      </c>
      <c r="J5770" t="s">
        <v>9</v>
      </c>
      <c r="O5770" t="s">
        <v>120</v>
      </c>
      <c r="P5770" t="s">
        <v>9</v>
      </c>
      <c r="Q5770" t="s">
        <v>688</v>
      </c>
      <c r="R5770" t="s">
        <v>122</v>
      </c>
      <c r="S5770" t="s">
        <v>125</v>
      </c>
      <c r="T5770">
        <v>1</v>
      </c>
      <c r="U5770" t="s">
        <v>475</v>
      </c>
      <c r="W5770" t="s">
        <v>386</v>
      </c>
    </row>
    <row r="5771" spans="1:23" x14ac:dyDescent="0.25">
      <c r="A5771" t="s">
        <v>19</v>
      </c>
      <c r="B5771" s="1">
        <v>44182</v>
      </c>
      <c r="C5771">
        <v>61.96</v>
      </c>
      <c r="D5771" t="s">
        <v>597</v>
      </c>
      <c r="E5771" t="s">
        <v>597</v>
      </c>
      <c r="F5771" t="s">
        <v>598</v>
      </c>
      <c r="G5771" t="s">
        <v>55</v>
      </c>
      <c r="H5771" t="s">
        <v>76</v>
      </c>
      <c r="I5771" t="s">
        <v>76</v>
      </c>
      <c r="J5771" t="s">
        <v>9</v>
      </c>
      <c r="O5771" t="s">
        <v>55</v>
      </c>
      <c r="P5771" t="s">
        <v>9</v>
      </c>
      <c r="Q5771" t="s">
        <v>9</v>
      </c>
      <c r="R5771" t="s">
        <v>224</v>
      </c>
      <c r="S5771" t="s">
        <v>126</v>
      </c>
      <c r="T5771">
        <v>12</v>
      </c>
      <c r="U5771" t="s">
        <v>475</v>
      </c>
      <c r="V5771" t="s">
        <v>6075</v>
      </c>
      <c r="W5771" t="s">
        <v>386</v>
      </c>
    </row>
    <row r="5772" spans="1:23" x14ac:dyDescent="0.25">
      <c r="A5772" t="s">
        <v>356</v>
      </c>
      <c r="B5772" s="1">
        <v>44182</v>
      </c>
      <c r="C5772">
        <v>11.46</v>
      </c>
      <c r="D5772" t="s">
        <v>6629</v>
      </c>
      <c r="E5772" t="s">
        <v>6629</v>
      </c>
      <c r="F5772" t="s">
        <v>6630</v>
      </c>
      <c r="G5772" t="s">
        <v>89</v>
      </c>
      <c r="H5772" t="s">
        <v>5004</v>
      </c>
      <c r="I5772" t="s">
        <v>5004</v>
      </c>
      <c r="J5772" t="s">
        <v>9</v>
      </c>
      <c r="O5772" t="s">
        <v>89</v>
      </c>
      <c r="P5772" t="s">
        <v>9</v>
      </c>
      <c r="Q5772" t="s">
        <v>9</v>
      </c>
      <c r="R5772" t="s">
        <v>224</v>
      </c>
      <c r="S5772" t="s">
        <v>127</v>
      </c>
      <c r="T5772">
        <v>1</v>
      </c>
      <c r="U5772" t="s">
        <v>475</v>
      </c>
      <c r="W5772" t="s">
        <v>386</v>
      </c>
    </row>
    <row r="5773" spans="1:23" x14ac:dyDescent="0.25">
      <c r="A5773" t="s">
        <v>544</v>
      </c>
      <c r="B5773" s="1">
        <v>44182</v>
      </c>
      <c r="C5773">
        <v>-21.57</v>
      </c>
      <c r="D5773" t="s">
        <v>497</v>
      </c>
      <c r="E5773" t="s">
        <v>497</v>
      </c>
      <c r="F5773" t="s">
        <v>686</v>
      </c>
      <c r="G5773" t="s">
        <v>78</v>
      </c>
      <c r="H5773" t="s">
        <v>27</v>
      </c>
      <c r="I5773" t="s">
        <v>27</v>
      </c>
      <c r="J5773" t="s">
        <v>9</v>
      </c>
      <c r="O5773" t="s">
        <v>78</v>
      </c>
      <c r="P5773" t="s">
        <v>9</v>
      </c>
      <c r="Q5773" t="s">
        <v>687</v>
      </c>
      <c r="R5773" t="s">
        <v>122</v>
      </c>
      <c r="S5773" t="s">
        <v>127</v>
      </c>
      <c r="T5773">
        <v>1</v>
      </c>
      <c r="U5773" t="s">
        <v>475</v>
      </c>
      <c r="W5773" t="s">
        <v>386</v>
      </c>
    </row>
    <row r="5774" spans="1:23" x14ac:dyDescent="0.25">
      <c r="A5774" t="s">
        <v>492</v>
      </c>
      <c r="B5774" s="1">
        <v>44182</v>
      </c>
      <c r="C5774">
        <v>-21.45</v>
      </c>
      <c r="D5774" t="s">
        <v>493</v>
      </c>
      <c r="E5774" t="s">
        <v>493</v>
      </c>
      <c r="F5774" t="s">
        <v>494</v>
      </c>
      <c r="G5774" t="s">
        <v>104</v>
      </c>
      <c r="H5774" t="s">
        <v>16</v>
      </c>
      <c r="I5774" t="s">
        <v>16</v>
      </c>
      <c r="J5774" t="s">
        <v>9</v>
      </c>
      <c r="O5774" t="s">
        <v>104</v>
      </c>
      <c r="P5774" t="s">
        <v>9</v>
      </c>
      <c r="Q5774" t="s">
        <v>9</v>
      </c>
      <c r="R5774" t="s">
        <v>122</v>
      </c>
      <c r="S5774" t="s">
        <v>127</v>
      </c>
      <c r="T5774">
        <v>12</v>
      </c>
      <c r="U5774" t="s">
        <v>475</v>
      </c>
      <c r="W5774" t="s">
        <v>386</v>
      </c>
    </row>
    <row r="5775" spans="1:23" x14ac:dyDescent="0.25">
      <c r="A5775" t="s">
        <v>492</v>
      </c>
      <c r="B5775" s="1">
        <v>44182</v>
      </c>
      <c r="C5775">
        <v>-22.3</v>
      </c>
      <c r="D5775" t="s">
        <v>683</v>
      </c>
      <c r="E5775" t="s">
        <v>683</v>
      </c>
      <c r="F5775" t="s">
        <v>684</v>
      </c>
      <c r="G5775" t="s">
        <v>78</v>
      </c>
      <c r="H5775" t="s">
        <v>27</v>
      </c>
      <c r="I5775" t="s">
        <v>27</v>
      </c>
      <c r="J5775" t="s">
        <v>9</v>
      </c>
      <c r="O5775" t="s">
        <v>78</v>
      </c>
      <c r="P5775" t="s">
        <v>9</v>
      </c>
      <c r="Q5775" t="s">
        <v>685</v>
      </c>
      <c r="R5775" t="s">
        <v>122</v>
      </c>
      <c r="S5775" t="s">
        <v>127</v>
      </c>
      <c r="T5775">
        <v>1</v>
      </c>
      <c r="U5775" t="s">
        <v>475</v>
      </c>
      <c r="W5775" t="s">
        <v>386</v>
      </c>
    </row>
    <row r="5776" spans="1:23" x14ac:dyDescent="0.25">
      <c r="A5776" t="s">
        <v>19</v>
      </c>
      <c r="B5776" s="1">
        <v>44182</v>
      </c>
      <c r="C5776">
        <v>1656.39</v>
      </c>
      <c r="D5776" t="s">
        <v>562</v>
      </c>
      <c r="E5776" t="s">
        <v>562</v>
      </c>
      <c r="F5776" t="s">
        <v>563</v>
      </c>
      <c r="G5776" t="s">
        <v>92</v>
      </c>
      <c r="H5776" t="s">
        <v>361</v>
      </c>
      <c r="I5776" t="s">
        <v>361</v>
      </c>
      <c r="J5776" t="s">
        <v>9</v>
      </c>
      <c r="O5776" t="s">
        <v>92</v>
      </c>
      <c r="P5776" t="s">
        <v>9</v>
      </c>
      <c r="Q5776" t="s">
        <v>9</v>
      </c>
      <c r="R5776" t="s">
        <v>92</v>
      </c>
      <c r="S5776" t="s">
        <v>125</v>
      </c>
      <c r="T5776">
        <v>1</v>
      </c>
      <c r="U5776" t="s">
        <v>475</v>
      </c>
      <c r="W5776" t="s">
        <v>386</v>
      </c>
    </row>
    <row r="5777" spans="1:23" x14ac:dyDescent="0.25">
      <c r="A5777" t="s">
        <v>492</v>
      </c>
      <c r="B5777" s="1">
        <v>44182</v>
      </c>
      <c r="C5777">
        <v>-2.34</v>
      </c>
      <c r="D5777" t="s">
        <v>689</v>
      </c>
      <c r="E5777" t="s">
        <v>689</v>
      </c>
      <c r="F5777" t="s">
        <v>690</v>
      </c>
      <c r="G5777" t="s">
        <v>100</v>
      </c>
      <c r="H5777" t="s">
        <v>41</v>
      </c>
      <c r="I5777" t="s">
        <v>41</v>
      </c>
      <c r="J5777" t="s">
        <v>2385</v>
      </c>
      <c r="K5777" t="s">
        <v>2437</v>
      </c>
      <c r="O5777" t="s">
        <v>100</v>
      </c>
      <c r="P5777" t="s">
        <v>29</v>
      </c>
      <c r="Q5777" t="s">
        <v>2438</v>
      </c>
      <c r="R5777" t="s">
        <v>122</v>
      </c>
      <c r="S5777" t="s">
        <v>127</v>
      </c>
      <c r="T5777">
        <v>12</v>
      </c>
      <c r="U5777" t="s">
        <v>475</v>
      </c>
      <c r="V5777" t="s">
        <v>280</v>
      </c>
      <c r="W5777" t="s">
        <v>1640</v>
      </c>
    </row>
    <row r="5778" spans="1:23" x14ac:dyDescent="0.25">
      <c r="A5778" t="s">
        <v>356</v>
      </c>
      <c r="B5778" s="1">
        <v>44181</v>
      </c>
      <c r="C5778">
        <v>13.14</v>
      </c>
      <c r="D5778" t="s">
        <v>6618</v>
      </c>
      <c r="E5778" t="s">
        <v>6618</v>
      </c>
      <c r="F5778" t="s">
        <v>8243</v>
      </c>
      <c r="G5778" t="s">
        <v>89</v>
      </c>
      <c r="H5778" t="s">
        <v>69</v>
      </c>
      <c r="I5778" t="s">
        <v>69</v>
      </c>
      <c r="J5778" t="s">
        <v>9</v>
      </c>
      <c r="O5778" t="s">
        <v>89</v>
      </c>
      <c r="P5778" t="s">
        <v>9</v>
      </c>
      <c r="Q5778" t="s">
        <v>9</v>
      </c>
      <c r="R5778" t="s">
        <v>224</v>
      </c>
      <c r="S5778" t="s">
        <v>127</v>
      </c>
      <c r="T5778">
        <v>1</v>
      </c>
      <c r="U5778" t="s">
        <v>475</v>
      </c>
      <c r="W5778" t="s">
        <v>386</v>
      </c>
    </row>
    <row r="5779" spans="1:23" x14ac:dyDescent="0.25">
      <c r="A5779" t="s">
        <v>356</v>
      </c>
      <c r="B5779" s="1">
        <v>44181</v>
      </c>
      <c r="C5779">
        <v>13.14</v>
      </c>
      <c r="D5779" t="s">
        <v>6618</v>
      </c>
      <c r="E5779" t="s">
        <v>6618</v>
      </c>
      <c r="F5779" t="s">
        <v>8243</v>
      </c>
      <c r="G5779" t="s">
        <v>89</v>
      </c>
      <c r="H5779" t="s">
        <v>69</v>
      </c>
      <c r="I5779" t="s">
        <v>69</v>
      </c>
      <c r="J5779" t="s">
        <v>9</v>
      </c>
      <c r="O5779" t="s">
        <v>89</v>
      </c>
      <c r="P5779" t="s">
        <v>9</v>
      </c>
      <c r="Q5779" t="s">
        <v>9</v>
      </c>
      <c r="R5779" t="s">
        <v>224</v>
      </c>
      <c r="S5779" t="s">
        <v>127</v>
      </c>
      <c r="T5779">
        <v>1</v>
      </c>
      <c r="U5779" t="s">
        <v>475</v>
      </c>
      <c r="W5779" t="s">
        <v>386</v>
      </c>
    </row>
    <row r="5780" spans="1:23" x14ac:dyDescent="0.25">
      <c r="A5780" t="s">
        <v>356</v>
      </c>
      <c r="B5780" s="1">
        <v>44181</v>
      </c>
      <c r="C5780">
        <v>19.559999999999999</v>
      </c>
      <c r="D5780" t="s">
        <v>6618</v>
      </c>
      <c r="E5780" t="s">
        <v>6618</v>
      </c>
      <c r="F5780" t="s">
        <v>8242</v>
      </c>
      <c r="G5780" t="s">
        <v>89</v>
      </c>
      <c r="H5780" t="s">
        <v>69</v>
      </c>
      <c r="I5780" t="s">
        <v>69</v>
      </c>
      <c r="J5780" t="s">
        <v>9</v>
      </c>
      <c r="O5780" t="s">
        <v>89</v>
      </c>
      <c r="P5780" t="s">
        <v>9</v>
      </c>
      <c r="Q5780" t="s">
        <v>9</v>
      </c>
      <c r="R5780" t="s">
        <v>224</v>
      </c>
      <c r="S5780" t="s">
        <v>127</v>
      </c>
      <c r="T5780">
        <v>1</v>
      </c>
      <c r="U5780" t="s">
        <v>475</v>
      </c>
      <c r="W5780" t="s">
        <v>386</v>
      </c>
    </row>
    <row r="5781" spans="1:23" x14ac:dyDescent="0.25">
      <c r="A5781" t="s">
        <v>356</v>
      </c>
      <c r="B5781" s="1">
        <v>44181</v>
      </c>
      <c r="C5781">
        <v>19.559999999999999</v>
      </c>
      <c r="D5781" t="s">
        <v>6618</v>
      </c>
      <c r="E5781" t="s">
        <v>6618</v>
      </c>
      <c r="F5781" t="s">
        <v>8242</v>
      </c>
      <c r="G5781" t="s">
        <v>89</v>
      </c>
      <c r="H5781" t="s">
        <v>69</v>
      </c>
      <c r="I5781" t="s">
        <v>69</v>
      </c>
      <c r="J5781" t="s">
        <v>9</v>
      </c>
      <c r="O5781" t="s">
        <v>89</v>
      </c>
      <c r="P5781" t="s">
        <v>9</v>
      </c>
      <c r="Q5781" t="s">
        <v>9</v>
      </c>
      <c r="R5781" t="s">
        <v>224</v>
      </c>
      <c r="S5781" t="s">
        <v>127</v>
      </c>
      <c r="T5781">
        <v>1</v>
      </c>
      <c r="U5781" t="s">
        <v>475</v>
      </c>
      <c r="W5781" t="s">
        <v>386</v>
      </c>
    </row>
    <row r="5782" spans="1:23" x14ac:dyDescent="0.25">
      <c r="A5782" t="s">
        <v>356</v>
      </c>
      <c r="B5782" s="1">
        <v>44181</v>
      </c>
      <c r="C5782">
        <v>133.25</v>
      </c>
      <c r="D5782" t="s">
        <v>6618</v>
      </c>
      <c r="E5782" t="s">
        <v>6618</v>
      </c>
      <c r="F5782" t="s">
        <v>8245</v>
      </c>
      <c r="G5782" t="s">
        <v>89</v>
      </c>
      <c r="H5782" t="s">
        <v>69</v>
      </c>
      <c r="I5782" t="s">
        <v>69</v>
      </c>
      <c r="J5782" t="s">
        <v>9</v>
      </c>
      <c r="O5782" t="s">
        <v>89</v>
      </c>
      <c r="P5782" t="s">
        <v>9</v>
      </c>
      <c r="Q5782" t="s">
        <v>9</v>
      </c>
      <c r="R5782" t="s">
        <v>224</v>
      </c>
      <c r="S5782" t="s">
        <v>127</v>
      </c>
      <c r="T5782">
        <v>1</v>
      </c>
      <c r="U5782" t="s">
        <v>475</v>
      </c>
      <c r="W5782" t="s">
        <v>386</v>
      </c>
    </row>
    <row r="5783" spans="1:23" x14ac:dyDescent="0.25">
      <c r="A5783" t="s">
        <v>356</v>
      </c>
      <c r="B5783" s="1">
        <v>44181</v>
      </c>
      <c r="C5783">
        <v>1658.89</v>
      </c>
      <c r="D5783" t="s">
        <v>6637</v>
      </c>
      <c r="E5783" t="s">
        <v>6637</v>
      </c>
      <c r="F5783" t="s">
        <v>8246</v>
      </c>
      <c r="G5783" t="s">
        <v>89</v>
      </c>
      <c r="H5783" t="s">
        <v>69</v>
      </c>
      <c r="I5783" t="s">
        <v>69</v>
      </c>
      <c r="J5783" t="s">
        <v>9</v>
      </c>
      <c r="O5783" t="s">
        <v>89</v>
      </c>
      <c r="P5783" t="s">
        <v>9</v>
      </c>
      <c r="Q5783" t="s">
        <v>9</v>
      </c>
      <c r="R5783" t="s">
        <v>224</v>
      </c>
      <c r="S5783" t="s">
        <v>127</v>
      </c>
      <c r="T5783">
        <v>1</v>
      </c>
      <c r="U5783" t="s">
        <v>475</v>
      </c>
      <c r="W5783" t="s">
        <v>386</v>
      </c>
    </row>
    <row r="5784" spans="1:23" x14ac:dyDescent="0.25">
      <c r="A5784" t="s">
        <v>356</v>
      </c>
      <c r="B5784" s="1">
        <v>44181</v>
      </c>
      <c r="C5784">
        <v>71.37</v>
      </c>
      <c r="D5784" t="s">
        <v>6618</v>
      </c>
      <c r="E5784" t="s">
        <v>6618</v>
      </c>
      <c r="F5784" t="s">
        <v>7557</v>
      </c>
      <c r="G5784" t="s">
        <v>89</v>
      </c>
      <c r="H5784" t="s">
        <v>69</v>
      </c>
      <c r="I5784" t="s">
        <v>69</v>
      </c>
      <c r="J5784" t="s">
        <v>9</v>
      </c>
      <c r="O5784" t="s">
        <v>89</v>
      </c>
      <c r="P5784" t="s">
        <v>9</v>
      </c>
      <c r="Q5784" t="s">
        <v>9</v>
      </c>
      <c r="R5784" t="s">
        <v>224</v>
      </c>
      <c r="S5784" t="s">
        <v>127</v>
      </c>
      <c r="T5784">
        <v>1</v>
      </c>
      <c r="U5784" t="s">
        <v>475</v>
      </c>
      <c r="W5784" t="s">
        <v>386</v>
      </c>
    </row>
    <row r="5785" spans="1:23" x14ac:dyDescent="0.25">
      <c r="A5785" t="s">
        <v>19</v>
      </c>
      <c r="B5785" s="1">
        <v>44181</v>
      </c>
      <c r="C5785">
        <v>-217.57</v>
      </c>
      <c r="D5785" t="s">
        <v>46</v>
      </c>
      <c r="E5785" t="s">
        <v>46</v>
      </c>
      <c r="F5785" t="s">
        <v>695</v>
      </c>
      <c r="G5785" t="s">
        <v>55</v>
      </c>
      <c r="H5785" t="s">
        <v>18</v>
      </c>
      <c r="I5785" t="s">
        <v>18</v>
      </c>
      <c r="J5785" t="s">
        <v>9</v>
      </c>
      <c r="O5785" t="s">
        <v>55</v>
      </c>
      <c r="P5785" t="s">
        <v>9</v>
      </c>
      <c r="Q5785" t="s">
        <v>9</v>
      </c>
      <c r="R5785" t="s">
        <v>224</v>
      </c>
      <c r="S5785" t="s">
        <v>126</v>
      </c>
      <c r="T5785">
        <v>12</v>
      </c>
      <c r="U5785" t="s">
        <v>475</v>
      </c>
      <c r="W5785" t="s">
        <v>386</v>
      </c>
    </row>
    <row r="5786" spans="1:23" x14ac:dyDescent="0.25">
      <c r="A5786" t="s">
        <v>34</v>
      </c>
      <c r="B5786" s="1">
        <v>44181</v>
      </c>
      <c r="C5786">
        <v>-34.049999999999997</v>
      </c>
      <c r="D5786" t="s">
        <v>491</v>
      </c>
      <c r="E5786" t="s">
        <v>491</v>
      </c>
      <c r="F5786" t="s">
        <v>692</v>
      </c>
      <c r="G5786" t="s">
        <v>78</v>
      </c>
      <c r="H5786" t="s">
        <v>27</v>
      </c>
      <c r="I5786" t="s">
        <v>27</v>
      </c>
      <c r="J5786" t="s">
        <v>9</v>
      </c>
      <c r="K5786" t="s">
        <v>9</v>
      </c>
      <c r="L5786" t="s">
        <v>9</v>
      </c>
      <c r="M5786" t="s">
        <v>693</v>
      </c>
      <c r="O5786" t="s">
        <v>78</v>
      </c>
      <c r="P5786" t="s">
        <v>9</v>
      </c>
      <c r="Q5786" t="s">
        <v>694</v>
      </c>
      <c r="R5786" t="s">
        <v>122</v>
      </c>
      <c r="S5786" t="s">
        <v>127</v>
      </c>
      <c r="T5786">
        <v>1</v>
      </c>
      <c r="U5786" t="s">
        <v>475</v>
      </c>
      <c r="W5786" t="s">
        <v>386</v>
      </c>
    </row>
    <row r="5787" spans="1:23" x14ac:dyDescent="0.25">
      <c r="A5787" t="s">
        <v>356</v>
      </c>
      <c r="B5787" s="1">
        <v>44181</v>
      </c>
      <c r="C5787">
        <v>133.25</v>
      </c>
      <c r="D5787" t="s">
        <v>6618</v>
      </c>
      <c r="E5787" t="s">
        <v>6618</v>
      </c>
      <c r="F5787" t="s">
        <v>8245</v>
      </c>
      <c r="G5787" t="s">
        <v>89</v>
      </c>
      <c r="H5787" t="s">
        <v>69</v>
      </c>
      <c r="I5787" t="s">
        <v>69</v>
      </c>
      <c r="J5787" t="s">
        <v>9</v>
      </c>
      <c r="O5787" t="s">
        <v>89</v>
      </c>
      <c r="P5787" t="s">
        <v>9</v>
      </c>
      <c r="Q5787" t="s">
        <v>9</v>
      </c>
      <c r="R5787" t="s">
        <v>224</v>
      </c>
      <c r="S5787" t="s">
        <v>127</v>
      </c>
      <c r="T5787">
        <v>1</v>
      </c>
      <c r="U5787" t="s">
        <v>475</v>
      </c>
      <c r="W5787" t="s">
        <v>386</v>
      </c>
    </row>
    <row r="5788" spans="1:23" x14ac:dyDescent="0.25">
      <c r="A5788" t="s">
        <v>6411</v>
      </c>
      <c r="B5788" s="1">
        <v>44181</v>
      </c>
      <c r="C5788">
        <v>-51.39</v>
      </c>
      <c r="D5788" t="s">
        <v>8191</v>
      </c>
      <c r="E5788" t="s">
        <v>8191</v>
      </c>
      <c r="F5788" t="s">
        <v>6633</v>
      </c>
      <c r="G5788" t="s">
        <v>89</v>
      </c>
      <c r="H5788" t="s">
        <v>229</v>
      </c>
      <c r="I5788" t="s">
        <v>229</v>
      </c>
      <c r="J5788" t="s">
        <v>9</v>
      </c>
      <c r="O5788" t="s">
        <v>89</v>
      </c>
      <c r="P5788" t="s">
        <v>9</v>
      </c>
      <c r="Q5788" t="s">
        <v>9</v>
      </c>
      <c r="R5788" t="s">
        <v>224</v>
      </c>
      <c r="S5788" t="s">
        <v>127</v>
      </c>
      <c r="T5788">
        <v>1</v>
      </c>
      <c r="U5788" t="s">
        <v>475</v>
      </c>
      <c r="W5788" t="s">
        <v>386</v>
      </c>
    </row>
    <row r="5789" spans="1:23" x14ac:dyDescent="0.25">
      <c r="A5789" t="s">
        <v>356</v>
      </c>
      <c r="B5789" s="1">
        <v>44181</v>
      </c>
      <c r="C5789">
        <v>1658.89</v>
      </c>
      <c r="D5789" t="s">
        <v>6637</v>
      </c>
      <c r="E5789" t="s">
        <v>6637</v>
      </c>
      <c r="F5789" t="s">
        <v>8246</v>
      </c>
      <c r="G5789" t="s">
        <v>89</v>
      </c>
      <c r="H5789" t="s">
        <v>69</v>
      </c>
      <c r="I5789" t="s">
        <v>69</v>
      </c>
      <c r="J5789" t="s">
        <v>9</v>
      </c>
      <c r="O5789" t="s">
        <v>89</v>
      </c>
      <c r="P5789" t="s">
        <v>9</v>
      </c>
      <c r="Q5789" t="s">
        <v>9</v>
      </c>
      <c r="R5789" t="s">
        <v>224</v>
      </c>
      <c r="S5789" t="s">
        <v>127</v>
      </c>
      <c r="T5789">
        <v>1</v>
      </c>
      <c r="U5789" t="s">
        <v>475</v>
      </c>
      <c r="W5789" t="s">
        <v>386</v>
      </c>
    </row>
    <row r="5790" spans="1:23" x14ac:dyDescent="0.25">
      <c r="A5790" t="s">
        <v>356</v>
      </c>
      <c r="B5790" s="1">
        <v>44181</v>
      </c>
      <c r="C5790">
        <v>71.37</v>
      </c>
      <c r="D5790" t="s">
        <v>6618</v>
      </c>
      <c r="E5790" t="s">
        <v>6618</v>
      </c>
      <c r="F5790" t="s">
        <v>7557</v>
      </c>
      <c r="G5790" t="s">
        <v>89</v>
      </c>
      <c r="H5790" t="s">
        <v>69</v>
      </c>
      <c r="I5790" t="s">
        <v>69</v>
      </c>
      <c r="J5790" t="s">
        <v>9</v>
      </c>
      <c r="O5790" t="s">
        <v>89</v>
      </c>
      <c r="P5790" t="s">
        <v>9</v>
      </c>
      <c r="Q5790" t="s">
        <v>9</v>
      </c>
      <c r="R5790" t="s">
        <v>224</v>
      </c>
      <c r="S5790" t="s">
        <v>127</v>
      </c>
      <c r="T5790">
        <v>1</v>
      </c>
      <c r="U5790" t="s">
        <v>475</v>
      </c>
      <c r="W5790" t="s">
        <v>386</v>
      </c>
    </row>
    <row r="5791" spans="1:23" x14ac:dyDescent="0.25">
      <c r="A5791" t="s">
        <v>6408</v>
      </c>
      <c r="B5791" s="1">
        <v>44181</v>
      </c>
      <c r="C5791">
        <v>0.23</v>
      </c>
      <c r="D5791" t="s">
        <v>556</v>
      </c>
      <c r="E5791" t="s">
        <v>556</v>
      </c>
      <c r="F5791" t="s">
        <v>8244</v>
      </c>
      <c r="G5791" t="s">
        <v>92</v>
      </c>
      <c r="H5791" t="s">
        <v>71</v>
      </c>
      <c r="I5791" t="s">
        <v>71</v>
      </c>
      <c r="J5791" t="s">
        <v>9</v>
      </c>
      <c r="O5791" t="s">
        <v>92</v>
      </c>
      <c r="P5791" t="s">
        <v>9</v>
      </c>
      <c r="Q5791" t="s">
        <v>9</v>
      </c>
      <c r="R5791" t="s">
        <v>92</v>
      </c>
      <c r="S5791" t="s">
        <v>127</v>
      </c>
      <c r="T5791">
        <v>12</v>
      </c>
      <c r="U5791" t="s">
        <v>475</v>
      </c>
      <c r="W5791" t="s">
        <v>386</v>
      </c>
    </row>
    <row r="5792" spans="1:23" x14ac:dyDescent="0.25">
      <c r="A5792" t="s">
        <v>356</v>
      </c>
      <c r="B5792" s="1">
        <v>44180</v>
      </c>
      <c r="C5792">
        <v>77.94</v>
      </c>
      <c r="D5792" t="s">
        <v>6618</v>
      </c>
      <c r="E5792" t="s">
        <v>6618</v>
      </c>
      <c r="F5792" t="s">
        <v>8247</v>
      </c>
      <c r="G5792" t="s">
        <v>89</v>
      </c>
      <c r="H5792" t="s">
        <v>69</v>
      </c>
      <c r="I5792" t="s">
        <v>69</v>
      </c>
      <c r="J5792" t="s">
        <v>9</v>
      </c>
      <c r="O5792" t="s">
        <v>89</v>
      </c>
      <c r="P5792" t="s">
        <v>9</v>
      </c>
      <c r="Q5792" t="s">
        <v>9</v>
      </c>
      <c r="R5792" t="s">
        <v>224</v>
      </c>
      <c r="S5792" t="s">
        <v>127</v>
      </c>
      <c r="T5792">
        <v>1</v>
      </c>
      <c r="U5792" t="s">
        <v>475</v>
      </c>
      <c r="W5792" t="s">
        <v>386</v>
      </c>
    </row>
    <row r="5793" spans="1:23" x14ac:dyDescent="0.25">
      <c r="A5793" t="s">
        <v>6408</v>
      </c>
      <c r="B5793" s="1">
        <v>44180</v>
      </c>
      <c r="C5793">
        <v>20000</v>
      </c>
      <c r="D5793" t="s">
        <v>691</v>
      </c>
      <c r="E5793" t="s">
        <v>691</v>
      </c>
      <c r="F5793" t="s">
        <v>8205</v>
      </c>
      <c r="G5793" t="s">
        <v>55</v>
      </c>
      <c r="H5793" t="s">
        <v>225</v>
      </c>
      <c r="I5793" t="s">
        <v>225</v>
      </c>
      <c r="J5793" t="s">
        <v>9</v>
      </c>
      <c r="O5793" t="s">
        <v>55</v>
      </c>
      <c r="P5793" t="s">
        <v>9</v>
      </c>
      <c r="Q5793" t="s">
        <v>9</v>
      </c>
      <c r="R5793" t="s">
        <v>224</v>
      </c>
      <c r="S5793" t="s">
        <v>126</v>
      </c>
      <c r="T5793">
        <v>0</v>
      </c>
      <c r="U5793" t="s">
        <v>475</v>
      </c>
      <c r="V5793" t="s">
        <v>6075</v>
      </c>
      <c r="W5793" t="s">
        <v>386</v>
      </c>
    </row>
    <row r="5794" spans="1:23" x14ac:dyDescent="0.25">
      <c r="A5794" t="s">
        <v>356</v>
      </c>
      <c r="B5794" s="1">
        <v>44180</v>
      </c>
      <c r="C5794">
        <v>52.28</v>
      </c>
      <c r="D5794" t="s">
        <v>6618</v>
      </c>
      <c r="E5794" t="s">
        <v>6618</v>
      </c>
      <c r="F5794" t="s">
        <v>8248</v>
      </c>
      <c r="G5794" t="s">
        <v>89</v>
      </c>
      <c r="H5794" t="s">
        <v>69</v>
      </c>
      <c r="I5794" t="s">
        <v>69</v>
      </c>
      <c r="J5794" t="s">
        <v>9</v>
      </c>
      <c r="O5794" t="s">
        <v>89</v>
      </c>
      <c r="P5794" t="s">
        <v>9</v>
      </c>
      <c r="Q5794" t="s">
        <v>9</v>
      </c>
      <c r="R5794" t="s">
        <v>224</v>
      </c>
      <c r="S5794" t="s">
        <v>127</v>
      </c>
      <c r="T5794">
        <v>1</v>
      </c>
      <c r="U5794" t="s">
        <v>475</v>
      </c>
      <c r="W5794" t="s">
        <v>386</v>
      </c>
    </row>
    <row r="5795" spans="1:23" x14ac:dyDescent="0.25">
      <c r="A5795" t="s">
        <v>420</v>
      </c>
      <c r="B5795" s="1">
        <v>44180</v>
      </c>
      <c r="C5795">
        <v>5000</v>
      </c>
      <c r="D5795" t="s">
        <v>691</v>
      </c>
      <c r="E5795" t="s">
        <v>691</v>
      </c>
      <c r="F5795" t="s">
        <v>624</v>
      </c>
      <c r="G5795" t="s">
        <v>55</v>
      </c>
      <c r="H5795" t="s">
        <v>225</v>
      </c>
      <c r="I5795" t="s">
        <v>225</v>
      </c>
      <c r="J5795" t="s">
        <v>9</v>
      </c>
      <c r="O5795" t="s">
        <v>55</v>
      </c>
      <c r="P5795" t="s">
        <v>9</v>
      </c>
      <c r="Q5795" t="s">
        <v>9</v>
      </c>
      <c r="R5795" t="s">
        <v>224</v>
      </c>
      <c r="S5795" t="s">
        <v>126</v>
      </c>
      <c r="T5795">
        <v>0</v>
      </c>
      <c r="U5795" t="s">
        <v>475</v>
      </c>
      <c r="V5795" t="s">
        <v>6075</v>
      </c>
      <c r="W5795" t="s">
        <v>386</v>
      </c>
    </row>
    <row r="5796" spans="1:23" x14ac:dyDescent="0.25">
      <c r="A5796" t="s">
        <v>6411</v>
      </c>
      <c r="B5796" s="1">
        <v>44180</v>
      </c>
      <c r="C5796">
        <v>51.39</v>
      </c>
      <c r="D5796" t="s">
        <v>8191</v>
      </c>
      <c r="E5796" t="s">
        <v>8191</v>
      </c>
      <c r="F5796" t="s">
        <v>6633</v>
      </c>
      <c r="G5796" t="s">
        <v>89</v>
      </c>
      <c r="H5796" t="s">
        <v>69</v>
      </c>
      <c r="I5796" t="s">
        <v>69</v>
      </c>
      <c r="J5796" t="s">
        <v>9</v>
      </c>
      <c r="O5796" t="s">
        <v>89</v>
      </c>
      <c r="P5796" t="s">
        <v>9</v>
      </c>
      <c r="Q5796" t="s">
        <v>9</v>
      </c>
      <c r="R5796" t="s">
        <v>224</v>
      </c>
      <c r="S5796" t="s">
        <v>127</v>
      </c>
      <c r="T5796">
        <v>1</v>
      </c>
      <c r="U5796" t="s">
        <v>475</v>
      </c>
      <c r="W5796" t="s">
        <v>386</v>
      </c>
    </row>
    <row r="5797" spans="1:23" x14ac:dyDescent="0.25">
      <c r="A5797" t="s">
        <v>356</v>
      </c>
      <c r="B5797" s="1">
        <v>44180</v>
      </c>
      <c r="C5797">
        <v>616.91999999999996</v>
      </c>
      <c r="D5797" t="s">
        <v>6637</v>
      </c>
      <c r="E5797" t="s">
        <v>6637</v>
      </c>
      <c r="F5797" t="s">
        <v>8249</v>
      </c>
      <c r="G5797" t="s">
        <v>89</v>
      </c>
      <c r="H5797" t="s">
        <v>69</v>
      </c>
      <c r="I5797" t="s">
        <v>69</v>
      </c>
      <c r="J5797" t="s">
        <v>9</v>
      </c>
      <c r="O5797" t="s">
        <v>89</v>
      </c>
      <c r="P5797" t="s">
        <v>9</v>
      </c>
      <c r="Q5797" t="s">
        <v>9</v>
      </c>
      <c r="R5797" t="s">
        <v>224</v>
      </c>
      <c r="S5797" t="s">
        <v>127</v>
      </c>
      <c r="T5797">
        <v>1</v>
      </c>
      <c r="U5797" t="s">
        <v>475</v>
      </c>
      <c r="W5797" t="s">
        <v>386</v>
      </c>
    </row>
    <row r="5798" spans="1:23" x14ac:dyDescent="0.25">
      <c r="A5798" t="s">
        <v>356</v>
      </c>
      <c r="B5798" s="1">
        <v>44180</v>
      </c>
      <c r="C5798">
        <v>52.28</v>
      </c>
      <c r="D5798" t="s">
        <v>6618</v>
      </c>
      <c r="E5798" t="s">
        <v>6618</v>
      </c>
      <c r="F5798" t="s">
        <v>8248</v>
      </c>
      <c r="G5798" t="s">
        <v>89</v>
      </c>
      <c r="H5798" t="s">
        <v>69</v>
      </c>
      <c r="I5798" t="s">
        <v>69</v>
      </c>
      <c r="J5798" t="s">
        <v>9</v>
      </c>
      <c r="O5798" t="s">
        <v>89</v>
      </c>
      <c r="P5798" t="s">
        <v>9</v>
      </c>
      <c r="Q5798" t="s">
        <v>9</v>
      </c>
      <c r="R5798" t="s">
        <v>224</v>
      </c>
      <c r="S5798" t="s">
        <v>127</v>
      </c>
      <c r="T5798">
        <v>1</v>
      </c>
      <c r="U5798" t="s">
        <v>475</v>
      </c>
      <c r="W5798" t="s">
        <v>386</v>
      </c>
    </row>
    <row r="5799" spans="1:23" x14ac:dyDescent="0.25">
      <c r="A5799" t="s">
        <v>356</v>
      </c>
      <c r="B5799" s="1">
        <v>44180</v>
      </c>
      <c r="C5799">
        <v>77.94</v>
      </c>
      <c r="D5799" t="s">
        <v>6618</v>
      </c>
      <c r="E5799" t="s">
        <v>6618</v>
      </c>
      <c r="F5799" t="s">
        <v>8247</v>
      </c>
      <c r="G5799" t="s">
        <v>89</v>
      </c>
      <c r="H5799" t="s">
        <v>69</v>
      </c>
      <c r="I5799" t="s">
        <v>69</v>
      </c>
      <c r="J5799" t="s">
        <v>9</v>
      </c>
      <c r="O5799" t="s">
        <v>89</v>
      </c>
      <c r="P5799" t="s">
        <v>9</v>
      </c>
      <c r="Q5799" t="s">
        <v>9</v>
      </c>
      <c r="R5799" t="s">
        <v>224</v>
      </c>
      <c r="S5799" t="s">
        <v>127</v>
      </c>
      <c r="T5799">
        <v>1</v>
      </c>
      <c r="U5799" t="s">
        <v>475</v>
      </c>
      <c r="W5799" t="s">
        <v>386</v>
      </c>
    </row>
    <row r="5800" spans="1:23" x14ac:dyDescent="0.25">
      <c r="A5800" t="s">
        <v>356</v>
      </c>
      <c r="B5800" s="1">
        <v>44180</v>
      </c>
      <c r="C5800">
        <v>616.91999999999996</v>
      </c>
      <c r="D5800" t="s">
        <v>6637</v>
      </c>
      <c r="E5800" t="s">
        <v>6637</v>
      </c>
      <c r="F5800" t="s">
        <v>8249</v>
      </c>
      <c r="G5800" t="s">
        <v>89</v>
      </c>
      <c r="H5800" t="s">
        <v>69</v>
      </c>
      <c r="I5800" t="s">
        <v>69</v>
      </c>
      <c r="J5800" t="s">
        <v>9</v>
      </c>
      <c r="O5800" t="s">
        <v>89</v>
      </c>
      <c r="P5800" t="s">
        <v>9</v>
      </c>
      <c r="Q5800" t="s">
        <v>9</v>
      </c>
      <c r="R5800" t="s">
        <v>224</v>
      </c>
      <c r="S5800" t="s">
        <v>127</v>
      </c>
      <c r="T5800">
        <v>1</v>
      </c>
      <c r="U5800" t="s">
        <v>475</v>
      </c>
      <c r="W5800" t="s">
        <v>386</v>
      </c>
    </row>
    <row r="5801" spans="1:23" x14ac:dyDescent="0.25">
      <c r="A5801" t="s">
        <v>356</v>
      </c>
      <c r="B5801" s="1">
        <v>44180</v>
      </c>
      <c r="C5801">
        <v>16.48</v>
      </c>
      <c r="D5801" t="s">
        <v>6618</v>
      </c>
      <c r="E5801" t="s">
        <v>6618</v>
      </c>
      <c r="F5801" t="s">
        <v>8250</v>
      </c>
      <c r="G5801" t="s">
        <v>89</v>
      </c>
      <c r="H5801" t="s">
        <v>69</v>
      </c>
      <c r="I5801" t="s">
        <v>69</v>
      </c>
      <c r="J5801" t="s">
        <v>9</v>
      </c>
      <c r="O5801" t="s">
        <v>89</v>
      </c>
      <c r="P5801" t="s">
        <v>9</v>
      </c>
      <c r="Q5801" t="s">
        <v>9</v>
      </c>
      <c r="R5801" t="s">
        <v>224</v>
      </c>
      <c r="S5801" t="s">
        <v>127</v>
      </c>
      <c r="T5801">
        <v>1</v>
      </c>
      <c r="U5801" t="s">
        <v>475</v>
      </c>
      <c r="W5801" t="s">
        <v>386</v>
      </c>
    </row>
    <row r="5802" spans="1:23" x14ac:dyDescent="0.25">
      <c r="A5802" t="s">
        <v>356</v>
      </c>
      <c r="B5802" s="1">
        <v>44180</v>
      </c>
      <c r="C5802">
        <v>16.48</v>
      </c>
      <c r="D5802" t="s">
        <v>6618</v>
      </c>
      <c r="E5802" t="s">
        <v>6618</v>
      </c>
      <c r="F5802" t="s">
        <v>8250</v>
      </c>
      <c r="G5802" t="s">
        <v>89</v>
      </c>
      <c r="H5802" t="s">
        <v>69</v>
      </c>
      <c r="I5802" t="s">
        <v>69</v>
      </c>
      <c r="J5802" t="s">
        <v>9</v>
      </c>
      <c r="O5802" t="s">
        <v>89</v>
      </c>
      <c r="P5802" t="s">
        <v>9</v>
      </c>
      <c r="Q5802" t="s">
        <v>9</v>
      </c>
      <c r="R5802" t="s">
        <v>224</v>
      </c>
      <c r="S5802" t="s">
        <v>127</v>
      </c>
      <c r="T5802">
        <v>1</v>
      </c>
      <c r="U5802" t="s">
        <v>475</v>
      </c>
      <c r="W5802" t="s">
        <v>386</v>
      </c>
    </row>
    <row r="5803" spans="1:23" x14ac:dyDescent="0.25">
      <c r="A5803" t="s">
        <v>356</v>
      </c>
      <c r="B5803" s="1">
        <v>44180</v>
      </c>
      <c r="C5803">
        <v>29.1</v>
      </c>
      <c r="D5803" t="s">
        <v>6618</v>
      </c>
      <c r="E5803" t="s">
        <v>6618</v>
      </c>
      <c r="F5803" t="s">
        <v>6645</v>
      </c>
      <c r="G5803" t="s">
        <v>89</v>
      </c>
      <c r="H5803" t="s">
        <v>69</v>
      </c>
      <c r="I5803" t="s">
        <v>69</v>
      </c>
      <c r="J5803" t="s">
        <v>9</v>
      </c>
      <c r="O5803" t="s">
        <v>89</v>
      </c>
      <c r="P5803" t="s">
        <v>9</v>
      </c>
      <c r="Q5803" t="s">
        <v>9</v>
      </c>
      <c r="R5803" t="s">
        <v>224</v>
      </c>
      <c r="S5803" t="s">
        <v>127</v>
      </c>
      <c r="T5803">
        <v>1</v>
      </c>
      <c r="U5803" t="s">
        <v>475</v>
      </c>
      <c r="W5803" t="s">
        <v>386</v>
      </c>
    </row>
    <row r="5804" spans="1:23" x14ac:dyDescent="0.25">
      <c r="A5804" t="s">
        <v>34</v>
      </c>
      <c r="B5804" s="1">
        <v>44180</v>
      </c>
      <c r="C5804">
        <v>217.57</v>
      </c>
      <c r="D5804" t="s">
        <v>46</v>
      </c>
      <c r="E5804" t="s">
        <v>46</v>
      </c>
      <c r="F5804" t="s">
        <v>703</v>
      </c>
      <c r="G5804" t="s">
        <v>55</v>
      </c>
      <c r="H5804" t="s">
        <v>18</v>
      </c>
      <c r="I5804" t="s">
        <v>18</v>
      </c>
      <c r="J5804" t="s">
        <v>9</v>
      </c>
      <c r="O5804" t="s">
        <v>55</v>
      </c>
      <c r="P5804" t="s">
        <v>9</v>
      </c>
      <c r="Q5804" t="s">
        <v>9</v>
      </c>
      <c r="R5804" t="s">
        <v>224</v>
      </c>
      <c r="S5804" t="s">
        <v>126</v>
      </c>
      <c r="T5804">
        <v>12</v>
      </c>
      <c r="U5804" t="s">
        <v>475</v>
      </c>
      <c r="W5804" t="s">
        <v>386</v>
      </c>
    </row>
    <row r="5805" spans="1:23" x14ac:dyDescent="0.25">
      <c r="A5805" t="s">
        <v>492</v>
      </c>
      <c r="B5805" s="1">
        <v>44180</v>
      </c>
      <c r="C5805">
        <v>-20</v>
      </c>
      <c r="D5805" t="s">
        <v>582</v>
      </c>
      <c r="E5805" t="s">
        <v>582</v>
      </c>
      <c r="F5805" t="s">
        <v>583</v>
      </c>
      <c r="G5805" t="s">
        <v>78</v>
      </c>
      <c r="H5805" t="s">
        <v>27</v>
      </c>
      <c r="I5805" t="s">
        <v>27</v>
      </c>
      <c r="J5805" t="s">
        <v>9</v>
      </c>
      <c r="O5805" t="s">
        <v>78</v>
      </c>
      <c r="P5805" t="s">
        <v>9</v>
      </c>
      <c r="Q5805" t="s">
        <v>709</v>
      </c>
      <c r="R5805" t="s">
        <v>122</v>
      </c>
      <c r="S5805" t="s">
        <v>127</v>
      </c>
      <c r="T5805">
        <v>1</v>
      </c>
      <c r="U5805" t="s">
        <v>475</v>
      </c>
      <c r="W5805" t="s">
        <v>386</v>
      </c>
    </row>
    <row r="5806" spans="1:23" x14ac:dyDescent="0.25">
      <c r="A5806" t="s">
        <v>544</v>
      </c>
      <c r="B5806" s="1">
        <v>44180</v>
      </c>
      <c r="C5806">
        <v>-30.12</v>
      </c>
      <c r="D5806" t="s">
        <v>716</v>
      </c>
      <c r="E5806" t="s">
        <v>716</v>
      </c>
      <c r="F5806" t="s">
        <v>717</v>
      </c>
      <c r="G5806" t="s">
        <v>10</v>
      </c>
      <c r="H5806" t="s">
        <v>35</v>
      </c>
      <c r="I5806" t="s">
        <v>35</v>
      </c>
      <c r="J5806" t="s">
        <v>9</v>
      </c>
      <c r="O5806" t="s">
        <v>10</v>
      </c>
      <c r="P5806" t="s">
        <v>9</v>
      </c>
      <c r="Q5806" t="s">
        <v>9</v>
      </c>
      <c r="R5806" t="s">
        <v>122</v>
      </c>
      <c r="S5806" t="s">
        <v>127</v>
      </c>
      <c r="T5806">
        <v>12</v>
      </c>
      <c r="U5806" t="s">
        <v>475</v>
      </c>
      <c r="W5806" t="s">
        <v>386</v>
      </c>
    </row>
    <row r="5807" spans="1:23" x14ac:dyDescent="0.25">
      <c r="A5807" t="s">
        <v>492</v>
      </c>
      <c r="B5807" s="1">
        <v>44180</v>
      </c>
      <c r="C5807">
        <v>-33.67</v>
      </c>
      <c r="D5807" t="s">
        <v>713</v>
      </c>
      <c r="E5807" t="s">
        <v>713</v>
      </c>
      <c r="F5807" t="s">
        <v>714</v>
      </c>
      <c r="G5807" t="s">
        <v>78</v>
      </c>
      <c r="H5807" t="s">
        <v>27</v>
      </c>
      <c r="I5807" t="s">
        <v>27</v>
      </c>
      <c r="J5807" t="s">
        <v>9</v>
      </c>
      <c r="O5807" t="s">
        <v>78</v>
      </c>
      <c r="P5807" t="s">
        <v>9</v>
      </c>
      <c r="Q5807" t="s">
        <v>715</v>
      </c>
      <c r="R5807" t="s">
        <v>122</v>
      </c>
      <c r="S5807" t="s">
        <v>127</v>
      </c>
      <c r="T5807">
        <v>1</v>
      </c>
      <c r="U5807" t="s">
        <v>475</v>
      </c>
      <c r="W5807" t="s">
        <v>386</v>
      </c>
    </row>
    <row r="5808" spans="1:23" x14ac:dyDescent="0.25">
      <c r="A5808" t="s">
        <v>356</v>
      </c>
      <c r="B5808" s="1">
        <v>44180</v>
      </c>
      <c r="C5808">
        <v>29.1</v>
      </c>
      <c r="D5808" t="s">
        <v>6618</v>
      </c>
      <c r="E5808" t="s">
        <v>6618</v>
      </c>
      <c r="F5808" t="s">
        <v>6645</v>
      </c>
      <c r="G5808" t="s">
        <v>89</v>
      </c>
      <c r="H5808" t="s">
        <v>69</v>
      </c>
      <c r="I5808" t="s">
        <v>69</v>
      </c>
      <c r="J5808" t="s">
        <v>9</v>
      </c>
      <c r="O5808" t="s">
        <v>89</v>
      </c>
      <c r="P5808" t="s">
        <v>9</v>
      </c>
      <c r="Q5808" t="s">
        <v>9</v>
      </c>
      <c r="R5808" t="s">
        <v>224</v>
      </c>
      <c r="S5808" t="s">
        <v>127</v>
      </c>
      <c r="T5808">
        <v>1</v>
      </c>
      <c r="U5808" t="s">
        <v>475</v>
      </c>
      <c r="W5808" t="s">
        <v>386</v>
      </c>
    </row>
    <row r="5809" spans="1:23" x14ac:dyDescent="0.25">
      <c r="A5809" t="s">
        <v>492</v>
      </c>
      <c r="B5809" s="1">
        <v>44180</v>
      </c>
      <c r="C5809">
        <v>-32.119999999999997</v>
      </c>
      <c r="D5809" t="s">
        <v>582</v>
      </c>
      <c r="E5809" t="s">
        <v>582</v>
      </c>
      <c r="F5809" t="s">
        <v>583</v>
      </c>
      <c r="G5809" t="s">
        <v>117</v>
      </c>
      <c r="H5809" t="s">
        <v>42</v>
      </c>
      <c r="I5809" t="s">
        <v>42</v>
      </c>
      <c r="J5809" t="s">
        <v>9</v>
      </c>
      <c r="O5809" t="s">
        <v>117</v>
      </c>
      <c r="P5809" t="s">
        <v>9</v>
      </c>
      <c r="Q5809" t="s">
        <v>705</v>
      </c>
      <c r="R5809" t="s">
        <v>122</v>
      </c>
      <c r="S5809" t="s">
        <v>127</v>
      </c>
      <c r="T5809">
        <v>12</v>
      </c>
      <c r="U5809" t="s">
        <v>475</v>
      </c>
      <c r="W5809" t="s">
        <v>386</v>
      </c>
    </row>
    <row r="5810" spans="1:23" x14ac:dyDescent="0.25">
      <c r="A5810" t="s">
        <v>492</v>
      </c>
      <c r="B5810" s="1">
        <v>44180</v>
      </c>
      <c r="C5810">
        <v>-15</v>
      </c>
      <c r="D5810" t="s">
        <v>582</v>
      </c>
      <c r="E5810" t="s">
        <v>582</v>
      </c>
      <c r="F5810" t="s">
        <v>583</v>
      </c>
      <c r="G5810" t="s">
        <v>13</v>
      </c>
      <c r="H5810" t="s">
        <v>148</v>
      </c>
      <c r="I5810" t="s">
        <v>148</v>
      </c>
      <c r="J5810" t="s">
        <v>9</v>
      </c>
      <c r="O5810" t="s">
        <v>13</v>
      </c>
      <c r="P5810" t="s">
        <v>9</v>
      </c>
      <c r="Q5810" t="s">
        <v>704</v>
      </c>
      <c r="R5810" t="s">
        <v>122</v>
      </c>
      <c r="S5810" t="s">
        <v>127</v>
      </c>
      <c r="T5810">
        <v>12</v>
      </c>
      <c r="U5810" t="s">
        <v>475</v>
      </c>
      <c r="W5810" t="s">
        <v>386</v>
      </c>
    </row>
    <row r="5811" spans="1:23" x14ac:dyDescent="0.25">
      <c r="A5811" t="s">
        <v>492</v>
      </c>
      <c r="B5811" s="1">
        <v>44180</v>
      </c>
      <c r="C5811">
        <v>-27.85</v>
      </c>
      <c r="D5811" t="s">
        <v>710</v>
      </c>
      <c r="E5811" t="s">
        <v>710</v>
      </c>
      <c r="F5811" t="s">
        <v>711</v>
      </c>
      <c r="G5811" t="s">
        <v>120</v>
      </c>
      <c r="H5811" t="s">
        <v>83</v>
      </c>
      <c r="I5811" t="s">
        <v>83</v>
      </c>
      <c r="J5811" t="s">
        <v>9</v>
      </c>
      <c r="O5811" t="s">
        <v>120</v>
      </c>
      <c r="P5811" t="s">
        <v>9</v>
      </c>
      <c r="Q5811" t="s">
        <v>712</v>
      </c>
      <c r="R5811" t="s">
        <v>122</v>
      </c>
      <c r="S5811" t="s">
        <v>127</v>
      </c>
      <c r="T5811">
        <v>12</v>
      </c>
      <c r="U5811" t="s">
        <v>475</v>
      </c>
      <c r="W5811" t="s">
        <v>386</v>
      </c>
    </row>
    <row r="5812" spans="1:23" x14ac:dyDescent="0.25">
      <c r="A5812" t="s">
        <v>487</v>
      </c>
      <c r="B5812" s="1">
        <v>44180</v>
      </c>
      <c r="C5812">
        <v>-20000</v>
      </c>
      <c r="D5812" t="s">
        <v>706</v>
      </c>
      <c r="E5812" t="s">
        <v>706</v>
      </c>
      <c r="F5812" t="s">
        <v>707</v>
      </c>
      <c r="G5812" t="s">
        <v>55</v>
      </c>
      <c r="H5812" t="s">
        <v>225</v>
      </c>
      <c r="I5812" t="s">
        <v>225</v>
      </c>
      <c r="J5812" t="s">
        <v>9</v>
      </c>
      <c r="O5812" t="s">
        <v>55</v>
      </c>
      <c r="P5812" t="s">
        <v>9</v>
      </c>
      <c r="Q5812" t="s">
        <v>708</v>
      </c>
      <c r="R5812" t="s">
        <v>224</v>
      </c>
      <c r="S5812" t="s">
        <v>126</v>
      </c>
      <c r="T5812">
        <v>0</v>
      </c>
      <c r="U5812" t="s">
        <v>475</v>
      </c>
      <c r="V5812" t="s">
        <v>6075</v>
      </c>
      <c r="W5812" t="s">
        <v>386</v>
      </c>
    </row>
    <row r="5813" spans="1:23" x14ac:dyDescent="0.25">
      <c r="A5813" t="s">
        <v>487</v>
      </c>
      <c r="B5813" s="1">
        <v>44180</v>
      </c>
      <c r="C5813">
        <v>-5000</v>
      </c>
      <c r="D5813" t="s">
        <v>696</v>
      </c>
      <c r="E5813" t="s">
        <v>696</v>
      </c>
      <c r="F5813" t="s">
        <v>647</v>
      </c>
      <c r="G5813" t="s">
        <v>55</v>
      </c>
      <c r="H5813" t="s">
        <v>225</v>
      </c>
      <c r="I5813" t="s">
        <v>225</v>
      </c>
      <c r="J5813" t="s">
        <v>9</v>
      </c>
      <c r="O5813" t="s">
        <v>55</v>
      </c>
      <c r="P5813" t="s">
        <v>9</v>
      </c>
      <c r="Q5813" t="s">
        <v>9</v>
      </c>
      <c r="R5813" t="s">
        <v>224</v>
      </c>
      <c r="S5813" t="s">
        <v>126</v>
      </c>
      <c r="T5813">
        <v>0</v>
      </c>
      <c r="U5813" t="s">
        <v>475</v>
      </c>
      <c r="V5813" t="s">
        <v>6075</v>
      </c>
      <c r="W5813" t="s">
        <v>386</v>
      </c>
    </row>
    <row r="5814" spans="1:23" x14ac:dyDescent="0.25">
      <c r="A5814" t="s">
        <v>544</v>
      </c>
      <c r="B5814" s="1">
        <v>44180</v>
      </c>
      <c r="C5814">
        <v>-51.75</v>
      </c>
      <c r="D5814" t="s">
        <v>699</v>
      </c>
      <c r="E5814" t="s">
        <v>699</v>
      </c>
      <c r="F5814" t="s">
        <v>700</v>
      </c>
      <c r="G5814" t="s">
        <v>104</v>
      </c>
      <c r="H5814" t="s">
        <v>12</v>
      </c>
      <c r="I5814" t="s">
        <v>12</v>
      </c>
      <c r="J5814" t="s">
        <v>9</v>
      </c>
      <c r="O5814" t="s">
        <v>104</v>
      </c>
      <c r="P5814" t="s">
        <v>9</v>
      </c>
      <c r="Q5814" t="s">
        <v>9</v>
      </c>
      <c r="R5814" t="s">
        <v>122</v>
      </c>
      <c r="S5814" t="s">
        <v>127</v>
      </c>
      <c r="T5814">
        <v>12</v>
      </c>
      <c r="U5814" t="s">
        <v>475</v>
      </c>
      <c r="W5814" t="s">
        <v>386</v>
      </c>
    </row>
    <row r="5815" spans="1:23" x14ac:dyDescent="0.25">
      <c r="A5815" t="s">
        <v>492</v>
      </c>
      <c r="B5815" s="1">
        <v>44180</v>
      </c>
      <c r="C5815">
        <v>-22</v>
      </c>
      <c r="D5815" t="s">
        <v>650</v>
      </c>
      <c r="E5815" t="s">
        <v>650</v>
      </c>
      <c r="F5815" t="s">
        <v>651</v>
      </c>
      <c r="G5815" t="s">
        <v>118</v>
      </c>
      <c r="H5815" t="s">
        <v>52</v>
      </c>
      <c r="I5815" t="s">
        <v>52</v>
      </c>
      <c r="J5815" t="s">
        <v>9</v>
      </c>
      <c r="O5815" t="s">
        <v>118</v>
      </c>
      <c r="P5815" t="s">
        <v>9</v>
      </c>
      <c r="Q5815" t="s">
        <v>9</v>
      </c>
      <c r="R5815" t="s">
        <v>122</v>
      </c>
      <c r="S5815" t="s">
        <v>127</v>
      </c>
      <c r="T5815">
        <v>12</v>
      </c>
      <c r="U5815" t="s">
        <v>475</v>
      </c>
      <c r="W5815" t="s">
        <v>386</v>
      </c>
    </row>
    <row r="5816" spans="1:23" x14ac:dyDescent="0.25">
      <c r="A5816" t="s">
        <v>492</v>
      </c>
      <c r="B5816" s="1">
        <v>44180</v>
      </c>
      <c r="C5816">
        <v>-10.4</v>
      </c>
      <c r="D5816" t="s">
        <v>697</v>
      </c>
      <c r="E5816" t="s">
        <v>697</v>
      </c>
      <c r="F5816" t="s">
        <v>698</v>
      </c>
      <c r="G5816" t="s">
        <v>78</v>
      </c>
      <c r="H5816" t="s">
        <v>60</v>
      </c>
      <c r="I5816" t="s">
        <v>60</v>
      </c>
      <c r="J5816" t="s">
        <v>289</v>
      </c>
      <c r="O5816" t="s">
        <v>78</v>
      </c>
      <c r="P5816" t="s">
        <v>29</v>
      </c>
      <c r="Q5816" t="s">
        <v>4843</v>
      </c>
      <c r="R5816" t="s">
        <v>122</v>
      </c>
      <c r="S5816" t="s">
        <v>124</v>
      </c>
      <c r="T5816">
        <v>1</v>
      </c>
      <c r="U5816" t="s">
        <v>475</v>
      </c>
      <c r="V5816" t="s">
        <v>289</v>
      </c>
      <c r="W5816" t="s">
        <v>1640</v>
      </c>
    </row>
    <row r="5817" spans="1:23" x14ac:dyDescent="0.25">
      <c r="A5817" t="s">
        <v>19</v>
      </c>
      <c r="B5817" s="1">
        <v>44180</v>
      </c>
      <c r="C5817">
        <v>-91.43</v>
      </c>
      <c r="D5817" t="s">
        <v>701</v>
      </c>
      <c r="E5817" t="s">
        <v>701</v>
      </c>
      <c r="F5817" t="s">
        <v>702</v>
      </c>
      <c r="G5817" t="s">
        <v>94</v>
      </c>
      <c r="H5817" t="s">
        <v>24</v>
      </c>
      <c r="I5817" t="s">
        <v>24</v>
      </c>
      <c r="J5817" t="s">
        <v>2433</v>
      </c>
      <c r="K5817" t="s">
        <v>2434</v>
      </c>
      <c r="O5817" t="s">
        <v>94</v>
      </c>
      <c r="P5817" t="s">
        <v>29</v>
      </c>
      <c r="Q5817" t="s">
        <v>2435</v>
      </c>
      <c r="R5817" t="s">
        <v>122</v>
      </c>
      <c r="S5817" t="s">
        <v>127</v>
      </c>
      <c r="T5817">
        <v>12</v>
      </c>
      <c r="U5817" t="s">
        <v>475</v>
      </c>
      <c r="V5817" t="s">
        <v>265</v>
      </c>
      <c r="W5817" t="s">
        <v>1640</v>
      </c>
    </row>
    <row r="5818" spans="1:23" x14ac:dyDescent="0.25">
      <c r="A5818" t="s">
        <v>492</v>
      </c>
      <c r="B5818" s="1">
        <v>44179</v>
      </c>
      <c r="C5818">
        <v>-23</v>
      </c>
      <c r="D5818" t="s">
        <v>730</v>
      </c>
      <c r="E5818" t="s">
        <v>730</v>
      </c>
      <c r="F5818" t="s">
        <v>731</v>
      </c>
      <c r="G5818" t="s">
        <v>120</v>
      </c>
      <c r="H5818" t="s">
        <v>156</v>
      </c>
      <c r="I5818" t="s">
        <v>156</v>
      </c>
      <c r="J5818" t="s">
        <v>9</v>
      </c>
      <c r="O5818" t="s">
        <v>120</v>
      </c>
      <c r="P5818" t="s">
        <v>9</v>
      </c>
      <c r="Q5818" t="s">
        <v>732</v>
      </c>
      <c r="R5818" t="s">
        <v>122</v>
      </c>
      <c r="S5818" t="s">
        <v>127</v>
      </c>
      <c r="T5818">
        <v>1</v>
      </c>
      <c r="U5818" t="s">
        <v>475</v>
      </c>
      <c r="W5818" t="s">
        <v>386</v>
      </c>
    </row>
    <row r="5819" spans="1:23" x14ac:dyDescent="0.25">
      <c r="A5819" t="s">
        <v>492</v>
      </c>
      <c r="B5819" s="1">
        <v>44179</v>
      </c>
      <c r="C5819">
        <v>-7.98</v>
      </c>
      <c r="D5819" t="s">
        <v>612</v>
      </c>
      <c r="E5819" t="s">
        <v>612</v>
      </c>
      <c r="F5819" t="s">
        <v>613</v>
      </c>
      <c r="G5819" t="s">
        <v>104</v>
      </c>
      <c r="H5819" t="s">
        <v>16</v>
      </c>
      <c r="I5819" t="s">
        <v>16</v>
      </c>
      <c r="J5819" t="s">
        <v>9</v>
      </c>
      <c r="O5819" t="s">
        <v>104</v>
      </c>
      <c r="P5819" t="s">
        <v>9</v>
      </c>
      <c r="Q5819" t="s">
        <v>9</v>
      </c>
      <c r="R5819" t="s">
        <v>122</v>
      </c>
      <c r="S5819" t="s">
        <v>127</v>
      </c>
      <c r="T5819">
        <v>12</v>
      </c>
      <c r="U5819" t="s">
        <v>475</v>
      </c>
      <c r="W5819" t="s">
        <v>386</v>
      </c>
    </row>
    <row r="5820" spans="1:23" x14ac:dyDescent="0.25">
      <c r="A5820" t="s">
        <v>487</v>
      </c>
      <c r="B5820" s="1">
        <v>44179</v>
      </c>
      <c r="C5820">
        <v>24290.6</v>
      </c>
      <c r="D5820" t="s">
        <v>718</v>
      </c>
      <c r="E5820" t="s">
        <v>718</v>
      </c>
      <c r="F5820" t="s">
        <v>501</v>
      </c>
      <c r="G5820" t="s">
        <v>55</v>
      </c>
      <c r="H5820" t="s">
        <v>225</v>
      </c>
      <c r="I5820" t="s">
        <v>225</v>
      </c>
      <c r="J5820" t="s">
        <v>9</v>
      </c>
      <c r="O5820" t="s">
        <v>55</v>
      </c>
      <c r="P5820" t="s">
        <v>9</v>
      </c>
      <c r="Q5820" t="s">
        <v>9</v>
      </c>
      <c r="R5820" t="s">
        <v>224</v>
      </c>
      <c r="S5820" t="s">
        <v>126</v>
      </c>
      <c r="T5820">
        <v>0</v>
      </c>
      <c r="U5820" t="s">
        <v>475</v>
      </c>
      <c r="V5820" t="s">
        <v>6075</v>
      </c>
      <c r="W5820" t="s">
        <v>386</v>
      </c>
    </row>
    <row r="5821" spans="1:23" x14ac:dyDescent="0.25">
      <c r="A5821" t="s">
        <v>492</v>
      </c>
      <c r="B5821" s="1">
        <v>44179</v>
      </c>
      <c r="C5821">
        <v>-111.16</v>
      </c>
      <c r="D5821" t="s">
        <v>739</v>
      </c>
      <c r="E5821" t="s">
        <v>739</v>
      </c>
      <c r="F5821" t="s">
        <v>740</v>
      </c>
      <c r="G5821" t="s">
        <v>473</v>
      </c>
      <c r="H5821" t="s">
        <v>466</v>
      </c>
      <c r="I5821" t="s">
        <v>466</v>
      </c>
      <c r="J5821" t="s">
        <v>9</v>
      </c>
      <c r="O5821" t="s">
        <v>473</v>
      </c>
      <c r="P5821" t="s">
        <v>9</v>
      </c>
      <c r="Q5821" t="s">
        <v>9</v>
      </c>
      <c r="R5821" t="s">
        <v>122</v>
      </c>
      <c r="S5821" t="s">
        <v>127</v>
      </c>
      <c r="T5821">
        <v>12</v>
      </c>
      <c r="U5821" t="s">
        <v>475</v>
      </c>
      <c r="W5821" t="s">
        <v>386</v>
      </c>
    </row>
    <row r="5822" spans="1:23" x14ac:dyDescent="0.25">
      <c r="A5822" t="s">
        <v>34</v>
      </c>
      <c r="B5822" s="1">
        <v>44179</v>
      </c>
      <c r="C5822">
        <v>-80.36</v>
      </c>
      <c r="D5822" t="s">
        <v>491</v>
      </c>
      <c r="E5822" t="s">
        <v>491</v>
      </c>
      <c r="F5822" t="s">
        <v>733</v>
      </c>
      <c r="G5822" t="s">
        <v>120</v>
      </c>
      <c r="H5822" t="s">
        <v>83</v>
      </c>
      <c r="I5822" t="s">
        <v>83</v>
      </c>
      <c r="J5822" t="s">
        <v>9</v>
      </c>
      <c r="K5822" t="s">
        <v>9</v>
      </c>
      <c r="L5822" t="s">
        <v>9</v>
      </c>
      <c r="M5822" t="s">
        <v>734</v>
      </c>
      <c r="O5822" t="s">
        <v>120</v>
      </c>
      <c r="P5822" t="s">
        <v>9</v>
      </c>
      <c r="Q5822" t="s">
        <v>735</v>
      </c>
      <c r="R5822" t="s">
        <v>122</v>
      </c>
      <c r="S5822" t="s">
        <v>127</v>
      </c>
      <c r="T5822">
        <v>12</v>
      </c>
      <c r="U5822" t="s">
        <v>475</v>
      </c>
      <c r="W5822" t="s">
        <v>386</v>
      </c>
    </row>
    <row r="5823" spans="1:23" x14ac:dyDescent="0.25">
      <c r="A5823" t="s">
        <v>492</v>
      </c>
      <c r="B5823" s="1">
        <v>44179</v>
      </c>
      <c r="C5823">
        <v>-49.53</v>
      </c>
      <c r="D5823" t="s">
        <v>736</v>
      </c>
      <c r="E5823" t="s">
        <v>736</v>
      </c>
      <c r="F5823" t="s">
        <v>737</v>
      </c>
      <c r="G5823" t="s">
        <v>120</v>
      </c>
      <c r="H5823" t="s">
        <v>156</v>
      </c>
      <c r="I5823" t="s">
        <v>156</v>
      </c>
      <c r="J5823" t="s">
        <v>9</v>
      </c>
      <c r="O5823" t="s">
        <v>120</v>
      </c>
      <c r="P5823" t="s">
        <v>9</v>
      </c>
      <c r="Q5823" t="s">
        <v>738</v>
      </c>
      <c r="R5823" t="s">
        <v>122</v>
      </c>
      <c r="S5823" t="s">
        <v>127</v>
      </c>
      <c r="T5823">
        <v>1</v>
      </c>
      <c r="U5823" t="s">
        <v>475</v>
      </c>
      <c r="W5823" t="s">
        <v>386</v>
      </c>
    </row>
    <row r="5824" spans="1:23" x14ac:dyDescent="0.25">
      <c r="A5824" t="s">
        <v>492</v>
      </c>
      <c r="B5824" s="1">
        <v>44179</v>
      </c>
      <c r="C5824">
        <v>-60.53</v>
      </c>
      <c r="D5824" t="s">
        <v>582</v>
      </c>
      <c r="E5824" t="s">
        <v>582</v>
      </c>
      <c r="F5824" t="s">
        <v>583</v>
      </c>
      <c r="G5824" t="s">
        <v>117</v>
      </c>
      <c r="H5824" t="s">
        <v>42</v>
      </c>
      <c r="I5824" t="s">
        <v>42</v>
      </c>
      <c r="J5824" t="s">
        <v>9</v>
      </c>
      <c r="O5824" t="s">
        <v>117</v>
      </c>
      <c r="P5824" t="s">
        <v>9</v>
      </c>
      <c r="Q5824" t="s">
        <v>741</v>
      </c>
      <c r="R5824" t="s">
        <v>122</v>
      </c>
      <c r="S5824" t="s">
        <v>127</v>
      </c>
      <c r="T5824">
        <v>12</v>
      </c>
      <c r="U5824" t="s">
        <v>475</v>
      </c>
      <c r="W5824" t="s">
        <v>386</v>
      </c>
    </row>
    <row r="5825" spans="1:23" x14ac:dyDescent="0.25">
      <c r="A5825" t="s">
        <v>487</v>
      </c>
      <c r="B5825" s="1">
        <v>44179</v>
      </c>
      <c r="C5825">
        <v>15000</v>
      </c>
      <c r="D5825" t="s">
        <v>718</v>
      </c>
      <c r="E5825" t="s">
        <v>718</v>
      </c>
      <c r="F5825" t="s">
        <v>501</v>
      </c>
      <c r="G5825" t="s">
        <v>55</v>
      </c>
      <c r="H5825" t="s">
        <v>225</v>
      </c>
      <c r="I5825" t="s">
        <v>225</v>
      </c>
      <c r="J5825" t="s">
        <v>9</v>
      </c>
      <c r="O5825" t="s">
        <v>55</v>
      </c>
      <c r="P5825" t="s">
        <v>9</v>
      </c>
      <c r="Q5825" t="s">
        <v>9</v>
      </c>
      <c r="R5825" t="s">
        <v>224</v>
      </c>
      <c r="S5825" t="s">
        <v>126</v>
      </c>
      <c r="T5825">
        <v>0</v>
      </c>
      <c r="U5825" t="s">
        <v>475</v>
      </c>
      <c r="V5825" t="s">
        <v>6075</v>
      </c>
      <c r="W5825" t="s">
        <v>386</v>
      </c>
    </row>
    <row r="5826" spans="1:23" x14ac:dyDescent="0.25">
      <c r="A5826" t="s">
        <v>492</v>
      </c>
      <c r="B5826" s="1">
        <v>44179</v>
      </c>
      <c r="C5826">
        <v>-17</v>
      </c>
      <c r="D5826" t="s">
        <v>720</v>
      </c>
      <c r="E5826" t="s">
        <v>720</v>
      </c>
      <c r="F5826" t="s">
        <v>721</v>
      </c>
      <c r="G5826" t="s">
        <v>117</v>
      </c>
      <c r="H5826" t="s">
        <v>42</v>
      </c>
      <c r="I5826" t="s">
        <v>42</v>
      </c>
      <c r="J5826" t="s">
        <v>9</v>
      </c>
      <c r="O5826" t="s">
        <v>117</v>
      </c>
      <c r="P5826" t="s">
        <v>9</v>
      </c>
      <c r="Q5826" t="s">
        <v>726</v>
      </c>
      <c r="R5826" t="s">
        <v>122</v>
      </c>
      <c r="S5826" t="s">
        <v>127</v>
      </c>
      <c r="T5826">
        <v>12</v>
      </c>
      <c r="U5826" t="s">
        <v>475</v>
      </c>
      <c r="W5826" t="s">
        <v>386</v>
      </c>
    </row>
    <row r="5827" spans="1:23" x14ac:dyDescent="0.25">
      <c r="A5827" t="s">
        <v>492</v>
      </c>
      <c r="B5827" s="1">
        <v>44179</v>
      </c>
      <c r="C5827">
        <v>-92.63</v>
      </c>
      <c r="D5827" t="s">
        <v>720</v>
      </c>
      <c r="E5827" t="s">
        <v>720</v>
      </c>
      <c r="F5827" t="s">
        <v>721</v>
      </c>
      <c r="G5827" t="s">
        <v>78</v>
      </c>
      <c r="H5827" t="s">
        <v>27</v>
      </c>
      <c r="I5827" t="s">
        <v>27</v>
      </c>
      <c r="J5827" t="s">
        <v>9</v>
      </c>
      <c r="O5827" t="s">
        <v>78</v>
      </c>
      <c r="P5827" t="s">
        <v>9</v>
      </c>
      <c r="Q5827" t="s">
        <v>722</v>
      </c>
      <c r="R5827" t="s">
        <v>122</v>
      </c>
      <c r="S5827" t="s">
        <v>127</v>
      </c>
      <c r="T5827">
        <v>1</v>
      </c>
      <c r="U5827" t="s">
        <v>475</v>
      </c>
      <c r="W5827" t="s">
        <v>386</v>
      </c>
    </row>
    <row r="5828" spans="1:23" x14ac:dyDescent="0.25">
      <c r="A5828" t="s">
        <v>492</v>
      </c>
      <c r="B5828" s="1">
        <v>44179</v>
      </c>
      <c r="C5828">
        <v>-4</v>
      </c>
      <c r="D5828" t="s">
        <v>720</v>
      </c>
      <c r="E5828" t="s">
        <v>720</v>
      </c>
      <c r="F5828" t="s">
        <v>721</v>
      </c>
      <c r="G5828" t="s">
        <v>13</v>
      </c>
      <c r="H5828" t="s">
        <v>91</v>
      </c>
      <c r="I5828" t="s">
        <v>91</v>
      </c>
      <c r="J5828" t="s">
        <v>9</v>
      </c>
      <c r="O5828" t="s">
        <v>13</v>
      </c>
      <c r="P5828" t="s">
        <v>9</v>
      </c>
      <c r="Q5828" t="s">
        <v>727</v>
      </c>
      <c r="R5828" t="s">
        <v>122</v>
      </c>
      <c r="S5828" t="s">
        <v>127</v>
      </c>
      <c r="T5828">
        <v>12</v>
      </c>
      <c r="U5828" t="s">
        <v>475</v>
      </c>
      <c r="W5828" t="s">
        <v>386</v>
      </c>
    </row>
    <row r="5829" spans="1:23" x14ac:dyDescent="0.25">
      <c r="A5829" t="s">
        <v>492</v>
      </c>
      <c r="B5829" s="1">
        <v>44179</v>
      </c>
      <c r="C5829">
        <v>-4</v>
      </c>
      <c r="D5829" t="s">
        <v>720</v>
      </c>
      <c r="E5829" t="s">
        <v>720</v>
      </c>
      <c r="F5829" t="s">
        <v>721</v>
      </c>
      <c r="G5829" t="s">
        <v>117</v>
      </c>
      <c r="H5829" t="s">
        <v>44</v>
      </c>
      <c r="I5829" t="s">
        <v>44</v>
      </c>
      <c r="J5829" t="s">
        <v>9</v>
      </c>
      <c r="O5829" t="s">
        <v>117</v>
      </c>
      <c r="P5829" t="s">
        <v>9</v>
      </c>
      <c r="Q5829" t="s">
        <v>729</v>
      </c>
      <c r="R5829" t="s">
        <v>122</v>
      </c>
      <c r="S5829" t="s">
        <v>127</v>
      </c>
      <c r="T5829">
        <v>12</v>
      </c>
      <c r="U5829" t="s">
        <v>475</v>
      </c>
      <c r="W5829" t="s">
        <v>386</v>
      </c>
    </row>
    <row r="5830" spans="1:23" x14ac:dyDescent="0.25">
      <c r="A5830" t="s">
        <v>19</v>
      </c>
      <c r="B5830" s="1">
        <v>44179</v>
      </c>
      <c r="C5830">
        <v>4051.26</v>
      </c>
      <c r="D5830" t="s">
        <v>719</v>
      </c>
      <c r="E5830" t="s">
        <v>719</v>
      </c>
      <c r="F5830" t="s">
        <v>565</v>
      </c>
      <c r="G5830" t="s">
        <v>92</v>
      </c>
      <c r="H5830" t="s">
        <v>30</v>
      </c>
      <c r="I5830" t="s">
        <v>30</v>
      </c>
      <c r="J5830" t="s">
        <v>9</v>
      </c>
      <c r="O5830" t="s">
        <v>92</v>
      </c>
      <c r="P5830" t="s">
        <v>9</v>
      </c>
      <c r="Q5830" t="s">
        <v>9</v>
      </c>
      <c r="R5830" t="s">
        <v>92</v>
      </c>
      <c r="S5830" t="s">
        <v>127</v>
      </c>
      <c r="T5830">
        <v>12</v>
      </c>
      <c r="U5830" t="s">
        <v>475</v>
      </c>
      <c r="W5830" t="s">
        <v>386</v>
      </c>
    </row>
    <row r="5831" spans="1:23" x14ac:dyDescent="0.25">
      <c r="A5831" t="s">
        <v>492</v>
      </c>
      <c r="B5831" s="1">
        <v>44179</v>
      </c>
      <c r="C5831">
        <v>-35</v>
      </c>
      <c r="D5831" t="s">
        <v>723</v>
      </c>
      <c r="E5831" t="s">
        <v>723</v>
      </c>
      <c r="F5831" t="s">
        <v>724</v>
      </c>
      <c r="G5831" t="s">
        <v>13</v>
      </c>
      <c r="H5831" t="s">
        <v>148</v>
      </c>
      <c r="I5831" t="s">
        <v>148</v>
      </c>
      <c r="J5831" t="s">
        <v>9</v>
      </c>
      <c r="O5831" t="s">
        <v>13</v>
      </c>
      <c r="P5831" t="s">
        <v>9</v>
      </c>
      <c r="Q5831" t="s">
        <v>725</v>
      </c>
      <c r="R5831" t="s">
        <v>122</v>
      </c>
      <c r="S5831" t="s">
        <v>127</v>
      </c>
      <c r="T5831">
        <v>12</v>
      </c>
      <c r="U5831" t="s">
        <v>475</v>
      </c>
      <c r="W5831" t="s">
        <v>386</v>
      </c>
    </row>
    <row r="5832" spans="1:23" x14ac:dyDescent="0.25">
      <c r="A5832" t="s">
        <v>492</v>
      </c>
      <c r="B5832" s="1">
        <v>44179</v>
      </c>
      <c r="C5832">
        <v>-59.65</v>
      </c>
      <c r="D5832" t="s">
        <v>723</v>
      </c>
      <c r="E5832" t="s">
        <v>723</v>
      </c>
      <c r="F5832" t="s">
        <v>724</v>
      </c>
      <c r="G5832" t="s">
        <v>78</v>
      </c>
      <c r="H5832" t="s">
        <v>27</v>
      </c>
      <c r="I5832" t="s">
        <v>27</v>
      </c>
      <c r="J5832" t="s">
        <v>9</v>
      </c>
      <c r="O5832" t="s">
        <v>78</v>
      </c>
      <c r="P5832" t="s">
        <v>9</v>
      </c>
      <c r="Q5832" t="s">
        <v>728</v>
      </c>
      <c r="R5832" t="s">
        <v>122</v>
      </c>
      <c r="S5832" t="s">
        <v>127</v>
      </c>
      <c r="T5832">
        <v>1</v>
      </c>
      <c r="U5832" t="s">
        <v>475</v>
      </c>
      <c r="W5832" t="s">
        <v>386</v>
      </c>
    </row>
    <row r="5833" spans="1:23" x14ac:dyDescent="0.25">
      <c r="A5833" t="s">
        <v>34</v>
      </c>
      <c r="B5833" s="1">
        <v>44178</v>
      </c>
      <c r="C5833">
        <v>-24.99</v>
      </c>
      <c r="D5833" t="s">
        <v>491</v>
      </c>
      <c r="E5833" t="s">
        <v>491</v>
      </c>
      <c r="F5833" t="s">
        <v>749</v>
      </c>
      <c r="G5833" t="s">
        <v>120</v>
      </c>
      <c r="H5833" t="s">
        <v>67</v>
      </c>
      <c r="I5833" t="s">
        <v>67</v>
      </c>
      <c r="J5833" t="s">
        <v>9</v>
      </c>
      <c r="K5833" t="s">
        <v>9</v>
      </c>
      <c r="L5833" t="s">
        <v>9</v>
      </c>
      <c r="M5833" t="s">
        <v>750</v>
      </c>
      <c r="O5833" t="s">
        <v>120</v>
      </c>
      <c r="P5833" t="s">
        <v>9</v>
      </c>
      <c r="Q5833" t="s">
        <v>751</v>
      </c>
      <c r="R5833" t="s">
        <v>122</v>
      </c>
      <c r="S5833" t="s">
        <v>127</v>
      </c>
      <c r="T5833">
        <v>12</v>
      </c>
      <c r="U5833" t="s">
        <v>475</v>
      </c>
      <c r="W5833" t="s">
        <v>386</v>
      </c>
    </row>
    <row r="5834" spans="1:23" x14ac:dyDescent="0.25">
      <c r="A5834" t="s">
        <v>34</v>
      </c>
      <c r="B5834" s="1">
        <v>44178</v>
      </c>
      <c r="C5834">
        <v>-16.989999999999998</v>
      </c>
      <c r="D5834" t="s">
        <v>491</v>
      </c>
      <c r="E5834" t="s">
        <v>491</v>
      </c>
      <c r="F5834" t="s">
        <v>749</v>
      </c>
      <c r="G5834" t="s">
        <v>110</v>
      </c>
      <c r="H5834" t="s">
        <v>108</v>
      </c>
      <c r="I5834" t="s">
        <v>108</v>
      </c>
      <c r="J5834" t="s">
        <v>9</v>
      </c>
      <c r="K5834" t="s">
        <v>9</v>
      </c>
      <c r="L5834" t="s">
        <v>9</v>
      </c>
      <c r="M5834" t="s">
        <v>750</v>
      </c>
      <c r="O5834" t="s">
        <v>110</v>
      </c>
      <c r="P5834" t="s">
        <v>9</v>
      </c>
      <c r="Q5834" t="s">
        <v>755</v>
      </c>
      <c r="R5834" t="s">
        <v>122</v>
      </c>
      <c r="S5834" t="s">
        <v>125</v>
      </c>
      <c r="T5834">
        <v>1</v>
      </c>
      <c r="U5834" t="s">
        <v>475</v>
      </c>
      <c r="W5834" t="s">
        <v>386</v>
      </c>
    </row>
    <row r="5835" spans="1:23" x14ac:dyDescent="0.25">
      <c r="A5835" t="s">
        <v>34</v>
      </c>
      <c r="B5835" s="1">
        <v>44178</v>
      </c>
      <c r="C5835">
        <v>-31.19</v>
      </c>
      <c r="D5835" t="s">
        <v>491</v>
      </c>
      <c r="E5835" t="s">
        <v>491</v>
      </c>
      <c r="F5835" t="s">
        <v>749</v>
      </c>
      <c r="G5835" t="s">
        <v>120</v>
      </c>
      <c r="H5835" t="s">
        <v>67</v>
      </c>
      <c r="I5835" t="s">
        <v>67</v>
      </c>
      <c r="J5835" t="s">
        <v>9</v>
      </c>
      <c r="K5835" t="s">
        <v>9</v>
      </c>
      <c r="L5835" t="s">
        <v>9</v>
      </c>
      <c r="M5835" t="s">
        <v>750</v>
      </c>
      <c r="O5835" t="s">
        <v>120</v>
      </c>
      <c r="P5835" t="s">
        <v>9</v>
      </c>
      <c r="Q5835" t="s">
        <v>756</v>
      </c>
      <c r="R5835" t="s">
        <v>122</v>
      </c>
      <c r="S5835" t="s">
        <v>127</v>
      </c>
      <c r="T5835">
        <v>12</v>
      </c>
      <c r="U5835" t="s">
        <v>475</v>
      </c>
      <c r="W5835" t="s">
        <v>386</v>
      </c>
    </row>
    <row r="5836" spans="1:23" x14ac:dyDescent="0.25">
      <c r="A5836" t="s">
        <v>512</v>
      </c>
      <c r="B5836" s="1">
        <v>44178</v>
      </c>
      <c r="C5836">
        <v>-4.9000000000000004</v>
      </c>
      <c r="D5836" t="s">
        <v>497</v>
      </c>
      <c r="E5836" t="s">
        <v>497</v>
      </c>
      <c r="F5836" t="s">
        <v>742</v>
      </c>
      <c r="G5836" t="s">
        <v>78</v>
      </c>
      <c r="H5836" t="s">
        <v>27</v>
      </c>
      <c r="I5836" t="s">
        <v>27</v>
      </c>
      <c r="J5836" t="s">
        <v>9</v>
      </c>
      <c r="O5836" t="s">
        <v>78</v>
      </c>
      <c r="P5836" t="s">
        <v>9</v>
      </c>
      <c r="Q5836" t="s">
        <v>743</v>
      </c>
      <c r="R5836" t="s">
        <v>122</v>
      </c>
      <c r="S5836" t="s">
        <v>127</v>
      </c>
      <c r="T5836">
        <v>1</v>
      </c>
      <c r="U5836" t="s">
        <v>475</v>
      </c>
      <c r="W5836" t="s">
        <v>386</v>
      </c>
    </row>
    <row r="5837" spans="1:23" x14ac:dyDescent="0.25">
      <c r="A5837" t="s">
        <v>34</v>
      </c>
      <c r="B5837" s="1">
        <v>44178</v>
      </c>
      <c r="C5837">
        <v>-66.05</v>
      </c>
      <c r="D5837" t="s">
        <v>491</v>
      </c>
      <c r="E5837" t="s">
        <v>491</v>
      </c>
      <c r="F5837" t="s">
        <v>746</v>
      </c>
      <c r="G5837" t="s">
        <v>120</v>
      </c>
      <c r="H5837" t="s">
        <v>83</v>
      </c>
      <c r="I5837" t="s">
        <v>83</v>
      </c>
      <c r="J5837" t="s">
        <v>9</v>
      </c>
      <c r="K5837" t="s">
        <v>9</v>
      </c>
      <c r="L5837" t="s">
        <v>9</v>
      </c>
      <c r="M5837" t="s">
        <v>747</v>
      </c>
      <c r="O5837" t="s">
        <v>120</v>
      </c>
      <c r="P5837" t="s">
        <v>9</v>
      </c>
      <c r="Q5837" t="s">
        <v>748</v>
      </c>
      <c r="R5837" t="s">
        <v>122</v>
      </c>
      <c r="S5837" t="s">
        <v>127</v>
      </c>
      <c r="T5837">
        <v>12</v>
      </c>
      <c r="U5837" t="s">
        <v>475</v>
      </c>
      <c r="W5837" t="s">
        <v>386</v>
      </c>
    </row>
    <row r="5838" spans="1:23" x14ac:dyDescent="0.25">
      <c r="A5838" t="s">
        <v>34</v>
      </c>
      <c r="B5838" s="1">
        <v>44178</v>
      </c>
      <c r="C5838">
        <v>-42.93</v>
      </c>
      <c r="D5838" t="s">
        <v>491</v>
      </c>
      <c r="E5838" t="s">
        <v>491</v>
      </c>
      <c r="F5838" t="s">
        <v>752</v>
      </c>
      <c r="G5838" t="s">
        <v>120</v>
      </c>
      <c r="H5838" t="s">
        <v>83</v>
      </c>
      <c r="I5838" t="s">
        <v>83</v>
      </c>
      <c r="J5838" t="s">
        <v>9</v>
      </c>
      <c r="K5838" t="s">
        <v>9</v>
      </c>
      <c r="L5838" t="s">
        <v>9</v>
      </c>
      <c r="M5838" t="s">
        <v>753</v>
      </c>
      <c r="O5838" t="s">
        <v>120</v>
      </c>
      <c r="P5838" t="s">
        <v>9</v>
      </c>
      <c r="Q5838" t="s">
        <v>754</v>
      </c>
      <c r="R5838" t="s">
        <v>122</v>
      </c>
      <c r="S5838" t="s">
        <v>127</v>
      </c>
      <c r="T5838">
        <v>12</v>
      </c>
      <c r="U5838" t="s">
        <v>475</v>
      </c>
      <c r="W5838" t="s">
        <v>386</v>
      </c>
    </row>
    <row r="5839" spans="1:23" x14ac:dyDescent="0.25">
      <c r="A5839" t="s">
        <v>512</v>
      </c>
      <c r="B5839" s="1">
        <v>44178</v>
      </c>
      <c r="C5839">
        <v>-2.2799999999999998</v>
      </c>
      <c r="D5839" t="s">
        <v>497</v>
      </c>
      <c r="E5839" t="s">
        <v>497</v>
      </c>
      <c r="F5839" t="s">
        <v>742</v>
      </c>
      <c r="G5839" t="s">
        <v>104</v>
      </c>
      <c r="H5839" t="s">
        <v>16</v>
      </c>
      <c r="I5839" t="s">
        <v>16</v>
      </c>
      <c r="J5839" t="s">
        <v>9</v>
      </c>
      <c r="O5839" t="s">
        <v>104</v>
      </c>
      <c r="P5839" t="s">
        <v>9</v>
      </c>
      <c r="Q5839" t="s">
        <v>9</v>
      </c>
      <c r="R5839" t="s">
        <v>122</v>
      </c>
      <c r="S5839" t="s">
        <v>127</v>
      </c>
      <c r="T5839">
        <v>12</v>
      </c>
      <c r="U5839" t="s">
        <v>475</v>
      </c>
      <c r="W5839" t="s">
        <v>386</v>
      </c>
    </row>
    <row r="5840" spans="1:23" x14ac:dyDescent="0.25">
      <c r="A5840" t="s">
        <v>34</v>
      </c>
      <c r="B5840" s="1">
        <v>44178</v>
      </c>
      <c r="C5840">
        <v>-20.99</v>
      </c>
      <c r="D5840" t="s">
        <v>491</v>
      </c>
      <c r="E5840" t="s">
        <v>491</v>
      </c>
      <c r="F5840" t="s">
        <v>749</v>
      </c>
      <c r="G5840" t="s">
        <v>88</v>
      </c>
      <c r="H5840" t="s">
        <v>59</v>
      </c>
      <c r="I5840" t="s">
        <v>59</v>
      </c>
      <c r="J5840" t="s">
        <v>9</v>
      </c>
      <c r="K5840" t="s">
        <v>9</v>
      </c>
      <c r="L5840" t="s">
        <v>9</v>
      </c>
      <c r="M5840" t="s">
        <v>750</v>
      </c>
      <c r="O5840" t="s">
        <v>88</v>
      </c>
      <c r="P5840" t="s">
        <v>9</v>
      </c>
      <c r="Q5840" t="s">
        <v>757</v>
      </c>
      <c r="R5840" t="s">
        <v>122</v>
      </c>
      <c r="S5840" t="s">
        <v>127</v>
      </c>
      <c r="T5840">
        <v>1</v>
      </c>
      <c r="U5840" t="s">
        <v>475</v>
      </c>
      <c r="W5840" t="s">
        <v>386</v>
      </c>
    </row>
    <row r="5841" spans="1:23" x14ac:dyDescent="0.25">
      <c r="A5841" t="s">
        <v>544</v>
      </c>
      <c r="B5841" s="1">
        <v>44178</v>
      </c>
      <c r="C5841">
        <v>-12.29</v>
      </c>
      <c r="D5841" t="s">
        <v>744</v>
      </c>
      <c r="E5841" t="s">
        <v>744</v>
      </c>
      <c r="F5841" t="s">
        <v>745</v>
      </c>
      <c r="G5841" t="s">
        <v>104</v>
      </c>
      <c r="H5841" t="s">
        <v>7</v>
      </c>
      <c r="I5841" t="s">
        <v>7</v>
      </c>
      <c r="J5841" t="s">
        <v>9</v>
      </c>
      <c r="O5841" t="s">
        <v>104</v>
      </c>
      <c r="P5841" t="s">
        <v>9</v>
      </c>
      <c r="Q5841" t="s">
        <v>9</v>
      </c>
      <c r="R5841" t="s">
        <v>122</v>
      </c>
      <c r="S5841" t="s">
        <v>127</v>
      </c>
      <c r="T5841">
        <v>12</v>
      </c>
      <c r="U5841" t="s">
        <v>475</v>
      </c>
      <c r="W5841" t="s">
        <v>386</v>
      </c>
    </row>
    <row r="5842" spans="1:23" x14ac:dyDescent="0.25">
      <c r="A5842" t="s">
        <v>512</v>
      </c>
      <c r="B5842" s="1">
        <v>44178</v>
      </c>
      <c r="C5842">
        <v>-16.21</v>
      </c>
      <c r="D5842" t="s">
        <v>497</v>
      </c>
      <c r="E5842" t="s">
        <v>497</v>
      </c>
      <c r="F5842" t="s">
        <v>742</v>
      </c>
      <c r="G5842" t="s">
        <v>88</v>
      </c>
      <c r="H5842" t="s">
        <v>59</v>
      </c>
      <c r="I5842" t="s">
        <v>59</v>
      </c>
      <c r="J5842" t="s">
        <v>9</v>
      </c>
      <c r="O5842" t="s">
        <v>88</v>
      </c>
      <c r="P5842" t="s">
        <v>9</v>
      </c>
      <c r="Q5842" t="s">
        <v>758</v>
      </c>
      <c r="R5842" t="s">
        <v>122</v>
      </c>
      <c r="S5842" t="s">
        <v>127</v>
      </c>
      <c r="T5842">
        <v>1</v>
      </c>
      <c r="U5842" t="s">
        <v>475</v>
      </c>
      <c r="W5842" t="s">
        <v>386</v>
      </c>
    </row>
    <row r="5843" spans="1:23" x14ac:dyDescent="0.25">
      <c r="A5843" t="s">
        <v>492</v>
      </c>
      <c r="B5843" s="1">
        <v>44177</v>
      </c>
      <c r="C5843">
        <v>-210.03</v>
      </c>
      <c r="D5843" t="s">
        <v>495</v>
      </c>
      <c r="E5843" t="s">
        <v>495</v>
      </c>
      <c r="F5843" t="s">
        <v>496</v>
      </c>
      <c r="G5843" t="s">
        <v>104</v>
      </c>
      <c r="H5843" t="s">
        <v>16</v>
      </c>
      <c r="I5843" t="s">
        <v>16</v>
      </c>
      <c r="J5843" t="s">
        <v>9</v>
      </c>
      <c r="O5843" t="s">
        <v>104</v>
      </c>
      <c r="P5843" t="s">
        <v>9</v>
      </c>
      <c r="Q5843" t="s">
        <v>9</v>
      </c>
      <c r="R5843" t="s">
        <v>122</v>
      </c>
      <c r="S5843" t="s">
        <v>127</v>
      </c>
      <c r="T5843">
        <v>12</v>
      </c>
      <c r="U5843" t="s">
        <v>475</v>
      </c>
      <c r="W5843" t="s">
        <v>386</v>
      </c>
    </row>
    <row r="5844" spans="1:23" x14ac:dyDescent="0.25">
      <c r="A5844" t="s">
        <v>492</v>
      </c>
      <c r="B5844" s="1">
        <v>44177</v>
      </c>
      <c r="C5844">
        <v>25</v>
      </c>
      <c r="D5844" t="s">
        <v>536</v>
      </c>
      <c r="E5844" t="s">
        <v>536</v>
      </c>
      <c r="F5844" t="s">
        <v>537</v>
      </c>
      <c r="G5844" t="s">
        <v>92</v>
      </c>
      <c r="H5844" t="s">
        <v>49</v>
      </c>
      <c r="I5844" t="s">
        <v>49</v>
      </c>
      <c r="J5844" t="s">
        <v>9</v>
      </c>
      <c r="O5844" t="s">
        <v>92</v>
      </c>
      <c r="P5844" t="s">
        <v>9</v>
      </c>
      <c r="Q5844" t="s">
        <v>9</v>
      </c>
      <c r="R5844" t="s">
        <v>92</v>
      </c>
      <c r="S5844" t="s">
        <v>127</v>
      </c>
      <c r="T5844">
        <v>12</v>
      </c>
      <c r="U5844" t="s">
        <v>475</v>
      </c>
      <c r="W5844" t="s">
        <v>386</v>
      </c>
    </row>
    <row r="5845" spans="1:23" x14ac:dyDescent="0.25">
      <c r="A5845" t="s">
        <v>492</v>
      </c>
      <c r="B5845" s="1">
        <v>44177</v>
      </c>
      <c r="C5845">
        <v>-0.73</v>
      </c>
      <c r="D5845" t="s">
        <v>493</v>
      </c>
      <c r="E5845" t="s">
        <v>493</v>
      </c>
      <c r="F5845" t="s">
        <v>494</v>
      </c>
      <c r="G5845" t="s">
        <v>104</v>
      </c>
      <c r="H5845" t="s">
        <v>16</v>
      </c>
      <c r="I5845" t="s">
        <v>16</v>
      </c>
      <c r="J5845" t="s">
        <v>9</v>
      </c>
      <c r="O5845" t="s">
        <v>104</v>
      </c>
      <c r="P5845" t="s">
        <v>9</v>
      </c>
      <c r="Q5845" t="s">
        <v>9</v>
      </c>
      <c r="R5845" t="s">
        <v>122</v>
      </c>
      <c r="S5845" t="s">
        <v>127</v>
      </c>
      <c r="T5845">
        <v>12</v>
      </c>
      <c r="U5845" t="s">
        <v>475</v>
      </c>
      <c r="W5845" t="s">
        <v>386</v>
      </c>
    </row>
    <row r="5846" spans="1:23" x14ac:dyDescent="0.25">
      <c r="A5846" t="s">
        <v>492</v>
      </c>
      <c r="B5846" s="1">
        <v>44177</v>
      </c>
      <c r="C5846">
        <v>-3.29</v>
      </c>
      <c r="D5846" t="s">
        <v>628</v>
      </c>
      <c r="E5846" t="s">
        <v>628</v>
      </c>
      <c r="F5846" t="s">
        <v>629</v>
      </c>
      <c r="G5846" t="s">
        <v>13</v>
      </c>
      <c r="H5846" t="s">
        <v>11</v>
      </c>
      <c r="I5846" t="s">
        <v>11</v>
      </c>
      <c r="J5846" t="s">
        <v>9</v>
      </c>
      <c r="O5846" t="s">
        <v>13</v>
      </c>
      <c r="P5846" t="s">
        <v>9</v>
      </c>
      <c r="Q5846" t="s">
        <v>9</v>
      </c>
      <c r="R5846" t="s">
        <v>122</v>
      </c>
      <c r="S5846" t="s">
        <v>127</v>
      </c>
      <c r="T5846">
        <v>12</v>
      </c>
      <c r="U5846" t="s">
        <v>475</v>
      </c>
      <c r="W5846" t="s">
        <v>386</v>
      </c>
    </row>
    <row r="5847" spans="1:23" x14ac:dyDescent="0.25">
      <c r="A5847" t="s">
        <v>19</v>
      </c>
      <c r="B5847" s="1">
        <v>44177</v>
      </c>
      <c r="C5847">
        <v>148.93</v>
      </c>
      <c r="D5847" t="s">
        <v>597</v>
      </c>
      <c r="E5847" t="s">
        <v>597</v>
      </c>
      <c r="F5847" t="s">
        <v>598</v>
      </c>
      <c r="G5847" t="s">
        <v>55</v>
      </c>
      <c r="H5847" t="s">
        <v>76</v>
      </c>
      <c r="I5847" t="s">
        <v>76</v>
      </c>
      <c r="J5847" t="s">
        <v>9</v>
      </c>
      <c r="O5847" t="s">
        <v>55</v>
      </c>
      <c r="P5847" t="s">
        <v>9</v>
      </c>
      <c r="Q5847" t="s">
        <v>760</v>
      </c>
      <c r="R5847" t="s">
        <v>224</v>
      </c>
      <c r="S5847" t="s">
        <v>126</v>
      </c>
      <c r="T5847">
        <v>12</v>
      </c>
      <c r="U5847" t="s">
        <v>475</v>
      </c>
      <c r="V5847" t="s">
        <v>6075</v>
      </c>
      <c r="W5847" t="s">
        <v>386</v>
      </c>
    </row>
    <row r="5848" spans="1:23" x14ac:dyDescent="0.25">
      <c r="A5848" t="s">
        <v>544</v>
      </c>
      <c r="B5848" s="1">
        <v>44177</v>
      </c>
      <c r="C5848">
        <v>-25.09</v>
      </c>
      <c r="D5848" t="s">
        <v>763</v>
      </c>
      <c r="E5848" t="s">
        <v>763</v>
      </c>
      <c r="F5848" t="s">
        <v>764</v>
      </c>
      <c r="G5848" t="s">
        <v>104</v>
      </c>
      <c r="H5848" t="s">
        <v>7</v>
      </c>
      <c r="I5848" t="s">
        <v>7</v>
      </c>
      <c r="J5848" t="s">
        <v>9</v>
      </c>
      <c r="O5848" t="s">
        <v>104</v>
      </c>
      <c r="P5848" t="s">
        <v>9</v>
      </c>
      <c r="Q5848" t="s">
        <v>9</v>
      </c>
      <c r="R5848" t="s">
        <v>122</v>
      </c>
      <c r="S5848" t="s">
        <v>127</v>
      </c>
      <c r="T5848">
        <v>12</v>
      </c>
      <c r="U5848" t="s">
        <v>475</v>
      </c>
      <c r="W5848" t="s">
        <v>386</v>
      </c>
    </row>
    <row r="5849" spans="1:23" x14ac:dyDescent="0.25">
      <c r="A5849" t="s">
        <v>544</v>
      </c>
      <c r="B5849" s="1">
        <v>44177</v>
      </c>
      <c r="C5849">
        <v>-28.13</v>
      </c>
      <c r="D5849" t="s">
        <v>761</v>
      </c>
      <c r="E5849" t="s">
        <v>761</v>
      </c>
      <c r="F5849" t="s">
        <v>762</v>
      </c>
      <c r="G5849" t="s">
        <v>104</v>
      </c>
      <c r="H5849" t="s">
        <v>7</v>
      </c>
      <c r="I5849" t="s">
        <v>7</v>
      </c>
      <c r="J5849" t="s">
        <v>9</v>
      </c>
      <c r="O5849" t="s">
        <v>104</v>
      </c>
      <c r="P5849" t="s">
        <v>9</v>
      </c>
      <c r="Q5849" t="s">
        <v>9</v>
      </c>
      <c r="R5849" t="s">
        <v>122</v>
      </c>
      <c r="S5849" t="s">
        <v>127</v>
      </c>
      <c r="T5849">
        <v>12</v>
      </c>
      <c r="U5849" t="s">
        <v>475</v>
      </c>
      <c r="W5849" t="s">
        <v>386</v>
      </c>
    </row>
    <row r="5850" spans="1:23" x14ac:dyDescent="0.25">
      <c r="A5850" t="s">
        <v>19</v>
      </c>
      <c r="B5850" s="1">
        <v>44177</v>
      </c>
      <c r="C5850">
        <v>148.93</v>
      </c>
      <c r="D5850" t="s">
        <v>597</v>
      </c>
      <c r="E5850" t="s">
        <v>597</v>
      </c>
      <c r="F5850" t="s">
        <v>598</v>
      </c>
      <c r="G5850" t="s">
        <v>55</v>
      </c>
      <c r="H5850" t="s">
        <v>76</v>
      </c>
      <c r="I5850" t="s">
        <v>76</v>
      </c>
      <c r="J5850" t="s">
        <v>9</v>
      </c>
      <c r="O5850" t="s">
        <v>55</v>
      </c>
      <c r="P5850" t="s">
        <v>9</v>
      </c>
      <c r="Q5850" t="s">
        <v>759</v>
      </c>
      <c r="R5850" t="s">
        <v>224</v>
      </c>
      <c r="S5850" t="s">
        <v>126</v>
      </c>
      <c r="T5850">
        <v>12</v>
      </c>
      <c r="U5850" t="s">
        <v>475</v>
      </c>
      <c r="V5850" t="s">
        <v>6075</v>
      </c>
      <c r="W5850" t="s">
        <v>386</v>
      </c>
    </row>
    <row r="5851" spans="1:23" x14ac:dyDescent="0.25">
      <c r="A5851" t="s">
        <v>487</v>
      </c>
      <c r="B5851" s="1">
        <v>44176</v>
      </c>
      <c r="C5851">
        <v>20000</v>
      </c>
      <c r="D5851" t="s">
        <v>769</v>
      </c>
      <c r="E5851" t="s">
        <v>769</v>
      </c>
      <c r="F5851" t="s">
        <v>770</v>
      </c>
      <c r="G5851" t="s">
        <v>55</v>
      </c>
      <c r="H5851" t="s">
        <v>225</v>
      </c>
      <c r="I5851" t="s">
        <v>225</v>
      </c>
      <c r="J5851" t="s">
        <v>9</v>
      </c>
      <c r="O5851" t="s">
        <v>55</v>
      </c>
      <c r="P5851" t="s">
        <v>9</v>
      </c>
      <c r="Q5851" t="s">
        <v>9</v>
      </c>
      <c r="R5851" t="s">
        <v>224</v>
      </c>
      <c r="S5851" t="s">
        <v>126</v>
      </c>
      <c r="T5851">
        <v>0</v>
      </c>
      <c r="U5851" t="s">
        <v>475</v>
      </c>
      <c r="V5851" t="s">
        <v>6075</v>
      </c>
      <c r="W5851" t="s">
        <v>386</v>
      </c>
    </row>
    <row r="5852" spans="1:23" x14ac:dyDescent="0.25">
      <c r="A5852" t="s">
        <v>486</v>
      </c>
      <c r="B5852" s="1">
        <v>44176</v>
      </c>
      <c r="C5852">
        <v>-20000</v>
      </c>
      <c r="D5852" t="s">
        <v>772</v>
      </c>
      <c r="E5852" t="s">
        <v>772</v>
      </c>
      <c r="F5852" t="s">
        <v>773</v>
      </c>
      <c r="G5852" t="s">
        <v>55</v>
      </c>
      <c r="H5852" t="s">
        <v>225</v>
      </c>
      <c r="I5852" t="s">
        <v>225</v>
      </c>
      <c r="J5852" t="s">
        <v>9</v>
      </c>
      <c r="O5852" t="s">
        <v>55</v>
      </c>
      <c r="P5852" t="s">
        <v>9</v>
      </c>
      <c r="Q5852" t="s">
        <v>9</v>
      </c>
      <c r="R5852" t="s">
        <v>224</v>
      </c>
      <c r="S5852" t="s">
        <v>126</v>
      </c>
      <c r="T5852">
        <v>0</v>
      </c>
      <c r="U5852" t="s">
        <v>475</v>
      </c>
      <c r="V5852" t="s">
        <v>6075</v>
      </c>
      <c r="W5852" t="s">
        <v>386</v>
      </c>
    </row>
    <row r="5853" spans="1:23" x14ac:dyDescent="0.25">
      <c r="A5853" t="s">
        <v>487</v>
      </c>
      <c r="B5853" s="1">
        <v>44176</v>
      </c>
      <c r="C5853">
        <v>-5000</v>
      </c>
      <c r="D5853" t="s">
        <v>696</v>
      </c>
      <c r="E5853" t="s">
        <v>696</v>
      </c>
      <c r="F5853" t="s">
        <v>647</v>
      </c>
      <c r="G5853" t="s">
        <v>55</v>
      </c>
      <c r="H5853" t="s">
        <v>225</v>
      </c>
      <c r="I5853" t="s">
        <v>225</v>
      </c>
      <c r="J5853" t="s">
        <v>9</v>
      </c>
      <c r="O5853" t="s">
        <v>55</v>
      </c>
      <c r="P5853" t="s">
        <v>9</v>
      </c>
      <c r="Q5853" t="s">
        <v>9</v>
      </c>
      <c r="R5853" t="s">
        <v>224</v>
      </c>
      <c r="S5853" t="s">
        <v>126</v>
      </c>
      <c r="T5853">
        <v>0</v>
      </c>
      <c r="U5853" t="s">
        <v>475</v>
      </c>
      <c r="V5853" t="s">
        <v>6075</v>
      </c>
      <c r="W5853" t="s">
        <v>386</v>
      </c>
    </row>
    <row r="5854" spans="1:23" x14ac:dyDescent="0.25">
      <c r="A5854" t="s">
        <v>6411</v>
      </c>
      <c r="B5854" s="1">
        <v>44176</v>
      </c>
      <c r="C5854">
        <v>310.57</v>
      </c>
      <c r="D5854" t="s">
        <v>8181</v>
      </c>
      <c r="E5854" t="s">
        <v>8181</v>
      </c>
      <c r="F5854" t="s">
        <v>6871</v>
      </c>
      <c r="G5854" t="s">
        <v>89</v>
      </c>
      <c r="H5854" t="s">
        <v>69</v>
      </c>
      <c r="I5854" t="s">
        <v>69</v>
      </c>
      <c r="J5854" t="s">
        <v>9</v>
      </c>
      <c r="O5854" t="s">
        <v>89</v>
      </c>
      <c r="P5854" t="s">
        <v>9</v>
      </c>
      <c r="Q5854" t="s">
        <v>9</v>
      </c>
      <c r="R5854" t="s">
        <v>224</v>
      </c>
      <c r="S5854" t="s">
        <v>127</v>
      </c>
      <c r="T5854">
        <v>1</v>
      </c>
      <c r="U5854" t="s">
        <v>475</v>
      </c>
      <c r="W5854" t="s">
        <v>386</v>
      </c>
    </row>
    <row r="5855" spans="1:23" x14ac:dyDescent="0.25">
      <c r="A5855" t="s">
        <v>492</v>
      </c>
      <c r="B5855" s="1">
        <v>44176</v>
      </c>
      <c r="C5855">
        <v>-132</v>
      </c>
      <c r="D5855" t="s">
        <v>522</v>
      </c>
      <c r="E5855" t="s">
        <v>522</v>
      </c>
      <c r="F5855" t="s">
        <v>523</v>
      </c>
      <c r="G5855" t="s">
        <v>94</v>
      </c>
      <c r="H5855" t="s">
        <v>73</v>
      </c>
      <c r="I5855" t="s">
        <v>73</v>
      </c>
      <c r="J5855" t="s">
        <v>2439</v>
      </c>
      <c r="O5855" t="s">
        <v>94</v>
      </c>
      <c r="P5855" t="s">
        <v>29</v>
      </c>
      <c r="Q5855" t="s">
        <v>6334</v>
      </c>
      <c r="R5855" t="s">
        <v>122</v>
      </c>
      <c r="S5855" t="s">
        <v>127</v>
      </c>
      <c r="T5855">
        <v>1</v>
      </c>
      <c r="U5855" t="s">
        <v>475</v>
      </c>
      <c r="V5855" t="s">
        <v>262</v>
      </c>
      <c r="W5855" t="s">
        <v>1640</v>
      </c>
    </row>
    <row r="5856" spans="1:23" x14ac:dyDescent="0.25">
      <c r="A5856" t="s">
        <v>539</v>
      </c>
      <c r="B5856" s="1">
        <v>44176</v>
      </c>
      <c r="C5856">
        <v>12.1</v>
      </c>
      <c r="D5856" t="s">
        <v>723</v>
      </c>
      <c r="E5856" t="s">
        <v>723</v>
      </c>
      <c r="F5856" t="s">
        <v>767</v>
      </c>
      <c r="G5856" t="s">
        <v>13</v>
      </c>
      <c r="H5856" t="s">
        <v>148</v>
      </c>
      <c r="I5856" t="s">
        <v>148</v>
      </c>
      <c r="J5856" t="s">
        <v>9</v>
      </c>
      <c r="O5856" t="s">
        <v>13</v>
      </c>
      <c r="P5856" t="s">
        <v>9</v>
      </c>
      <c r="Q5856" t="s">
        <v>768</v>
      </c>
      <c r="R5856" t="s">
        <v>122</v>
      </c>
      <c r="S5856" t="s">
        <v>127</v>
      </c>
      <c r="T5856">
        <v>12</v>
      </c>
      <c r="U5856" t="s">
        <v>475</v>
      </c>
      <c r="W5856" t="s">
        <v>386</v>
      </c>
    </row>
    <row r="5857" spans="1:23" x14ac:dyDescent="0.25">
      <c r="A5857" t="s">
        <v>488</v>
      </c>
      <c r="B5857" s="1">
        <v>44176</v>
      </c>
      <c r="C5857">
        <v>122.14</v>
      </c>
      <c r="D5857" t="s">
        <v>489</v>
      </c>
      <c r="E5857" t="s">
        <v>489</v>
      </c>
      <c r="F5857" t="s">
        <v>490</v>
      </c>
      <c r="G5857" t="s">
        <v>92</v>
      </c>
      <c r="H5857" t="s">
        <v>71</v>
      </c>
      <c r="I5857" t="s">
        <v>71</v>
      </c>
      <c r="J5857" t="s">
        <v>9</v>
      </c>
      <c r="O5857" t="s">
        <v>92</v>
      </c>
      <c r="P5857" t="s">
        <v>9</v>
      </c>
      <c r="Q5857" t="s">
        <v>9</v>
      </c>
      <c r="R5857" t="s">
        <v>92</v>
      </c>
      <c r="S5857" t="s">
        <v>127</v>
      </c>
      <c r="T5857">
        <v>12</v>
      </c>
      <c r="U5857" t="s">
        <v>475</v>
      </c>
      <c r="W5857" t="s">
        <v>386</v>
      </c>
    </row>
    <row r="5858" spans="1:23" x14ac:dyDescent="0.25">
      <c r="A5858" t="s">
        <v>492</v>
      </c>
      <c r="B5858" s="1">
        <v>44176</v>
      </c>
      <c r="C5858">
        <v>-148.93</v>
      </c>
      <c r="D5858" t="s">
        <v>5477</v>
      </c>
      <c r="E5858" t="s">
        <v>5477</v>
      </c>
      <c r="F5858" t="s">
        <v>771</v>
      </c>
      <c r="G5858" t="s">
        <v>55</v>
      </c>
      <c r="H5858" t="s">
        <v>76</v>
      </c>
      <c r="I5858" t="s">
        <v>76</v>
      </c>
      <c r="J5858" t="s">
        <v>9</v>
      </c>
      <c r="O5858" t="s">
        <v>55</v>
      </c>
      <c r="P5858" t="s">
        <v>4953</v>
      </c>
      <c r="Q5858" t="s">
        <v>5556</v>
      </c>
      <c r="R5858" t="s">
        <v>224</v>
      </c>
      <c r="S5858" t="s">
        <v>126</v>
      </c>
      <c r="T5858">
        <v>12</v>
      </c>
      <c r="U5858" t="s">
        <v>475</v>
      </c>
      <c r="V5858" t="s">
        <v>6075</v>
      </c>
      <c r="W5858" t="s">
        <v>386</v>
      </c>
    </row>
    <row r="5859" spans="1:23" x14ac:dyDescent="0.25">
      <c r="A5859" t="s">
        <v>492</v>
      </c>
      <c r="B5859" s="1">
        <v>44176</v>
      </c>
      <c r="C5859">
        <v>-341.2</v>
      </c>
      <c r="D5859" t="s">
        <v>765</v>
      </c>
      <c r="E5859" t="s">
        <v>765</v>
      </c>
      <c r="F5859" t="s">
        <v>766</v>
      </c>
      <c r="G5859" t="s">
        <v>110</v>
      </c>
      <c r="H5859" t="s">
        <v>108</v>
      </c>
      <c r="I5859" t="s">
        <v>108</v>
      </c>
      <c r="J5859" t="s">
        <v>9</v>
      </c>
      <c r="O5859" t="s">
        <v>110</v>
      </c>
      <c r="P5859" t="s">
        <v>9</v>
      </c>
      <c r="Q5859" t="s">
        <v>9</v>
      </c>
      <c r="R5859" t="s">
        <v>122</v>
      </c>
      <c r="S5859" t="s">
        <v>125</v>
      </c>
      <c r="T5859">
        <v>1</v>
      </c>
      <c r="U5859" t="s">
        <v>475</v>
      </c>
      <c r="W5859" t="s">
        <v>386</v>
      </c>
    </row>
    <row r="5860" spans="1:23" x14ac:dyDescent="0.25">
      <c r="A5860" t="s">
        <v>58</v>
      </c>
      <c r="B5860" s="1">
        <v>44175</v>
      </c>
      <c r="C5860">
        <v>-24290.6</v>
      </c>
      <c r="D5860" t="s">
        <v>772</v>
      </c>
      <c r="E5860" t="s">
        <v>772</v>
      </c>
      <c r="F5860" t="s">
        <v>776</v>
      </c>
      <c r="G5860" t="s">
        <v>55</v>
      </c>
      <c r="H5860" t="s">
        <v>225</v>
      </c>
      <c r="I5860" t="s">
        <v>225</v>
      </c>
      <c r="J5860" t="s">
        <v>9</v>
      </c>
      <c r="O5860" t="s">
        <v>55</v>
      </c>
      <c r="P5860" t="s">
        <v>9</v>
      </c>
      <c r="Q5860" t="s">
        <v>9</v>
      </c>
      <c r="R5860" t="s">
        <v>224</v>
      </c>
      <c r="S5860" t="s">
        <v>126</v>
      </c>
      <c r="T5860">
        <v>0</v>
      </c>
      <c r="U5860" t="s">
        <v>475</v>
      </c>
      <c r="V5860" t="s">
        <v>6075</v>
      </c>
      <c r="W5860" t="s">
        <v>386</v>
      </c>
    </row>
    <row r="5861" spans="1:23" x14ac:dyDescent="0.25">
      <c r="A5861" t="s">
        <v>544</v>
      </c>
      <c r="B5861" s="1">
        <v>44175</v>
      </c>
      <c r="C5861">
        <v>-315</v>
      </c>
      <c r="D5861" t="s">
        <v>665</v>
      </c>
      <c r="E5861" t="s">
        <v>665</v>
      </c>
      <c r="F5861" t="s">
        <v>774</v>
      </c>
      <c r="G5861" t="s">
        <v>105</v>
      </c>
      <c r="H5861" t="s">
        <v>28</v>
      </c>
      <c r="I5861" t="s">
        <v>28</v>
      </c>
      <c r="J5861" t="s">
        <v>5002</v>
      </c>
      <c r="O5861" t="s">
        <v>105</v>
      </c>
      <c r="P5861" t="s">
        <v>9</v>
      </c>
      <c r="Q5861" t="s">
        <v>5003</v>
      </c>
      <c r="R5861" t="s">
        <v>122</v>
      </c>
      <c r="S5861" t="s">
        <v>124</v>
      </c>
      <c r="T5861">
        <v>1</v>
      </c>
      <c r="U5861" t="s">
        <v>475</v>
      </c>
      <c r="W5861" t="s">
        <v>386</v>
      </c>
    </row>
    <row r="5862" spans="1:23" x14ac:dyDescent="0.25">
      <c r="A5862" t="s">
        <v>58</v>
      </c>
      <c r="B5862" s="1">
        <v>44175</v>
      </c>
      <c r="C5862">
        <v>-15000</v>
      </c>
      <c r="D5862" t="s">
        <v>772</v>
      </c>
      <c r="E5862" t="s">
        <v>772</v>
      </c>
      <c r="F5862" t="s">
        <v>776</v>
      </c>
      <c r="G5862" t="s">
        <v>55</v>
      </c>
      <c r="H5862" t="s">
        <v>225</v>
      </c>
      <c r="I5862" t="s">
        <v>225</v>
      </c>
      <c r="J5862" t="s">
        <v>9</v>
      </c>
      <c r="O5862" t="s">
        <v>55</v>
      </c>
      <c r="P5862" t="s">
        <v>9</v>
      </c>
      <c r="Q5862" t="s">
        <v>9</v>
      </c>
      <c r="R5862" t="s">
        <v>224</v>
      </c>
      <c r="S5862" t="s">
        <v>126</v>
      </c>
      <c r="T5862">
        <v>0</v>
      </c>
      <c r="U5862" t="s">
        <v>475</v>
      </c>
      <c r="V5862" t="s">
        <v>6075</v>
      </c>
      <c r="W5862" t="s">
        <v>386</v>
      </c>
    </row>
    <row r="5863" spans="1:23" x14ac:dyDescent="0.25">
      <c r="A5863" t="s">
        <v>19</v>
      </c>
      <c r="B5863" s="1">
        <v>44175</v>
      </c>
      <c r="C5863">
        <v>-15000</v>
      </c>
      <c r="D5863" t="s">
        <v>549</v>
      </c>
      <c r="E5863" t="s">
        <v>549</v>
      </c>
      <c r="F5863" t="s">
        <v>784</v>
      </c>
      <c r="G5863" t="s">
        <v>105</v>
      </c>
      <c r="H5863" t="s">
        <v>134</v>
      </c>
      <c r="I5863" t="s">
        <v>134</v>
      </c>
      <c r="J5863" t="s">
        <v>5014</v>
      </c>
      <c r="O5863" t="s">
        <v>105</v>
      </c>
      <c r="P5863" t="s">
        <v>2397</v>
      </c>
      <c r="Q5863" t="s">
        <v>5020</v>
      </c>
      <c r="R5863" t="s">
        <v>122</v>
      </c>
      <c r="S5863" t="s">
        <v>124</v>
      </c>
      <c r="T5863">
        <v>1</v>
      </c>
      <c r="U5863" t="s">
        <v>475</v>
      </c>
      <c r="V5863" t="s">
        <v>287</v>
      </c>
      <c r="W5863" t="s">
        <v>386</v>
      </c>
    </row>
    <row r="5864" spans="1:23" x14ac:dyDescent="0.25">
      <c r="A5864" t="s">
        <v>6411</v>
      </c>
      <c r="B5864" s="1">
        <v>44175</v>
      </c>
      <c r="C5864">
        <v>-3987.06</v>
      </c>
      <c r="D5864" t="s">
        <v>6436</v>
      </c>
      <c r="E5864" t="s">
        <v>6436</v>
      </c>
      <c r="F5864" t="s">
        <v>8163</v>
      </c>
      <c r="G5864" t="s">
        <v>89</v>
      </c>
      <c r="H5864" t="s">
        <v>229</v>
      </c>
      <c r="I5864" t="s">
        <v>229</v>
      </c>
      <c r="J5864" t="s">
        <v>9</v>
      </c>
      <c r="O5864" t="s">
        <v>89</v>
      </c>
      <c r="P5864" t="s">
        <v>9</v>
      </c>
      <c r="Q5864" t="s">
        <v>9</v>
      </c>
      <c r="R5864" t="s">
        <v>224</v>
      </c>
      <c r="S5864" t="s">
        <v>127</v>
      </c>
      <c r="T5864">
        <v>1</v>
      </c>
      <c r="U5864" t="s">
        <v>475</v>
      </c>
      <c r="W5864" t="s">
        <v>386</v>
      </c>
    </row>
    <row r="5865" spans="1:23" x14ac:dyDescent="0.25">
      <c r="A5865" t="s">
        <v>487</v>
      </c>
      <c r="B5865" s="1">
        <v>44175</v>
      </c>
      <c r="C5865">
        <v>48382.9</v>
      </c>
      <c r="D5865" t="s">
        <v>3386</v>
      </c>
      <c r="E5865" t="s">
        <v>3386</v>
      </c>
      <c r="F5865" t="s">
        <v>501</v>
      </c>
      <c r="G5865" t="s">
        <v>92</v>
      </c>
      <c r="H5865" t="s">
        <v>380</v>
      </c>
      <c r="I5865" t="s">
        <v>380</v>
      </c>
      <c r="J5865" t="s">
        <v>9</v>
      </c>
      <c r="O5865" t="s">
        <v>92</v>
      </c>
      <c r="P5865" t="s">
        <v>9</v>
      </c>
      <c r="Q5865" t="s">
        <v>9</v>
      </c>
      <c r="R5865" t="s">
        <v>92</v>
      </c>
      <c r="S5865" t="s">
        <v>125</v>
      </c>
      <c r="T5865">
        <v>1</v>
      </c>
      <c r="U5865" t="s">
        <v>475</v>
      </c>
      <c r="W5865" t="s">
        <v>386</v>
      </c>
    </row>
    <row r="5866" spans="1:23" x14ac:dyDescent="0.25">
      <c r="A5866" t="s">
        <v>19</v>
      </c>
      <c r="B5866" s="1">
        <v>44175</v>
      </c>
      <c r="C5866">
        <v>8000</v>
      </c>
      <c r="D5866" t="s">
        <v>618</v>
      </c>
      <c r="E5866" t="s">
        <v>618</v>
      </c>
      <c r="F5866" t="s">
        <v>775</v>
      </c>
      <c r="G5866" t="s">
        <v>55</v>
      </c>
      <c r="H5866" t="s">
        <v>225</v>
      </c>
      <c r="I5866" t="s">
        <v>225</v>
      </c>
      <c r="J5866" t="s">
        <v>9</v>
      </c>
      <c r="O5866" t="s">
        <v>55</v>
      </c>
      <c r="P5866" t="s">
        <v>9</v>
      </c>
      <c r="Q5866" t="s">
        <v>9</v>
      </c>
      <c r="R5866" t="s">
        <v>224</v>
      </c>
      <c r="S5866" t="s">
        <v>126</v>
      </c>
      <c r="T5866">
        <v>0</v>
      </c>
      <c r="U5866" t="s">
        <v>475</v>
      </c>
      <c r="V5866" t="s">
        <v>6075</v>
      </c>
      <c r="W5866" t="s">
        <v>386</v>
      </c>
    </row>
    <row r="5867" spans="1:23" x14ac:dyDescent="0.25">
      <c r="A5867" t="s">
        <v>492</v>
      </c>
      <c r="B5867" s="1">
        <v>44175</v>
      </c>
      <c r="C5867">
        <v>-12.75</v>
      </c>
      <c r="D5867" t="s">
        <v>495</v>
      </c>
      <c r="E5867" t="s">
        <v>495</v>
      </c>
      <c r="F5867" t="s">
        <v>496</v>
      </c>
      <c r="G5867" t="s">
        <v>104</v>
      </c>
      <c r="H5867" t="s">
        <v>16</v>
      </c>
      <c r="I5867" t="s">
        <v>16</v>
      </c>
      <c r="J5867" t="s">
        <v>9</v>
      </c>
      <c r="O5867" t="s">
        <v>104</v>
      </c>
      <c r="P5867" t="s">
        <v>9</v>
      </c>
      <c r="Q5867" t="s">
        <v>9</v>
      </c>
      <c r="R5867" t="s">
        <v>122</v>
      </c>
      <c r="S5867" t="s">
        <v>127</v>
      </c>
      <c r="T5867">
        <v>12</v>
      </c>
      <c r="U5867" t="s">
        <v>475</v>
      </c>
      <c r="W5867" t="s">
        <v>386</v>
      </c>
    </row>
    <row r="5868" spans="1:23" x14ac:dyDescent="0.25">
      <c r="A5868" t="s">
        <v>492</v>
      </c>
      <c r="B5868" s="1">
        <v>44175</v>
      </c>
      <c r="C5868">
        <v>-408.21</v>
      </c>
      <c r="D5868" t="s">
        <v>779</v>
      </c>
      <c r="E5868" t="s">
        <v>779</v>
      </c>
      <c r="F5868" t="s">
        <v>780</v>
      </c>
      <c r="G5868" t="s">
        <v>78</v>
      </c>
      <c r="H5868" t="s">
        <v>27</v>
      </c>
      <c r="I5868" t="s">
        <v>27</v>
      </c>
      <c r="J5868" t="s">
        <v>9</v>
      </c>
      <c r="O5868" t="s">
        <v>78</v>
      </c>
      <c r="P5868" t="s">
        <v>9</v>
      </c>
      <c r="Q5868" t="s">
        <v>781</v>
      </c>
      <c r="R5868" t="s">
        <v>122</v>
      </c>
      <c r="S5868" t="s">
        <v>127</v>
      </c>
      <c r="T5868">
        <v>1</v>
      </c>
      <c r="U5868" t="s">
        <v>475</v>
      </c>
      <c r="W5868" t="s">
        <v>386</v>
      </c>
    </row>
    <row r="5869" spans="1:23" x14ac:dyDescent="0.25">
      <c r="A5869" t="s">
        <v>539</v>
      </c>
      <c r="B5869" s="1">
        <v>44175</v>
      </c>
      <c r="C5869">
        <v>-12.1</v>
      </c>
      <c r="D5869" t="s">
        <v>723</v>
      </c>
      <c r="E5869" t="s">
        <v>723</v>
      </c>
      <c r="F5869" t="s">
        <v>767</v>
      </c>
      <c r="G5869" t="s">
        <v>13</v>
      </c>
      <c r="H5869" t="s">
        <v>148</v>
      </c>
      <c r="I5869" t="s">
        <v>148</v>
      </c>
      <c r="J5869" t="s">
        <v>9</v>
      </c>
      <c r="O5869" t="s">
        <v>13</v>
      </c>
      <c r="P5869" t="s">
        <v>9</v>
      </c>
      <c r="Q5869" t="s">
        <v>777</v>
      </c>
      <c r="R5869" t="s">
        <v>122</v>
      </c>
      <c r="S5869" t="s">
        <v>127</v>
      </c>
      <c r="T5869">
        <v>12</v>
      </c>
      <c r="U5869" t="s">
        <v>475</v>
      </c>
      <c r="W5869" t="s">
        <v>386</v>
      </c>
    </row>
    <row r="5870" spans="1:23" x14ac:dyDescent="0.25">
      <c r="A5870" t="s">
        <v>19</v>
      </c>
      <c r="B5870" s="1">
        <v>44175</v>
      </c>
      <c r="C5870">
        <v>-61.96</v>
      </c>
      <c r="D5870" t="s">
        <v>5479</v>
      </c>
      <c r="E5870" t="s">
        <v>5479</v>
      </c>
      <c r="F5870" t="s">
        <v>778</v>
      </c>
      <c r="G5870" t="s">
        <v>55</v>
      </c>
      <c r="H5870" t="s">
        <v>76</v>
      </c>
      <c r="I5870" t="s">
        <v>76</v>
      </c>
      <c r="J5870" t="s">
        <v>9</v>
      </c>
      <c r="O5870" t="s">
        <v>55</v>
      </c>
      <c r="P5870" t="s">
        <v>4953</v>
      </c>
      <c r="Q5870" t="s">
        <v>5557</v>
      </c>
      <c r="R5870" t="s">
        <v>224</v>
      </c>
      <c r="S5870" t="s">
        <v>126</v>
      </c>
      <c r="T5870">
        <v>12</v>
      </c>
      <c r="U5870" t="s">
        <v>475</v>
      </c>
      <c r="V5870" t="s">
        <v>6075</v>
      </c>
      <c r="W5870" t="s">
        <v>386</v>
      </c>
    </row>
    <row r="5871" spans="1:23" x14ac:dyDescent="0.25">
      <c r="A5871" t="s">
        <v>553</v>
      </c>
      <c r="B5871" s="1">
        <v>44175</v>
      </c>
      <c r="C5871">
        <v>-8000</v>
      </c>
      <c r="D5871" t="s">
        <v>621</v>
      </c>
      <c r="E5871" t="s">
        <v>621</v>
      </c>
      <c r="F5871" t="s">
        <v>622</v>
      </c>
      <c r="G5871" t="s">
        <v>55</v>
      </c>
      <c r="H5871" t="s">
        <v>225</v>
      </c>
      <c r="I5871" t="s">
        <v>225</v>
      </c>
      <c r="J5871" t="s">
        <v>9</v>
      </c>
      <c r="O5871" t="s">
        <v>55</v>
      </c>
      <c r="P5871" t="s">
        <v>9</v>
      </c>
      <c r="Q5871" t="s">
        <v>9</v>
      </c>
      <c r="R5871" t="s">
        <v>224</v>
      </c>
      <c r="S5871" t="s">
        <v>126</v>
      </c>
      <c r="T5871">
        <v>0</v>
      </c>
      <c r="U5871" t="s">
        <v>475</v>
      </c>
      <c r="V5871" t="s">
        <v>6075</v>
      </c>
      <c r="W5871" t="s">
        <v>386</v>
      </c>
    </row>
    <row r="5872" spans="1:23" x14ac:dyDescent="0.25">
      <c r="A5872" t="s">
        <v>492</v>
      </c>
      <c r="B5872" s="1">
        <v>44175</v>
      </c>
      <c r="C5872">
        <v>-78.91</v>
      </c>
      <c r="D5872" t="s">
        <v>782</v>
      </c>
      <c r="E5872" t="s">
        <v>782</v>
      </c>
      <c r="F5872" t="s">
        <v>783</v>
      </c>
      <c r="G5872" t="s">
        <v>117</v>
      </c>
      <c r="H5872" t="s">
        <v>42</v>
      </c>
      <c r="I5872" t="s">
        <v>42</v>
      </c>
      <c r="J5872" t="s">
        <v>9</v>
      </c>
      <c r="O5872" t="s">
        <v>117</v>
      </c>
      <c r="P5872" t="s">
        <v>9</v>
      </c>
      <c r="Q5872" t="s">
        <v>9</v>
      </c>
      <c r="R5872" t="s">
        <v>122</v>
      </c>
      <c r="S5872" t="s">
        <v>127</v>
      </c>
      <c r="T5872">
        <v>12</v>
      </c>
      <c r="U5872" t="s">
        <v>475</v>
      </c>
      <c r="W5872" t="s">
        <v>386</v>
      </c>
    </row>
    <row r="5873" spans="1:23" x14ac:dyDescent="0.25">
      <c r="A5873" t="s">
        <v>34</v>
      </c>
      <c r="B5873" s="1">
        <v>44174</v>
      </c>
      <c r="C5873">
        <v>-93.76</v>
      </c>
      <c r="D5873" t="s">
        <v>491</v>
      </c>
      <c r="E5873" t="s">
        <v>491</v>
      </c>
      <c r="F5873" t="s">
        <v>785</v>
      </c>
      <c r="G5873" t="s">
        <v>120</v>
      </c>
      <c r="H5873" t="s">
        <v>83</v>
      </c>
      <c r="I5873" t="s">
        <v>83</v>
      </c>
      <c r="J5873" t="s">
        <v>9</v>
      </c>
      <c r="K5873" t="s">
        <v>9</v>
      </c>
      <c r="L5873" t="s">
        <v>9</v>
      </c>
      <c r="M5873" t="s">
        <v>786</v>
      </c>
      <c r="O5873" t="s">
        <v>120</v>
      </c>
      <c r="P5873" t="s">
        <v>9</v>
      </c>
      <c r="Q5873" t="s">
        <v>787</v>
      </c>
      <c r="R5873" t="s">
        <v>122</v>
      </c>
      <c r="S5873" t="s">
        <v>127</v>
      </c>
      <c r="T5873">
        <v>12</v>
      </c>
      <c r="U5873" t="s">
        <v>475</v>
      </c>
      <c r="W5873" t="s">
        <v>386</v>
      </c>
    </row>
    <row r="5874" spans="1:23" x14ac:dyDescent="0.25">
      <c r="A5874" t="s">
        <v>492</v>
      </c>
      <c r="B5874" s="1">
        <v>44174</v>
      </c>
      <c r="C5874">
        <v>-24.2</v>
      </c>
      <c r="D5874" t="s">
        <v>603</v>
      </c>
      <c r="E5874" t="s">
        <v>603</v>
      </c>
      <c r="F5874" t="s">
        <v>788</v>
      </c>
      <c r="G5874" t="s">
        <v>104</v>
      </c>
      <c r="H5874" t="s">
        <v>16</v>
      </c>
      <c r="I5874" t="s">
        <v>16</v>
      </c>
      <c r="J5874" t="s">
        <v>9</v>
      </c>
      <c r="O5874" t="s">
        <v>104</v>
      </c>
      <c r="P5874" t="s">
        <v>9</v>
      </c>
      <c r="Q5874" t="s">
        <v>9</v>
      </c>
      <c r="R5874" t="s">
        <v>122</v>
      </c>
      <c r="S5874" t="s">
        <v>127</v>
      </c>
      <c r="T5874">
        <v>12</v>
      </c>
      <c r="U5874" t="s">
        <v>475</v>
      </c>
      <c r="W5874" t="s">
        <v>386</v>
      </c>
    </row>
    <row r="5875" spans="1:23" x14ac:dyDescent="0.25">
      <c r="A5875" t="s">
        <v>553</v>
      </c>
      <c r="B5875" s="1">
        <v>44174</v>
      </c>
      <c r="C5875">
        <v>6000</v>
      </c>
      <c r="D5875" t="s">
        <v>789</v>
      </c>
      <c r="E5875" t="s">
        <v>789</v>
      </c>
      <c r="F5875" t="s">
        <v>790</v>
      </c>
      <c r="G5875" t="s">
        <v>55</v>
      </c>
      <c r="H5875" t="s">
        <v>225</v>
      </c>
      <c r="I5875" t="s">
        <v>225</v>
      </c>
      <c r="J5875" t="s">
        <v>9</v>
      </c>
      <c r="O5875" t="s">
        <v>55</v>
      </c>
      <c r="P5875" t="s">
        <v>9</v>
      </c>
      <c r="Q5875" t="s">
        <v>9</v>
      </c>
      <c r="R5875" t="s">
        <v>224</v>
      </c>
      <c r="S5875" t="s">
        <v>126</v>
      </c>
      <c r="T5875">
        <v>0</v>
      </c>
      <c r="U5875" t="s">
        <v>475</v>
      </c>
      <c r="V5875" t="s">
        <v>6075</v>
      </c>
      <c r="W5875" t="s">
        <v>386</v>
      </c>
    </row>
    <row r="5876" spans="1:23" x14ac:dyDescent="0.25">
      <c r="A5876" t="s">
        <v>19</v>
      </c>
      <c r="B5876" s="1">
        <v>44174</v>
      </c>
      <c r="C5876">
        <v>-6000</v>
      </c>
      <c r="D5876" t="s">
        <v>791</v>
      </c>
      <c r="E5876" t="s">
        <v>791</v>
      </c>
      <c r="F5876" t="s">
        <v>792</v>
      </c>
      <c r="G5876" t="s">
        <v>55</v>
      </c>
      <c r="H5876" t="s">
        <v>225</v>
      </c>
      <c r="I5876" t="s">
        <v>225</v>
      </c>
      <c r="J5876" t="s">
        <v>9</v>
      </c>
      <c r="O5876" t="s">
        <v>55</v>
      </c>
      <c r="P5876" t="s">
        <v>9</v>
      </c>
      <c r="Q5876" t="s">
        <v>9</v>
      </c>
      <c r="R5876" t="s">
        <v>224</v>
      </c>
      <c r="S5876" t="s">
        <v>126</v>
      </c>
      <c r="T5876">
        <v>0</v>
      </c>
      <c r="U5876" t="s">
        <v>475</v>
      </c>
      <c r="V5876" t="s">
        <v>6075</v>
      </c>
      <c r="W5876" t="s">
        <v>386</v>
      </c>
    </row>
    <row r="5877" spans="1:23" x14ac:dyDescent="0.25">
      <c r="A5877" t="s">
        <v>6408</v>
      </c>
      <c r="B5877" s="1">
        <v>44173</v>
      </c>
      <c r="C5877">
        <v>-3355</v>
      </c>
      <c r="D5877" t="s">
        <v>8185</v>
      </c>
      <c r="E5877" t="s">
        <v>8185</v>
      </c>
      <c r="F5877" t="s">
        <v>8177</v>
      </c>
      <c r="G5877" t="s">
        <v>89</v>
      </c>
      <c r="H5877" t="s">
        <v>229</v>
      </c>
      <c r="I5877" t="s">
        <v>229</v>
      </c>
      <c r="J5877" t="s">
        <v>9</v>
      </c>
      <c r="O5877" t="s">
        <v>89</v>
      </c>
      <c r="P5877" t="s">
        <v>9</v>
      </c>
      <c r="Q5877" t="s">
        <v>9</v>
      </c>
      <c r="R5877" t="s">
        <v>224</v>
      </c>
      <c r="S5877" t="s">
        <v>127</v>
      </c>
      <c r="T5877">
        <v>1</v>
      </c>
      <c r="U5877" t="s">
        <v>475</v>
      </c>
      <c r="W5877" t="s">
        <v>386</v>
      </c>
    </row>
    <row r="5878" spans="1:23" x14ac:dyDescent="0.25">
      <c r="A5878" t="s">
        <v>6408</v>
      </c>
      <c r="B5878" s="1">
        <v>44173</v>
      </c>
      <c r="C5878">
        <v>-3559.97</v>
      </c>
      <c r="D5878" t="s">
        <v>6826</v>
      </c>
      <c r="E5878" t="s">
        <v>6826</v>
      </c>
      <c r="F5878" t="s">
        <v>6827</v>
      </c>
      <c r="G5878" t="s">
        <v>89</v>
      </c>
      <c r="H5878" t="s">
        <v>229</v>
      </c>
      <c r="I5878" t="s">
        <v>229</v>
      </c>
      <c r="J5878" t="s">
        <v>9</v>
      </c>
      <c r="O5878" t="s">
        <v>89</v>
      </c>
      <c r="P5878" t="s">
        <v>9</v>
      </c>
      <c r="Q5878" t="s">
        <v>9</v>
      </c>
      <c r="R5878" t="s">
        <v>224</v>
      </c>
      <c r="S5878" t="s">
        <v>127</v>
      </c>
      <c r="T5878">
        <v>1</v>
      </c>
      <c r="U5878" t="s">
        <v>475</v>
      </c>
      <c r="W5878" t="s">
        <v>386</v>
      </c>
    </row>
    <row r="5879" spans="1:23" x14ac:dyDescent="0.25">
      <c r="A5879" t="s">
        <v>6408</v>
      </c>
      <c r="B5879" s="1">
        <v>44173</v>
      </c>
      <c r="C5879">
        <v>-3371.95</v>
      </c>
      <c r="D5879" t="s">
        <v>6915</v>
      </c>
      <c r="E5879" t="s">
        <v>6915</v>
      </c>
      <c r="F5879" t="s">
        <v>6907</v>
      </c>
      <c r="G5879" t="s">
        <v>89</v>
      </c>
      <c r="H5879" t="s">
        <v>229</v>
      </c>
      <c r="I5879" t="s">
        <v>229</v>
      </c>
      <c r="J5879" t="s">
        <v>9</v>
      </c>
      <c r="O5879" t="s">
        <v>89</v>
      </c>
      <c r="P5879" t="s">
        <v>9</v>
      </c>
      <c r="Q5879" t="s">
        <v>9</v>
      </c>
      <c r="R5879" t="s">
        <v>224</v>
      </c>
      <c r="S5879" t="s">
        <v>127</v>
      </c>
      <c r="T5879">
        <v>1</v>
      </c>
      <c r="U5879" t="s">
        <v>475</v>
      </c>
      <c r="W5879" t="s">
        <v>386</v>
      </c>
    </row>
    <row r="5880" spans="1:23" x14ac:dyDescent="0.25">
      <c r="A5880" t="s">
        <v>492</v>
      </c>
      <c r="B5880" s="1">
        <v>44173</v>
      </c>
      <c r="C5880">
        <v>-4.29</v>
      </c>
      <c r="D5880" t="s">
        <v>495</v>
      </c>
      <c r="E5880" t="s">
        <v>495</v>
      </c>
      <c r="F5880" t="s">
        <v>496</v>
      </c>
      <c r="G5880" t="s">
        <v>104</v>
      </c>
      <c r="H5880" t="s">
        <v>16</v>
      </c>
      <c r="I5880" t="s">
        <v>16</v>
      </c>
      <c r="J5880" t="s">
        <v>9</v>
      </c>
      <c r="O5880" t="s">
        <v>104</v>
      </c>
      <c r="P5880" t="s">
        <v>9</v>
      </c>
      <c r="Q5880" t="s">
        <v>9</v>
      </c>
      <c r="R5880" t="s">
        <v>122</v>
      </c>
      <c r="S5880" t="s">
        <v>127</v>
      </c>
      <c r="T5880">
        <v>12</v>
      </c>
      <c r="U5880" t="s">
        <v>475</v>
      </c>
      <c r="W5880" t="s">
        <v>386</v>
      </c>
    </row>
    <row r="5881" spans="1:23" x14ac:dyDescent="0.25">
      <c r="A5881" t="s">
        <v>492</v>
      </c>
      <c r="B5881" s="1">
        <v>44173</v>
      </c>
      <c r="C5881">
        <v>-6.14</v>
      </c>
      <c r="D5881" t="s">
        <v>796</v>
      </c>
      <c r="E5881" t="s">
        <v>796</v>
      </c>
      <c r="F5881" t="s">
        <v>499</v>
      </c>
      <c r="G5881" t="s">
        <v>110</v>
      </c>
      <c r="H5881" t="s">
        <v>79</v>
      </c>
      <c r="I5881" t="s">
        <v>79</v>
      </c>
      <c r="J5881" t="s">
        <v>9</v>
      </c>
      <c r="O5881" t="s">
        <v>110</v>
      </c>
      <c r="P5881" t="s">
        <v>9</v>
      </c>
      <c r="Q5881" t="s">
        <v>9</v>
      </c>
      <c r="R5881" t="s">
        <v>122</v>
      </c>
      <c r="S5881" t="s">
        <v>127</v>
      </c>
      <c r="T5881">
        <v>12</v>
      </c>
      <c r="U5881" t="s">
        <v>475</v>
      </c>
      <c r="V5881" t="s">
        <v>283</v>
      </c>
      <c r="W5881" t="s">
        <v>386</v>
      </c>
    </row>
    <row r="5882" spans="1:23" x14ac:dyDescent="0.25">
      <c r="A5882" t="s">
        <v>34</v>
      </c>
      <c r="B5882" s="1">
        <v>44173</v>
      </c>
      <c r="C5882">
        <v>-46.23</v>
      </c>
      <c r="D5882" t="s">
        <v>491</v>
      </c>
      <c r="E5882" t="s">
        <v>491</v>
      </c>
      <c r="F5882" t="s">
        <v>793</v>
      </c>
      <c r="G5882" t="s">
        <v>117</v>
      </c>
      <c r="H5882" t="s">
        <v>42</v>
      </c>
      <c r="I5882" t="s">
        <v>42</v>
      </c>
      <c r="J5882" t="s">
        <v>9</v>
      </c>
      <c r="K5882" t="s">
        <v>9</v>
      </c>
      <c r="L5882" t="s">
        <v>9</v>
      </c>
      <c r="M5882" t="s">
        <v>794</v>
      </c>
      <c r="O5882" t="s">
        <v>117</v>
      </c>
      <c r="P5882" t="s">
        <v>9</v>
      </c>
      <c r="Q5882" t="s">
        <v>795</v>
      </c>
      <c r="R5882" t="s">
        <v>122</v>
      </c>
      <c r="S5882" t="s">
        <v>127</v>
      </c>
      <c r="T5882">
        <v>12</v>
      </c>
      <c r="U5882" t="s">
        <v>475</v>
      </c>
      <c r="W5882" t="s">
        <v>386</v>
      </c>
    </row>
    <row r="5883" spans="1:23" x14ac:dyDescent="0.25">
      <c r="A5883" t="s">
        <v>34</v>
      </c>
      <c r="B5883" s="1">
        <v>44172</v>
      </c>
      <c r="C5883">
        <v>-28.52</v>
      </c>
      <c r="D5883" t="s">
        <v>491</v>
      </c>
      <c r="E5883" t="s">
        <v>491</v>
      </c>
      <c r="F5883" t="s">
        <v>800</v>
      </c>
      <c r="G5883" t="s">
        <v>117</v>
      </c>
      <c r="H5883" t="s">
        <v>42</v>
      </c>
      <c r="I5883" t="s">
        <v>42</v>
      </c>
      <c r="J5883" t="s">
        <v>9</v>
      </c>
      <c r="K5883" t="s">
        <v>9</v>
      </c>
      <c r="L5883" t="s">
        <v>9</v>
      </c>
      <c r="M5883" t="s">
        <v>798</v>
      </c>
      <c r="O5883" t="s">
        <v>117</v>
      </c>
      <c r="P5883" t="s">
        <v>9</v>
      </c>
      <c r="Q5883" t="s">
        <v>799</v>
      </c>
      <c r="R5883" t="s">
        <v>122</v>
      </c>
      <c r="S5883" t="s">
        <v>127</v>
      </c>
      <c r="T5883">
        <v>12</v>
      </c>
      <c r="U5883" t="s">
        <v>475</v>
      </c>
      <c r="W5883" t="s">
        <v>386</v>
      </c>
    </row>
    <row r="5884" spans="1:23" x14ac:dyDescent="0.25">
      <c r="A5884" t="s">
        <v>19</v>
      </c>
      <c r="B5884" s="1">
        <v>44172</v>
      </c>
      <c r="C5884">
        <v>-4520.71</v>
      </c>
      <c r="D5884" t="s">
        <v>516</v>
      </c>
      <c r="E5884" t="s">
        <v>516</v>
      </c>
      <c r="F5884" t="s">
        <v>517</v>
      </c>
      <c r="G5884" t="s">
        <v>94</v>
      </c>
      <c r="H5884" t="s">
        <v>61</v>
      </c>
      <c r="I5884" t="s">
        <v>61</v>
      </c>
      <c r="J5884" t="s">
        <v>9</v>
      </c>
      <c r="O5884" t="s">
        <v>94</v>
      </c>
      <c r="P5884" t="s">
        <v>9</v>
      </c>
      <c r="Q5884" t="s">
        <v>9</v>
      </c>
      <c r="R5884" t="s">
        <v>122</v>
      </c>
      <c r="S5884" t="s">
        <v>127</v>
      </c>
      <c r="T5884">
        <v>12</v>
      </c>
      <c r="U5884" t="s">
        <v>475</v>
      </c>
      <c r="W5884" t="s">
        <v>386</v>
      </c>
    </row>
    <row r="5885" spans="1:23" x14ac:dyDescent="0.25">
      <c r="A5885" t="s">
        <v>492</v>
      </c>
      <c r="B5885" s="1">
        <v>44172</v>
      </c>
      <c r="C5885">
        <v>-465.89</v>
      </c>
      <c r="D5885" t="s">
        <v>801</v>
      </c>
      <c r="E5885" t="s">
        <v>801</v>
      </c>
      <c r="F5885" t="s">
        <v>802</v>
      </c>
      <c r="G5885" t="s">
        <v>110</v>
      </c>
      <c r="H5885" t="s">
        <v>108</v>
      </c>
      <c r="I5885" t="s">
        <v>108</v>
      </c>
      <c r="J5885" t="s">
        <v>9</v>
      </c>
      <c r="O5885" t="s">
        <v>110</v>
      </c>
      <c r="P5885" t="s">
        <v>9</v>
      </c>
      <c r="Q5885" t="s">
        <v>9</v>
      </c>
      <c r="R5885" t="s">
        <v>122</v>
      </c>
      <c r="S5885" t="s">
        <v>125</v>
      </c>
      <c r="T5885">
        <v>1</v>
      </c>
      <c r="U5885" t="s">
        <v>475</v>
      </c>
      <c r="W5885" t="s">
        <v>386</v>
      </c>
    </row>
    <row r="5886" spans="1:23" x14ac:dyDescent="0.25">
      <c r="A5886" t="s">
        <v>492</v>
      </c>
      <c r="B5886" s="1">
        <v>44172</v>
      </c>
      <c r="C5886">
        <v>-20.3</v>
      </c>
      <c r="D5886" t="s">
        <v>495</v>
      </c>
      <c r="E5886" t="s">
        <v>495</v>
      </c>
      <c r="F5886" t="s">
        <v>496</v>
      </c>
      <c r="G5886" t="s">
        <v>104</v>
      </c>
      <c r="H5886" t="s">
        <v>16</v>
      </c>
      <c r="I5886" t="s">
        <v>16</v>
      </c>
      <c r="J5886" t="s">
        <v>9</v>
      </c>
      <c r="O5886" t="s">
        <v>104</v>
      </c>
      <c r="P5886" t="s">
        <v>9</v>
      </c>
      <c r="Q5886" t="s">
        <v>9</v>
      </c>
      <c r="R5886" t="s">
        <v>122</v>
      </c>
      <c r="S5886" t="s">
        <v>127</v>
      </c>
      <c r="T5886">
        <v>12</v>
      </c>
      <c r="U5886" t="s">
        <v>475</v>
      </c>
      <c r="W5886" t="s">
        <v>386</v>
      </c>
    </row>
    <row r="5887" spans="1:23" x14ac:dyDescent="0.25">
      <c r="A5887" t="s">
        <v>492</v>
      </c>
      <c r="B5887" s="1">
        <v>44172</v>
      </c>
      <c r="C5887">
        <v>25</v>
      </c>
      <c r="D5887" t="s">
        <v>536</v>
      </c>
      <c r="E5887" t="s">
        <v>536</v>
      </c>
      <c r="F5887" t="s">
        <v>537</v>
      </c>
      <c r="G5887" t="s">
        <v>92</v>
      </c>
      <c r="H5887" t="s">
        <v>49</v>
      </c>
      <c r="I5887" t="s">
        <v>49</v>
      </c>
      <c r="J5887" t="s">
        <v>9</v>
      </c>
      <c r="O5887" t="s">
        <v>92</v>
      </c>
      <c r="P5887" t="s">
        <v>9</v>
      </c>
      <c r="Q5887" t="s">
        <v>9</v>
      </c>
      <c r="R5887" t="s">
        <v>92</v>
      </c>
      <c r="S5887" t="s">
        <v>127</v>
      </c>
      <c r="T5887">
        <v>12</v>
      </c>
      <c r="U5887" t="s">
        <v>475</v>
      </c>
      <c r="W5887" t="s">
        <v>386</v>
      </c>
    </row>
    <row r="5888" spans="1:23" x14ac:dyDescent="0.25">
      <c r="A5888" t="s">
        <v>34</v>
      </c>
      <c r="B5888" s="1">
        <v>44172</v>
      </c>
      <c r="C5888">
        <v>-15.4</v>
      </c>
      <c r="D5888" t="s">
        <v>491</v>
      </c>
      <c r="E5888" t="s">
        <v>491</v>
      </c>
      <c r="F5888" t="s">
        <v>797</v>
      </c>
      <c r="G5888" t="s">
        <v>117</v>
      </c>
      <c r="H5888" t="s">
        <v>42</v>
      </c>
      <c r="I5888" t="s">
        <v>42</v>
      </c>
      <c r="J5888" t="s">
        <v>9</v>
      </c>
      <c r="K5888" t="s">
        <v>9</v>
      </c>
      <c r="L5888" t="s">
        <v>9</v>
      </c>
      <c r="M5888" t="s">
        <v>798</v>
      </c>
      <c r="O5888" t="s">
        <v>117</v>
      </c>
      <c r="P5888" t="s">
        <v>9</v>
      </c>
      <c r="Q5888" t="s">
        <v>799</v>
      </c>
      <c r="R5888" t="s">
        <v>122</v>
      </c>
      <c r="S5888" t="s">
        <v>127</v>
      </c>
      <c r="T5888">
        <v>12</v>
      </c>
      <c r="U5888" t="s">
        <v>475</v>
      </c>
      <c r="W5888" t="s">
        <v>386</v>
      </c>
    </row>
    <row r="5889" spans="1:23" x14ac:dyDescent="0.25">
      <c r="A5889" t="s">
        <v>544</v>
      </c>
      <c r="B5889" s="1">
        <v>44171</v>
      </c>
      <c r="C5889">
        <v>-61.66</v>
      </c>
      <c r="D5889" t="s">
        <v>804</v>
      </c>
      <c r="E5889" t="s">
        <v>804</v>
      </c>
      <c r="F5889" t="s">
        <v>805</v>
      </c>
      <c r="G5889" t="s">
        <v>104</v>
      </c>
      <c r="H5889" t="s">
        <v>12</v>
      </c>
      <c r="I5889" t="s">
        <v>12</v>
      </c>
      <c r="J5889" t="s">
        <v>9</v>
      </c>
      <c r="O5889" t="s">
        <v>104</v>
      </c>
      <c r="P5889" t="s">
        <v>9</v>
      </c>
      <c r="Q5889" t="s">
        <v>9</v>
      </c>
      <c r="R5889" t="s">
        <v>122</v>
      </c>
      <c r="S5889" t="s">
        <v>127</v>
      </c>
      <c r="T5889">
        <v>12</v>
      </c>
      <c r="U5889" t="s">
        <v>475</v>
      </c>
      <c r="W5889" t="s">
        <v>386</v>
      </c>
    </row>
    <row r="5890" spans="1:23" x14ac:dyDescent="0.25">
      <c r="A5890" t="s">
        <v>34</v>
      </c>
      <c r="B5890" s="1">
        <v>44171</v>
      </c>
      <c r="C5890">
        <v>-37.42</v>
      </c>
      <c r="D5890" t="s">
        <v>491</v>
      </c>
      <c r="E5890" t="s">
        <v>491</v>
      </c>
      <c r="F5890" t="s">
        <v>806</v>
      </c>
      <c r="G5890" t="s">
        <v>88</v>
      </c>
      <c r="H5890" t="s">
        <v>59</v>
      </c>
      <c r="I5890" t="s">
        <v>59</v>
      </c>
      <c r="J5890" t="s">
        <v>9</v>
      </c>
      <c r="K5890" t="s">
        <v>9</v>
      </c>
      <c r="L5890" t="s">
        <v>9</v>
      </c>
      <c r="M5890" t="s">
        <v>807</v>
      </c>
      <c r="O5890" t="s">
        <v>88</v>
      </c>
      <c r="P5890" t="s">
        <v>9</v>
      </c>
      <c r="Q5890" t="s">
        <v>808</v>
      </c>
      <c r="R5890" t="s">
        <v>122</v>
      </c>
      <c r="S5890" t="s">
        <v>127</v>
      </c>
      <c r="T5890">
        <v>1</v>
      </c>
      <c r="U5890" t="s">
        <v>475</v>
      </c>
      <c r="W5890" t="s">
        <v>386</v>
      </c>
    </row>
    <row r="5891" spans="1:23" x14ac:dyDescent="0.25">
      <c r="A5891" t="s">
        <v>605</v>
      </c>
      <c r="B5891" s="1">
        <v>44171</v>
      </c>
      <c r="C5891">
        <v>-9.99</v>
      </c>
      <c r="D5891" t="s">
        <v>809</v>
      </c>
      <c r="E5891" t="s">
        <v>809</v>
      </c>
      <c r="F5891" t="s">
        <v>810</v>
      </c>
      <c r="G5891" t="s">
        <v>100</v>
      </c>
      <c r="H5891" t="s">
        <v>41</v>
      </c>
      <c r="I5891" t="s">
        <v>41</v>
      </c>
      <c r="J5891" t="s">
        <v>2385</v>
      </c>
      <c r="K5891" t="s">
        <v>2386</v>
      </c>
      <c r="O5891" t="s">
        <v>100</v>
      </c>
      <c r="P5891" t="s">
        <v>29</v>
      </c>
      <c r="Q5891" t="s">
        <v>2387</v>
      </c>
      <c r="R5891" t="s">
        <v>122</v>
      </c>
      <c r="S5891" t="s">
        <v>127</v>
      </c>
      <c r="T5891">
        <v>12</v>
      </c>
      <c r="U5891" t="s">
        <v>475</v>
      </c>
      <c r="V5891" t="s">
        <v>280</v>
      </c>
      <c r="W5891" t="s">
        <v>1640</v>
      </c>
    </row>
    <row r="5892" spans="1:23" x14ac:dyDescent="0.25">
      <c r="A5892" t="s">
        <v>544</v>
      </c>
      <c r="B5892" s="1">
        <v>44171</v>
      </c>
      <c r="C5892">
        <v>-66.099999999999994</v>
      </c>
      <c r="D5892" t="s">
        <v>560</v>
      </c>
      <c r="E5892" t="s">
        <v>560</v>
      </c>
      <c r="F5892" t="s">
        <v>561</v>
      </c>
      <c r="G5892" t="s">
        <v>120</v>
      </c>
      <c r="H5892" t="s">
        <v>83</v>
      </c>
      <c r="I5892" t="s">
        <v>83</v>
      </c>
      <c r="J5892" t="s">
        <v>9</v>
      </c>
      <c r="O5892" t="s">
        <v>120</v>
      </c>
      <c r="P5892" t="s">
        <v>9</v>
      </c>
      <c r="Q5892" t="s">
        <v>812</v>
      </c>
      <c r="R5892" t="s">
        <v>122</v>
      </c>
      <c r="S5892" t="s">
        <v>127</v>
      </c>
      <c r="T5892">
        <v>12</v>
      </c>
      <c r="U5892" t="s">
        <v>475</v>
      </c>
      <c r="W5892" t="s">
        <v>386</v>
      </c>
    </row>
    <row r="5893" spans="1:23" x14ac:dyDescent="0.25">
      <c r="A5893" t="s">
        <v>544</v>
      </c>
      <c r="B5893" s="1">
        <v>44171</v>
      </c>
      <c r="C5893">
        <v>-330.55</v>
      </c>
      <c r="D5893" t="s">
        <v>560</v>
      </c>
      <c r="E5893" t="s">
        <v>560</v>
      </c>
      <c r="F5893" t="s">
        <v>561</v>
      </c>
      <c r="G5893" t="s">
        <v>120</v>
      </c>
      <c r="H5893" t="s">
        <v>67</v>
      </c>
      <c r="I5893" t="s">
        <v>67</v>
      </c>
      <c r="J5893" t="s">
        <v>9</v>
      </c>
      <c r="O5893" t="s">
        <v>120</v>
      </c>
      <c r="P5893" t="s">
        <v>9</v>
      </c>
      <c r="Q5893" t="s">
        <v>811</v>
      </c>
      <c r="R5893" t="s">
        <v>122</v>
      </c>
      <c r="S5893" t="s">
        <v>127</v>
      </c>
      <c r="T5893">
        <v>12</v>
      </c>
      <c r="U5893" t="s">
        <v>475</v>
      </c>
      <c r="W5893" t="s">
        <v>386</v>
      </c>
    </row>
    <row r="5894" spans="1:23" x14ac:dyDescent="0.25">
      <c r="A5894" t="s">
        <v>544</v>
      </c>
      <c r="B5894" s="1">
        <v>44171</v>
      </c>
      <c r="C5894">
        <v>-29.85</v>
      </c>
      <c r="D5894" t="s">
        <v>560</v>
      </c>
      <c r="E5894" t="s">
        <v>560</v>
      </c>
      <c r="F5894" t="s">
        <v>561</v>
      </c>
      <c r="G5894" t="s">
        <v>104</v>
      </c>
      <c r="H5894" t="s">
        <v>16</v>
      </c>
      <c r="I5894" t="s">
        <v>16</v>
      </c>
      <c r="J5894" t="s">
        <v>9</v>
      </c>
      <c r="O5894" t="s">
        <v>104</v>
      </c>
      <c r="P5894" t="s">
        <v>9</v>
      </c>
      <c r="Q5894" t="s">
        <v>9</v>
      </c>
      <c r="R5894" t="s">
        <v>122</v>
      </c>
      <c r="S5894" t="s">
        <v>127</v>
      </c>
      <c r="T5894">
        <v>12</v>
      </c>
      <c r="U5894" t="s">
        <v>475</v>
      </c>
      <c r="W5894" t="s">
        <v>386</v>
      </c>
    </row>
    <row r="5895" spans="1:23" x14ac:dyDescent="0.25">
      <c r="A5895" t="s">
        <v>544</v>
      </c>
      <c r="B5895" s="1">
        <v>44171</v>
      </c>
      <c r="C5895">
        <v>-24.17</v>
      </c>
      <c r="D5895" t="s">
        <v>560</v>
      </c>
      <c r="E5895" t="s">
        <v>560</v>
      </c>
      <c r="F5895" t="s">
        <v>561</v>
      </c>
      <c r="G5895" t="s">
        <v>120</v>
      </c>
      <c r="H5895" t="s">
        <v>83</v>
      </c>
      <c r="I5895" t="s">
        <v>83</v>
      </c>
      <c r="J5895" t="s">
        <v>9</v>
      </c>
      <c r="O5895" t="s">
        <v>120</v>
      </c>
      <c r="P5895" t="s">
        <v>9</v>
      </c>
      <c r="Q5895" t="s">
        <v>803</v>
      </c>
      <c r="R5895" t="s">
        <v>122</v>
      </c>
      <c r="S5895" t="s">
        <v>127</v>
      </c>
      <c r="T5895">
        <v>12</v>
      </c>
      <c r="U5895" t="s">
        <v>475</v>
      </c>
      <c r="W5895" t="s">
        <v>386</v>
      </c>
    </row>
    <row r="5896" spans="1:23" x14ac:dyDescent="0.25">
      <c r="A5896" t="s">
        <v>492</v>
      </c>
      <c r="B5896" s="1">
        <v>44170</v>
      </c>
      <c r="C5896">
        <v>-80.58</v>
      </c>
      <c r="D5896" t="s">
        <v>495</v>
      </c>
      <c r="E5896" t="s">
        <v>495</v>
      </c>
      <c r="F5896" t="s">
        <v>496</v>
      </c>
      <c r="G5896" t="s">
        <v>104</v>
      </c>
      <c r="H5896" t="s">
        <v>16</v>
      </c>
      <c r="I5896" t="s">
        <v>16</v>
      </c>
      <c r="J5896" t="s">
        <v>9</v>
      </c>
      <c r="O5896" t="s">
        <v>104</v>
      </c>
      <c r="P5896" t="s">
        <v>9</v>
      </c>
      <c r="Q5896" t="s">
        <v>9</v>
      </c>
      <c r="R5896" t="s">
        <v>122</v>
      </c>
      <c r="S5896" t="s">
        <v>127</v>
      </c>
      <c r="T5896">
        <v>12</v>
      </c>
      <c r="U5896" t="s">
        <v>475</v>
      </c>
      <c r="W5896" t="s">
        <v>386</v>
      </c>
    </row>
    <row r="5897" spans="1:23" x14ac:dyDescent="0.25">
      <c r="A5897" t="s">
        <v>492</v>
      </c>
      <c r="B5897" s="1">
        <v>44170</v>
      </c>
      <c r="C5897">
        <v>-65</v>
      </c>
      <c r="D5897" t="s">
        <v>527</v>
      </c>
      <c r="E5897" t="s">
        <v>527</v>
      </c>
      <c r="F5897" t="s">
        <v>528</v>
      </c>
      <c r="G5897" t="s">
        <v>94</v>
      </c>
      <c r="H5897" t="s">
        <v>32</v>
      </c>
      <c r="I5897" t="s">
        <v>32</v>
      </c>
      <c r="J5897" t="s">
        <v>32</v>
      </c>
      <c r="O5897" t="s">
        <v>94</v>
      </c>
      <c r="P5897" t="s">
        <v>29</v>
      </c>
      <c r="Q5897" t="s">
        <v>2384</v>
      </c>
      <c r="R5897" t="s">
        <v>122</v>
      </c>
      <c r="S5897" t="s">
        <v>127</v>
      </c>
      <c r="T5897">
        <v>12</v>
      </c>
      <c r="U5897" t="s">
        <v>475</v>
      </c>
      <c r="V5897" t="s">
        <v>276</v>
      </c>
      <c r="W5897" t="s">
        <v>1640</v>
      </c>
    </row>
    <row r="5898" spans="1:23" x14ac:dyDescent="0.25">
      <c r="A5898" t="s">
        <v>492</v>
      </c>
      <c r="B5898" s="1">
        <v>44170</v>
      </c>
      <c r="C5898">
        <v>-44.03</v>
      </c>
      <c r="D5898" t="s">
        <v>723</v>
      </c>
      <c r="E5898" t="s">
        <v>723</v>
      </c>
      <c r="F5898" t="s">
        <v>724</v>
      </c>
      <c r="G5898" t="s">
        <v>13</v>
      </c>
      <c r="H5898" t="s">
        <v>148</v>
      </c>
      <c r="I5898" t="s">
        <v>148</v>
      </c>
      <c r="J5898" t="s">
        <v>9</v>
      </c>
      <c r="O5898" t="s">
        <v>13</v>
      </c>
      <c r="P5898" t="s">
        <v>9</v>
      </c>
      <c r="Q5898" t="s">
        <v>813</v>
      </c>
      <c r="R5898" t="s">
        <v>122</v>
      </c>
      <c r="S5898" t="s">
        <v>127</v>
      </c>
      <c r="T5898">
        <v>12</v>
      </c>
      <c r="U5898" t="s">
        <v>475</v>
      </c>
      <c r="W5898" t="s">
        <v>386</v>
      </c>
    </row>
    <row r="5899" spans="1:23" x14ac:dyDescent="0.25">
      <c r="A5899" t="s">
        <v>526</v>
      </c>
      <c r="B5899" s="1">
        <v>44169</v>
      </c>
      <c r="C5899">
        <v>75.430000000000007</v>
      </c>
      <c r="D5899" t="s">
        <v>518</v>
      </c>
      <c r="E5899" t="s">
        <v>518</v>
      </c>
      <c r="F5899" t="s">
        <v>519</v>
      </c>
      <c r="G5899" t="s">
        <v>92</v>
      </c>
      <c r="H5899" t="s">
        <v>71</v>
      </c>
      <c r="I5899" t="s">
        <v>71</v>
      </c>
      <c r="J5899" t="s">
        <v>9</v>
      </c>
      <c r="O5899" t="s">
        <v>92</v>
      </c>
      <c r="P5899" t="s">
        <v>9</v>
      </c>
      <c r="Q5899" t="s">
        <v>9</v>
      </c>
      <c r="R5899" t="s">
        <v>92</v>
      </c>
      <c r="S5899" t="s">
        <v>127</v>
      </c>
      <c r="T5899">
        <v>12</v>
      </c>
      <c r="U5899" t="s">
        <v>475</v>
      </c>
      <c r="W5899" t="s">
        <v>386</v>
      </c>
    </row>
    <row r="5900" spans="1:23" x14ac:dyDescent="0.25">
      <c r="A5900" t="s">
        <v>544</v>
      </c>
      <c r="B5900" s="1">
        <v>44169</v>
      </c>
      <c r="C5900">
        <v>-6.04</v>
      </c>
      <c r="D5900" t="s">
        <v>495</v>
      </c>
      <c r="E5900" t="s">
        <v>495</v>
      </c>
      <c r="F5900" t="s">
        <v>601</v>
      </c>
      <c r="G5900" t="s">
        <v>121</v>
      </c>
      <c r="H5900" t="s">
        <v>483</v>
      </c>
      <c r="I5900" t="s">
        <v>483</v>
      </c>
      <c r="J5900" t="s">
        <v>9</v>
      </c>
      <c r="O5900" t="s">
        <v>121</v>
      </c>
      <c r="P5900" t="s">
        <v>9</v>
      </c>
      <c r="Q5900" t="s">
        <v>814</v>
      </c>
      <c r="R5900" t="s">
        <v>122</v>
      </c>
      <c r="S5900" t="s">
        <v>127</v>
      </c>
      <c r="T5900">
        <v>12</v>
      </c>
      <c r="U5900" t="s">
        <v>475</v>
      </c>
      <c r="W5900" t="s">
        <v>386</v>
      </c>
    </row>
    <row r="5901" spans="1:23" x14ac:dyDescent="0.25">
      <c r="A5901" t="s">
        <v>533</v>
      </c>
      <c r="B5901" s="1">
        <v>44169</v>
      </c>
      <c r="C5901">
        <v>3.56</v>
      </c>
      <c r="D5901" t="s">
        <v>534</v>
      </c>
      <c r="E5901" t="s">
        <v>534</v>
      </c>
      <c r="F5901" t="s">
        <v>535</v>
      </c>
      <c r="G5901" t="s">
        <v>92</v>
      </c>
      <c r="H5901" t="s">
        <v>49</v>
      </c>
      <c r="I5901" t="s">
        <v>49</v>
      </c>
      <c r="J5901" t="s">
        <v>9</v>
      </c>
      <c r="O5901" t="s">
        <v>92</v>
      </c>
      <c r="P5901" t="s">
        <v>9</v>
      </c>
      <c r="Q5901" t="s">
        <v>9</v>
      </c>
      <c r="R5901" t="s">
        <v>92</v>
      </c>
      <c r="S5901" t="s">
        <v>127</v>
      </c>
      <c r="T5901">
        <v>12</v>
      </c>
      <c r="U5901" t="s">
        <v>475</v>
      </c>
      <c r="W5901" t="s">
        <v>386</v>
      </c>
    </row>
    <row r="5902" spans="1:23" x14ac:dyDescent="0.25">
      <c r="A5902" t="s">
        <v>5030</v>
      </c>
      <c r="B5902" s="1">
        <v>44169</v>
      </c>
      <c r="C5902">
        <v>7.36</v>
      </c>
      <c r="D5902" t="s">
        <v>518</v>
      </c>
      <c r="E5902" t="s">
        <v>518</v>
      </c>
      <c r="F5902" t="s">
        <v>519</v>
      </c>
      <c r="G5902" t="s">
        <v>92</v>
      </c>
      <c r="H5902" t="s">
        <v>71</v>
      </c>
      <c r="I5902" t="s">
        <v>71</v>
      </c>
      <c r="J5902" t="s">
        <v>9</v>
      </c>
      <c r="O5902" t="s">
        <v>92</v>
      </c>
      <c r="P5902" t="s">
        <v>9</v>
      </c>
      <c r="Q5902" t="s">
        <v>9</v>
      </c>
      <c r="R5902" t="s">
        <v>92</v>
      </c>
      <c r="S5902" t="s">
        <v>127</v>
      </c>
      <c r="T5902">
        <v>12</v>
      </c>
      <c r="U5902" t="s">
        <v>475</v>
      </c>
      <c r="W5902" t="s">
        <v>386</v>
      </c>
    </row>
    <row r="5903" spans="1:23" x14ac:dyDescent="0.25">
      <c r="A5903" t="s">
        <v>492</v>
      </c>
      <c r="B5903" s="1">
        <v>44169</v>
      </c>
      <c r="C5903">
        <v>-33.020000000000003</v>
      </c>
      <c r="D5903" t="s">
        <v>495</v>
      </c>
      <c r="E5903" t="s">
        <v>495</v>
      </c>
      <c r="F5903" t="s">
        <v>496</v>
      </c>
      <c r="G5903" t="s">
        <v>104</v>
      </c>
      <c r="H5903" t="s">
        <v>16</v>
      </c>
      <c r="I5903" t="s">
        <v>16</v>
      </c>
      <c r="J5903" t="s">
        <v>9</v>
      </c>
      <c r="O5903" t="s">
        <v>104</v>
      </c>
      <c r="P5903" t="s">
        <v>9</v>
      </c>
      <c r="Q5903" t="s">
        <v>9</v>
      </c>
      <c r="R5903" t="s">
        <v>122</v>
      </c>
      <c r="S5903" t="s">
        <v>127</v>
      </c>
      <c r="T5903">
        <v>12</v>
      </c>
      <c r="U5903" t="s">
        <v>475</v>
      </c>
      <c r="W5903" t="s">
        <v>386</v>
      </c>
    </row>
    <row r="5904" spans="1:23" x14ac:dyDescent="0.25">
      <c r="A5904" t="s">
        <v>486</v>
      </c>
      <c r="B5904" s="1">
        <v>44169</v>
      </c>
      <c r="C5904">
        <v>40.869999999999997</v>
      </c>
      <c r="D5904" t="s">
        <v>518</v>
      </c>
      <c r="E5904" t="s">
        <v>518</v>
      </c>
      <c r="F5904" t="s">
        <v>519</v>
      </c>
      <c r="G5904" t="s">
        <v>92</v>
      </c>
      <c r="H5904" t="s">
        <v>71</v>
      </c>
      <c r="I5904" t="s">
        <v>71</v>
      </c>
      <c r="J5904" t="s">
        <v>9</v>
      </c>
      <c r="O5904" t="s">
        <v>92</v>
      </c>
      <c r="P5904" t="s">
        <v>9</v>
      </c>
      <c r="Q5904" t="s">
        <v>9</v>
      </c>
      <c r="R5904" t="s">
        <v>92</v>
      </c>
      <c r="S5904" t="s">
        <v>127</v>
      </c>
      <c r="T5904">
        <v>12</v>
      </c>
      <c r="U5904" t="s">
        <v>475</v>
      </c>
      <c r="W5904" t="s">
        <v>386</v>
      </c>
    </row>
    <row r="5905" spans="1:23" x14ac:dyDescent="0.25">
      <c r="A5905" t="s">
        <v>492</v>
      </c>
      <c r="B5905" s="1">
        <v>44168</v>
      </c>
      <c r="C5905">
        <v>-14.3</v>
      </c>
      <c r="D5905" t="s">
        <v>529</v>
      </c>
      <c r="E5905" t="s">
        <v>529</v>
      </c>
      <c r="F5905" t="s">
        <v>530</v>
      </c>
      <c r="G5905" t="s">
        <v>13</v>
      </c>
      <c r="H5905" t="s">
        <v>11</v>
      </c>
      <c r="I5905" t="s">
        <v>11</v>
      </c>
      <c r="J5905" t="s">
        <v>9</v>
      </c>
      <c r="O5905" t="s">
        <v>13</v>
      </c>
      <c r="P5905" t="s">
        <v>9</v>
      </c>
      <c r="Q5905" t="s">
        <v>9</v>
      </c>
      <c r="R5905" t="s">
        <v>122</v>
      </c>
      <c r="S5905" t="s">
        <v>127</v>
      </c>
      <c r="T5905">
        <v>12</v>
      </c>
      <c r="U5905" t="s">
        <v>475</v>
      </c>
      <c r="W5905" t="s">
        <v>386</v>
      </c>
    </row>
    <row r="5906" spans="1:23" x14ac:dyDescent="0.25">
      <c r="A5906" t="s">
        <v>492</v>
      </c>
      <c r="B5906" s="1">
        <v>44168</v>
      </c>
      <c r="C5906">
        <v>-33.630000000000003</v>
      </c>
      <c r="D5906" t="s">
        <v>495</v>
      </c>
      <c r="E5906" t="s">
        <v>495</v>
      </c>
      <c r="F5906" t="s">
        <v>496</v>
      </c>
      <c r="G5906" t="s">
        <v>104</v>
      </c>
      <c r="H5906" t="s">
        <v>16</v>
      </c>
      <c r="I5906" t="s">
        <v>16</v>
      </c>
      <c r="J5906" t="s">
        <v>9</v>
      </c>
      <c r="O5906" t="s">
        <v>104</v>
      </c>
      <c r="P5906" t="s">
        <v>9</v>
      </c>
      <c r="Q5906" t="s">
        <v>9</v>
      </c>
      <c r="R5906" t="s">
        <v>122</v>
      </c>
      <c r="S5906" t="s">
        <v>127</v>
      </c>
      <c r="T5906">
        <v>12</v>
      </c>
      <c r="U5906" t="s">
        <v>475</v>
      </c>
      <c r="W5906" t="s">
        <v>386</v>
      </c>
    </row>
    <row r="5907" spans="1:23" x14ac:dyDescent="0.25">
      <c r="A5907" t="s">
        <v>34</v>
      </c>
      <c r="B5907" s="1">
        <v>44168</v>
      </c>
      <c r="C5907">
        <v>-149.72</v>
      </c>
      <c r="D5907" t="s">
        <v>491</v>
      </c>
      <c r="E5907" t="s">
        <v>491</v>
      </c>
      <c r="F5907" t="s">
        <v>820</v>
      </c>
      <c r="G5907" t="s">
        <v>88</v>
      </c>
      <c r="H5907" t="s">
        <v>50</v>
      </c>
      <c r="I5907" t="s">
        <v>50</v>
      </c>
      <c r="J5907" t="s">
        <v>9</v>
      </c>
      <c r="K5907" t="s">
        <v>9</v>
      </c>
      <c r="L5907" t="s">
        <v>9</v>
      </c>
      <c r="M5907" t="s">
        <v>821</v>
      </c>
      <c r="O5907" t="s">
        <v>88</v>
      </c>
      <c r="P5907" t="s">
        <v>9</v>
      </c>
      <c r="Q5907" t="s">
        <v>822</v>
      </c>
      <c r="R5907" t="s">
        <v>122</v>
      </c>
      <c r="S5907" t="s">
        <v>124</v>
      </c>
      <c r="T5907">
        <v>1</v>
      </c>
      <c r="U5907" t="s">
        <v>475</v>
      </c>
      <c r="W5907" t="s">
        <v>386</v>
      </c>
    </row>
    <row r="5908" spans="1:23" x14ac:dyDescent="0.25">
      <c r="A5908" t="s">
        <v>487</v>
      </c>
      <c r="B5908" s="1">
        <v>44168</v>
      </c>
      <c r="C5908">
        <v>2500</v>
      </c>
      <c r="D5908" t="s">
        <v>500</v>
      </c>
      <c r="E5908" t="s">
        <v>500</v>
      </c>
      <c r="F5908" t="s">
        <v>501</v>
      </c>
      <c r="G5908" t="s">
        <v>92</v>
      </c>
      <c r="H5908" t="s">
        <v>62</v>
      </c>
      <c r="I5908" t="s">
        <v>62</v>
      </c>
      <c r="J5908" t="s">
        <v>2455</v>
      </c>
      <c r="K5908" t="s">
        <v>9</v>
      </c>
      <c r="L5908" t="s">
        <v>2311</v>
      </c>
      <c r="O5908" t="s">
        <v>92</v>
      </c>
      <c r="P5908" t="s">
        <v>29</v>
      </c>
      <c r="Q5908" t="s">
        <v>2456</v>
      </c>
      <c r="R5908" t="s">
        <v>92</v>
      </c>
      <c r="S5908" t="s">
        <v>127</v>
      </c>
      <c r="T5908">
        <v>12</v>
      </c>
      <c r="U5908" t="s">
        <v>475</v>
      </c>
      <c r="V5908" t="s">
        <v>62</v>
      </c>
      <c r="W5908" t="s">
        <v>1640</v>
      </c>
    </row>
    <row r="5909" spans="1:23" x14ac:dyDescent="0.25">
      <c r="A5909" t="s">
        <v>492</v>
      </c>
      <c r="B5909" s="1">
        <v>44168</v>
      </c>
      <c r="C5909">
        <v>-52.34</v>
      </c>
      <c r="D5909" t="s">
        <v>815</v>
      </c>
      <c r="E5909" t="s">
        <v>815</v>
      </c>
      <c r="F5909" t="s">
        <v>816</v>
      </c>
      <c r="G5909" t="s">
        <v>88</v>
      </c>
      <c r="H5909" t="s">
        <v>59</v>
      </c>
      <c r="I5909" t="s">
        <v>59</v>
      </c>
      <c r="J5909" t="s">
        <v>9</v>
      </c>
      <c r="O5909" t="s">
        <v>88</v>
      </c>
      <c r="P5909" t="s">
        <v>9</v>
      </c>
      <c r="Q5909" t="s">
        <v>817</v>
      </c>
      <c r="R5909" t="s">
        <v>122</v>
      </c>
      <c r="S5909" t="s">
        <v>127</v>
      </c>
      <c r="T5909">
        <v>1</v>
      </c>
      <c r="U5909" t="s">
        <v>475</v>
      </c>
      <c r="W5909" t="s">
        <v>386</v>
      </c>
    </row>
    <row r="5910" spans="1:23" x14ac:dyDescent="0.25">
      <c r="A5910" t="s">
        <v>492</v>
      </c>
      <c r="B5910" s="1">
        <v>44168</v>
      </c>
      <c r="C5910">
        <v>-96.48</v>
      </c>
      <c r="D5910" t="s">
        <v>815</v>
      </c>
      <c r="E5910" t="s">
        <v>815</v>
      </c>
      <c r="F5910" t="s">
        <v>816</v>
      </c>
      <c r="G5910" t="s">
        <v>78</v>
      </c>
      <c r="H5910" t="s">
        <v>27</v>
      </c>
      <c r="I5910" t="s">
        <v>27</v>
      </c>
      <c r="J5910" t="s">
        <v>9</v>
      </c>
      <c r="O5910" t="s">
        <v>78</v>
      </c>
      <c r="P5910" t="s">
        <v>9</v>
      </c>
      <c r="Q5910" t="s">
        <v>818</v>
      </c>
      <c r="R5910" t="s">
        <v>122</v>
      </c>
      <c r="S5910" t="s">
        <v>127</v>
      </c>
      <c r="T5910">
        <v>1</v>
      </c>
      <c r="U5910" t="s">
        <v>475</v>
      </c>
      <c r="W5910" t="s">
        <v>386</v>
      </c>
    </row>
    <row r="5911" spans="1:23" x14ac:dyDescent="0.25">
      <c r="A5911" t="s">
        <v>492</v>
      </c>
      <c r="B5911" s="1">
        <v>44168</v>
      </c>
      <c r="C5911">
        <v>-23.07</v>
      </c>
      <c r="D5911" t="s">
        <v>815</v>
      </c>
      <c r="E5911" t="s">
        <v>815</v>
      </c>
      <c r="F5911" t="s">
        <v>816</v>
      </c>
      <c r="G5911" t="s">
        <v>120</v>
      </c>
      <c r="H5911" t="s">
        <v>83</v>
      </c>
      <c r="I5911" t="s">
        <v>83</v>
      </c>
      <c r="J5911" t="s">
        <v>9</v>
      </c>
      <c r="O5911" t="s">
        <v>120</v>
      </c>
      <c r="P5911" t="s">
        <v>9</v>
      </c>
      <c r="Q5911" t="s">
        <v>819</v>
      </c>
      <c r="R5911" t="s">
        <v>122</v>
      </c>
      <c r="S5911" t="s">
        <v>127</v>
      </c>
      <c r="T5911">
        <v>12</v>
      </c>
      <c r="U5911" t="s">
        <v>475</v>
      </c>
      <c r="W5911" t="s">
        <v>386</v>
      </c>
    </row>
    <row r="5912" spans="1:23" x14ac:dyDescent="0.25">
      <c r="A5912" t="s">
        <v>553</v>
      </c>
      <c r="B5912" s="1">
        <v>44167</v>
      </c>
      <c r="C5912">
        <v>5000</v>
      </c>
      <c r="D5912" t="s">
        <v>789</v>
      </c>
      <c r="E5912" t="s">
        <v>789</v>
      </c>
      <c r="F5912" t="s">
        <v>790</v>
      </c>
      <c r="G5912" t="s">
        <v>55</v>
      </c>
      <c r="H5912" t="s">
        <v>225</v>
      </c>
      <c r="I5912" t="s">
        <v>225</v>
      </c>
      <c r="J5912" t="s">
        <v>9</v>
      </c>
      <c r="O5912" t="s">
        <v>55</v>
      </c>
      <c r="P5912" t="s">
        <v>9</v>
      </c>
      <c r="Q5912" t="s">
        <v>9</v>
      </c>
      <c r="R5912" t="s">
        <v>224</v>
      </c>
      <c r="S5912" t="s">
        <v>126</v>
      </c>
      <c r="T5912">
        <v>0</v>
      </c>
      <c r="U5912" t="s">
        <v>475</v>
      </c>
      <c r="V5912" t="s">
        <v>6075</v>
      </c>
      <c r="W5912" t="s">
        <v>386</v>
      </c>
    </row>
    <row r="5913" spans="1:23" x14ac:dyDescent="0.25">
      <c r="A5913" t="s">
        <v>553</v>
      </c>
      <c r="B5913" s="1">
        <v>44167</v>
      </c>
      <c r="C5913">
        <v>-15000</v>
      </c>
      <c r="D5913" t="s">
        <v>621</v>
      </c>
      <c r="E5913" t="s">
        <v>621</v>
      </c>
      <c r="F5913" t="s">
        <v>622</v>
      </c>
      <c r="G5913" t="s">
        <v>55</v>
      </c>
      <c r="H5913" t="s">
        <v>225</v>
      </c>
      <c r="I5913" t="s">
        <v>225</v>
      </c>
      <c r="J5913" t="s">
        <v>9</v>
      </c>
      <c r="O5913" t="s">
        <v>55</v>
      </c>
      <c r="P5913" t="s">
        <v>9</v>
      </c>
      <c r="Q5913" t="s">
        <v>9</v>
      </c>
      <c r="R5913" t="s">
        <v>224</v>
      </c>
      <c r="S5913" t="s">
        <v>126</v>
      </c>
      <c r="T5913">
        <v>0</v>
      </c>
      <c r="U5913" t="s">
        <v>475</v>
      </c>
      <c r="V5913" t="s">
        <v>6075</v>
      </c>
      <c r="W5913" t="s">
        <v>386</v>
      </c>
    </row>
    <row r="5914" spans="1:23" x14ac:dyDescent="0.25">
      <c r="A5914" t="s">
        <v>34</v>
      </c>
      <c r="B5914" s="1">
        <v>44167</v>
      </c>
      <c r="C5914">
        <v>-38.35</v>
      </c>
      <c r="D5914" t="s">
        <v>491</v>
      </c>
      <c r="E5914" t="s">
        <v>491</v>
      </c>
      <c r="F5914" t="s">
        <v>823</v>
      </c>
      <c r="G5914" t="s">
        <v>88</v>
      </c>
      <c r="H5914" t="s">
        <v>50</v>
      </c>
      <c r="I5914" t="s">
        <v>50</v>
      </c>
      <c r="J5914" t="s">
        <v>9</v>
      </c>
      <c r="K5914" t="s">
        <v>9</v>
      </c>
      <c r="L5914" t="s">
        <v>9</v>
      </c>
      <c r="M5914" t="s">
        <v>824</v>
      </c>
      <c r="O5914" t="s">
        <v>88</v>
      </c>
      <c r="P5914" t="s">
        <v>9</v>
      </c>
      <c r="Q5914" t="s">
        <v>825</v>
      </c>
      <c r="R5914" t="s">
        <v>122</v>
      </c>
      <c r="S5914" t="s">
        <v>124</v>
      </c>
      <c r="T5914">
        <v>1</v>
      </c>
      <c r="U5914" t="s">
        <v>475</v>
      </c>
      <c r="W5914" t="s">
        <v>386</v>
      </c>
    </row>
    <row r="5915" spans="1:23" x14ac:dyDescent="0.25">
      <c r="A5915" t="s">
        <v>19</v>
      </c>
      <c r="B5915" s="1">
        <v>44167</v>
      </c>
      <c r="C5915">
        <v>-2305.42</v>
      </c>
      <c r="D5915" t="s">
        <v>520</v>
      </c>
      <c r="E5915" t="s">
        <v>520</v>
      </c>
      <c r="F5915" t="s">
        <v>521</v>
      </c>
      <c r="G5915" t="s">
        <v>100</v>
      </c>
      <c r="H5915" t="s">
        <v>389</v>
      </c>
      <c r="I5915" t="s">
        <v>389</v>
      </c>
      <c r="J5915" t="s">
        <v>9</v>
      </c>
      <c r="O5915" t="s">
        <v>100</v>
      </c>
      <c r="P5915" t="s">
        <v>9</v>
      </c>
      <c r="Q5915" t="s">
        <v>9</v>
      </c>
      <c r="R5915" t="s">
        <v>122</v>
      </c>
      <c r="S5915" t="s">
        <v>127</v>
      </c>
      <c r="T5915">
        <v>12</v>
      </c>
      <c r="U5915" t="s">
        <v>475</v>
      </c>
      <c r="W5915" t="s">
        <v>386</v>
      </c>
    </row>
    <row r="5916" spans="1:23" x14ac:dyDescent="0.25">
      <c r="A5916" t="s">
        <v>19</v>
      </c>
      <c r="B5916" s="1">
        <v>44167</v>
      </c>
      <c r="C5916">
        <v>-3269.36</v>
      </c>
      <c r="D5916" t="s">
        <v>65</v>
      </c>
      <c r="E5916" t="s">
        <v>65</v>
      </c>
      <c r="F5916" t="s">
        <v>532</v>
      </c>
      <c r="G5916" t="s">
        <v>55</v>
      </c>
      <c r="H5916" t="s">
        <v>18</v>
      </c>
      <c r="I5916" t="s">
        <v>18</v>
      </c>
      <c r="J5916" t="s">
        <v>9</v>
      </c>
      <c r="O5916" t="s">
        <v>55</v>
      </c>
      <c r="P5916" t="s">
        <v>9</v>
      </c>
      <c r="Q5916" t="s">
        <v>9</v>
      </c>
      <c r="R5916" t="s">
        <v>224</v>
      </c>
      <c r="S5916" t="s">
        <v>126</v>
      </c>
      <c r="T5916">
        <v>12</v>
      </c>
      <c r="U5916" t="s">
        <v>475</v>
      </c>
      <c r="W5916" t="s">
        <v>386</v>
      </c>
    </row>
    <row r="5917" spans="1:23" x14ac:dyDescent="0.25">
      <c r="A5917" t="s">
        <v>19</v>
      </c>
      <c r="B5917" s="1">
        <v>44167</v>
      </c>
      <c r="C5917">
        <v>15000</v>
      </c>
      <c r="D5917" t="s">
        <v>618</v>
      </c>
      <c r="E5917" t="s">
        <v>618</v>
      </c>
      <c r="F5917" t="s">
        <v>775</v>
      </c>
      <c r="G5917" t="s">
        <v>55</v>
      </c>
      <c r="H5917" t="s">
        <v>225</v>
      </c>
      <c r="I5917" t="s">
        <v>225</v>
      </c>
      <c r="J5917" t="s">
        <v>9</v>
      </c>
      <c r="O5917" t="s">
        <v>55</v>
      </c>
      <c r="P5917" t="s">
        <v>9</v>
      </c>
      <c r="Q5917" t="s">
        <v>9</v>
      </c>
      <c r="R5917" t="s">
        <v>224</v>
      </c>
      <c r="S5917" t="s">
        <v>126</v>
      </c>
      <c r="T5917">
        <v>0</v>
      </c>
      <c r="U5917" t="s">
        <v>475</v>
      </c>
      <c r="V5917" t="s">
        <v>6075</v>
      </c>
      <c r="W5917" t="s">
        <v>386</v>
      </c>
    </row>
    <row r="5918" spans="1:23" x14ac:dyDescent="0.25">
      <c r="A5918" t="s">
        <v>19</v>
      </c>
      <c r="B5918" s="1">
        <v>44167</v>
      </c>
      <c r="C5918">
        <v>-5000</v>
      </c>
      <c r="D5918" t="s">
        <v>791</v>
      </c>
      <c r="E5918" t="s">
        <v>791</v>
      </c>
      <c r="F5918" t="s">
        <v>792</v>
      </c>
      <c r="G5918" t="s">
        <v>55</v>
      </c>
      <c r="H5918" t="s">
        <v>225</v>
      </c>
      <c r="I5918" t="s">
        <v>225</v>
      </c>
      <c r="J5918" t="s">
        <v>9</v>
      </c>
      <c r="O5918" t="s">
        <v>55</v>
      </c>
      <c r="P5918" t="s">
        <v>9</v>
      </c>
      <c r="Q5918" t="s">
        <v>9</v>
      </c>
      <c r="R5918" t="s">
        <v>224</v>
      </c>
      <c r="S5918" t="s">
        <v>126</v>
      </c>
      <c r="T5918">
        <v>0</v>
      </c>
      <c r="U5918" t="s">
        <v>475</v>
      </c>
      <c r="V5918" t="s">
        <v>6075</v>
      </c>
      <c r="W5918" t="s">
        <v>386</v>
      </c>
    </row>
    <row r="5919" spans="1:23" x14ac:dyDescent="0.25">
      <c r="A5919" t="s">
        <v>492</v>
      </c>
      <c r="B5919" s="1">
        <v>44167</v>
      </c>
      <c r="C5919">
        <v>-44.03</v>
      </c>
      <c r="D5919" t="s">
        <v>582</v>
      </c>
      <c r="E5919" t="s">
        <v>582</v>
      </c>
      <c r="F5919" t="s">
        <v>583</v>
      </c>
      <c r="G5919" t="s">
        <v>13</v>
      </c>
      <c r="H5919" t="s">
        <v>148</v>
      </c>
      <c r="I5919" t="s">
        <v>148</v>
      </c>
      <c r="J5919" t="s">
        <v>9</v>
      </c>
      <c r="O5919" t="s">
        <v>13</v>
      </c>
      <c r="P5919" t="s">
        <v>9</v>
      </c>
      <c r="Q5919" t="s">
        <v>826</v>
      </c>
      <c r="R5919" t="s">
        <v>122</v>
      </c>
      <c r="S5919" t="s">
        <v>127</v>
      </c>
      <c r="T5919">
        <v>12</v>
      </c>
      <c r="U5919" t="s">
        <v>475</v>
      </c>
      <c r="W5919" t="s">
        <v>386</v>
      </c>
    </row>
    <row r="5920" spans="1:23" x14ac:dyDescent="0.25">
      <c r="A5920" t="s">
        <v>492</v>
      </c>
      <c r="B5920" s="1">
        <v>44167</v>
      </c>
      <c r="C5920">
        <v>-71.540000000000006</v>
      </c>
      <c r="D5920" t="s">
        <v>723</v>
      </c>
      <c r="E5920" t="s">
        <v>723</v>
      </c>
      <c r="F5920" t="s">
        <v>724</v>
      </c>
      <c r="G5920" t="s">
        <v>13</v>
      </c>
      <c r="H5920" t="s">
        <v>148</v>
      </c>
      <c r="I5920" t="s">
        <v>148</v>
      </c>
      <c r="J5920" t="s">
        <v>9</v>
      </c>
      <c r="O5920" t="s">
        <v>13</v>
      </c>
      <c r="P5920" t="s">
        <v>9</v>
      </c>
      <c r="Q5920" t="s">
        <v>827</v>
      </c>
      <c r="R5920" t="s">
        <v>122</v>
      </c>
      <c r="S5920" t="s">
        <v>127</v>
      </c>
      <c r="T5920">
        <v>12</v>
      </c>
      <c r="U5920" t="s">
        <v>475</v>
      </c>
      <c r="W5920" t="s">
        <v>386</v>
      </c>
    </row>
    <row r="5921" spans="1:23" x14ac:dyDescent="0.25">
      <c r="A5921" t="s">
        <v>492</v>
      </c>
      <c r="B5921" s="1">
        <v>44167</v>
      </c>
      <c r="C5921">
        <v>-57.77</v>
      </c>
      <c r="D5921" t="s">
        <v>828</v>
      </c>
      <c r="E5921" t="s">
        <v>828</v>
      </c>
      <c r="F5921" t="s">
        <v>829</v>
      </c>
      <c r="G5921" t="s">
        <v>78</v>
      </c>
      <c r="H5921" t="s">
        <v>27</v>
      </c>
      <c r="I5921" t="s">
        <v>27</v>
      </c>
      <c r="J5921" t="s">
        <v>9</v>
      </c>
      <c r="O5921" t="s">
        <v>78</v>
      </c>
      <c r="P5921" t="s">
        <v>9</v>
      </c>
      <c r="Q5921" t="s">
        <v>830</v>
      </c>
      <c r="R5921" t="s">
        <v>122</v>
      </c>
      <c r="S5921" t="s">
        <v>127</v>
      </c>
      <c r="T5921">
        <v>1</v>
      </c>
      <c r="U5921" t="s">
        <v>475</v>
      </c>
      <c r="W5921" t="s">
        <v>386</v>
      </c>
    </row>
    <row r="5922" spans="1:23" x14ac:dyDescent="0.25">
      <c r="A5922" t="s">
        <v>34</v>
      </c>
      <c r="B5922" s="1">
        <v>44167</v>
      </c>
      <c r="C5922">
        <v>-119.21</v>
      </c>
      <c r="D5922" t="s">
        <v>491</v>
      </c>
      <c r="E5922" t="s">
        <v>491</v>
      </c>
      <c r="F5922" t="s">
        <v>831</v>
      </c>
      <c r="G5922" t="s">
        <v>117</v>
      </c>
      <c r="H5922" t="s">
        <v>42</v>
      </c>
      <c r="I5922" t="s">
        <v>42</v>
      </c>
      <c r="J5922" t="s">
        <v>9</v>
      </c>
      <c r="K5922" t="s">
        <v>9</v>
      </c>
      <c r="L5922" t="s">
        <v>9</v>
      </c>
      <c r="M5922" t="s">
        <v>832</v>
      </c>
      <c r="O5922" t="s">
        <v>117</v>
      </c>
      <c r="P5922" t="s">
        <v>9</v>
      </c>
      <c r="Q5922" t="s">
        <v>833</v>
      </c>
      <c r="R5922" t="s">
        <v>122</v>
      </c>
      <c r="S5922" t="s">
        <v>127</v>
      </c>
      <c r="T5922">
        <v>12</v>
      </c>
      <c r="U5922" t="s">
        <v>475</v>
      </c>
      <c r="W5922" t="s">
        <v>386</v>
      </c>
    </row>
    <row r="5923" spans="1:23" x14ac:dyDescent="0.25">
      <c r="A5923" t="s">
        <v>34</v>
      </c>
      <c r="B5923" s="1">
        <v>44167</v>
      </c>
      <c r="C5923">
        <v>-64.62</v>
      </c>
      <c r="D5923" t="s">
        <v>491</v>
      </c>
      <c r="E5923" t="s">
        <v>491</v>
      </c>
      <c r="F5923" t="s">
        <v>834</v>
      </c>
      <c r="G5923" t="s">
        <v>117</v>
      </c>
      <c r="H5923" t="s">
        <v>42</v>
      </c>
      <c r="I5923" t="s">
        <v>42</v>
      </c>
      <c r="J5923" t="s">
        <v>9</v>
      </c>
      <c r="K5923" t="s">
        <v>9</v>
      </c>
      <c r="L5923" t="s">
        <v>9</v>
      </c>
      <c r="M5923" t="s">
        <v>835</v>
      </c>
      <c r="O5923" t="s">
        <v>117</v>
      </c>
      <c r="P5923" t="s">
        <v>9</v>
      </c>
      <c r="Q5923" t="s">
        <v>836</v>
      </c>
      <c r="R5923" t="s">
        <v>122</v>
      </c>
      <c r="S5923" t="s">
        <v>127</v>
      </c>
      <c r="T5923">
        <v>12</v>
      </c>
      <c r="U5923" t="s">
        <v>475</v>
      </c>
      <c r="W5923" t="s">
        <v>386</v>
      </c>
    </row>
    <row r="5924" spans="1:23" x14ac:dyDescent="0.25">
      <c r="A5924" t="s">
        <v>34</v>
      </c>
      <c r="B5924" s="1">
        <v>44167</v>
      </c>
      <c r="C5924">
        <v>-64.95</v>
      </c>
      <c r="D5924" t="s">
        <v>491</v>
      </c>
      <c r="E5924" t="s">
        <v>491</v>
      </c>
      <c r="F5924" t="s">
        <v>837</v>
      </c>
      <c r="G5924" t="s">
        <v>117</v>
      </c>
      <c r="H5924" t="s">
        <v>42</v>
      </c>
      <c r="I5924" t="s">
        <v>42</v>
      </c>
      <c r="J5924" t="s">
        <v>9</v>
      </c>
      <c r="K5924" t="s">
        <v>9</v>
      </c>
      <c r="L5924" t="s">
        <v>9</v>
      </c>
      <c r="M5924" t="s">
        <v>838</v>
      </c>
      <c r="O5924" t="s">
        <v>117</v>
      </c>
      <c r="P5924" t="s">
        <v>9</v>
      </c>
      <c r="Q5924" t="s">
        <v>839</v>
      </c>
      <c r="R5924" t="s">
        <v>122</v>
      </c>
      <c r="S5924" t="s">
        <v>127</v>
      </c>
      <c r="T5924">
        <v>12</v>
      </c>
      <c r="U5924" t="s">
        <v>475</v>
      </c>
      <c r="W5924" t="s">
        <v>386</v>
      </c>
    </row>
    <row r="5925" spans="1:23" x14ac:dyDescent="0.25">
      <c r="A5925" t="s">
        <v>492</v>
      </c>
      <c r="B5925" s="1">
        <v>44166</v>
      </c>
      <c r="C5925">
        <v>-24.04</v>
      </c>
      <c r="D5925" t="s">
        <v>495</v>
      </c>
      <c r="E5925" t="s">
        <v>495</v>
      </c>
      <c r="F5925" t="s">
        <v>496</v>
      </c>
      <c r="G5925" t="s">
        <v>104</v>
      </c>
      <c r="H5925" t="s">
        <v>16</v>
      </c>
      <c r="I5925" t="s">
        <v>16</v>
      </c>
      <c r="J5925" t="s">
        <v>9</v>
      </c>
      <c r="O5925" t="s">
        <v>104</v>
      </c>
      <c r="P5925" t="s">
        <v>9</v>
      </c>
      <c r="Q5925" t="s">
        <v>9</v>
      </c>
      <c r="R5925" t="s">
        <v>122</v>
      </c>
      <c r="S5925" t="s">
        <v>127</v>
      </c>
      <c r="T5925">
        <v>12</v>
      </c>
      <c r="U5925" t="s">
        <v>475</v>
      </c>
      <c r="W5925" t="s">
        <v>386</v>
      </c>
    </row>
    <row r="5926" spans="1:23" x14ac:dyDescent="0.25">
      <c r="A5926" t="s">
        <v>492</v>
      </c>
      <c r="B5926" s="1">
        <v>44166</v>
      </c>
      <c r="C5926">
        <v>-132.01</v>
      </c>
      <c r="D5926" t="s">
        <v>765</v>
      </c>
      <c r="E5926" t="s">
        <v>765</v>
      </c>
      <c r="F5926" t="s">
        <v>766</v>
      </c>
      <c r="G5926" t="s">
        <v>110</v>
      </c>
      <c r="H5926" t="s">
        <v>108</v>
      </c>
      <c r="I5926" t="s">
        <v>108</v>
      </c>
      <c r="J5926" t="s">
        <v>9</v>
      </c>
      <c r="O5926" t="s">
        <v>110</v>
      </c>
      <c r="P5926" t="s">
        <v>9</v>
      </c>
      <c r="Q5926" t="s">
        <v>9</v>
      </c>
      <c r="R5926" t="s">
        <v>122</v>
      </c>
      <c r="S5926" t="s">
        <v>125</v>
      </c>
      <c r="T5926">
        <v>1</v>
      </c>
      <c r="U5926" t="s">
        <v>475</v>
      </c>
      <c r="W5926" t="s">
        <v>386</v>
      </c>
    </row>
    <row r="5927" spans="1:23" x14ac:dyDescent="0.25">
      <c r="A5927" t="s">
        <v>492</v>
      </c>
      <c r="B5927" s="1">
        <v>44166</v>
      </c>
      <c r="C5927">
        <v>3269.36</v>
      </c>
      <c r="D5927" t="s">
        <v>65</v>
      </c>
      <c r="E5927" t="s">
        <v>65</v>
      </c>
      <c r="F5927" t="s">
        <v>840</v>
      </c>
      <c r="G5927" t="s">
        <v>55</v>
      </c>
      <c r="H5927" t="s">
        <v>18</v>
      </c>
      <c r="I5927" t="s">
        <v>18</v>
      </c>
      <c r="J5927" t="s">
        <v>9</v>
      </c>
      <c r="O5927" t="s">
        <v>55</v>
      </c>
      <c r="P5927" t="s">
        <v>9</v>
      </c>
      <c r="Q5927" t="s">
        <v>9</v>
      </c>
      <c r="R5927" t="s">
        <v>224</v>
      </c>
      <c r="S5927" t="s">
        <v>126</v>
      </c>
      <c r="T5927">
        <v>12</v>
      </c>
      <c r="U5927" t="s">
        <v>475</v>
      </c>
      <c r="W5927" t="s">
        <v>386</v>
      </c>
    </row>
    <row r="5928" spans="1:23" x14ac:dyDescent="0.25">
      <c r="A5928" t="s">
        <v>19</v>
      </c>
      <c r="B5928" s="1">
        <v>44166</v>
      </c>
      <c r="C5928">
        <v>-53.94</v>
      </c>
      <c r="D5928" t="s">
        <v>68</v>
      </c>
      <c r="E5928" t="s">
        <v>68</v>
      </c>
      <c r="F5928" t="s">
        <v>538</v>
      </c>
      <c r="G5928" t="s">
        <v>55</v>
      </c>
      <c r="H5928" t="s">
        <v>18</v>
      </c>
      <c r="I5928" t="s">
        <v>18</v>
      </c>
      <c r="J5928" t="s">
        <v>9</v>
      </c>
      <c r="O5928" t="s">
        <v>55</v>
      </c>
      <c r="P5928" t="s">
        <v>9</v>
      </c>
      <c r="Q5928" t="s">
        <v>9</v>
      </c>
      <c r="R5928" t="s">
        <v>224</v>
      </c>
      <c r="S5928" t="s">
        <v>126</v>
      </c>
      <c r="T5928">
        <v>12</v>
      </c>
      <c r="U5928" t="s">
        <v>475</v>
      </c>
      <c r="W5928" t="s">
        <v>386</v>
      </c>
    </row>
    <row r="5929" spans="1:23" x14ac:dyDescent="0.25">
      <c r="A5929" t="s">
        <v>544</v>
      </c>
      <c r="B5929" s="1">
        <v>44166</v>
      </c>
      <c r="C5929">
        <v>-38.83</v>
      </c>
      <c r="D5929" t="s">
        <v>841</v>
      </c>
      <c r="E5929" t="s">
        <v>841</v>
      </c>
      <c r="F5929" t="s">
        <v>842</v>
      </c>
      <c r="G5929" t="s">
        <v>104</v>
      </c>
      <c r="H5929" t="s">
        <v>12</v>
      </c>
      <c r="I5929" t="s">
        <v>12</v>
      </c>
      <c r="J5929" t="s">
        <v>9</v>
      </c>
      <c r="O5929" t="s">
        <v>104</v>
      </c>
      <c r="P5929" t="s">
        <v>9</v>
      </c>
      <c r="Q5929" t="s">
        <v>9</v>
      </c>
      <c r="R5929" t="s">
        <v>122</v>
      </c>
      <c r="S5929" t="s">
        <v>127</v>
      </c>
      <c r="T5929">
        <v>12</v>
      </c>
      <c r="U5929" t="s">
        <v>475</v>
      </c>
      <c r="W5929" t="s">
        <v>386</v>
      </c>
    </row>
    <row r="5930" spans="1:23" x14ac:dyDescent="0.25">
      <c r="A5930" t="s">
        <v>492</v>
      </c>
      <c r="B5930" s="1">
        <v>44166</v>
      </c>
      <c r="C5930">
        <v>-10.45</v>
      </c>
      <c r="D5930" t="s">
        <v>634</v>
      </c>
      <c r="E5930" t="s">
        <v>634</v>
      </c>
      <c r="F5930" t="s">
        <v>635</v>
      </c>
      <c r="G5930" t="s">
        <v>110</v>
      </c>
      <c r="H5930" t="s">
        <v>79</v>
      </c>
      <c r="I5930" t="s">
        <v>79</v>
      </c>
      <c r="J5930" t="s">
        <v>9</v>
      </c>
      <c r="O5930" t="s">
        <v>110</v>
      </c>
      <c r="P5930" t="s">
        <v>9</v>
      </c>
      <c r="Q5930" t="s">
        <v>843</v>
      </c>
      <c r="R5930" t="s">
        <v>122</v>
      </c>
      <c r="S5930" t="s">
        <v>127</v>
      </c>
      <c r="T5930">
        <v>12</v>
      </c>
      <c r="U5930" t="s">
        <v>475</v>
      </c>
      <c r="V5930" t="s">
        <v>283</v>
      </c>
      <c r="W5930" t="s">
        <v>386</v>
      </c>
    </row>
    <row r="5931" spans="1:23" x14ac:dyDescent="0.25">
      <c r="A5931" t="s">
        <v>512</v>
      </c>
      <c r="B5931" s="1">
        <v>44166</v>
      </c>
      <c r="C5931">
        <v>-34</v>
      </c>
      <c r="D5931" t="s">
        <v>497</v>
      </c>
      <c r="E5931" t="s">
        <v>497</v>
      </c>
      <c r="F5931" t="s">
        <v>742</v>
      </c>
      <c r="G5931" t="s">
        <v>88</v>
      </c>
      <c r="H5931" t="s">
        <v>59</v>
      </c>
      <c r="I5931" t="s">
        <v>59</v>
      </c>
      <c r="J5931" t="s">
        <v>9</v>
      </c>
      <c r="O5931" t="s">
        <v>88</v>
      </c>
      <c r="P5931" t="s">
        <v>9</v>
      </c>
      <c r="Q5931" t="s">
        <v>9</v>
      </c>
      <c r="R5931" t="s">
        <v>122</v>
      </c>
      <c r="S5931" t="s">
        <v>127</v>
      </c>
      <c r="T5931">
        <v>1</v>
      </c>
      <c r="U5931" t="s">
        <v>475</v>
      </c>
      <c r="W5931" t="s">
        <v>386</v>
      </c>
    </row>
    <row r="5932" spans="1:23" x14ac:dyDescent="0.25">
      <c r="A5932" t="s">
        <v>512</v>
      </c>
      <c r="B5932" s="1">
        <v>44166</v>
      </c>
      <c r="C5932">
        <v>-43.37</v>
      </c>
      <c r="D5932" t="s">
        <v>497</v>
      </c>
      <c r="E5932" t="s">
        <v>497</v>
      </c>
      <c r="F5932" t="s">
        <v>742</v>
      </c>
      <c r="G5932" t="s">
        <v>117</v>
      </c>
      <c r="H5932" t="s">
        <v>42</v>
      </c>
      <c r="I5932" t="s">
        <v>42</v>
      </c>
      <c r="J5932" t="s">
        <v>9</v>
      </c>
      <c r="O5932" t="s">
        <v>117</v>
      </c>
      <c r="P5932" t="s">
        <v>9</v>
      </c>
      <c r="Q5932" t="s">
        <v>9</v>
      </c>
      <c r="R5932" t="s">
        <v>122</v>
      </c>
      <c r="S5932" t="s">
        <v>127</v>
      </c>
      <c r="T5932">
        <v>12</v>
      </c>
      <c r="U5932" t="s">
        <v>475</v>
      </c>
      <c r="W5932" t="s">
        <v>386</v>
      </c>
    </row>
    <row r="5933" spans="1:23" x14ac:dyDescent="0.25">
      <c r="A5933" t="s">
        <v>533</v>
      </c>
      <c r="B5933" s="1">
        <v>44166</v>
      </c>
      <c r="C5933">
        <v>-71.16</v>
      </c>
      <c r="D5933" t="s">
        <v>547</v>
      </c>
      <c r="E5933" t="s">
        <v>547</v>
      </c>
      <c r="F5933" t="s">
        <v>548</v>
      </c>
      <c r="G5933" t="s">
        <v>94</v>
      </c>
      <c r="H5933" t="s">
        <v>291</v>
      </c>
      <c r="I5933" t="s">
        <v>291</v>
      </c>
      <c r="J5933" t="s">
        <v>2449</v>
      </c>
      <c r="O5933" t="s">
        <v>94</v>
      </c>
      <c r="P5933" t="s">
        <v>29</v>
      </c>
      <c r="Q5933" t="s">
        <v>2450</v>
      </c>
      <c r="R5933" t="s">
        <v>122</v>
      </c>
      <c r="S5933" t="s">
        <v>127</v>
      </c>
      <c r="T5933">
        <v>12</v>
      </c>
      <c r="U5933" t="s">
        <v>475</v>
      </c>
      <c r="V5933" t="s">
        <v>282</v>
      </c>
      <c r="W5933" t="s">
        <v>1640</v>
      </c>
    </row>
    <row r="5934" spans="1:23" x14ac:dyDescent="0.25">
      <c r="A5934" t="s">
        <v>539</v>
      </c>
      <c r="B5934" s="1">
        <v>44166</v>
      </c>
      <c r="C5934">
        <v>53.94</v>
      </c>
      <c r="D5934" t="s">
        <v>68</v>
      </c>
      <c r="E5934" t="s">
        <v>68</v>
      </c>
      <c r="F5934" t="s">
        <v>540</v>
      </c>
      <c r="G5934" t="s">
        <v>55</v>
      </c>
      <c r="H5934" t="s">
        <v>18</v>
      </c>
      <c r="I5934" t="s">
        <v>18</v>
      </c>
      <c r="J5934" t="s">
        <v>9</v>
      </c>
      <c r="O5934" t="s">
        <v>55</v>
      </c>
      <c r="P5934" t="s">
        <v>9</v>
      </c>
      <c r="Q5934" t="s">
        <v>9</v>
      </c>
      <c r="R5934" t="s">
        <v>224</v>
      </c>
      <c r="S5934" t="s">
        <v>126</v>
      </c>
      <c r="T5934">
        <v>12</v>
      </c>
      <c r="U5934" t="s">
        <v>475</v>
      </c>
      <c r="W5934" t="s">
        <v>386</v>
      </c>
    </row>
    <row r="5935" spans="1:23" x14ac:dyDescent="0.25">
      <c r="A5935" t="s">
        <v>336</v>
      </c>
      <c r="B5935" s="1">
        <v>44165</v>
      </c>
      <c r="C5935">
        <v>3.5</v>
      </c>
      <c r="D5935" t="s">
        <v>852</v>
      </c>
      <c r="E5935" t="s">
        <v>852</v>
      </c>
      <c r="F5935" t="s">
        <v>853</v>
      </c>
      <c r="G5935" t="s">
        <v>101</v>
      </c>
      <c r="H5935" t="s">
        <v>23</v>
      </c>
      <c r="I5935" t="s">
        <v>23</v>
      </c>
      <c r="J5935" t="s">
        <v>9</v>
      </c>
      <c r="O5935" t="s">
        <v>101</v>
      </c>
      <c r="P5935" t="s">
        <v>9</v>
      </c>
      <c r="Q5935" t="s">
        <v>9</v>
      </c>
      <c r="R5935" t="s">
        <v>122</v>
      </c>
      <c r="S5935" t="s">
        <v>127</v>
      </c>
      <c r="T5935">
        <v>12</v>
      </c>
      <c r="U5935" t="s">
        <v>475</v>
      </c>
      <c r="W5935" t="s">
        <v>386</v>
      </c>
    </row>
    <row r="5936" spans="1:23" x14ac:dyDescent="0.25">
      <c r="A5936" t="s">
        <v>336</v>
      </c>
      <c r="B5936" s="1">
        <v>44165</v>
      </c>
      <c r="C5936">
        <v>0.03</v>
      </c>
      <c r="D5936" t="s">
        <v>556</v>
      </c>
      <c r="E5936" t="s">
        <v>556</v>
      </c>
      <c r="F5936" t="s">
        <v>546</v>
      </c>
      <c r="G5936" t="s">
        <v>92</v>
      </c>
      <c r="H5936" t="s">
        <v>71</v>
      </c>
      <c r="I5936" t="s">
        <v>71</v>
      </c>
      <c r="J5936" t="s">
        <v>9</v>
      </c>
      <c r="O5936" t="s">
        <v>92</v>
      </c>
      <c r="P5936" t="s">
        <v>9</v>
      </c>
      <c r="Q5936" t="s">
        <v>9</v>
      </c>
      <c r="R5936" t="s">
        <v>92</v>
      </c>
      <c r="S5936" t="s">
        <v>127</v>
      </c>
      <c r="T5936">
        <v>12</v>
      </c>
      <c r="U5936" t="s">
        <v>475</v>
      </c>
      <c r="W5936" t="s">
        <v>386</v>
      </c>
    </row>
    <row r="5937" spans="1:23" x14ac:dyDescent="0.25">
      <c r="A5937" t="s">
        <v>508</v>
      </c>
      <c r="B5937" s="1">
        <v>44165</v>
      </c>
      <c r="C5937">
        <v>-500</v>
      </c>
      <c r="D5937" t="s">
        <v>850</v>
      </c>
      <c r="E5937" t="s">
        <v>850</v>
      </c>
      <c r="F5937" t="s">
        <v>850</v>
      </c>
      <c r="G5937" t="s">
        <v>78</v>
      </c>
      <c r="H5937" t="s">
        <v>60</v>
      </c>
      <c r="I5937" t="s">
        <v>60</v>
      </c>
      <c r="J5937" t="s">
        <v>289</v>
      </c>
      <c r="O5937" t="s">
        <v>78</v>
      </c>
      <c r="P5937" t="s">
        <v>29</v>
      </c>
      <c r="Q5937" t="s">
        <v>4844</v>
      </c>
      <c r="R5937" t="s">
        <v>122</v>
      </c>
      <c r="S5937" t="s">
        <v>124</v>
      </c>
      <c r="T5937">
        <v>1</v>
      </c>
      <c r="U5937" t="s">
        <v>475</v>
      </c>
      <c r="V5937" t="s">
        <v>289</v>
      </c>
      <c r="W5937" t="s">
        <v>1640</v>
      </c>
    </row>
    <row r="5938" spans="1:23" x14ac:dyDescent="0.25">
      <c r="A5938" t="s">
        <v>544</v>
      </c>
      <c r="B5938" s="1">
        <v>44165</v>
      </c>
      <c r="C5938">
        <v>-26.41</v>
      </c>
      <c r="D5938" t="s">
        <v>495</v>
      </c>
      <c r="E5938" t="s">
        <v>495</v>
      </c>
      <c r="F5938" t="s">
        <v>601</v>
      </c>
      <c r="G5938" t="s">
        <v>117</v>
      </c>
      <c r="H5938" t="s">
        <v>42</v>
      </c>
      <c r="I5938" t="s">
        <v>42</v>
      </c>
      <c r="J5938" t="s">
        <v>9</v>
      </c>
      <c r="O5938" t="s">
        <v>117</v>
      </c>
      <c r="P5938" t="s">
        <v>9</v>
      </c>
      <c r="Q5938" t="s">
        <v>851</v>
      </c>
      <c r="R5938" t="s">
        <v>122</v>
      </c>
      <c r="S5938" t="s">
        <v>127</v>
      </c>
      <c r="T5938">
        <v>12</v>
      </c>
      <c r="U5938" t="s">
        <v>475</v>
      </c>
      <c r="W5938" t="s">
        <v>386</v>
      </c>
    </row>
    <row r="5939" spans="1:23" x14ac:dyDescent="0.25">
      <c r="A5939" t="s">
        <v>508</v>
      </c>
      <c r="B5939" s="1">
        <v>44165</v>
      </c>
      <c r="C5939">
        <v>500</v>
      </c>
      <c r="D5939" t="s">
        <v>677</v>
      </c>
      <c r="E5939" t="s">
        <v>677</v>
      </c>
      <c r="F5939" t="s">
        <v>677</v>
      </c>
      <c r="G5939" t="s">
        <v>92</v>
      </c>
      <c r="H5939" t="s">
        <v>30</v>
      </c>
      <c r="I5939" t="s">
        <v>30</v>
      </c>
      <c r="J5939" t="s">
        <v>9</v>
      </c>
      <c r="O5939" t="s">
        <v>92</v>
      </c>
      <c r="P5939" t="s">
        <v>9</v>
      </c>
      <c r="Q5939" t="s">
        <v>4845</v>
      </c>
      <c r="R5939" t="s">
        <v>92</v>
      </c>
      <c r="S5939" t="s">
        <v>127</v>
      </c>
      <c r="T5939">
        <v>12</v>
      </c>
      <c r="U5939" t="s">
        <v>475</v>
      </c>
      <c r="W5939" t="s">
        <v>386</v>
      </c>
    </row>
    <row r="5940" spans="1:23" x14ac:dyDescent="0.25">
      <c r="A5940" t="s">
        <v>19</v>
      </c>
      <c r="B5940" s="1">
        <v>44165</v>
      </c>
      <c r="C5940">
        <v>1.1100000000000001</v>
      </c>
      <c r="D5940" t="s">
        <v>554</v>
      </c>
      <c r="E5940" t="s">
        <v>554</v>
      </c>
      <c r="F5940" t="s">
        <v>555</v>
      </c>
      <c r="G5940" t="s">
        <v>92</v>
      </c>
      <c r="H5940" t="s">
        <v>71</v>
      </c>
      <c r="I5940" t="s">
        <v>71</v>
      </c>
      <c r="J5940" t="s">
        <v>9</v>
      </c>
      <c r="O5940" t="s">
        <v>92</v>
      </c>
      <c r="P5940" t="s">
        <v>9</v>
      </c>
      <c r="Q5940" t="s">
        <v>9</v>
      </c>
      <c r="R5940" t="s">
        <v>92</v>
      </c>
      <c r="S5940" t="s">
        <v>127</v>
      </c>
      <c r="T5940">
        <v>12</v>
      </c>
      <c r="U5940" t="s">
        <v>475</v>
      </c>
      <c r="W5940" t="s">
        <v>386</v>
      </c>
    </row>
    <row r="5941" spans="1:23" x14ac:dyDescent="0.25">
      <c r="A5941" t="s">
        <v>553</v>
      </c>
      <c r="B5941" s="1">
        <v>44165</v>
      </c>
      <c r="C5941">
        <v>1.21</v>
      </c>
      <c r="D5941" t="s">
        <v>554</v>
      </c>
      <c r="E5941" t="s">
        <v>554</v>
      </c>
      <c r="F5941" t="s">
        <v>555</v>
      </c>
      <c r="G5941" t="s">
        <v>92</v>
      </c>
      <c r="H5941" t="s">
        <v>71</v>
      </c>
      <c r="I5941" t="s">
        <v>71</v>
      </c>
      <c r="J5941" t="s">
        <v>9</v>
      </c>
      <c r="O5941" t="s">
        <v>92</v>
      </c>
      <c r="P5941" t="s">
        <v>9</v>
      </c>
      <c r="Q5941" t="s">
        <v>9</v>
      </c>
      <c r="R5941" t="s">
        <v>92</v>
      </c>
      <c r="S5941" t="s">
        <v>127</v>
      </c>
      <c r="T5941">
        <v>12</v>
      </c>
      <c r="U5941" t="s">
        <v>475</v>
      </c>
      <c r="W5941" t="s">
        <v>386</v>
      </c>
    </row>
    <row r="5942" spans="1:23" x14ac:dyDescent="0.25">
      <c r="A5942" t="s">
        <v>356</v>
      </c>
      <c r="B5942" s="1">
        <v>44165</v>
      </c>
      <c r="C5942">
        <v>11.96</v>
      </c>
      <c r="D5942" t="s">
        <v>6618</v>
      </c>
      <c r="E5942" t="s">
        <v>6618</v>
      </c>
      <c r="F5942" t="s">
        <v>6487</v>
      </c>
      <c r="G5942" t="s">
        <v>89</v>
      </c>
      <c r="H5942" t="s">
        <v>69</v>
      </c>
      <c r="I5942" t="s">
        <v>69</v>
      </c>
      <c r="J5942" t="s">
        <v>9</v>
      </c>
      <c r="O5942" t="s">
        <v>89</v>
      </c>
      <c r="P5942" t="s">
        <v>9</v>
      </c>
      <c r="Q5942" t="s">
        <v>9</v>
      </c>
      <c r="R5942" t="s">
        <v>224</v>
      </c>
      <c r="S5942" t="s">
        <v>127</v>
      </c>
      <c r="T5942">
        <v>1</v>
      </c>
      <c r="U5942" t="s">
        <v>475</v>
      </c>
      <c r="W5942" t="s">
        <v>386</v>
      </c>
    </row>
    <row r="5943" spans="1:23" x14ac:dyDescent="0.25">
      <c r="A5943" t="s">
        <v>356</v>
      </c>
      <c r="B5943" s="1">
        <v>44165</v>
      </c>
      <c r="C5943">
        <v>11.96</v>
      </c>
      <c r="D5943" t="s">
        <v>6618</v>
      </c>
      <c r="E5943" t="s">
        <v>6618</v>
      </c>
      <c r="F5943" t="s">
        <v>6487</v>
      </c>
      <c r="G5943" t="s">
        <v>89</v>
      </c>
      <c r="H5943" t="s">
        <v>69</v>
      </c>
      <c r="I5943" t="s">
        <v>69</v>
      </c>
      <c r="J5943" t="s">
        <v>9</v>
      </c>
      <c r="O5943" t="s">
        <v>89</v>
      </c>
      <c r="P5943" t="s">
        <v>9</v>
      </c>
      <c r="Q5943" t="s">
        <v>9</v>
      </c>
      <c r="R5943" t="s">
        <v>224</v>
      </c>
      <c r="S5943" t="s">
        <v>127</v>
      </c>
      <c r="T5943">
        <v>1</v>
      </c>
      <c r="U5943" t="s">
        <v>475</v>
      </c>
      <c r="W5943" t="s">
        <v>386</v>
      </c>
    </row>
    <row r="5944" spans="1:23" x14ac:dyDescent="0.25">
      <c r="A5944" t="s">
        <v>356</v>
      </c>
      <c r="B5944" s="1">
        <v>44165</v>
      </c>
      <c r="C5944">
        <v>1.81</v>
      </c>
      <c r="D5944" t="s">
        <v>6618</v>
      </c>
      <c r="E5944" t="s">
        <v>6618</v>
      </c>
      <c r="F5944" t="s">
        <v>6487</v>
      </c>
      <c r="G5944" t="s">
        <v>89</v>
      </c>
      <c r="H5944" t="s">
        <v>69</v>
      </c>
      <c r="I5944" t="s">
        <v>69</v>
      </c>
      <c r="J5944" t="s">
        <v>9</v>
      </c>
      <c r="O5944" t="s">
        <v>89</v>
      </c>
      <c r="P5944" t="s">
        <v>9</v>
      </c>
      <c r="Q5944" t="s">
        <v>9</v>
      </c>
      <c r="R5944" t="s">
        <v>224</v>
      </c>
      <c r="S5944" t="s">
        <v>127</v>
      </c>
      <c r="T5944">
        <v>1</v>
      </c>
      <c r="U5944" t="s">
        <v>475</v>
      </c>
      <c r="W5944" t="s">
        <v>386</v>
      </c>
    </row>
    <row r="5945" spans="1:23" x14ac:dyDescent="0.25">
      <c r="A5945" t="s">
        <v>34</v>
      </c>
      <c r="B5945" s="1">
        <v>44165</v>
      </c>
      <c r="C5945">
        <v>-14.3</v>
      </c>
      <c r="D5945" t="s">
        <v>491</v>
      </c>
      <c r="E5945" t="s">
        <v>491</v>
      </c>
      <c r="F5945" t="s">
        <v>846</v>
      </c>
      <c r="G5945" t="s">
        <v>88</v>
      </c>
      <c r="H5945" t="s">
        <v>50</v>
      </c>
      <c r="I5945" t="s">
        <v>50</v>
      </c>
      <c r="J5945" t="s">
        <v>9</v>
      </c>
      <c r="K5945" t="s">
        <v>9</v>
      </c>
      <c r="L5945" t="s">
        <v>9</v>
      </c>
      <c r="M5945" t="s">
        <v>847</v>
      </c>
      <c r="O5945" t="s">
        <v>88</v>
      </c>
      <c r="P5945" t="s">
        <v>9</v>
      </c>
      <c r="Q5945" t="s">
        <v>848</v>
      </c>
      <c r="R5945" t="s">
        <v>122</v>
      </c>
      <c r="S5945" t="s">
        <v>124</v>
      </c>
      <c r="T5945">
        <v>1</v>
      </c>
      <c r="U5945" t="s">
        <v>475</v>
      </c>
      <c r="W5945" t="s">
        <v>386</v>
      </c>
    </row>
    <row r="5946" spans="1:23" x14ac:dyDescent="0.25">
      <c r="A5946" t="s">
        <v>487</v>
      </c>
      <c r="B5946" s="1">
        <v>44165</v>
      </c>
      <c r="C5946">
        <v>-100</v>
      </c>
      <c r="D5946" t="s">
        <v>2840</v>
      </c>
      <c r="E5946" t="s">
        <v>2840</v>
      </c>
      <c r="F5946" t="s">
        <v>531</v>
      </c>
      <c r="G5946" t="s">
        <v>78</v>
      </c>
      <c r="H5946" t="s">
        <v>27</v>
      </c>
      <c r="I5946" t="s">
        <v>27</v>
      </c>
      <c r="J5946" t="s">
        <v>9</v>
      </c>
      <c r="O5946" t="s">
        <v>78</v>
      </c>
      <c r="P5946" t="s">
        <v>9</v>
      </c>
      <c r="Q5946" t="s">
        <v>849</v>
      </c>
      <c r="R5946" t="s">
        <v>122</v>
      </c>
      <c r="S5946" t="s">
        <v>127</v>
      </c>
      <c r="T5946">
        <v>1</v>
      </c>
      <c r="U5946" t="s">
        <v>475</v>
      </c>
      <c r="W5946" t="s">
        <v>386</v>
      </c>
    </row>
    <row r="5947" spans="1:23" x14ac:dyDescent="0.25">
      <c r="A5947" t="s">
        <v>356</v>
      </c>
      <c r="B5947" s="1">
        <v>44165</v>
      </c>
      <c r="C5947">
        <v>1.81</v>
      </c>
      <c r="D5947" t="s">
        <v>6618</v>
      </c>
      <c r="E5947" t="s">
        <v>6618</v>
      </c>
      <c r="F5947" t="s">
        <v>6487</v>
      </c>
      <c r="G5947" t="s">
        <v>89</v>
      </c>
      <c r="H5947" t="s">
        <v>69</v>
      </c>
      <c r="I5947" t="s">
        <v>69</v>
      </c>
      <c r="J5947" t="s">
        <v>9</v>
      </c>
      <c r="O5947" t="s">
        <v>89</v>
      </c>
      <c r="P5947" t="s">
        <v>9</v>
      </c>
      <c r="Q5947" t="s">
        <v>9</v>
      </c>
      <c r="R5947" t="s">
        <v>224</v>
      </c>
      <c r="S5947" t="s">
        <v>127</v>
      </c>
      <c r="T5947">
        <v>1</v>
      </c>
      <c r="U5947" t="s">
        <v>475</v>
      </c>
      <c r="W5947" t="s">
        <v>386</v>
      </c>
    </row>
    <row r="5948" spans="1:23" x14ac:dyDescent="0.25">
      <c r="A5948" t="s">
        <v>390</v>
      </c>
      <c r="B5948" s="1">
        <v>44165</v>
      </c>
      <c r="C5948">
        <v>49.72</v>
      </c>
      <c r="D5948" t="s">
        <v>551</v>
      </c>
      <c r="E5948" t="s">
        <v>551</v>
      </c>
      <c r="F5948" t="s">
        <v>552</v>
      </c>
      <c r="G5948" t="s">
        <v>92</v>
      </c>
      <c r="H5948" t="s">
        <v>71</v>
      </c>
      <c r="I5948" t="s">
        <v>71</v>
      </c>
      <c r="J5948" t="s">
        <v>9</v>
      </c>
      <c r="O5948" t="s">
        <v>92</v>
      </c>
      <c r="P5948" t="s">
        <v>9</v>
      </c>
      <c r="Q5948" t="s">
        <v>9</v>
      </c>
      <c r="R5948" t="s">
        <v>92</v>
      </c>
      <c r="S5948" t="s">
        <v>127</v>
      </c>
      <c r="T5948">
        <v>12</v>
      </c>
      <c r="U5948" t="s">
        <v>475</v>
      </c>
      <c r="W5948" t="s">
        <v>386</v>
      </c>
    </row>
    <row r="5949" spans="1:23" x14ac:dyDescent="0.25">
      <c r="A5949" t="s">
        <v>492</v>
      </c>
      <c r="B5949" s="1">
        <v>44165</v>
      </c>
      <c r="C5949">
        <v>-17.61</v>
      </c>
      <c r="D5949" t="s">
        <v>844</v>
      </c>
      <c r="E5949" t="s">
        <v>844</v>
      </c>
      <c r="F5949" t="s">
        <v>845</v>
      </c>
      <c r="G5949" t="s">
        <v>117</v>
      </c>
      <c r="H5949" t="s">
        <v>44</v>
      </c>
      <c r="I5949" t="s">
        <v>44</v>
      </c>
      <c r="J5949" t="s">
        <v>9</v>
      </c>
      <c r="O5949" t="s">
        <v>117</v>
      </c>
      <c r="P5949" t="s">
        <v>9</v>
      </c>
      <c r="Q5949" t="s">
        <v>9</v>
      </c>
      <c r="R5949" t="s">
        <v>122</v>
      </c>
      <c r="S5949" t="s">
        <v>127</v>
      </c>
      <c r="T5949">
        <v>12</v>
      </c>
      <c r="U5949" t="s">
        <v>475</v>
      </c>
      <c r="W5949" t="s">
        <v>386</v>
      </c>
    </row>
    <row r="5950" spans="1:23" x14ac:dyDescent="0.25">
      <c r="A5950" t="s">
        <v>58</v>
      </c>
      <c r="B5950" s="1">
        <v>44165</v>
      </c>
      <c r="C5950">
        <v>54.77</v>
      </c>
      <c r="D5950" t="s">
        <v>551</v>
      </c>
      <c r="E5950" t="s">
        <v>551</v>
      </c>
      <c r="F5950" t="s">
        <v>552</v>
      </c>
      <c r="G5950" t="s">
        <v>92</v>
      </c>
      <c r="H5950" t="s">
        <v>71</v>
      </c>
      <c r="I5950" t="s">
        <v>71</v>
      </c>
      <c r="J5950" t="s">
        <v>9</v>
      </c>
      <c r="O5950" t="s">
        <v>92</v>
      </c>
      <c r="P5950" t="s">
        <v>9</v>
      </c>
      <c r="Q5950" t="s">
        <v>9</v>
      </c>
      <c r="R5950" t="s">
        <v>92</v>
      </c>
      <c r="S5950" t="s">
        <v>127</v>
      </c>
      <c r="T5950">
        <v>12</v>
      </c>
      <c r="U5950" t="s">
        <v>475</v>
      </c>
      <c r="W5950" t="s">
        <v>386</v>
      </c>
    </row>
    <row r="5951" spans="1:23" x14ac:dyDescent="0.25">
      <c r="A5951" t="s">
        <v>19</v>
      </c>
      <c r="B5951" s="1">
        <v>44164</v>
      </c>
      <c r="C5951">
        <v>6051.25</v>
      </c>
      <c r="D5951" t="s">
        <v>719</v>
      </c>
      <c r="E5951" t="s">
        <v>719</v>
      </c>
      <c r="F5951" t="s">
        <v>565</v>
      </c>
      <c r="G5951" t="s">
        <v>92</v>
      </c>
      <c r="H5951" t="s">
        <v>30</v>
      </c>
      <c r="I5951" t="s">
        <v>30</v>
      </c>
      <c r="J5951" t="s">
        <v>9</v>
      </c>
      <c r="O5951" t="s">
        <v>92</v>
      </c>
      <c r="P5951" t="s">
        <v>9</v>
      </c>
      <c r="Q5951" t="s">
        <v>9</v>
      </c>
      <c r="R5951" t="s">
        <v>92</v>
      </c>
      <c r="S5951" t="s">
        <v>127</v>
      </c>
      <c r="T5951">
        <v>12</v>
      </c>
      <c r="U5951" t="s">
        <v>475</v>
      </c>
      <c r="W5951" t="s">
        <v>386</v>
      </c>
    </row>
    <row r="5952" spans="1:23" x14ac:dyDescent="0.25">
      <c r="A5952" t="s">
        <v>19</v>
      </c>
      <c r="B5952" s="1">
        <v>44164</v>
      </c>
      <c r="C5952">
        <v>3889.39</v>
      </c>
      <c r="D5952" t="s">
        <v>562</v>
      </c>
      <c r="E5952" t="s">
        <v>562</v>
      </c>
      <c r="F5952" t="s">
        <v>563</v>
      </c>
      <c r="G5952" t="s">
        <v>92</v>
      </c>
      <c r="H5952" t="s">
        <v>30</v>
      </c>
      <c r="I5952" t="s">
        <v>30</v>
      </c>
      <c r="J5952" t="s">
        <v>9</v>
      </c>
      <c r="O5952" t="s">
        <v>92</v>
      </c>
      <c r="P5952" t="s">
        <v>9</v>
      </c>
      <c r="Q5952" t="s">
        <v>9</v>
      </c>
      <c r="R5952" t="s">
        <v>92</v>
      </c>
      <c r="S5952" t="s">
        <v>127</v>
      </c>
      <c r="T5952">
        <v>12</v>
      </c>
      <c r="U5952" t="s">
        <v>475</v>
      </c>
      <c r="W5952" t="s">
        <v>386</v>
      </c>
    </row>
    <row r="5953" spans="1:23" x14ac:dyDescent="0.25">
      <c r="A5953" t="s">
        <v>492</v>
      </c>
      <c r="B5953" s="1">
        <v>44163</v>
      </c>
      <c r="C5953">
        <v>-213.42</v>
      </c>
      <c r="D5953" t="s">
        <v>580</v>
      </c>
      <c r="E5953" t="s">
        <v>580</v>
      </c>
      <c r="F5953" t="s">
        <v>581</v>
      </c>
      <c r="G5953" t="s">
        <v>88</v>
      </c>
      <c r="H5953" t="s">
        <v>59</v>
      </c>
      <c r="I5953" t="s">
        <v>59</v>
      </c>
      <c r="J5953" t="s">
        <v>9</v>
      </c>
      <c r="O5953" t="s">
        <v>88</v>
      </c>
      <c r="P5953" t="s">
        <v>9</v>
      </c>
      <c r="Q5953" t="s">
        <v>9</v>
      </c>
      <c r="R5953" t="s">
        <v>122</v>
      </c>
      <c r="S5953" t="s">
        <v>127</v>
      </c>
      <c r="T5953">
        <v>1</v>
      </c>
      <c r="U5953" t="s">
        <v>475</v>
      </c>
      <c r="W5953" t="s">
        <v>386</v>
      </c>
    </row>
    <row r="5954" spans="1:23" x14ac:dyDescent="0.25">
      <c r="A5954" t="s">
        <v>492</v>
      </c>
      <c r="B5954" s="1">
        <v>44163</v>
      </c>
      <c r="C5954">
        <v>-10.99</v>
      </c>
      <c r="D5954" t="s">
        <v>588</v>
      </c>
      <c r="E5954" t="s">
        <v>588</v>
      </c>
      <c r="F5954" t="s">
        <v>589</v>
      </c>
      <c r="G5954" t="s">
        <v>13</v>
      </c>
      <c r="H5954" t="s">
        <v>37</v>
      </c>
      <c r="I5954" t="s">
        <v>37</v>
      </c>
      <c r="J5954" t="s">
        <v>9</v>
      </c>
      <c r="O5954" t="s">
        <v>13</v>
      </c>
      <c r="P5954" t="s">
        <v>9</v>
      </c>
      <c r="Q5954" t="s">
        <v>9</v>
      </c>
      <c r="R5954" t="s">
        <v>122</v>
      </c>
      <c r="S5954" t="s">
        <v>127</v>
      </c>
      <c r="T5954">
        <v>12</v>
      </c>
      <c r="U5954" t="s">
        <v>475</v>
      </c>
      <c r="W5954" t="s">
        <v>386</v>
      </c>
    </row>
    <row r="5955" spans="1:23" x14ac:dyDescent="0.25">
      <c r="A5955" t="s">
        <v>492</v>
      </c>
      <c r="B5955" s="1">
        <v>44163</v>
      </c>
      <c r="C5955">
        <v>-116.07</v>
      </c>
      <c r="D5955" t="s">
        <v>495</v>
      </c>
      <c r="E5955" t="s">
        <v>495</v>
      </c>
      <c r="F5955" t="s">
        <v>496</v>
      </c>
      <c r="G5955" t="s">
        <v>104</v>
      </c>
      <c r="H5955" t="s">
        <v>16</v>
      </c>
      <c r="I5955" t="s">
        <v>16</v>
      </c>
      <c r="J5955" t="s">
        <v>9</v>
      </c>
      <c r="O5955" t="s">
        <v>104</v>
      </c>
      <c r="P5955" t="s">
        <v>9</v>
      </c>
      <c r="Q5955" t="s">
        <v>9</v>
      </c>
      <c r="R5955" t="s">
        <v>122</v>
      </c>
      <c r="S5955" t="s">
        <v>127</v>
      </c>
      <c r="T5955">
        <v>12</v>
      </c>
      <c r="U5955" t="s">
        <v>475</v>
      </c>
      <c r="W5955" t="s">
        <v>386</v>
      </c>
    </row>
    <row r="5956" spans="1:23" x14ac:dyDescent="0.25">
      <c r="A5956" t="s">
        <v>492</v>
      </c>
      <c r="B5956" s="1">
        <v>44163</v>
      </c>
      <c r="C5956">
        <v>-110.1</v>
      </c>
      <c r="D5956" t="s">
        <v>854</v>
      </c>
      <c r="E5956" t="s">
        <v>854</v>
      </c>
      <c r="F5956" t="s">
        <v>855</v>
      </c>
      <c r="G5956" t="s">
        <v>120</v>
      </c>
      <c r="H5956" t="s">
        <v>83</v>
      </c>
      <c r="I5956" t="s">
        <v>83</v>
      </c>
      <c r="J5956" t="s">
        <v>9</v>
      </c>
      <c r="O5956" t="s">
        <v>120</v>
      </c>
      <c r="P5956" t="s">
        <v>9</v>
      </c>
      <c r="Q5956" t="s">
        <v>9</v>
      </c>
      <c r="R5956" t="s">
        <v>122</v>
      </c>
      <c r="S5956" t="s">
        <v>127</v>
      </c>
      <c r="T5956">
        <v>12</v>
      </c>
      <c r="U5956" t="s">
        <v>475</v>
      </c>
      <c r="W5956" t="s">
        <v>386</v>
      </c>
    </row>
    <row r="5957" spans="1:23" x14ac:dyDescent="0.25">
      <c r="A5957" t="s">
        <v>492</v>
      </c>
      <c r="B5957" s="1">
        <v>44162</v>
      </c>
      <c r="C5957">
        <v>-6.94</v>
      </c>
      <c r="D5957" t="s">
        <v>636</v>
      </c>
      <c r="E5957" t="s">
        <v>636</v>
      </c>
      <c r="F5957" t="s">
        <v>856</v>
      </c>
      <c r="G5957" t="s">
        <v>120</v>
      </c>
      <c r="H5957" t="s">
        <v>86</v>
      </c>
      <c r="I5957" t="s">
        <v>86</v>
      </c>
      <c r="J5957" t="s">
        <v>9</v>
      </c>
      <c r="O5957" t="s">
        <v>120</v>
      </c>
      <c r="P5957" t="s">
        <v>9</v>
      </c>
      <c r="Q5957" t="s">
        <v>9</v>
      </c>
      <c r="R5957" t="s">
        <v>122</v>
      </c>
      <c r="S5957" t="s">
        <v>125</v>
      </c>
      <c r="T5957">
        <v>1</v>
      </c>
      <c r="U5957" t="s">
        <v>475</v>
      </c>
      <c r="W5957" t="s">
        <v>386</v>
      </c>
    </row>
    <row r="5958" spans="1:23" x14ac:dyDescent="0.25">
      <c r="A5958" t="s">
        <v>6411</v>
      </c>
      <c r="B5958" s="1">
        <v>44162</v>
      </c>
      <c r="C5958">
        <v>0.28000000000000003</v>
      </c>
      <c r="D5958" t="s">
        <v>556</v>
      </c>
      <c r="E5958" t="s">
        <v>556</v>
      </c>
      <c r="F5958" t="s">
        <v>8251</v>
      </c>
      <c r="G5958" t="s">
        <v>92</v>
      </c>
      <c r="H5958" t="s">
        <v>71</v>
      </c>
      <c r="I5958" t="s">
        <v>71</v>
      </c>
      <c r="J5958" t="s">
        <v>9</v>
      </c>
      <c r="O5958" t="s">
        <v>92</v>
      </c>
      <c r="P5958" t="s">
        <v>9</v>
      </c>
      <c r="Q5958" t="s">
        <v>9</v>
      </c>
      <c r="R5958" t="s">
        <v>92</v>
      </c>
      <c r="S5958" t="s">
        <v>127</v>
      </c>
      <c r="T5958">
        <v>12</v>
      </c>
      <c r="U5958" t="s">
        <v>475</v>
      </c>
      <c r="W5958" t="s">
        <v>386</v>
      </c>
    </row>
    <row r="5959" spans="1:23" x14ac:dyDescent="0.25">
      <c r="A5959" t="s">
        <v>492</v>
      </c>
      <c r="B5959" s="1">
        <v>44162</v>
      </c>
      <c r="C5959">
        <v>-6.01</v>
      </c>
      <c r="D5959" t="s">
        <v>723</v>
      </c>
      <c r="E5959" t="s">
        <v>723</v>
      </c>
      <c r="F5959" t="s">
        <v>724</v>
      </c>
      <c r="G5959" t="s">
        <v>13</v>
      </c>
      <c r="H5959" t="s">
        <v>148</v>
      </c>
      <c r="I5959" t="s">
        <v>148</v>
      </c>
      <c r="J5959" t="s">
        <v>9</v>
      </c>
      <c r="O5959" t="s">
        <v>13</v>
      </c>
      <c r="P5959" t="s">
        <v>9</v>
      </c>
      <c r="Q5959" t="s">
        <v>9</v>
      </c>
      <c r="R5959" t="s">
        <v>122</v>
      </c>
      <c r="S5959" t="s">
        <v>127</v>
      </c>
      <c r="T5959">
        <v>12</v>
      </c>
      <c r="U5959" t="s">
        <v>475</v>
      </c>
      <c r="W5959" t="s">
        <v>386</v>
      </c>
    </row>
    <row r="5960" spans="1:23" x14ac:dyDescent="0.25">
      <c r="A5960" t="s">
        <v>605</v>
      </c>
      <c r="B5960" s="1">
        <v>44161</v>
      </c>
      <c r="C5960">
        <v>-13.2</v>
      </c>
      <c r="D5960" t="s">
        <v>606</v>
      </c>
      <c r="E5960" t="s">
        <v>606</v>
      </c>
      <c r="F5960" t="s">
        <v>857</v>
      </c>
      <c r="G5960" t="s">
        <v>13</v>
      </c>
      <c r="H5960" t="s">
        <v>11</v>
      </c>
      <c r="I5960" t="s">
        <v>11</v>
      </c>
      <c r="J5960" t="s">
        <v>9</v>
      </c>
      <c r="O5960" t="s">
        <v>13</v>
      </c>
      <c r="P5960" t="s">
        <v>9</v>
      </c>
      <c r="Q5960" t="s">
        <v>9</v>
      </c>
      <c r="R5960" t="s">
        <v>122</v>
      </c>
      <c r="S5960" t="s">
        <v>127</v>
      </c>
      <c r="T5960">
        <v>12</v>
      </c>
      <c r="U5960" t="s">
        <v>475</v>
      </c>
      <c r="W5960" t="s">
        <v>386</v>
      </c>
    </row>
    <row r="5961" spans="1:23" x14ac:dyDescent="0.25">
      <c r="A5961" t="s">
        <v>492</v>
      </c>
      <c r="B5961" s="1">
        <v>44160</v>
      </c>
      <c r="C5961">
        <v>-12.73</v>
      </c>
      <c r="D5961" t="s">
        <v>864</v>
      </c>
      <c r="E5961" t="s">
        <v>864</v>
      </c>
      <c r="F5961" t="s">
        <v>865</v>
      </c>
      <c r="G5961" t="s">
        <v>120</v>
      </c>
      <c r="H5961" t="s">
        <v>86</v>
      </c>
      <c r="I5961" t="s">
        <v>86</v>
      </c>
      <c r="J5961" t="s">
        <v>9</v>
      </c>
      <c r="O5961" t="s">
        <v>120</v>
      </c>
      <c r="P5961" t="s">
        <v>9</v>
      </c>
      <c r="Q5961" t="s">
        <v>9</v>
      </c>
      <c r="R5961" t="s">
        <v>122</v>
      </c>
      <c r="S5961" t="s">
        <v>125</v>
      </c>
      <c r="T5961">
        <v>1</v>
      </c>
      <c r="U5961" t="s">
        <v>475</v>
      </c>
      <c r="W5961" t="s">
        <v>386</v>
      </c>
    </row>
    <row r="5962" spans="1:23" x14ac:dyDescent="0.25">
      <c r="A5962" t="s">
        <v>544</v>
      </c>
      <c r="B5962" s="1">
        <v>44160</v>
      </c>
      <c r="C5962">
        <v>-78.61</v>
      </c>
      <c r="D5962" t="s">
        <v>660</v>
      </c>
      <c r="E5962" t="s">
        <v>660</v>
      </c>
      <c r="F5962" t="s">
        <v>661</v>
      </c>
      <c r="G5962" t="s">
        <v>104</v>
      </c>
      <c r="H5962" t="s">
        <v>12</v>
      </c>
      <c r="I5962" t="s">
        <v>12</v>
      </c>
      <c r="J5962" t="s">
        <v>9</v>
      </c>
      <c r="O5962" t="s">
        <v>104</v>
      </c>
      <c r="P5962" t="s">
        <v>9</v>
      </c>
      <c r="Q5962" t="s">
        <v>9</v>
      </c>
      <c r="R5962" t="s">
        <v>122</v>
      </c>
      <c r="S5962" t="s">
        <v>127</v>
      </c>
      <c r="T5962">
        <v>12</v>
      </c>
      <c r="U5962" t="s">
        <v>475</v>
      </c>
      <c r="W5962" t="s">
        <v>386</v>
      </c>
    </row>
    <row r="5963" spans="1:23" x14ac:dyDescent="0.25">
      <c r="A5963" t="s">
        <v>19</v>
      </c>
      <c r="B5963" s="1">
        <v>44160</v>
      </c>
      <c r="C5963">
        <v>-321.37</v>
      </c>
      <c r="D5963" t="s">
        <v>609</v>
      </c>
      <c r="E5963" t="s">
        <v>609</v>
      </c>
      <c r="F5963" t="s">
        <v>610</v>
      </c>
      <c r="G5963" t="s">
        <v>10</v>
      </c>
      <c r="H5963" t="s">
        <v>20</v>
      </c>
      <c r="I5963" t="s">
        <v>20</v>
      </c>
      <c r="J5963" t="s">
        <v>9</v>
      </c>
      <c r="O5963" t="s">
        <v>10</v>
      </c>
      <c r="P5963" t="s">
        <v>9</v>
      </c>
      <c r="Q5963" t="s">
        <v>9</v>
      </c>
      <c r="R5963" t="s">
        <v>122</v>
      </c>
      <c r="S5963" t="s">
        <v>127</v>
      </c>
      <c r="T5963">
        <v>12</v>
      </c>
      <c r="U5963" t="s">
        <v>475</v>
      </c>
      <c r="W5963" t="s">
        <v>386</v>
      </c>
    </row>
    <row r="5964" spans="1:23" x14ac:dyDescent="0.25">
      <c r="A5964" t="s">
        <v>19</v>
      </c>
      <c r="B5964" s="1">
        <v>44160</v>
      </c>
      <c r="C5964">
        <v>-795.33</v>
      </c>
      <c r="D5964" t="s">
        <v>17</v>
      </c>
      <c r="E5964" t="s">
        <v>17</v>
      </c>
      <c r="F5964" t="s">
        <v>778</v>
      </c>
      <c r="G5964" t="s">
        <v>55</v>
      </c>
      <c r="H5964" t="s">
        <v>18</v>
      </c>
      <c r="I5964" t="s">
        <v>18</v>
      </c>
      <c r="J5964" t="s">
        <v>9</v>
      </c>
      <c r="O5964" t="s">
        <v>55</v>
      </c>
      <c r="P5964" t="s">
        <v>9</v>
      </c>
      <c r="Q5964" t="s">
        <v>9</v>
      </c>
      <c r="R5964" t="s">
        <v>224</v>
      </c>
      <c r="S5964" t="s">
        <v>126</v>
      </c>
      <c r="T5964">
        <v>12</v>
      </c>
      <c r="U5964" t="s">
        <v>475</v>
      </c>
      <c r="W5964" t="s">
        <v>386</v>
      </c>
    </row>
    <row r="5965" spans="1:23" x14ac:dyDescent="0.25">
      <c r="A5965" t="s">
        <v>539</v>
      </c>
      <c r="B5965" s="1">
        <v>44160</v>
      </c>
      <c r="C5965">
        <v>-110.04</v>
      </c>
      <c r="D5965" t="s">
        <v>858</v>
      </c>
      <c r="E5965" t="s">
        <v>858</v>
      </c>
      <c r="F5965" t="s">
        <v>859</v>
      </c>
      <c r="G5965" t="s">
        <v>88</v>
      </c>
      <c r="H5965" t="s">
        <v>59</v>
      </c>
      <c r="I5965" t="s">
        <v>59</v>
      </c>
      <c r="J5965" t="s">
        <v>9</v>
      </c>
      <c r="O5965" t="s">
        <v>88</v>
      </c>
      <c r="P5965" t="s">
        <v>9</v>
      </c>
      <c r="Q5965" t="s">
        <v>860</v>
      </c>
      <c r="R5965" t="s">
        <v>122</v>
      </c>
      <c r="S5965" t="s">
        <v>127</v>
      </c>
      <c r="T5965">
        <v>1</v>
      </c>
      <c r="U5965" t="s">
        <v>475</v>
      </c>
      <c r="W5965" t="s">
        <v>386</v>
      </c>
    </row>
    <row r="5966" spans="1:23" x14ac:dyDescent="0.25">
      <c r="A5966" t="s">
        <v>539</v>
      </c>
      <c r="B5966" s="1">
        <v>44160</v>
      </c>
      <c r="C5966">
        <v>-197.63</v>
      </c>
      <c r="D5966" t="s">
        <v>861</v>
      </c>
      <c r="E5966" t="s">
        <v>861</v>
      </c>
      <c r="F5966" t="s">
        <v>862</v>
      </c>
      <c r="G5966" t="s">
        <v>88</v>
      </c>
      <c r="H5966" t="s">
        <v>59</v>
      </c>
      <c r="I5966" t="s">
        <v>59</v>
      </c>
      <c r="J5966" t="s">
        <v>9</v>
      </c>
      <c r="O5966" t="s">
        <v>88</v>
      </c>
      <c r="P5966" t="s">
        <v>9</v>
      </c>
      <c r="Q5966" t="s">
        <v>863</v>
      </c>
      <c r="R5966" t="s">
        <v>122</v>
      </c>
      <c r="S5966" t="s">
        <v>127</v>
      </c>
      <c r="T5966">
        <v>1</v>
      </c>
      <c r="U5966" t="s">
        <v>475</v>
      </c>
      <c r="W5966" t="s">
        <v>386</v>
      </c>
    </row>
    <row r="5967" spans="1:23" x14ac:dyDescent="0.25">
      <c r="A5967" t="s">
        <v>492</v>
      </c>
      <c r="B5967" s="1">
        <v>44159</v>
      </c>
      <c r="C5967">
        <v>-33</v>
      </c>
      <c r="D5967" t="s">
        <v>671</v>
      </c>
      <c r="E5967" t="s">
        <v>671</v>
      </c>
      <c r="F5967" t="s">
        <v>672</v>
      </c>
      <c r="G5967" t="s">
        <v>100</v>
      </c>
      <c r="H5967" t="s">
        <v>84</v>
      </c>
      <c r="I5967" t="s">
        <v>84</v>
      </c>
      <c r="J5967" t="s">
        <v>2422</v>
      </c>
      <c r="O5967" t="s">
        <v>100</v>
      </c>
      <c r="P5967" t="s">
        <v>29</v>
      </c>
      <c r="Q5967" t="s">
        <v>2423</v>
      </c>
      <c r="R5967" t="s">
        <v>122</v>
      </c>
      <c r="S5967" t="s">
        <v>125</v>
      </c>
      <c r="T5967">
        <v>1</v>
      </c>
      <c r="U5967" t="s">
        <v>475</v>
      </c>
      <c r="V5967" t="s">
        <v>272</v>
      </c>
      <c r="W5967" t="s">
        <v>1640</v>
      </c>
    </row>
    <row r="5968" spans="1:23" x14ac:dyDescent="0.25">
      <c r="A5968" t="s">
        <v>492</v>
      </c>
      <c r="B5968" s="1">
        <v>44159</v>
      </c>
      <c r="C5968">
        <v>-36.950000000000003</v>
      </c>
      <c r="D5968" t="s">
        <v>671</v>
      </c>
      <c r="E5968" t="s">
        <v>671</v>
      </c>
      <c r="F5968" t="s">
        <v>672</v>
      </c>
      <c r="G5968" t="s">
        <v>100</v>
      </c>
      <c r="H5968" t="s">
        <v>93</v>
      </c>
      <c r="I5968" t="s">
        <v>93</v>
      </c>
      <c r="J5968" t="s">
        <v>9</v>
      </c>
      <c r="O5968" t="s">
        <v>100</v>
      </c>
      <c r="P5968" t="s">
        <v>9</v>
      </c>
      <c r="Q5968" t="s">
        <v>866</v>
      </c>
      <c r="R5968" t="s">
        <v>122</v>
      </c>
      <c r="S5968" t="s">
        <v>127</v>
      </c>
      <c r="T5968">
        <v>1</v>
      </c>
      <c r="U5968" t="s">
        <v>475</v>
      </c>
      <c r="W5968" t="s">
        <v>386</v>
      </c>
    </row>
    <row r="5969" spans="1:23" x14ac:dyDescent="0.25">
      <c r="A5969" t="s">
        <v>492</v>
      </c>
      <c r="B5969" s="1">
        <v>44159</v>
      </c>
      <c r="C5969">
        <v>-12.95</v>
      </c>
      <c r="D5969" t="s">
        <v>495</v>
      </c>
      <c r="E5969" t="s">
        <v>495</v>
      </c>
      <c r="F5969" t="s">
        <v>496</v>
      </c>
      <c r="G5969" t="s">
        <v>104</v>
      </c>
      <c r="H5969" t="s">
        <v>16</v>
      </c>
      <c r="I5969" t="s">
        <v>16</v>
      </c>
      <c r="J5969" t="s">
        <v>9</v>
      </c>
      <c r="O5969" t="s">
        <v>104</v>
      </c>
      <c r="P5969" t="s">
        <v>9</v>
      </c>
      <c r="Q5969" t="s">
        <v>9</v>
      </c>
      <c r="R5969" t="s">
        <v>122</v>
      </c>
      <c r="S5969" t="s">
        <v>127</v>
      </c>
      <c r="T5969">
        <v>12</v>
      </c>
      <c r="U5969" t="s">
        <v>475</v>
      </c>
      <c r="W5969" t="s">
        <v>386</v>
      </c>
    </row>
    <row r="5970" spans="1:23" x14ac:dyDescent="0.25">
      <c r="A5970" t="s">
        <v>492</v>
      </c>
      <c r="B5970" s="1">
        <v>44159</v>
      </c>
      <c r="C5970">
        <v>-15.51</v>
      </c>
      <c r="D5970" t="s">
        <v>493</v>
      </c>
      <c r="E5970" t="s">
        <v>493</v>
      </c>
      <c r="F5970" t="s">
        <v>494</v>
      </c>
      <c r="G5970" t="s">
        <v>104</v>
      </c>
      <c r="H5970" t="s">
        <v>16</v>
      </c>
      <c r="I5970" t="s">
        <v>16</v>
      </c>
      <c r="J5970" t="s">
        <v>9</v>
      </c>
      <c r="O5970" t="s">
        <v>104</v>
      </c>
      <c r="P5970" t="s">
        <v>9</v>
      </c>
      <c r="Q5970" t="s">
        <v>9</v>
      </c>
      <c r="R5970" t="s">
        <v>122</v>
      </c>
      <c r="S5970" t="s">
        <v>127</v>
      </c>
      <c r="T5970">
        <v>12</v>
      </c>
      <c r="U5970" t="s">
        <v>475</v>
      </c>
      <c r="W5970" t="s">
        <v>386</v>
      </c>
    </row>
    <row r="5971" spans="1:23" x14ac:dyDescent="0.25">
      <c r="A5971" t="s">
        <v>544</v>
      </c>
      <c r="B5971" s="1">
        <v>44159</v>
      </c>
      <c r="C5971">
        <v>795.33</v>
      </c>
      <c r="D5971" t="s">
        <v>17</v>
      </c>
      <c r="E5971" t="s">
        <v>17</v>
      </c>
      <c r="F5971" t="s">
        <v>867</v>
      </c>
      <c r="G5971" t="s">
        <v>55</v>
      </c>
      <c r="H5971" t="s">
        <v>18</v>
      </c>
      <c r="I5971" t="s">
        <v>18</v>
      </c>
      <c r="J5971" t="s">
        <v>9</v>
      </c>
      <c r="O5971" t="s">
        <v>55</v>
      </c>
      <c r="P5971" t="s">
        <v>9</v>
      </c>
      <c r="Q5971" t="s">
        <v>9</v>
      </c>
      <c r="R5971" t="s">
        <v>224</v>
      </c>
      <c r="S5971" t="s">
        <v>126</v>
      </c>
      <c r="T5971">
        <v>12</v>
      </c>
      <c r="U5971" t="s">
        <v>475</v>
      </c>
      <c r="W5971" t="s">
        <v>386</v>
      </c>
    </row>
    <row r="5972" spans="1:23" x14ac:dyDescent="0.25">
      <c r="A5972" t="s">
        <v>539</v>
      </c>
      <c r="B5972" s="1">
        <v>44159</v>
      </c>
      <c r="C5972">
        <v>-23.06</v>
      </c>
      <c r="D5972" t="s">
        <v>870</v>
      </c>
      <c r="E5972" t="s">
        <v>870</v>
      </c>
      <c r="F5972" t="s">
        <v>871</v>
      </c>
      <c r="G5972" t="s">
        <v>88</v>
      </c>
      <c r="H5972" t="s">
        <v>59</v>
      </c>
      <c r="I5972" t="s">
        <v>59</v>
      </c>
      <c r="J5972" t="s">
        <v>9</v>
      </c>
      <c r="O5972" t="s">
        <v>88</v>
      </c>
      <c r="P5972" t="s">
        <v>9</v>
      </c>
      <c r="Q5972" t="s">
        <v>872</v>
      </c>
      <c r="R5972" t="s">
        <v>122</v>
      </c>
      <c r="S5972" t="s">
        <v>127</v>
      </c>
      <c r="T5972">
        <v>1</v>
      </c>
      <c r="U5972" t="s">
        <v>475</v>
      </c>
      <c r="W5972" t="s">
        <v>386</v>
      </c>
    </row>
    <row r="5973" spans="1:23" x14ac:dyDescent="0.25">
      <c r="A5973" t="s">
        <v>19</v>
      </c>
      <c r="B5973" s="1">
        <v>44159</v>
      </c>
      <c r="C5973">
        <v>-13.2</v>
      </c>
      <c r="D5973" t="s">
        <v>25</v>
      </c>
      <c r="E5973" t="s">
        <v>25</v>
      </c>
      <c r="F5973" t="s">
        <v>611</v>
      </c>
      <c r="G5973" t="s">
        <v>55</v>
      </c>
      <c r="H5973" t="s">
        <v>18</v>
      </c>
      <c r="I5973" t="s">
        <v>18</v>
      </c>
      <c r="J5973" t="s">
        <v>9</v>
      </c>
      <c r="O5973" t="s">
        <v>55</v>
      </c>
      <c r="P5973" t="s">
        <v>9</v>
      </c>
      <c r="Q5973" t="s">
        <v>9</v>
      </c>
      <c r="R5973" t="s">
        <v>224</v>
      </c>
      <c r="S5973" t="s">
        <v>126</v>
      </c>
      <c r="T5973">
        <v>12</v>
      </c>
      <c r="U5973" t="s">
        <v>475</v>
      </c>
      <c r="W5973" t="s">
        <v>386</v>
      </c>
    </row>
    <row r="5974" spans="1:23" x14ac:dyDescent="0.25">
      <c r="A5974" t="s">
        <v>492</v>
      </c>
      <c r="B5974" s="1">
        <v>44159</v>
      </c>
      <c r="C5974">
        <v>-5.16</v>
      </c>
      <c r="D5974" t="s">
        <v>8599</v>
      </c>
      <c r="E5974" t="s">
        <v>8599</v>
      </c>
      <c r="F5974" t="s">
        <v>615</v>
      </c>
      <c r="G5974" t="s">
        <v>117</v>
      </c>
      <c r="H5974" t="s">
        <v>44</v>
      </c>
      <c r="I5974" t="s">
        <v>44</v>
      </c>
      <c r="J5974" t="s">
        <v>9</v>
      </c>
      <c r="O5974" t="s">
        <v>117</v>
      </c>
      <c r="P5974" t="s">
        <v>9</v>
      </c>
      <c r="Q5974" t="s">
        <v>9</v>
      </c>
      <c r="R5974" t="s">
        <v>122</v>
      </c>
      <c r="S5974" t="s">
        <v>127</v>
      </c>
      <c r="T5974">
        <v>12</v>
      </c>
      <c r="U5974" t="s">
        <v>475</v>
      </c>
      <c r="W5974" t="s">
        <v>386</v>
      </c>
    </row>
    <row r="5975" spans="1:23" x14ac:dyDescent="0.25">
      <c r="A5975" t="s">
        <v>544</v>
      </c>
      <c r="B5975" s="1">
        <v>44159</v>
      </c>
      <c r="C5975">
        <v>-79.66</v>
      </c>
      <c r="D5975" t="s">
        <v>560</v>
      </c>
      <c r="E5975" t="s">
        <v>560</v>
      </c>
      <c r="F5975" t="s">
        <v>561</v>
      </c>
      <c r="G5975" t="s">
        <v>120</v>
      </c>
      <c r="H5975" t="s">
        <v>67</v>
      </c>
      <c r="I5975" t="s">
        <v>67</v>
      </c>
      <c r="J5975" t="s">
        <v>9</v>
      </c>
      <c r="O5975" t="s">
        <v>120</v>
      </c>
      <c r="P5975" t="s">
        <v>9</v>
      </c>
      <c r="Q5975" t="s">
        <v>873</v>
      </c>
      <c r="R5975" t="s">
        <v>122</v>
      </c>
      <c r="S5975" t="s">
        <v>127</v>
      </c>
      <c r="T5975">
        <v>12</v>
      </c>
      <c r="U5975" t="s">
        <v>475</v>
      </c>
      <c r="W5975" t="s">
        <v>386</v>
      </c>
    </row>
    <row r="5976" spans="1:23" x14ac:dyDescent="0.25">
      <c r="A5976" t="s">
        <v>544</v>
      </c>
      <c r="B5976" s="1">
        <v>44159</v>
      </c>
      <c r="C5976">
        <v>-87.41</v>
      </c>
      <c r="D5976" t="s">
        <v>560</v>
      </c>
      <c r="E5976" t="s">
        <v>560</v>
      </c>
      <c r="F5976" t="s">
        <v>561</v>
      </c>
      <c r="G5976" t="s">
        <v>104</v>
      </c>
      <c r="H5976" t="s">
        <v>16</v>
      </c>
      <c r="I5976" t="s">
        <v>16</v>
      </c>
      <c r="J5976" t="s">
        <v>9</v>
      </c>
      <c r="O5976" t="s">
        <v>104</v>
      </c>
      <c r="P5976" t="s">
        <v>9</v>
      </c>
      <c r="Q5976" t="s">
        <v>9</v>
      </c>
      <c r="R5976" s="41" t="s">
        <v>122</v>
      </c>
      <c r="S5976" t="s">
        <v>127</v>
      </c>
      <c r="T5976">
        <v>12</v>
      </c>
      <c r="U5976" t="s">
        <v>475</v>
      </c>
      <c r="W5976" t="s">
        <v>386</v>
      </c>
    </row>
    <row r="5977" spans="1:23" x14ac:dyDescent="0.25">
      <c r="A5977" t="s">
        <v>539</v>
      </c>
      <c r="B5977" s="1">
        <v>44159</v>
      </c>
      <c r="C5977">
        <v>-7.7</v>
      </c>
      <c r="D5977" t="s">
        <v>491</v>
      </c>
      <c r="E5977" t="s">
        <v>491</v>
      </c>
      <c r="F5977" t="s">
        <v>880</v>
      </c>
      <c r="G5977" t="s">
        <v>120</v>
      </c>
      <c r="H5977" t="s">
        <v>83</v>
      </c>
      <c r="I5977" t="s">
        <v>83</v>
      </c>
      <c r="J5977" t="s">
        <v>9</v>
      </c>
      <c r="K5977" t="s">
        <v>9</v>
      </c>
      <c r="L5977" t="s">
        <v>9</v>
      </c>
      <c r="M5977" t="s">
        <v>881</v>
      </c>
      <c r="O5977" t="s">
        <v>120</v>
      </c>
      <c r="P5977" t="s">
        <v>9</v>
      </c>
      <c r="Q5977" t="s">
        <v>882</v>
      </c>
      <c r="R5977" t="s">
        <v>122</v>
      </c>
      <c r="S5977" t="s">
        <v>127</v>
      </c>
      <c r="T5977">
        <v>12</v>
      </c>
      <c r="U5977" t="s">
        <v>475</v>
      </c>
      <c r="W5977" t="s">
        <v>386</v>
      </c>
    </row>
    <row r="5978" spans="1:23" x14ac:dyDescent="0.25">
      <c r="A5978" t="s">
        <v>544</v>
      </c>
      <c r="B5978" s="1">
        <v>44159</v>
      </c>
      <c r="C5978">
        <v>-55.03</v>
      </c>
      <c r="D5978" t="s">
        <v>560</v>
      </c>
      <c r="E5978" t="s">
        <v>560</v>
      </c>
      <c r="F5978" t="s">
        <v>868</v>
      </c>
      <c r="G5978" t="s">
        <v>120</v>
      </c>
      <c r="H5978" t="s">
        <v>83</v>
      </c>
      <c r="I5978" t="s">
        <v>83</v>
      </c>
      <c r="J5978" t="s">
        <v>9</v>
      </c>
      <c r="O5978" t="s">
        <v>120</v>
      </c>
      <c r="P5978" t="s">
        <v>9</v>
      </c>
      <c r="Q5978" t="s">
        <v>869</v>
      </c>
      <c r="R5978" t="s">
        <v>122</v>
      </c>
      <c r="S5978" t="s">
        <v>127</v>
      </c>
      <c r="T5978">
        <v>12</v>
      </c>
      <c r="U5978" t="s">
        <v>475</v>
      </c>
      <c r="W5978" t="s">
        <v>386</v>
      </c>
    </row>
    <row r="5979" spans="1:23" x14ac:dyDescent="0.25">
      <c r="A5979" t="s">
        <v>539</v>
      </c>
      <c r="B5979" s="1">
        <v>44159</v>
      </c>
      <c r="C5979">
        <v>-7.68</v>
      </c>
      <c r="D5979" t="s">
        <v>491</v>
      </c>
      <c r="E5979" t="s">
        <v>491</v>
      </c>
      <c r="F5979" t="s">
        <v>874</v>
      </c>
      <c r="G5979" t="s">
        <v>88</v>
      </c>
      <c r="H5979" t="s">
        <v>484</v>
      </c>
      <c r="I5979" t="s">
        <v>484</v>
      </c>
      <c r="J5979" t="s">
        <v>9</v>
      </c>
      <c r="K5979" t="s">
        <v>9</v>
      </c>
      <c r="L5979" t="s">
        <v>9</v>
      </c>
      <c r="M5979" t="s">
        <v>875</v>
      </c>
      <c r="O5979" t="s">
        <v>88</v>
      </c>
      <c r="P5979" t="s">
        <v>9</v>
      </c>
      <c r="Q5979" t="s">
        <v>876</v>
      </c>
      <c r="R5979" t="s">
        <v>122</v>
      </c>
      <c r="S5979" t="s">
        <v>125</v>
      </c>
      <c r="T5979">
        <v>12</v>
      </c>
      <c r="U5979" t="s">
        <v>475</v>
      </c>
      <c r="W5979" t="s">
        <v>386</v>
      </c>
    </row>
    <row r="5980" spans="1:23" x14ac:dyDescent="0.25">
      <c r="A5980" t="s">
        <v>539</v>
      </c>
      <c r="B5980" s="1">
        <v>44159</v>
      </c>
      <c r="C5980">
        <v>-13.21</v>
      </c>
      <c r="D5980" t="s">
        <v>877</v>
      </c>
      <c r="E5980" t="s">
        <v>877</v>
      </c>
      <c r="F5980" t="s">
        <v>878</v>
      </c>
      <c r="G5980" t="s">
        <v>13</v>
      </c>
      <c r="H5980" t="s">
        <v>91</v>
      </c>
      <c r="I5980" t="s">
        <v>91</v>
      </c>
      <c r="J5980" t="s">
        <v>9</v>
      </c>
      <c r="O5980" t="s">
        <v>13</v>
      </c>
      <c r="P5980" t="s">
        <v>9</v>
      </c>
      <c r="Q5980" t="s">
        <v>879</v>
      </c>
      <c r="R5980" t="s">
        <v>122</v>
      </c>
      <c r="S5980" t="s">
        <v>127</v>
      </c>
      <c r="T5980">
        <v>12</v>
      </c>
      <c r="U5980" t="s">
        <v>475</v>
      </c>
      <c r="W5980" t="s">
        <v>386</v>
      </c>
    </row>
    <row r="5981" spans="1:23" x14ac:dyDescent="0.25">
      <c r="A5981" t="s">
        <v>605</v>
      </c>
      <c r="B5981" s="1">
        <v>44158</v>
      </c>
      <c r="C5981">
        <v>13.2</v>
      </c>
      <c r="D5981" t="s">
        <v>25</v>
      </c>
      <c r="E5981" t="s">
        <v>25</v>
      </c>
      <c r="F5981" t="s">
        <v>627</v>
      </c>
      <c r="G5981" t="s">
        <v>55</v>
      </c>
      <c r="H5981" t="s">
        <v>18</v>
      </c>
      <c r="I5981" t="s">
        <v>18</v>
      </c>
      <c r="J5981" t="s">
        <v>9</v>
      </c>
      <c r="O5981" t="s">
        <v>55</v>
      </c>
      <c r="P5981" t="s">
        <v>9</v>
      </c>
      <c r="Q5981" t="s">
        <v>9</v>
      </c>
      <c r="R5981" t="s">
        <v>224</v>
      </c>
      <c r="S5981" t="s">
        <v>126</v>
      </c>
      <c r="T5981">
        <v>12</v>
      </c>
      <c r="U5981" t="s">
        <v>475</v>
      </c>
      <c r="W5981" t="s">
        <v>386</v>
      </c>
    </row>
    <row r="5982" spans="1:23" x14ac:dyDescent="0.25">
      <c r="A5982" t="s">
        <v>492</v>
      </c>
      <c r="B5982" s="1">
        <v>44158</v>
      </c>
      <c r="C5982">
        <v>-74.989999999999995</v>
      </c>
      <c r="D5982" t="s">
        <v>883</v>
      </c>
      <c r="E5982" t="s">
        <v>883</v>
      </c>
      <c r="F5982" t="s">
        <v>884</v>
      </c>
      <c r="G5982" t="s">
        <v>88</v>
      </c>
      <c r="H5982" t="s">
        <v>59</v>
      </c>
      <c r="I5982" t="s">
        <v>59</v>
      </c>
      <c r="J5982" t="s">
        <v>9</v>
      </c>
      <c r="O5982" t="s">
        <v>88</v>
      </c>
      <c r="P5982" t="s">
        <v>9</v>
      </c>
      <c r="Q5982" t="s">
        <v>885</v>
      </c>
      <c r="R5982" t="s">
        <v>122</v>
      </c>
      <c r="S5982" t="s">
        <v>127</v>
      </c>
      <c r="T5982">
        <v>1</v>
      </c>
      <c r="U5982" t="s">
        <v>475</v>
      </c>
      <c r="W5982" t="s">
        <v>386</v>
      </c>
    </row>
    <row r="5983" spans="1:23" x14ac:dyDescent="0.25">
      <c r="A5983" t="s">
        <v>544</v>
      </c>
      <c r="B5983" s="1">
        <v>44158</v>
      </c>
      <c r="C5983">
        <v>-16.91</v>
      </c>
      <c r="D5983" t="s">
        <v>495</v>
      </c>
      <c r="E5983" t="s">
        <v>495</v>
      </c>
      <c r="F5983" t="s">
        <v>601</v>
      </c>
      <c r="G5983" t="s">
        <v>78</v>
      </c>
      <c r="H5983" t="s">
        <v>27</v>
      </c>
      <c r="I5983" t="s">
        <v>27</v>
      </c>
      <c r="J5983" t="s">
        <v>9</v>
      </c>
      <c r="O5983" t="s">
        <v>78</v>
      </c>
      <c r="P5983" t="s">
        <v>9</v>
      </c>
      <c r="Q5983" t="s">
        <v>886</v>
      </c>
      <c r="R5983" t="s">
        <v>122</v>
      </c>
      <c r="S5983" t="s">
        <v>127</v>
      </c>
      <c r="T5983">
        <v>1</v>
      </c>
      <c r="U5983" t="s">
        <v>475</v>
      </c>
      <c r="W5983" t="s">
        <v>386</v>
      </c>
    </row>
    <row r="5984" spans="1:23" x14ac:dyDescent="0.25">
      <c r="A5984" t="s">
        <v>492</v>
      </c>
      <c r="B5984" s="1">
        <v>44158</v>
      </c>
      <c r="C5984">
        <v>25</v>
      </c>
      <c r="D5984" t="s">
        <v>536</v>
      </c>
      <c r="E5984" t="s">
        <v>536</v>
      </c>
      <c r="F5984" t="s">
        <v>537</v>
      </c>
      <c r="G5984" t="s">
        <v>92</v>
      </c>
      <c r="H5984" t="s">
        <v>49</v>
      </c>
      <c r="I5984" t="s">
        <v>49</v>
      </c>
      <c r="J5984" t="s">
        <v>9</v>
      </c>
      <c r="O5984" t="s">
        <v>92</v>
      </c>
      <c r="P5984" t="s">
        <v>9</v>
      </c>
      <c r="Q5984" t="s">
        <v>9</v>
      </c>
      <c r="R5984" t="s">
        <v>92</v>
      </c>
      <c r="S5984" t="s">
        <v>127</v>
      </c>
      <c r="T5984">
        <v>12</v>
      </c>
      <c r="U5984" t="s">
        <v>475</v>
      </c>
      <c r="W5984" t="s">
        <v>386</v>
      </c>
    </row>
    <row r="5985" spans="1:23" x14ac:dyDescent="0.25">
      <c r="A5985" t="s">
        <v>544</v>
      </c>
      <c r="B5985" s="1">
        <v>44157</v>
      </c>
      <c r="C5985">
        <v>-13.88</v>
      </c>
      <c r="D5985" t="s">
        <v>495</v>
      </c>
      <c r="E5985" t="s">
        <v>495</v>
      </c>
      <c r="F5985" t="s">
        <v>601</v>
      </c>
      <c r="G5985" t="s">
        <v>78</v>
      </c>
      <c r="H5985" t="s">
        <v>27</v>
      </c>
      <c r="I5985" t="s">
        <v>27</v>
      </c>
      <c r="J5985" t="s">
        <v>9</v>
      </c>
      <c r="O5985" t="s">
        <v>78</v>
      </c>
      <c r="P5985" t="s">
        <v>9</v>
      </c>
      <c r="Q5985" t="s">
        <v>886</v>
      </c>
      <c r="R5985" t="s">
        <v>122</v>
      </c>
      <c r="S5985" t="s">
        <v>127</v>
      </c>
      <c r="T5985">
        <v>1</v>
      </c>
      <c r="U5985" t="s">
        <v>475</v>
      </c>
      <c r="W5985" t="s">
        <v>386</v>
      </c>
    </row>
    <row r="5986" spans="1:23" x14ac:dyDescent="0.25">
      <c r="A5986" t="s">
        <v>336</v>
      </c>
      <c r="B5986" s="1">
        <v>44157</v>
      </c>
      <c r="C5986">
        <v>-3.5</v>
      </c>
      <c r="D5986" t="s">
        <v>887</v>
      </c>
      <c r="E5986" t="s">
        <v>887</v>
      </c>
      <c r="F5986" t="s">
        <v>888</v>
      </c>
      <c r="G5986" t="s">
        <v>101</v>
      </c>
      <c r="H5986" t="s">
        <v>23</v>
      </c>
      <c r="I5986" t="s">
        <v>23</v>
      </c>
      <c r="J5986" t="s">
        <v>9</v>
      </c>
      <c r="O5986" t="s">
        <v>101</v>
      </c>
      <c r="P5986" t="s">
        <v>9</v>
      </c>
      <c r="Q5986" t="s">
        <v>889</v>
      </c>
      <c r="R5986" t="s">
        <v>122</v>
      </c>
      <c r="S5986" t="s">
        <v>127</v>
      </c>
      <c r="T5986">
        <v>12</v>
      </c>
      <c r="U5986" t="s">
        <v>475</v>
      </c>
      <c r="W5986" t="s">
        <v>386</v>
      </c>
    </row>
    <row r="5987" spans="1:23" x14ac:dyDescent="0.25">
      <c r="A5987" t="s">
        <v>336</v>
      </c>
      <c r="B5987" s="1">
        <v>44157</v>
      </c>
      <c r="C5987">
        <v>-100</v>
      </c>
      <c r="D5987" t="s">
        <v>887</v>
      </c>
      <c r="E5987" t="s">
        <v>887</v>
      </c>
      <c r="F5987" t="s">
        <v>888</v>
      </c>
      <c r="G5987" t="s">
        <v>120</v>
      </c>
      <c r="H5987" t="s">
        <v>83</v>
      </c>
      <c r="I5987" t="s">
        <v>83</v>
      </c>
      <c r="J5987" t="s">
        <v>9</v>
      </c>
      <c r="O5987" t="s">
        <v>120</v>
      </c>
      <c r="P5987" t="s">
        <v>9</v>
      </c>
      <c r="Q5987" t="s">
        <v>889</v>
      </c>
      <c r="R5987" t="s">
        <v>122</v>
      </c>
      <c r="S5987" t="s">
        <v>127</v>
      </c>
      <c r="T5987">
        <v>12</v>
      </c>
      <c r="U5987" t="s">
        <v>475</v>
      </c>
      <c r="W5987" t="s">
        <v>386</v>
      </c>
    </row>
    <row r="5988" spans="1:23" x14ac:dyDescent="0.25">
      <c r="A5988" t="s">
        <v>544</v>
      </c>
      <c r="B5988" s="1">
        <v>44156</v>
      </c>
      <c r="C5988">
        <v>-24.12</v>
      </c>
      <c r="D5988" t="s">
        <v>763</v>
      </c>
      <c r="E5988" t="s">
        <v>763</v>
      </c>
      <c r="F5988" t="s">
        <v>764</v>
      </c>
      <c r="G5988" t="s">
        <v>104</v>
      </c>
      <c r="H5988" t="s">
        <v>7</v>
      </c>
      <c r="I5988" t="s">
        <v>7</v>
      </c>
      <c r="J5988" t="s">
        <v>9</v>
      </c>
      <c r="O5988" t="s">
        <v>104</v>
      </c>
      <c r="P5988" t="s">
        <v>9</v>
      </c>
      <c r="Q5988" t="s">
        <v>9</v>
      </c>
      <c r="R5988" t="s">
        <v>122</v>
      </c>
      <c r="S5988" t="s">
        <v>127</v>
      </c>
      <c r="T5988">
        <v>12</v>
      </c>
      <c r="U5988" t="s">
        <v>475</v>
      </c>
      <c r="W5988" t="s">
        <v>386</v>
      </c>
    </row>
    <row r="5989" spans="1:23" x14ac:dyDescent="0.25">
      <c r="A5989" t="s">
        <v>512</v>
      </c>
      <c r="B5989" s="1">
        <v>44156</v>
      </c>
      <c r="C5989">
        <v>-41.8</v>
      </c>
      <c r="D5989" t="s">
        <v>497</v>
      </c>
      <c r="E5989" t="s">
        <v>497</v>
      </c>
      <c r="F5989" t="s">
        <v>742</v>
      </c>
      <c r="G5989" t="s">
        <v>117</v>
      </c>
      <c r="H5989" t="s">
        <v>44</v>
      </c>
      <c r="I5989" t="s">
        <v>44</v>
      </c>
      <c r="J5989" t="s">
        <v>9</v>
      </c>
      <c r="O5989" t="s">
        <v>117</v>
      </c>
      <c r="P5989" t="s">
        <v>9</v>
      </c>
      <c r="Q5989" t="s">
        <v>890</v>
      </c>
      <c r="R5989" t="s">
        <v>122</v>
      </c>
      <c r="S5989" t="s">
        <v>127</v>
      </c>
      <c r="T5989">
        <v>12</v>
      </c>
      <c r="U5989" t="s">
        <v>475</v>
      </c>
      <c r="W5989" t="s">
        <v>386</v>
      </c>
    </row>
    <row r="5990" spans="1:23" x14ac:dyDescent="0.25">
      <c r="A5990" t="s">
        <v>492</v>
      </c>
      <c r="B5990" s="1">
        <v>44156</v>
      </c>
      <c r="C5990">
        <v>-142</v>
      </c>
      <c r="D5990" t="s">
        <v>522</v>
      </c>
      <c r="E5990" t="s">
        <v>522</v>
      </c>
      <c r="F5990" t="s">
        <v>523</v>
      </c>
      <c r="G5990" t="s">
        <v>94</v>
      </c>
      <c r="H5990" t="s">
        <v>73</v>
      </c>
      <c r="I5990" t="s">
        <v>73</v>
      </c>
      <c r="J5990" t="s">
        <v>2439</v>
      </c>
      <c r="O5990" t="s">
        <v>94</v>
      </c>
      <c r="P5990" t="s">
        <v>29</v>
      </c>
      <c r="Q5990" t="s">
        <v>6334</v>
      </c>
      <c r="R5990" t="s">
        <v>122</v>
      </c>
      <c r="S5990" t="s">
        <v>127</v>
      </c>
      <c r="T5990">
        <v>1</v>
      </c>
      <c r="U5990" t="s">
        <v>475</v>
      </c>
      <c r="V5990" t="s">
        <v>262</v>
      </c>
      <c r="W5990" t="s">
        <v>1640</v>
      </c>
    </row>
    <row r="5991" spans="1:23" x14ac:dyDescent="0.25">
      <c r="A5991" t="s">
        <v>492</v>
      </c>
      <c r="B5991" s="1">
        <v>44156</v>
      </c>
      <c r="C5991">
        <v>-20</v>
      </c>
      <c r="D5991" t="s">
        <v>580</v>
      </c>
      <c r="E5991" t="s">
        <v>580</v>
      </c>
      <c r="F5991" t="s">
        <v>891</v>
      </c>
      <c r="G5991" t="s">
        <v>88</v>
      </c>
      <c r="H5991" t="s">
        <v>59</v>
      </c>
      <c r="I5991" t="s">
        <v>59</v>
      </c>
      <c r="J5991" t="s">
        <v>9</v>
      </c>
      <c r="O5991" t="s">
        <v>88</v>
      </c>
      <c r="P5991" t="s">
        <v>9</v>
      </c>
      <c r="Q5991" t="s">
        <v>9</v>
      </c>
      <c r="R5991" t="s">
        <v>122</v>
      </c>
      <c r="S5991" t="s">
        <v>127</v>
      </c>
      <c r="T5991">
        <v>1</v>
      </c>
      <c r="U5991" t="s">
        <v>475</v>
      </c>
      <c r="W5991" t="s">
        <v>386</v>
      </c>
    </row>
    <row r="5992" spans="1:23" x14ac:dyDescent="0.25">
      <c r="A5992" t="s">
        <v>492</v>
      </c>
      <c r="B5992" s="1">
        <v>44156</v>
      </c>
      <c r="C5992">
        <v>-174.47</v>
      </c>
      <c r="D5992" t="s">
        <v>495</v>
      </c>
      <c r="E5992" t="s">
        <v>495</v>
      </c>
      <c r="F5992" t="s">
        <v>496</v>
      </c>
      <c r="G5992" t="s">
        <v>104</v>
      </c>
      <c r="H5992" t="s">
        <v>16</v>
      </c>
      <c r="I5992" t="s">
        <v>16</v>
      </c>
      <c r="J5992" t="s">
        <v>9</v>
      </c>
      <c r="O5992" t="s">
        <v>104</v>
      </c>
      <c r="P5992" t="s">
        <v>9</v>
      </c>
      <c r="Q5992" t="s">
        <v>9</v>
      </c>
      <c r="R5992" t="s">
        <v>122</v>
      </c>
      <c r="S5992" t="s">
        <v>127</v>
      </c>
      <c r="T5992">
        <v>12</v>
      </c>
      <c r="U5992" t="s">
        <v>475</v>
      </c>
      <c r="W5992" t="s">
        <v>386</v>
      </c>
    </row>
    <row r="5993" spans="1:23" x14ac:dyDescent="0.25">
      <c r="A5993" t="s">
        <v>492</v>
      </c>
      <c r="B5993" s="1">
        <v>44156</v>
      </c>
      <c r="C5993">
        <v>-33.020000000000003</v>
      </c>
      <c r="D5993" t="s">
        <v>723</v>
      </c>
      <c r="E5993" t="s">
        <v>723</v>
      </c>
      <c r="F5993" t="s">
        <v>724</v>
      </c>
      <c r="G5993" t="s">
        <v>13</v>
      </c>
      <c r="H5993" t="s">
        <v>148</v>
      </c>
      <c r="I5993" t="s">
        <v>148</v>
      </c>
      <c r="J5993" t="s">
        <v>9</v>
      </c>
      <c r="O5993" t="s">
        <v>13</v>
      </c>
      <c r="P5993" t="s">
        <v>9</v>
      </c>
      <c r="Q5993" t="s">
        <v>9</v>
      </c>
      <c r="R5993" t="s">
        <v>122</v>
      </c>
      <c r="S5993" t="s">
        <v>127</v>
      </c>
      <c r="T5993">
        <v>12</v>
      </c>
      <c r="U5993" t="s">
        <v>475</v>
      </c>
      <c r="W5993" t="s">
        <v>386</v>
      </c>
    </row>
    <row r="5994" spans="1:23" x14ac:dyDescent="0.25">
      <c r="A5994" t="s">
        <v>492</v>
      </c>
      <c r="B5994" s="1">
        <v>44155</v>
      </c>
      <c r="C5994">
        <v>-0.5</v>
      </c>
      <c r="D5994" t="s">
        <v>892</v>
      </c>
      <c r="E5994" t="s">
        <v>892</v>
      </c>
      <c r="F5994" t="s">
        <v>893</v>
      </c>
      <c r="G5994" t="s">
        <v>10</v>
      </c>
      <c r="H5994" t="s">
        <v>39</v>
      </c>
      <c r="I5994" t="s">
        <v>39</v>
      </c>
      <c r="J5994" t="s">
        <v>9</v>
      </c>
      <c r="O5994" t="s">
        <v>10</v>
      </c>
      <c r="P5994" t="s">
        <v>9</v>
      </c>
      <c r="Q5994" t="s">
        <v>9</v>
      </c>
      <c r="R5994" t="s">
        <v>122</v>
      </c>
      <c r="S5994" t="s">
        <v>127</v>
      </c>
      <c r="T5994">
        <v>12</v>
      </c>
      <c r="U5994" t="s">
        <v>475</v>
      </c>
      <c r="W5994" t="s">
        <v>386</v>
      </c>
    </row>
    <row r="5995" spans="1:23" x14ac:dyDescent="0.25">
      <c r="A5995" t="s">
        <v>487</v>
      </c>
      <c r="B5995" s="1">
        <v>44154</v>
      </c>
      <c r="C5995">
        <v>-20</v>
      </c>
      <c r="D5995" t="s">
        <v>2746</v>
      </c>
      <c r="E5995" t="s">
        <v>2746</v>
      </c>
      <c r="F5995" t="s">
        <v>531</v>
      </c>
      <c r="G5995" t="s">
        <v>78</v>
      </c>
      <c r="H5995" t="s">
        <v>27</v>
      </c>
      <c r="I5995" t="s">
        <v>27</v>
      </c>
      <c r="J5995" t="s">
        <v>9</v>
      </c>
      <c r="O5995" t="s">
        <v>78</v>
      </c>
      <c r="P5995" t="s">
        <v>9</v>
      </c>
      <c r="Q5995" t="s">
        <v>897</v>
      </c>
      <c r="R5995" t="s">
        <v>122</v>
      </c>
      <c r="S5995" t="s">
        <v>127</v>
      </c>
      <c r="T5995">
        <v>1</v>
      </c>
      <c r="U5995" t="s">
        <v>475</v>
      </c>
      <c r="W5995" t="s">
        <v>386</v>
      </c>
    </row>
    <row r="5996" spans="1:23" x14ac:dyDescent="0.25">
      <c r="A5996" t="s">
        <v>539</v>
      </c>
      <c r="B5996" s="1">
        <v>44154</v>
      </c>
      <c r="C5996">
        <v>-76.53</v>
      </c>
      <c r="D5996" t="s">
        <v>491</v>
      </c>
      <c r="E5996" t="s">
        <v>491</v>
      </c>
      <c r="F5996" t="s">
        <v>894</v>
      </c>
      <c r="G5996" t="s">
        <v>88</v>
      </c>
      <c r="H5996" t="s">
        <v>59</v>
      </c>
      <c r="I5996" t="s">
        <v>59</v>
      </c>
      <c r="J5996" t="s">
        <v>9</v>
      </c>
      <c r="K5996" t="s">
        <v>9</v>
      </c>
      <c r="L5996" t="s">
        <v>9</v>
      </c>
      <c r="M5996" t="s">
        <v>895</v>
      </c>
      <c r="O5996" t="s">
        <v>88</v>
      </c>
      <c r="P5996" t="s">
        <v>9</v>
      </c>
      <c r="Q5996" t="s">
        <v>896</v>
      </c>
      <c r="R5996" t="s">
        <v>122</v>
      </c>
      <c r="S5996" t="s">
        <v>127</v>
      </c>
      <c r="T5996">
        <v>1</v>
      </c>
      <c r="U5996" t="s">
        <v>475</v>
      </c>
      <c r="W5996" t="s">
        <v>386</v>
      </c>
    </row>
    <row r="5997" spans="1:23" x14ac:dyDescent="0.25">
      <c r="A5997" t="s">
        <v>19</v>
      </c>
      <c r="B5997" s="1">
        <v>44154</v>
      </c>
      <c r="C5997">
        <v>-67.599999999999994</v>
      </c>
      <c r="D5997" t="s">
        <v>36</v>
      </c>
      <c r="E5997" t="s">
        <v>36</v>
      </c>
      <c r="F5997" t="s">
        <v>653</v>
      </c>
      <c r="G5997" t="s">
        <v>55</v>
      </c>
      <c r="H5997" t="s">
        <v>18</v>
      </c>
      <c r="I5997" t="s">
        <v>18</v>
      </c>
      <c r="J5997" t="s">
        <v>9</v>
      </c>
      <c r="O5997" t="s">
        <v>55</v>
      </c>
      <c r="P5997" t="s">
        <v>9</v>
      </c>
      <c r="Q5997" t="s">
        <v>9</v>
      </c>
      <c r="R5997" t="s">
        <v>224</v>
      </c>
      <c r="S5997" t="s">
        <v>126</v>
      </c>
      <c r="T5997">
        <v>12</v>
      </c>
      <c r="U5997" t="s">
        <v>475</v>
      </c>
      <c r="W5997" t="s">
        <v>386</v>
      </c>
    </row>
    <row r="5998" spans="1:23" x14ac:dyDescent="0.25">
      <c r="A5998" t="s">
        <v>539</v>
      </c>
      <c r="B5998" s="1">
        <v>44153</v>
      </c>
      <c r="C5998">
        <v>-44.02</v>
      </c>
      <c r="D5998" t="s">
        <v>491</v>
      </c>
      <c r="E5998" t="s">
        <v>491</v>
      </c>
      <c r="F5998" t="s">
        <v>900</v>
      </c>
      <c r="G5998" t="s">
        <v>88</v>
      </c>
      <c r="H5998" t="s">
        <v>484</v>
      </c>
      <c r="I5998" t="s">
        <v>484</v>
      </c>
      <c r="J5998" t="s">
        <v>9</v>
      </c>
      <c r="K5998" t="s">
        <v>9</v>
      </c>
      <c r="L5998" t="s">
        <v>9</v>
      </c>
      <c r="M5998" t="s">
        <v>901</v>
      </c>
      <c r="O5998" t="s">
        <v>88</v>
      </c>
      <c r="P5998" t="s">
        <v>9</v>
      </c>
      <c r="Q5998" t="s">
        <v>902</v>
      </c>
      <c r="R5998" t="s">
        <v>122</v>
      </c>
      <c r="S5998" t="s">
        <v>125</v>
      </c>
      <c r="T5998">
        <v>12</v>
      </c>
      <c r="U5998" t="s">
        <v>475</v>
      </c>
      <c r="W5998" t="s">
        <v>386</v>
      </c>
    </row>
    <row r="5999" spans="1:23" x14ac:dyDescent="0.25">
      <c r="A5999" t="s">
        <v>544</v>
      </c>
      <c r="B5999" s="1">
        <v>44153</v>
      </c>
      <c r="C5999">
        <v>-88.19</v>
      </c>
      <c r="D5999" t="s">
        <v>898</v>
      </c>
      <c r="E5999" t="s">
        <v>898</v>
      </c>
      <c r="F5999" t="s">
        <v>899</v>
      </c>
      <c r="G5999" t="s">
        <v>104</v>
      </c>
      <c r="H5999" t="s">
        <v>12</v>
      </c>
      <c r="I5999" t="s">
        <v>12</v>
      </c>
      <c r="J5999" t="s">
        <v>9</v>
      </c>
      <c r="O5999" t="s">
        <v>104</v>
      </c>
      <c r="P5999" t="s">
        <v>9</v>
      </c>
      <c r="Q5999" t="s">
        <v>9</v>
      </c>
      <c r="R5999" t="s">
        <v>122</v>
      </c>
      <c r="S5999" t="s">
        <v>127</v>
      </c>
      <c r="T5999">
        <v>12</v>
      </c>
      <c r="U5999" t="s">
        <v>475</v>
      </c>
      <c r="W5999" t="s">
        <v>386</v>
      </c>
    </row>
    <row r="6000" spans="1:23" x14ac:dyDescent="0.25">
      <c r="A6000" t="s">
        <v>533</v>
      </c>
      <c r="B6000" s="1">
        <v>44153</v>
      </c>
      <c r="C6000">
        <v>67.599999999999994</v>
      </c>
      <c r="D6000" t="s">
        <v>36</v>
      </c>
      <c r="E6000" t="s">
        <v>36</v>
      </c>
      <c r="F6000" t="s">
        <v>675</v>
      </c>
      <c r="G6000" t="s">
        <v>55</v>
      </c>
      <c r="H6000" t="s">
        <v>18</v>
      </c>
      <c r="I6000" t="s">
        <v>18</v>
      </c>
      <c r="J6000" t="s">
        <v>9</v>
      </c>
      <c r="O6000" t="s">
        <v>55</v>
      </c>
      <c r="P6000" t="s">
        <v>9</v>
      </c>
      <c r="Q6000" t="s">
        <v>9</v>
      </c>
      <c r="R6000" t="s">
        <v>224</v>
      </c>
      <c r="S6000" t="s">
        <v>126</v>
      </c>
      <c r="T6000">
        <v>12</v>
      </c>
      <c r="U6000" t="s">
        <v>475</v>
      </c>
      <c r="W6000" t="s">
        <v>386</v>
      </c>
    </row>
    <row r="6001" spans="1:23" x14ac:dyDescent="0.25">
      <c r="A6001" t="s">
        <v>492</v>
      </c>
      <c r="B6001" s="1">
        <v>44152</v>
      </c>
      <c r="C6001">
        <v>8.7799999999999994</v>
      </c>
      <c r="D6001" t="s">
        <v>903</v>
      </c>
      <c r="E6001" t="s">
        <v>903</v>
      </c>
      <c r="F6001" t="s">
        <v>904</v>
      </c>
      <c r="G6001" t="s">
        <v>120</v>
      </c>
      <c r="H6001" t="s">
        <v>156</v>
      </c>
      <c r="I6001" t="s">
        <v>156</v>
      </c>
      <c r="J6001" t="s">
        <v>9</v>
      </c>
      <c r="O6001" t="s">
        <v>120</v>
      </c>
      <c r="P6001" t="s">
        <v>9</v>
      </c>
      <c r="Q6001" t="s">
        <v>905</v>
      </c>
      <c r="R6001" t="s">
        <v>122</v>
      </c>
      <c r="S6001" t="s">
        <v>127</v>
      </c>
      <c r="T6001">
        <v>1</v>
      </c>
      <c r="U6001" t="s">
        <v>475</v>
      </c>
      <c r="W6001" t="s">
        <v>386</v>
      </c>
    </row>
    <row r="6002" spans="1:23" x14ac:dyDescent="0.25">
      <c r="A6002" t="s">
        <v>6411</v>
      </c>
      <c r="B6002" s="1">
        <v>44152</v>
      </c>
      <c r="C6002">
        <v>-49.07</v>
      </c>
      <c r="D6002" t="s">
        <v>6828</v>
      </c>
      <c r="E6002" t="s">
        <v>6828</v>
      </c>
      <c r="F6002" t="s">
        <v>6829</v>
      </c>
      <c r="G6002" t="s">
        <v>89</v>
      </c>
      <c r="H6002" t="s">
        <v>229</v>
      </c>
      <c r="I6002" t="s">
        <v>229</v>
      </c>
      <c r="J6002" t="s">
        <v>9</v>
      </c>
      <c r="O6002" t="s">
        <v>89</v>
      </c>
      <c r="P6002" t="s">
        <v>9</v>
      </c>
      <c r="Q6002" t="s">
        <v>9</v>
      </c>
      <c r="R6002" t="s">
        <v>224</v>
      </c>
      <c r="S6002" t="s">
        <v>127</v>
      </c>
      <c r="T6002">
        <v>1</v>
      </c>
      <c r="U6002" t="s">
        <v>475</v>
      </c>
      <c r="W6002" t="s">
        <v>386</v>
      </c>
    </row>
    <row r="6003" spans="1:23" x14ac:dyDescent="0.25">
      <c r="A6003" t="s">
        <v>6408</v>
      </c>
      <c r="B6003" s="1">
        <v>44152</v>
      </c>
      <c r="C6003">
        <v>-113.28</v>
      </c>
      <c r="D6003" t="s">
        <v>6826</v>
      </c>
      <c r="E6003" t="s">
        <v>6826</v>
      </c>
      <c r="F6003" t="s">
        <v>6827</v>
      </c>
      <c r="G6003" t="s">
        <v>89</v>
      </c>
      <c r="H6003" t="s">
        <v>229</v>
      </c>
      <c r="I6003" t="s">
        <v>229</v>
      </c>
      <c r="J6003" t="s">
        <v>9</v>
      </c>
      <c r="O6003" t="s">
        <v>89</v>
      </c>
      <c r="P6003" t="s">
        <v>9</v>
      </c>
      <c r="Q6003" t="s">
        <v>9</v>
      </c>
      <c r="R6003" t="s">
        <v>224</v>
      </c>
      <c r="S6003" t="s">
        <v>127</v>
      </c>
      <c r="T6003">
        <v>1</v>
      </c>
      <c r="U6003" t="s">
        <v>475</v>
      </c>
      <c r="W6003" t="s">
        <v>386</v>
      </c>
    </row>
    <row r="6004" spans="1:23" x14ac:dyDescent="0.25">
      <c r="A6004" t="s">
        <v>492</v>
      </c>
      <c r="B6004" s="1">
        <v>44152</v>
      </c>
      <c r="C6004">
        <v>-2.34</v>
      </c>
      <c r="D6004" t="s">
        <v>689</v>
      </c>
      <c r="E6004" t="s">
        <v>689</v>
      </c>
      <c r="F6004" t="s">
        <v>690</v>
      </c>
      <c r="G6004" t="s">
        <v>100</v>
      </c>
      <c r="H6004" t="s">
        <v>41</v>
      </c>
      <c r="I6004" t="s">
        <v>41</v>
      </c>
      <c r="J6004" t="s">
        <v>2385</v>
      </c>
      <c r="K6004" t="s">
        <v>2437</v>
      </c>
      <c r="O6004" t="s">
        <v>100</v>
      </c>
      <c r="P6004" t="s">
        <v>29</v>
      </c>
      <c r="Q6004" t="s">
        <v>2438</v>
      </c>
      <c r="R6004" t="s">
        <v>122</v>
      </c>
      <c r="S6004" t="s">
        <v>127</v>
      </c>
      <c r="T6004">
        <v>12</v>
      </c>
      <c r="U6004" t="s">
        <v>475</v>
      </c>
      <c r="V6004" t="s">
        <v>280</v>
      </c>
      <c r="W6004" t="s">
        <v>1640</v>
      </c>
    </row>
    <row r="6005" spans="1:23" x14ac:dyDescent="0.25">
      <c r="A6005" t="s">
        <v>508</v>
      </c>
      <c r="B6005" s="1">
        <v>44152</v>
      </c>
      <c r="C6005">
        <v>-25</v>
      </c>
      <c r="D6005" t="s">
        <v>907</v>
      </c>
      <c r="E6005" t="s">
        <v>907</v>
      </c>
      <c r="F6005" t="s">
        <v>907</v>
      </c>
      <c r="G6005" t="s">
        <v>78</v>
      </c>
      <c r="H6005" t="s">
        <v>60</v>
      </c>
      <c r="I6005" t="s">
        <v>60</v>
      </c>
      <c r="J6005" t="s">
        <v>289</v>
      </c>
      <c r="O6005" t="s">
        <v>78</v>
      </c>
      <c r="P6005" t="s">
        <v>29</v>
      </c>
      <c r="Q6005" t="s">
        <v>4847</v>
      </c>
      <c r="R6005" t="s">
        <v>122</v>
      </c>
      <c r="S6005" t="s">
        <v>124</v>
      </c>
      <c r="T6005">
        <v>1</v>
      </c>
      <c r="U6005" t="s">
        <v>475</v>
      </c>
      <c r="V6005" t="s">
        <v>289</v>
      </c>
      <c r="W6005" t="s">
        <v>1640</v>
      </c>
    </row>
    <row r="6006" spans="1:23" x14ac:dyDescent="0.25">
      <c r="A6006" t="s">
        <v>508</v>
      </c>
      <c r="B6006" s="1">
        <v>44152</v>
      </c>
      <c r="C6006">
        <v>25</v>
      </c>
      <c r="D6006" t="s">
        <v>677</v>
      </c>
      <c r="E6006" t="s">
        <v>677</v>
      </c>
      <c r="F6006" t="s">
        <v>677</v>
      </c>
      <c r="G6006" t="s">
        <v>92</v>
      </c>
      <c r="H6006" t="s">
        <v>30</v>
      </c>
      <c r="I6006" t="s">
        <v>30</v>
      </c>
      <c r="J6006" t="s">
        <v>9</v>
      </c>
      <c r="O6006" t="s">
        <v>92</v>
      </c>
      <c r="P6006" t="s">
        <v>9</v>
      </c>
      <c r="Q6006" t="s">
        <v>906</v>
      </c>
      <c r="R6006" t="s">
        <v>92</v>
      </c>
      <c r="S6006" t="s">
        <v>127</v>
      </c>
      <c r="T6006">
        <v>12</v>
      </c>
      <c r="U6006" t="s">
        <v>475</v>
      </c>
      <c r="W6006" t="s">
        <v>386</v>
      </c>
    </row>
    <row r="6007" spans="1:23" x14ac:dyDescent="0.25">
      <c r="A6007" t="s">
        <v>508</v>
      </c>
      <c r="B6007" s="1">
        <v>44152</v>
      </c>
      <c r="C6007">
        <v>-25</v>
      </c>
      <c r="D6007" t="s">
        <v>543</v>
      </c>
      <c r="E6007" t="s">
        <v>543</v>
      </c>
      <c r="F6007" t="s">
        <v>543</v>
      </c>
      <c r="G6007" t="s">
        <v>78</v>
      </c>
      <c r="H6007" t="s">
        <v>60</v>
      </c>
      <c r="I6007" t="s">
        <v>60</v>
      </c>
      <c r="J6007" t="s">
        <v>289</v>
      </c>
      <c r="O6007" t="s">
        <v>78</v>
      </c>
      <c r="P6007" t="s">
        <v>29</v>
      </c>
      <c r="Q6007" t="s">
        <v>4847</v>
      </c>
      <c r="R6007" t="s">
        <v>122</v>
      </c>
      <c r="S6007" t="s">
        <v>124</v>
      </c>
      <c r="T6007">
        <v>1</v>
      </c>
      <c r="U6007" t="s">
        <v>475</v>
      </c>
      <c r="V6007" t="s">
        <v>289</v>
      </c>
      <c r="W6007" t="s">
        <v>1640</v>
      </c>
    </row>
    <row r="6008" spans="1:23" x14ac:dyDescent="0.25">
      <c r="A6008" t="s">
        <v>508</v>
      </c>
      <c r="B6008" s="1">
        <v>44152</v>
      </c>
      <c r="C6008">
        <v>25</v>
      </c>
      <c r="D6008" t="s">
        <v>677</v>
      </c>
      <c r="E6008" t="s">
        <v>677</v>
      </c>
      <c r="F6008" t="s">
        <v>719</v>
      </c>
      <c r="G6008" t="s">
        <v>92</v>
      </c>
      <c r="H6008" t="s">
        <v>30</v>
      </c>
      <c r="I6008" t="s">
        <v>30</v>
      </c>
      <c r="J6008" t="s">
        <v>9</v>
      </c>
      <c r="O6008" t="s">
        <v>92</v>
      </c>
      <c r="P6008" t="s">
        <v>9</v>
      </c>
      <c r="Q6008" t="s">
        <v>4846</v>
      </c>
      <c r="R6008" t="s">
        <v>92</v>
      </c>
      <c r="S6008" t="s">
        <v>127</v>
      </c>
      <c r="T6008">
        <v>12</v>
      </c>
      <c r="U6008" t="s">
        <v>475</v>
      </c>
      <c r="W6008" t="s">
        <v>386</v>
      </c>
    </row>
    <row r="6009" spans="1:23" x14ac:dyDescent="0.25">
      <c r="A6009" t="s">
        <v>6411</v>
      </c>
      <c r="B6009" s="1">
        <v>44151</v>
      </c>
      <c r="C6009">
        <v>49.07</v>
      </c>
      <c r="D6009" t="s">
        <v>6828</v>
      </c>
      <c r="E6009" t="s">
        <v>6828</v>
      </c>
      <c r="F6009" t="s">
        <v>6829</v>
      </c>
      <c r="G6009" t="s">
        <v>89</v>
      </c>
      <c r="H6009" t="s">
        <v>69</v>
      </c>
      <c r="I6009" t="s">
        <v>69</v>
      </c>
      <c r="J6009" t="s">
        <v>9</v>
      </c>
      <c r="O6009" t="s">
        <v>89</v>
      </c>
      <c r="P6009" t="s">
        <v>9</v>
      </c>
      <c r="Q6009" t="s">
        <v>9</v>
      </c>
      <c r="R6009" t="s">
        <v>224</v>
      </c>
      <c r="S6009" t="s">
        <v>127</v>
      </c>
      <c r="T6009">
        <v>1</v>
      </c>
      <c r="U6009" t="s">
        <v>475</v>
      </c>
      <c r="W6009" t="s">
        <v>386</v>
      </c>
    </row>
    <row r="6010" spans="1:23" x14ac:dyDescent="0.25">
      <c r="A6010" t="s">
        <v>6411</v>
      </c>
      <c r="B6010" s="1">
        <v>44151</v>
      </c>
      <c r="C6010">
        <v>-21.7</v>
      </c>
      <c r="D6010" t="s">
        <v>8181</v>
      </c>
      <c r="E6010" t="s">
        <v>8181</v>
      </c>
      <c r="F6010" t="s">
        <v>6871</v>
      </c>
      <c r="G6010" t="s">
        <v>89</v>
      </c>
      <c r="H6010" t="s">
        <v>229</v>
      </c>
      <c r="I6010" t="s">
        <v>229</v>
      </c>
      <c r="J6010" t="s">
        <v>9</v>
      </c>
      <c r="O6010" t="s">
        <v>89</v>
      </c>
      <c r="P6010" t="s">
        <v>9</v>
      </c>
      <c r="Q6010" t="s">
        <v>9</v>
      </c>
      <c r="R6010" t="s">
        <v>224</v>
      </c>
      <c r="S6010" t="s">
        <v>127</v>
      </c>
      <c r="T6010">
        <v>1</v>
      </c>
      <c r="U6010" t="s">
        <v>475</v>
      </c>
      <c r="W6010" t="s">
        <v>386</v>
      </c>
    </row>
    <row r="6011" spans="1:23" x14ac:dyDescent="0.25">
      <c r="A6011" t="s">
        <v>6408</v>
      </c>
      <c r="B6011" s="1">
        <v>44151</v>
      </c>
      <c r="C6011">
        <v>0.21</v>
      </c>
      <c r="D6011" t="s">
        <v>556</v>
      </c>
      <c r="E6011" t="s">
        <v>556</v>
      </c>
      <c r="F6011" t="s">
        <v>8252</v>
      </c>
      <c r="G6011" t="s">
        <v>92</v>
      </c>
      <c r="H6011" t="s">
        <v>71</v>
      </c>
      <c r="I6011" t="s">
        <v>71</v>
      </c>
      <c r="J6011" t="s">
        <v>9</v>
      </c>
      <c r="O6011" t="s">
        <v>92</v>
      </c>
      <c r="P6011" t="s">
        <v>9</v>
      </c>
      <c r="Q6011" t="s">
        <v>9</v>
      </c>
      <c r="R6011" t="s">
        <v>92</v>
      </c>
      <c r="S6011" t="s">
        <v>127</v>
      </c>
      <c r="T6011">
        <v>12</v>
      </c>
      <c r="U6011" t="s">
        <v>475</v>
      </c>
      <c r="W6011" t="s">
        <v>386</v>
      </c>
    </row>
    <row r="6012" spans="1:23" x14ac:dyDescent="0.25">
      <c r="A6012" t="s">
        <v>539</v>
      </c>
      <c r="B6012" s="1">
        <v>44151</v>
      </c>
      <c r="C6012">
        <v>-23</v>
      </c>
      <c r="D6012" t="s">
        <v>491</v>
      </c>
      <c r="E6012" t="s">
        <v>491</v>
      </c>
      <c r="F6012" t="s">
        <v>911</v>
      </c>
      <c r="G6012" t="s">
        <v>88</v>
      </c>
      <c r="H6012" t="s">
        <v>484</v>
      </c>
      <c r="I6012" t="s">
        <v>484</v>
      </c>
      <c r="J6012" t="s">
        <v>9</v>
      </c>
      <c r="K6012" t="s">
        <v>9</v>
      </c>
      <c r="L6012" t="s">
        <v>9</v>
      </c>
      <c r="M6012" t="s">
        <v>912</v>
      </c>
      <c r="O6012" t="s">
        <v>88</v>
      </c>
      <c r="P6012" t="s">
        <v>9</v>
      </c>
      <c r="Q6012" t="s">
        <v>913</v>
      </c>
      <c r="R6012" t="s">
        <v>122</v>
      </c>
      <c r="S6012" t="s">
        <v>125</v>
      </c>
      <c r="T6012">
        <v>12</v>
      </c>
      <c r="U6012" t="s">
        <v>475</v>
      </c>
      <c r="W6012" t="s">
        <v>386</v>
      </c>
    </row>
    <row r="6013" spans="1:23" x14ac:dyDescent="0.25">
      <c r="A6013" t="s">
        <v>6408</v>
      </c>
      <c r="B6013" s="1">
        <v>44151</v>
      </c>
      <c r="C6013">
        <v>113.28</v>
      </c>
      <c r="D6013" t="s">
        <v>6826</v>
      </c>
      <c r="E6013" t="s">
        <v>6826</v>
      </c>
      <c r="F6013" t="s">
        <v>6827</v>
      </c>
      <c r="G6013" t="s">
        <v>89</v>
      </c>
      <c r="H6013" t="s">
        <v>69</v>
      </c>
      <c r="I6013" t="s">
        <v>69</v>
      </c>
      <c r="J6013" t="s">
        <v>9</v>
      </c>
      <c r="O6013" t="s">
        <v>89</v>
      </c>
      <c r="P6013" t="s">
        <v>9</v>
      </c>
      <c r="Q6013" t="s">
        <v>9</v>
      </c>
      <c r="R6013" t="s">
        <v>224</v>
      </c>
      <c r="S6013" t="s">
        <v>127</v>
      </c>
      <c r="T6013">
        <v>1</v>
      </c>
      <c r="U6013" t="s">
        <v>475</v>
      </c>
      <c r="W6013" t="s">
        <v>386</v>
      </c>
    </row>
    <row r="6014" spans="1:23" x14ac:dyDescent="0.25">
      <c r="A6014" t="s">
        <v>492</v>
      </c>
      <c r="B6014" s="1">
        <v>44151</v>
      </c>
      <c r="C6014">
        <v>-15</v>
      </c>
      <c r="D6014" t="s">
        <v>612</v>
      </c>
      <c r="E6014" t="s">
        <v>612</v>
      </c>
      <c r="F6014" t="s">
        <v>613</v>
      </c>
      <c r="G6014" t="s">
        <v>110</v>
      </c>
      <c r="H6014" t="s">
        <v>79</v>
      </c>
      <c r="I6014" t="s">
        <v>79</v>
      </c>
      <c r="J6014" t="s">
        <v>9</v>
      </c>
      <c r="O6014" t="s">
        <v>110</v>
      </c>
      <c r="P6014" t="s">
        <v>9</v>
      </c>
      <c r="Q6014" t="s">
        <v>910</v>
      </c>
      <c r="R6014" t="s">
        <v>122</v>
      </c>
      <c r="S6014" t="s">
        <v>127</v>
      </c>
      <c r="T6014">
        <v>12</v>
      </c>
      <c r="U6014" t="s">
        <v>475</v>
      </c>
      <c r="V6014" t="s">
        <v>283</v>
      </c>
      <c r="W6014" t="s">
        <v>386</v>
      </c>
    </row>
    <row r="6015" spans="1:23" x14ac:dyDescent="0.25">
      <c r="A6015" t="s">
        <v>492</v>
      </c>
      <c r="B6015" s="1">
        <v>44151</v>
      </c>
      <c r="C6015">
        <v>-17.59</v>
      </c>
      <c r="D6015" t="s">
        <v>612</v>
      </c>
      <c r="E6015" t="s">
        <v>612</v>
      </c>
      <c r="F6015" t="s">
        <v>613</v>
      </c>
      <c r="G6015" t="s">
        <v>104</v>
      </c>
      <c r="H6015" t="s">
        <v>16</v>
      </c>
      <c r="I6015" t="s">
        <v>16</v>
      </c>
      <c r="J6015" t="s">
        <v>9</v>
      </c>
      <c r="O6015" t="s">
        <v>104</v>
      </c>
      <c r="P6015" t="s">
        <v>9</v>
      </c>
      <c r="Q6015" t="s">
        <v>910</v>
      </c>
      <c r="R6015" t="s">
        <v>122</v>
      </c>
      <c r="S6015" t="s">
        <v>127</v>
      </c>
      <c r="T6015">
        <v>12</v>
      </c>
      <c r="U6015" t="s">
        <v>475</v>
      </c>
      <c r="W6015" t="s">
        <v>386</v>
      </c>
    </row>
    <row r="6016" spans="1:23" x14ac:dyDescent="0.25">
      <c r="A6016" t="s">
        <v>487</v>
      </c>
      <c r="B6016" s="1">
        <v>44151</v>
      </c>
      <c r="C6016">
        <v>-121.11</v>
      </c>
      <c r="D6016" t="s">
        <v>908</v>
      </c>
      <c r="E6016" t="s">
        <v>908</v>
      </c>
      <c r="F6016" t="s">
        <v>531</v>
      </c>
      <c r="G6016" t="s">
        <v>104</v>
      </c>
      <c r="H6016" t="s">
        <v>12</v>
      </c>
      <c r="I6016" t="s">
        <v>12</v>
      </c>
      <c r="J6016" t="s">
        <v>9</v>
      </c>
      <c r="O6016" t="s">
        <v>104</v>
      </c>
      <c r="P6016" t="s">
        <v>9</v>
      </c>
      <c r="Q6016" t="s">
        <v>909</v>
      </c>
      <c r="R6016" t="s">
        <v>122</v>
      </c>
      <c r="S6016" t="s">
        <v>127</v>
      </c>
      <c r="T6016">
        <v>12</v>
      </c>
      <c r="U6016" t="s">
        <v>475</v>
      </c>
      <c r="W6016" t="s">
        <v>386</v>
      </c>
    </row>
    <row r="6017" spans="1:23" x14ac:dyDescent="0.25">
      <c r="A6017" t="s">
        <v>6411</v>
      </c>
      <c r="B6017" s="1">
        <v>44151</v>
      </c>
      <c r="C6017">
        <v>67.260000000000005</v>
      </c>
      <c r="D6017" t="s">
        <v>6826</v>
      </c>
      <c r="E6017" t="s">
        <v>6826</v>
      </c>
      <c r="F6017" t="s">
        <v>6827</v>
      </c>
      <c r="G6017" t="s">
        <v>89</v>
      </c>
      <c r="H6017" t="s">
        <v>69</v>
      </c>
      <c r="I6017" t="s">
        <v>69</v>
      </c>
      <c r="J6017" t="s">
        <v>9</v>
      </c>
      <c r="O6017" t="s">
        <v>89</v>
      </c>
      <c r="P6017" t="s">
        <v>9</v>
      </c>
      <c r="Q6017" t="s">
        <v>9</v>
      </c>
      <c r="R6017" t="s">
        <v>224</v>
      </c>
      <c r="S6017" t="s">
        <v>127</v>
      </c>
      <c r="T6017">
        <v>1</v>
      </c>
      <c r="U6017" t="s">
        <v>475</v>
      </c>
      <c r="W6017" t="s">
        <v>386</v>
      </c>
    </row>
    <row r="6018" spans="1:23" x14ac:dyDescent="0.25">
      <c r="A6018" t="s">
        <v>19</v>
      </c>
      <c r="B6018" s="1">
        <v>44151</v>
      </c>
      <c r="C6018">
        <v>-619.53</v>
      </c>
      <c r="D6018" t="s">
        <v>46</v>
      </c>
      <c r="E6018" t="s">
        <v>46</v>
      </c>
      <c r="F6018" t="s">
        <v>695</v>
      </c>
      <c r="G6018" t="s">
        <v>55</v>
      </c>
      <c r="H6018" t="s">
        <v>18</v>
      </c>
      <c r="I6018" t="s">
        <v>18</v>
      </c>
      <c r="J6018" t="s">
        <v>9</v>
      </c>
      <c r="O6018" t="s">
        <v>55</v>
      </c>
      <c r="P6018" t="s">
        <v>9</v>
      </c>
      <c r="Q6018" t="s">
        <v>9</v>
      </c>
      <c r="R6018" t="s">
        <v>224</v>
      </c>
      <c r="S6018" t="s">
        <v>126</v>
      </c>
      <c r="T6018">
        <v>12</v>
      </c>
      <c r="U6018" t="s">
        <v>475</v>
      </c>
      <c r="W6018" t="s">
        <v>386</v>
      </c>
    </row>
    <row r="6019" spans="1:23" x14ac:dyDescent="0.25">
      <c r="A6019" t="s">
        <v>34</v>
      </c>
      <c r="B6019" s="1">
        <v>44150</v>
      </c>
      <c r="C6019">
        <v>-4.3899999999999997</v>
      </c>
      <c r="D6019" t="s">
        <v>914</v>
      </c>
      <c r="E6019" t="s">
        <v>914</v>
      </c>
      <c r="F6019" t="s">
        <v>915</v>
      </c>
      <c r="G6019" t="s">
        <v>13</v>
      </c>
      <c r="H6019" t="s">
        <v>11</v>
      </c>
      <c r="I6019" t="s">
        <v>11</v>
      </c>
      <c r="J6019" t="s">
        <v>9</v>
      </c>
      <c r="O6019" t="s">
        <v>13</v>
      </c>
      <c r="P6019" t="s">
        <v>9</v>
      </c>
      <c r="Q6019" t="s">
        <v>9</v>
      </c>
      <c r="R6019" t="s">
        <v>122</v>
      </c>
      <c r="S6019" t="s">
        <v>127</v>
      </c>
      <c r="T6019">
        <v>12</v>
      </c>
      <c r="U6019" t="s">
        <v>475</v>
      </c>
      <c r="W6019" t="s">
        <v>386</v>
      </c>
    </row>
    <row r="6020" spans="1:23" x14ac:dyDescent="0.25">
      <c r="A6020" t="s">
        <v>34</v>
      </c>
      <c r="B6020" s="1">
        <v>44150</v>
      </c>
      <c r="C6020">
        <v>619.53</v>
      </c>
      <c r="D6020" t="s">
        <v>46</v>
      </c>
      <c r="E6020" t="s">
        <v>46</v>
      </c>
      <c r="F6020" t="s">
        <v>703</v>
      </c>
      <c r="G6020" t="s">
        <v>55</v>
      </c>
      <c r="H6020" t="s">
        <v>18</v>
      </c>
      <c r="I6020" t="s">
        <v>18</v>
      </c>
      <c r="J6020" t="s">
        <v>9</v>
      </c>
      <c r="O6020" t="s">
        <v>55</v>
      </c>
      <c r="P6020" t="s">
        <v>9</v>
      </c>
      <c r="Q6020" t="s">
        <v>9</v>
      </c>
      <c r="R6020" t="s">
        <v>224</v>
      </c>
      <c r="S6020" t="s">
        <v>126</v>
      </c>
      <c r="T6020">
        <v>12</v>
      </c>
      <c r="U6020" t="s">
        <v>475</v>
      </c>
      <c r="W6020" t="s">
        <v>386</v>
      </c>
    </row>
    <row r="6021" spans="1:23" x14ac:dyDescent="0.25">
      <c r="A6021" t="s">
        <v>544</v>
      </c>
      <c r="B6021" s="1">
        <v>44149</v>
      </c>
      <c r="C6021">
        <v>-11</v>
      </c>
      <c r="D6021" t="s">
        <v>495</v>
      </c>
      <c r="E6021" t="s">
        <v>495</v>
      </c>
      <c r="F6021" t="s">
        <v>601</v>
      </c>
      <c r="G6021" t="s">
        <v>120</v>
      </c>
      <c r="H6021" t="s">
        <v>67</v>
      </c>
      <c r="I6021" t="s">
        <v>67</v>
      </c>
      <c r="J6021" t="s">
        <v>9</v>
      </c>
      <c r="O6021" t="s">
        <v>120</v>
      </c>
      <c r="P6021" t="s">
        <v>9</v>
      </c>
      <c r="Q6021" t="s">
        <v>918</v>
      </c>
      <c r="R6021" t="s">
        <v>122</v>
      </c>
      <c r="S6021" t="s">
        <v>127</v>
      </c>
      <c r="T6021">
        <v>12</v>
      </c>
      <c r="U6021" t="s">
        <v>475</v>
      </c>
      <c r="W6021" t="s">
        <v>386</v>
      </c>
    </row>
    <row r="6022" spans="1:23" x14ac:dyDescent="0.25">
      <c r="A6022" t="s">
        <v>492</v>
      </c>
      <c r="B6022" s="1">
        <v>44149</v>
      </c>
      <c r="C6022">
        <v>-107.39</v>
      </c>
      <c r="D6022" t="s">
        <v>495</v>
      </c>
      <c r="E6022" t="s">
        <v>495</v>
      </c>
      <c r="F6022" t="s">
        <v>496</v>
      </c>
      <c r="G6022" t="s">
        <v>104</v>
      </c>
      <c r="H6022" t="s">
        <v>16</v>
      </c>
      <c r="I6022" t="s">
        <v>16</v>
      </c>
      <c r="J6022" t="s">
        <v>9</v>
      </c>
      <c r="O6022" t="s">
        <v>104</v>
      </c>
      <c r="P6022" t="s">
        <v>9</v>
      </c>
      <c r="Q6022" t="s">
        <v>9</v>
      </c>
      <c r="R6022" t="s">
        <v>122</v>
      </c>
      <c r="S6022" t="s">
        <v>127</v>
      </c>
      <c r="T6022">
        <v>12</v>
      </c>
      <c r="U6022" t="s">
        <v>475</v>
      </c>
      <c r="W6022" t="s">
        <v>386</v>
      </c>
    </row>
    <row r="6023" spans="1:23" x14ac:dyDescent="0.25">
      <c r="A6023" t="s">
        <v>544</v>
      </c>
      <c r="B6023" s="1">
        <v>44149</v>
      </c>
      <c r="C6023">
        <v>-55.63</v>
      </c>
      <c r="D6023" t="s">
        <v>916</v>
      </c>
      <c r="E6023" t="s">
        <v>916</v>
      </c>
      <c r="F6023" t="s">
        <v>917</v>
      </c>
      <c r="G6023" t="s">
        <v>104</v>
      </c>
      <c r="H6023" t="s">
        <v>12</v>
      </c>
      <c r="I6023" t="s">
        <v>12</v>
      </c>
      <c r="J6023" t="s">
        <v>9</v>
      </c>
      <c r="O6023" t="s">
        <v>104</v>
      </c>
      <c r="P6023" t="s">
        <v>9</v>
      </c>
      <c r="Q6023" t="s">
        <v>9</v>
      </c>
      <c r="R6023" t="s">
        <v>122</v>
      </c>
      <c r="S6023" t="s">
        <v>127</v>
      </c>
      <c r="T6023">
        <v>12</v>
      </c>
      <c r="U6023" t="s">
        <v>475</v>
      </c>
      <c r="W6023" t="s">
        <v>386</v>
      </c>
    </row>
    <row r="6024" spans="1:23" x14ac:dyDescent="0.25">
      <c r="A6024" t="s">
        <v>539</v>
      </c>
      <c r="B6024" s="1">
        <v>44148</v>
      </c>
      <c r="C6024">
        <v>-29.7</v>
      </c>
      <c r="D6024" t="s">
        <v>491</v>
      </c>
      <c r="E6024" t="s">
        <v>491</v>
      </c>
      <c r="F6024" t="s">
        <v>925</v>
      </c>
      <c r="G6024" t="s">
        <v>120</v>
      </c>
      <c r="H6024" t="s">
        <v>67</v>
      </c>
      <c r="I6024" t="s">
        <v>67</v>
      </c>
      <c r="J6024" t="s">
        <v>9</v>
      </c>
      <c r="K6024" t="s">
        <v>9</v>
      </c>
      <c r="L6024" t="s">
        <v>9</v>
      </c>
      <c r="M6024" t="s">
        <v>926</v>
      </c>
      <c r="O6024" t="s">
        <v>120</v>
      </c>
      <c r="P6024" t="s">
        <v>9</v>
      </c>
      <c r="Q6024" t="s">
        <v>927</v>
      </c>
      <c r="R6024" t="s">
        <v>122</v>
      </c>
      <c r="S6024" t="s">
        <v>127</v>
      </c>
      <c r="T6024">
        <v>12</v>
      </c>
      <c r="U6024" t="s">
        <v>475</v>
      </c>
      <c r="W6024" t="s">
        <v>386</v>
      </c>
    </row>
    <row r="6025" spans="1:23" x14ac:dyDescent="0.25">
      <c r="A6025" t="s">
        <v>19</v>
      </c>
      <c r="B6025" s="1">
        <v>44148</v>
      </c>
      <c r="C6025">
        <v>-75</v>
      </c>
      <c r="D6025" t="s">
        <v>923</v>
      </c>
      <c r="E6025" t="s">
        <v>923</v>
      </c>
      <c r="F6025" t="s">
        <v>924</v>
      </c>
      <c r="G6025" t="s">
        <v>55</v>
      </c>
      <c r="H6025" t="s">
        <v>18</v>
      </c>
      <c r="I6025" t="s">
        <v>18</v>
      </c>
      <c r="J6025" t="s">
        <v>9</v>
      </c>
      <c r="O6025" t="s">
        <v>55</v>
      </c>
      <c r="P6025" t="s">
        <v>9</v>
      </c>
      <c r="Q6025" t="s">
        <v>9</v>
      </c>
      <c r="R6025" t="s">
        <v>224</v>
      </c>
      <c r="S6025" t="s">
        <v>126</v>
      </c>
      <c r="T6025">
        <v>12</v>
      </c>
      <c r="U6025" t="s">
        <v>475</v>
      </c>
      <c r="W6025" t="s">
        <v>386</v>
      </c>
    </row>
    <row r="6026" spans="1:23" x14ac:dyDescent="0.25">
      <c r="A6026" t="s">
        <v>6411</v>
      </c>
      <c r="B6026" s="1">
        <v>44148</v>
      </c>
      <c r="C6026">
        <v>-148.22999999999999</v>
      </c>
      <c r="D6026" t="s">
        <v>8182</v>
      </c>
      <c r="E6026" t="s">
        <v>8182</v>
      </c>
      <c r="F6026" t="s">
        <v>6459</v>
      </c>
      <c r="G6026" t="s">
        <v>89</v>
      </c>
      <c r="H6026" t="s">
        <v>229</v>
      </c>
      <c r="I6026" t="s">
        <v>229</v>
      </c>
      <c r="J6026" t="s">
        <v>9</v>
      </c>
      <c r="O6026" t="s">
        <v>89</v>
      </c>
      <c r="P6026" t="s">
        <v>9</v>
      </c>
      <c r="Q6026" t="s">
        <v>9</v>
      </c>
      <c r="R6026" t="s">
        <v>224</v>
      </c>
      <c r="S6026" t="s">
        <v>127</v>
      </c>
      <c r="T6026">
        <v>1</v>
      </c>
      <c r="U6026" t="s">
        <v>475</v>
      </c>
      <c r="W6026" t="s">
        <v>386</v>
      </c>
    </row>
    <row r="6027" spans="1:23" x14ac:dyDescent="0.25">
      <c r="A6027" t="s">
        <v>19</v>
      </c>
      <c r="B6027" s="1">
        <v>44148</v>
      </c>
      <c r="C6027">
        <v>-500</v>
      </c>
      <c r="D6027" t="s">
        <v>928</v>
      </c>
      <c r="E6027" t="s">
        <v>928</v>
      </c>
      <c r="F6027" t="s">
        <v>929</v>
      </c>
      <c r="G6027" t="s">
        <v>78</v>
      </c>
      <c r="H6027" t="s">
        <v>60</v>
      </c>
      <c r="I6027" t="s">
        <v>60</v>
      </c>
      <c r="J6027" t="s">
        <v>289</v>
      </c>
      <c r="O6027" t="s">
        <v>78</v>
      </c>
      <c r="P6027" t="s">
        <v>29</v>
      </c>
      <c r="Q6027" t="s">
        <v>4848</v>
      </c>
      <c r="R6027" t="s">
        <v>122</v>
      </c>
      <c r="S6027" t="s">
        <v>124</v>
      </c>
      <c r="T6027">
        <v>1</v>
      </c>
      <c r="U6027" t="s">
        <v>475</v>
      </c>
      <c r="V6027" t="s">
        <v>289</v>
      </c>
      <c r="W6027" t="s">
        <v>1640</v>
      </c>
    </row>
    <row r="6028" spans="1:23" x14ac:dyDescent="0.25">
      <c r="A6028" t="s">
        <v>6411</v>
      </c>
      <c r="B6028" s="1">
        <v>44148</v>
      </c>
      <c r="C6028">
        <v>21.7</v>
      </c>
      <c r="D6028" t="s">
        <v>8181</v>
      </c>
      <c r="E6028" t="s">
        <v>8181</v>
      </c>
      <c r="F6028" t="s">
        <v>6871</v>
      </c>
      <c r="G6028" t="s">
        <v>89</v>
      </c>
      <c r="H6028" t="s">
        <v>69</v>
      </c>
      <c r="I6028" t="s">
        <v>69</v>
      </c>
      <c r="J6028" t="s">
        <v>9</v>
      </c>
      <c r="O6028" t="s">
        <v>89</v>
      </c>
      <c r="P6028" t="s">
        <v>9</v>
      </c>
      <c r="Q6028" t="s">
        <v>9</v>
      </c>
      <c r="R6028" t="s">
        <v>224</v>
      </c>
      <c r="S6028" t="s">
        <v>127</v>
      </c>
      <c r="T6028">
        <v>1</v>
      </c>
      <c r="U6028" t="s">
        <v>475</v>
      </c>
      <c r="W6028" t="s">
        <v>386</v>
      </c>
    </row>
    <row r="6029" spans="1:23" x14ac:dyDescent="0.25">
      <c r="A6029" t="s">
        <v>19</v>
      </c>
      <c r="B6029" s="1">
        <v>44148</v>
      </c>
      <c r="C6029">
        <v>-50.73</v>
      </c>
      <c r="D6029" t="s">
        <v>701</v>
      </c>
      <c r="E6029" t="s">
        <v>701</v>
      </c>
      <c r="F6029" t="s">
        <v>702</v>
      </c>
      <c r="G6029" t="s">
        <v>94</v>
      </c>
      <c r="H6029" t="s">
        <v>24</v>
      </c>
      <c r="I6029" t="s">
        <v>24</v>
      </c>
      <c r="J6029" t="s">
        <v>2433</v>
      </c>
      <c r="K6029" t="s">
        <v>2434</v>
      </c>
      <c r="O6029" t="s">
        <v>94</v>
      </c>
      <c r="P6029" t="s">
        <v>29</v>
      </c>
      <c r="Q6029" t="s">
        <v>2435</v>
      </c>
      <c r="R6029" t="s">
        <v>122</v>
      </c>
      <c r="S6029" t="s">
        <v>127</v>
      </c>
      <c r="T6029">
        <v>12</v>
      </c>
      <c r="U6029" t="s">
        <v>475</v>
      </c>
      <c r="V6029" t="s">
        <v>265</v>
      </c>
      <c r="W6029" t="s">
        <v>1640</v>
      </c>
    </row>
    <row r="6030" spans="1:23" x14ac:dyDescent="0.25">
      <c r="A6030" t="s">
        <v>19</v>
      </c>
      <c r="B6030" s="1">
        <v>44148</v>
      </c>
      <c r="C6030">
        <v>-12455</v>
      </c>
      <c r="D6030" t="s">
        <v>921</v>
      </c>
      <c r="E6030" t="s">
        <v>921</v>
      </c>
      <c r="F6030" t="s">
        <v>922</v>
      </c>
      <c r="G6030" t="s">
        <v>121</v>
      </c>
      <c r="H6030" t="s">
        <v>48</v>
      </c>
      <c r="I6030" t="s">
        <v>48</v>
      </c>
      <c r="J6030" t="s">
        <v>9</v>
      </c>
      <c r="O6030" t="s">
        <v>121</v>
      </c>
      <c r="P6030" t="s">
        <v>9</v>
      </c>
      <c r="Q6030" t="s">
        <v>9</v>
      </c>
      <c r="R6030" t="s">
        <v>122</v>
      </c>
      <c r="S6030" t="s">
        <v>127</v>
      </c>
      <c r="T6030">
        <v>1</v>
      </c>
      <c r="U6030" t="s">
        <v>475</v>
      </c>
      <c r="W6030" t="s">
        <v>386</v>
      </c>
    </row>
    <row r="6031" spans="1:23" x14ac:dyDescent="0.25">
      <c r="A6031" t="s">
        <v>19</v>
      </c>
      <c r="B6031" s="1">
        <v>44148</v>
      </c>
      <c r="C6031">
        <v>-5790.6</v>
      </c>
      <c r="D6031" t="s">
        <v>919</v>
      </c>
      <c r="E6031" t="s">
        <v>919</v>
      </c>
      <c r="F6031" t="s">
        <v>920</v>
      </c>
      <c r="G6031" t="s">
        <v>105</v>
      </c>
      <c r="H6031" t="s">
        <v>134</v>
      </c>
      <c r="I6031" t="s">
        <v>134</v>
      </c>
      <c r="J6031" t="s">
        <v>2330</v>
      </c>
      <c r="O6031" t="s">
        <v>105</v>
      </c>
      <c r="P6031" t="s">
        <v>2397</v>
      </c>
      <c r="Q6031" t="s">
        <v>2354</v>
      </c>
      <c r="R6031" t="s">
        <v>122</v>
      </c>
      <c r="S6031" t="s">
        <v>124</v>
      </c>
      <c r="T6031">
        <v>1</v>
      </c>
      <c r="U6031" t="s">
        <v>475</v>
      </c>
      <c r="V6031" t="s">
        <v>287</v>
      </c>
      <c r="W6031" t="s">
        <v>386</v>
      </c>
    </row>
    <row r="6032" spans="1:23" x14ac:dyDescent="0.25">
      <c r="A6032" t="s">
        <v>58</v>
      </c>
      <c r="B6032" s="1">
        <v>44147</v>
      </c>
      <c r="C6032">
        <v>0.36</v>
      </c>
      <c r="D6032" t="s">
        <v>691</v>
      </c>
      <c r="E6032" t="s">
        <v>691</v>
      </c>
      <c r="F6032" t="s">
        <v>933</v>
      </c>
      <c r="G6032" t="s">
        <v>92</v>
      </c>
      <c r="H6032" t="s">
        <v>71</v>
      </c>
      <c r="I6032" t="s">
        <v>71</v>
      </c>
      <c r="J6032" t="s">
        <v>9</v>
      </c>
      <c r="O6032" t="s">
        <v>92</v>
      </c>
      <c r="P6032" t="s">
        <v>9</v>
      </c>
      <c r="Q6032" t="s">
        <v>9</v>
      </c>
      <c r="R6032" t="s">
        <v>92</v>
      </c>
      <c r="S6032" t="s">
        <v>127</v>
      </c>
      <c r="T6032">
        <v>12</v>
      </c>
      <c r="U6032" t="s">
        <v>475</v>
      </c>
      <c r="W6032" t="s">
        <v>386</v>
      </c>
    </row>
    <row r="6033" spans="1:23" x14ac:dyDescent="0.25">
      <c r="A6033" t="s">
        <v>58</v>
      </c>
      <c r="B6033" s="1">
        <v>44147</v>
      </c>
      <c r="C6033">
        <v>-0.56000000000000005</v>
      </c>
      <c r="D6033" t="s">
        <v>551</v>
      </c>
      <c r="E6033" t="s">
        <v>551</v>
      </c>
      <c r="F6033" t="s">
        <v>933</v>
      </c>
      <c r="G6033" t="s">
        <v>92</v>
      </c>
      <c r="H6033" t="s">
        <v>71</v>
      </c>
      <c r="I6033" t="s">
        <v>71</v>
      </c>
      <c r="J6033" t="s">
        <v>9</v>
      </c>
      <c r="O6033" t="s">
        <v>92</v>
      </c>
      <c r="P6033" t="s">
        <v>9</v>
      </c>
      <c r="Q6033" t="s">
        <v>9</v>
      </c>
      <c r="R6033" t="s">
        <v>92</v>
      </c>
      <c r="S6033" t="s">
        <v>127</v>
      </c>
      <c r="T6033">
        <v>12</v>
      </c>
      <c r="U6033" t="s">
        <v>475</v>
      </c>
      <c r="W6033" t="s">
        <v>386</v>
      </c>
    </row>
    <row r="6034" spans="1:23" x14ac:dyDescent="0.25">
      <c r="A6034" t="s">
        <v>6411</v>
      </c>
      <c r="B6034" s="1">
        <v>44147</v>
      </c>
      <c r="C6034">
        <v>148.22999999999999</v>
      </c>
      <c r="D6034" t="s">
        <v>8182</v>
      </c>
      <c r="E6034" t="s">
        <v>8182</v>
      </c>
      <c r="F6034" t="s">
        <v>6459</v>
      </c>
      <c r="G6034" t="s">
        <v>89</v>
      </c>
      <c r="H6034" t="s">
        <v>69</v>
      </c>
      <c r="I6034" t="s">
        <v>69</v>
      </c>
      <c r="J6034" t="s">
        <v>9</v>
      </c>
      <c r="O6034" t="s">
        <v>89</v>
      </c>
      <c r="P6034" t="s">
        <v>9</v>
      </c>
      <c r="Q6034" t="s">
        <v>9</v>
      </c>
      <c r="R6034" t="s">
        <v>224</v>
      </c>
      <c r="S6034" t="s">
        <v>127</v>
      </c>
      <c r="T6034">
        <v>1</v>
      </c>
      <c r="U6034" t="s">
        <v>475</v>
      </c>
      <c r="W6034" t="s">
        <v>386</v>
      </c>
    </row>
    <row r="6035" spans="1:23" x14ac:dyDescent="0.25">
      <c r="A6035" t="s">
        <v>34</v>
      </c>
      <c r="B6035" s="1">
        <v>44147</v>
      </c>
      <c r="C6035">
        <v>-6.58</v>
      </c>
      <c r="D6035" t="s">
        <v>491</v>
      </c>
      <c r="E6035" t="s">
        <v>491</v>
      </c>
      <c r="F6035" t="s">
        <v>930</v>
      </c>
      <c r="G6035" t="s">
        <v>121</v>
      </c>
      <c r="H6035" t="s">
        <v>483</v>
      </c>
      <c r="I6035" t="s">
        <v>483</v>
      </c>
      <c r="J6035" t="s">
        <v>9</v>
      </c>
      <c r="K6035" t="s">
        <v>9</v>
      </c>
      <c r="L6035" t="s">
        <v>9</v>
      </c>
      <c r="M6035" t="s">
        <v>931</v>
      </c>
      <c r="O6035" t="s">
        <v>121</v>
      </c>
      <c r="P6035" t="s">
        <v>9</v>
      </c>
      <c r="Q6035" t="s">
        <v>932</v>
      </c>
      <c r="R6035" t="s">
        <v>122</v>
      </c>
      <c r="S6035" t="s">
        <v>127</v>
      </c>
      <c r="T6035">
        <v>12</v>
      </c>
      <c r="U6035" t="s">
        <v>475</v>
      </c>
      <c r="W6035" t="s">
        <v>386</v>
      </c>
    </row>
    <row r="6036" spans="1:23" x14ac:dyDescent="0.25">
      <c r="A6036" t="s">
        <v>19</v>
      </c>
      <c r="B6036" s="1">
        <v>44147</v>
      </c>
      <c r="C6036">
        <v>6501.26</v>
      </c>
      <c r="D6036" t="s">
        <v>719</v>
      </c>
      <c r="E6036" t="s">
        <v>719</v>
      </c>
      <c r="F6036" t="s">
        <v>565</v>
      </c>
      <c r="G6036" t="s">
        <v>92</v>
      </c>
      <c r="H6036" t="s">
        <v>30</v>
      </c>
      <c r="I6036" t="s">
        <v>30</v>
      </c>
      <c r="J6036" t="s">
        <v>9</v>
      </c>
      <c r="O6036" t="s">
        <v>92</v>
      </c>
      <c r="P6036" t="s">
        <v>9</v>
      </c>
      <c r="Q6036" t="s">
        <v>9</v>
      </c>
      <c r="R6036" t="s">
        <v>92</v>
      </c>
      <c r="S6036" t="s">
        <v>127</v>
      </c>
      <c r="T6036">
        <v>12</v>
      </c>
      <c r="U6036" t="s">
        <v>475</v>
      </c>
      <c r="W6036" t="s">
        <v>386</v>
      </c>
    </row>
    <row r="6037" spans="1:23" x14ac:dyDescent="0.25">
      <c r="A6037" t="s">
        <v>6856</v>
      </c>
      <c r="B6037" s="1">
        <v>44147</v>
      </c>
      <c r="C6037">
        <v>75</v>
      </c>
      <c r="D6037" t="s">
        <v>923</v>
      </c>
      <c r="E6037" t="s">
        <v>923</v>
      </c>
      <c r="F6037" t="s">
        <v>935</v>
      </c>
      <c r="G6037" t="s">
        <v>55</v>
      </c>
      <c r="H6037" t="s">
        <v>18</v>
      </c>
      <c r="I6037" t="s">
        <v>18</v>
      </c>
      <c r="J6037" t="s">
        <v>9</v>
      </c>
      <c r="O6037" t="s">
        <v>55</v>
      </c>
      <c r="P6037" t="s">
        <v>9</v>
      </c>
      <c r="Q6037" t="s">
        <v>9</v>
      </c>
      <c r="R6037" t="s">
        <v>224</v>
      </c>
      <c r="S6037" t="s">
        <v>126</v>
      </c>
      <c r="T6037">
        <v>12</v>
      </c>
      <c r="U6037" t="s">
        <v>475</v>
      </c>
      <c r="W6037" t="s">
        <v>386</v>
      </c>
    </row>
    <row r="6038" spans="1:23" x14ac:dyDescent="0.25">
      <c r="A6038" t="s">
        <v>58</v>
      </c>
      <c r="B6038" s="1">
        <v>44147</v>
      </c>
      <c r="C6038">
        <v>0.2</v>
      </c>
      <c r="D6038" t="s">
        <v>691</v>
      </c>
      <c r="E6038" t="s">
        <v>691</v>
      </c>
      <c r="F6038" t="s">
        <v>933</v>
      </c>
      <c r="G6038" t="s">
        <v>92</v>
      </c>
      <c r="H6038" t="s">
        <v>71</v>
      </c>
      <c r="I6038" t="s">
        <v>71</v>
      </c>
      <c r="J6038" t="s">
        <v>9</v>
      </c>
      <c r="O6038" t="s">
        <v>92</v>
      </c>
      <c r="P6038" t="s">
        <v>9</v>
      </c>
      <c r="Q6038" t="s">
        <v>9</v>
      </c>
      <c r="R6038" t="s">
        <v>92</v>
      </c>
      <c r="S6038" t="s">
        <v>127</v>
      </c>
      <c r="T6038">
        <v>12</v>
      </c>
      <c r="U6038" t="s">
        <v>475</v>
      </c>
      <c r="W6038" t="s">
        <v>386</v>
      </c>
    </row>
    <row r="6039" spans="1:23" x14ac:dyDescent="0.25">
      <c r="A6039" t="s">
        <v>487</v>
      </c>
      <c r="B6039" s="1">
        <v>44147</v>
      </c>
      <c r="C6039">
        <v>35000</v>
      </c>
      <c r="D6039" t="s">
        <v>934</v>
      </c>
      <c r="E6039" t="s">
        <v>934</v>
      </c>
      <c r="F6039" t="s">
        <v>501</v>
      </c>
      <c r="G6039" t="s">
        <v>55</v>
      </c>
      <c r="H6039" t="s">
        <v>225</v>
      </c>
      <c r="I6039" t="s">
        <v>225</v>
      </c>
      <c r="J6039" t="s">
        <v>9</v>
      </c>
      <c r="O6039" t="s">
        <v>55</v>
      </c>
      <c r="P6039" t="s">
        <v>9</v>
      </c>
      <c r="Q6039" t="s">
        <v>9</v>
      </c>
      <c r="R6039" t="s">
        <v>224</v>
      </c>
      <c r="S6039" t="s">
        <v>126</v>
      </c>
      <c r="T6039">
        <v>0</v>
      </c>
      <c r="U6039" t="s">
        <v>475</v>
      </c>
      <c r="V6039" t="s">
        <v>6075</v>
      </c>
      <c r="W6039" t="s">
        <v>386</v>
      </c>
    </row>
    <row r="6040" spans="1:23" x14ac:dyDescent="0.25">
      <c r="A6040" t="s">
        <v>492</v>
      </c>
      <c r="B6040" s="1">
        <v>44146</v>
      </c>
      <c r="C6040">
        <v>-4.0999999999999996</v>
      </c>
      <c r="D6040" t="s">
        <v>938</v>
      </c>
      <c r="E6040" t="s">
        <v>938</v>
      </c>
      <c r="F6040" t="s">
        <v>939</v>
      </c>
      <c r="G6040" t="s">
        <v>104</v>
      </c>
      <c r="H6040" t="s">
        <v>7</v>
      </c>
      <c r="I6040" t="s">
        <v>7</v>
      </c>
      <c r="J6040" t="s">
        <v>9</v>
      </c>
      <c r="O6040" t="s">
        <v>104</v>
      </c>
      <c r="P6040" t="s">
        <v>9</v>
      </c>
      <c r="Q6040" t="s">
        <v>9</v>
      </c>
      <c r="R6040" t="s">
        <v>122</v>
      </c>
      <c r="S6040" t="s">
        <v>127</v>
      </c>
      <c r="T6040">
        <v>12</v>
      </c>
      <c r="U6040" t="s">
        <v>475</v>
      </c>
      <c r="W6040" t="s">
        <v>386</v>
      </c>
    </row>
    <row r="6041" spans="1:23" x14ac:dyDescent="0.25">
      <c r="A6041" t="s">
        <v>492</v>
      </c>
      <c r="B6041" s="1">
        <v>44146</v>
      </c>
      <c r="C6041">
        <v>-148.93</v>
      </c>
      <c r="D6041" t="s">
        <v>5477</v>
      </c>
      <c r="E6041" t="s">
        <v>5477</v>
      </c>
      <c r="F6041" t="s">
        <v>771</v>
      </c>
      <c r="G6041" t="s">
        <v>55</v>
      </c>
      <c r="H6041" t="s">
        <v>76</v>
      </c>
      <c r="I6041" t="s">
        <v>76</v>
      </c>
      <c r="J6041" t="s">
        <v>9</v>
      </c>
      <c r="O6041" t="s">
        <v>55</v>
      </c>
      <c r="P6041" t="s">
        <v>4953</v>
      </c>
      <c r="Q6041" t="s">
        <v>5558</v>
      </c>
      <c r="R6041" t="s">
        <v>224</v>
      </c>
      <c r="S6041" t="s">
        <v>126</v>
      </c>
      <c r="T6041">
        <v>12</v>
      </c>
      <c r="U6041" t="s">
        <v>475</v>
      </c>
      <c r="V6041" t="s">
        <v>6075</v>
      </c>
      <c r="W6041" t="s">
        <v>386</v>
      </c>
    </row>
    <row r="6042" spans="1:23" x14ac:dyDescent="0.25">
      <c r="A6042" t="s">
        <v>544</v>
      </c>
      <c r="B6042" s="1">
        <v>44146</v>
      </c>
      <c r="C6042">
        <v>-8.5500000000000007</v>
      </c>
      <c r="D6042" t="s">
        <v>936</v>
      </c>
      <c r="E6042" t="s">
        <v>936</v>
      </c>
      <c r="F6042" t="s">
        <v>937</v>
      </c>
      <c r="G6042" t="s">
        <v>104</v>
      </c>
      <c r="H6042" t="s">
        <v>7</v>
      </c>
      <c r="I6042" t="s">
        <v>7</v>
      </c>
      <c r="J6042" t="s">
        <v>9</v>
      </c>
      <c r="O6042" t="s">
        <v>104</v>
      </c>
      <c r="P6042" t="s">
        <v>9</v>
      </c>
      <c r="Q6042" t="s">
        <v>9</v>
      </c>
      <c r="R6042" t="s">
        <v>122</v>
      </c>
      <c r="S6042" t="s">
        <v>127</v>
      </c>
      <c r="T6042">
        <v>12</v>
      </c>
      <c r="U6042" t="s">
        <v>475</v>
      </c>
      <c r="W6042" t="s">
        <v>386</v>
      </c>
    </row>
    <row r="6043" spans="1:23" x14ac:dyDescent="0.25">
      <c r="A6043" t="s">
        <v>544</v>
      </c>
      <c r="B6043" s="1">
        <v>44146</v>
      </c>
      <c r="C6043">
        <v>-6.8</v>
      </c>
      <c r="D6043" t="s">
        <v>744</v>
      </c>
      <c r="E6043" t="s">
        <v>744</v>
      </c>
      <c r="F6043" t="s">
        <v>745</v>
      </c>
      <c r="G6043" t="s">
        <v>104</v>
      </c>
      <c r="H6043" t="s">
        <v>7</v>
      </c>
      <c r="I6043" t="s">
        <v>7</v>
      </c>
      <c r="J6043" t="s">
        <v>9</v>
      </c>
      <c r="O6043" t="s">
        <v>104</v>
      </c>
      <c r="P6043" t="s">
        <v>9</v>
      </c>
      <c r="Q6043" t="s">
        <v>9</v>
      </c>
      <c r="R6043" t="s">
        <v>122</v>
      </c>
      <c r="S6043" t="s">
        <v>127</v>
      </c>
      <c r="T6043">
        <v>12</v>
      </c>
      <c r="U6043" t="s">
        <v>475</v>
      </c>
      <c r="W6043" t="s">
        <v>386</v>
      </c>
    </row>
    <row r="6044" spans="1:23" x14ac:dyDescent="0.25">
      <c r="A6044" t="s">
        <v>488</v>
      </c>
      <c r="B6044" s="1">
        <v>44145</v>
      </c>
      <c r="C6044">
        <v>125.91</v>
      </c>
      <c r="D6044" t="s">
        <v>489</v>
      </c>
      <c r="E6044" t="s">
        <v>489</v>
      </c>
      <c r="F6044" t="s">
        <v>490</v>
      </c>
      <c r="G6044" t="s">
        <v>92</v>
      </c>
      <c r="H6044" t="s">
        <v>71</v>
      </c>
      <c r="I6044" t="s">
        <v>71</v>
      </c>
      <c r="J6044" t="s">
        <v>9</v>
      </c>
      <c r="O6044" t="s">
        <v>92</v>
      </c>
      <c r="P6044" t="s">
        <v>9</v>
      </c>
      <c r="Q6044" t="s">
        <v>9</v>
      </c>
      <c r="R6044" t="s">
        <v>92</v>
      </c>
      <c r="S6044" t="s">
        <v>127</v>
      </c>
      <c r="T6044">
        <v>12</v>
      </c>
      <c r="U6044" t="s">
        <v>475</v>
      </c>
      <c r="W6044" t="s">
        <v>386</v>
      </c>
    </row>
    <row r="6045" spans="1:23" x14ac:dyDescent="0.25">
      <c r="A6045" t="s">
        <v>553</v>
      </c>
      <c r="B6045" s="1">
        <v>44145</v>
      </c>
      <c r="C6045">
        <v>-6000</v>
      </c>
      <c r="D6045" t="s">
        <v>621</v>
      </c>
      <c r="E6045" t="s">
        <v>621</v>
      </c>
      <c r="F6045" t="s">
        <v>622</v>
      </c>
      <c r="G6045" t="s">
        <v>55</v>
      </c>
      <c r="H6045" t="s">
        <v>225</v>
      </c>
      <c r="I6045" t="s">
        <v>225</v>
      </c>
      <c r="J6045" t="s">
        <v>9</v>
      </c>
      <c r="O6045" t="s">
        <v>55</v>
      </c>
      <c r="P6045" t="s">
        <v>9</v>
      </c>
      <c r="Q6045" t="s">
        <v>9</v>
      </c>
      <c r="R6045" t="s">
        <v>224</v>
      </c>
      <c r="S6045" t="s">
        <v>126</v>
      </c>
      <c r="T6045">
        <v>0</v>
      </c>
      <c r="U6045" t="s">
        <v>475</v>
      </c>
      <c r="V6045" t="s">
        <v>6075</v>
      </c>
      <c r="W6045" t="s">
        <v>386</v>
      </c>
    </row>
    <row r="6046" spans="1:23" x14ac:dyDescent="0.25">
      <c r="A6046" t="s">
        <v>19</v>
      </c>
      <c r="B6046" s="1">
        <v>44145</v>
      </c>
      <c r="C6046">
        <v>6000</v>
      </c>
      <c r="D6046" t="s">
        <v>789</v>
      </c>
      <c r="E6046" t="s">
        <v>789</v>
      </c>
      <c r="F6046" t="s">
        <v>775</v>
      </c>
      <c r="G6046" t="s">
        <v>55</v>
      </c>
      <c r="H6046" t="s">
        <v>225</v>
      </c>
      <c r="I6046" t="s">
        <v>225</v>
      </c>
      <c r="J6046" t="s">
        <v>9</v>
      </c>
      <c r="O6046" t="s">
        <v>55</v>
      </c>
      <c r="P6046" t="s">
        <v>9</v>
      </c>
      <c r="Q6046" t="s">
        <v>9</v>
      </c>
      <c r="R6046" t="s">
        <v>224</v>
      </c>
      <c r="S6046" t="s">
        <v>126</v>
      </c>
      <c r="T6046">
        <v>0</v>
      </c>
      <c r="U6046" t="s">
        <v>475</v>
      </c>
      <c r="V6046" t="s">
        <v>6075</v>
      </c>
      <c r="W6046" t="s">
        <v>386</v>
      </c>
    </row>
    <row r="6047" spans="1:23" x14ac:dyDescent="0.25">
      <c r="A6047" t="s">
        <v>6408</v>
      </c>
      <c r="B6047" s="1">
        <v>44145</v>
      </c>
      <c r="C6047">
        <v>10000</v>
      </c>
      <c r="D6047" t="s">
        <v>691</v>
      </c>
      <c r="E6047" t="s">
        <v>691</v>
      </c>
      <c r="F6047" t="s">
        <v>8205</v>
      </c>
      <c r="G6047" t="s">
        <v>55</v>
      </c>
      <c r="H6047" t="s">
        <v>225</v>
      </c>
      <c r="I6047" t="s">
        <v>225</v>
      </c>
      <c r="J6047" t="s">
        <v>9</v>
      </c>
      <c r="O6047" t="s">
        <v>55</v>
      </c>
      <c r="P6047" t="s">
        <v>9</v>
      </c>
      <c r="Q6047" t="s">
        <v>9</v>
      </c>
      <c r="R6047" t="s">
        <v>224</v>
      </c>
      <c r="S6047" t="s">
        <v>126</v>
      </c>
      <c r="T6047">
        <v>0</v>
      </c>
      <c r="U6047" t="s">
        <v>475</v>
      </c>
      <c r="V6047" t="s">
        <v>6075</v>
      </c>
      <c r="W6047" t="s">
        <v>386</v>
      </c>
    </row>
    <row r="6048" spans="1:23" x14ac:dyDescent="0.25">
      <c r="A6048" t="s">
        <v>487</v>
      </c>
      <c r="B6048" s="1">
        <v>44145</v>
      </c>
      <c r="C6048">
        <v>-10000</v>
      </c>
      <c r="D6048" t="s">
        <v>706</v>
      </c>
      <c r="E6048" t="s">
        <v>706</v>
      </c>
      <c r="F6048" t="s">
        <v>707</v>
      </c>
      <c r="G6048" t="s">
        <v>55</v>
      </c>
      <c r="H6048" t="s">
        <v>225</v>
      </c>
      <c r="I6048" t="s">
        <v>225</v>
      </c>
      <c r="J6048" t="s">
        <v>9</v>
      </c>
      <c r="O6048" t="s">
        <v>55</v>
      </c>
      <c r="P6048" t="s">
        <v>9</v>
      </c>
      <c r="Q6048" t="s">
        <v>9</v>
      </c>
      <c r="R6048" t="s">
        <v>224</v>
      </c>
      <c r="S6048" t="s">
        <v>126</v>
      </c>
      <c r="T6048">
        <v>0</v>
      </c>
      <c r="U6048" t="s">
        <v>475</v>
      </c>
      <c r="V6048" t="s">
        <v>6075</v>
      </c>
      <c r="W6048" t="s">
        <v>386</v>
      </c>
    </row>
    <row r="6049" spans="1:23" x14ac:dyDescent="0.25">
      <c r="A6049" t="s">
        <v>492</v>
      </c>
      <c r="B6049" s="1">
        <v>44145</v>
      </c>
      <c r="C6049">
        <v>-46.33</v>
      </c>
      <c r="D6049" t="s">
        <v>940</v>
      </c>
      <c r="E6049" t="s">
        <v>940</v>
      </c>
      <c r="F6049" t="s">
        <v>941</v>
      </c>
      <c r="G6049" t="s">
        <v>120</v>
      </c>
      <c r="H6049" t="s">
        <v>83</v>
      </c>
      <c r="I6049" t="s">
        <v>83</v>
      </c>
      <c r="J6049" t="s">
        <v>9</v>
      </c>
      <c r="O6049" t="s">
        <v>120</v>
      </c>
      <c r="P6049" t="s">
        <v>9</v>
      </c>
      <c r="Q6049" t="s">
        <v>9</v>
      </c>
      <c r="R6049" t="s">
        <v>122</v>
      </c>
      <c r="S6049" t="s">
        <v>127</v>
      </c>
      <c r="T6049">
        <v>12</v>
      </c>
      <c r="U6049" t="s">
        <v>475</v>
      </c>
      <c r="W6049" t="s">
        <v>386</v>
      </c>
    </row>
    <row r="6050" spans="1:23" x14ac:dyDescent="0.25">
      <c r="A6050" t="s">
        <v>544</v>
      </c>
      <c r="B6050" s="1">
        <v>44144</v>
      </c>
      <c r="C6050">
        <v>-28.67</v>
      </c>
      <c r="D6050" t="s">
        <v>943</v>
      </c>
      <c r="E6050" t="s">
        <v>943</v>
      </c>
      <c r="F6050" t="s">
        <v>944</v>
      </c>
      <c r="G6050" t="s">
        <v>100</v>
      </c>
      <c r="H6050" t="s">
        <v>84</v>
      </c>
      <c r="I6050" t="s">
        <v>84</v>
      </c>
      <c r="J6050" t="s">
        <v>9</v>
      </c>
      <c r="O6050" t="s">
        <v>100</v>
      </c>
      <c r="P6050" t="s">
        <v>9</v>
      </c>
      <c r="Q6050" t="s">
        <v>202</v>
      </c>
      <c r="R6050" t="s">
        <v>122</v>
      </c>
      <c r="S6050" t="s">
        <v>125</v>
      </c>
      <c r="T6050">
        <v>1</v>
      </c>
      <c r="U6050" t="s">
        <v>475</v>
      </c>
      <c r="V6050" t="s">
        <v>272</v>
      </c>
      <c r="W6050" t="s">
        <v>386</v>
      </c>
    </row>
    <row r="6051" spans="1:23" x14ac:dyDescent="0.25">
      <c r="A6051" t="s">
        <v>487</v>
      </c>
      <c r="B6051" s="1">
        <v>44144</v>
      </c>
      <c r="C6051">
        <v>11133.37</v>
      </c>
      <c r="D6051" t="s">
        <v>3386</v>
      </c>
      <c r="E6051" t="s">
        <v>3386</v>
      </c>
      <c r="F6051" t="s">
        <v>501</v>
      </c>
      <c r="G6051" t="s">
        <v>92</v>
      </c>
      <c r="H6051" t="s">
        <v>380</v>
      </c>
      <c r="I6051" t="s">
        <v>380</v>
      </c>
      <c r="J6051" t="s">
        <v>9</v>
      </c>
      <c r="O6051" t="s">
        <v>92</v>
      </c>
      <c r="P6051" t="s">
        <v>9</v>
      </c>
      <c r="Q6051" t="s">
        <v>9</v>
      </c>
      <c r="R6051" t="s">
        <v>92</v>
      </c>
      <c r="S6051" t="s">
        <v>125</v>
      </c>
      <c r="T6051">
        <v>1</v>
      </c>
      <c r="U6051" t="s">
        <v>475</v>
      </c>
      <c r="W6051" t="s">
        <v>386</v>
      </c>
    </row>
    <row r="6052" spans="1:23" x14ac:dyDescent="0.25">
      <c r="A6052" t="s">
        <v>486</v>
      </c>
      <c r="B6052" s="1">
        <v>44144</v>
      </c>
      <c r="C6052">
        <v>-10000</v>
      </c>
      <c r="D6052" t="s">
        <v>772</v>
      </c>
      <c r="E6052" t="s">
        <v>772</v>
      </c>
      <c r="F6052" t="s">
        <v>945</v>
      </c>
      <c r="G6052" t="s">
        <v>55</v>
      </c>
      <c r="H6052" t="s">
        <v>225</v>
      </c>
      <c r="I6052" t="s">
        <v>225</v>
      </c>
      <c r="J6052" t="s">
        <v>9</v>
      </c>
      <c r="O6052" t="s">
        <v>55</v>
      </c>
      <c r="P6052" t="s">
        <v>9</v>
      </c>
      <c r="Q6052" t="s">
        <v>9</v>
      </c>
      <c r="R6052" t="s">
        <v>224</v>
      </c>
      <c r="S6052" t="s">
        <v>126</v>
      </c>
      <c r="T6052">
        <v>0</v>
      </c>
      <c r="U6052" t="s">
        <v>475</v>
      </c>
      <c r="V6052" t="s">
        <v>6075</v>
      </c>
      <c r="W6052" t="s">
        <v>386</v>
      </c>
    </row>
    <row r="6053" spans="1:23" x14ac:dyDescent="0.25">
      <c r="A6053" t="s">
        <v>19</v>
      </c>
      <c r="B6053" s="1">
        <v>44144</v>
      </c>
      <c r="C6053">
        <v>-30.13</v>
      </c>
      <c r="D6053" t="s">
        <v>85</v>
      </c>
      <c r="E6053" t="s">
        <v>85</v>
      </c>
      <c r="F6053" t="s">
        <v>498</v>
      </c>
      <c r="G6053" t="s">
        <v>55</v>
      </c>
      <c r="H6053" t="s">
        <v>18</v>
      </c>
      <c r="I6053" t="s">
        <v>18</v>
      </c>
      <c r="J6053" t="s">
        <v>9</v>
      </c>
      <c r="O6053" t="s">
        <v>55</v>
      </c>
      <c r="P6053" t="s">
        <v>9</v>
      </c>
      <c r="Q6053" t="s">
        <v>9</v>
      </c>
      <c r="R6053" t="s">
        <v>224</v>
      </c>
      <c r="S6053" t="s">
        <v>126</v>
      </c>
      <c r="T6053">
        <v>12</v>
      </c>
      <c r="U6053" t="s">
        <v>475</v>
      </c>
      <c r="W6053" t="s">
        <v>386</v>
      </c>
    </row>
    <row r="6054" spans="1:23" x14ac:dyDescent="0.25">
      <c r="A6054" t="s">
        <v>420</v>
      </c>
      <c r="B6054" s="1">
        <v>44144</v>
      </c>
      <c r="C6054">
        <v>-35000</v>
      </c>
      <c r="D6054" t="s">
        <v>772</v>
      </c>
      <c r="E6054" t="s">
        <v>772</v>
      </c>
      <c r="F6054" t="s">
        <v>949</v>
      </c>
      <c r="G6054" t="s">
        <v>55</v>
      </c>
      <c r="H6054" t="s">
        <v>225</v>
      </c>
      <c r="I6054" t="s">
        <v>225</v>
      </c>
      <c r="J6054" t="s">
        <v>9</v>
      </c>
      <c r="O6054" t="s">
        <v>55</v>
      </c>
      <c r="P6054" t="s">
        <v>9</v>
      </c>
      <c r="Q6054" t="s">
        <v>9</v>
      </c>
      <c r="R6054" t="s">
        <v>224</v>
      </c>
      <c r="S6054" t="s">
        <v>126</v>
      </c>
      <c r="T6054">
        <v>0</v>
      </c>
      <c r="U6054" t="s">
        <v>475</v>
      </c>
      <c r="V6054" t="s">
        <v>6075</v>
      </c>
      <c r="W6054" t="s">
        <v>386</v>
      </c>
    </row>
    <row r="6055" spans="1:23" x14ac:dyDescent="0.25">
      <c r="A6055" t="s">
        <v>492</v>
      </c>
      <c r="B6055" s="1">
        <v>44144</v>
      </c>
      <c r="C6055">
        <v>-11.03</v>
      </c>
      <c r="D6055" t="s">
        <v>946</v>
      </c>
      <c r="E6055" t="s">
        <v>946</v>
      </c>
      <c r="F6055" t="s">
        <v>947</v>
      </c>
      <c r="G6055" t="s">
        <v>117</v>
      </c>
      <c r="H6055" t="s">
        <v>44</v>
      </c>
      <c r="I6055" t="s">
        <v>44</v>
      </c>
      <c r="J6055" t="s">
        <v>9</v>
      </c>
      <c r="O6055" t="s">
        <v>117</v>
      </c>
      <c r="P6055" t="s">
        <v>9</v>
      </c>
      <c r="Q6055" t="s">
        <v>948</v>
      </c>
      <c r="R6055" t="s">
        <v>122</v>
      </c>
      <c r="S6055" t="s">
        <v>127</v>
      </c>
      <c r="T6055">
        <v>12</v>
      </c>
      <c r="U6055" t="s">
        <v>475</v>
      </c>
      <c r="W6055" t="s">
        <v>386</v>
      </c>
    </row>
    <row r="6056" spans="1:23" x14ac:dyDescent="0.25">
      <c r="A6056" t="s">
        <v>487</v>
      </c>
      <c r="B6056" s="1">
        <v>44144</v>
      </c>
      <c r="C6056">
        <v>10000</v>
      </c>
      <c r="D6056" t="s">
        <v>769</v>
      </c>
      <c r="E6056" t="s">
        <v>769</v>
      </c>
      <c r="F6056" t="s">
        <v>942</v>
      </c>
      <c r="G6056" t="s">
        <v>55</v>
      </c>
      <c r="H6056" t="s">
        <v>225</v>
      </c>
      <c r="I6056" t="s">
        <v>225</v>
      </c>
      <c r="J6056" t="s">
        <v>9</v>
      </c>
      <c r="O6056" t="s">
        <v>55</v>
      </c>
      <c r="P6056" t="s">
        <v>9</v>
      </c>
      <c r="Q6056" t="s">
        <v>9</v>
      </c>
      <c r="R6056" t="s">
        <v>224</v>
      </c>
      <c r="S6056" t="s">
        <v>126</v>
      </c>
      <c r="T6056">
        <v>0</v>
      </c>
      <c r="U6056" t="s">
        <v>475</v>
      </c>
      <c r="V6056" t="s">
        <v>6075</v>
      </c>
      <c r="W6056" t="s">
        <v>386</v>
      </c>
    </row>
    <row r="6057" spans="1:23" x14ac:dyDescent="0.25">
      <c r="A6057" t="s">
        <v>544</v>
      </c>
      <c r="B6057" s="1">
        <v>44143</v>
      </c>
      <c r="C6057">
        <v>-36.17</v>
      </c>
      <c r="D6057" t="s">
        <v>560</v>
      </c>
      <c r="E6057" t="s">
        <v>560</v>
      </c>
      <c r="F6057" t="s">
        <v>561</v>
      </c>
      <c r="G6057" t="s">
        <v>78</v>
      </c>
      <c r="H6057" t="s">
        <v>471</v>
      </c>
      <c r="I6057" t="s">
        <v>471</v>
      </c>
      <c r="J6057" t="s">
        <v>9</v>
      </c>
      <c r="O6057" t="s">
        <v>78</v>
      </c>
      <c r="P6057" t="s">
        <v>9</v>
      </c>
      <c r="Q6057" t="s">
        <v>950</v>
      </c>
      <c r="R6057" t="s">
        <v>122</v>
      </c>
      <c r="S6057" t="s">
        <v>124</v>
      </c>
      <c r="T6057">
        <v>1</v>
      </c>
      <c r="U6057" t="s">
        <v>475</v>
      </c>
      <c r="W6057" t="s">
        <v>386</v>
      </c>
    </row>
    <row r="6058" spans="1:23" x14ac:dyDescent="0.25">
      <c r="A6058" t="s">
        <v>19</v>
      </c>
      <c r="B6058" s="1">
        <v>44143</v>
      </c>
      <c r="C6058">
        <v>-35000</v>
      </c>
      <c r="D6058" t="s">
        <v>696</v>
      </c>
      <c r="E6058" t="s">
        <v>696</v>
      </c>
      <c r="F6058" t="s">
        <v>951</v>
      </c>
      <c r="G6058" t="s">
        <v>55</v>
      </c>
      <c r="H6058" t="s">
        <v>225</v>
      </c>
      <c r="I6058" t="s">
        <v>225</v>
      </c>
      <c r="J6058" t="s">
        <v>9</v>
      </c>
      <c r="O6058" t="s">
        <v>55</v>
      </c>
      <c r="P6058" t="s">
        <v>9</v>
      </c>
      <c r="Q6058" t="s">
        <v>9</v>
      </c>
      <c r="R6058" t="s">
        <v>224</v>
      </c>
      <c r="S6058" t="s">
        <v>126</v>
      </c>
      <c r="T6058">
        <v>0</v>
      </c>
      <c r="U6058" t="s">
        <v>475</v>
      </c>
      <c r="V6058" t="s">
        <v>6075</v>
      </c>
      <c r="W6058" t="s">
        <v>386</v>
      </c>
    </row>
    <row r="6059" spans="1:23" x14ac:dyDescent="0.25">
      <c r="A6059" t="s">
        <v>544</v>
      </c>
      <c r="B6059" s="1">
        <v>44143</v>
      </c>
      <c r="C6059">
        <v>-40</v>
      </c>
      <c r="D6059" t="s">
        <v>560</v>
      </c>
      <c r="E6059" t="s">
        <v>560</v>
      </c>
      <c r="F6059" t="s">
        <v>561</v>
      </c>
      <c r="G6059" t="s">
        <v>120</v>
      </c>
      <c r="H6059" t="s">
        <v>83</v>
      </c>
      <c r="I6059" t="s">
        <v>83</v>
      </c>
      <c r="J6059" t="s">
        <v>9</v>
      </c>
      <c r="O6059" t="s">
        <v>120</v>
      </c>
      <c r="P6059" t="s">
        <v>9</v>
      </c>
      <c r="Q6059" t="s">
        <v>952</v>
      </c>
      <c r="R6059" t="s">
        <v>122</v>
      </c>
      <c r="S6059" t="s">
        <v>127</v>
      </c>
      <c r="T6059">
        <v>12</v>
      </c>
      <c r="U6059" t="s">
        <v>475</v>
      </c>
      <c r="W6059" t="s">
        <v>386</v>
      </c>
    </row>
    <row r="6060" spans="1:23" x14ac:dyDescent="0.25">
      <c r="A6060" t="s">
        <v>420</v>
      </c>
      <c r="B6060" s="1">
        <v>44143</v>
      </c>
      <c r="C6060">
        <v>35000</v>
      </c>
      <c r="D6060" t="s">
        <v>789</v>
      </c>
      <c r="E6060" t="s">
        <v>789</v>
      </c>
      <c r="F6060" t="s">
        <v>790</v>
      </c>
      <c r="G6060" t="s">
        <v>55</v>
      </c>
      <c r="H6060" t="s">
        <v>225</v>
      </c>
      <c r="I6060" t="s">
        <v>225</v>
      </c>
      <c r="J6060" t="s">
        <v>9</v>
      </c>
      <c r="O6060" t="s">
        <v>55</v>
      </c>
      <c r="P6060" t="s">
        <v>9</v>
      </c>
      <c r="Q6060" t="s">
        <v>9</v>
      </c>
      <c r="R6060" t="s">
        <v>224</v>
      </c>
      <c r="S6060" t="s">
        <v>126</v>
      </c>
      <c r="T6060">
        <v>0</v>
      </c>
      <c r="U6060" t="s">
        <v>475</v>
      </c>
      <c r="V6060" t="s">
        <v>6075</v>
      </c>
      <c r="W6060" t="s">
        <v>386</v>
      </c>
    </row>
    <row r="6061" spans="1:23" x14ac:dyDescent="0.25">
      <c r="A6061" t="s">
        <v>544</v>
      </c>
      <c r="B6061" s="1">
        <v>44143</v>
      </c>
      <c r="C6061">
        <v>-71.680000000000007</v>
      </c>
      <c r="D6061" t="s">
        <v>560</v>
      </c>
      <c r="E6061" t="s">
        <v>560</v>
      </c>
      <c r="F6061" t="s">
        <v>561</v>
      </c>
      <c r="G6061" t="s">
        <v>104</v>
      </c>
      <c r="H6061" t="s">
        <v>16</v>
      </c>
      <c r="I6061" t="s">
        <v>16</v>
      </c>
      <c r="J6061" t="s">
        <v>9</v>
      </c>
      <c r="O6061" t="s">
        <v>104</v>
      </c>
      <c r="P6061" t="s">
        <v>9</v>
      </c>
      <c r="Q6061" t="s">
        <v>9</v>
      </c>
      <c r="R6061" t="s">
        <v>122</v>
      </c>
      <c r="S6061" t="s">
        <v>127</v>
      </c>
      <c r="T6061">
        <v>12</v>
      </c>
      <c r="U6061" t="s">
        <v>475</v>
      </c>
      <c r="W6061" t="s">
        <v>386</v>
      </c>
    </row>
    <row r="6062" spans="1:23" x14ac:dyDescent="0.25">
      <c r="A6062" t="s">
        <v>544</v>
      </c>
      <c r="B6062" s="1">
        <v>44142</v>
      </c>
      <c r="C6062">
        <v>-51.04</v>
      </c>
      <c r="D6062" t="s">
        <v>953</v>
      </c>
      <c r="E6062" t="s">
        <v>953</v>
      </c>
      <c r="F6062" t="s">
        <v>954</v>
      </c>
      <c r="G6062" t="s">
        <v>104</v>
      </c>
      <c r="H6062" t="s">
        <v>12</v>
      </c>
      <c r="I6062" t="s">
        <v>12</v>
      </c>
      <c r="J6062" t="s">
        <v>9</v>
      </c>
      <c r="O6062" t="s">
        <v>104</v>
      </c>
      <c r="P6062" t="s">
        <v>9</v>
      </c>
      <c r="Q6062" t="s">
        <v>9</v>
      </c>
      <c r="R6062" t="s">
        <v>122</v>
      </c>
      <c r="S6062" t="s">
        <v>127</v>
      </c>
      <c r="T6062">
        <v>12</v>
      </c>
      <c r="U6062" t="s">
        <v>475</v>
      </c>
      <c r="W6062" t="s">
        <v>386</v>
      </c>
    </row>
    <row r="6063" spans="1:23" x14ac:dyDescent="0.25">
      <c r="A6063" t="s">
        <v>544</v>
      </c>
      <c r="B6063" s="1">
        <v>44142</v>
      </c>
      <c r="C6063">
        <v>-23.76</v>
      </c>
      <c r="D6063" t="s">
        <v>763</v>
      </c>
      <c r="E6063" t="s">
        <v>763</v>
      </c>
      <c r="F6063" t="s">
        <v>764</v>
      </c>
      <c r="G6063" t="s">
        <v>104</v>
      </c>
      <c r="H6063" t="s">
        <v>7</v>
      </c>
      <c r="I6063" t="s">
        <v>7</v>
      </c>
      <c r="J6063" t="s">
        <v>9</v>
      </c>
      <c r="O6063" t="s">
        <v>104</v>
      </c>
      <c r="P6063" t="s">
        <v>9</v>
      </c>
      <c r="Q6063" t="s">
        <v>9</v>
      </c>
      <c r="R6063" t="s">
        <v>122</v>
      </c>
      <c r="S6063" t="s">
        <v>127</v>
      </c>
      <c r="T6063">
        <v>12</v>
      </c>
      <c r="U6063" t="s">
        <v>475</v>
      </c>
      <c r="W6063" t="s">
        <v>386</v>
      </c>
    </row>
    <row r="6064" spans="1:23" x14ac:dyDescent="0.25">
      <c r="A6064" t="s">
        <v>492</v>
      </c>
      <c r="B6064" s="1">
        <v>44142</v>
      </c>
      <c r="C6064">
        <v>-98.14</v>
      </c>
      <c r="D6064" t="s">
        <v>495</v>
      </c>
      <c r="E6064" t="s">
        <v>495</v>
      </c>
      <c r="F6064" t="s">
        <v>496</v>
      </c>
      <c r="G6064" t="s">
        <v>104</v>
      </c>
      <c r="H6064" t="s">
        <v>16</v>
      </c>
      <c r="I6064" t="s">
        <v>16</v>
      </c>
      <c r="J6064" t="s">
        <v>9</v>
      </c>
      <c r="O6064" t="s">
        <v>104</v>
      </c>
      <c r="P6064" t="s">
        <v>9</v>
      </c>
      <c r="Q6064" t="s">
        <v>9</v>
      </c>
      <c r="R6064" t="s">
        <v>122</v>
      </c>
      <c r="S6064" t="s">
        <v>127</v>
      </c>
      <c r="T6064">
        <v>12</v>
      </c>
      <c r="U6064" t="s">
        <v>475</v>
      </c>
      <c r="W6064" t="s">
        <v>386</v>
      </c>
    </row>
    <row r="6065" spans="1:23" x14ac:dyDescent="0.25">
      <c r="A6065" t="s">
        <v>492</v>
      </c>
      <c r="B6065" s="1">
        <v>44141</v>
      </c>
      <c r="C6065">
        <v>-66.959999999999994</v>
      </c>
      <c r="D6065" t="s">
        <v>739</v>
      </c>
      <c r="E6065" t="s">
        <v>739</v>
      </c>
      <c r="F6065" t="s">
        <v>740</v>
      </c>
      <c r="G6065" t="s">
        <v>473</v>
      </c>
      <c r="H6065" t="s">
        <v>466</v>
      </c>
      <c r="I6065" t="s">
        <v>466</v>
      </c>
      <c r="J6065" t="s">
        <v>9</v>
      </c>
      <c r="O6065" t="s">
        <v>473</v>
      </c>
      <c r="P6065" t="s">
        <v>9</v>
      </c>
      <c r="Q6065" t="s">
        <v>9</v>
      </c>
      <c r="R6065" t="s">
        <v>122</v>
      </c>
      <c r="S6065" t="s">
        <v>127</v>
      </c>
      <c r="T6065">
        <v>12</v>
      </c>
      <c r="U6065" t="s">
        <v>475</v>
      </c>
      <c r="W6065" t="s">
        <v>386</v>
      </c>
    </row>
    <row r="6066" spans="1:23" x14ac:dyDescent="0.25">
      <c r="A6066" t="s">
        <v>492</v>
      </c>
      <c r="B6066" s="1">
        <v>44141</v>
      </c>
      <c r="C6066">
        <v>-8.0299999999999994</v>
      </c>
      <c r="D6066" t="s">
        <v>495</v>
      </c>
      <c r="E6066" t="s">
        <v>495</v>
      </c>
      <c r="F6066" t="s">
        <v>496</v>
      </c>
      <c r="G6066" t="s">
        <v>104</v>
      </c>
      <c r="H6066" t="s">
        <v>16</v>
      </c>
      <c r="I6066" t="s">
        <v>16</v>
      </c>
      <c r="J6066" t="s">
        <v>9</v>
      </c>
      <c r="O6066" t="s">
        <v>104</v>
      </c>
      <c r="P6066" t="s">
        <v>9</v>
      </c>
      <c r="Q6066" t="s">
        <v>9</v>
      </c>
      <c r="R6066" t="s">
        <v>122</v>
      </c>
      <c r="S6066" t="s">
        <v>127</v>
      </c>
      <c r="T6066">
        <v>12</v>
      </c>
      <c r="U6066" t="s">
        <v>475</v>
      </c>
      <c r="W6066" t="s">
        <v>386</v>
      </c>
    </row>
    <row r="6067" spans="1:23" x14ac:dyDescent="0.25">
      <c r="A6067" t="s">
        <v>512</v>
      </c>
      <c r="B6067" s="1">
        <v>44141</v>
      </c>
      <c r="C6067">
        <v>30.13</v>
      </c>
      <c r="D6067" t="s">
        <v>85</v>
      </c>
      <c r="E6067" t="s">
        <v>85</v>
      </c>
      <c r="F6067" t="s">
        <v>513</v>
      </c>
      <c r="G6067" t="s">
        <v>55</v>
      </c>
      <c r="H6067" t="s">
        <v>18</v>
      </c>
      <c r="I6067" t="s">
        <v>18</v>
      </c>
      <c r="J6067" t="s">
        <v>9</v>
      </c>
      <c r="O6067" t="s">
        <v>55</v>
      </c>
      <c r="P6067" t="s">
        <v>9</v>
      </c>
      <c r="Q6067" t="s">
        <v>9</v>
      </c>
      <c r="R6067" t="s">
        <v>224</v>
      </c>
      <c r="S6067" t="s">
        <v>126</v>
      </c>
      <c r="T6067">
        <v>12</v>
      </c>
      <c r="U6067" t="s">
        <v>475</v>
      </c>
      <c r="W6067" t="s">
        <v>386</v>
      </c>
    </row>
    <row r="6068" spans="1:23" x14ac:dyDescent="0.25">
      <c r="A6068" t="s">
        <v>544</v>
      </c>
      <c r="B6068" s="1">
        <v>44141</v>
      </c>
      <c r="C6068">
        <v>-11.98</v>
      </c>
      <c r="D6068" t="s">
        <v>495</v>
      </c>
      <c r="E6068" t="s">
        <v>495</v>
      </c>
      <c r="F6068" t="s">
        <v>601</v>
      </c>
      <c r="G6068" t="s">
        <v>100</v>
      </c>
      <c r="H6068" t="s">
        <v>84</v>
      </c>
      <c r="I6068" t="s">
        <v>84</v>
      </c>
      <c r="J6068" t="s">
        <v>9</v>
      </c>
      <c r="O6068" t="s">
        <v>100</v>
      </c>
      <c r="P6068" t="s">
        <v>9</v>
      </c>
      <c r="Q6068" t="s">
        <v>9</v>
      </c>
      <c r="R6068" t="s">
        <v>122</v>
      </c>
      <c r="S6068" t="s">
        <v>125</v>
      </c>
      <c r="T6068">
        <v>1</v>
      </c>
      <c r="U6068" t="s">
        <v>475</v>
      </c>
      <c r="V6068" t="s">
        <v>272</v>
      </c>
      <c r="W6068" t="s">
        <v>386</v>
      </c>
    </row>
    <row r="6069" spans="1:23" x14ac:dyDescent="0.25">
      <c r="A6069" t="s">
        <v>19</v>
      </c>
      <c r="B6069" s="1">
        <v>44140</v>
      </c>
      <c r="C6069">
        <v>-4520.71</v>
      </c>
      <c r="D6069" t="s">
        <v>516</v>
      </c>
      <c r="E6069" t="s">
        <v>516</v>
      </c>
      <c r="F6069" t="s">
        <v>517</v>
      </c>
      <c r="G6069" t="s">
        <v>94</v>
      </c>
      <c r="H6069" t="s">
        <v>61</v>
      </c>
      <c r="I6069" t="s">
        <v>61</v>
      </c>
      <c r="J6069" t="s">
        <v>9</v>
      </c>
      <c r="O6069" t="s">
        <v>94</v>
      </c>
      <c r="P6069" t="s">
        <v>9</v>
      </c>
      <c r="Q6069" t="s">
        <v>9</v>
      </c>
      <c r="R6069" t="s">
        <v>122</v>
      </c>
      <c r="S6069" t="s">
        <v>127</v>
      </c>
      <c r="T6069">
        <v>12</v>
      </c>
      <c r="U6069" t="s">
        <v>475</v>
      </c>
      <c r="W6069" t="s">
        <v>386</v>
      </c>
    </row>
    <row r="6070" spans="1:23" x14ac:dyDescent="0.25">
      <c r="A6070" t="s">
        <v>19</v>
      </c>
      <c r="B6070" s="1">
        <v>44140</v>
      </c>
      <c r="C6070">
        <v>-173.31</v>
      </c>
      <c r="D6070" t="s">
        <v>504</v>
      </c>
      <c r="E6070" t="s">
        <v>504</v>
      </c>
      <c r="F6070" t="s">
        <v>505</v>
      </c>
      <c r="G6070" t="s">
        <v>94</v>
      </c>
      <c r="H6070" t="s">
        <v>24</v>
      </c>
      <c r="I6070" t="s">
        <v>24</v>
      </c>
      <c r="J6070" t="s">
        <v>2433</v>
      </c>
      <c r="K6070" t="s">
        <v>2434</v>
      </c>
      <c r="O6070" t="s">
        <v>94</v>
      </c>
      <c r="P6070" t="s">
        <v>29</v>
      </c>
      <c r="Q6070" t="s">
        <v>2435</v>
      </c>
      <c r="R6070" t="s">
        <v>122</v>
      </c>
      <c r="S6070" t="s">
        <v>127</v>
      </c>
      <c r="T6070">
        <v>12</v>
      </c>
      <c r="U6070" t="s">
        <v>475</v>
      </c>
      <c r="V6070" t="s">
        <v>265</v>
      </c>
      <c r="W6070" t="s">
        <v>1640</v>
      </c>
    </row>
    <row r="6071" spans="1:23" x14ac:dyDescent="0.25">
      <c r="A6071" t="s">
        <v>526</v>
      </c>
      <c r="B6071" s="1">
        <v>44140</v>
      </c>
      <c r="C6071">
        <v>75.38</v>
      </c>
      <c r="D6071" t="s">
        <v>518</v>
      </c>
      <c r="E6071" t="s">
        <v>518</v>
      </c>
      <c r="F6071" t="s">
        <v>519</v>
      </c>
      <c r="G6071" t="s">
        <v>92</v>
      </c>
      <c r="H6071" t="s">
        <v>71</v>
      </c>
      <c r="I6071" t="s">
        <v>71</v>
      </c>
      <c r="J6071" t="s">
        <v>9</v>
      </c>
      <c r="O6071" t="s">
        <v>92</v>
      </c>
      <c r="P6071" t="s">
        <v>9</v>
      </c>
      <c r="Q6071" t="s">
        <v>9</v>
      </c>
      <c r="R6071" t="s">
        <v>92</v>
      </c>
      <c r="S6071" t="s">
        <v>127</v>
      </c>
      <c r="T6071">
        <v>12</v>
      </c>
      <c r="U6071" t="s">
        <v>475</v>
      </c>
      <c r="W6071" t="s">
        <v>386</v>
      </c>
    </row>
    <row r="6072" spans="1:23" x14ac:dyDescent="0.25">
      <c r="A6072" t="s">
        <v>492</v>
      </c>
      <c r="B6072" s="1">
        <v>44140</v>
      </c>
      <c r="C6072">
        <v>-17.78</v>
      </c>
      <c r="D6072" t="s">
        <v>957</v>
      </c>
      <c r="E6072" t="s">
        <v>957</v>
      </c>
      <c r="F6072" t="s">
        <v>958</v>
      </c>
      <c r="G6072" t="s">
        <v>121</v>
      </c>
      <c r="H6072" t="s">
        <v>483</v>
      </c>
      <c r="I6072" t="s">
        <v>483</v>
      </c>
      <c r="J6072" t="s">
        <v>9</v>
      </c>
      <c r="O6072" t="s">
        <v>121</v>
      </c>
      <c r="P6072" t="s">
        <v>9</v>
      </c>
      <c r="Q6072" t="s">
        <v>9</v>
      </c>
      <c r="R6072" t="s">
        <v>122</v>
      </c>
      <c r="S6072" t="s">
        <v>127</v>
      </c>
      <c r="T6072">
        <v>12</v>
      </c>
      <c r="U6072" t="s">
        <v>475</v>
      </c>
      <c r="W6072" t="s">
        <v>386</v>
      </c>
    </row>
    <row r="6073" spans="1:23" x14ac:dyDescent="0.25">
      <c r="A6073" t="s">
        <v>487</v>
      </c>
      <c r="B6073" s="1">
        <v>44140</v>
      </c>
      <c r="C6073">
        <v>2500</v>
      </c>
      <c r="D6073" t="s">
        <v>500</v>
      </c>
      <c r="E6073" t="s">
        <v>500</v>
      </c>
      <c r="F6073" t="s">
        <v>501</v>
      </c>
      <c r="G6073" t="s">
        <v>92</v>
      </c>
      <c r="H6073" t="s">
        <v>62</v>
      </c>
      <c r="I6073" t="s">
        <v>62</v>
      </c>
      <c r="J6073" t="s">
        <v>2455</v>
      </c>
      <c r="K6073" t="s">
        <v>9</v>
      </c>
      <c r="L6073" t="s">
        <v>2311</v>
      </c>
      <c r="O6073" t="s">
        <v>92</v>
      </c>
      <c r="P6073" t="s">
        <v>29</v>
      </c>
      <c r="Q6073" t="s">
        <v>2456</v>
      </c>
      <c r="R6073" t="s">
        <v>92</v>
      </c>
      <c r="S6073" t="s">
        <v>127</v>
      </c>
      <c r="T6073">
        <v>12</v>
      </c>
      <c r="U6073" t="s">
        <v>475</v>
      </c>
      <c r="V6073" t="s">
        <v>62</v>
      </c>
      <c r="W6073" t="s">
        <v>1640</v>
      </c>
    </row>
    <row r="6074" spans="1:23" x14ac:dyDescent="0.25">
      <c r="A6074" t="s">
        <v>492</v>
      </c>
      <c r="B6074" s="1">
        <v>44140</v>
      </c>
      <c r="C6074">
        <v>-6.74</v>
      </c>
      <c r="D6074" t="s">
        <v>955</v>
      </c>
      <c r="E6074" t="s">
        <v>955</v>
      </c>
      <c r="F6074" t="s">
        <v>956</v>
      </c>
      <c r="G6074" t="s">
        <v>110</v>
      </c>
      <c r="H6074" t="s">
        <v>81</v>
      </c>
      <c r="I6074" t="s">
        <v>81</v>
      </c>
      <c r="J6074" t="s">
        <v>9</v>
      </c>
      <c r="O6074" t="s">
        <v>110</v>
      </c>
      <c r="P6074" t="s">
        <v>9</v>
      </c>
      <c r="Q6074" t="s">
        <v>9</v>
      </c>
      <c r="R6074" t="s">
        <v>122</v>
      </c>
      <c r="S6074" t="s">
        <v>127</v>
      </c>
      <c r="T6074">
        <v>1</v>
      </c>
      <c r="U6074" t="s">
        <v>475</v>
      </c>
      <c r="V6074" t="s">
        <v>283</v>
      </c>
      <c r="W6074" t="s">
        <v>386</v>
      </c>
    </row>
    <row r="6075" spans="1:23" x14ac:dyDescent="0.25">
      <c r="A6075" t="s">
        <v>486</v>
      </c>
      <c r="B6075" s="1">
        <v>44140</v>
      </c>
      <c r="C6075">
        <v>49.45</v>
      </c>
      <c r="D6075" t="s">
        <v>518</v>
      </c>
      <c r="E6075" t="s">
        <v>518</v>
      </c>
      <c r="F6075" t="s">
        <v>519</v>
      </c>
      <c r="G6075" t="s">
        <v>92</v>
      </c>
      <c r="H6075" t="s">
        <v>71</v>
      </c>
      <c r="I6075" t="s">
        <v>71</v>
      </c>
      <c r="J6075" t="s">
        <v>9</v>
      </c>
      <c r="O6075" t="s">
        <v>92</v>
      </c>
      <c r="P6075" t="s">
        <v>9</v>
      </c>
      <c r="Q6075" t="s">
        <v>9</v>
      </c>
      <c r="R6075" t="s">
        <v>92</v>
      </c>
      <c r="S6075" t="s">
        <v>127</v>
      </c>
      <c r="T6075">
        <v>12</v>
      </c>
      <c r="U6075" t="s">
        <v>475</v>
      </c>
      <c r="W6075" t="s">
        <v>386</v>
      </c>
    </row>
    <row r="6076" spans="1:23" x14ac:dyDescent="0.25">
      <c r="A6076" t="s">
        <v>5030</v>
      </c>
      <c r="B6076" s="1">
        <v>44140</v>
      </c>
      <c r="C6076">
        <v>7.35</v>
      </c>
      <c r="D6076" t="s">
        <v>518</v>
      </c>
      <c r="E6076" t="s">
        <v>518</v>
      </c>
      <c r="F6076" t="s">
        <v>519</v>
      </c>
      <c r="G6076" t="s">
        <v>92</v>
      </c>
      <c r="H6076" t="s">
        <v>71</v>
      </c>
      <c r="I6076" t="s">
        <v>71</v>
      </c>
      <c r="J6076" t="s">
        <v>9</v>
      </c>
      <c r="O6076" t="s">
        <v>92</v>
      </c>
      <c r="P6076" t="s">
        <v>9</v>
      </c>
      <c r="Q6076" t="s">
        <v>9</v>
      </c>
      <c r="R6076" t="s">
        <v>92</v>
      </c>
      <c r="S6076" t="s">
        <v>127</v>
      </c>
      <c r="T6076">
        <v>12</v>
      </c>
      <c r="U6076" t="s">
        <v>475</v>
      </c>
      <c r="W6076" t="s">
        <v>386</v>
      </c>
    </row>
    <row r="6077" spans="1:23" x14ac:dyDescent="0.25">
      <c r="A6077" t="s">
        <v>492</v>
      </c>
      <c r="B6077" s="1">
        <v>44140</v>
      </c>
      <c r="C6077">
        <v>-65</v>
      </c>
      <c r="D6077" t="s">
        <v>527</v>
      </c>
      <c r="E6077" t="s">
        <v>527</v>
      </c>
      <c r="F6077" t="s">
        <v>528</v>
      </c>
      <c r="G6077" t="s">
        <v>94</v>
      </c>
      <c r="H6077" t="s">
        <v>32</v>
      </c>
      <c r="I6077" t="s">
        <v>32</v>
      </c>
      <c r="J6077" t="s">
        <v>32</v>
      </c>
      <c r="O6077" t="s">
        <v>94</v>
      </c>
      <c r="P6077" t="s">
        <v>29</v>
      </c>
      <c r="Q6077" t="s">
        <v>2384</v>
      </c>
      <c r="R6077" t="s">
        <v>122</v>
      </c>
      <c r="S6077" t="s">
        <v>127</v>
      </c>
      <c r="T6077">
        <v>12</v>
      </c>
      <c r="U6077" t="s">
        <v>475</v>
      </c>
      <c r="V6077" t="s">
        <v>276</v>
      </c>
      <c r="W6077" t="s">
        <v>1640</v>
      </c>
    </row>
    <row r="6078" spans="1:23" x14ac:dyDescent="0.25">
      <c r="A6078" t="s">
        <v>544</v>
      </c>
      <c r="B6078" s="1">
        <v>44139</v>
      </c>
      <c r="C6078">
        <v>-78.06</v>
      </c>
      <c r="D6078" t="s">
        <v>660</v>
      </c>
      <c r="E6078" t="s">
        <v>660</v>
      </c>
      <c r="F6078" t="s">
        <v>661</v>
      </c>
      <c r="G6078" t="s">
        <v>104</v>
      </c>
      <c r="H6078" t="s">
        <v>12</v>
      </c>
      <c r="I6078" t="s">
        <v>12</v>
      </c>
      <c r="J6078" t="s">
        <v>9</v>
      </c>
      <c r="O6078" t="s">
        <v>104</v>
      </c>
      <c r="P6078" t="s">
        <v>9</v>
      </c>
      <c r="Q6078" t="s">
        <v>9</v>
      </c>
      <c r="R6078" t="s">
        <v>122</v>
      </c>
      <c r="S6078" t="s">
        <v>127</v>
      </c>
      <c r="T6078">
        <v>12</v>
      </c>
      <c r="U6078" t="s">
        <v>475</v>
      </c>
      <c r="W6078" t="s">
        <v>386</v>
      </c>
    </row>
    <row r="6079" spans="1:23" x14ac:dyDescent="0.25">
      <c r="A6079" t="s">
        <v>492</v>
      </c>
      <c r="B6079" s="1">
        <v>44139</v>
      </c>
      <c r="C6079">
        <v>-126.44</v>
      </c>
      <c r="D6079" t="s">
        <v>580</v>
      </c>
      <c r="E6079" t="s">
        <v>580</v>
      </c>
      <c r="F6079" t="s">
        <v>581</v>
      </c>
      <c r="G6079" t="s">
        <v>88</v>
      </c>
      <c r="H6079" t="s">
        <v>59</v>
      </c>
      <c r="I6079" t="s">
        <v>59</v>
      </c>
      <c r="J6079" t="s">
        <v>9</v>
      </c>
      <c r="O6079" t="s">
        <v>88</v>
      </c>
      <c r="P6079" t="s">
        <v>9</v>
      </c>
      <c r="Q6079" t="s">
        <v>9</v>
      </c>
      <c r="R6079" t="s">
        <v>122</v>
      </c>
      <c r="S6079" t="s">
        <v>127</v>
      </c>
      <c r="T6079">
        <v>1</v>
      </c>
      <c r="U6079" t="s">
        <v>475</v>
      </c>
      <c r="W6079" t="s">
        <v>386</v>
      </c>
    </row>
    <row r="6080" spans="1:23" x14ac:dyDescent="0.25">
      <c r="A6080" t="s">
        <v>492</v>
      </c>
      <c r="B6080" s="1">
        <v>44139</v>
      </c>
      <c r="C6080">
        <v>-14.3</v>
      </c>
      <c r="D6080" t="s">
        <v>529</v>
      </c>
      <c r="E6080" t="s">
        <v>529</v>
      </c>
      <c r="F6080" t="s">
        <v>530</v>
      </c>
      <c r="G6080" t="s">
        <v>13</v>
      </c>
      <c r="H6080" t="s">
        <v>11</v>
      </c>
      <c r="I6080" t="s">
        <v>11</v>
      </c>
      <c r="J6080" t="s">
        <v>9</v>
      </c>
      <c r="O6080" t="s">
        <v>13</v>
      </c>
      <c r="P6080" t="s">
        <v>9</v>
      </c>
      <c r="Q6080" t="s">
        <v>9</v>
      </c>
      <c r="R6080" t="s">
        <v>122</v>
      </c>
      <c r="S6080" t="s">
        <v>127</v>
      </c>
      <c r="T6080">
        <v>12</v>
      </c>
      <c r="U6080" t="s">
        <v>475</v>
      </c>
      <c r="W6080" t="s">
        <v>386</v>
      </c>
    </row>
    <row r="6081" spans="1:23" x14ac:dyDescent="0.25">
      <c r="A6081" t="s">
        <v>533</v>
      </c>
      <c r="B6081" s="1">
        <v>44139</v>
      </c>
      <c r="C6081">
        <v>3.56</v>
      </c>
      <c r="D6081" t="s">
        <v>534</v>
      </c>
      <c r="E6081" t="s">
        <v>534</v>
      </c>
      <c r="F6081" t="s">
        <v>535</v>
      </c>
      <c r="G6081" t="s">
        <v>92</v>
      </c>
      <c r="H6081" t="s">
        <v>49</v>
      </c>
      <c r="I6081" t="s">
        <v>49</v>
      </c>
      <c r="J6081" t="s">
        <v>9</v>
      </c>
      <c r="O6081" t="s">
        <v>92</v>
      </c>
      <c r="P6081" t="s">
        <v>9</v>
      </c>
      <c r="Q6081" t="s">
        <v>9</v>
      </c>
      <c r="R6081" t="s">
        <v>92</v>
      </c>
      <c r="S6081" t="s">
        <v>127</v>
      </c>
      <c r="T6081">
        <v>12</v>
      </c>
      <c r="U6081" t="s">
        <v>475</v>
      </c>
      <c r="W6081" t="s">
        <v>386</v>
      </c>
    </row>
    <row r="6082" spans="1:23" x14ac:dyDescent="0.25">
      <c r="A6082" t="s">
        <v>6408</v>
      </c>
      <c r="B6082" s="1">
        <v>44138</v>
      </c>
      <c r="C6082">
        <v>-148.72</v>
      </c>
      <c r="D6082" t="s">
        <v>8185</v>
      </c>
      <c r="E6082" t="s">
        <v>8185</v>
      </c>
      <c r="F6082" t="s">
        <v>8177</v>
      </c>
      <c r="G6082" t="s">
        <v>89</v>
      </c>
      <c r="H6082" t="s">
        <v>229</v>
      </c>
      <c r="I6082" t="s">
        <v>229</v>
      </c>
      <c r="J6082" t="s">
        <v>9</v>
      </c>
      <c r="O6082" t="s">
        <v>89</v>
      </c>
      <c r="P6082" t="s">
        <v>9</v>
      </c>
      <c r="Q6082" t="s">
        <v>9</v>
      </c>
      <c r="R6082" t="s">
        <v>224</v>
      </c>
      <c r="S6082" t="s">
        <v>127</v>
      </c>
      <c r="T6082">
        <v>1</v>
      </c>
      <c r="U6082" t="s">
        <v>475</v>
      </c>
      <c r="W6082" t="s">
        <v>386</v>
      </c>
    </row>
    <row r="6083" spans="1:23" x14ac:dyDescent="0.25">
      <c r="A6083" t="s">
        <v>6408</v>
      </c>
      <c r="B6083" s="1">
        <v>44138</v>
      </c>
      <c r="C6083">
        <v>-3300</v>
      </c>
      <c r="D6083" t="s">
        <v>8185</v>
      </c>
      <c r="E6083" t="s">
        <v>8185</v>
      </c>
      <c r="F6083" t="s">
        <v>8177</v>
      </c>
      <c r="G6083" t="s">
        <v>89</v>
      </c>
      <c r="H6083" t="s">
        <v>229</v>
      </c>
      <c r="I6083" t="s">
        <v>229</v>
      </c>
      <c r="J6083" t="s">
        <v>9</v>
      </c>
      <c r="O6083" t="s">
        <v>89</v>
      </c>
      <c r="P6083" t="s">
        <v>9</v>
      </c>
      <c r="Q6083" t="s">
        <v>9</v>
      </c>
      <c r="R6083" t="s">
        <v>224</v>
      </c>
      <c r="S6083" t="s">
        <v>127</v>
      </c>
      <c r="T6083">
        <v>1</v>
      </c>
      <c r="U6083" t="s">
        <v>475</v>
      </c>
      <c r="W6083" t="s">
        <v>386</v>
      </c>
    </row>
    <row r="6084" spans="1:23" x14ac:dyDescent="0.25">
      <c r="A6084" t="s">
        <v>6408</v>
      </c>
      <c r="B6084" s="1">
        <v>44138</v>
      </c>
      <c r="C6084">
        <v>-3352.98</v>
      </c>
      <c r="D6084" t="s">
        <v>6915</v>
      </c>
      <c r="E6084" t="s">
        <v>6915</v>
      </c>
      <c r="F6084" t="s">
        <v>6907</v>
      </c>
      <c r="G6084" t="s">
        <v>89</v>
      </c>
      <c r="H6084" t="s">
        <v>229</v>
      </c>
      <c r="I6084" t="s">
        <v>229</v>
      </c>
      <c r="J6084" t="s">
        <v>9</v>
      </c>
      <c r="O6084" t="s">
        <v>89</v>
      </c>
      <c r="P6084" t="s">
        <v>9</v>
      </c>
      <c r="Q6084" t="s">
        <v>9</v>
      </c>
      <c r="R6084" t="s">
        <v>224</v>
      </c>
      <c r="S6084" t="s">
        <v>127</v>
      </c>
      <c r="T6084">
        <v>1</v>
      </c>
      <c r="U6084" t="s">
        <v>475</v>
      </c>
      <c r="W6084" t="s">
        <v>386</v>
      </c>
    </row>
    <row r="6085" spans="1:23" x14ac:dyDescent="0.25">
      <c r="A6085" t="s">
        <v>6408</v>
      </c>
      <c r="B6085" s="1">
        <v>44138</v>
      </c>
      <c r="C6085">
        <v>-162.97999999999999</v>
      </c>
      <c r="D6085" t="s">
        <v>6915</v>
      </c>
      <c r="E6085" t="s">
        <v>6915</v>
      </c>
      <c r="F6085" t="s">
        <v>6907</v>
      </c>
      <c r="G6085" t="s">
        <v>89</v>
      </c>
      <c r="H6085" t="s">
        <v>229</v>
      </c>
      <c r="I6085" t="s">
        <v>229</v>
      </c>
      <c r="J6085" t="s">
        <v>9</v>
      </c>
      <c r="O6085" t="s">
        <v>89</v>
      </c>
      <c r="P6085" t="s">
        <v>9</v>
      </c>
      <c r="Q6085" t="s">
        <v>9</v>
      </c>
      <c r="R6085" t="s">
        <v>224</v>
      </c>
      <c r="S6085" t="s">
        <v>127</v>
      </c>
      <c r="T6085">
        <v>1</v>
      </c>
      <c r="U6085" t="s">
        <v>475</v>
      </c>
      <c r="W6085" t="s">
        <v>386</v>
      </c>
    </row>
    <row r="6086" spans="1:23" x14ac:dyDescent="0.25">
      <c r="A6086" t="s">
        <v>6408</v>
      </c>
      <c r="B6086" s="1">
        <v>44138</v>
      </c>
      <c r="C6086">
        <v>-3371.74</v>
      </c>
      <c r="D6086" t="s">
        <v>6826</v>
      </c>
      <c r="E6086" t="s">
        <v>6826</v>
      </c>
      <c r="F6086" t="s">
        <v>6827</v>
      </c>
      <c r="G6086" t="s">
        <v>89</v>
      </c>
      <c r="H6086" t="s">
        <v>229</v>
      </c>
      <c r="I6086" t="s">
        <v>229</v>
      </c>
      <c r="J6086" t="s">
        <v>9</v>
      </c>
      <c r="O6086" t="s">
        <v>89</v>
      </c>
      <c r="P6086" t="s">
        <v>9</v>
      </c>
      <c r="Q6086" t="s">
        <v>9</v>
      </c>
      <c r="R6086" t="s">
        <v>224</v>
      </c>
      <c r="S6086" t="s">
        <v>127</v>
      </c>
      <c r="T6086">
        <v>1</v>
      </c>
      <c r="U6086" t="s">
        <v>475</v>
      </c>
      <c r="W6086" t="s">
        <v>386</v>
      </c>
    </row>
    <row r="6087" spans="1:23" x14ac:dyDescent="0.25">
      <c r="A6087" t="s">
        <v>19</v>
      </c>
      <c r="B6087" s="1">
        <v>44138</v>
      </c>
      <c r="C6087">
        <v>-2776.64</v>
      </c>
      <c r="D6087" t="s">
        <v>65</v>
      </c>
      <c r="E6087" t="s">
        <v>65</v>
      </c>
      <c r="F6087" t="s">
        <v>532</v>
      </c>
      <c r="G6087" t="s">
        <v>55</v>
      </c>
      <c r="H6087" t="s">
        <v>18</v>
      </c>
      <c r="I6087" t="s">
        <v>18</v>
      </c>
      <c r="J6087" t="s">
        <v>9</v>
      </c>
      <c r="O6087" t="s">
        <v>55</v>
      </c>
      <c r="P6087" t="s">
        <v>9</v>
      </c>
      <c r="Q6087" t="s">
        <v>9</v>
      </c>
      <c r="R6087" t="s">
        <v>224</v>
      </c>
      <c r="S6087" t="s">
        <v>126</v>
      </c>
      <c r="T6087">
        <v>12</v>
      </c>
      <c r="U6087" t="s">
        <v>475</v>
      </c>
      <c r="W6087" t="s">
        <v>386</v>
      </c>
    </row>
    <row r="6088" spans="1:23" x14ac:dyDescent="0.25">
      <c r="A6088" t="s">
        <v>6411</v>
      </c>
      <c r="B6088" s="1">
        <v>44137</v>
      </c>
      <c r="C6088">
        <v>-13.39</v>
      </c>
      <c r="D6088" t="s">
        <v>6913</v>
      </c>
      <c r="E6088" t="s">
        <v>6913</v>
      </c>
      <c r="F6088" t="s">
        <v>6914</v>
      </c>
      <c r="G6088" t="s">
        <v>89</v>
      </c>
      <c r="H6088" t="s">
        <v>229</v>
      </c>
      <c r="I6088" t="s">
        <v>229</v>
      </c>
      <c r="J6088" t="s">
        <v>9</v>
      </c>
      <c r="O6088" t="s">
        <v>89</v>
      </c>
      <c r="P6088" t="s">
        <v>9</v>
      </c>
      <c r="Q6088" t="s">
        <v>9</v>
      </c>
      <c r="R6088" t="s">
        <v>224</v>
      </c>
      <c r="S6088" t="s">
        <v>127</v>
      </c>
      <c r="T6088">
        <v>1</v>
      </c>
      <c r="U6088" t="s">
        <v>475</v>
      </c>
      <c r="W6088" t="s">
        <v>386</v>
      </c>
    </row>
    <row r="6089" spans="1:23" x14ac:dyDescent="0.25">
      <c r="A6089" t="s">
        <v>19</v>
      </c>
      <c r="B6089" s="1">
        <v>44137</v>
      </c>
      <c r="C6089">
        <v>-2305.42</v>
      </c>
      <c r="D6089" t="s">
        <v>520</v>
      </c>
      <c r="E6089" t="s">
        <v>520</v>
      </c>
      <c r="F6089" t="s">
        <v>521</v>
      </c>
      <c r="G6089" t="s">
        <v>100</v>
      </c>
      <c r="H6089" t="s">
        <v>389</v>
      </c>
      <c r="I6089" t="s">
        <v>389</v>
      </c>
      <c r="J6089" t="s">
        <v>9</v>
      </c>
      <c r="O6089" t="s">
        <v>100</v>
      </c>
      <c r="P6089" t="s">
        <v>9</v>
      </c>
      <c r="Q6089" t="s">
        <v>9</v>
      </c>
      <c r="R6089" t="s">
        <v>122</v>
      </c>
      <c r="S6089" t="s">
        <v>127</v>
      </c>
      <c r="T6089">
        <v>12</v>
      </c>
      <c r="U6089" t="s">
        <v>475</v>
      </c>
      <c r="W6089" t="s">
        <v>386</v>
      </c>
    </row>
    <row r="6090" spans="1:23" x14ac:dyDescent="0.25">
      <c r="A6090" t="s">
        <v>553</v>
      </c>
      <c r="B6090" s="1">
        <v>44137</v>
      </c>
      <c r="C6090">
        <v>5000</v>
      </c>
      <c r="D6090" t="s">
        <v>789</v>
      </c>
      <c r="E6090" t="s">
        <v>789</v>
      </c>
      <c r="F6090" t="s">
        <v>790</v>
      </c>
      <c r="G6090" t="s">
        <v>55</v>
      </c>
      <c r="H6090" t="s">
        <v>225</v>
      </c>
      <c r="I6090" t="s">
        <v>225</v>
      </c>
      <c r="J6090" t="s">
        <v>9</v>
      </c>
      <c r="O6090" t="s">
        <v>55</v>
      </c>
      <c r="P6090" t="s">
        <v>9</v>
      </c>
      <c r="Q6090" t="s">
        <v>9</v>
      </c>
      <c r="R6090" t="s">
        <v>224</v>
      </c>
      <c r="S6090" t="s">
        <v>126</v>
      </c>
      <c r="T6090">
        <v>0</v>
      </c>
      <c r="U6090" t="s">
        <v>475</v>
      </c>
      <c r="V6090" t="s">
        <v>6075</v>
      </c>
      <c r="W6090" t="s">
        <v>386</v>
      </c>
    </row>
    <row r="6091" spans="1:23" x14ac:dyDescent="0.25">
      <c r="A6091" t="s">
        <v>6408</v>
      </c>
      <c r="B6091" s="1">
        <v>44137</v>
      </c>
      <c r="C6091">
        <v>148.72</v>
      </c>
      <c r="D6091" t="s">
        <v>8185</v>
      </c>
      <c r="E6091" t="s">
        <v>8185</v>
      </c>
      <c r="F6091" t="s">
        <v>8177</v>
      </c>
      <c r="G6091" t="s">
        <v>89</v>
      </c>
      <c r="H6091" t="s">
        <v>69</v>
      </c>
      <c r="I6091" t="s">
        <v>69</v>
      </c>
      <c r="J6091" t="s">
        <v>9</v>
      </c>
      <c r="O6091" t="s">
        <v>89</v>
      </c>
      <c r="P6091" t="s">
        <v>9</v>
      </c>
      <c r="Q6091" t="s">
        <v>9</v>
      </c>
      <c r="R6091" t="s">
        <v>224</v>
      </c>
      <c r="S6091" t="s">
        <v>127</v>
      </c>
      <c r="T6091">
        <v>1</v>
      </c>
      <c r="U6091" t="s">
        <v>475</v>
      </c>
      <c r="W6091" t="s">
        <v>386</v>
      </c>
    </row>
    <row r="6092" spans="1:23" x14ac:dyDescent="0.25">
      <c r="A6092" t="s">
        <v>6408</v>
      </c>
      <c r="B6092" s="1">
        <v>44137</v>
      </c>
      <c r="C6092">
        <v>162.97999999999999</v>
      </c>
      <c r="D6092" t="s">
        <v>6915</v>
      </c>
      <c r="E6092" t="s">
        <v>6915</v>
      </c>
      <c r="F6092" t="s">
        <v>6907</v>
      </c>
      <c r="G6092" t="s">
        <v>89</v>
      </c>
      <c r="H6092" t="s">
        <v>69</v>
      </c>
      <c r="I6092" t="s">
        <v>69</v>
      </c>
      <c r="J6092" t="s">
        <v>9</v>
      </c>
      <c r="O6092" t="s">
        <v>89</v>
      </c>
      <c r="P6092" t="s">
        <v>9</v>
      </c>
      <c r="Q6092" t="s">
        <v>9</v>
      </c>
      <c r="R6092" t="s">
        <v>224</v>
      </c>
      <c r="S6092" t="s">
        <v>127</v>
      </c>
      <c r="T6092">
        <v>1</v>
      </c>
      <c r="U6092" t="s">
        <v>475</v>
      </c>
      <c r="W6092" t="s">
        <v>386</v>
      </c>
    </row>
    <row r="6093" spans="1:23" x14ac:dyDescent="0.25">
      <c r="A6093" t="s">
        <v>6411</v>
      </c>
      <c r="B6093" s="1">
        <v>44137</v>
      </c>
      <c r="C6093">
        <v>91</v>
      </c>
      <c r="D6093" t="s">
        <v>8185</v>
      </c>
      <c r="E6093" t="s">
        <v>8185</v>
      </c>
      <c r="F6093" t="s">
        <v>8177</v>
      </c>
      <c r="G6093" t="s">
        <v>89</v>
      </c>
      <c r="H6093" t="s">
        <v>69</v>
      </c>
      <c r="I6093" t="s">
        <v>69</v>
      </c>
      <c r="J6093" t="s">
        <v>9</v>
      </c>
      <c r="O6093" t="s">
        <v>89</v>
      </c>
      <c r="P6093" t="s">
        <v>9</v>
      </c>
      <c r="Q6093" t="s">
        <v>9</v>
      </c>
      <c r="R6093" t="s">
        <v>224</v>
      </c>
      <c r="S6093" t="s">
        <v>127</v>
      </c>
      <c r="T6093">
        <v>1</v>
      </c>
      <c r="U6093" t="s">
        <v>475</v>
      </c>
      <c r="W6093" t="s">
        <v>386</v>
      </c>
    </row>
    <row r="6094" spans="1:23" x14ac:dyDescent="0.25">
      <c r="A6094" t="s">
        <v>34</v>
      </c>
      <c r="B6094" s="1">
        <v>44137</v>
      </c>
      <c r="C6094">
        <v>-154.13</v>
      </c>
      <c r="D6094" t="s">
        <v>491</v>
      </c>
      <c r="E6094" t="s">
        <v>491</v>
      </c>
      <c r="F6094" t="s">
        <v>959</v>
      </c>
      <c r="G6094" t="s">
        <v>120</v>
      </c>
      <c r="H6094" t="s">
        <v>67</v>
      </c>
      <c r="I6094" t="s">
        <v>67</v>
      </c>
      <c r="J6094" t="s">
        <v>9</v>
      </c>
      <c r="K6094" t="s">
        <v>9</v>
      </c>
      <c r="L6094" t="s">
        <v>9</v>
      </c>
      <c r="M6094" t="s">
        <v>960</v>
      </c>
      <c r="O6094" t="s">
        <v>120</v>
      </c>
      <c r="P6094" t="s">
        <v>9</v>
      </c>
      <c r="Q6094" t="s">
        <v>961</v>
      </c>
      <c r="R6094" t="s">
        <v>122</v>
      </c>
      <c r="S6094" t="s">
        <v>127</v>
      </c>
      <c r="T6094">
        <v>12</v>
      </c>
      <c r="U6094" t="s">
        <v>475</v>
      </c>
      <c r="W6094" t="s">
        <v>386</v>
      </c>
    </row>
    <row r="6095" spans="1:23" x14ac:dyDescent="0.25">
      <c r="A6095" t="s">
        <v>492</v>
      </c>
      <c r="B6095" s="1">
        <v>44137</v>
      </c>
      <c r="C6095">
        <v>-163.85</v>
      </c>
      <c r="D6095" t="s">
        <v>495</v>
      </c>
      <c r="E6095" t="s">
        <v>495</v>
      </c>
      <c r="F6095" t="s">
        <v>496</v>
      </c>
      <c r="G6095" t="s">
        <v>104</v>
      </c>
      <c r="H6095" t="s">
        <v>16</v>
      </c>
      <c r="I6095" t="s">
        <v>16</v>
      </c>
      <c r="J6095" t="s">
        <v>9</v>
      </c>
      <c r="O6095" t="s">
        <v>104</v>
      </c>
      <c r="P6095" t="s">
        <v>9</v>
      </c>
      <c r="Q6095" t="s">
        <v>9</v>
      </c>
      <c r="R6095" t="s">
        <v>122</v>
      </c>
      <c r="S6095" t="s">
        <v>127</v>
      </c>
      <c r="T6095">
        <v>12</v>
      </c>
      <c r="U6095" t="s">
        <v>475</v>
      </c>
      <c r="W6095" t="s">
        <v>386</v>
      </c>
    </row>
    <row r="6096" spans="1:23" x14ac:dyDescent="0.25">
      <c r="A6096" t="s">
        <v>492</v>
      </c>
      <c r="B6096" s="1">
        <v>44137</v>
      </c>
      <c r="C6096">
        <v>-10.98</v>
      </c>
      <c r="D6096" t="s">
        <v>495</v>
      </c>
      <c r="E6096" t="s">
        <v>495</v>
      </c>
      <c r="F6096" t="s">
        <v>496</v>
      </c>
      <c r="G6096" t="s">
        <v>104</v>
      </c>
      <c r="H6096" t="s">
        <v>16</v>
      </c>
      <c r="I6096" t="s">
        <v>16</v>
      </c>
      <c r="J6096" t="s">
        <v>9</v>
      </c>
      <c r="O6096" t="s">
        <v>104</v>
      </c>
      <c r="P6096" t="s">
        <v>9</v>
      </c>
      <c r="Q6096" t="s">
        <v>9</v>
      </c>
      <c r="R6096" t="s">
        <v>122</v>
      </c>
      <c r="S6096" t="s">
        <v>127</v>
      </c>
      <c r="T6096">
        <v>12</v>
      </c>
      <c r="U6096" t="s">
        <v>475</v>
      </c>
      <c r="W6096" t="s">
        <v>386</v>
      </c>
    </row>
    <row r="6097" spans="1:23" x14ac:dyDescent="0.25">
      <c r="A6097" t="s">
        <v>19</v>
      </c>
      <c r="B6097" s="1">
        <v>44137</v>
      </c>
      <c r="C6097">
        <v>-5000</v>
      </c>
      <c r="D6097" t="s">
        <v>791</v>
      </c>
      <c r="E6097" t="s">
        <v>791</v>
      </c>
      <c r="F6097" t="s">
        <v>792</v>
      </c>
      <c r="G6097" t="s">
        <v>55</v>
      </c>
      <c r="H6097" t="s">
        <v>225</v>
      </c>
      <c r="I6097" t="s">
        <v>225</v>
      </c>
      <c r="J6097" t="s">
        <v>9</v>
      </c>
      <c r="O6097" t="s">
        <v>55</v>
      </c>
      <c r="P6097" t="s">
        <v>9</v>
      </c>
      <c r="Q6097" t="s">
        <v>9</v>
      </c>
      <c r="R6097" t="s">
        <v>224</v>
      </c>
      <c r="S6097" t="s">
        <v>126</v>
      </c>
      <c r="T6097">
        <v>0</v>
      </c>
      <c r="U6097" t="s">
        <v>475</v>
      </c>
      <c r="V6097" t="s">
        <v>6075</v>
      </c>
      <c r="W6097" t="s">
        <v>386</v>
      </c>
    </row>
    <row r="6098" spans="1:23" x14ac:dyDescent="0.25">
      <c r="A6098" t="s">
        <v>492</v>
      </c>
      <c r="B6098" s="1">
        <v>44137</v>
      </c>
      <c r="C6098">
        <v>-11.34</v>
      </c>
      <c r="D6098" t="s">
        <v>495</v>
      </c>
      <c r="E6098" t="s">
        <v>495</v>
      </c>
      <c r="F6098" t="s">
        <v>496</v>
      </c>
      <c r="G6098" t="s">
        <v>104</v>
      </c>
      <c r="H6098" t="s">
        <v>16</v>
      </c>
      <c r="I6098" t="s">
        <v>16</v>
      </c>
      <c r="J6098" t="s">
        <v>9</v>
      </c>
      <c r="O6098" t="s">
        <v>104</v>
      </c>
      <c r="P6098" t="s">
        <v>9</v>
      </c>
      <c r="Q6098" t="s">
        <v>9</v>
      </c>
      <c r="R6098" t="s">
        <v>122</v>
      </c>
      <c r="S6098" t="s">
        <v>127</v>
      </c>
      <c r="T6098">
        <v>12</v>
      </c>
      <c r="U6098" t="s">
        <v>475</v>
      </c>
      <c r="W6098" t="s">
        <v>386</v>
      </c>
    </row>
    <row r="6099" spans="1:23" x14ac:dyDescent="0.25">
      <c r="A6099" t="s">
        <v>492</v>
      </c>
      <c r="B6099" s="1">
        <v>44137</v>
      </c>
      <c r="C6099">
        <v>-26.4</v>
      </c>
      <c r="D6099" t="s">
        <v>632</v>
      </c>
      <c r="E6099" t="s">
        <v>632</v>
      </c>
      <c r="F6099" t="s">
        <v>633</v>
      </c>
      <c r="G6099" t="s">
        <v>473</v>
      </c>
      <c r="H6099" t="s">
        <v>472</v>
      </c>
      <c r="I6099" t="s">
        <v>472</v>
      </c>
      <c r="J6099" t="s">
        <v>9</v>
      </c>
      <c r="O6099" t="s">
        <v>473</v>
      </c>
      <c r="P6099" t="s">
        <v>9</v>
      </c>
      <c r="Q6099" t="s">
        <v>9</v>
      </c>
      <c r="R6099" t="s">
        <v>122</v>
      </c>
      <c r="S6099" t="s">
        <v>124</v>
      </c>
      <c r="T6099">
        <v>12</v>
      </c>
      <c r="U6099" t="s">
        <v>475</v>
      </c>
      <c r="W6099" t="s">
        <v>386</v>
      </c>
    </row>
    <row r="6100" spans="1:23" x14ac:dyDescent="0.25">
      <c r="A6100" t="s">
        <v>492</v>
      </c>
      <c r="B6100" s="1">
        <v>44137</v>
      </c>
      <c r="C6100">
        <v>2776.64</v>
      </c>
      <c r="D6100" t="s">
        <v>65</v>
      </c>
      <c r="E6100" t="s">
        <v>65</v>
      </c>
      <c r="F6100" t="s">
        <v>962</v>
      </c>
      <c r="G6100" t="s">
        <v>55</v>
      </c>
      <c r="H6100" t="s">
        <v>18</v>
      </c>
      <c r="I6100" t="s">
        <v>18</v>
      </c>
      <c r="J6100" t="s">
        <v>9</v>
      </c>
      <c r="O6100" t="s">
        <v>55</v>
      </c>
      <c r="P6100" t="s">
        <v>9</v>
      </c>
      <c r="Q6100" t="s">
        <v>9</v>
      </c>
      <c r="R6100" t="s">
        <v>224</v>
      </c>
      <c r="S6100" t="s">
        <v>126</v>
      </c>
      <c r="T6100">
        <v>12</v>
      </c>
      <c r="U6100" t="s">
        <v>475</v>
      </c>
      <c r="W6100" t="s">
        <v>386</v>
      </c>
    </row>
    <row r="6101" spans="1:23" x14ac:dyDescent="0.25">
      <c r="A6101" t="s">
        <v>34</v>
      </c>
      <c r="B6101" s="1">
        <v>44136</v>
      </c>
      <c r="C6101">
        <v>-6.06</v>
      </c>
      <c r="D6101" t="s">
        <v>491</v>
      </c>
      <c r="E6101" t="s">
        <v>491</v>
      </c>
      <c r="F6101" t="s">
        <v>963</v>
      </c>
      <c r="G6101" t="s">
        <v>100</v>
      </c>
      <c r="H6101" t="s">
        <v>84</v>
      </c>
      <c r="I6101" t="s">
        <v>84</v>
      </c>
      <c r="J6101" t="s">
        <v>9</v>
      </c>
      <c r="K6101" t="s">
        <v>9</v>
      </c>
      <c r="L6101" t="s">
        <v>9</v>
      </c>
      <c r="M6101" t="s">
        <v>964</v>
      </c>
      <c r="O6101" t="s">
        <v>100</v>
      </c>
      <c r="P6101" t="s">
        <v>9</v>
      </c>
      <c r="Q6101" t="s">
        <v>965</v>
      </c>
      <c r="R6101" t="s">
        <v>122</v>
      </c>
      <c r="S6101" t="s">
        <v>125</v>
      </c>
      <c r="T6101">
        <v>1</v>
      </c>
      <c r="U6101" t="s">
        <v>475</v>
      </c>
      <c r="V6101" t="s">
        <v>272</v>
      </c>
      <c r="W6101" t="s">
        <v>386</v>
      </c>
    </row>
    <row r="6102" spans="1:23" x14ac:dyDescent="0.25">
      <c r="A6102" t="s">
        <v>533</v>
      </c>
      <c r="B6102" s="1">
        <v>44136</v>
      </c>
      <c r="C6102">
        <v>-71.16</v>
      </c>
      <c r="D6102" t="s">
        <v>547</v>
      </c>
      <c r="E6102" t="s">
        <v>547</v>
      </c>
      <c r="F6102" t="s">
        <v>548</v>
      </c>
      <c r="G6102" t="s">
        <v>94</v>
      </c>
      <c r="H6102" t="s">
        <v>291</v>
      </c>
      <c r="I6102" t="s">
        <v>291</v>
      </c>
      <c r="J6102" t="s">
        <v>2449</v>
      </c>
      <c r="O6102" t="s">
        <v>94</v>
      </c>
      <c r="P6102" t="s">
        <v>29</v>
      </c>
      <c r="Q6102" t="s">
        <v>2450</v>
      </c>
      <c r="R6102" t="s">
        <v>122</v>
      </c>
      <c r="S6102" t="s">
        <v>127</v>
      </c>
      <c r="T6102">
        <v>12</v>
      </c>
      <c r="U6102" t="s">
        <v>475</v>
      </c>
      <c r="V6102" t="s">
        <v>282</v>
      </c>
      <c r="W6102" t="s">
        <v>1640</v>
      </c>
    </row>
    <row r="6103" spans="1:23" x14ac:dyDescent="0.25">
      <c r="A6103" t="s">
        <v>492</v>
      </c>
      <c r="B6103" s="1">
        <v>44135</v>
      </c>
      <c r="C6103">
        <v>-152</v>
      </c>
      <c r="D6103" t="s">
        <v>522</v>
      </c>
      <c r="E6103" t="s">
        <v>522</v>
      </c>
      <c r="F6103" t="s">
        <v>523</v>
      </c>
      <c r="G6103" t="s">
        <v>94</v>
      </c>
      <c r="H6103" t="s">
        <v>73</v>
      </c>
      <c r="I6103" t="s">
        <v>73</v>
      </c>
      <c r="J6103" t="s">
        <v>2439</v>
      </c>
      <c r="O6103" t="s">
        <v>94</v>
      </c>
      <c r="P6103" t="s">
        <v>29</v>
      </c>
      <c r="Q6103" t="s">
        <v>6334</v>
      </c>
      <c r="R6103" t="s">
        <v>122</v>
      </c>
      <c r="S6103" t="s">
        <v>127</v>
      </c>
      <c r="T6103">
        <v>1</v>
      </c>
      <c r="U6103" t="s">
        <v>475</v>
      </c>
      <c r="V6103" t="s">
        <v>262</v>
      </c>
      <c r="W6103" t="s">
        <v>1640</v>
      </c>
    </row>
    <row r="6104" spans="1:23" x14ac:dyDescent="0.25">
      <c r="A6104" t="s">
        <v>492</v>
      </c>
      <c r="B6104" s="1">
        <v>44135</v>
      </c>
      <c r="C6104">
        <v>-10.25</v>
      </c>
      <c r="D6104" t="s">
        <v>967</v>
      </c>
      <c r="E6104" t="s">
        <v>967</v>
      </c>
      <c r="F6104" t="s">
        <v>968</v>
      </c>
      <c r="G6104" t="s">
        <v>118</v>
      </c>
      <c r="H6104" t="s">
        <v>387</v>
      </c>
      <c r="I6104" t="s">
        <v>387</v>
      </c>
      <c r="J6104" t="s">
        <v>9</v>
      </c>
      <c r="O6104" t="s">
        <v>118</v>
      </c>
      <c r="P6104" t="s">
        <v>9</v>
      </c>
      <c r="Q6104" t="s">
        <v>9</v>
      </c>
      <c r="R6104" t="s">
        <v>122</v>
      </c>
      <c r="S6104" t="s">
        <v>124</v>
      </c>
      <c r="T6104">
        <v>1</v>
      </c>
      <c r="U6104" t="s">
        <v>475</v>
      </c>
      <c r="W6104" t="s">
        <v>386</v>
      </c>
    </row>
    <row r="6105" spans="1:23" x14ac:dyDescent="0.25">
      <c r="A6105" t="s">
        <v>19</v>
      </c>
      <c r="B6105" s="1">
        <v>44135</v>
      </c>
      <c r="C6105">
        <v>2.1800000000000002</v>
      </c>
      <c r="D6105" t="s">
        <v>554</v>
      </c>
      <c r="E6105" t="s">
        <v>554</v>
      </c>
      <c r="F6105" t="s">
        <v>555</v>
      </c>
      <c r="G6105" t="s">
        <v>92</v>
      </c>
      <c r="H6105" t="s">
        <v>71</v>
      </c>
      <c r="I6105" t="s">
        <v>71</v>
      </c>
      <c r="J6105" t="s">
        <v>9</v>
      </c>
      <c r="O6105" t="s">
        <v>92</v>
      </c>
      <c r="P6105" t="s">
        <v>9</v>
      </c>
      <c r="Q6105" t="s">
        <v>9</v>
      </c>
      <c r="R6105" t="s">
        <v>92</v>
      </c>
      <c r="S6105" t="s">
        <v>127</v>
      </c>
      <c r="T6105">
        <v>12</v>
      </c>
      <c r="U6105" t="s">
        <v>475</v>
      </c>
      <c r="W6105" t="s">
        <v>386</v>
      </c>
    </row>
    <row r="6106" spans="1:23" x14ac:dyDescent="0.25">
      <c r="A6106" t="s">
        <v>966</v>
      </c>
      <c r="B6106" s="1">
        <v>44135</v>
      </c>
      <c r="C6106">
        <v>0.01</v>
      </c>
      <c r="D6106" t="s">
        <v>545</v>
      </c>
      <c r="E6106" t="s">
        <v>545</v>
      </c>
      <c r="F6106" t="s">
        <v>546</v>
      </c>
      <c r="G6106" t="s">
        <v>92</v>
      </c>
      <c r="H6106" t="s">
        <v>71</v>
      </c>
      <c r="I6106" t="s">
        <v>71</v>
      </c>
      <c r="J6106" t="s">
        <v>9</v>
      </c>
      <c r="O6106" t="s">
        <v>92</v>
      </c>
      <c r="P6106" t="s">
        <v>9</v>
      </c>
      <c r="Q6106" t="s">
        <v>9</v>
      </c>
      <c r="R6106" t="s">
        <v>92</v>
      </c>
      <c r="S6106" t="s">
        <v>127</v>
      </c>
      <c r="T6106">
        <v>12</v>
      </c>
      <c r="U6106" t="s">
        <v>475</v>
      </c>
      <c r="W6106" t="s">
        <v>386</v>
      </c>
    </row>
    <row r="6107" spans="1:23" x14ac:dyDescent="0.25">
      <c r="A6107" t="s">
        <v>58</v>
      </c>
      <c r="B6107" s="1">
        <v>44135</v>
      </c>
      <c r="C6107">
        <v>63.39</v>
      </c>
      <c r="D6107" t="s">
        <v>551</v>
      </c>
      <c r="E6107" t="s">
        <v>551</v>
      </c>
      <c r="F6107" t="s">
        <v>552</v>
      </c>
      <c r="G6107" t="s">
        <v>92</v>
      </c>
      <c r="H6107" t="s">
        <v>71</v>
      </c>
      <c r="I6107" t="s">
        <v>71</v>
      </c>
      <c r="J6107" t="s">
        <v>9</v>
      </c>
      <c r="O6107" t="s">
        <v>92</v>
      </c>
      <c r="P6107" t="s">
        <v>9</v>
      </c>
      <c r="Q6107" t="s">
        <v>9</v>
      </c>
      <c r="R6107" t="s">
        <v>92</v>
      </c>
      <c r="S6107" t="s">
        <v>127</v>
      </c>
      <c r="T6107">
        <v>12</v>
      </c>
      <c r="U6107" t="s">
        <v>475</v>
      </c>
      <c r="W6107" t="s">
        <v>386</v>
      </c>
    </row>
    <row r="6108" spans="1:23" x14ac:dyDescent="0.25">
      <c r="A6108" t="s">
        <v>390</v>
      </c>
      <c r="B6108" s="1">
        <v>44135</v>
      </c>
      <c r="C6108">
        <v>57.54</v>
      </c>
      <c r="D6108" t="s">
        <v>551</v>
      </c>
      <c r="E6108" t="s">
        <v>551</v>
      </c>
      <c r="F6108" t="s">
        <v>552</v>
      </c>
      <c r="G6108" t="s">
        <v>92</v>
      </c>
      <c r="H6108" t="s">
        <v>71</v>
      </c>
      <c r="I6108" t="s">
        <v>71</v>
      </c>
      <c r="J6108" t="s">
        <v>9</v>
      </c>
      <c r="O6108" t="s">
        <v>92</v>
      </c>
      <c r="P6108" t="s">
        <v>9</v>
      </c>
      <c r="Q6108" t="s">
        <v>9</v>
      </c>
      <c r="R6108" t="s">
        <v>92</v>
      </c>
      <c r="S6108" t="s">
        <v>127</v>
      </c>
      <c r="T6108">
        <v>12</v>
      </c>
      <c r="U6108" t="s">
        <v>475</v>
      </c>
      <c r="W6108" t="s">
        <v>386</v>
      </c>
    </row>
    <row r="6109" spans="1:23" x14ac:dyDescent="0.25">
      <c r="A6109" t="s">
        <v>420</v>
      </c>
      <c r="B6109" s="1">
        <v>44135</v>
      </c>
      <c r="C6109">
        <v>0.17</v>
      </c>
      <c r="D6109" t="s">
        <v>554</v>
      </c>
      <c r="E6109" t="s">
        <v>554</v>
      </c>
      <c r="F6109" t="s">
        <v>555</v>
      </c>
      <c r="G6109" t="s">
        <v>92</v>
      </c>
      <c r="H6109" t="s">
        <v>71</v>
      </c>
      <c r="I6109" t="s">
        <v>71</v>
      </c>
      <c r="J6109" t="s">
        <v>9</v>
      </c>
      <c r="O6109" t="s">
        <v>92</v>
      </c>
      <c r="P6109" t="s">
        <v>9</v>
      </c>
      <c r="Q6109" t="s">
        <v>9</v>
      </c>
      <c r="R6109" t="s">
        <v>92</v>
      </c>
      <c r="S6109" t="s">
        <v>127</v>
      </c>
      <c r="T6109">
        <v>12</v>
      </c>
      <c r="U6109" t="s">
        <v>475</v>
      </c>
      <c r="W6109" t="s">
        <v>386</v>
      </c>
    </row>
    <row r="6110" spans="1:23" x14ac:dyDescent="0.25">
      <c r="A6110" t="s">
        <v>492</v>
      </c>
      <c r="B6110" s="1">
        <v>44135</v>
      </c>
      <c r="C6110">
        <v>-113.09</v>
      </c>
      <c r="D6110" t="s">
        <v>969</v>
      </c>
      <c r="E6110" t="s">
        <v>969</v>
      </c>
      <c r="F6110" t="s">
        <v>970</v>
      </c>
      <c r="G6110" t="s">
        <v>78</v>
      </c>
      <c r="H6110" t="s">
        <v>27</v>
      </c>
      <c r="I6110" t="s">
        <v>27</v>
      </c>
      <c r="J6110" t="s">
        <v>9</v>
      </c>
      <c r="O6110" t="s">
        <v>78</v>
      </c>
      <c r="P6110" t="s">
        <v>9</v>
      </c>
      <c r="Q6110" t="s">
        <v>9</v>
      </c>
      <c r="R6110" t="s">
        <v>122</v>
      </c>
      <c r="S6110" t="s">
        <v>127</v>
      </c>
      <c r="T6110">
        <v>1</v>
      </c>
      <c r="U6110" t="s">
        <v>475</v>
      </c>
      <c r="W6110" t="s">
        <v>386</v>
      </c>
    </row>
    <row r="6111" spans="1:23" x14ac:dyDescent="0.25">
      <c r="A6111" t="s">
        <v>553</v>
      </c>
      <c r="B6111" s="1">
        <v>44135</v>
      </c>
      <c r="C6111">
        <v>4.4400000000000004</v>
      </c>
      <c r="D6111" t="s">
        <v>554</v>
      </c>
      <c r="E6111" t="s">
        <v>554</v>
      </c>
      <c r="F6111" t="s">
        <v>555</v>
      </c>
      <c r="G6111" t="s">
        <v>92</v>
      </c>
      <c r="H6111" t="s">
        <v>71</v>
      </c>
      <c r="I6111" t="s">
        <v>71</v>
      </c>
      <c r="J6111" t="s">
        <v>9</v>
      </c>
      <c r="O6111" t="s">
        <v>92</v>
      </c>
      <c r="P6111" t="s">
        <v>9</v>
      </c>
      <c r="Q6111" t="s">
        <v>9</v>
      </c>
      <c r="R6111" t="s">
        <v>92</v>
      </c>
      <c r="S6111" t="s">
        <v>127</v>
      </c>
      <c r="T6111">
        <v>12</v>
      </c>
      <c r="U6111" t="s">
        <v>475</v>
      </c>
      <c r="W6111" t="s">
        <v>386</v>
      </c>
    </row>
    <row r="6112" spans="1:23" x14ac:dyDescent="0.25">
      <c r="A6112" t="s">
        <v>6411</v>
      </c>
      <c r="B6112" s="1">
        <v>44134</v>
      </c>
      <c r="C6112">
        <v>13.39</v>
      </c>
      <c r="D6112" t="s">
        <v>6913</v>
      </c>
      <c r="E6112" t="s">
        <v>6913</v>
      </c>
      <c r="F6112" t="s">
        <v>6914</v>
      </c>
      <c r="G6112" t="s">
        <v>89</v>
      </c>
      <c r="H6112" t="s">
        <v>69</v>
      </c>
      <c r="I6112" t="s">
        <v>69</v>
      </c>
      <c r="J6112" t="s">
        <v>9</v>
      </c>
      <c r="O6112" t="s">
        <v>89</v>
      </c>
      <c r="P6112" t="s">
        <v>9</v>
      </c>
      <c r="Q6112" t="s">
        <v>9</v>
      </c>
      <c r="R6112" t="s">
        <v>224</v>
      </c>
      <c r="S6112" t="s">
        <v>127</v>
      </c>
      <c r="T6112">
        <v>1</v>
      </c>
      <c r="U6112" t="s">
        <v>475</v>
      </c>
      <c r="W6112" t="s">
        <v>386</v>
      </c>
    </row>
    <row r="6113" spans="1:23" x14ac:dyDescent="0.25">
      <c r="A6113" t="s">
        <v>19</v>
      </c>
      <c r="B6113" s="1">
        <v>44134</v>
      </c>
      <c r="C6113">
        <v>50</v>
      </c>
      <c r="D6113" t="s">
        <v>977</v>
      </c>
      <c r="E6113" t="s">
        <v>977</v>
      </c>
      <c r="F6113" t="s">
        <v>978</v>
      </c>
      <c r="G6113" t="s">
        <v>92</v>
      </c>
      <c r="H6113" t="s">
        <v>2318</v>
      </c>
      <c r="I6113" t="s">
        <v>2318</v>
      </c>
      <c r="J6113" t="s">
        <v>9</v>
      </c>
      <c r="O6113" t="s">
        <v>92</v>
      </c>
      <c r="P6113" t="s">
        <v>9</v>
      </c>
      <c r="Q6113" t="s">
        <v>9</v>
      </c>
      <c r="R6113" t="s">
        <v>92</v>
      </c>
      <c r="S6113" t="s">
        <v>127</v>
      </c>
      <c r="T6113">
        <v>1</v>
      </c>
      <c r="U6113" t="s">
        <v>475</v>
      </c>
      <c r="W6113" t="s">
        <v>386</v>
      </c>
    </row>
    <row r="6114" spans="1:23" x14ac:dyDescent="0.25">
      <c r="A6114" t="s">
        <v>34</v>
      </c>
      <c r="B6114" s="1">
        <v>44134</v>
      </c>
      <c r="C6114">
        <v>-5.51</v>
      </c>
      <c r="D6114" t="s">
        <v>491</v>
      </c>
      <c r="E6114" t="s">
        <v>491</v>
      </c>
      <c r="F6114" t="s">
        <v>972</v>
      </c>
      <c r="G6114" t="s">
        <v>88</v>
      </c>
      <c r="H6114" t="s">
        <v>50</v>
      </c>
      <c r="I6114" t="s">
        <v>50</v>
      </c>
      <c r="J6114" t="s">
        <v>9</v>
      </c>
      <c r="K6114" t="s">
        <v>9</v>
      </c>
      <c r="L6114" t="s">
        <v>9</v>
      </c>
      <c r="M6114" t="s">
        <v>973</v>
      </c>
      <c r="O6114" t="s">
        <v>88</v>
      </c>
      <c r="P6114" t="s">
        <v>9</v>
      </c>
      <c r="Q6114" t="s">
        <v>974</v>
      </c>
      <c r="R6114" t="s">
        <v>122</v>
      </c>
      <c r="S6114" t="s">
        <v>124</v>
      </c>
      <c r="T6114">
        <v>1</v>
      </c>
      <c r="U6114" t="s">
        <v>475</v>
      </c>
      <c r="W6114" t="s">
        <v>386</v>
      </c>
    </row>
    <row r="6115" spans="1:23" x14ac:dyDescent="0.25">
      <c r="A6115" t="s">
        <v>356</v>
      </c>
      <c r="B6115" s="1">
        <v>44134</v>
      </c>
      <c r="C6115">
        <v>2.64</v>
      </c>
      <c r="D6115" t="s">
        <v>6618</v>
      </c>
      <c r="E6115" t="s">
        <v>6618</v>
      </c>
      <c r="F6115" t="s">
        <v>6487</v>
      </c>
      <c r="G6115" t="s">
        <v>89</v>
      </c>
      <c r="H6115" t="s">
        <v>69</v>
      </c>
      <c r="I6115" t="s">
        <v>69</v>
      </c>
      <c r="J6115" t="s">
        <v>9</v>
      </c>
      <c r="O6115" t="s">
        <v>89</v>
      </c>
      <c r="P6115" t="s">
        <v>9</v>
      </c>
      <c r="Q6115" t="s">
        <v>9</v>
      </c>
      <c r="R6115" t="s">
        <v>224</v>
      </c>
      <c r="S6115" t="s">
        <v>127</v>
      </c>
      <c r="T6115">
        <v>1</v>
      </c>
      <c r="U6115" t="s">
        <v>475</v>
      </c>
      <c r="W6115" t="s">
        <v>386</v>
      </c>
    </row>
    <row r="6116" spans="1:23" x14ac:dyDescent="0.25">
      <c r="A6116" t="s">
        <v>356</v>
      </c>
      <c r="B6116" s="1">
        <v>44134</v>
      </c>
      <c r="C6116">
        <v>2.64</v>
      </c>
      <c r="D6116" t="s">
        <v>6618</v>
      </c>
      <c r="E6116" t="s">
        <v>6618</v>
      </c>
      <c r="F6116" t="s">
        <v>6487</v>
      </c>
      <c r="G6116" t="s">
        <v>89</v>
      </c>
      <c r="H6116" t="s">
        <v>69</v>
      </c>
      <c r="I6116" t="s">
        <v>69</v>
      </c>
      <c r="J6116" t="s">
        <v>9</v>
      </c>
      <c r="O6116" t="s">
        <v>89</v>
      </c>
      <c r="P6116" t="s">
        <v>9</v>
      </c>
      <c r="Q6116" t="s">
        <v>9</v>
      </c>
      <c r="R6116" t="s">
        <v>224</v>
      </c>
      <c r="S6116" t="s">
        <v>127</v>
      </c>
      <c r="T6116">
        <v>1</v>
      </c>
      <c r="U6116" t="s">
        <v>475</v>
      </c>
      <c r="W6116" t="s">
        <v>386</v>
      </c>
    </row>
    <row r="6117" spans="1:23" x14ac:dyDescent="0.25">
      <c r="A6117" t="s">
        <v>356</v>
      </c>
      <c r="B6117" s="1">
        <v>44134</v>
      </c>
      <c r="C6117">
        <v>13.62</v>
      </c>
      <c r="D6117" t="s">
        <v>6618</v>
      </c>
      <c r="E6117" t="s">
        <v>6618</v>
      </c>
      <c r="F6117" t="s">
        <v>6487</v>
      </c>
      <c r="G6117" t="s">
        <v>89</v>
      </c>
      <c r="H6117" t="s">
        <v>69</v>
      </c>
      <c r="I6117" t="s">
        <v>69</v>
      </c>
      <c r="J6117" t="s">
        <v>9</v>
      </c>
      <c r="O6117" t="s">
        <v>89</v>
      </c>
      <c r="P6117" t="s">
        <v>9</v>
      </c>
      <c r="Q6117" t="s">
        <v>9</v>
      </c>
      <c r="R6117" t="s">
        <v>224</v>
      </c>
      <c r="S6117" t="s">
        <v>127</v>
      </c>
      <c r="T6117">
        <v>1</v>
      </c>
      <c r="U6117" t="s">
        <v>475</v>
      </c>
      <c r="W6117" t="s">
        <v>386</v>
      </c>
    </row>
    <row r="6118" spans="1:23" x14ac:dyDescent="0.25">
      <c r="A6118" t="s">
        <v>544</v>
      </c>
      <c r="B6118" s="1">
        <v>44134</v>
      </c>
      <c r="C6118">
        <v>-35.72</v>
      </c>
      <c r="D6118" t="s">
        <v>975</v>
      </c>
      <c r="E6118" t="s">
        <v>975</v>
      </c>
      <c r="F6118" t="s">
        <v>976</v>
      </c>
      <c r="G6118" t="s">
        <v>104</v>
      </c>
      <c r="H6118" t="s">
        <v>12</v>
      </c>
      <c r="I6118" t="s">
        <v>12</v>
      </c>
      <c r="J6118" t="s">
        <v>9</v>
      </c>
      <c r="O6118" t="s">
        <v>104</v>
      </c>
      <c r="P6118" t="s">
        <v>9</v>
      </c>
      <c r="Q6118" t="s">
        <v>9</v>
      </c>
      <c r="R6118" t="s">
        <v>122</v>
      </c>
      <c r="S6118" t="s">
        <v>127</v>
      </c>
      <c r="T6118">
        <v>12</v>
      </c>
      <c r="U6118" t="s">
        <v>475</v>
      </c>
      <c r="W6118" t="s">
        <v>386</v>
      </c>
    </row>
    <row r="6119" spans="1:23" x14ac:dyDescent="0.25">
      <c r="A6119" t="s">
        <v>508</v>
      </c>
      <c r="B6119" s="1">
        <v>44134</v>
      </c>
      <c r="C6119">
        <v>500</v>
      </c>
      <c r="D6119" t="s">
        <v>677</v>
      </c>
      <c r="E6119" t="s">
        <v>677</v>
      </c>
      <c r="F6119" t="s">
        <v>677</v>
      </c>
      <c r="G6119" t="s">
        <v>92</v>
      </c>
      <c r="H6119" t="s">
        <v>30</v>
      </c>
      <c r="I6119" t="s">
        <v>30</v>
      </c>
      <c r="J6119" t="s">
        <v>9</v>
      </c>
      <c r="O6119" t="s">
        <v>92</v>
      </c>
      <c r="P6119" t="s">
        <v>9</v>
      </c>
      <c r="Q6119" t="s">
        <v>4849</v>
      </c>
      <c r="R6119" t="s">
        <v>92</v>
      </c>
      <c r="S6119" t="s">
        <v>127</v>
      </c>
      <c r="T6119">
        <v>12</v>
      </c>
      <c r="U6119" t="s">
        <v>475</v>
      </c>
      <c r="W6119" t="s">
        <v>386</v>
      </c>
    </row>
    <row r="6120" spans="1:23" x14ac:dyDescent="0.25">
      <c r="A6120" t="s">
        <v>356</v>
      </c>
      <c r="B6120" s="1">
        <v>44134</v>
      </c>
      <c r="C6120">
        <v>13.62</v>
      </c>
      <c r="D6120" t="s">
        <v>6618</v>
      </c>
      <c r="E6120" t="s">
        <v>6618</v>
      </c>
      <c r="F6120" t="s">
        <v>6487</v>
      </c>
      <c r="G6120" t="s">
        <v>89</v>
      </c>
      <c r="H6120" t="s">
        <v>69</v>
      </c>
      <c r="I6120" t="s">
        <v>69</v>
      </c>
      <c r="J6120" t="s">
        <v>9</v>
      </c>
      <c r="O6120" t="s">
        <v>89</v>
      </c>
      <c r="P6120" t="s">
        <v>9</v>
      </c>
      <c r="Q6120" t="s">
        <v>9</v>
      </c>
      <c r="R6120" t="s">
        <v>224</v>
      </c>
      <c r="S6120" t="s">
        <v>127</v>
      </c>
      <c r="T6120">
        <v>1</v>
      </c>
      <c r="U6120" t="s">
        <v>475</v>
      </c>
      <c r="W6120" t="s">
        <v>386</v>
      </c>
    </row>
    <row r="6121" spans="1:23" x14ac:dyDescent="0.25">
      <c r="A6121" t="s">
        <v>508</v>
      </c>
      <c r="B6121" s="1">
        <v>44134</v>
      </c>
      <c r="C6121">
        <v>-500</v>
      </c>
      <c r="D6121" t="s">
        <v>907</v>
      </c>
      <c r="E6121" t="s">
        <v>907</v>
      </c>
      <c r="F6121" t="s">
        <v>907</v>
      </c>
      <c r="G6121" t="s">
        <v>78</v>
      </c>
      <c r="H6121" t="s">
        <v>60</v>
      </c>
      <c r="I6121" t="s">
        <v>60</v>
      </c>
      <c r="J6121" t="s">
        <v>289</v>
      </c>
      <c r="O6121" t="s">
        <v>78</v>
      </c>
      <c r="P6121" t="s">
        <v>29</v>
      </c>
      <c r="Q6121" t="s">
        <v>4850</v>
      </c>
      <c r="R6121" t="s">
        <v>122</v>
      </c>
      <c r="S6121" t="s">
        <v>124</v>
      </c>
      <c r="T6121">
        <v>1</v>
      </c>
      <c r="U6121" t="s">
        <v>475</v>
      </c>
      <c r="V6121" t="s">
        <v>289</v>
      </c>
      <c r="W6121" t="s">
        <v>1640</v>
      </c>
    </row>
    <row r="6122" spans="1:23" x14ac:dyDescent="0.25">
      <c r="A6122" t="s">
        <v>336</v>
      </c>
      <c r="B6122" s="1">
        <v>44134</v>
      </c>
      <c r="C6122">
        <v>0.03</v>
      </c>
      <c r="D6122" t="s">
        <v>556</v>
      </c>
      <c r="E6122" t="s">
        <v>556</v>
      </c>
      <c r="F6122" t="s">
        <v>546</v>
      </c>
      <c r="G6122" t="s">
        <v>92</v>
      </c>
      <c r="H6122" t="s">
        <v>71</v>
      </c>
      <c r="I6122" t="s">
        <v>71</v>
      </c>
      <c r="J6122" t="s">
        <v>9</v>
      </c>
      <c r="O6122" t="s">
        <v>92</v>
      </c>
      <c r="P6122" t="s">
        <v>9</v>
      </c>
      <c r="Q6122" t="s">
        <v>9</v>
      </c>
      <c r="R6122" t="s">
        <v>92</v>
      </c>
      <c r="S6122" t="s">
        <v>127</v>
      </c>
      <c r="T6122">
        <v>12</v>
      </c>
      <c r="U6122" t="s">
        <v>475</v>
      </c>
      <c r="W6122" t="s">
        <v>386</v>
      </c>
    </row>
    <row r="6123" spans="1:23" x14ac:dyDescent="0.25">
      <c r="A6123" t="s">
        <v>508</v>
      </c>
      <c r="B6123" s="1">
        <v>44134</v>
      </c>
      <c r="C6123">
        <v>-500</v>
      </c>
      <c r="D6123" t="s">
        <v>971</v>
      </c>
      <c r="E6123" t="s">
        <v>971</v>
      </c>
      <c r="F6123" t="s">
        <v>971</v>
      </c>
      <c r="G6123" t="s">
        <v>78</v>
      </c>
      <c r="H6123" t="s">
        <v>60</v>
      </c>
      <c r="I6123" t="s">
        <v>60</v>
      </c>
      <c r="J6123" t="s">
        <v>289</v>
      </c>
      <c r="O6123" t="s">
        <v>78</v>
      </c>
      <c r="P6123" t="s">
        <v>29</v>
      </c>
      <c r="Q6123" t="s">
        <v>4851</v>
      </c>
      <c r="R6123" t="s">
        <v>122</v>
      </c>
      <c r="S6123" t="s">
        <v>124</v>
      </c>
      <c r="T6123">
        <v>1</v>
      </c>
      <c r="U6123" t="s">
        <v>475</v>
      </c>
      <c r="V6123" t="s">
        <v>289</v>
      </c>
      <c r="W6123" t="s">
        <v>1640</v>
      </c>
    </row>
    <row r="6124" spans="1:23" x14ac:dyDescent="0.25">
      <c r="A6124" t="s">
        <v>508</v>
      </c>
      <c r="B6124" s="1">
        <v>44134</v>
      </c>
      <c r="C6124">
        <v>500</v>
      </c>
      <c r="D6124" t="s">
        <v>677</v>
      </c>
      <c r="E6124" t="s">
        <v>677</v>
      </c>
      <c r="F6124" t="s">
        <v>677</v>
      </c>
      <c r="G6124" t="s">
        <v>92</v>
      </c>
      <c r="H6124" t="s">
        <v>30</v>
      </c>
      <c r="I6124" t="s">
        <v>30</v>
      </c>
      <c r="J6124" t="s">
        <v>9</v>
      </c>
      <c r="O6124" t="s">
        <v>92</v>
      </c>
      <c r="P6124" t="s">
        <v>9</v>
      </c>
      <c r="Q6124" t="s">
        <v>4852</v>
      </c>
      <c r="R6124" t="s">
        <v>92</v>
      </c>
      <c r="S6124" t="s">
        <v>127</v>
      </c>
      <c r="T6124">
        <v>12</v>
      </c>
      <c r="U6124" t="s">
        <v>475</v>
      </c>
      <c r="W6124" t="s">
        <v>386</v>
      </c>
    </row>
    <row r="6125" spans="1:23" x14ac:dyDescent="0.25">
      <c r="A6125" t="s">
        <v>19</v>
      </c>
      <c r="B6125" s="1">
        <v>44133</v>
      </c>
      <c r="C6125">
        <v>5551.25</v>
      </c>
      <c r="D6125" t="s">
        <v>719</v>
      </c>
      <c r="E6125" t="s">
        <v>719</v>
      </c>
      <c r="F6125" t="s">
        <v>565</v>
      </c>
      <c r="G6125" t="s">
        <v>92</v>
      </c>
      <c r="H6125" t="s">
        <v>30</v>
      </c>
      <c r="I6125" t="s">
        <v>30</v>
      </c>
      <c r="J6125" t="s">
        <v>9</v>
      </c>
      <c r="O6125" t="s">
        <v>92</v>
      </c>
      <c r="P6125" t="s">
        <v>9</v>
      </c>
      <c r="Q6125" t="s">
        <v>9</v>
      </c>
      <c r="R6125" t="s">
        <v>92</v>
      </c>
      <c r="S6125" t="s">
        <v>127</v>
      </c>
      <c r="T6125">
        <v>12</v>
      </c>
      <c r="U6125" t="s">
        <v>475</v>
      </c>
      <c r="W6125" t="s">
        <v>386</v>
      </c>
    </row>
    <row r="6126" spans="1:23" x14ac:dyDescent="0.25">
      <c r="A6126" t="s">
        <v>539</v>
      </c>
      <c r="B6126" s="1">
        <v>44133</v>
      </c>
      <c r="C6126">
        <v>-53.94</v>
      </c>
      <c r="D6126" t="s">
        <v>491</v>
      </c>
      <c r="E6126" t="s">
        <v>491</v>
      </c>
      <c r="F6126" t="s">
        <v>981</v>
      </c>
      <c r="G6126" t="s">
        <v>88</v>
      </c>
      <c r="H6126" t="s">
        <v>59</v>
      </c>
      <c r="I6126" t="s">
        <v>59</v>
      </c>
      <c r="J6126" t="s">
        <v>9</v>
      </c>
      <c r="K6126" t="s">
        <v>9</v>
      </c>
      <c r="L6126" t="s">
        <v>9</v>
      </c>
      <c r="M6126" t="s">
        <v>982</v>
      </c>
      <c r="O6126" t="s">
        <v>88</v>
      </c>
      <c r="P6126" t="s">
        <v>9</v>
      </c>
      <c r="Q6126" t="s">
        <v>983</v>
      </c>
      <c r="R6126" t="s">
        <v>122</v>
      </c>
      <c r="S6126" t="s">
        <v>127</v>
      </c>
      <c r="T6126">
        <v>1</v>
      </c>
      <c r="U6126" t="s">
        <v>475</v>
      </c>
      <c r="W6126" t="s">
        <v>386</v>
      </c>
    </row>
    <row r="6127" spans="1:23" x14ac:dyDescent="0.25">
      <c r="A6127" t="s">
        <v>492</v>
      </c>
      <c r="B6127" s="1">
        <v>44133</v>
      </c>
      <c r="C6127">
        <v>-13</v>
      </c>
      <c r="D6127" t="s">
        <v>986</v>
      </c>
      <c r="E6127" t="s">
        <v>986</v>
      </c>
      <c r="F6127" t="s">
        <v>987</v>
      </c>
      <c r="G6127" t="s">
        <v>120</v>
      </c>
      <c r="H6127" t="s">
        <v>156</v>
      </c>
      <c r="I6127" t="s">
        <v>156</v>
      </c>
      <c r="J6127" t="s">
        <v>9</v>
      </c>
      <c r="O6127" t="s">
        <v>120</v>
      </c>
      <c r="P6127" t="s">
        <v>9</v>
      </c>
      <c r="Q6127" t="s">
        <v>988</v>
      </c>
      <c r="R6127" t="s">
        <v>122</v>
      </c>
      <c r="S6127" t="s">
        <v>127</v>
      </c>
      <c r="T6127">
        <v>1</v>
      </c>
      <c r="U6127" t="s">
        <v>475</v>
      </c>
      <c r="W6127" t="s">
        <v>386</v>
      </c>
    </row>
    <row r="6128" spans="1:23" x14ac:dyDescent="0.25">
      <c r="A6128" t="s">
        <v>544</v>
      </c>
      <c r="B6128" s="1">
        <v>44133</v>
      </c>
      <c r="C6128">
        <v>-10</v>
      </c>
      <c r="D6128" t="s">
        <v>495</v>
      </c>
      <c r="E6128" t="s">
        <v>495</v>
      </c>
      <c r="F6128" t="s">
        <v>601</v>
      </c>
      <c r="G6128" t="s">
        <v>121</v>
      </c>
      <c r="H6128" t="s">
        <v>153</v>
      </c>
      <c r="I6128" t="s">
        <v>153</v>
      </c>
      <c r="J6128" t="s">
        <v>9</v>
      </c>
      <c r="O6128" t="s">
        <v>121</v>
      </c>
      <c r="P6128" t="s">
        <v>9</v>
      </c>
      <c r="Q6128" t="s">
        <v>985</v>
      </c>
      <c r="R6128" t="s">
        <v>122</v>
      </c>
      <c r="S6128" t="s">
        <v>127</v>
      </c>
      <c r="T6128">
        <v>1</v>
      </c>
      <c r="U6128" t="s">
        <v>475</v>
      </c>
      <c r="W6128" t="s">
        <v>386</v>
      </c>
    </row>
    <row r="6129" spans="1:23" x14ac:dyDescent="0.25">
      <c r="A6129" t="s">
        <v>544</v>
      </c>
      <c r="B6129" s="1">
        <v>44133</v>
      </c>
      <c r="C6129">
        <v>-28.51</v>
      </c>
      <c r="D6129" t="s">
        <v>495</v>
      </c>
      <c r="E6129" t="s">
        <v>495</v>
      </c>
      <c r="F6129" t="s">
        <v>601</v>
      </c>
      <c r="G6129" t="s">
        <v>120</v>
      </c>
      <c r="H6129" t="s">
        <v>67</v>
      </c>
      <c r="I6129" t="s">
        <v>67</v>
      </c>
      <c r="J6129" t="s">
        <v>9</v>
      </c>
      <c r="O6129" t="s">
        <v>120</v>
      </c>
      <c r="P6129" t="s">
        <v>9</v>
      </c>
      <c r="Q6129" t="s">
        <v>984</v>
      </c>
      <c r="R6129" t="s">
        <v>122</v>
      </c>
      <c r="S6129" t="s">
        <v>127</v>
      </c>
      <c r="T6129">
        <v>12</v>
      </c>
      <c r="U6129" t="s">
        <v>475</v>
      </c>
      <c r="W6129" t="s">
        <v>386</v>
      </c>
    </row>
    <row r="6130" spans="1:23" x14ac:dyDescent="0.25">
      <c r="A6130" t="s">
        <v>19</v>
      </c>
      <c r="B6130" s="1">
        <v>44133</v>
      </c>
      <c r="C6130">
        <v>3889.39</v>
      </c>
      <c r="D6130" t="s">
        <v>562</v>
      </c>
      <c r="E6130" t="s">
        <v>562</v>
      </c>
      <c r="F6130" t="s">
        <v>563</v>
      </c>
      <c r="G6130" t="s">
        <v>92</v>
      </c>
      <c r="H6130" t="s">
        <v>30</v>
      </c>
      <c r="I6130" t="s">
        <v>30</v>
      </c>
      <c r="J6130" t="s">
        <v>9</v>
      </c>
      <c r="O6130" t="s">
        <v>92</v>
      </c>
      <c r="P6130" t="s">
        <v>9</v>
      </c>
      <c r="Q6130" t="s">
        <v>9</v>
      </c>
      <c r="R6130" t="s">
        <v>92</v>
      </c>
      <c r="S6130" t="s">
        <v>127</v>
      </c>
      <c r="T6130">
        <v>12</v>
      </c>
      <c r="U6130" t="s">
        <v>475</v>
      </c>
      <c r="W6130" t="s">
        <v>386</v>
      </c>
    </row>
    <row r="6131" spans="1:23" x14ac:dyDescent="0.25">
      <c r="A6131" t="s">
        <v>544</v>
      </c>
      <c r="B6131" s="1">
        <v>44133</v>
      </c>
      <c r="C6131">
        <v>-34.409999999999997</v>
      </c>
      <c r="D6131" t="s">
        <v>979</v>
      </c>
      <c r="E6131" t="s">
        <v>979</v>
      </c>
      <c r="F6131" t="s">
        <v>980</v>
      </c>
      <c r="G6131" t="s">
        <v>104</v>
      </c>
      <c r="H6131" t="s">
        <v>7</v>
      </c>
      <c r="I6131" t="s">
        <v>7</v>
      </c>
      <c r="J6131" t="s">
        <v>9</v>
      </c>
      <c r="O6131" t="s">
        <v>104</v>
      </c>
      <c r="P6131" t="s">
        <v>9</v>
      </c>
      <c r="Q6131" t="s">
        <v>9</v>
      </c>
      <c r="R6131" t="s">
        <v>122</v>
      </c>
      <c r="S6131" t="s">
        <v>127</v>
      </c>
      <c r="T6131">
        <v>12</v>
      </c>
      <c r="U6131" t="s">
        <v>475</v>
      </c>
      <c r="W6131" t="s">
        <v>386</v>
      </c>
    </row>
    <row r="6132" spans="1:23" x14ac:dyDescent="0.25">
      <c r="A6132" t="s">
        <v>6411</v>
      </c>
      <c r="B6132" s="1">
        <v>44132</v>
      </c>
      <c r="C6132">
        <v>4049.91</v>
      </c>
      <c r="D6132" t="s">
        <v>8254</v>
      </c>
      <c r="E6132" t="s">
        <v>8254</v>
      </c>
      <c r="F6132" t="s">
        <v>8255</v>
      </c>
      <c r="G6132" t="s">
        <v>89</v>
      </c>
      <c r="H6132" t="s">
        <v>230</v>
      </c>
      <c r="I6132" t="s">
        <v>230</v>
      </c>
      <c r="J6132" t="s">
        <v>9</v>
      </c>
      <c r="O6132" t="s">
        <v>89</v>
      </c>
      <c r="P6132" t="s">
        <v>9</v>
      </c>
      <c r="Q6132" t="s">
        <v>9</v>
      </c>
      <c r="R6132" t="s">
        <v>224</v>
      </c>
      <c r="S6132" t="s">
        <v>127</v>
      </c>
      <c r="T6132">
        <v>1</v>
      </c>
      <c r="U6132" t="s">
        <v>475</v>
      </c>
      <c r="W6132" t="s">
        <v>386</v>
      </c>
    </row>
    <row r="6133" spans="1:23" x14ac:dyDescent="0.25">
      <c r="A6133" t="s">
        <v>6411</v>
      </c>
      <c r="B6133" s="1">
        <v>44132</v>
      </c>
      <c r="C6133">
        <v>1552.14</v>
      </c>
      <c r="D6133" t="s">
        <v>8253</v>
      </c>
      <c r="E6133" t="s">
        <v>8253</v>
      </c>
      <c r="F6133" t="s">
        <v>7429</v>
      </c>
      <c r="G6133" t="s">
        <v>89</v>
      </c>
      <c r="H6133" t="s">
        <v>230</v>
      </c>
      <c r="I6133" t="s">
        <v>230</v>
      </c>
      <c r="J6133" t="s">
        <v>9</v>
      </c>
      <c r="O6133" t="s">
        <v>89</v>
      </c>
      <c r="P6133" t="s">
        <v>9</v>
      </c>
      <c r="Q6133" t="s">
        <v>9</v>
      </c>
      <c r="R6133" t="s">
        <v>224</v>
      </c>
      <c r="S6133" t="s">
        <v>127</v>
      </c>
      <c r="T6133">
        <v>1</v>
      </c>
      <c r="U6133" t="s">
        <v>475</v>
      </c>
      <c r="W6133" t="s">
        <v>386</v>
      </c>
    </row>
    <row r="6134" spans="1:23" x14ac:dyDescent="0.25">
      <c r="A6134" t="s">
        <v>6411</v>
      </c>
      <c r="B6134" s="1">
        <v>44132</v>
      </c>
      <c r="C6134">
        <v>17127.61</v>
      </c>
      <c r="D6134" t="s">
        <v>8256</v>
      </c>
      <c r="E6134" t="s">
        <v>8256</v>
      </c>
      <c r="F6134" t="s">
        <v>7430</v>
      </c>
      <c r="G6134" t="s">
        <v>89</v>
      </c>
      <c r="H6134" t="s">
        <v>230</v>
      </c>
      <c r="I6134" t="s">
        <v>230</v>
      </c>
      <c r="J6134" t="s">
        <v>9</v>
      </c>
      <c r="O6134" t="s">
        <v>89</v>
      </c>
      <c r="P6134" t="s">
        <v>9</v>
      </c>
      <c r="Q6134" t="s">
        <v>9</v>
      </c>
      <c r="R6134" t="s">
        <v>224</v>
      </c>
      <c r="S6134" t="s">
        <v>127</v>
      </c>
      <c r="T6134">
        <v>1</v>
      </c>
      <c r="U6134" t="s">
        <v>475</v>
      </c>
      <c r="W6134" t="s">
        <v>386</v>
      </c>
    </row>
    <row r="6135" spans="1:23" x14ac:dyDescent="0.25">
      <c r="A6135" t="s">
        <v>492</v>
      </c>
      <c r="B6135" s="1">
        <v>44132</v>
      </c>
      <c r="C6135">
        <v>-10.99</v>
      </c>
      <c r="D6135" t="s">
        <v>588</v>
      </c>
      <c r="E6135" t="s">
        <v>588</v>
      </c>
      <c r="F6135" t="s">
        <v>589</v>
      </c>
      <c r="G6135" t="s">
        <v>13</v>
      </c>
      <c r="H6135" t="s">
        <v>37</v>
      </c>
      <c r="I6135" t="s">
        <v>37</v>
      </c>
      <c r="J6135" t="s">
        <v>9</v>
      </c>
      <c r="O6135" t="s">
        <v>13</v>
      </c>
      <c r="P6135" t="s">
        <v>9</v>
      </c>
      <c r="Q6135" t="s">
        <v>9</v>
      </c>
      <c r="R6135" t="s">
        <v>122</v>
      </c>
      <c r="S6135" t="s">
        <v>127</v>
      </c>
      <c r="T6135">
        <v>12</v>
      </c>
      <c r="U6135" t="s">
        <v>475</v>
      </c>
      <c r="W6135" t="s">
        <v>386</v>
      </c>
    </row>
    <row r="6136" spans="1:23" x14ac:dyDescent="0.25">
      <c r="A6136" t="s">
        <v>6411</v>
      </c>
      <c r="B6136" s="1">
        <v>44132</v>
      </c>
      <c r="C6136">
        <v>2969.93</v>
      </c>
      <c r="D6136" t="s">
        <v>8254</v>
      </c>
      <c r="E6136" t="s">
        <v>8254</v>
      </c>
      <c r="F6136" t="s">
        <v>8255</v>
      </c>
      <c r="G6136" t="s">
        <v>89</v>
      </c>
      <c r="H6136" t="s">
        <v>230</v>
      </c>
      <c r="I6136" t="s">
        <v>230</v>
      </c>
      <c r="J6136" t="s">
        <v>9</v>
      </c>
      <c r="O6136" t="s">
        <v>89</v>
      </c>
      <c r="P6136" t="s">
        <v>9</v>
      </c>
      <c r="Q6136" t="s">
        <v>9</v>
      </c>
      <c r="R6136" t="s">
        <v>224</v>
      </c>
      <c r="S6136" t="s">
        <v>127</v>
      </c>
      <c r="T6136">
        <v>1</v>
      </c>
      <c r="U6136" t="s">
        <v>475</v>
      </c>
      <c r="W6136" t="s">
        <v>386</v>
      </c>
    </row>
    <row r="6137" spans="1:23" x14ac:dyDescent="0.25">
      <c r="A6137" t="s">
        <v>6411</v>
      </c>
      <c r="B6137" s="1">
        <v>44132</v>
      </c>
      <c r="C6137">
        <v>2159.9499999999998</v>
      </c>
      <c r="D6137" t="s">
        <v>8254</v>
      </c>
      <c r="E6137" t="s">
        <v>8254</v>
      </c>
      <c r="F6137" t="s">
        <v>8255</v>
      </c>
      <c r="G6137" t="s">
        <v>89</v>
      </c>
      <c r="H6137" t="s">
        <v>230</v>
      </c>
      <c r="I6137" t="s">
        <v>230</v>
      </c>
      <c r="J6137" t="s">
        <v>9</v>
      </c>
      <c r="O6137" t="s">
        <v>89</v>
      </c>
      <c r="P6137" t="s">
        <v>9</v>
      </c>
      <c r="Q6137" t="s">
        <v>9</v>
      </c>
      <c r="R6137" t="s">
        <v>224</v>
      </c>
      <c r="S6137" t="s">
        <v>127</v>
      </c>
      <c r="T6137">
        <v>1</v>
      </c>
      <c r="U6137" t="s">
        <v>475</v>
      </c>
      <c r="W6137" t="s">
        <v>386</v>
      </c>
    </row>
    <row r="6138" spans="1:23" x14ac:dyDescent="0.25">
      <c r="A6138" t="s">
        <v>19</v>
      </c>
      <c r="B6138" s="1">
        <v>44132</v>
      </c>
      <c r="C6138">
        <v>-343.77</v>
      </c>
      <c r="D6138" t="s">
        <v>576</v>
      </c>
      <c r="E6138" t="s">
        <v>576</v>
      </c>
      <c r="F6138" t="s">
        <v>505</v>
      </c>
      <c r="G6138" t="s">
        <v>94</v>
      </c>
      <c r="H6138" t="s">
        <v>24</v>
      </c>
      <c r="I6138" t="s">
        <v>24</v>
      </c>
      <c r="J6138" t="s">
        <v>2433</v>
      </c>
      <c r="K6138" t="s">
        <v>2434</v>
      </c>
      <c r="O6138" t="s">
        <v>94</v>
      </c>
      <c r="P6138" t="s">
        <v>29</v>
      </c>
      <c r="Q6138" t="s">
        <v>2435</v>
      </c>
      <c r="R6138" t="s">
        <v>122</v>
      </c>
      <c r="S6138" t="s">
        <v>127</v>
      </c>
      <c r="T6138">
        <v>12</v>
      </c>
      <c r="U6138" t="s">
        <v>475</v>
      </c>
      <c r="V6138" t="s">
        <v>265</v>
      </c>
      <c r="W6138" t="s">
        <v>1640</v>
      </c>
    </row>
    <row r="6139" spans="1:23" x14ac:dyDescent="0.25">
      <c r="A6139" t="s">
        <v>6411</v>
      </c>
      <c r="B6139" s="1">
        <v>44132</v>
      </c>
      <c r="C6139">
        <v>1619.42</v>
      </c>
      <c r="D6139" t="s">
        <v>8254</v>
      </c>
      <c r="E6139" t="s">
        <v>8254</v>
      </c>
      <c r="F6139" t="s">
        <v>8255</v>
      </c>
      <c r="G6139" t="s">
        <v>89</v>
      </c>
      <c r="H6139" t="s">
        <v>230</v>
      </c>
      <c r="I6139" t="s">
        <v>230</v>
      </c>
      <c r="J6139" t="s">
        <v>9</v>
      </c>
      <c r="O6139" t="s">
        <v>89</v>
      </c>
      <c r="P6139" t="s">
        <v>9</v>
      </c>
      <c r="Q6139" t="s">
        <v>9</v>
      </c>
      <c r="R6139" t="s">
        <v>224</v>
      </c>
      <c r="S6139" t="s">
        <v>127</v>
      </c>
      <c r="T6139">
        <v>1</v>
      </c>
      <c r="U6139" t="s">
        <v>475</v>
      </c>
      <c r="W6139" t="s">
        <v>386</v>
      </c>
    </row>
    <row r="6140" spans="1:23" x14ac:dyDescent="0.25">
      <c r="A6140" t="s">
        <v>6411</v>
      </c>
      <c r="B6140" s="1">
        <v>44132</v>
      </c>
      <c r="C6140">
        <v>3104.27</v>
      </c>
      <c r="D6140" t="s">
        <v>8253</v>
      </c>
      <c r="E6140" t="s">
        <v>8253</v>
      </c>
      <c r="F6140" t="s">
        <v>7429</v>
      </c>
      <c r="G6140" t="s">
        <v>89</v>
      </c>
      <c r="H6140" t="s">
        <v>230</v>
      </c>
      <c r="I6140" t="s">
        <v>230</v>
      </c>
      <c r="J6140" t="s">
        <v>9</v>
      </c>
      <c r="O6140" t="s">
        <v>89</v>
      </c>
      <c r="P6140" t="s">
        <v>9</v>
      </c>
      <c r="Q6140" t="s">
        <v>9</v>
      </c>
      <c r="R6140" t="s">
        <v>224</v>
      </c>
      <c r="S6140" t="s">
        <v>127</v>
      </c>
      <c r="T6140">
        <v>1</v>
      </c>
      <c r="U6140" t="s">
        <v>475</v>
      </c>
      <c r="W6140" t="s">
        <v>386</v>
      </c>
    </row>
    <row r="6141" spans="1:23" x14ac:dyDescent="0.25">
      <c r="A6141" t="s">
        <v>6411</v>
      </c>
      <c r="B6141" s="1">
        <v>44132</v>
      </c>
      <c r="C6141">
        <v>9312.51</v>
      </c>
      <c r="D6141" t="s">
        <v>8253</v>
      </c>
      <c r="E6141" t="s">
        <v>8253</v>
      </c>
      <c r="F6141" t="s">
        <v>7429</v>
      </c>
      <c r="G6141" t="s">
        <v>89</v>
      </c>
      <c r="H6141" t="s">
        <v>230</v>
      </c>
      <c r="I6141" t="s">
        <v>230</v>
      </c>
      <c r="J6141" t="s">
        <v>9</v>
      </c>
      <c r="O6141" t="s">
        <v>89</v>
      </c>
      <c r="P6141" t="s">
        <v>9</v>
      </c>
      <c r="Q6141" t="s">
        <v>9</v>
      </c>
      <c r="R6141" t="s">
        <v>224</v>
      </c>
      <c r="S6141" t="s">
        <v>127</v>
      </c>
      <c r="T6141">
        <v>1</v>
      </c>
      <c r="U6141" t="s">
        <v>475</v>
      </c>
      <c r="W6141" t="s">
        <v>386</v>
      </c>
    </row>
    <row r="6142" spans="1:23" x14ac:dyDescent="0.25">
      <c r="A6142" t="s">
        <v>19</v>
      </c>
      <c r="B6142" s="1">
        <v>44131</v>
      </c>
      <c r="C6142">
        <v>-40000</v>
      </c>
      <c r="D6142" t="s">
        <v>989</v>
      </c>
      <c r="E6142" t="s">
        <v>989</v>
      </c>
      <c r="F6142" t="s">
        <v>990</v>
      </c>
      <c r="G6142" t="s">
        <v>119</v>
      </c>
      <c r="H6142" t="s">
        <v>54</v>
      </c>
      <c r="I6142" t="s">
        <v>54</v>
      </c>
      <c r="J6142" t="s">
        <v>9</v>
      </c>
      <c r="O6142" t="s">
        <v>119</v>
      </c>
      <c r="P6142" t="s">
        <v>9</v>
      </c>
      <c r="Q6142" t="s">
        <v>9</v>
      </c>
      <c r="R6142" t="s">
        <v>122</v>
      </c>
      <c r="S6142" t="s">
        <v>127</v>
      </c>
      <c r="T6142">
        <v>1</v>
      </c>
      <c r="U6142" t="s">
        <v>475</v>
      </c>
      <c r="V6142" t="s">
        <v>305</v>
      </c>
      <c r="W6142" t="s">
        <v>386</v>
      </c>
    </row>
    <row r="6143" spans="1:23" x14ac:dyDescent="0.25">
      <c r="A6143" t="s">
        <v>492</v>
      </c>
      <c r="B6143" s="1">
        <v>44131</v>
      </c>
      <c r="C6143">
        <v>-4.79</v>
      </c>
      <c r="D6143" t="s">
        <v>495</v>
      </c>
      <c r="E6143" t="s">
        <v>495</v>
      </c>
      <c r="F6143" t="s">
        <v>496</v>
      </c>
      <c r="G6143" t="s">
        <v>104</v>
      </c>
      <c r="H6143" t="s">
        <v>16</v>
      </c>
      <c r="I6143" t="s">
        <v>16</v>
      </c>
      <c r="J6143" t="s">
        <v>9</v>
      </c>
      <c r="O6143" t="s">
        <v>104</v>
      </c>
      <c r="P6143" t="s">
        <v>9</v>
      </c>
      <c r="Q6143" t="s">
        <v>9</v>
      </c>
      <c r="R6143" t="s">
        <v>122</v>
      </c>
      <c r="S6143" t="s">
        <v>127</v>
      </c>
      <c r="T6143">
        <v>12</v>
      </c>
      <c r="U6143" t="s">
        <v>475</v>
      </c>
      <c r="W6143" t="s">
        <v>386</v>
      </c>
    </row>
    <row r="6144" spans="1:23" x14ac:dyDescent="0.25">
      <c r="A6144" t="s">
        <v>19</v>
      </c>
      <c r="B6144" s="1">
        <v>44131</v>
      </c>
      <c r="C6144">
        <v>-1136.4100000000001</v>
      </c>
      <c r="D6144" t="s">
        <v>17</v>
      </c>
      <c r="E6144" t="s">
        <v>17</v>
      </c>
      <c r="F6144" t="s">
        <v>778</v>
      </c>
      <c r="G6144" t="s">
        <v>55</v>
      </c>
      <c r="H6144" t="s">
        <v>18</v>
      </c>
      <c r="I6144" t="s">
        <v>18</v>
      </c>
      <c r="J6144" t="s">
        <v>9</v>
      </c>
      <c r="O6144" t="s">
        <v>55</v>
      </c>
      <c r="P6144" t="s">
        <v>9</v>
      </c>
      <c r="Q6144" t="s">
        <v>9</v>
      </c>
      <c r="R6144" t="s">
        <v>224</v>
      </c>
      <c r="S6144" t="s">
        <v>126</v>
      </c>
      <c r="T6144">
        <v>12</v>
      </c>
      <c r="U6144" t="s">
        <v>475</v>
      </c>
      <c r="W6144" t="s">
        <v>386</v>
      </c>
    </row>
    <row r="6145" spans="1:23" x14ac:dyDescent="0.25">
      <c r="A6145" t="s">
        <v>553</v>
      </c>
      <c r="B6145" s="1">
        <v>44130</v>
      </c>
      <c r="C6145">
        <v>-12450</v>
      </c>
      <c r="D6145" t="s">
        <v>621</v>
      </c>
      <c r="E6145" t="s">
        <v>621</v>
      </c>
      <c r="F6145" t="s">
        <v>622</v>
      </c>
      <c r="G6145" t="s">
        <v>55</v>
      </c>
      <c r="H6145" t="s">
        <v>225</v>
      </c>
      <c r="I6145" t="s">
        <v>225</v>
      </c>
      <c r="J6145" t="s">
        <v>9</v>
      </c>
      <c r="O6145" t="s">
        <v>55</v>
      </c>
      <c r="P6145" t="s">
        <v>9</v>
      </c>
      <c r="Q6145" t="s">
        <v>992</v>
      </c>
      <c r="R6145" t="s">
        <v>224</v>
      </c>
      <c r="S6145" t="s">
        <v>126</v>
      </c>
      <c r="T6145">
        <v>0</v>
      </c>
      <c r="U6145" t="s">
        <v>475</v>
      </c>
      <c r="V6145" t="s">
        <v>6075</v>
      </c>
      <c r="W6145" t="s">
        <v>386</v>
      </c>
    </row>
    <row r="6146" spans="1:23" x14ac:dyDescent="0.25">
      <c r="A6146" t="s">
        <v>420</v>
      </c>
      <c r="B6146" s="1">
        <v>44130</v>
      </c>
      <c r="C6146">
        <v>-5000</v>
      </c>
      <c r="D6146" t="s">
        <v>791</v>
      </c>
      <c r="E6146" t="s">
        <v>791</v>
      </c>
      <c r="F6146" t="s">
        <v>792</v>
      </c>
      <c r="G6146" t="s">
        <v>55</v>
      </c>
      <c r="H6146" t="s">
        <v>225</v>
      </c>
      <c r="I6146" t="s">
        <v>225</v>
      </c>
      <c r="J6146" t="s">
        <v>9</v>
      </c>
      <c r="O6146" t="s">
        <v>55</v>
      </c>
      <c r="P6146" t="s">
        <v>9</v>
      </c>
      <c r="Q6146" t="s">
        <v>9</v>
      </c>
      <c r="R6146" t="s">
        <v>224</v>
      </c>
      <c r="S6146" t="s">
        <v>126</v>
      </c>
      <c r="T6146">
        <v>0</v>
      </c>
      <c r="U6146" t="s">
        <v>475</v>
      </c>
      <c r="V6146" t="s">
        <v>6075</v>
      </c>
      <c r="W6146" t="s">
        <v>386</v>
      </c>
    </row>
    <row r="6147" spans="1:23" x14ac:dyDescent="0.25">
      <c r="A6147" t="s">
        <v>553</v>
      </c>
      <c r="B6147" s="1">
        <v>44130</v>
      </c>
      <c r="C6147">
        <v>-40000</v>
      </c>
      <c r="D6147" t="s">
        <v>621</v>
      </c>
      <c r="E6147" t="s">
        <v>621</v>
      </c>
      <c r="F6147" t="s">
        <v>622</v>
      </c>
      <c r="G6147" t="s">
        <v>55</v>
      </c>
      <c r="H6147" t="s">
        <v>225</v>
      </c>
      <c r="I6147" t="s">
        <v>225</v>
      </c>
      <c r="J6147" t="s">
        <v>9</v>
      </c>
      <c r="O6147" t="s">
        <v>55</v>
      </c>
      <c r="P6147" t="s">
        <v>9</v>
      </c>
      <c r="Q6147" t="s">
        <v>994</v>
      </c>
      <c r="R6147" t="s">
        <v>224</v>
      </c>
      <c r="S6147" t="s">
        <v>126</v>
      </c>
      <c r="T6147">
        <v>0</v>
      </c>
      <c r="U6147" t="s">
        <v>475</v>
      </c>
      <c r="V6147" t="s">
        <v>6075</v>
      </c>
      <c r="W6147" t="s">
        <v>386</v>
      </c>
    </row>
    <row r="6148" spans="1:23" x14ac:dyDescent="0.25">
      <c r="A6148" t="s">
        <v>553</v>
      </c>
      <c r="B6148" s="1">
        <v>44130</v>
      </c>
      <c r="C6148">
        <v>5000</v>
      </c>
      <c r="D6148" t="s">
        <v>789</v>
      </c>
      <c r="E6148" t="s">
        <v>789</v>
      </c>
      <c r="F6148" t="s">
        <v>991</v>
      </c>
      <c r="G6148" t="s">
        <v>55</v>
      </c>
      <c r="H6148" t="s">
        <v>225</v>
      </c>
      <c r="I6148" t="s">
        <v>225</v>
      </c>
      <c r="J6148" t="s">
        <v>9</v>
      </c>
      <c r="O6148" t="s">
        <v>55</v>
      </c>
      <c r="P6148" t="s">
        <v>9</v>
      </c>
      <c r="Q6148" t="s">
        <v>9</v>
      </c>
      <c r="R6148" t="s">
        <v>224</v>
      </c>
      <c r="S6148" t="s">
        <v>126</v>
      </c>
      <c r="T6148">
        <v>0</v>
      </c>
      <c r="U6148" t="s">
        <v>475</v>
      </c>
      <c r="V6148" t="s">
        <v>6075</v>
      </c>
      <c r="W6148" t="s">
        <v>386</v>
      </c>
    </row>
    <row r="6149" spans="1:23" x14ac:dyDescent="0.25">
      <c r="A6149" t="s">
        <v>19</v>
      </c>
      <c r="B6149" s="1">
        <v>44130</v>
      </c>
      <c r="C6149">
        <v>-392.49</v>
      </c>
      <c r="D6149" t="s">
        <v>25</v>
      </c>
      <c r="E6149" t="s">
        <v>25</v>
      </c>
      <c r="F6149" t="s">
        <v>611</v>
      </c>
      <c r="G6149" t="s">
        <v>55</v>
      </c>
      <c r="H6149" t="s">
        <v>18</v>
      </c>
      <c r="I6149" t="s">
        <v>18</v>
      </c>
      <c r="J6149" t="s">
        <v>9</v>
      </c>
      <c r="O6149" t="s">
        <v>55</v>
      </c>
      <c r="P6149" t="s">
        <v>9</v>
      </c>
      <c r="Q6149" t="s">
        <v>9</v>
      </c>
      <c r="R6149" t="s">
        <v>224</v>
      </c>
      <c r="S6149" t="s">
        <v>126</v>
      </c>
      <c r="T6149">
        <v>12</v>
      </c>
      <c r="U6149" t="s">
        <v>475</v>
      </c>
      <c r="W6149" t="s">
        <v>386</v>
      </c>
    </row>
    <row r="6150" spans="1:23" x14ac:dyDescent="0.25">
      <c r="A6150" t="s">
        <v>605</v>
      </c>
      <c r="B6150" s="1">
        <v>44130</v>
      </c>
      <c r="C6150">
        <v>-13.2</v>
      </c>
      <c r="D6150" t="s">
        <v>606</v>
      </c>
      <c r="E6150" t="s">
        <v>606</v>
      </c>
      <c r="F6150" t="s">
        <v>993</v>
      </c>
      <c r="G6150" t="s">
        <v>13</v>
      </c>
      <c r="H6150" t="s">
        <v>11</v>
      </c>
      <c r="I6150" t="s">
        <v>11</v>
      </c>
      <c r="J6150" t="s">
        <v>9</v>
      </c>
      <c r="O6150" t="s">
        <v>13</v>
      </c>
      <c r="P6150" t="s">
        <v>9</v>
      </c>
      <c r="Q6150" t="s">
        <v>9</v>
      </c>
      <c r="R6150" t="s">
        <v>122</v>
      </c>
      <c r="S6150" t="s">
        <v>127</v>
      </c>
      <c r="T6150">
        <v>12</v>
      </c>
      <c r="U6150" t="s">
        <v>475</v>
      </c>
      <c r="W6150" t="s">
        <v>386</v>
      </c>
    </row>
    <row r="6151" spans="1:23" x14ac:dyDescent="0.25">
      <c r="A6151" t="s">
        <v>544</v>
      </c>
      <c r="B6151" s="1">
        <v>44130</v>
      </c>
      <c r="C6151">
        <v>258.39999999999998</v>
      </c>
      <c r="D6151" t="s">
        <v>995</v>
      </c>
      <c r="E6151" t="s">
        <v>995</v>
      </c>
      <c r="F6151" t="s">
        <v>996</v>
      </c>
      <c r="G6151" t="s">
        <v>105</v>
      </c>
      <c r="H6151" t="s">
        <v>28</v>
      </c>
      <c r="I6151" t="s">
        <v>28</v>
      </c>
      <c r="J6151" t="s">
        <v>2350</v>
      </c>
      <c r="O6151" t="s">
        <v>105</v>
      </c>
      <c r="P6151" t="s">
        <v>9</v>
      </c>
      <c r="Q6151" t="s">
        <v>2351</v>
      </c>
      <c r="R6151" t="s">
        <v>122</v>
      </c>
      <c r="S6151" t="s">
        <v>124</v>
      </c>
      <c r="T6151">
        <v>1</v>
      </c>
      <c r="U6151" t="s">
        <v>475</v>
      </c>
      <c r="W6151" t="s">
        <v>386</v>
      </c>
    </row>
    <row r="6152" spans="1:23" x14ac:dyDescent="0.25">
      <c r="A6152" t="s">
        <v>492</v>
      </c>
      <c r="B6152" s="1">
        <v>44130</v>
      </c>
      <c r="C6152">
        <v>-15.29</v>
      </c>
      <c r="D6152" t="s">
        <v>493</v>
      </c>
      <c r="E6152" t="s">
        <v>493</v>
      </c>
      <c r="F6152" t="s">
        <v>494</v>
      </c>
      <c r="G6152" t="s">
        <v>104</v>
      </c>
      <c r="H6152" t="s">
        <v>16</v>
      </c>
      <c r="I6152" t="s">
        <v>16</v>
      </c>
      <c r="J6152" t="s">
        <v>9</v>
      </c>
      <c r="O6152" t="s">
        <v>104</v>
      </c>
      <c r="P6152" t="s">
        <v>9</v>
      </c>
      <c r="Q6152" t="s">
        <v>9</v>
      </c>
      <c r="R6152" t="s">
        <v>122</v>
      </c>
      <c r="S6152" t="s">
        <v>127</v>
      </c>
      <c r="T6152">
        <v>12</v>
      </c>
      <c r="U6152" t="s">
        <v>475</v>
      </c>
      <c r="W6152" t="s">
        <v>386</v>
      </c>
    </row>
    <row r="6153" spans="1:23" x14ac:dyDescent="0.25">
      <c r="A6153" t="s">
        <v>19</v>
      </c>
      <c r="B6153" s="1">
        <v>44130</v>
      </c>
      <c r="C6153">
        <v>12450</v>
      </c>
      <c r="D6153" t="s">
        <v>618</v>
      </c>
      <c r="E6153" t="s">
        <v>618</v>
      </c>
      <c r="F6153" t="s">
        <v>775</v>
      </c>
      <c r="G6153" t="s">
        <v>55</v>
      </c>
      <c r="H6153" t="s">
        <v>225</v>
      </c>
      <c r="I6153" t="s">
        <v>225</v>
      </c>
      <c r="J6153" t="s">
        <v>9</v>
      </c>
      <c r="O6153" t="s">
        <v>55</v>
      </c>
      <c r="P6153" t="s">
        <v>9</v>
      </c>
      <c r="Q6153" t="s">
        <v>9</v>
      </c>
      <c r="R6153" t="s">
        <v>224</v>
      </c>
      <c r="S6153" t="s">
        <v>126</v>
      </c>
      <c r="T6153">
        <v>0</v>
      </c>
      <c r="U6153" t="s">
        <v>475</v>
      </c>
      <c r="V6153" t="s">
        <v>6075</v>
      </c>
      <c r="W6153" t="s">
        <v>386</v>
      </c>
    </row>
    <row r="6154" spans="1:23" x14ac:dyDescent="0.25">
      <c r="A6154" t="s">
        <v>19</v>
      </c>
      <c r="B6154" s="1">
        <v>44130</v>
      </c>
      <c r="C6154">
        <v>40000</v>
      </c>
      <c r="D6154" t="s">
        <v>618</v>
      </c>
      <c r="E6154" t="s">
        <v>618</v>
      </c>
      <c r="F6154" t="s">
        <v>775</v>
      </c>
      <c r="G6154" t="s">
        <v>55</v>
      </c>
      <c r="H6154" t="s">
        <v>225</v>
      </c>
      <c r="I6154" t="s">
        <v>225</v>
      </c>
      <c r="J6154" t="s">
        <v>9</v>
      </c>
      <c r="O6154" t="s">
        <v>55</v>
      </c>
      <c r="P6154" t="s">
        <v>9</v>
      </c>
      <c r="Q6154" t="s">
        <v>9</v>
      </c>
      <c r="R6154" t="s">
        <v>224</v>
      </c>
      <c r="S6154" t="s">
        <v>126</v>
      </c>
      <c r="T6154">
        <v>0</v>
      </c>
      <c r="U6154" t="s">
        <v>475</v>
      </c>
      <c r="V6154" t="s">
        <v>6075</v>
      </c>
      <c r="W6154" t="s">
        <v>386</v>
      </c>
    </row>
    <row r="6155" spans="1:23" x14ac:dyDescent="0.25">
      <c r="A6155" t="s">
        <v>34</v>
      </c>
      <c r="B6155" s="1">
        <v>44129</v>
      </c>
      <c r="C6155">
        <v>24.76</v>
      </c>
      <c r="D6155" t="s">
        <v>491</v>
      </c>
      <c r="E6155" t="s">
        <v>491</v>
      </c>
      <c r="F6155" t="s">
        <v>997</v>
      </c>
      <c r="G6155" t="s">
        <v>120</v>
      </c>
      <c r="H6155" t="s">
        <v>67</v>
      </c>
      <c r="I6155" t="s">
        <v>67</v>
      </c>
      <c r="J6155" t="s">
        <v>9</v>
      </c>
      <c r="K6155" t="s">
        <v>9</v>
      </c>
      <c r="L6155" t="s">
        <v>9</v>
      </c>
      <c r="M6155" t="s">
        <v>998</v>
      </c>
      <c r="O6155" t="s">
        <v>120</v>
      </c>
      <c r="P6155" t="s">
        <v>9</v>
      </c>
      <c r="Q6155" t="s">
        <v>999</v>
      </c>
      <c r="R6155" t="s">
        <v>122</v>
      </c>
      <c r="S6155" t="s">
        <v>127</v>
      </c>
      <c r="T6155">
        <v>12</v>
      </c>
      <c r="U6155" t="s">
        <v>475</v>
      </c>
      <c r="W6155" t="s">
        <v>386</v>
      </c>
    </row>
    <row r="6156" spans="1:23" x14ac:dyDescent="0.25">
      <c r="A6156" t="s">
        <v>544</v>
      </c>
      <c r="B6156" s="1">
        <v>44128</v>
      </c>
      <c r="C6156">
        <v>-15.82</v>
      </c>
      <c r="D6156" t="s">
        <v>662</v>
      </c>
      <c r="E6156" t="s">
        <v>662</v>
      </c>
      <c r="F6156" t="s">
        <v>1002</v>
      </c>
      <c r="G6156" t="s">
        <v>104</v>
      </c>
      <c r="H6156" t="s">
        <v>7</v>
      </c>
      <c r="I6156" t="s">
        <v>7</v>
      </c>
      <c r="J6156" t="s">
        <v>9</v>
      </c>
      <c r="O6156" t="s">
        <v>104</v>
      </c>
      <c r="P6156" t="s">
        <v>9</v>
      </c>
      <c r="Q6156" t="s">
        <v>9</v>
      </c>
      <c r="R6156" t="s">
        <v>122</v>
      </c>
      <c r="S6156" t="s">
        <v>127</v>
      </c>
      <c r="T6156">
        <v>12</v>
      </c>
      <c r="U6156" t="s">
        <v>475</v>
      </c>
      <c r="W6156" t="s">
        <v>386</v>
      </c>
    </row>
    <row r="6157" spans="1:23" x14ac:dyDescent="0.25">
      <c r="A6157" t="s">
        <v>492</v>
      </c>
      <c r="B6157" s="1">
        <v>44128</v>
      </c>
      <c r="C6157">
        <v>-20</v>
      </c>
      <c r="D6157" t="s">
        <v>580</v>
      </c>
      <c r="E6157" t="s">
        <v>580</v>
      </c>
      <c r="F6157" t="s">
        <v>891</v>
      </c>
      <c r="G6157" t="s">
        <v>88</v>
      </c>
      <c r="H6157" t="s">
        <v>59</v>
      </c>
      <c r="I6157" t="s">
        <v>59</v>
      </c>
      <c r="J6157" t="s">
        <v>9</v>
      </c>
      <c r="O6157" t="s">
        <v>88</v>
      </c>
      <c r="P6157" t="s">
        <v>9</v>
      </c>
      <c r="Q6157" t="s">
        <v>9</v>
      </c>
      <c r="R6157" t="s">
        <v>122</v>
      </c>
      <c r="S6157" t="s">
        <v>127</v>
      </c>
      <c r="T6157">
        <v>1</v>
      </c>
      <c r="U6157" t="s">
        <v>475</v>
      </c>
      <c r="W6157" t="s">
        <v>386</v>
      </c>
    </row>
    <row r="6158" spans="1:23" x14ac:dyDescent="0.25">
      <c r="A6158" t="s">
        <v>492</v>
      </c>
      <c r="B6158" s="1">
        <v>44128</v>
      </c>
      <c r="C6158">
        <v>-159.47</v>
      </c>
      <c r="D6158" t="s">
        <v>495</v>
      </c>
      <c r="E6158" t="s">
        <v>495</v>
      </c>
      <c r="F6158" t="s">
        <v>496</v>
      </c>
      <c r="G6158" t="s">
        <v>104</v>
      </c>
      <c r="H6158" t="s">
        <v>16</v>
      </c>
      <c r="I6158" t="s">
        <v>16</v>
      </c>
      <c r="J6158" t="s">
        <v>9</v>
      </c>
      <c r="O6158" t="s">
        <v>104</v>
      </c>
      <c r="P6158" t="s">
        <v>9</v>
      </c>
      <c r="Q6158" t="s">
        <v>9</v>
      </c>
      <c r="R6158" t="s">
        <v>122</v>
      </c>
      <c r="S6158" t="s">
        <v>127</v>
      </c>
      <c r="T6158">
        <v>12</v>
      </c>
      <c r="U6158" t="s">
        <v>475</v>
      </c>
      <c r="W6158" t="s">
        <v>386</v>
      </c>
    </row>
    <row r="6159" spans="1:23" x14ac:dyDescent="0.25">
      <c r="A6159" t="s">
        <v>544</v>
      </c>
      <c r="B6159" s="1">
        <v>44128</v>
      </c>
      <c r="C6159">
        <v>-468.97</v>
      </c>
      <c r="D6159" t="s">
        <v>665</v>
      </c>
      <c r="E6159" t="s">
        <v>665</v>
      </c>
      <c r="F6159" t="s">
        <v>774</v>
      </c>
      <c r="G6159" t="s">
        <v>105</v>
      </c>
      <c r="H6159" t="s">
        <v>28</v>
      </c>
      <c r="I6159" t="s">
        <v>28</v>
      </c>
      <c r="J6159" t="s">
        <v>5002</v>
      </c>
      <c r="O6159" t="s">
        <v>105</v>
      </c>
      <c r="P6159" t="s">
        <v>9</v>
      </c>
      <c r="Q6159" t="s">
        <v>5003</v>
      </c>
      <c r="R6159" t="s">
        <v>122</v>
      </c>
      <c r="S6159" t="s">
        <v>124</v>
      </c>
      <c r="T6159">
        <v>1</v>
      </c>
      <c r="U6159" t="s">
        <v>475</v>
      </c>
      <c r="W6159" t="s">
        <v>386</v>
      </c>
    </row>
    <row r="6160" spans="1:23" x14ac:dyDescent="0.25">
      <c r="A6160" t="s">
        <v>544</v>
      </c>
      <c r="B6160" s="1">
        <v>44128</v>
      </c>
      <c r="C6160">
        <v>1136.4100000000001</v>
      </c>
      <c r="D6160" t="s">
        <v>17</v>
      </c>
      <c r="E6160" t="s">
        <v>17</v>
      </c>
      <c r="F6160" t="s">
        <v>867</v>
      </c>
      <c r="G6160" t="s">
        <v>55</v>
      </c>
      <c r="H6160" t="s">
        <v>18</v>
      </c>
      <c r="I6160" t="s">
        <v>18</v>
      </c>
      <c r="J6160" t="s">
        <v>9</v>
      </c>
      <c r="O6160" t="s">
        <v>55</v>
      </c>
      <c r="P6160" t="s">
        <v>9</v>
      </c>
      <c r="Q6160" t="s">
        <v>9</v>
      </c>
      <c r="R6160" t="s">
        <v>224</v>
      </c>
      <c r="S6160" t="s">
        <v>126</v>
      </c>
      <c r="T6160">
        <v>12</v>
      </c>
      <c r="U6160" t="s">
        <v>475</v>
      </c>
      <c r="W6160" t="s">
        <v>386</v>
      </c>
    </row>
    <row r="6161" spans="1:23" x14ac:dyDescent="0.25">
      <c r="A6161" t="s">
        <v>544</v>
      </c>
      <c r="B6161" s="1">
        <v>44128</v>
      </c>
      <c r="C6161">
        <v>-12.12</v>
      </c>
      <c r="D6161" t="s">
        <v>1000</v>
      </c>
      <c r="E6161" t="s">
        <v>1000</v>
      </c>
      <c r="F6161" t="s">
        <v>1001</v>
      </c>
      <c r="G6161" t="s">
        <v>104</v>
      </c>
      <c r="H6161" t="s">
        <v>7</v>
      </c>
      <c r="I6161" t="s">
        <v>7</v>
      </c>
      <c r="J6161" t="s">
        <v>9</v>
      </c>
      <c r="O6161" t="s">
        <v>104</v>
      </c>
      <c r="P6161" t="s">
        <v>9</v>
      </c>
      <c r="Q6161" t="s">
        <v>9</v>
      </c>
      <c r="R6161" t="s">
        <v>122</v>
      </c>
      <c r="S6161" t="s">
        <v>127</v>
      </c>
      <c r="T6161">
        <v>12</v>
      </c>
      <c r="U6161" t="s">
        <v>475</v>
      </c>
      <c r="W6161" t="s">
        <v>386</v>
      </c>
    </row>
    <row r="6162" spans="1:23" x14ac:dyDescent="0.25">
      <c r="A6162" t="s">
        <v>605</v>
      </c>
      <c r="B6162" s="1">
        <v>44127</v>
      </c>
      <c r="C6162">
        <v>392.49</v>
      </c>
      <c r="D6162" t="s">
        <v>25</v>
      </c>
      <c r="E6162" t="s">
        <v>25</v>
      </c>
      <c r="F6162" t="s">
        <v>627</v>
      </c>
      <c r="G6162" t="s">
        <v>55</v>
      </c>
      <c r="H6162" t="s">
        <v>18</v>
      </c>
      <c r="I6162" t="s">
        <v>18</v>
      </c>
      <c r="J6162" t="s">
        <v>9</v>
      </c>
      <c r="O6162" t="s">
        <v>55</v>
      </c>
      <c r="P6162" t="s">
        <v>9</v>
      </c>
      <c r="Q6162" t="s">
        <v>9</v>
      </c>
      <c r="R6162" t="s">
        <v>224</v>
      </c>
      <c r="S6162" t="s">
        <v>126</v>
      </c>
      <c r="T6162">
        <v>12</v>
      </c>
      <c r="U6162" t="s">
        <v>475</v>
      </c>
      <c r="W6162" t="s">
        <v>386</v>
      </c>
    </row>
    <row r="6163" spans="1:23" x14ac:dyDescent="0.25">
      <c r="A6163" t="s">
        <v>19</v>
      </c>
      <c r="B6163" s="1">
        <v>44127</v>
      </c>
      <c r="C6163">
        <v>-321.37</v>
      </c>
      <c r="D6163" t="s">
        <v>609</v>
      </c>
      <c r="E6163" t="s">
        <v>609</v>
      </c>
      <c r="F6163" t="s">
        <v>610</v>
      </c>
      <c r="G6163" t="s">
        <v>10</v>
      </c>
      <c r="H6163" t="s">
        <v>20</v>
      </c>
      <c r="I6163" t="s">
        <v>20</v>
      </c>
      <c r="J6163" t="s">
        <v>9</v>
      </c>
      <c r="O6163" t="s">
        <v>10</v>
      </c>
      <c r="P6163" t="s">
        <v>9</v>
      </c>
      <c r="Q6163" t="s">
        <v>9</v>
      </c>
      <c r="R6163" t="s">
        <v>122</v>
      </c>
      <c r="S6163" t="s">
        <v>127</v>
      </c>
      <c r="T6163">
        <v>12</v>
      </c>
      <c r="U6163" t="s">
        <v>475</v>
      </c>
      <c r="W6163" t="s">
        <v>386</v>
      </c>
    </row>
    <row r="6164" spans="1:23" x14ac:dyDescent="0.25">
      <c r="A6164" t="s">
        <v>6408</v>
      </c>
      <c r="B6164" s="1">
        <v>44127</v>
      </c>
      <c r="C6164">
        <v>10000</v>
      </c>
      <c r="D6164" t="s">
        <v>691</v>
      </c>
      <c r="E6164" t="s">
        <v>691</v>
      </c>
      <c r="F6164" t="s">
        <v>8205</v>
      </c>
      <c r="G6164" t="s">
        <v>55</v>
      </c>
      <c r="H6164" t="s">
        <v>225</v>
      </c>
      <c r="I6164" t="s">
        <v>225</v>
      </c>
      <c r="J6164" t="s">
        <v>9</v>
      </c>
      <c r="O6164" t="s">
        <v>55</v>
      </c>
      <c r="P6164" t="s">
        <v>9</v>
      </c>
      <c r="Q6164" t="s">
        <v>9</v>
      </c>
      <c r="R6164" t="s">
        <v>224</v>
      </c>
      <c r="S6164" t="s">
        <v>126</v>
      </c>
      <c r="T6164">
        <v>0</v>
      </c>
      <c r="U6164" t="s">
        <v>475</v>
      </c>
      <c r="V6164" t="s">
        <v>6075</v>
      </c>
      <c r="W6164" t="s">
        <v>386</v>
      </c>
    </row>
    <row r="6165" spans="1:23" x14ac:dyDescent="0.25">
      <c r="A6165" t="s">
        <v>544</v>
      </c>
      <c r="B6165" s="1">
        <v>44127</v>
      </c>
      <c r="C6165">
        <v>-23.76</v>
      </c>
      <c r="D6165" t="s">
        <v>763</v>
      </c>
      <c r="E6165" t="s">
        <v>763</v>
      </c>
      <c r="F6165" t="s">
        <v>764</v>
      </c>
      <c r="G6165" t="s">
        <v>104</v>
      </c>
      <c r="H6165" t="s">
        <v>7</v>
      </c>
      <c r="I6165" t="s">
        <v>7</v>
      </c>
      <c r="J6165" t="s">
        <v>9</v>
      </c>
      <c r="O6165" t="s">
        <v>104</v>
      </c>
      <c r="P6165" t="s">
        <v>9</v>
      </c>
      <c r="Q6165" t="s">
        <v>9</v>
      </c>
      <c r="R6165" t="s">
        <v>122</v>
      </c>
      <c r="S6165" t="s">
        <v>127</v>
      </c>
      <c r="T6165">
        <v>12</v>
      </c>
      <c r="U6165" t="s">
        <v>475</v>
      </c>
      <c r="W6165" t="s">
        <v>386</v>
      </c>
    </row>
    <row r="6166" spans="1:23" x14ac:dyDescent="0.25">
      <c r="A6166" t="s">
        <v>544</v>
      </c>
      <c r="B6166" s="1">
        <v>44127</v>
      </c>
      <c r="C6166">
        <v>-44.43</v>
      </c>
      <c r="D6166" t="s">
        <v>495</v>
      </c>
      <c r="E6166" t="s">
        <v>495</v>
      </c>
      <c r="F6166" t="s">
        <v>601</v>
      </c>
      <c r="G6166" t="s">
        <v>120</v>
      </c>
      <c r="H6166" t="s">
        <v>67</v>
      </c>
      <c r="I6166" t="s">
        <v>67</v>
      </c>
      <c r="J6166" t="s">
        <v>9</v>
      </c>
      <c r="O6166" t="s">
        <v>120</v>
      </c>
      <c r="P6166" t="s">
        <v>9</v>
      </c>
      <c r="Q6166" t="s">
        <v>9</v>
      </c>
      <c r="R6166" t="s">
        <v>122</v>
      </c>
      <c r="S6166" t="s">
        <v>127</v>
      </c>
      <c r="T6166">
        <v>12</v>
      </c>
      <c r="U6166" t="s">
        <v>475</v>
      </c>
      <c r="W6166" t="s">
        <v>386</v>
      </c>
    </row>
    <row r="6167" spans="1:23" x14ac:dyDescent="0.25">
      <c r="A6167" t="s">
        <v>487</v>
      </c>
      <c r="B6167" s="1">
        <v>44127</v>
      </c>
      <c r="C6167">
        <v>-10000</v>
      </c>
      <c r="D6167" t="s">
        <v>706</v>
      </c>
      <c r="E6167" t="s">
        <v>706</v>
      </c>
      <c r="F6167" t="s">
        <v>707</v>
      </c>
      <c r="G6167" t="s">
        <v>55</v>
      </c>
      <c r="H6167" t="s">
        <v>225</v>
      </c>
      <c r="I6167" t="s">
        <v>225</v>
      </c>
      <c r="J6167" t="s">
        <v>9</v>
      </c>
      <c r="O6167" t="s">
        <v>55</v>
      </c>
      <c r="P6167" t="s">
        <v>9</v>
      </c>
      <c r="Q6167" t="s">
        <v>708</v>
      </c>
      <c r="R6167" t="s">
        <v>224</v>
      </c>
      <c r="S6167" t="s">
        <v>126</v>
      </c>
      <c r="T6167">
        <v>0</v>
      </c>
      <c r="U6167" t="s">
        <v>475</v>
      </c>
      <c r="V6167" t="s">
        <v>6075</v>
      </c>
      <c r="W6167" t="s">
        <v>386</v>
      </c>
    </row>
    <row r="6168" spans="1:23" x14ac:dyDescent="0.25">
      <c r="A6168" t="s">
        <v>34</v>
      </c>
      <c r="B6168" s="1">
        <v>44127</v>
      </c>
      <c r="C6168">
        <v>-7.92</v>
      </c>
      <c r="D6168" t="s">
        <v>491</v>
      </c>
      <c r="E6168" t="s">
        <v>491</v>
      </c>
      <c r="F6168" t="s">
        <v>1003</v>
      </c>
      <c r="G6168" t="s">
        <v>88</v>
      </c>
      <c r="H6168" t="s">
        <v>33</v>
      </c>
      <c r="I6168" t="s">
        <v>33</v>
      </c>
      <c r="J6168" t="s">
        <v>227</v>
      </c>
      <c r="K6168" t="s">
        <v>9</v>
      </c>
      <c r="L6168" t="s">
        <v>9</v>
      </c>
      <c r="M6168" t="s">
        <v>1004</v>
      </c>
      <c r="O6168" t="s">
        <v>88</v>
      </c>
      <c r="P6168" t="s">
        <v>9</v>
      </c>
      <c r="Q6168" t="s">
        <v>2355</v>
      </c>
      <c r="R6168" t="s">
        <v>122</v>
      </c>
      <c r="S6168" t="s">
        <v>127</v>
      </c>
      <c r="T6168">
        <v>1</v>
      </c>
      <c r="U6168" t="s">
        <v>475</v>
      </c>
      <c r="W6168" t="s">
        <v>386</v>
      </c>
    </row>
    <row r="6169" spans="1:23" x14ac:dyDescent="0.25">
      <c r="A6169" t="s">
        <v>19</v>
      </c>
      <c r="B6169" s="1">
        <v>44126</v>
      </c>
      <c r="C6169">
        <v>148.91</v>
      </c>
      <c r="D6169" t="s">
        <v>597</v>
      </c>
      <c r="E6169" t="s">
        <v>597</v>
      </c>
      <c r="F6169" t="s">
        <v>598</v>
      </c>
      <c r="G6169" t="s">
        <v>55</v>
      </c>
      <c r="H6169" t="s">
        <v>76</v>
      </c>
      <c r="I6169" t="s">
        <v>76</v>
      </c>
      <c r="J6169" t="s">
        <v>9</v>
      </c>
      <c r="O6169" t="s">
        <v>55</v>
      </c>
      <c r="P6169" t="s">
        <v>9</v>
      </c>
      <c r="Q6169" t="s">
        <v>1007</v>
      </c>
      <c r="R6169" t="s">
        <v>224</v>
      </c>
      <c r="S6169" t="s">
        <v>126</v>
      </c>
      <c r="T6169">
        <v>12</v>
      </c>
      <c r="U6169" t="s">
        <v>475</v>
      </c>
      <c r="V6169" t="s">
        <v>6075</v>
      </c>
      <c r="W6169" t="s">
        <v>386</v>
      </c>
    </row>
    <row r="6170" spans="1:23" x14ac:dyDescent="0.25">
      <c r="A6170" t="s">
        <v>486</v>
      </c>
      <c r="B6170" s="1">
        <v>44126</v>
      </c>
      <c r="C6170">
        <v>-10000</v>
      </c>
      <c r="D6170" t="s">
        <v>772</v>
      </c>
      <c r="E6170" t="s">
        <v>772</v>
      </c>
      <c r="F6170" t="s">
        <v>1006</v>
      </c>
      <c r="G6170" t="s">
        <v>55</v>
      </c>
      <c r="H6170" t="s">
        <v>225</v>
      </c>
      <c r="I6170" t="s">
        <v>225</v>
      </c>
      <c r="J6170" t="s">
        <v>9</v>
      </c>
      <c r="O6170" t="s">
        <v>55</v>
      </c>
      <c r="P6170" t="s">
        <v>9</v>
      </c>
      <c r="Q6170" t="s">
        <v>9</v>
      </c>
      <c r="R6170" t="s">
        <v>224</v>
      </c>
      <c r="S6170" t="s">
        <v>126</v>
      </c>
      <c r="T6170">
        <v>0</v>
      </c>
      <c r="U6170" t="s">
        <v>475</v>
      </c>
      <c r="V6170" t="s">
        <v>6075</v>
      </c>
      <c r="W6170" t="s">
        <v>386</v>
      </c>
    </row>
    <row r="6171" spans="1:23" x14ac:dyDescent="0.25">
      <c r="A6171" t="s">
        <v>492</v>
      </c>
      <c r="B6171" s="1">
        <v>44126</v>
      </c>
      <c r="C6171">
        <v>25</v>
      </c>
      <c r="D6171" t="s">
        <v>536</v>
      </c>
      <c r="E6171" t="s">
        <v>536</v>
      </c>
      <c r="F6171" t="s">
        <v>537</v>
      </c>
      <c r="G6171" t="s">
        <v>92</v>
      </c>
      <c r="H6171" t="s">
        <v>49</v>
      </c>
      <c r="I6171" t="s">
        <v>49</v>
      </c>
      <c r="J6171" t="s">
        <v>9</v>
      </c>
      <c r="O6171" t="s">
        <v>92</v>
      </c>
      <c r="P6171" t="s">
        <v>9</v>
      </c>
      <c r="Q6171" t="s">
        <v>9</v>
      </c>
      <c r="R6171" t="s">
        <v>92</v>
      </c>
      <c r="S6171" t="s">
        <v>127</v>
      </c>
      <c r="T6171">
        <v>12</v>
      </c>
      <c r="U6171" t="s">
        <v>475</v>
      </c>
      <c r="W6171" t="s">
        <v>386</v>
      </c>
    </row>
    <row r="6172" spans="1:23" x14ac:dyDescent="0.25">
      <c r="A6172" t="s">
        <v>487</v>
      </c>
      <c r="B6172" s="1">
        <v>44126</v>
      </c>
      <c r="C6172">
        <v>10000</v>
      </c>
      <c r="D6172" t="s">
        <v>769</v>
      </c>
      <c r="E6172" t="s">
        <v>769</v>
      </c>
      <c r="F6172" t="s">
        <v>1005</v>
      </c>
      <c r="G6172" t="s">
        <v>55</v>
      </c>
      <c r="H6172" t="s">
        <v>225</v>
      </c>
      <c r="I6172" t="s">
        <v>225</v>
      </c>
      <c r="J6172" t="s">
        <v>9</v>
      </c>
      <c r="O6172" t="s">
        <v>55</v>
      </c>
      <c r="P6172" t="s">
        <v>9</v>
      </c>
      <c r="Q6172" t="s">
        <v>9</v>
      </c>
      <c r="R6172" t="s">
        <v>224</v>
      </c>
      <c r="S6172" t="s">
        <v>126</v>
      </c>
      <c r="T6172">
        <v>0</v>
      </c>
      <c r="U6172" t="s">
        <v>475</v>
      </c>
      <c r="V6172" t="s">
        <v>6075</v>
      </c>
      <c r="W6172" t="s">
        <v>386</v>
      </c>
    </row>
    <row r="6173" spans="1:23" x14ac:dyDescent="0.25">
      <c r="A6173" t="s">
        <v>34</v>
      </c>
      <c r="B6173" s="1">
        <v>44125</v>
      </c>
      <c r="C6173">
        <v>-13.2</v>
      </c>
      <c r="D6173" t="s">
        <v>491</v>
      </c>
      <c r="E6173" t="s">
        <v>491</v>
      </c>
      <c r="F6173" t="s">
        <v>1010</v>
      </c>
      <c r="G6173" t="s">
        <v>120</v>
      </c>
      <c r="H6173" t="s">
        <v>156</v>
      </c>
      <c r="I6173" t="s">
        <v>156</v>
      </c>
      <c r="J6173" t="s">
        <v>9</v>
      </c>
      <c r="K6173" t="s">
        <v>9</v>
      </c>
      <c r="L6173" t="s">
        <v>9</v>
      </c>
      <c r="M6173" t="s">
        <v>1011</v>
      </c>
      <c r="O6173" t="s">
        <v>120</v>
      </c>
      <c r="P6173" t="s">
        <v>9</v>
      </c>
      <c r="Q6173" t="s">
        <v>1012</v>
      </c>
      <c r="R6173" t="s">
        <v>122</v>
      </c>
      <c r="S6173" t="s">
        <v>127</v>
      </c>
      <c r="T6173">
        <v>1</v>
      </c>
      <c r="U6173" t="s">
        <v>475</v>
      </c>
      <c r="W6173" t="s">
        <v>386</v>
      </c>
    </row>
    <row r="6174" spans="1:23" x14ac:dyDescent="0.25">
      <c r="A6174" t="s">
        <v>34</v>
      </c>
      <c r="B6174" s="1">
        <v>44125</v>
      </c>
      <c r="C6174">
        <v>-9.9</v>
      </c>
      <c r="D6174" t="s">
        <v>491</v>
      </c>
      <c r="E6174" t="s">
        <v>491</v>
      </c>
      <c r="F6174" t="s">
        <v>1008</v>
      </c>
      <c r="G6174" t="s">
        <v>88</v>
      </c>
      <c r="H6174" t="s">
        <v>33</v>
      </c>
      <c r="I6174" t="s">
        <v>33</v>
      </c>
      <c r="J6174" t="s">
        <v>227</v>
      </c>
      <c r="K6174" t="s">
        <v>9</v>
      </c>
      <c r="L6174" t="s">
        <v>9</v>
      </c>
      <c r="M6174" t="s">
        <v>1009</v>
      </c>
      <c r="O6174" t="s">
        <v>88</v>
      </c>
      <c r="P6174" t="s">
        <v>9</v>
      </c>
      <c r="Q6174" t="s">
        <v>2356</v>
      </c>
      <c r="R6174" t="s">
        <v>122</v>
      </c>
      <c r="S6174" t="s">
        <v>127</v>
      </c>
      <c r="T6174">
        <v>1</v>
      </c>
      <c r="U6174" t="s">
        <v>475</v>
      </c>
      <c r="W6174" t="s">
        <v>386</v>
      </c>
    </row>
    <row r="6175" spans="1:23" x14ac:dyDescent="0.25">
      <c r="A6175" t="s">
        <v>492</v>
      </c>
      <c r="B6175" s="1">
        <v>44125</v>
      </c>
      <c r="C6175">
        <v>-88</v>
      </c>
      <c r="D6175" t="s">
        <v>650</v>
      </c>
      <c r="E6175" t="s">
        <v>650</v>
      </c>
      <c r="F6175" t="s">
        <v>651</v>
      </c>
      <c r="G6175" t="s">
        <v>118</v>
      </c>
      <c r="H6175" t="s">
        <v>52</v>
      </c>
      <c r="I6175" t="s">
        <v>52</v>
      </c>
      <c r="J6175" t="s">
        <v>9</v>
      </c>
      <c r="O6175" t="s">
        <v>118</v>
      </c>
      <c r="P6175" t="s">
        <v>9</v>
      </c>
      <c r="Q6175" t="s">
        <v>9</v>
      </c>
      <c r="R6175" t="s">
        <v>122</v>
      </c>
      <c r="S6175" t="s">
        <v>127</v>
      </c>
      <c r="T6175">
        <v>12</v>
      </c>
      <c r="U6175" t="s">
        <v>475</v>
      </c>
      <c r="W6175" t="s">
        <v>386</v>
      </c>
    </row>
    <row r="6176" spans="1:23" x14ac:dyDescent="0.25">
      <c r="A6176" t="s">
        <v>492</v>
      </c>
      <c r="B6176" s="1">
        <v>44125</v>
      </c>
      <c r="C6176">
        <v>-18.23</v>
      </c>
      <c r="D6176" t="s">
        <v>495</v>
      </c>
      <c r="E6176" t="s">
        <v>495</v>
      </c>
      <c r="F6176" t="s">
        <v>496</v>
      </c>
      <c r="G6176" t="s">
        <v>104</v>
      </c>
      <c r="H6176" t="s">
        <v>16</v>
      </c>
      <c r="I6176" t="s">
        <v>16</v>
      </c>
      <c r="J6176" t="s">
        <v>9</v>
      </c>
      <c r="O6176" t="s">
        <v>104</v>
      </c>
      <c r="P6176" t="s">
        <v>9</v>
      </c>
      <c r="Q6176" t="s">
        <v>9</v>
      </c>
      <c r="R6176" t="s">
        <v>122</v>
      </c>
      <c r="S6176" t="s">
        <v>127</v>
      </c>
      <c r="T6176">
        <v>12</v>
      </c>
      <c r="U6176" t="s">
        <v>475</v>
      </c>
      <c r="W6176" t="s">
        <v>386</v>
      </c>
    </row>
    <row r="6177" spans="1:23" x14ac:dyDescent="0.25">
      <c r="A6177" t="s">
        <v>34</v>
      </c>
      <c r="B6177" s="1">
        <v>44124</v>
      </c>
      <c r="C6177">
        <v>-5.49</v>
      </c>
      <c r="D6177" t="s">
        <v>491</v>
      </c>
      <c r="E6177" t="s">
        <v>491</v>
      </c>
      <c r="F6177" t="s">
        <v>1013</v>
      </c>
      <c r="G6177" t="s">
        <v>88</v>
      </c>
      <c r="H6177" t="s">
        <v>33</v>
      </c>
      <c r="I6177" t="s">
        <v>33</v>
      </c>
      <c r="J6177" t="s">
        <v>227</v>
      </c>
      <c r="K6177" t="s">
        <v>9</v>
      </c>
      <c r="L6177" t="s">
        <v>9</v>
      </c>
      <c r="M6177" t="s">
        <v>1014</v>
      </c>
      <c r="O6177" t="s">
        <v>88</v>
      </c>
      <c r="P6177" t="s">
        <v>9</v>
      </c>
      <c r="Q6177" t="s">
        <v>2357</v>
      </c>
      <c r="R6177" t="s">
        <v>122</v>
      </c>
      <c r="S6177" t="s">
        <v>127</v>
      </c>
      <c r="T6177">
        <v>1</v>
      </c>
      <c r="U6177" t="s">
        <v>475</v>
      </c>
      <c r="W6177" t="s">
        <v>386</v>
      </c>
    </row>
    <row r="6178" spans="1:23" x14ac:dyDescent="0.25">
      <c r="A6178" t="s">
        <v>544</v>
      </c>
      <c r="B6178" s="1">
        <v>44124</v>
      </c>
      <c r="C6178">
        <v>-49.32</v>
      </c>
      <c r="D6178" t="s">
        <v>699</v>
      </c>
      <c r="E6178" t="s">
        <v>699</v>
      </c>
      <c r="F6178" t="s">
        <v>700</v>
      </c>
      <c r="G6178" t="s">
        <v>104</v>
      </c>
      <c r="H6178" t="s">
        <v>12</v>
      </c>
      <c r="I6178" t="s">
        <v>12</v>
      </c>
      <c r="J6178" t="s">
        <v>9</v>
      </c>
      <c r="O6178" t="s">
        <v>104</v>
      </c>
      <c r="P6178" t="s">
        <v>9</v>
      </c>
      <c r="Q6178" t="s">
        <v>9</v>
      </c>
      <c r="R6178" t="s">
        <v>122</v>
      </c>
      <c r="S6178" t="s">
        <v>127</v>
      </c>
      <c r="T6178">
        <v>12</v>
      </c>
      <c r="U6178" t="s">
        <v>475</v>
      </c>
      <c r="W6178" t="s">
        <v>386</v>
      </c>
    </row>
    <row r="6179" spans="1:23" x14ac:dyDescent="0.25">
      <c r="A6179" t="s">
        <v>34</v>
      </c>
      <c r="B6179" s="1">
        <v>44124</v>
      </c>
      <c r="C6179">
        <v>-4.3899999999999997</v>
      </c>
      <c r="D6179" t="s">
        <v>491</v>
      </c>
      <c r="E6179" t="s">
        <v>491</v>
      </c>
      <c r="F6179" t="s">
        <v>1015</v>
      </c>
      <c r="G6179" t="s">
        <v>100</v>
      </c>
      <c r="H6179" t="s">
        <v>84</v>
      </c>
      <c r="I6179" t="s">
        <v>84</v>
      </c>
      <c r="J6179" t="s">
        <v>2422</v>
      </c>
      <c r="K6179" t="s">
        <v>9</v>
      </c>
      <c r="L6179" t="s">
        <v>9</v>
      </c>
      <c r="M6179" t="s">
        <v>1016</v>
      </c>
      <c r="O6179" t="s">
        <v>100</v>
      </c>
      <c r="P6179" t="s">
        <v>29</v>
      </c>
      <c r="Q6179" t="s">
        <v>2424</v>
      </c>
      <c r="R6179" t="s">
        <v>122</v>
      </c>
      <c r="S6179" t="s">
        <v>125</v>
      </c>
      <c r="T6179">
        <v>1</v>
      </c>
      <c r="U6179" t="s">
        <v>475</v>
      </c>
      <c r="V6179" t="s">
        <v>272</v>
      </c>
      <c r="W6179" t="s">
        <v>1640</v>
      </c>
    </row>
    <row r="6180" spans="1:23" x14ac:dyDescent="0.25">
      <c r="A6180" t="s">
        <v>508</v>
      </c>
      <c r="B6180" s="1">
        <v>44124</v>
      </c>
      <c r="C6180">
        <v>-2500</v>
      </c>
      <c r="D6180" t="s">
        <v>4834</v>
      </c>
      <c r="E6180" t="s">
        <v>4834</v>
      </c>
      <c r="F6180" t="s">
        <v>676</v>
      </c>
      <c r="G6180" t="s">
        <v>78</v>
      </c>
      <c r="H6180" t="s">
        <v>60</v>
      </c>
      <c r="I6180" t="s">
        <v>60</v>
      </c>
      <c r="J6180" t="s">
        <v>289</v>
      </c>
      <c r="O6180" t="s">
        <v>78</v>
      </c>
      <c r="P6180" t="s">
        <v>29</v>
      </c>
      <c r="Q6180" t="s">
        <v>4853</v>
      </c>
      <c r="R6180" t="s">
        <v>122</v>
      </c>
      <c r="S6180" t="s">
        <v>124</v>
      </c>
      <c r="T6180">
        <v>1</v>
      </c>
      <c r="U6180" t="s">
        <v>475</v>
      </c>
      <c r="V6180" t="s">
        <v>289</v>
      </c>
      <c r="W6180" t="s">
        <v>1640</v>
      </c>
    </row>
    <row r="6181" spans="1:23" x14ac:dyDescent="0.25">
      <c r="A6181" t="s">
        <v>508</v>
      </c>
      <c r="B6181" s="1">
        <v>44124</v>
      </c>
      <c r="C6181">
        <v>2500</v>
      </c>
      <c r="D6181" t="s">
        <v>677</v>
      </c>
      <c r="E6181" t="s">
        <v>677</v>
      </c>
      <c r="F6181" t="s">
        <v>677</v>
      </c>
      <c r="G6181" t="s">
        <v>92</v>
      </c>
      <c r="H6181" t="s">
        <v>30</v>
      </c>
      <c r="I6181" t="s">
        <v>30</v>
      </c>
      <c r="J6181" t="s">
        <v>9</v>
      </c>
      <c r="O6181" t="s">
        <v>92</v>
      </c>
      <c r="P6181" t="s">
        <v>9</v>
      </c>
      <c r="Q6181" t="s">
        <v>4832</v>
      </c>
      <c r="R6181" t="s">
        <v>92</v>
      </c>
      <c r="S6181" t="s">
        <v>127</v>
      </c>
      <c r="T6181">
        <v>12</v>
      </c>
      <c r="U6181" t="s">
        <v>475</v>
      </c>
      <c r="W6181" t="s">
        <v>386</v>
      </c>
    </row>
    <row r="6182" spans="1:23" x14ac:dyDescent="0.25">
      <c r="A6182" t="s">
        <v>492</v>
      </c>
      <c r="B6182" s="1">
        <v>44124</v>
      </c>
      <c r="C6182">
        <v>-9.77</v>
      </c>
      <c r="D6182" t="s">
        <v>495</v>
      </c>
      <c r="E6182" t="s">
        <v>495</v>
      </c>
      <c r="F6182" t="s">
        <v>496</v>
      </c>
      <c r="G6182" t="s">
        <v>104</v>
      </c>
      <c r="H6182" t="s">
        <v>16</v>
      </c>
      <c r="I6182" t="s">
        <v>16</v>
      </c>
      <c r="J6182" t="s">
        <v>9</v>
      </c>
      <c r="O6182" t="s">
        <v>104</v>
      </c>
      <c r="P6182" t="s">
        <v>9</v>
      </c>
      <c r="Q6182" t="s">
        <v>9</v>
      </c>
      <c r="R6182" t="s">
        <v>122</v>
      </c>
      <c r="S6182" t="s">
        <v>127</v>
      </c>
      <c r="T6182">
        <v>12</v>
      </c>
      <c r="U6182" t="s">
        <v>475</v>
      </c>
      <c r="W6182" t="s">
        <v>386</v>
      </c>
    </row>
    <row r="6183" spans="1:23" x14ac:dyDescent="0.25">
      <c r="A6183" t="s">
        <v>492</v>
      </c>
      <c r="B6183" s="1">
        <v>44123</v>
      </c>
      <c r="C6183">
        <v>-50.56</v>
      </c>
      <c r="D6183" t="s">
        <v>730</v>
      </c>
      <c r="E6183" t="s">
        <v>730</v>
      </c>
      <c r="F6183" t="s">
        <v>731</v>
      </c>
      <c r="G6183" t="s">
        <v>120</v>
      </c>
      <c r="H6183" t="s">
        <v>156</v>
      </c>
      <c r="I6183" t="s">
        <v>156</v>
      </c>
      <c r="J6183" t="s">
        <v>9</v>
      </c>
      <c r="O6183" t="s">
        <v>120</v>
      </c>
      <c r="P6183" t="s">
        <v>9</v>
      </c>
      <c r="Q6183" t="s">
        <v>1017</v>
      </c>
      <c r="R6183" t="s">
        <v>122</v>
      </c>
      <c r="S6183" t="s">
        <v>127</v>
      </c>
      <c r="T6183">
        <v>1</v>
      </c>
      <c r="U6183" t="s">
        <v>475</v>
      </c>
      <c r="W6183" t="s">
        <v>386</v>
      </c>
    </row>
    <row r="6184" spans="1:23" x14ac:dyDescent="0.25">
      <c r="A6184" t="s">
        <v>492</v>
      </c>
      <c r="B6184" s="1">
        <v>44123</v>
      </c>
      <c r="C6184">
        <v>-24.75</v>
      </c>
      <c r="D6184" t="s">
        <v>1018</v>
      </c>
      <c r="E6184" t="s">
        <v>1018</v>
      </c>
      <c r="F6184" t="s">
        <v>1019</v>
      </c>
      <c r="G6184" t="s">
        <v>117</v>
      </c>
      <c r="H6184" t="s">
        <v>45</v>
      </c>
      <c r="I6184" t="s">
        <v>45</v>
      </c>
      <c r="J6184" t="s">
        <v>9</v>
      </c>
      <c r="O6184" t="s">
        <v>117</v>
      </c>
      <c r="P6184" t="s">
        <v>9</v>
      </c>
      <c r="Q6184" t="s">
        <v>1020</v>
      </c>
      <c r="R6184" t="s">
        <v>122</v>
      </c>
      <c r="S6184" t="s">
        <v>127</v>
      </c>
      <c r="T6184">
        <v>12</v>
      </c>
      <c r="U6184" t="s">
        <v>475</v>
      </c>
      <c r="W6184" t="s">
        <v>386</v>
      </c>
    </row>
    <row r="6185" spans="1:23" x14ac:dyDescent="0.25">
      <c r="A6185" t="s">
        <v>19</v>
      </c>
      <c r="B6185" s="1">
        <v>44123</v>
      </c>
      <c r="C6185">
        <v>-67.31</v>
      </c>
      <c r="D6185" t="s">
        <v>36</v>
      </c>
      <c r="E6185" t="s">
        <v>36</v>
      </c>
      <c r="F6185" t="s">
        <v>653</v>
      </c>
      <c r="G6185" t="s">
        <v>55</v>
      </c>
      <c r="H6185" t="s">
        <v>18</v>
      </c>
      <c r="I6185" t="s">
        <v>18</v>
      </c>
      <c r="J6185" t="s">
        <v>9</v>
      </c>
      <c r="O6185" t="s">
        <v>55</v>
      </c>
      <c r="P6185" t="s">
        <v>9</v>
      </c>
      <c r="Q6185" t="s">
        <v>9</v>
      </c>
      <c r="R6185" t="s">
        <v>224</v>
      </c>
      <c r="S6185" t="s">
        <v>126</v>
      </c>
      <c r="T6185">
        <v>12</v>
      </c>
      <c r="U6185" t="s">
        <v>475</v>
      </c>
      <c r="W6185" t="s">
        <v>386</v>
      </c>
    </row>
    <row r="6186" spans="1:23" x14ac:dyDescent="0.25">
      <c r="A6186" t="s">
        <v>492</v>
      </c>
      <c r="B6186" s="1">
        <v>44123</v>
      </c>
      <c r="C6186">
        <v>-37.65</v>
      </c>
      <c r="D6186" t="s">
        <v>903</v>
      </c>
      <c r="E6186" t="s">
        <v>903</v>
      </c>
      <c r="F6186" t="s">
        <v>904</v>
      </c>
      <c r="G6186" t="s">
        <v>120</v>
      </c>
      <c r="H6186" t="s">
        <v>156</v>
      </c>
      <c r="I6186" t="s">
        <v>156</v>
      </c>
      <c r="J6186" t="s">
        <v>9</v>
      </c>
      <c r="O6186" t="s">
        <v>120</v>
      </c>
      <c r="P6186" t="s">
        <v>9</v>
      </c>
      <c r="Q6186" t="s">
        <v>1017</v>
      </c>
      <c r="R6186" t="s">
        <v>122</v>
      </c>
      <c r="S6186" t="s">
        <v>127</v>
      </c>
      <c r="T6186">
        <v>1</v>
      </c>
      <c r="U6186" t="s">
        <v>475</v>
      </c>
      <c r="W6186" t="s">
        <v>386</v>
      </c>
    </row>
    <row r="6187" spans="1:23" x14ac:dyDescent="0.25">
      <c r="A6187" t="s">
        <v>492</v>
      </c>
      <c r="B6187" s="1">
        <v>44123</v>
      </c>
      <c r="C6187">
        <v>-4.93</v>
      </c>
      <c r="D6187" t="s">
        <v>844</v>
      </c>
      <c r="E6187" t="s">
        <v>844</v>
      </c>
      <c r="F6187" t="s">
        <v>1021</v>
      </c>
      <c r="G6187" t="s">
        <v>117</v>
      </c>
      <c r="H6187" t="s">
        <v>44</v>
      </c>
      <c r="I6187" t="s">
        <v>44</v>
      </c>
      <c r="J6187" t="s">
        <v>9</v>
      </c>
      <c r="O6187" t="s">
        <v>117</v>
      </c>
      <c r="P6187" t="s">
        <v>9</v>
      </c>
      <c r="Q6187" t="s">
        <v>1022</v>
      </c>
      <c r="R6187" t="s">
        <v>122</v>
      </c>
      <c r="S6187" t="s">
        <v>127</v>
      </c>
      <c r="T6187">
        <v>12</v>
      </c>
      <c r="U6187" t="s">
        <v>475</v>
      </c>
      <c r="W6187" t="s">
        <v>386</v>
      </c>
    </row>
    <row r="6188" spans="1:23" x14ac:dyDescent="0.25">
      <c r="A6188" t="s">
        <v>492</v>
      </c>
      <c r="B6188" s="1">
        <v>44123</v>
      </c>
      <c r="C6188">
        <v>-13.2</v>
      </c>
      <c r="D6188" t="s">
        <v>632</v>
      </c>
      <c r="E6188" t="s">
        <v>632</v>
      </c>
      <c r="F6188" t="s">
        <v>633</v>
      </c>
      <c r="G6188" t="s">
        <v>473</v>
      </c>
      <c r="H6188" t="s">
        <v>472</v>
      </c>
      <c r="I6188" t="s">
        <v>472</v>
      </c>
      <c r="J6188" t="s">
        <v>9</v>
      </c>
      <c r="O6188" t="s">
        <v>473</v>
      </c>
      <c r="P6188" t="s">
        <v>9</v>
      </c>
      <c r="Q6188" t="s">
        <v>9</v>
      </c>
      <c r="R6188" t="s">
        <v>122</v>
      </c>
      <c r="S6188" t="s">
        <v>124</v>
      </c>
      <c r="T6188">
        <v>12</v>
      </c>
      <c r="U6188" t="s">
        <v>475</v>
      </c>
      <c r="W6188" t="s">
        <v>386</v>
      </c>
    </row>
    <row r="6189" spans="1:23" x14ac:dyDescent="0.25">
      <c r="A6189" t="s">
        <v>34</v>
      </c>
      <c r="B6189" s="1">
        <v>44122</v>
      </c>
      <c r="C6189">
        <v>-12.29</v>
      </c>
      <c r="D6189" t="s">
        <v>491</v>
      </c>
      <c r="E6189" t="s">
        <v>491</v>
      </c>
      <c r="F6189" t="s">
        <v>1032</v>
      </c>
      <c r="G6189" t="s">
        <v>120</v>
      </c>
      <c r="H6189" t="s">
        <v>83</v>
      </c>
      <c r="I6189" t="s">
        <v>83</v>
      </c>
      <c r="J6189" t="s">
        <v>9</v>
      </c>
      <c r="K6189" t="s">
        <v>9</v>
      </c>
      <c r="L6189" t="s">
        <v>9</v>
      </c>
      <c r="M6189" t="s">
        <v>1033</v>
      </c>
      <c r="O6189" t="s">
        <v>120</v>
      </c>
      <c r="P6189" t="s">
        <v>9</v>
      </c>
      <c r="Q6189" t="s">
        <v>1034</v>
      </c>
      <c r="R6189" t="s">
        <v>122</v>
      </c>
      <c r="S6189" t="s">
        <v>127</v>
      </c>
      <c r="T6189">
        <v>12</v>
      </c>
      <c r="U6189" t="s">
        <v>475</v>
      </c>
      <c r="W6189" t="s">
        <v>386</v>
      </c>
    </row>
    <row r="6190" spans="1:23" x14ac:dyDescent="0.25">
      <c r="A6190" t="s">
        <v>34</v>
      </c>
      <c r="B6190" s="1">
        <v>44122</v>
      </c>
      <c r="C6190">
        <v>-24.65</v>
      </c>
      <c r="D6190" t="s">
        <v>491</v>
      </c>
      <c r="E6190" t="s">
        <v>491</v>
      </c>
      <c r="F6190" t="s">
        <v>1026</v>
      </c>
      <c r="G6190" t="s">
        <v>88</v>
      </c>
      <c r="H6190" t="s">
        <v>50</v>
      </c>
      <c r="I6190" t="s">
        <v>50</v>
      </c>
      <c r="J6190" t="s">
        <v>9</v>
      </c>
      <c r="K6190" t="s">
        <v>9</v>
      </c>
      <c r="L6190" t="s">
        <v>9</v>
      </c>
      <c r="M6190" t="s">
        <v>1027</v>
      </c>
      <c r="O6190" t="s">
        <v>88</v>
      </c>
      <c r="P6190" t="s">
        <v>9</v>
      </c>
      <c r="Q6190" t="s">
        <v>1028</v>
      </c>
      <c r="R6190" t="s">
        <v>122</v>
      </c>
      <c r="S6190" t="s">
        <v>124</v>
      </c>
      <c r="T6190">
        <v>1</v>
      </c>
      <c r="U6190" t="s">
        <v>475</v>
      </c>
      <c r="W6190" t="s">
        <v>386</v>
      </c>
    </row>
    <row r="6191" spans="1:23" x14ac:dyDescent="0.25">
      <c r="A6191" t="s">
        <v>34</v>
      </c>
      <c r="B6191" s="1">
        <v>44122</v>
      </c>
      <c r="C6191">
        <v>-16.5</v>
      </c>
      <c r="D6191" t="s">
        <v>491</v>
      </c>
      <c r="E6191" t="s">
        <v>491</v>
      </c>
      <c r="F6191" t="s">
        <v>1029</v>
      </c>
      <c r="G6191" t="s">
        <v>120</v>
      </c>
      <c r="H6191" t="s">
        <v>156</v>
      </c>
      <c r="I6191" t="s">
        <v>156</v>
      </c>
      <c r="J6191" t="s">
        <v>9</v>
      </c>
      <c r="K6191" t="s">
        <v>9</v>
      </c>
      <c r="L6191" t="s">
        <v>9</v>
      </c>
      <c r="M6191" t="s">
        <v>1030</v>
      </c>
      <c r="O6191" t="s">
        <v>120</v>
      </c>
      <c r="P6191" t="s">
        <v>9</v>
      </c>
      <c r="Q6191" t="s">
        <v>1031</v>
      </c>
      <c r="R6191" t="s">
        <v>122</v>
      </c>
      <c r="S6191" t="s">
        <v>127</v>
      </c>
      <c r="T6191">
        <v>1</v>
      </c>
      <c r="U6191" t="s">
        <v>475</v>
      </c>
      <c r="W6191" t="s">
        <v>386</v>
      </c>
    </row>
    <row r="6192" spans="1:23" x14ac:dyDescent="0.25">
      <c r="A6192" t="s">
        <v>544</v>
      </c>
      <c r="B6192" s="1">
        <v>44122</v>
      </c>
      <c r="C6192">
        <v>-1.62</v>
      </c>
      <c r="D6192" t="s">
        <v>1023</v>
      </c>
      <c r="E6192" t="s">
        <v>1023</v>
      </c>
      <c r="F6192" t="s">
        <v>1024</v>
      </c>
      <c r="G6192" t="s">
        <v>104</v>
      </c>
      <c r="H6192" t="s">
        <v>7</v>
      </c>
      <c r="I6192" t="s">
        <v>7</v>
      </c>
      <c r="J6192" t="s">
        <v>9</v>
      </c>
      <c r="O6192" t="s">
        <v>104</v>
      </c>
      <c r="P6192" t="s">
        <v>9</v>
      </c>
      <c r="Q6192" t="s">
        <v>1025</v>
      </c>
      <c r="R6192" t="s">
        <v>122</v>
      </c>
      <c r="S6192" t="s">
        <v>127</v>
      </c>
      <c r="T6192">
        <v>12</v>
      </c>
      <c r="U6192" t="s">
        <v>475</v>
      </c>
      <c r="W6192" t="s">
        <v>386</v>
      </c>
    </row>
    <row r="6193" spans="1:23" x14ac:dyDescent="0.25">
      <c r="A6193" t="s">
        <v>544</v>
      </c>
      <c r="B6193" s="1">
        <v>44122</v>
      </c>
      <c r="C6193">
        <v>-12.94</v>
      </c>
      <c r="D6193" t="s">
        <v>1023</v>
      </c>
      <c r="E6193" t="s">
        <v>1023</v>
      </c>
      <c r="F6193" t="s">
        <v>1024</v>
      </c>
      <c r="G6193" t="s">
        <v>104</v>
      </c>
      <c r="H6193" t="s">
        <v>7</v>
      </c>
      <c r="I6193" t="s">
        <v>7</v>
      </c>
      <c r="J6193" t="s">
        <v>9</v>
      </c>
      <c r="O6193" t="s">
        <v>104</v>
      </c>
      <c r="P6193" t="s">
        <v>9</v>
      </c>
      <c r="Q6193" t="s">
        <v>1025</v>
      </c>
      <c r="R6193" t="s">
        <v>122</v>
      </c>
      <c r="S6193" t="s">
        <v>127</v>
      </c>
      <c r="T6193">
        <v>12</v>
      </c>
      <c r="U6193" t="s">
        <v>475</v>
      </c>
      <c r="W6193" t="s">
        <v>386</v>
      </c>
    </row>
    <row r="6194" spans="1:23" x14ac:dyDescent="0.25">
      <c r="A6194" t="s">
        <v>34</v>
      </c>
      <c r="B6194" s="1">
        <v>44122</v>
      </c>
      <c r="C6194">
        <v>-33.46</v>
      </c>
      <c r="D6194" t="s">
        <v>491</v>
      </c>
      <c r="E6194" t="s">
        <v>491</v>
      </c>
      <c r="F6194" t="s">
        <v>1035</v>
      </c>
      <c r="G6194" t="s">
        <v>88</v>
      </c>
      <c r="H6194" t="s">
        <v>33</v>
      </c>
      <c r="I6194" t="s">
        <v>33</v>
      </c>
      <c r="J6194" t="s">
        <v>2358</v>
      </c>
      <c r="K6194" t="s">
        <v>9</v>
      </c>
      <c r="L6194" t="s">
        <v>9</v>
      </c>
      <c r="M6194" t="s">
        <v>1036</v>
      </c>
      <c r="O6194" t="s">
        <v>88</v>
      </c>
      <c r="P6194" t="s">
        <v>9</v>
      </c>
      <c r="Q6194" t="s">
        <v>2359</v>
      </c>
      <c r="R6194" t="s">
        <v>122</v>
      </c>
      <c r="S6194" t="s">
        <v>127</v>
      </c>
      <c r="T6194">
        <v>1</v>
      </c>
      <c r="U6194" t="s">
        <v>475</v>
      </c>
      <c r="W6194" t="s">
        <v>386</v>
      </c>
    </row>
    <row r="6195" spans="1:23" x14ac:dyDescent="0.25">
      <c r="A6195" t="s">
        <v>533</v>
      </c>
      <c r="B6195" s="1">
        <v>44121</v>
      </c>
      <c r="C6195">
        <v>67.31</v>
      </c>
      <c r="D6195" t="s">
        <v>36</v>
      </c>
      <c r="E6195" t="s">
        <v>36</v>
      </c>
      <c r="F6195" t="s">
        <v>675</v>
      </c>
      <c r="G6195" t="s">
        <v>55</v>
      </c>
      <c r="H6195" t="s">
        <v>18</v>
      </c>
      <c r="I6195" t="s">
        <v>18</v>
      </c>
      <c r="J6195" t="s">
        <v>9</v>
      </c>
      <c r="O6195" t="s">
        <v>55</v>
      </c>
      <c r="P6195" t="s">
        <v>9</v>
      </c>
      <c r="Q6195" t="s">
        <v>9</v>
      </c>
      <c r="R6195" t="s">
        <v>224</v>
      </c>
      <c r="S6195" t="s">
        <v>126</v>
      </c>
      <c r="T6195">
        <v>12</v>
      </c>
      <c r="U6195" t="s">
        <v>475</v>
      </c>
      <c r="W6195" t="s">
        <v>386</v>
      </c>
    </row>
    <row r="6196" spans="1:23" x14ac:dyDescent="0.25">
      <c r="A6196" t="s">
        <v>492</v>
      </c>
      <c r="B6196" s="1">
        <v>44121</v>
      </c>
      <c r="C6196">
        <v>-201</v>
      </c>
      <c r="D6196" t="s">
        <v>495</v>
      </c>
      <c r="E6196" t="s">
        <v>495</v>
      </c>
      <c r="F6196" t="s">
        <v>496</v>
      </c>
      <c r="G6196" t="s">
        <v>104</v>
      </c>
      <c r="H6196" t="s">
        <v>16</v>
      </c>
      <c r="I6196" t="s">
        <v>16</v>
      </c>
      <c r="J6196" t="s">
        <v>9</v>
      </c>
      <c r="O6196" t="s">
        <v>104</v>
      </c>
      <c r="P6196" t="s">
        <v>9</v>
      </c>
      <c r="Q6196" t="s">
        <v>9</v>
      </c>
      <c r="R6196" t="s">
        <v>122</v>
      </c>
      <c r="S6196" t="s">
        <v>127</v>
      </c>
      <c r="T6196">
        <v>12</v>
      </c>
      <c r="U6196" t="s">
        <v>475</v>
      </c>
      <c r="W6196" t="s">
        <v>386</v>
      </c>
    </row>
    <row r="6197" spans="1:23" x14ac:dyDescent="0.25">
      <c r="A6197" t="s">
        <v>492</v>
      </c>
      <c r="B6197" s="1">
        <v>44121</v>
      </c>
      <c r="C6197">
        <v>-33.03</v>
      </c>
      <c r="D6197" t="s">
        <v>1037</v>
      </c>
      <c r="E6197" t="s">
        <v>1037</v>
      </c>
      <c r="F6197" t="s">
        <v>511</v>
      </c>
      <c r="G6197" t="s">
        <v>13</v>
      </c>
      <c r="H6197" t="s">
        <v>148</v>
      </c>
      <c r="I6197" t="s">
        <v>148</v>
      </c>
      <c r="J6197" t="s">
        <v>9</v>
      </c>
      <c r="O6197" t="s">
        <v>13</v>
      </c>
      <c r="P6197" t="s">
        <v>9</v>
      </c>
      <c r="Q6197" t="s">
        <v>1038</v>
      </c>
      <c r="R6197" t="s">
        <v>122</v>
      </c>
      <c r="S6197" t="s">
        <v>127</v>
      </c>
      <c r="T6197">
        <v>12</v>
      </c>
      <c r="U6197" t="s">
        <v>475</v>
      </c>
      <c r="W6197" t="s">
        <v>386</v>
      </c>
    </row>
    <row r="6198" spans="1:23" x14ac:dyDescent="0.25">
      <c r="A6198" t="s">
        <v>492</v>
      </c>
      <c r="B6198" s="1">
        <v>44121</v>
      </c>
      <c r="C6198">
        <v>-2.34</v>
      </c>
      <c r="D6198" t="s">
        <v>689</v>
      </c>
      <c r="E6198" t="s">
        <v>689</v>
      </c>
      <c r="F6198" t="s">
        <v>690</v>
      </c>
      <c r="G6198" t="s">
        <v>100</v>
      </c>
      <c r="H6198" t="s">
        <v>41</v>
      </c>
      <c r="I6198" t="s">
        <v>41</v>
      </c>
      <c r="J6198" t="s">
        <v>2385</v>
      </c>
      <c r="K6198" t="s">
        <v>2437</v>
      </c>
      <c r="O6198" t="s">
        <v>100</v>
      </c>
      <c r="P6198" t="s">
        <v>29</v>
      </c>
      <c r="Q6198" t="s">
        <v>2438</v>
      </c>
      <c r="R6198" t="s">
        <v>122</v>
      </c>
      <c r="S6198" t="s">
        <v>127</v>
      </c>
      <c r="T6198">
        <v>12</v>
      </c>
      <c r="U6198" t="s">
        <v>475</v>
      </c>
      <c r="V6198" t="s">
        <v>280</v>
      </c>
      <c r="W6198" t="s">
        <v>1640</v>
      </c>
    </row>
    <row r="6199" spans="1:23" x14ac:dyDescent="0.25">
      <c r="A6199" t="s">
        <v>544</v>
      </c>
      <c r="B6199" s="1">
        <v>44121</v>
      </c>
      <c r="C6199">
        <v>-6.89</v>
      </c>
      <c r="D6199" t="s">
        <v>560</v>
      </c>
      <c r="E6199" t="s">
        <v>560</v>
      </c>
      <c r="F6199" t="s">
        <v>561</v>
      </c>
      <c r="G6199" t="s">
        <v>104</v>
      </c>
      <c r="H6199" t="s">
        <v>16</v>
      </c>
      <c r="I6199" t="s">
        <v>16</v>
      </c>
      <c r="J6199" t="s">
        <v>9</v>
      </c>
      <c r="O6199" t="s">
        <v>104</v>
      </c>
      <c r="P6199" t="s">
        <v>9</v>
      </c>
      <c r="Q6199" t="s">
        <v>9</v>
      </c>
      <c r="R6199" t="s">
        <v>122</v>
      </c>
      <c r="S6199" t="s">
        <v>127</v>
      </c>
      <c r="T6199">
        <v>12</v>
      </c>
      <c r="U6199" t="s">
        <v>475</v>
      </c>
      <c r="W6199" t="s">
        <v>386</v>
      </c>
    </row>
    <row r="6200" spans="1:23" x14ac:dyDescent="0.25">
      <c r="A6200" t="s">
        <v>544</v>
      </c>
      <c r="B6200" s="1">
        <v>44121</v>
      </c>
      <c r="C6200">
        <v>-16.75</v>
      </c>
      <c r="D6200" t="s">
        <v>1039</v>
      </c>
      <c r="E6200" t="s">
        <v>1039</v>
      </c>
      <c r="F6200" t="s">
        <v>1040</v>
      </c>
      <c r="G6200" t="s">
        <v>104</v>
      </c>
      <c r="H6200" t="s">
        <v>12</v>
      </c>
      <c r="I6200" t="s">
        <v>12</v>
      </c>
      <c r="J6200" t="s">
        <v>9</v>
      </c>
      <c r="O6200" t="s">
        <v>104</v>
      </c>
      <c r="P6200" t="s">
        <v>9</v>
      </c>
      <c r="Q6200" t="s">
        <v>1041</v>
      </c>
      <c r="R6200" t="s">
        <v>122</v>
      </c>
      <c r="S6200" t="s">
        <v>127</v>
      </c>
      <c r="T6200">
        <v>12</v>
      </c>
      <c r="U6200" t="s">
        <v>475</v>
      </c>
      <c r="W6200" t="s">
        <v>386</v>
      </c>
    </row>
    <row r="6201" spans="1:23" x14ac:dyDescent="0.25">
      <c r="A6201" t="s">
        <v>544</v>
      </c>
      <c r="B6201" s="1">
        <v>44121</v>
      </c>
      <c r="C6201">
        <v>-67.44</v>
      </c>
      <c r="D6201" t="s">
        <v>1042</v>
      </c>
      <c r="E6201" t="s">
        <v>1042</v>
      </c>
      <c r="F6201" t="s">
        <v>1043</v>
      </c>
      <c r="G6201" t="s">
        <v>104</v>
      </c>
      <c r="H6201" t="s">
        <v>12</v>
      </c>
      <c r="I6201" t="s">
        <v>12</v>
      </c>
      <c r="J6201" t="s">
        <v>9</v>
      </c>
      <c r="O6201" t="s">
        <v>104</v>
      </c>
      <c r="P6201" t="s">
        <v>9</v>
      </c>
      <c r="Q6201" t="s">
        <v>9</v>
      </c>
      <c r="R6201" t="s">
        <v>122</v>
      </c>
      <c r="S6201" t="s">
        <v>127</v>
      </c>
      <c r="T6201">
        <v>12</v>
      </c>
      <c r="U6201" t="s">
        <v>475</v>
      </c>
      <c r="W6201" t="s">
        <v>386</v>
      </c>
    </row>
    <row r="6202" spans="1:23" x14ac:dyDescent="0.25">
      <c r="A6202" t="s">
        <v>544</v>
      </c>
      <c r="B6202" s="1">
        <v>44121</v>
      </c>
      <c r="C6202">
        <v>-97.72</v>
      </c>
      <c r="D6202" t="s">
        <v>560</v>
      </c>
      <c r="E6202" t="s">
        <v>560</v>
      </c>
      <c r="F6202" t="s">
        <v>561</v>
      </c>
      <c r="G6202" t="s">
        <v>104</v>
      </c>
      <c r="H6202" t="s">
        <v>16</v>
      </c>
      <c r="I6202" t="s">
        <v>16</v>
      </c>
      <c r="J6202" t="s">
        <v>9</v>
      </c>
      <c r="O6202" t="s">
        <v>104</v>
      </c>
      <c r="P6202" t="s">
        <v>9</v>
      </c>
      <c r="Q6202" t="s">
        <v>9</v>
      </c>
      <c r="R6202" t="s">
        <v>122</v>
      </c>
      <c r="S6202" t="s">
        <v>127</v>
      </c>
      <c r="T6202">
        <v>12</v>
      </c>
      <c r="U6202" t="s">
        <v>475</v>
      </c>
      <c r="W6202" t="s">
        <v>386</v>
      </c>
    </row>
    <row r="6203" spans="1:23" x14ac:dyDescent="0.25">
      <c r="A6203" t="s">
        <v>34</v>
      </c>
      <c r="B6203" s="1">
        <v>44120</v>
      </c>
      <c r="C6203">
        <v>-6.99</v>
      </c>
      <c r="D6203" t="s">
        <v>491</v>
      </c>
      <c r="E6203" t="s">
        <v>491</v>
      </c>
      <c r="F6203" t="s">
        <v>1044</v>
      </c>
      <c r="G6203" t="s">
        <v>88</v>
      </c>
      <c r="H6203" t="s">
        <v>33</v>
      </c>
      <c r="I6203" t="s">
        <v>33</v>
      </c>
      <c r="J6203" t="s">
        <v>227</v>
      </c>
      <c r="K6203" t="s">
        <v>9</v>
      </c>
      <c r="L6203" t="s">
        <v>9</v>
      </c>
      <c r="M6203" t="s">
        <v>1045</v>
      </c>
      <c r="O6203" t="s">
        <v>88</v>
      </c>
      <c r="P6203" t="s">
        <v>9</v>
      </c>
      <c r="Q6203" t="s">
        <v>2360</v>
      </c>
      <c r="R6203" t="s">
        <v>122</v>
      </c>
      <c r="S6203" t="s">
        <v>127</v>
      </c>
      <c r="T6203">
        <v>1</v>
      </c>
      <c r="U6203" t="s">
        <v>475</v>
      </c>
      <c r="W6203" t="s">
        <v>386</v>
      </c>
    </row>
    <row r="6204" spans="1:23" x14ac:dyDescent="0.25">
      <c r="A6204" t="s">
        <v>6408</v>
      </c>
      <c r="B6204" s="1">
        <v>44120</v>
      </c>
      <c r="C6204">
        <v>0.08</v>
      </c>
      <c r="D6204" t="s">
        <v>556</v>
      </c>
      <c r="E6204" t="s">
        <v>556</v>
      </c>
      <c r="F6204" t="s">
        <v>8257</v>
      </c>
      <c r="G6204" t="s">
        <v>92</v>
      </c>
      <c r="H6204" t="s">
        <v>71</v>
      </c>
      <c r="I6204" t="s">
        <v>71</v>
      </c>
      <c r="J6204" t="s">
        <v>9</v>
      </c>
      <c r="O6204" t="s">
        <v>92</v>
      </c>
      <c r="P6204" t="s">
        <v>9</v>
      </c>
      <c r="Q6204" t="s">
        <v>9</v>
      </c>
      <c r="R6204" t="s">
        <v>92</v>
      </c>
      <c r="S6204" t="s">
        <v>127</v>
      </c>
      <c r="T6204">
        <v>12</v>
      </c>
      <c r="U6204" t="s">
        <v>475</v>
      </c>
      <c r="W6204" t="s">
        <v>386</v>
      </c>
    </row>
    <row r="6205" spans="1:23" x14ac:dyDescent="0.25">
      <c r="A6205" t="s">
        <v>19</v>
      </c>
      <c r="B6205" s="1">
        <v>44120</v>
      </c>
      <c r="C6205">
        <v>-283.87</v>
      </c>
      <c r="D6205" t="s">
        <v>46</v>
      </c>
      <c r="E6205" t="s">
        <v>46</v>
      </c>
      <c r="F6205" t="s">
        <v>695</v>
      </c>
      <c r="G6205" t="s">
        <v>55</v>
      </c>
      <c r="H6205" t="s">
        <v>18</v>
      </c>
      <c r="I6205" t="s">
        <v>18</v>
      </c>
      <c r="J6205" t="s">
        <v>9</v>
      </c>
      <c r="O6205" t="s">
        <v>55</v>
      </c>
      <c r="P6205" t="s">
        <v>9</v>
      </c>
      <c r="Q6205" t="s">
        <v>9</v>
      </c>
      <c r="R6205" t="s">
        <v>224</v>
      </c>
      <c r="S6205" t="s">
        <v>126</v>
      </c>
      <c r="T6205">
        <v>12</v>
      </c>
      <c r="U6205" t="s">
        <v>475</v>
      </c>
      <c r="W6205" t="s">
        <v>386</v>
      </c>
    </row>
    <row r="6206" spans="1:23" x14ac:dyDescent="0.25">
      <c r="A6206" t="s">
        <v>34</v>
      </c>
      <c r="B6206" s="1">
        <v>44120</v>
      </c>
      <c r="C6206">
        <v>-7.92</v>
      </c>
      <c r="D6206" t="s">
        <v>491</v>
      </c>
      <c r="E6206" t="s">
        <v>491</v>
      </c>
      <c r="F6206" t="s">
        <v>1046</v>
      </c>
      <c r="G6206" t="s">
        <v>13</v>
      </c>
      <c r="H6206" t="s">
        <v>148</v>
      </c>
      <c r="I6206" t="s">
        <v>148</v>
      </c>
      <c r="J6206" t="s">
        <v>9</v>
      </c>
      <c r="K6206" t="s">
        <v>9</v>
      </c>
      <c r="L6206" t="s">
        <v>9</v>
      </c>
      <c r="M6206" t="s">
        <v>1047</v>
      </c>
      <c r="O6206" t="s">
        <v>13</v>
      </c>
      <c r="P6206" t="s">
        <v>9</v>
      </c>
      <c r="Q6206" t="s">
        <v>1048</v>
      </c>
      <c r="R6206" t="s">
        <v>122</v>
      </c>
      <c r="S6206" t="s">
        <v>127</v>
      </c>
      <c r="T6206">
        <v>12</v>
      </c>
      <c r="U6206" t="s">
        <v>475</v>
      </c>
      <c r="W6206" t="s">
        <v>386</v>
      </c>
    </row>
    <row r="6207" spans="1:23" x14ac:dyDescent="0.25">
      <c r="A6207" t="s">
        <v>34</v>
      </c>
      <c r="B6207" s="1">
        <v>44119</v>
      </c>
      <c r="C6207">
        <v>283.87</v>
      </c>
      <c r="D6207" t="s">
        <v>46</v>
      </c>
      <c r="E6207" t="s">
        <v>46</v>
      </c>
      <c r="F6207" t="s">
        <v>703</v>
      </c>
      <c r="G6207" t="s">
        <v>55</v>
      </c>
      <c r="H6207" t="s">
        <v>18</v>
      </c>
      <c r="I6207" t="s">
        <v>18</v>
      </c>
      <c r="J6207" t="s">
        <v>9</v>
      </c>
      <c r="O6207" t="s">
        <v>55</v>
      </c>
      <c r="P6207" t="s">
        <v>9</v>
      </c>
      <c r="Q6207" t="s">
        <v>9</v>
      </c>
      <c r="R6207" t="s">
        <v>224</v>
      </c>
      <c r="S6207" t="s">
        <v>126</v>
      </c>
      <c r="T6207">
        <v>12</v>
      </c>
      <c r="U6207" t="s">
        <v>475</v>
      </c>
      <c r="W6207" t="s">
        <v>386</v>
      </c>
    </row>
    <row r="6208" spans="1:23" x14ac:dyDescent="0.25">
      <c r="A6208" t="s">
        <v>19</v>
      </c>
      <c r="B6208" s="1">
        <v>44119</v>
      </c>
      <c r="C6208">
        <v>59.97</v>
      </c>
      <c r="D6208" t="s">
        <v>1049</v>
      </c>
      <c r="E6208" t="s">
        <v>1049</v>
      </c>
      <c r="F6208" t="s">
        <v>1050</v>
      </c>
      <c r="G6208" t="s">
        <v>92</v>
      </c>
      <c r="H6208" t="s">
        <v>135</v>
      </c>
      <c r="I6208" t="s">
        <v>135</v>
      </c>
      <c r="J6208" t="s">
        <v>9</v>
      </c>
      <c r="O6208" t="s">
        <v>92</v>
      </c>
      <c r="P6208" t="s">
        <v>9</v>
      </c>
      <c r="Q6208" t="s">
        <v>9</v>
      </c>
      <c r="R6208" t="s">
        <v>92</v>
      </c>
      <c r="S6208" t="s">
        <v>127</v>
      </c>
      <c r="T6208">
        <v>1</v>
      </c>
      <c r="U6208" t="s">
        <v>475</v>
      </c>
      <c r="V6208" t="s">
        <v>284</v>
      </c>
      <c r="W6208" t="s">
        <v>386</v>
      </c>
    </row>
    <row r="6209" spans="1:23" x14ac:dyDescent="0.25">
      <c r="A6209" t="s">
        <v>19</v>
      </c>
      <c r="B6209" s="1">
        <v>44119</v>
      </c>
      <c r="C6209">
        <v>-45.23</v>
      </c>
      <c r="D6209" t="s">
        <v>701</v>
      </c>
      <c r="E6209" t="s">
        <v>701</v>
      </c>
      <c r="F6209" t="s">
        <v>702</v>
      </c>
      <c r="G6209" t="s">
        <v>94</v>
      </c>
      <c r="H6209" t="s">
        <v>24</v>
      </c>
      <c r="I6209" t="s">
        <v>24</v>
      </c>
      <c r="J6209" t="s">
        <v>2433</v>
      </c>
      <c r="K6209" t="s">
        <v>2434</v>
      </c>
      <c r="O6209" t="s">
        <v>94</v>
      </c>
      <c r="P6209" t="s">
        <v>29</v>
      </c>
      <c r="Q6209" t="s">
        <v>2435</v>
      </c>
      <c r="R6209" t="s">
        <v>122</v>
      </c>
      <c r="S6209" t="s">
        <v>127</v>
      </c>
      <c r="T6209">
        <v>12</v>
      </c>
      <c r="U6209" t="s">
        <v>475</v>
      </c>
      <c r="V6209" t="s">
        <v>265</v>
      </c>
      <c r="W6209" t="s">
        <v>1640</v>
      </c>
    </row>
    <row r="6210" spans="1:23" x14ac:dyDescent="0.25">
      <c r="A6210" t="s">
        <v>544</v>
      </c>
      <c r="B6210" s="1">
        <v>44119</v>
      </c>
      <c r="C6210">
        <v>-17.25</v>
      </c>
      <c r="D6210" t="s">
        <v>495</v>
      </c>
      <c r="E6210" t="s">
        <v>495</v>
      </c>
      <c r="F6210" t="s">
        <v>601</v>
      </c>
      <c r="G6210" t="s">
        <v>100</v>
      </c>
      <c r="H6210" t="s">
        <v>84</v>
      </c>
      <c r="I6210" t="s">
        <v>84</v>
      </c>
      <c r="J6210" t="s">
        <v>2422</v>
      </c>
      <c r="O6210" t="s">
        <v>100</v>
      </c>
      <c r="P6210" t="s">
        <v>29</v>
      </c>
      <c r="Q6210" t="s">
        <v>2425</v>
      </c>
      <c r="R6210" t="s">
        <v>122</v>
      </c>
      <c r="S6210" t="s">
        <v>125</v>
      </c>
      <c r="T6210">
        <v>1</v>
      </c>
      <c r="U6210" t="s">
        <v>475</v>
      </c>
      <c r="V6210" t="s">
        <v>272</v>
      </c>
      <c r="W6210" t="s">
        <v>1640</v>
      </c>
    </row>
    <row r="6211" spans="1:23" x14ac:dyDescent="0.25">
      <c r="A6211" t="s">
        <v>544</v>
      </c>
      <c r="B6211" s="1">
        <v>44119</v>
      </c>
      <c r="C6211">
        <v>-6</v>
      </c>
      <c r="D6211" t="s">
        <v>495</v>
      </c>
      <c r="E6211" t="s">
        <v>495</v>
      </c>
      <c r="F6211" t="s">
        <v>601</v>
      </c>
      <c r="G6211" t="s">
        <v>104</v>
      </c>
      <c r="H6211" t="s">
        <v>16</v>
      </c>
      <c r="I6211" t="s">
        <v>16</v>
      </c>
      <c r="J6211" t="s">
        <v>9</v>
      </c>
      <c r="O6211" t="s">
        <v>104</v>
      </c>
      <c r="P6211" t="s">
        <v>9</v>
      </c>
      <c r="Q6211" t="s">
        <v>9</v>
      </c>
      <c r="R6211" t="s">
        <v>122</v>
      </c>
      <c r="S6211" t="s">
        <v>127</v>
      </c>
      <c r="T6211">
        <v>12</v>
      </c>
      <c r="U6211" t="s">
        <v>475</v>
      </c>
      <c r="W6211" t="s">
        <v>386</v>
      </c>
    </row>
    <row r="6212" spans="1:23" x14ac:dyDescent="0.25">
      <c r="A6212" t="s">
        <v>487</v>
      </c>
      <c r="B6212" s="1">
        <v>44118</v>
      </c>
      <c r="C6212">
        <v>-10000</v>
      </c>
      <c r="D6212" t="s">
        <v>706</v>
      </c>
      <c r="E6212" t="s">
        <v>706</v>
      </c>
      <c r="F6212" t="s">
        <v>707</v>
      </c>
      <c r="G6212" t="s">
        <v>55</v>
      </c>
      <c r="H6212" t="s">
        <v>225</v>
      </c>
      <c r="I6212" t="s">
        <v>225</v>
      </c>
      <c r="J6212" t="s">
        <v>9</v>
      </c>
      <c r="O6212" t="s">
        <v>55</v>
      </c>
      <c r="P6212" t="s">
        <v>9</v>
      </c>
      <c r="Q6212" t="s">
        <v>708</v>
      </c>
      <c r="R6212" t="s">
        <v>224</v>
      </c>
      <c r="S6212" t="s">
        <v>126</v>
      </c>
      <c r="T6212">
        <v>0</v>
      </c>
      <c r="U6212" t="s">
        <v>475</v>
      </c>
      <c r="V6212" t="s">
        <v>6075</v>
      </c>
      <c r="W6212" t="s">
        <v>386</v>
      </c>
    </row>
    <row r="6213" spans="1:23" x14ac:dyDescent="0.25">
      <c r="A6213" t="s">
        <v>6408</v>
      </c>
      <c r="B6213" s="1">
        <v>44118</v>
      </c>
      <c r="C6213">
        <v>10000</v>
      </c>
      <c r="D6213" t="s">
        <v>691</v>
      </c>
      <c r="E6213" t="s">
        <v>691</v>
      </c>
      <c r="F6213" t="s">
        <v>8205</v>
      </c>
      <c r="G6213" t="s">
        <v>55</v>
      </c>
      <c r="H6213" t="s">
        <v>225</v>
      </c>
      <c r="I6213" t="s">
        <v>225</v>
      </c>
      <c r="J6213" t="s">
        <v>9</v>
      </c>
      <c r="O6213" t="s">
        <v>55</v>
      </c>
      <c r="P6213" t="s">
        <v>9</v>
      </c>
      <c r="Q6213" t="s">
        <v>9</v>
      </c>
      <c r="R6213" t="s">
        <v>224</v>
      </c>
      <c r="S6213" t="s">
        <v>126</v>
      </c>
      <c r="T6213">
        <v>0</v>
      </c>
      <c r="U6213" t="s">
        <v>475</v>
      </c>
      <c r="V6213" t="s">
        <v>6075</v>
      </c>
      <c r="W6213" t="s">
        <v>386</v>
      </c>
    </row>
    <row r="6214" spans="1:23" x14ac:dyDescent="0.25">
      <c r="A6214" t="s">
        <v>34</v>
      </c>
      <c r="B6214" s="1">
        <v>44118</v>
      </c>
      <c r="C6214">
        <v>-5.49</v>
      </c>
      <c r="D6214" t="s">
        <v>491</v>
      </c>
      <c r="E6214" t="s">
        <v>491</v>
      </c>
      <c r="F6214" t="s">
        <v>1051</v>
      </c>
      <c r="G6214" t="s">
        <v>88</v>
      </c>
      <c r="H6214" t="s">
        <v>33</v>
      </c>
      <c r="I6214" t="s">
        <v>33</v>
      </c>
      <c r="J6214" t="s">
        <v>227</v>
      </c>
      <c r="K6214" t="s">
        <v>9</v>
      </c>
      <c r="L6214" t="s">
        <v>9</v>
      </c>
      <c r="M6214" t="s">
        <v>1052</v>
      </c>
      <c r="O6214" t="s">
        <v>88</v>
      </c>
      <c r="P6214" t="s">
        <v>9</v>
      </c>
      <c r="Q6214" t="s">
        <v>2361</v>
      </c>
      <c r="R6214" t="s">
        <v>122</v>
      </c>
      <c r="S6214" t="s">
        <v>127</v>
      </c>
      <c r="T6214">
        <v>1</v>
      </c>
      <c r="U6214" t="s">
        <v>475</v>
      </c>
      <c r="W6214" t="s">
        <v>386</v>
      </c>
    </row>
    <row r="6215" spans="1:23" x14ac:dyDescent="0.25">
      <c r="A6215" t="s">
        <v>492</v>
      </c>
      <c r="B6215" s="1">
        <v>44118</v>
      </c>
      <c r="C6215">
        <v>-59</v>
      </c>
      <c r="D6215" t="s">
        <v>506</v>
      </c>
      <c r="E6215" t="s">
        <v>506</v>
      </c>
      <c r="F6215" t="s">
        <v>507</v>
      </c>
      <c r="G6215" t="s">
        <v>118</v>
      </c>
      <c r="H6215" t="s">
        <v>52</v>
      </c>
      <c r="I6215" t="s">
        <v>52</v>
      </c>
      <c r="J6215" t="s">
        <v>9</v>
      </c>
      <c r="O6215" t="s">
        <v>118</v>
      </c>
      <c r="P6215" t="s">
        <v>9</v>
      </c>
      <c r="Q6215" t="s">
        <v>9</v>
      </c>
      <c r="R6215" t="s">
        <v>122</v>
      </c>
      <c r="S6215" t="s">
        <v>127</v>
      </c>
      <c r="T6215">
        <v>12</v>
      </c>
      <c r="U6215" t="s">
        <v>475</v>
      </c>
      <c r="W6215" t="s">
        <v>386</v>
      </c>
    </row>
    <row r="6216" spans="1:23" x14ac:dyDescent="0.25">
      <c r="A6216" t="s">
        <v>19</v>
      </c>
      <c r="B6216" s="1">
        <v>44118</v>
      </c>
      <c r="C6216">
        <v>8047.17</v>
      </c>
      <c r="D6216" t="s">
        <v>719</v>
      </c>
      <c r="E6216" t="s">
        <v>719</v>
      </c>
      <c r="F6216" t="s">
        <v>565</v>
      </c>
      <c r="G6216" t="s">
        <v>92</v>
      </c>
      <c r="H6216" t="s">
        <v>30</v>
      </c>
      <c r="I6216" t="s">
        <v>30</v>
      </c>
      <c r="J6216" t="s">
        <v>9</v>
      </c>
      <c r="O6216" t="s">
        <v>92</v>
      </c>
      <c r="P6216" t="s">
        <v>9</v>
      </c>
      <c r="Q6216" t="s">
        <v>9</v>
      </c>
      <c r="R6216" t="s">
        <v>92</v>
      </c>
      <c r="S6216" t="s">
        <v>127</v>
      </c>
      <c r="T6216">
        <v>12</v>
      </c>
      <c r="U6216" t="s">
        <v>475</v>
      </c>
      <c r="W6216" t="s">
        <v>386</v>
      </c>
    </row>
    <row r="6217" spans="1:23" x14ac:dyDescent="0.25">
      <c r="A6217" t="s">
        <v>34</v>
      </c>
      <c r="B6217" s="1">
        <v>44117</v>
      </c>
      <c r="C6217">
        <v>-5.0999999999999996</v>
      </c>
      <c r="D6217" t="s">
        <v>491</v>
      </c>
      <c r="E6217" t="s">
        <v>491</v>
      </c>
      <c r="F6217" t="s">
        <v>1053</v>
      </c>
      <c r="G6217" t="s">
        <v>100</v>
      </c>
      <c r="H6217" t="s">
        <v>84</v>
      </c>
      <c r="I6217" t="s">
        <v>84</v>
      </c>
      <c r="J6217" t="s">
        <v>9</v>
      </c>
      <c r="K6217" t="s">
        <v>9</v>
      </c>
      <c r="L6217" t="s">
        <v>9</v>
      </c>
      <c r="M6217" t="s">
        <v>1054</v>
      </c>
      <c r="O6217" t="s">
        <v>100</v>
      </c>
      <c r="P6217" t="s">
        <v>9</v>
      </c>
      <c r="Q6217" t="s">
        <v>1055</v>
      </c>
      <c r="R6217" t="s">
        <v>122</v>
      </c>
      <c r="S6217" t="s">
        <v>125</v>
      </c>
      <c r="T6217">
        <v>1</v>
      </c>
      <c r="U6217" t="s">
        <v>475</v>
      </c>
      <c r="V6217" t="s">
        <v>272</v>
      </c>
      <c r="W6217" t="s">
        <v>386</v>
      </c>
    </row>
    <row r="6218" spans="1:23" x14ac:dyDescent="0.25">
      <c r="A6218" t="s">
        <v>544</v>
      </c>
      <c r="B6218" s="1">
        <v>44117</v>
      </c>
      <c r="C6218">
        <v>-31</v>
      </c>
      <c r="D6218" t="s">
        <v>761</v>
      </c>
      <c r="E6218" t="s">
        <v>761</v>
      </c>
      <c r="F6218" t="s">
        <v>762</v>
      </c>
      <c r="G6218" t="s">
        <v>104</v>
      </c>
      <c r="H6218" t="s">
        <v>7</v>
      </c>
      <c r="I6218" t="s">
        <v>7</v>
      </c>
      <c r="J6218" t="s">
        <v>9</v>
      </c>
      <c r="O6218" t="s">
        <v>104</v>
      </c>
      <c r="P6218" t="s">
        <v>9</v>
      </c>
      <c r="Q6218" t="s">
        <v>9</v>
      </c>
      <c r="R6218" t="s">
        <v>122</v>
      </c>
      <c r="S6218" t="s">
        <v>127</v>
      </c>
      <c r="T6218">
        <v>12</v>
      </c>
      <c r="U6218" t="s">
        <v>475</v>
      </c>
      <c r="W6218" t="s">
        <v>386</v>
      </c>
    </row>
    <row r="6219" spans="1:23" x14ac:dyDescent="0.25">
      <c r="A6219" t="s">
        <v>492</v>
      </c>
      <c r="B6219" s="1">
        <v>44116</v>
      </c>
      <c r="C6219">
        <v>-42.6</v>
      </c>
      <c r="D6219" t="s">
        <v>582</v>
      </c>
      <c r="E6219" t="s">
        <v>582</v>
      </c>
      <c r="F6219" t="s">
        <v>583</v>
      </c>
      <c r="G6219" t="s">
        <v>117</v>
      </c>
      <c r="H6219" t="s">
        <v>42</v>
      </c>
      <c r="I6219" t="s">
        <v>42</v>
      </c>
      <c r="J6219" t="s">
        <v>9</v>
      </c>
      <c r="O6219" t="s">
        <v>117</v>
      </c>
      <c r="P6219" t="s">
        <v>9</v>
      </c>
      <c r="Q6219" t="s">
        <v>9</v>
      </c>
      <c r="R6219" t="s">
        <v>122</v>
      </c>
      <c r="S6219" t="s">
        <v>127</v>
      </c>
      <c r="T6219">
        <v>12</v>
      </c>
      <c r="U6219" t="s">
        <v>475</v>
      </c>
      <c r="W6219" t="s">
        <v>386</v>
      </c>
    </row>
    <row r="6220" spans="1:23" x14ac:dyDescent="0.25">
      <c r="A6220" t="s">
        <v>34</v>
      </c>
      <c r="B6220" s="1">
        <v>44116</v>
      </c>
      <c r="C6220">
        <v>-24.76</v>
      </c>
      <c r="D6220" t="s">
        <v>491</v>
      </c>
      <c r="E6220" t="s">
        <v>491</v>
      </c>
      <c r="F6220" t="s">
        <v>1056</v>
      </c>
      <c r="G6220" t="s">
        <v>120</v>
      </c>
      <c r="H6220" t="s">
        <v>67</v>
      </c>
      <c r="I6220" t="s">
        <v>67</v>
      </c>
      <c r="J6220" t="s">
        <v>9</v>
      </c>
      <c r="K6220" t="s">
        <v>9</v>
      </c>
      <c r="L6220" t="s">
        <v>9</v>
      </c>
      <c r="M6220" t="s">
        <v>998</v>
      </c>
      <c r="O6220" t="s">
        <v>120</v>
      </c>
      <c r="P6220" t="s">
        <v>9</v>
      </c>
      <c r="Q6220" t="s">
        <v>1057</v>
      </c>
      <c r="R6220" t="s">
        <v>122</v>
      </c>
      <c r="S6220" t="s">
        <v>127</v>
      </c>
      <c r="T6220">
        <v>12</v>
      </c>
      <c r="U6220" t="s">
        <v>475</v>
      </c>
      <c r="W6220" t="s">
        <v>386</v>
      </c>
    </row>
    <row r="6221" spans="1:23" x14ac:dyDescent="0.25">
      <c r="A6221" t="s">
        <v>492</v>
      </c>
      <c r="B6221" s="1">
        <v>44116</v>
      </c>
      <c r="C6221">
        <v>-16.489999999999998</v>
      </c>
      <c r="D6221" t="s">
        <v>844</v>
      </c>
      <c r="E6221" t="s">
        <v>844</v>
      </c>
      <c r="F6221" t="s">
        <v>1021</v>
      </c>
      <c r="G6221" t="s">
        <v>117</v>
      </c>
      <c r="H6221" t="s">
        <v>44</v>
      </c>
      <c r="I6221" t="s">
        <v>44</v>
      </c>
      <c r="J6221" t="s">
        <v>9</v>
      </c>
      <c r="O6221" t="s">
        <v>117</v>
      </c>
      <c r="P6221" t="s">
        <v>9</v>
      </c>
      <c r="Q6221" t="s">
        <v>9</v>
      </c>
      <c r="R6221" t="s">
        <v>122</v>
      </c>
      <c r="S6221" t="s">
        <v>127</v>
      </c>
      <c r="T6221">
        <v>12</v>
      </c>
      <c r="U6221" t="s">
        <v>475</v>
      </c>
      <c r="W6221" t="s">
        <v>386</v>
      </c>
    </row>
    <row r="6222" spans="1:23" x14ac:dyDescent="0.25">
      <c r="A6222" t="s">
        <v>492</v>
      </c>
      <c r="B6222" s="1">
        <v>44116</v>
      </c>
      <c r="C6222">
        <v>-10.45</v>
      </c>
      <c r="D6222" t="s">
        <v>634</v>
      </c>
      <c r="E6222" t="s">
        <v>634</v>
      </c>
      <c r="F6222" t="s">
        <v>635</v>
      </c>
      <c r="G6222" t="s">
        <v>110</v>
      </c>
      <c r="H6222" t="s">
        <v>79</v>
      </c>
      <c r="I6222" t="s">
        <v>79</v>
      </c>
      <c r="J6222" t="s">
        <v>9</v>
      </c>
      <c r="O6222" t="s">
        <v>110</v>
      </c>
      <c r="P6222" t="s">
        <v>9</v>
      </c>
      <c r="Q6222" t="s">
        <v>843</v>
      </c>
      <c r="R6222" t="s">
        <v>122</v>
      </c>
      <c r="S6222" t="s">
        <v>127</v>
      </c>
      <c r="T6222">
        <v>12</v>
      </c>
      <c r="U6222" t="s">
        <v>475</v>
      </c>
      <c r="V6222" t="s">
        <v>283</v>
      </c>
      <c r="W6222" t="s">
        <v>386</v>
      </c>
    </row>
    <row r="6223" spans="1:23" x14ac:dyDescent="0.25">
      <c r="A6223" t="s">
        <v>492</v>
      </c>
      <c r="B6223" s="1">
        <v>44116</v>
      </c>
      <c r="C6223">
        <v>-148.91</v>
      </c>
      <c r="D6223" t="s">
        <v>5477</v>
      </c>
      <c r="E6223" t="s">
        <v>5477</v>
      </c>
      <c r="F6223" t="s">
        <v>771</v>
      </c>
      <c r="G6223" t="s">
        <v>55</v>
      </c>
      <c r="H6223" t="s">
        <v>76</v>
      </c>
      <c r="I6223" t="s">
        <v>76</v>
      </c>
      <c r="J6223" t="s">
        <v>9</v>
      </c>
      <c r="O6223" t="s">
        <v>55</v>
      </c>
      <c r="P6223" t="s">
        <v>4953</v>
      </c>
      <c r="Q6223" t="s">
        <v>5559</v>
      </c>
      <c r="R6223" t="s">
        <v>224</v>
      </c>
      <c r="S6223" t="s">
        <v>126</v>
      </c>
      <c r="T6223">
        <v>12</v>
      </c>
      <c r="U6223" t="s">
        <v>475</v>
      </c>
      <c r="V6223" t="s">
        <v>6075</v>
      </c>
      <c r="W6223" t="s">
        <v>386</v>
      </c>
    </row>
    <row r="6224" spans="1:23" x14ac:dyDescent="0.25">
      <c r="A6224" t="s">
        <v>492</v>
      </c>
      <c r="B6224" s="1">
        <v>44114</v>
      </c>
      <c r="C6224">
        <v>-125.91</v>
      </c>
      <c r="D6224" t="s">
        <v>495</v>
      </c>
      <c r="E6224" t="s">
        <v>495</v>
      </c>
      <c r="F6224" t="s">
        <v>496</v>
      </c>
      <c r="G6224" t="s">
        <v>104</v>
      </c>
      <c r="H6224" t="s">
        <v>16</v>
      </c>
      <c r="I6224" t="s">
        <v>16</v>
      </c>
      <c r="J6224" t="s">
        <v>9</v>
      </c>
      <c r="O6224" t="s">
        <v>104</v>
      </c>
      <c r="P6224" t="s">
        <v>9</v>
      </c>
      <c r="Q6224" t="s">
        <v>9</v>
      </c>
      <c r="R6224" t="s">
        <v>122</v>
      </c>
      <c r="S6224" t="s">
        <v>127</v>
      </c>
      <c r="T6224">
        <v>12</v>
      </c>
      <c r="U6224" t="s">
        <v>475</v>
      </c>
      <c r="W6224" t="s">
        <v>386</v>
      </c>
    </row>
    <row r="6225" spans="1:23" x14ac:dyDescent="0.25">
      <c r="A6225" t="s">
        <v>492</v>
      </c>
      <c r="B6225" s="1">
        <v>44114</v>
      </c>
      <c r="C6225">
        <v>25</v>
      </c>
      <c r="D6225" t="s">
        <v>536</v>
      </c>
      <c r="E6225" t="s">
        <v>536</v>
      </c>
      <c r="F6225" t="s">
        <v>537</v>
      </c>
      <c r="G6225" t="s">
        <v>92</v>
      </c>
      <c r="H6225" t="s">
        <v>49</v>
      </c>
      <c r="I6225" t="s">
        <v>49</v>
      </c>
      <c r="J6225" t="s">
        <v>9</v>
      </c>
      <c r="O6225" t="s">
        <v>92</v>
      </c>
      <c r="P6225" t="s">
        <v>9</v>
      </c>
      <c r="Q6225" t="s">
        <v>9</v>
      </c>
      <c r="R6225" t="s">
        <v>92</v>
      </c>
      <c r="S6225" t="s">
        <v>127</v>
      </c>
      <c r="T6225">
        <v>12</v>
      </c>
      <c r="U6225" t="s">
        <v>475</v>
      </c>
      <c r="W6225" t="s">
        <v>386</v>
      </c>
    </row>
    <row r="6226" spans="1:23" x14ac:dyDescent="0.25">
      <c r="A6226" t="s">
        <v>492</v>
      </c>
      <c r="B6226" s="1">
        <v>44114</v>
      </c>
      <c r="C6226">
        <v>-805</v>
      </c>
      <c r="D6226" t="s">
        <v>1058</v>
      </c>
      <c r="E6226" t="s">
        <v>1058</v>
      </c>
      <c r="F6226" t="s">
        <v>1059</v>
      </c>
      <c r="G6226" t="s">
        <v>55</v>
      </c>
      <c r="H6226" t="s">
        <v>76</v>
      </c>
      <c r="I6226" t="s">
        <v>76</v>
      </c>
      <c r="J6226" t="s">
        <v>9</v>
      </c>
      <c r="O6226" t="s">
        <v>55</v>
      </c>
      <c r="P6226" t="s">
        <v>4953</v>
      </c>
      <c r="Q6226" t="s">
        <v>9</v>
      </c>
      <c r="R6226" t="s">
        <v>224</v>
      </c>
      <c r="S6226" t="s">
        <v>126</v>
      </c>
      <c r="T6226">
        <v>12</v>
      </c>
      <c r="U6226" t="s">
        <v>475</v>
      </c>
      <c r="V6226" t="s">
        <v>6075</v>
      </c>
      <c r="W6226" t="s">
        <v>386</v>
      </c>
    </row>
    <row r="6227" spans="1:23" x14ac:dyDescent="0.25">
      <c r="A6227" t="s">
        <v>34</v>
      </c>
      <c r="B6227" s="1">
        <v>44113</v>
      </c>
      <c r="C6227">
        <v>-2.06</v>
      </c>
      <c r="D6227" t="s">
        <v>491</v>
      </c>
      <c r="E6227" t="s">
        <v>491</v>
      </c>
      <c r="F6227" t="s">
        <v>1062</v>
      </c>
      <c r="G6227" t="s">
        <v>88</v>
      </c>
      <c r="H6227" t="s">
        <v>33</v>
      </c>
      <c r="I6227" t="s">
        <v>33</v>
      </c>
      <c r="J6227" t="s">
        <v>227</v>
      </c>
      <c r="K6227" t="s">
        <v>9</v>
      </c>
      <c r="L6227" t="s">
        <v>9</v>
      </c>
      <c r="M6227" t="s">
        <v>1063</v>
      </c>
      <c r="O6227" t="s">
        <v>88</v>
      </c>
      <c r="P6227" t="s">
        <v>9</v>
      </c>
      <c r="Q6227" t="s">
        <v>2362</v>
      </c>
      <c r="R6227" t="s">
        <v>122</v>
      </c>
      <c r="S6227" t="s">
        <v>127</v>
      </c>
      <c r="T6227">
        <v>1</v>
      </c>
      <c r="U6227" t="s">
        <v>475</v>
      </c>
      <c r="W6227" t="s">
        <v>386</v>
      </c>
    </row>
    <row r="6228" spans="1:23" x14ac:dyDescent="0.25">
      <c r="A6228" t="s">
        <v>34</v>
      </c>
      <c r="B6228" s="1">
        <v>44113</v>
      </c>
      <c r="C6228">
        <v>-7.31</v>
      </c>
      <c r="D6228" t="s">
        <v>491</v>
      </c>
      <c r="E6228" t="s">
        <v>491</v>
      </c>
      <c r="F6228" t="s">
        <v>1060</v>
      </c>
      <c r="G6228" t="s">
        <v>100</v>
      </c>
      <c r="H6228" t="s">
        <v>84</v>
      </c>
      <c r="I6228" t="s">
        <v>84</v>
      </c>
      <c r="J6228" t="s">
        <v>2422</v>
      </c>
      <c r="K6228" t="s">
        <v>9</v>
      </c>
      <c r="L6228" t="s">
        <v>9</v>
      </c>
      <c r="M6228" t="s">
        <v>1061</v>
      </c>
      <c r="O6228" t="s">
        <v>100</v>
      </c>
      <c r="P6228" t="s">
        <v>29</v>
      </c>
      <c r="Q6228" t="s">
        <v>2426</v>
      </c>
      <c r="R6228" t="s">
        <v>122</v>
      </c>
      <c r="S6228" t="s">
        <v>125</v>
      </c>
      <c r="T6228">
        <v>1</v>
      </c>
      <c r="U6228" t="s">
        <v>475</v>
      </c>
      <c r="V6228" t="s">
        <v>272</v>
      </c>
      <c r="W6228" t="s">
        <v>1640</v>
      </c>
    </row>
    <row r="6229" spans="1:23" x14ac:dyDescent="0.25">
      <c r="A6229" t="s">
        <v>488</v>
      </c>
      <c r="B6229" s="1">
        <v>44113</v>
      </c>
      <c r="C6229">
        <v>121.56</v>
      </c>
      <c r="D6229" t="s">
        <v>489</v>
      </c>
      <c r="E6229" t="s">
        <v>489</v>
      </c>
      <c r="F6229" t="s">
        <v>490</v>
      </c>
      <c r="G6229" t="s">
        <v>92</v>
      </c>
      <c r="H6229" t="s">
        <v>71</v>
      </c>
      <c r="I6229" t="s">
        <v>71</v>
      </c>
      <c r="J6229" t="s">
        <v>9</v>
      </c>
      <c r="O6229" t="s">
        <v>92</v>
      </c>
      <c r="P6229" t="s">
        <v>9</v>
      </c>
      <c r="Q6229" t="s">
        <v>9</v>
      </c>
      <c r="R6229" t="s">
        <v>92</v>
      </c>
      <c r="S6229" t="s">
        <v>127</v>
      </c>
      <c r="T6229">
        <v>12</v>
      </c>
      <c r="U6229" t="s">
        <v>475</v>
      </c>
      <c r="W6229" t="s">
        <v>386</v>
      </c>
    </row>
    <row r="6230" spans="1:23" x14ac:dyDescent="0.25">
      <c r="A6230" t="s">
        <v>492</v>
      </c>
      <c r="B6230" s="1">
        <v>44113</v>
      </c>
      <c r="C6230">
        <v>-132</v>
      </c>
      <c r="D6230" t="s">
        <v>522</v>
      </c>
      <c r="E6230" t="s">
        <v>522</v>
      </c>
      <c r="F6230" t="s">
        <v>523</v>
      </c>
      <c r="G6230" t="s">
        <v>94</v>
      </c>
      <c r="H6230" t="s">
        <v>73</v>
      </c>
      <c r="I6230" t="s">
        <v>73</v>
      </c>
      <c r="J6230" t="s">
        <v>2439</v>
      </c>
      <c r="O6230" t="s">
        <v>94</v>
      </c>
      <c r="P6230" t="s">
        <v>29</v>
      </c>
      <c r="Q6230" t="s">
        <v>6334</v>
      </c>
      <c r="R6230" t="s">
        <v>122</v>
      </c>
      <c r="S6230" t="s">
        <v>127</v>
      </c>
      <c r="T6230">
        <v>1</v>
      </c>
      <c r="U6230" t="s">
        <v>475</v>
      </c>
      <c r="V6230" t="s">
        <v>262</v>
      </c>
      <c r="W6230" t="s">
        <v>1640</v>
      </c>
    </row>
    <row r="6231" spans="1:23" x14ac:dyDescent="0.25">
      <c r="A6231" t="s">
        <v>544</v>
      </c>
      <c r="B6231" s="1">
        <v>44113</v>
      </c>
      <c r="C6231">
        <v>-22.92</v>
      </c>
      <c r="D6231" t="s">
        <v>763</v>
      </c>
      <c r="E6231" t="s">
        <v>763</v>
      </c>
      <c r="F6231" t="s">
        <v>764</v>
      </c>
      <c r="G6231" t="s">
        <v>104</v>
      </c>
      <c r="H6231" t="s">
        <v>7</v>
      </c>
      <c r="I6231" t="s">
        <v>7</v>
      </c>
      <c r="J6231" t="s">
        <v>9</v>
      </c>
      <c r="O6231" t="s">
        <v>104</v>
      </c>
      <c r="P6231" t="s">
        <v>9</v>
      </c>
      <c r="Q6231" t="s">
        <v>9</v>
      </c>
      <c r="R6231" t="s">
        <v>122</v>
      </c>
      <c r="S6231" t="s">
        <v>127</v>
      </c>
      <c r="T6231">
        <v>12</v>
      </c>
      <c r="U6231" t="s">
        <v>475</v>
      </c>
      <c r="W6231" t="s">
        <v>386</v>
      </c>
    </row>
    <row r="6232" spans="1:23" x14ac:dyDescent="0.25">
      <c r="A6232" t="s">
        <v>34</v>
      </c>
      <c r="B6232" s="1">
        <v>44112</v>
      </c>
      <c r="C6232">
        <v>13.52</v>
      </c>
      <c r="D6232" t="s">
        <v>502</v>
      </c>
      <c r="E6232" t="s">
        <v>502</v>
      </c>
      <c r="F6232" t="s">
        <v>503</v>
      </c>
      <c r="G6232" t="s">
        <v>92</v>
      </c>
      <c r="H6232" t="s">
        <v>49</v>
      </c>
      <c r="I6232" t="s">
        <v>49</v>
      </c>
      <c r="J6232" t="s">
        <v>9</v>
      </c>
      <c r="O6232" t="s">
        <v>92</v>
      </c>
      <c r="P6232" t="s">
        <v>9</v>
      </c>
      <c r="Q6232" t="s">
        <v>9</v>
      </c>
      <c r="R6232" t="s">
        <v>92</v>
      </c>
      <c r="S6232" t="s">
        <v>127</v>
      </c>
      <c r="T6232">
        <v>12</v>
      </c>
      <c r="U6232" t="s">
        <v>475</v>
      </c>
      <c r="W6232" t="s">
        <v>386</v>
      </c>
    </row>
    <row r="6233" spans="1:23" x14ac:dyDescent="0.25">
      <c r="A6233" t="s">
        <v>492</v>
      </c>
      <c r="B6233" s="1">
        <v>44112</v>
      </c>
      <c r="C6233">
        <v>-2.02</v>
      </c>
      <c r="D6233" t="s">
        <v>1064</v>
      </c>
      <c r="E6233" t="s">
        <v>1064</v>
      </c>
      <c r="F6233" t="s">
        <v>1065</v>
      </c>
      <c r="G6233" t="s">
        <v>88</v>
      </c>
      <c r="H6233" t="s">
        <v>33</v>
      </c>
      <c r="I6233" t="s">
        <v>33</v>
      </c>
      <c r="J6233" t="s">
        <v>227</v>
      </c>
      <c r="O6233" t="s">
        <v>88</v>
      </c>
      <c r="P6233" t="s">
        <v>9</v>
      </c>
      <c r="Q6233" t="s">
        <v>2363</v>
      </c>
      <c r="R6233" t="s">
        <v>122</v>
      </c>
      <c r="S6233" t="s">
        <v>127</v>
      </c>
      <c r="T6233">
        <v>1</v>
      </c>
      <c r="U6233" t="s">
        <v>475</v>
      </c>
      <c r="W6233" t="s">
        <v>386</v>
      </c>
    </row>
    <row r="6234" spans="1:23" x14ac:dyDescent="0.25">
      <c r="A6234" t="s">
        <v>5030</v>
      </c>
      <c r="B6234" s="1">
        <v>44112</v>
      </c>
      <c r="C6234">
        <v>0.01</v>
      </c>
      <c r="D6234" t="s">
        <v>518</v>
      </c>
      <c r="E6234" t="s">
        <v>518</v>
      </c>
      <c r="F6234" t="s">
        <v>1066</v>
      </c>
      <c r="G6234" t="s">
        <v>92</v>
      </c>
      <c r="H6234" t="s">
        <v>71</v>
      </c>
      <c r="I6234" t="s">
        <v>71</v>
      </c>
      <c r="J6234" t="s">
        <v>9</v>
      </c>
      <c r="O6234" t="s">
        <v>92</v>
      </c>
      <c r="P6234" t="s">
        <v>9</v>
      </c>
      <c r="Q6234" t="s">
        <v>9</v>
      </c>
      <c r="R6234" t="s">
        <v>92</v>
      </c>
      <c r="S6234" t="s">
        <v>127</v>
      </c>
      <c r="T6234">
        <v>12</v>
      </c>
      <c r="U6234" t="s">
        <v>475</v>
      </c>
      <c r="W6234" t="s">
        <v>386</v>
      </c>
    </row>
    <row r="6235" spans="1:23" x14ac:dyDescent="0.25">
      <c r="A6235" t="s">
        <v>486</v>
      </c>
      <c r="B6235" s="1">
        <v>44112</v>
      </c>
      <c r="C6235">
        <v>0.03</v>
      </c>
      <c r="D6235" t="s">
        <v>518</v>
      </c>
      <c r="E6235" t="s">
        <v>518</v>
      </c>
      <c r="F6235" t="s">
        <v>1066</v>
      </c>
      <c r="G6235" t="s">
        <v>92</v>
      </c>
      <c r="H6235" t="s">
        <v>71</v>
      </c>
      <c r="I6235" t="s">
        <v>71</v>
      </c>
      <c r="J6235" t="s">
        <v>9</v>
      </c>
      <c r="O6235" t="s">
        <v>92</v>
      </c>
      <c r="P6235" t="s">
        <v>9</v>
      </c>
      <c r="Q6235" t="s">
        <v>9</v>
      </c>
      <c r="R6235" t="s">
        <v>92</v>
      </c>
      <c r="S6235" t="s">
        <v>127</v>
      </c>
      <c r="T6235">
        <v>12</v>
      </c>
      <c r="U6235" t="s">
        <v>475</v>
      </c>
      <c r="W6235" t="s">
        <v>386</v>
      </c>
    </row>
    <row r="6236" spans="1:23" x14ac:dyDescent="0.25">
      <c r="A6236" t="s">
        <v>492</v>
      </c>
      <c r="B6236" s="1">
        <v>44112</v>
      </c>
      <c r="C6236">
        <v>-5.49</v>
      </c>
      <c r="D6236" t="s">
        <v>1064</v>
      </c>
      <c r="E6236" t="s">
        <v>1064</v>
      </c>
      <c r="F6236" t="s">
        <v>1065</v>
      </c>
      <c r="G6236" t="s">
        <v>88</v>
      </c>
      <c r="H6236" t="s">
        <v>33</v>
      </c>
      <c r="I6236" t="s">
        <v>33</v>
      </c>
      <c r="J6236" t="s">
        <v>227</v>
      </c>
      <c r="O6236" t="s">
        <v>88</v>
      </c>
      <c r="P6236" t="s">
        <v>9</v>
      </c>
      <c r="Q6236" t="s">
        <v>2363</v>
      </c>
      <c r="R6236" t="s">
        <v>122</v>
      </c>
      <c r="S6236" t="s">
        <v>127</v>
      </c>
      <c r="T6236">
        <v>1</v>
      </c>
      <c r="U6236" t="s">
        <v>475</v>
      </c>
      <c r="W6236" t="s">
        <v>386</v>
      </c>
    </row>
    <row r="6237" spans="1:23" x14ac:dyDescent="0.25">
      <c r="A6237" t="s">
        <v>492</v>
      </c>
      <c r="B6237" s="1">
        <v>44112</v>
      </c>
      <c r="C6237">
        <v>-7</v>
      </c>
      <c r="D6237" t="s">
        <v>495</v>
      </c>
      <c r="E6237" t="s">
        <v>495</v>
      </c>
      <c r="F6237" t="s">
        <v>496</v>
      </c>
      <c r="G6237" t="s">
        <v>104</v>
      </c>
      <c r="H6237" t="s">
        <v>16</v>
      </c>
      <c r="I6237" t="s">
        <v>16</v>
      </c>
      <c r="J6237" t="s">
        <v>9</v>
      </c>
      <c r="O6237" t="s">
        <v>104</v>
      </c>
      <c r="P6237" t="s">
        <v>9</v>
      </c>
      <c r="Q6237" t="s">
        <v>9</v>
      </c>
      <c r="R6237" t="s">
        <v>122</v>
      </c>
      <c r="S6237" t="s">
        <v>127</v>
      </c>
      <c r="T6237">
        <v>12</v>
      </c>
      <c r="U6237" t="s">
        <v>475</v>
      </c>
      <c r="W6237" t="s">
        <v>386</v>
      </c>
    </row>
    <row r="6238" spans="1:23" x14ac:dyDescent="0.25">
      <c r="A6238" t="s">
        <v>492</v>
      </c>
      <c r="B6238" s="1">
        <v>44112</v>
      </c>
      <c r="C6238">
        <v>-15.41</v>
      </c>
      <c r="D6238" t="s">
        <v>495</v>
      </c>
      <c r="E6238" t="s">
        <v>495</v>
      </c>
      <c r="F6238" t="s">
        <v>496</v>
      </c>
      <c r="G6238" t="s">
        <v>100</v>
      </c>
      <c r="H6238" t="s">
        <v>84</v>
      </c>
      <c r="I6238" t="s">
        <v>84</v>
      </c>
      <c r="J6238" t="s">
        <v>2422</v>
      </c>
      <c r="O6238" t="s">
        <v>100</v>
      </c>
      <c r="P6238" t="s">
        <v>29</v>
      </c>
      <c r="Q6238" t="s">
        <v>2425</v>
      </c>
      <c r="R6238" t="s">
        <v>122</v>
      </c>
      <c r="S6238" t="s">
        <v>125</v>
      </c>
      <c r="T6238">
        <v>1</v>
      </c>
      <c r="U6238" t="s">
        <v>475</v>
      </c>
      <c r="V6238" t="s">
        <v>272</v>
      </c>
      <c r="W6238" t="s">
        <v>1640</v>
      </c>
    </row>
    <row r="6239" spans="1:23" x14ac:dyDescent="0.25">
      <c r="A6239" t="s">
        <v>492</v>
      </c>
      <c r="B6239" s="1">
        <v>44112</v>
      </c>
      <c r="C6239">
        <v>-28.44</v>
      </c>
      <c r="D6239" t="s">
        <v>580</v>
      </c>
      <c r="E6239" t="s">
        <v>580</v>
      </c>
      <c r="F6239" t="s">
        <v>581</v>
      </c>
      <c r="G6239" t="s">
        <v>88</v>
      </c>
      <c r="H6239" t="s">
        <v>59</v>
      </c>
      <c r="I6239" t="s">
        <v>59</v>
      </c>
      <c r="J6239" t="s">
        <v>9</v>
      </c>
      <c r="O6239" t="s">
        <v>88</v>
      </c>
      <c r="P6239" t="s">
        <v>9</v>
      </c>
      <c r="Q6239" t="s">
        <v>9</v>
      </c>
      <c r="R6239" t="s">
        <v>122</v>
      </c>
      <c r="S6239" t="s">
        <v>127</v>
      </c>
      <c r="T6239">
        <v>1</v>
      </c>
      <c r="U6239" t="s">
        <v>475</v>
      </c>
      <c r="W6239" t="s">
        <v>386</v>
      </c>
    </row>
    <row r="6240" spans="1:23" x14ac:dyDescent="0.25">
      <c r="A6240" t="s">
        <v>492</v>
      </c>
      <c r="B6240" s="1">
        <v>44112</v>
      </c>
      <c r="C6240">
        <v>-2.13</v>
      </c>
      <c r="D6240" t="s">
        <v>1064</v>
      </c>
      <c r="E6240" t="s">
        <v>1064</v>
      </c>
      <c r="F6240" t="s">
        <v>1065</v>
      </c>
      <c r="G6240" t="s">
        <v>88</v>
      </c>
      <c r="H6240" t="s">
        <v>33</v>
      </c>
      <c r="I6240" t="s">
        <v>33</v>
      </c>
      <c r="J6240" t="s">
        <v>227</v>
      </c>
      <c r="O6240" t="s">
        <v>88</v>
      </c>
      <c r="P6240" t="s">
        <v>9</v>
      </c>
      <c r="Q6240" t="s">
        <v>1077</v>
      </c>
      <c r="R6240" t="s">
        <v>122</v>
      </c>
      <c r="S6240" t="s">
        <v>127</v>
      </c>
      <c r="T6240">
        <v>1</v>
      </c>
      <c r="U6240" t="s">
        <v>475</v>
      </c>
      <c r="W6240" t="s">
        <v>386</v>
      </c>
    </row>
    <row r="6241" spans="1:23" x14ac:dyDescent="0.25">
      <c r="A6241" t="s">
        <v>487</v>
      </c>
      <c r="B6241" s="1">
        <v>44112</v>
      </c>
      <c r="C6241">
        <v>2500</v>
      </c>
      <c r="D6241" t="s">
        <v>500</v>
      </c>
      <c r="E6241" t="s">
        <v>500</v>
      </c>
      <c r="F6241" t="s">
        <v>501</v>
      </c>
      <c r="G6241" t="s">
        <v>92</v>
      </c>
      <c r="H6241" t="s">
        <v>62</v>
      </c>
      <c r="I6241" t="s">
        <v>62</v>
      </c>
      <c r="J6241" t="s">
        <v>2455</v>
      </c>
      <c r="K6241" t="s">
        <v>9</v>
      </c>
      <c r="L6241" t="s">
        <v>2311</v>
      </c>
      <c r="O6241" t="s">
        <v>92</v>
      </c>
      <c r="P6241" t="s">
        <v>29</v>
      </c>
      <c r="Q6241" t="s">
        <v>2456</v>
      </c>
      <c r="R6241" t="s">
        <v>92</v>
      </c>
      <c r="S6241" t="s">
        <v>127</v>
      </c>
      <c r="T6241">
        <v>12</v>
      </c>
      <c r="U6241" t="s">
        <v>475</v>
      </c>
      <c r="V6241" t="s">
        <v>62</v>
      </c>
      <c r="W6241" t="s">
        <v>1640</v>
      </c>
    </row>
    <row r="6242" spans="1:23" x14ac:dyDescent="0.25">
      <c r="A6242" t="s">
        <v>19</v>
      </c>
      <c r="B6242" s="1">
        <v>44112</v>
      </c>
      <c r="C6242">
        <v>-189.04</v>
      </c>
      <c r="D6242" t="s">
        <v>85</v>
      </c>
      <c r="E6242" t="s">
        <v>85</v>
      </c>
      <c r="F6242" t="s">
        <v>498</v>
      </c>
      <c r="G6242" t="s">
        <v>55</v>
      </c>
      <c r="H6242" t="s">
        <v>18</v>
      </c>
      <c r="I6242" t="s">
        <v>18</v>
      </c>
      <c r="J6242" t="s">
        <v>9</v>
      </c>
      <c r="O6242" t="s">
        <v>55</v>
      </c>
      <c r="P6242" t="s">
        <v>9</v>
      </c>
      <c r="Q6242" t="s">
        <v>9</v>
      </c>
      <c r="R6242" t="s">
        <v>224</v>
      </c>
      <c r="S6242" t="s">
        <v>126</v>
      </c>
      <c r="T6242">
        <v>12</v>
      </c>
      <c r="U6242" t="s">
        <v>475</v>
      </c>
      <c r="W6242" t="s">
        <v>386</v>
      </c>
    </row>
    <row r="6243" spans="1:23" x14ac:dyDescent="0.25">
      <c r="A6243" t="s">
        <v>492</v>
      </c>
      <c r="B6243" s="1">
        <v>44111</v>
      </c>
      <c r="C6243">
        <v>-15</v>
      </c>
      <c r="D6243" t="s">
        <v>612</v>
      </c>
      <c r="E6243" t="s">
        <v>612</v>
      </c>
      <c r="F6243" t="s">
        <v>1067</v>
      </c>
      <c r="G6243" t="s">
        <v>110</v>
      </c>
      <c r="H6243" t="s">
        <v>79</v>
      </c>
      <c r="I6243" t="s">
        <v>79</v>
      </c>
      <c r="J6243" t="s">
        <v>9</v>
      </c>
      <c r="O6243" t="s">
        <v>110</v>
      </c>
      <c r="P6243" t="s">
        <v>9</v>
      </c>
      <c r="Q6243" t="s">
        <v>9</v>
      </c>
      <c r="R6243" t="s">
        <v>122</v>
      </c>
      <c r="S6243" t="s">
        <v>127</v>
      </c>
      <c r="T6243">
        <v>12</v>
      </c>
      <c r="U6243" t="s">
        <v>475</v>
      </c>
      <c r="V6243" t="s">
        <v>283</v>
      </c>
      <c r="W6243" t="s">
        <v>386</v>
      </c>
    </row>
    <row r="6244" spans="1:23" x14ac:dyDescent="0.25">
      <c r="A6244" t="s">
        <v>492</v>
      </c>
      <c r="B6244" s="1">
        <v>44111</v>
      </c>
      <c r="C6244">
        <v>-121.02</v>
      </c>
      <c r="D6244" t="s">
        <v>1068</v>
      </c>
      <c r="E6244" t="s">
        <v>1068</v>
      </c>
      <c r="F6244" t="s">
        <v>1069</v>
      </c>
      <c r="G6244" t="s">
        <v>120</v>
      </c>
      <c r="H6244" t="s">
        <v>83</v>
      </c>
      <c r="I6244" t="s">
        <v>83</v>
      </c>
      <c r="J6244" t="s">
        <v>9</v>
      </c>
      <c r="O6244" t="s">
        <v>120</v>
      </c>
      <c r="P6244" t="s">
        <v>9</v>
      </c>
      <c r="Q6244" t="s">
        <v>9</v>
      </c>
      <c r="R6244" t="s">
        <v>122</v>
      </c>
      <c r="S6244" t="s">
        <v>127</v>
      </c>
      <c r="T6244">
        <v>12</v>
      </c>
      <c r="U6244" t="s">
        <v>475</v>
      </c>
      <c r="W6244" t="s">
        <v>386</v>
      </c>
    </row>
    <row r="6245" spans="1:23" x14ac:dyDescent="0.25">
      <c r="A6245" t="s">
        <v>6408</v>
      </c>
      <c r="B6245" s="1">
        <v>44110</v>
      </c>
      <c r="C6245">
        <v>-3281.64</v>
      </c>
      <c r="D6245" t="s">
        <v>6915</v>
      </c>
      <c r="E6245" t="s">
        <v>6915</v>
      </c>
      <c r="F6245" t="s">
        <v>6907</v>
      </c>
      <c r="G6245" t="s">
        <v>89</v>
      </c>
      <c r="H6245" t="s">
        <v>229</v>
      </c>
      <c r="I6245" t="s">
        <v>229</v>
      </c>
      <c r="J6245" t="s">
        <v>9</v>
      </c>
      <c r="O6245" t="s">
        <v>89</v>
      </c>
      <c r="P6245" t="s">
        <v>9</v>
      </c>
      <c r="Q6245" t="s">
        <v>9</v>
      </c>
      <c r="R6245" t="s">
        <v>224</v>
      </c>
      <c r="S6245" t="s">
        <v>127</v>
      </c>
      <c r="T6245">
        <v>1</v>
      </c>
      <c r="U6245" t="s">
        <v>475</v>
      </c>
      <c r="W6245" t="s">
        <v>386</v>
      </c>
    </row>
    <row r="6246" spans="1:23" x14ac:dyDescent="0.25">
      <c r="A6246" t="s">
        <v>34</v>
      </c>
      <c r="B6246" s="1">
        <v>44110</v>
      </c>
      <c r="C6246">
        <v>-22.74</v>
      </c>
      <c r="D6246" t="s">
        <v>491</v>
      </c>
      <c r="E6246" t="s">
        <v>491</v>
      </c>
      <c r="F6246" t="s">
        <v>1070</v>
      </c>
      <c r="G6246" t="s">
        <v>121</v>
      </c>
      <c r="H6246" t="s">
        <v>483</v>
      </c>
      <c r="I6246" t="s">
        <v>483</v>
      </c>
      <c r="J6246" t="s">
        <v>9</v>
      </c>
      <c r="K6246" t="s">
        <v>9</v>
      </c>
      <c r="L6246" t="s">
        <v>9</v>
      </c>
      <c r="M6246" t="s">
        <v>1071</v>
      </c>
      <c r="O6246" t="s">
        <v>121</v>
      </c>
      <c r="P6246" t="s">
        <v>9</v>
      </c>
      <c r="Q6246" t="s">
        <v>1072</v>
      </c>
      <c r="R6246" t="s">
        <v>122</v>
      </c>
      <c r="S6246" t="s">
        <v>127</v>
      </c>
      <c r="T6246">
        <v>12</v>
      </c>
      <c r="U6246" t="s">
        <v>475</v>
      </c>
      <c r="W6246" t="s">
        <v>386</v>
      </c>
    </row>
    <row r="6247" spans="1:23" x14ac:dyDescent="0.25">
      <c r="A6247" t="s">
        <v>6408</v>
      </c>
      <c r="B6247" s="1">
        <v>44110</v>
      </c>
      <c r="C6247">
        <v>-3462.4</v>
      </c>
      <c r="D6247" t="s">
        <v>6826</v>
      </c>
      <c r="E6247" t="s">
        <v>6826</v>
      </c>
      <c r="F6247" t="s">
        <v>6827</v>
      </c>
      <c r="G6247" t="s">
        <v>89</v>
      </c>
      <c r="H6247" t="s">
        <v>229</v>
      </c>
      <c r="I6247" t="s">
        <v>229</v>
      </c>
      <c r="J6247" t="s">
        <v>9</v>
      </c>
      <c r="O6247" t="s">
        <v>89</v>
      </c>
      <c r="P6247" t="s">
        <v>9</v>
      </c>
      <c r="Q6247" t="s">
        <v>9</v>
      </c>
      <c r="R6247" t="s">
        <v>224</v>
      </c>
      <c r="S6247" t="s">
        <v>127</v>
      </c>
      <c r="T6247">
        <v>1</v>
      </c>
      <c r="U6247" t="s">
        <v>475</v>
      </c>
      <c r="W6247" t="s">
        <v>386</v>
      </c>
    </row>
    <row r="6248" spans="1:23" x14ac:dyDescent="0.25">
      <c r="A6248" t="s">
        <v>6408</v>
      </c>
      <c r="B6248" s="1">
        <v>44110</v>
      </c>
      <c r="C6248">
        <v>-3302.91</v>
      </c>
      <c r="D6248" t="s">
        <v>8185</v>
      </c>
      <c r="E6248" t="s">
        <v>8185</v>
      </c>
      <c r="F6248" t="s">
        <v>8177</v>
      </c>
      <c r="G6248" t="s">
        <v>89</v>
      </c>
      <c r="H6248" t="s">
        <v>229</v>
      </c>
      <c r="I6248" t="s">
        <v>229</v>
      </c>
      <c r="J6248" t="s">
        <v>9</v>
      </c>
      <c r="O6248" t="s">
        <v>89</v>
      </c>
      <c r="P6248" t="s">
        <v>9</v>
      </c>
      <c r="Q6248" t="s">
        <v>9</v>
      </c>
      <c r="R6248" t="s">
        <v>224</v>
      </c>
      <c r="S6248" t="s">
        <v>127</v>
      </c>
      <c r="T6248">
        <v>1</v>
      </c>
      <c r="U6248" t="s">
        <v>475</v>
      </c>
      <c r="W6248" t="s">
        <v>386</v>
      </c>
    </row>
    <row r="6249" spans="1:23" x14ac:dyDescent="0.25">
      <c r="A6249" t="s">
        <v>19</v>
      </c>
      <c r="B6249" s="1">
        <v>44110</v>
      </c>
      <c r="C6249">
        <v>-4520.71</v>
      </c>
      <c r="D6249" t="s">
        <v>516</v>
      </c>
      <c r="E6249" t="s">
        <v>516</v>
      </c>
      <c r="F6249" t="s">
        <v>517</v>
      </c>
      <c r="G6249" t="s">
        <v>94</v>
      </c>
      <c r="H6249" t="s">
        <v>61</v>
      </c>
      <c r="I6249" t="s">
        <v>61</v>
      </c>
      <c r="J6249" t="s">
        <v>9</v>
      </c>
      <c r="O6249" t="s">
        <v>94</v>
      </c>
      <c r="P6249" t="s">
        <v>9</v>
      </c>
      <c r="Q6249" t="s">
        <v>9</v>
      </c>
      <c r="R6249" t="s">
        <v>122</v>
      </c>
      <c r="S6249" t="s">
        <v>127</v>
      </c>
      <c r="T6249">
        <v>12</v>
      </c>
      <c r="U6249" t="s">
        <v>475</v>
      </c>
      <c r="W6249" t="s">
        <v>386</v>
      </c>
    </row>
    <row r="6250" spans="1:23" x14ac:dyDescent="0.25">
      <c r="A6250" t="s">
        <v>544</v>
      </c>
      <c r="B6250" s="1">
        <v>44110</v>
      </c>
      <c r="C6250">
        <v>-33.409999999999997</v>
      </c>
      <c r="D6250" t="s">
        <v>716</v>
      </c>
      <c r="E6250" t="s">
        <v>716</v>
      </c>
      <c r="F6250" t="s">
        <v>1073</v>
      </c>
      <c r="G6250" t="s">
        <v>10</v>
      </c>
      <c r="H6250" t="s">
        <v>35</v>
      </c>
      <c r="I6250" t="s">
        <v>35</v>
      </c>
      <c r="J6250" t="s">
        <v>9</v>
      </c>
      <c r="O6250" t="s">
        <v>10</v>
      </c>
      <c r="P6250" t="s">
        <v>9</v>
      </c>
      <c r="Q6250" t="s">
        <v>9</v>
      </c>
      <c r="R6250" t="s">
        <v>122</v>
      </c>
      <c r="S6250" t="s">
        <v>127</v>
      </c>
      <c r="T6250">
        <v>12</v>
      </c>
      <c r="U6250" t="s">
        <v>475</v>
      </c>
      <c r="W6250" t="s">
        <v>386</v>
      </c>
    </row>
    <row r="6251" spans="1:23" x14ac:dyDescent="0.25">
      <c r="A6251" t="s">
        <v>512</v>
      </c>
      <c r="B6251" s="1">
        <v>44110</v>
      </c>
      <c r="C6251">
        <v>189.04</v>
      </c>
      <c r="D6251" t="s">
        <v>85</v>
      </c>
      <c r="E6251" t="s">
        <v>85</v>
      </c>
      <c r="F6251" t="s">
        <v>513</v>
      </c>
      <c r="G6251" t="s">
        <v>55</v>
      </c>
      <c r="H6251" t="s">
        <v>18</v>
      </c>
      <c r="I6251" t="s">
        <v>18</v>
      </c>
      <c r="J6251" t="s">
        <v>9</v>
      </c>
      <c r="O6251" t="s">
        <v>55</v>
      </c>
      <c r="P6251" t="s">
        <v>9</v>
      </c>
      <c r="Q6251" t="s">
        <v>9</v>
      </c>
      <c r="R6251" t="s">
        <v>224</v>
      </c>
      <c r="S6251" t="s">
        <v>126</v>
      </c>
      <c r="T6251">
        <v>12</v>
      </c>
      <c r="U6251" t="s">
        <v>475</v>
      </c>
      <c r="W6251" t="s">
        <v>386</v>
      </c>
    </row>
    <row r="6252" spans="1:23" x14ac:dyDescent="0.25">
      <c r="A6252" t="s">
        <v>492</v>
      </c>
      <c r="B6252" s="1">
        <v>44109</v>
      </c>
      <c r="C6252">
        <v>-4.0199999999999996</v>
      </c>
      <c r="D6252" t="s">
        <v>1064</v>
      </c>
      <c r="E6252" t="s">
        <v>1064</v>
      </c>
      <c r="F6252" t="s">
        <v>1065</v>
      </c>
      <c r="G6252" t="s">
        <v>88</v>
      </c>
      <c r="H6252" t="s">
        <v>33</v>
      </c>
      <c r="I6252" t="s">
        <v>33</v>
      </c>
      <c r="J6252" t="s">
        <v>227</v>
      </c>
      <c r="O6252" t="s">
        <v>88</v>
      </c>
      <c r="P6252" t="s">
        <v>9</v>
      </c>
      <c r="Q6252" t="s">
        <v>1077</v>
      </c>
      <c r="R6252" t="s">
        <v>122</v>
      </c>
      <c r="S6252" t="s">
        <v>127</v>
      </c>
      <c r="T6252">
        <v>1</v>
      </c>
      <c r="U6252" t="s">
        <v>475</v>
      </c>
      <c r="W6252" t="s">
        <v>386</v>
      </c>
    </row>
    <row r="6253" spans="1:23" x14ac:dyDescent="0.25">
      <c r="A6253" t="s">
        <v>526</v>
      </c>
      <c r="B6253" s="1">
        <v>44109</v>
      </c>
      <c r="C6253">
        <v>82.63</v>
      </c>
      <c r="D6253" t="s">
        <v>518</v>
      </c>
      <c r="E6253" t="s">
        <v>518</v>
      </c>
      <c r="F6253" t="s">
        <v>519</v>
      </c>
      <c r="G6253" t="s">
        <v>92</v>
      </c>
      <c r="H6253" t="s">
        <v>71</v>
      </c>
      <c r="I6253" t="s">
        <v>71</v>
      </c>
      <c r="J6253" t="s">
        <v>9</v>
      </c>
      <c r="O6253" t="s">
        <v>92</v>
      </c>
      <c r="P6253" t="s">
        <v>9</v>
      </c>
      <c r="Q6253" t="s">
        <v>9</v>
      </c>
      <c r="R6253" t="s">
        <v>92</v>
      </c>
      <c r="S6253" t="s">
        <v>127</v>
      </c>
      <c r="T6253">
        <v>12</v>
      </c>
      <c r="U6253" t="s">
        <v>475</v>
      </c>
      <c r="W6253" t="s">
        <v>386</v>
      </c>
    </row>
    <row r="6254" spans="1:23" x14ac:dyDescent="0.25">
      <c r="A6254" t="s">
        <v>492</v>
      </c>
      <c r="B6254" s="1">
        <v>44109</v>
      </c>
      <c r="C6254">
        <v>-27.53</v>
      </c>
      <c r="D6254" t="s">
        <v>1074</v>
      </c>
      <c r="E6254" t="s">
        <v>1074</v>
      </c>
      <c r="F6254" t="s">
        <v>1075</v>
      </c>
      <c r="G6254" t="s">
        <v>13</v>
      </c>
      <c r="H6254" t="s">
        <v>15</v>
      </c>
      <c r="I6254" t="s">
        <v>15</v>
      </c>
      <c r="J6254" t="s">
        <v>9</v>
      </c>
      <c r="O6254" t="s">
        <v>13</v>
      </c>
      <c r="P6254" t="s">
        <v>9</v>
      </c>
      <c r="Q6254" t="s">
        <v>9</v>
      </c>
      <c r="R6254" t="s">
        <v>122</v>
      </c>
      <c r="S6254" t="s">
        <v>127</v>
      </c>
      <c r="T6254">
        <v>12</v>
      </c>
      <c r="U6254" t="s">
        <v>475</v>
      </c>
      <c r="W6254" t="s">
        <v>386</v>
      </c>
    </row>
    <row r="6255" spans="1:23" x14ac:dyDescent="0.25">
      <c r="A6255" t="s">
        <v>492</v>
      </c>
      <c r="B6255" s="1">
        <v>44109</v>
      </c>
      <c r="C6255">
        <v>-14.3</v>
      </c>
      <c r="D6255" t="s">
        <v>529</v>
      </c>
      <c r="E6255" t="s">
        <v>529</v>
      </c>
      <c r="F6255" t="s">
        <v>1076</v>
      </c>
      <c r="G6255" t="s">
        <v>13</v>
      </c>
      <c r="H6255" t="s">
        <v>11</v>
      </c>
      <c r="I6255" t="s">
        <v>11</v>
      </c>
      <c r="J6255" t="s">
        <v>9</v>
      </c>
      <c r="O6255" t="s">
        <v>13</v>
      </c>
      <c r="P6255" t="s">
        <v>9</v>
      </c>
      <c r="Q6255" t="s">
        <v>9</v>
      </c>
      <c r="R6255" t="s">
        <v>122</v>
      </c>
      <c r="S6255" t="s">
        <v>127</v>
      </c>
      <c r="T6255">
        <v>12</v>
      </c>
      <c r="U6255" t="s">
        <v>475</v>
      </c>
      <c r="W6255" t="s">
        <v>386</v>
      </c>
    </row>
    <row r="6256" spans="1:23" x14ac:dyDescent="0.25">
      <c r="A6256" t="s">
        <v>492</v>
      </c>
      <c r="B6256" s="1">
        <v>44109</v>
      </c>
      <c r="C6256">
        <v>-65</v>
      </c>
      <c r="D6256" t="s">
        <v>527</v>
      </c>
      <c r="E6256" t="s">
        <v>527</v>
      </c>
      <c r="F6256" t="s">
        <v>528</v>
      </c>
      <c r="G6256" t="s">
        <v>94</v>
      </c>
      <c r="H6256" t="s">
        <v>32</v>
      </c>
      <c r="I6256" t="s">
        <v>32</v>
      </c>
      <c r="J6256" t="s">
        <v>32</v>
      </c>
      <c r="O6256" t="s">
        <v>94</v>
      </c>
      <c r="P6256" t="s">
        <v>29</v>
      </c>
      <c r="Q6256" t="s">
        <v>2384</v>
      </c>
      <c r="R6256" t="s">
        <v>122</v>
      </c>
      <c r="S6256" t="s">
        <v>127</v>
      </c>
      <c r="T6256">
        <v>12</v>
      </c>
      <c r="U6256" t="s">
        <v>475</v>
      </c>
      <c r="V6256" t="s">
        <v>276</v>
      </c>
      <c r="W6256" t="s">
        <v>1640</v>
      </c>
    </row>
    <row r="6257" spans="1:23" x14ac:dyDescent="0.25">
      <c r="A6257" t="s">
        <v>486</v>
      </c>
      <c r="B6257" s="1">
        <v>44109</v>
      </c>
      <c r="C6257">
        <v>61.29</v>
      </c>
      <c r="D6257" t="s">
        <v>518</v>
      </c>
      <c r="E6257" t="s">
        <v>518</v>
      </c>
      <c r="F6257" t="s">
        <v>519</v>
      </c>
      <c r="G6257" t="s">
        <v>92</v>
      </c>
      <c r="H6257" t="s">
        <v>71</v>
      </c>
      <c r="I6257" t="s">
        <v>71</v>
      </c>
      <c r="J6257" t="s">
        <v>9</v>
      </c>
      <c r="O6257" t="s">
        <v>92</v>
      </c>
      <c r="P6257" t="s">
        <v>9</v>
      </c>
      <c r="Q6257" t="s">
        <v>9</v>
      </c>
      <c r="R6257" t="s">
        <v>92</v>
      </c>
      <c r="S6257" t="s">
        <v>127</v>
      </c>
      <c r="T6257">
        <v>12</v>
      </c>
      <c r="U6257" t="s">
        <v>475</v>
      </c>
      <c r="W6257" t="s">
        <v>386</v>
      </c>
    </row>
    <row r="6258" spans="1:23" x14ac:dyDescent="0.25">
      <c r="A6258" t="s">
        <v>492</v>
      </c>
      <c r="B6258" s="1">
        <v>44109</v>
      </c>
      <c r="C6258">
        <v>-39.520000000000003</v>
      </c>
      <c r="D6258" t="s">
        <v>723</v>
      </c>
      <c r="E6258" t="s">
        <v>723</v>
      </c>
      <c r="F6258" t="s">
        <v>724</v>
      </c>
      <c r="G6258" t="s">
        <v>120</v>
      </c>
      <c r="H6258" t="s">
        <v>67</v>
      </c>
      <c r="I6258" t="s">
        <v>67</v>
      </c>
      <c r="J6258" t="s">
        <v>9</v>
      </c>
      <c r="O6258" t="s">
        <v>120</v>
      </c>
      <c r="P6258" t="s">
        <v>9</v>
      </c>
      <c r="Q6258" t="s">
        <v>9</v>
      </c>
      <c r="R6258" t="s">
        <v>122</v>
      </c>
      <c r="S6258" t="s">
        <v>127</v>
      </c>
      <c r="T6258">
        <v>12</v>
      </c>
      <c r="U6258" t="s">
        <v>475</v>
      </c>
      <c r="W6258" t="s">
        <v>386</v>
      </c>
    </row>
    <row r="6259" spans="1:23" x14ac:dyDescent="0.25">
      <c r="A6259" t="s">
        <v>492</v>
      </c>
      <c r="B6259" s="1">
        <v>44109</v>
      </c>
      <c r="C6259">
        <v>-66.959999999999994</v>
      </c>
      <c r="D6259" t="s">
        <v>739</v>
      </c>
      <c r="E6259" t="s">
        <v>739</v>
      </c>
      <c r="F6259" t="s">
        <v>740</v>
      </c>
      <c r="G6259" t="s">
        <v>473</v>
      </c>
      <c r="H6259" t="s">
        <v>466</v>
      </c>
      <c r="I6259" t="s">
        <v>466</v>
      </c>
      <c r="J6259" t="s">
        <v>9</v>
      </c>
      <c r="O6259" t="s">
        <v>473</v>
      </c>
      <c r="P6259" t="s">
        <v>9</v>
      </c>
      <c r="Q6259" t="s">
        <v>9</v>
      </c>
      <c r="R6259" t="s">
        <v>122</v>
      </c>
      <c r="S6259" t="s">
        <v>127</v>
      </c>
      <c r="T6259">
        <v>12</v>
      </c>
      <c r="U6259" t="s">
        <v>475</v>
      </c>
      <c r="W6259" t="s">
        <v>386</v>
      </c>
    </row>
    <row r="6260" spans="1:23" x14ac:dyDescent="0.25">
      <c r="A6260" t="s">
        <v>492</v>
      </c>
      <c r="B6260" s="1">
        <v>44109</v>
      </c>
      <c r="C6260">
        <v>-35</v>
      </c>
      <c r="D6260" t="s">
        <v>723</v>
      </c>
      <c r="E6260" t="s">
        <v>723</v>
      </c>
      <c r="F6260" t="s">
        <v>724</v>
      </c>
      <c r="G6260" t="s">
        <v>78</v>
      </c>
      <c r="H6260" t="s">
        <v>27</v>
      </c>
      <c r="I6260" t="s">
        <v>27</v>
      </c>
      <c r="J6260" t="s">
        <v>9</v>
      </c>
      <c r="O6260" t="s">
        <v>78</v>
      </c>
      <c r="P6260" t="s">
        <v>9</v>
      </c>
      <c r="Q6260" t="s">
        <v>9</v>
      </c>
      <c r="R6260" t="s">
        <v>122</v>
      </c>
      <c r="S6260" t="s">
        <v>127</v>
      </c>
      <c r="T6260">
        <v>1</v>
      </c>
      <c r="U6260" t="s">
        <v>475</v>
      </c>
      <c r="W6260" t="s">
        <v>386</v>
      </c>
    </row>
    <row r="6261" spans="1:23" x14ac:dyDescent="0.25">
      <c r="A6261" t="s">
        <v>5030</v>
      </c>
      <c r="B6261" s="1">
        <v>44109</v>
      </c>
      <c r="C6261">
        <v>8.06</v>
      </c>
      <c r="D6261" t="s">
        <v>518</v>
      </c>
      <c r="E6261" t="s">
        <v>518</v>
      </c>
      <c r="F6261" t="s">
        <v>519</v>
      </c>
      <c r="G6261" t="s">
        <v>92</v>
      </c>
      <c r="H6261" t="s">
        <v>71</v>
      </c>
      <c r="I6261" t="s">
        <v>71</v>
      </c>
      <c r="J6261" t="s">
        <v>9</v>
      </c>
      <c r="O6261" t="s">
        <v>92</v>
      </c>
      <c r="P6261" t="s">
        <v>9</v>
      </c>
      <c r="Q6261" t="s">
        <v>9</v>
      </c>
      <c r="R6261" t="s">
        <v>92</v>
      </c>
      <c r="S6261" t="s">
        <v>127</v>
      </c>
      <c r="T6261">
        <v>12</v>
      </c>
      <c r="U6261" t="s">
        <v>475</v>
      </c>
      <c r="W6261" t="s">
        <v>386</v>
      </c>
    </row>
    <row r="6262" spans="1:23" x14ac:dyDescent="0.25">
      <c r="A6262" t="s">
        <v>492</v>
      </c>
      <c r="B6262" s="1">
        <v>44109</v>
      </c>
      <c r="C6262">
        <v>-30</v>
      </c>
      <c r="D6262" t="s">
        <v>723</v>
      </c>
      <c r="E6262" t="s">
        <v>723</v>
      </c>
      <c r="F6262" t="s">
        <v>724</v>
      </c>
      <c r="G6262" t="s">
        <v>13</v>
      </c>
      <c r="H6262" t="s">
        <v>148</v>
      </c>
      <c r="I6262" t="s">
        <v>148</v>
      </c>
      <c r="J6262" t="s">
        <v>9</v>
      </c>
      <c r="O6262" t="s">
        <v>13</v>
      </c>
      <c r="P6262" t="s">
        <v>9</v>
      </c>
      <c r="Q6262" t="s">
        <v>9</v>
      </c>
      <c r="R6262" t="s">
        <v>122</v>
      </c>
      <c r="S6262" t="s">
        <v>127</v>
      </c>
      <c r="T6262">
        <v>12</v>
      </c>
      <c r="U6262" t="s">
        <v>475</v>
      </c>
      <c r="W6262" t="s">
        <v>386</v>
      </c>
    </row>
    <row r="6263" spans="1:23" x14ac:dyDescent="0.25">
      <c r="A6263" t="s">
        <v>34</v>
      </c>
      <c r="B6263" s="1">
        <v>44108</v>
      </c>
      <c r="C6263">
        <v>-7.49</v>
      </c>
      <c r="D6263" t="s">
        <v>491</v>
      </c>
      <c r="E6263" t="s">
        <v>491</v>
      </c>
      <c r="F6263" t="s">
        <v>1080</v>
      </c>
      <c r="G6263" t="s">
        <v>473</v>
      </c>
      <c r="H6263" t="s">
        <v>466</v>
      </c>
      <c r="I6263" t="s">
        <v>466</v>
      </c>
      <c r="J6263" t="s">
        <v>9</v>
      </c>
      <c r="K6263" t="s">
        <v>9</v>
      </c>
      <c r="L6263" t="s">
        <v>9</v>
      </c>
      <c r="M6263" t="s">
        <v>1081</v>
      </c>
      <c r="O6263" t="s">
        <v>473</v>
      </c>
      <c r="P6263" t="s">
        <v>9</v>
      </c>
      <c r="Q6263" t="s">
        <v>1082</v>
      </c>
      <c r="R6263" t="s">
        <v>122</v>
      </c>
      <c r="S6263" t="s">
        <v>127</v>
      </c>
      <c r="T6263">
        <v>12</v>
      </c>
      <c r="U6263" t="s">
        <v>475</v>
      </c>
      <c r="W6263" t="s">
        <v>386</v>
      </c>
    </row>
    <row r="6264" spans="1:23" x14ac:dyDescent="0.25">
      <c r="A6264" t="s">
        <v>34</v>
      </c>
      <c r="B6264" s="1">
        <v>44108</v>
      </c>
      <c r="C6264">
        <v>-31.88</v>
      </c>
      <c r="D6264" t="s">
        <v>491</v>
      </c>
      <c r="E6264" t="s">
        <v>491</v>
      </c>
      <c r="F6264" t="s">
        <v>1078</v>
      </c>
      <c r="G6264" t="s">
        <v>88</v>
      </c>
      <c r="H6264" t="s">
        <v>33</v>
      </c>
      <c r="I6264" t="s">
        <v>33</v>
      </c>
      <c r="J6264" t="s">
        <v>227</v>
      </c>
      <c r="K6264" t="s">
        <v>9</v>
      </c>
      <c r="L6264" t="s">
        <v>9</v>
      </c>
      <c r="M6264" t="s">
        <v>1079</v>
      </c>
      <c r="O6264" t="s">
        <v>88</v>
      </c>
      <c r="P6264" t="s">
        <v>9</v>
      </c>
      <c r="Q6264" t="s">
        <v>2364</v>
      </c>
      <c r="R6264" t="s">
        <v>122</v>
      </c>
      <c r="S6264" t="s">
        <v>127</v>
      </c>
      <c r="T6264">
        <v>1</v>
      </c>
      <c r="U6264" t="s">
        <v>475</v>
      </c>
      <c r="W6264" t="s">
        <v>386</v>
      </c>
    </row>
    <row r="6265" spans="1:23" x14ac:dyDescent="0.25">
      <c r="A6265" t="s">
        <v>492</v>
      </c>
      <c r="B6265" s="1">
        <v>44107</v>
      </c>
      <c r="C6265">
        <v>-123.13</v>
      </c>
      <c r="D6265" t="s">
        <v>495</v>
      </c>
      <c r="E6265" t="s">
        <v>495</v>
      </c>
      <c r="F6265" t="s">
        <v>496</v>
      </c>
      <c r="G6265" t="s">
        <v>104</v>
      </c>
      <c r="H6265" t="s">
        <v>16</v>
      </c>
      <c r="I6265" t="s">
        <v>16</v>
      </c>
      <c r="J6265" t="s">
        <v>9</v>
      </c>
      <c r="O6265" t="s">
        <v>104</v>
      </c>
      <c r="P6265" t="s">
        <v>9</v>
      </c>
      <c r="Q6265" t="s">
        <v>9</v>
      </c>
      <c r="R6265" t="s">
        <v>122</v>
      </c>
      <c r="S6265" t="s">
        <v>127</v>
      </c>
      <c r="T6265">
        <v>12</v>
      </c>
      <c r="U6265" t="s">
        <v>475</v>
      </c>
      <c r="W6265" t="s">
        <v>386</v>
      </c>
    </row>
    <row r="6266" spans="1:23" x14ac:dyDescent="0.25">
      <c r="A6266" t="s">
        <v>492</v>
      </c>
      <c r="B6266" s="1">
        <v>44107</v>
      </c>
      <c r="C6266">
        <v>25.43</v>
      </c>
      <c r="D6266" t="s">
        <v>1083</v>
      </c>
      <c r="E6266" t="s">
        <v>1083</v>
      </c>
      <c r="F6266" t="s">
        <v>1084</v>
      </c>
      <c r="G6266" t="s">
        <v>88</v>
      </c>
      <c r="H6266" t="s">
        <v>33</v>
      </c>
      <c r="I6266" t="s">
        <v>33</v>
      </c>
      <c r="J6266" t="s">
        <v>227</v>
      </c>
      <c r="O6266" t="s">
        <v>88</v>
      </c>
      <c r="P6266" t="s">
        <v>9</v>
      </c>
      <c r="Q6266" t="s">
        <v>2363</v>
      </c>
      <c r="R6266" t="s">
        <v>122</v>
      </c>
      <c r="S6266" t="s">
        <v>127</v>
      </c>
      <c r="T6266">
        <v>1</v>
      </c>
      <c r="U6266" t="s">
        <v>475</v>
      </c>
      <c r="W6266" t="s">
        <v>386</v>
      </c>
    </row>
    <row r="6267" spans="1:23" x14ac:dyDescent="0.25">
      <c r="A6267" t="s">
        <v>533</v>
      </c>
      <c r="B6267" s="1">
        <v>44107</v>
      </c>
      <c r="C6267">
        <v>3.56</v>
      </c>
      <c r="D6267" t="s">
        <v>534</v>
      </c>
      <c r="E6267" t="s">
        <v>534</v>
      </c>
      <c r="F6267" t="s">
        <v>535</v>
      </c>
      <c r="G6267" t="s">
        <v>92</v>
      </c>
      <c r="H6267" t="s">
        <v>49</v>
      </c>
      <c r="I6267" t="s">
        <v>49</v>
      </c>
      <c r="J6267" t="s">
        <v>9</v>
      </c>
      <c r="O6267" t="s">
        <v>92</v>
      </c>
      <c r="P6267" t="s">
        <v>9</v>
      </c>
      <c r="Q6267" t="s">
        <v>9</v>
      </c>
      <c r="R6267" t="s">
        <v>92</v>
      </c>
      <c r="S6267" t="s">
        <v>127</v>
      </c>
      <c r="T6267">
        <v>12</v>
      </c>
      <c r="U6267" t="s">
        <v>475</v>
      </c>
      <c r="W6267" t="s">
        <v>386</v>
      </c>
    </row>
    <row r="6268" spans="1:23" x14ac:dyDescent="0.25">
      <c r="A6268" t="s">
        <v>492</v>
      </c>
      <c r="B6268" s="1">
        <v>44107</v>
      </c>
      <c r="C6268">
        <v>-16.97</v>
      </c>
      <c r="D6268" t="s">
        <v>493</v>
      </c>
      <c r="E6268" t="s">
        <v>493</v>
      </c>
      <c r="F6268" t="s">
        <v>494</v>
      </c>
      <c r="G6268" t="s">
        <v>104</v>
      </c>
      <c r="H6268" t="s">
        <v>16</v>
      </c>
      <c r="I6268" t="s">
        <v>16</v>
      </c>
      <c r="J6268" t="s">
        <v>9</v>
      </c>
      <c r="O6268" t="s">
        <v>104</v>
      </c>
      <c r="P6268" t="s">
        <v>9</v>
      </c>
      <c r="Q6268" t="s">
        <v>9</v>
      </c>
      <c r="R6268" t="s">
        <v>122</v>
      </c>
      <c r="S6268" t="s">
        <v>127</v>
      </c>
      <c r="T6268">
        <v>12</v>
      </c>
      <c r="U6268" t="s">
        <v>475</v>
      </c>
      <c r="W6268" t="s">
        <v>386</v>
      </c>
    </row>
    <row r="6269" spans="1:23" x14ac:dyDescent="0.25">
      <c r="A6269" t="s">
        <v>34</v>
      </c>
      <c r="B6269" s="1">
        <v>44106</v>
      </c>
      <c r="C6269">
        <v>-22</v>
      </c>
      <c r="D6269" t="s">
        <v>491</v>
      </c>
      <c r="E6269" t="s">
        <v>491</v>
      </c>
      <c r="F6269" t="s">
        <v>1085</v>
      </c>
      <c r="G6269" t="s">
        <v>88</v>
      </c>
      <c r="H6269" t="s">
        <v>33</v>
      </c>
      <c r="I6269" t="s">
        <v>33</v>
      </c>
      <c r="J6269" t="s">
        <v>227</v>
      </c>
      <c r="K6269" t="s">
        <v>9</v>
      </c>
      <c r="L6269" t="s">
        <v>9</v>
      </c>
      <c r="M6269" t="s">
        <v>1086</v>
      </c>
      <c r="O6269" t="s">
        <v>88</v>
      </c>
      <c r="P6269" t="s">
        <v>9</v>
      </c>
      <c r="Q6269" t="s">
        <v>1102</v>
      </c>
      <c r="R6269" t="s">
        <v>122</v>
      </c>
      <c r="S6269" t="s">
        <v>127</v>
      </c>
      <c r="T6269">
        <v>1</v>
      </c>
      <c r="U6269" t="s">
        <v>475</v>
      </c>
      <c r="W6269" t="s">
        <v>386</v>
      </c>
    </row>
    <row r="6270" spans="1:23" x14ac:dyDescent="0.25">
      <c r="A6270" t="s">
        <v>492</v>
      </c>
      <c r="B6270" s="1">
        <v>44106</v>
      </c>
      <c r="C6270">
        <v>-50</v>
      </c>
      <c r="D6270" t="s">
        <v>1087</v>
      </c>
      <c r="E6270" t="s">
        <v>1087</v>
      </c>
      <c r="F6270" t="s">
        <v>1088</v>
      </c>
      <c r="G6270" t="s">
        <v>78</v>
      </c>
      <c r="H6270" t="s">
        <v>60</v>
      </c>
      <c r="I6270" t="s">
        <v>60</v>
      </c>
      <c r="J6270" t="s">
        <v>289</v>
      </c>
      <c r="O6270" t="s">
        <v>78</v>
      </c>
      <c r="P6270" t="s">
        <v>29</v>
      </c>
      <c r="Q6270" t="s">
        <v>4854</v>
      </c>
      <c r="R6270" t="s">
        <v>122</v>
      </c>
      <c r="S6270" t="s">
        <v>124</v>
      </c>
      <c r="T6270">
        <v>1</v>
      </c>
      <c r="U6270" t="s">
        <v>475</v>
      </c>
      <c r="V6270" t="s">
        <v>289</v>
      </c>
      <c r="W6270" t="s">
        <v>1640</v>
      </c>
    </row>
    <row r="6271" spans="1:23" x14ac:dyDescent="0.25">
      <c r="A6271" t="s">
        <v>19</v>
      </c>
      <c r="B6271" s="1">
        <v>44106</v>
      </c>
      <c r="C6271">
        <v>-2832.23</v>
      </c>
      <c r="D6271" t="s">
        <v>65</v>
      </c>
      <c r="E6271" t="s">
        <v>65</v>
      </c>
      <c r="F6271" t="s">
        <v>532</v>
      </c>
      <c r="G6271" t="s">
        <v>55</v>
      </c>
      <c r="H6271" t="s">
        <v>18</v>
      </c>
      <c r="I6271" t="s">
        <v>18</v>
      </c>
      <c r="J6271" t="s">
        <v>9</v>
      </c>
      <c r="O6271" t="s">
        <v>55</v>
      </c>
      <c r="P6271" t="s">
        <v>9</v>
      </c>
      <c r="Q6271" t="s">
        <v>9</v>
      </c>
      <c r="R6271" t="s">
        <v>224</v>
      </c>
      <c r="S6271" t="s">
        <v>126</v>
      </c>
      <c r="T6271">
        <v>12</v>
      </c>
      <c r="U6271" t="s">
        <v>475</v>
      </c>
      <c r="W6271" t="s">
        <v>386</v>
      </c>
    </row>
    <row r="6272" spans="1:23" x14ac:dyDescent="0.25">
      <c r="A6272" t="s">
        <v>19</v>
      </c>
      <c r="B6272" s="1">
        <v>44106</v>
      </c>
      <c r="C6272">
        <v>-2305.42</v>
      </c>
      <c r="D6272" t="s">
        <v>520</v>
      </c>
      <c r="E6272" t="s">
        <v>520</v>
      </c>
      <c r="F6272" t="s">
        <v>521</v>
      </c>
      <c r="G6272" t="s">
        <v>100</v>
      </c>
      <c r="H6272" t="s">
        <v>389</v>
      </c>
      <c r="I6272" t="s">
        <v>389</v>
      </c>
      <c r="J6272" t="s">
        <v>9</v>
      </c>
      <c r="O6272" t="s">
        <v>100</v>
      </c>
      <c r="P6272" t="s">
        <v>9</v>
      </c>
      <c r="Q6272" t="s">
        <v>9</v>
      </c>
      <c r="R6272" t="s">
        <v>122</v>
      </c>
      <c r="S6272" t="s">
        <v>127</v>
      </c>
      <c r="T6272">
        <v>12</v>
      </c>
      <c r="U6272" t="s">
        <v>475</v>
      </c>
      <c r="W6272" t="s">
        <v>386</v>
      </c>
    </row>
    <row r="6273" spans="1:23" x14ac:dyDescent="0.25">
      <c r="A6273" t="s">
        <v>492</v>
      </c>
      <c r="B6273" s="1">
        <v>44106</v>
      </c>
      <c r="C6273">
        <v>-25.43</v>
      </c>
      <c r="D6273" t="s">
        <v>1083</v>
      </c>
      <c r="E6273" t="s">
        <v>1083</v>
      </c>
      <c r="F6273" t="s">
        <v>1084</v>
      </c>
      <c r="G6273" t="s">
        <v>88</v>
      </c>
      <c r="H6273" t="s">
        <v>33</v>
      </c>
      <c r="I6273" t="s">
        <v>33</v>
      </c>
      <c r="J6273" t="s">
        <v>227</v>
      </c>
      <c r="O6273" t="s">
        <v>88</v>
      </c>
      <c r="P6273" t="s">
        <v>9</v>
      </c>
      <c r="Q6273" t="s">
        <v>2363</v>
      </c>
      <c r="R6273" t="s">
        <v>122</v>
      </c>
      <c r="S6273" t="s">
        <v>127</v>
      </c>
      <c r="T6273">
        <v>1</v>
      </c>
      <c r="U6273" t="s">
        <v>475</v>
      </c>
      <c r="W6273" t="s">
        <v>386</v>
      </c>
    </row>
    <row r="6274" spans="1:23" x14ac:dyDescent="0.25">
      <c r="A6274" t="s">
        <v>544</v>
      </c>
      <c r="B6274" s="1">
        <v>44106</v>
      </c>
      <c r="C6274">
        <v>-14.98</v>
      </c>
      <c r="D6274" t="s">
        <v>495</v>
      </c>
      <c r="E6274" t="s">
        <v>495</v>
      </c>
      <c r="F6274" t="s">
        <v>601</v>
      </c>
      <c r="G6274" t="s">
        <v>100</v>
      </c>
      <c r="H6274" t="s">
        <v>84</v>
      </c>
      <c r="I6274" t="s">
        <v>84</v>
      </c>
      <c r="J6274" t="s">
        <v>2422</v>
      </c>
      <c r="O6274" t="s">
        <v>100</v>
      </c>
      <c r="P6274" t="s">
        <v>29</v>
      </c>
      <c r="Q6274" t="s">
        <v>2425</v>
      </c>
      <c r="R6274" t="s">
        <v>122</v>
      </c>
      <c r="S6274" t="s">
        <v>125</v>
      </c>
      <c r="T6274">
        <v>1</v>
      </c>
      <c r="U6274" t="s">
        <v>475</v>
      </c>
      <c r="V6274" t="s">
        <v>272</v>
      </c>
      <c r="W6274" t="s">
        <v>1640</v>
      </c>
    </row>
    <row r="6275" spans="1:23" x14ac:dyDescent="0.25">
      <c r="A6275" t="s">
        <v>544</v>
      </c>
      <c r="B6275" s="1">
        <v>44106</v>
      </c>
      <c r="C6275">
        <v>-8</v>
      </c>
      <c r="D6275" t="s">
        <v>495</v>
      </c>
      <c r="E6275" t="s">
        <v>495</v>
      </c>
      <c r="F6275" t="s">
        <v>601</v>
      </c>
      <c r="G6275" t="s">
        <v>120</v>
      </c>
      <c r="H6275" t="s">
        <v>67</v>
      </c>
      <c r="I6275" t="s">
        <v>67</v>
      </c>
      <c r="J6275" t="s">
        <v>9</v>
      </c>
      <c r="O6275" t="s">
        <v>120</v>
      </c>
      <c r="P6275" t="s">
        <v>9</v>
      </c>
      <c r="Q6275" t="s">
        <v>9</v>
      </c>
      <c r="R6275" t="s">
        <v>122</v>
      </c>
      <c r="S6275" t="s">
        <v>127</v>
      </c>
      <c r="T6275">
        <v>12</v>
      </c>
      <c r="U6275" t="s">
        <v>475</v>
      </c>
      <c r="W6275" t="s">
        <v>386</v>
      </c>
    </row>
    <row r="6276" spans="1:23" x14ac:dyDescent="0.25">
      <c r="A6276" t="s">
        <v>487</v>
      </c>
      <c r="B6276" s="1">
        <v>44105</v>
      </c>
      <c r="C6276">
        <v>-10000</v>
      </c>
      <c r="D6276" t="s">
        <v>706</v>
      </c>
      <c r="E6276" t="s">
        <v>706</v>
      </c>
      <c r="F6276" t="s">
        <v>707</v>
      </c>
      <c r="G6276" t="s">
        <v>55</v>
      </c>
      <c r="H6276" t="s">
        <v>225</v>
      </c>
      <c r="I6276" t="s">
        <v>225</v>
      </c>
      <c r="J6276" t="s">
        <v>9</v>
      </c>
      <c r="O6276" t="s">
        <v>55</v>
      </c>
      <c r="P6276" t="s">
        <v>9</v>
      </c>
      <c r="Q6276" t="s">
        <v>708</v>
      </c>
      <c r="R6276" t="s">
        <v>224</v>
      </c>
      <c r="S6276" t="s">
        <v>126</v>
      </c>
      <c r="T6276">
        <v>0</v>
      </c>
      <c r="U6276" t="s">
        <v>475</v>
      </c>
      <c r="V6276" t="s">
        <v>6075</v>
      </c>
      <c r="W6276" t="s">
        <v>386</v>
      </c>
    </row>
    <row r="6277" spans="1:23" x14ac:dyDescent="0.25">
      <c r="A6277" t="s">
        <v>492</v>
      </c>
      <c r="B6277" s="1">
        <v>44105</v>
      </c>
      <c r="C6277">
        <v>2832.23</v>
      </c>
      <c r="D6277" t="s">
        <v>65</v>
      </c>
      <c r="E6277" t="s">
        <v>65</v>
      </c>
      <c r="F6277" t="s">
        <v>1089</v>
      </c>
      <c r="G6277" t="s">
        <v>55</v>
      </c>
      <c r="H6277" t="s">
        <v>18</v>
      </c>
      <c r="I6277" t="s">
        <v>18</v>
      </c>
      <c r="J6277" t="s">
        <v>9</v>
      </c>
      <c r="O6277" t="s">
        <v>55</v>
      </c>
      <c r="P6277" t="s">
        <v>9</v>
      </c>
      <c r="Q6277" t="s">
        <v>9</v>
      </c>
      <c r="R6277" t="s">
        <v>224</v>
      </c>
      <c r="S6277" t="s">
        <v>126</v>
      </c>
      <c r="T6277">
        <v>12</v>
      </c>
      <c r="U6277" t="s">
        <v>475</v>
      </c>
      <c r="W6277" t="s">
        <v>386</v>
      </c>
    </row>
    <row r="6278" spans="1:23" x14ac:dyDescent="0.25">
      <c r="A6278" t="s">
        <v>539</v>
      </c>
      <c r="B6278" s="1">
        <v>44105</v>
      </c>
      <c r="C6278">
        <v>66.95</v>
      </c>
      <c r="D6278" t="s">
        <v>68</v>
      </c>
      <c r="E6278" t="s">
        <v>68</v>
      </c>
      <c r="F6278" t="s">
        <v>540</v>
      </c>
      <c r="G6278" t="s">
        <v>55</v>
      </c>
      <c r="H6278" t="s">
        <v>18</v>
      </c>
      <c r="I6278" t="s">
        <v>18</v>
      </c>
      <c r="J6278" t="s">
        <v>9</v>
      </c>
      <c r="O6278" t="s">
        <v>55</v>
      </c>
      <c r="P6278" t="s">
        <v>9</v>
      </c>
      <c r="Q6278" t="s">
        <v>9</v>
      </c>
      <c r="R6278" t="s">
        <v>224</v>
      </c>
      <c r="S6278" t="s">
        <v>126</v>
      </c>
      <c r="T6278">
        <v>12</v>
      </c>
      <c r="U6278" t="s">
        <v>475</v>
      </c>
      <c r="W6278" t="s">
        <v>386</v>
      </c>
    </row>
    <row r="6279" spans="1:23" x14ac:dyDescent="0.25">
      <c r="A6279" t="s">
        <v>19</v>
      </c>
      <c r="B6279" s="1">
        <v>44105</v>
      </c>
      <c r="C6279">
        <v>-66.95</v>
      </c>
      <c r="D6279" t="s">
        <v>68</v>
      </c>
      <c r="E6279" t="s">
        <v>68</v>
      </c>
      <c r="F6279" t="s">
        <v>538</v>
      </c>
      <c r="G6279" t="s">
        <v>55</v>
      </c>
      <c r="H6279" t="s">
        <v>18</v>
      </c>
      <c r="I6279" t="s">
        <v>18</v>
      </c>
      <c r="J6279" t="s">
        <v>9</v>
      </c>
      <c r="O6279" t="s">
        <v>55</v>
      </c>
      <c r="P6279" t="s">
        <v>9</v>
      </c>
      <c r="Q6279" t="s">
        <v>9</v>
      </c>
      <c r="R6279" t="s">
        <v>224</v>
      </c>
      <c r="S6279" t="s">
        <v>126</v>
      </c>
      <c r="T6279">
        <v>12</v>
      </c>
      <c r="U6279" t="s">
        <v>475</v>
      </c>
      <c r="W6279" t="s">
        <v>386</v>
      </c>
    </row>
    <row r="6280" spans="1:23" x14ac:dyDescent="0.25">
      <c r="A6280" t="s">
        <v>533</v>
      </c>
      <c r="B6280" s="1">
        <v>44105</v>
      </c>
      <c r="C6280">
        <v>-71.099999999999994</v>
      </c>
      <c r="D6280" t="s">
        <v>547</v>
      </c>
      <c r="E6280" t="s">
        <v>547</v>
      </c>
      <c r="F6280" t="s">
        <v>548</v>
      </c>
      <c r="G6280" t="s">
        <v>94</v>
      </c>
      <c r="H6280" t="s">
        <v>291</v>
      </c>
      <c r="I6280" t="s">
        <v>291</v>
      </c>
      <c r="J6280" t="s">
        <v>2449</v>
      </c>
      <c r="O6280" t="s">
        <v>94</v>
      </c>
      <c r="P6280" t="s">
        <v>29</v>
      </c>
      <c r="Q6280" t="s">
        <v>2450</v>
      </c>
      <c r="R6280" t="s">
        <v>122</v>
      </c>
      <c r="S6280" t="s">
        <v>127</v>
      </c>
      <c r="T6280">
        <v>12</v>
      </c>
      <c r="U6280" t="s">
        <v>475</v>
      </c>
      <c r="V6280" t="s">
        <v>282</v>
      </c>
      <c r="W6280" t="s">
        <v>1640</v>
      </c>
    </row>
    <row r="6281" spans="1:23" x14ac:dyDescent="0.25">
      <c r="A6281" t="s">
        <v>544</v>
      </c>
      <c r="B6281" s="1">
        <v>44104</v>
      </c>
      <c r="C6281">
        <v>-31.27</v>
      </c>
      <c r="D6281" t="s">
        <v>1093</v>
      </c>
      <c r="E6281" t="s">
        <v>1093</v>
      </c>
      <c r="F6281" t="s">
        <v>1094</v>
      </c>
      <c r="G6281" t="s">
        <v>104</v>
      </c>
      <c r="H6281" t="s">
        <v>7</v>
      </c>
      <c r="I6281" t="s">
        <v>7</v>
      </c>
      <c r="J6281" t="s">
        <v>9</v>
      </c>
      <c r="O6281" t="s">
        <v>104</v>
      </c>
      <c r="P6281" t="s">
        <v>9</v>
      </c>
      <c r="Q6281" t="s">
        <v>9</v>
      </c>
      <c r="R6281" t="s">
        <v>122</v>
      </c>
      <c r="S6281" t="s">
        <v>127</v>
      </c>
      <c r="T6281">
        <v>12</v>
      </c>
      <c r="U6281" t="s">
        <v>475</v>
      </c>
      <c r="W6281" t="s">
        <v>386</v>
      </c>
    </row>
    <row r="6282" spans="1:23" x14ac:dyDescent="0.25">
      <c r="A6282" t="s">
        <v>34</v>
      </c>
      <c r="B6282" s="1">
        <v>44104</v>
      </c>
      <c r="C6282">
        <v>-65.94</v>
      </c>
      <c r="D6282" t="s">
        <v>46</v>
      </c>
      <c r="E6282" t="s">
        <v>46</v>
      </c>
      <c r="F6282" t="s">
        <v>1090</v>
      </c>
      <c r="G6282" t="s">
        <v>88</v>
      </c>
      <c r="H6282" t="s">
        <v>59</v>
      </c>
      <c r="I6282" t="s">
        <v>59</v>
      </c>
      <c r="J6282" t="s">
        <v>9</v>
      </c>
      <c r="K6282" t="s">
        <v>9</v>
      </c>
      <c r="L6282" t="s">
        <v>9</v>
      </c>
      <c r="M6282" t="s">
        <v>1091</v>
      </c>
      <c r="O6282" t="s">
        <v>88</v>
      </c>
      <c r="P6282" t="s">
        <v>9</v>
      </c>
      <c r="Q6282" t="s">
        <v>1092</v>
      </c>
      <c r="R6282" t="s">
        <v>122</v>
      </c>
      <c r="S6282" t="s">
        <v>127</v>
      </c>
      <c r="T6282">
        <v>1</v>
      </c>
      <c r="U6282" t="s">
        <v>475</v>
      </c>
      <c r="W6282" t="s">
        <v>386</v>
      </c>
    </row>
    <row r="6283" spans="1:23" x14ac:dyDescent="0.25">
      <c r="A6283" t="s">
        <v>544</v>
      </c>
      <c r="B6283" s="1">
        <v>44104</v>
      </c>
      <c r="C6283">
        <v>-40.659999999999997</v>
      </c>
      <c r="D6283" t="s">
        <v>908</v>
      </c>
      <c r="E6283" t="s">
        <v>908</v>
      </c>
      <c r="F6283" t="s">
        <v>1096</v>
      </c>
      <c r="G6283" t="s">
        <v>104</v>
      </c>
      <c r="H6283" t="s">
        <v>12</v>
      </c>
      <c r="I6283" t="s">
        <v>12</v>
      </c>
      <c r="J6283" t="s">
        <v>9</v>
      </c>
      <c r="O6283" t="s">
        <v>104</v>
      </c>
      <c r="P6283" t="s">
        <v>9</v>
      </c>
      <c r="Q6283" t="s">
        <v>9</v>
      </c>
      <c r="R6283" t="s">
        <v>122</v>
      </c>
      <c r="S6283" t="s">
        <v>127</v>
      </c>
      <c r="T6283">
        <v>12</v>
      </c>
      <c r="U6283" t="s">
        <v>475</v>
      </c>
      <c r="W6283" t="s">
        <v>386</v>
      </c>
    </row>
    <row r="6284" spans="1:23" x14ac:dyDescent="0.25">
      <c r="A6284" t="s">
        <v>553</v>
      </c>
      <c r="B6284" s="1">
        <v>44104</v>
      </c>
      <c r="C6284">
        <v>7.57</v>
      </c>
      <c r="D6284" t="s">
        <v>554</v>
      </c>
      <c r="E6284" t="s">
        <v>554</v>
      </c>
      <c r="F6284" t="s">
        <v>555</v>
      </c>
      <c r="G6284" t="s">
        <v>92</v>
      </c>
      <c r="H6284" t="s">
        <v>71</v>
      </c>
      <c r="I6284" t="s">
        <v>71</v>
      </c>
      <c r="J6284" t="s">
        <v>9</v>
      </c>
      <c r="O6284" t="s">
        <v>92</v>
      </c>
      <c r="P6284" t="s">
        <v>9</v>
      </c>
      <c r="Q6284" t="s">
        <v>9</v>
      </c>
      <c r="R6284" t="s">
        <v>92</v>
      </c>
      <c r="S6284" t="s">
        <v>127</v>
      </c>
      <c r="T6284">
        <v>12</v>
      </c>
      <c r="U6284" t="s">
        <v>475</v>
      </c>
      <c r="W6284" t="s">
        <v>386</v>
      </c>
    </row>
    <row r="6285" spans="1:23" x14ac:dyDescent="0.25">
      <c r="A6285" t="s">
        <v>390</v>
      </c>
      <c r="B6285" s="1">
        <v>44104</v>
      </c>
      <c r="C6285">
        <v>63.01</v>
      </c>
      <c r="D6285" t="s">
        <v>551</v>
      </c>
      <c r="E6285" t="s">
        <v>551</v>
      </c>
      <c r="F6285" t="s">
        <v>552</v>
      </c>
      <c r="G6285" t="s">
        <v>92</v>
      </c>
      <c r="H6285" t="s">
        <v>71</v>
      </c>
      <c r="I6285" t="s">
        <v>71</v>
      </c>
      <c r="J6285" t="s">
        <v>9</v>
      </c>
      <c r="O6285" t="s">
        <v>92</v>
      </c>
      <c r="P6285" t="s">
        <v>9</v>
      </c>
      <c r="Q6285" t="s">
        <v>9</v>
      </c>
      <c r="R6285" t="s">
        <v>92</v>
      </c>
      <c r="S6285" t="s">
        <v>127</v>
      </c>
      <c r="T6285">
        <v>12</v>
      </c>
      <c r="U6285" t="s">
        <v>475</v>
      </c>
      <c r="W6285" t="s">
        <v>386</v>
      </c>
    </row>
    <row r="6286" spans="1:23" x14ac:dyDescent="0.25">
      <c r="A6286" t="s">
        <v>420</v>
      </c>
      <c r="B6286" s="1">
        <v>44104</v>
      </c>
      <c r="C6286">
        <v>7.0000000000000007E-2</v>
      </c>
      <c r="D6286" t="s">
        <v>554</v>
      </c>
      <c r="E6286" t="s">
        <v>554</v>
      </c>
      <c r="F6286" t="s">
        <v>555</v>
      </c>
      <c r="G6286" t="s">
        <v>92</v>
      </c>
      <c r="H6286" t="s">
        <v>71</v>
      </c>
      <c r="I6286" t="s">
        <v>71</v>
      </c>
      <c r="J6286" t="s">
        <v>9</v>
      </c>
      <c r="O6286" t="s">
        <v>92</v>
      </c>
      <c r="P6286" t="s">
        <v>9</v>
      </c>
      <c r="Q6286" t="s">
        <v>9</v>
      </c>
      <c r="R6286" t="s">
        <v>92</v>
      </c>
      <c r="S6286" t="s">
        <v>127</v>
      </c>
      <c r="T6286">
        <v>12</v>
      </c>
      <c r="U6286" t="s">
        <v>475</v>
      </c>
      <c r="W6286" t="s">
        <v>386</v>
      </c>
    </row>
    <row r="6287" spans="1:23" x14ac:dyDescent="0.25">
      <c r="A6287" t="s">
        <v>413</v>
      </c>
      <c r="B6287" s="1">
        <v>44104</v>
      </c>
      <c r="C6287">
        <v>0.39</v>
      </c>
      <c r="D6287" t="s">
        <v>545</v>
      </c>
      <c r="E6287" t="s">
        <v>545</v>
      </c>
      <c r="F6287" t="s">
        <v>546</v>
      </c>
      <c r="G6287" t="s">
        <v>92</v>
      </c>
      <c r="H6287" t="s">
        <v>71</v>
      </c>
      <c r="I6287" t="s">
        <v>71</v>
      </c>
      <c r="J6287" t="s">
        <v>9</v>
      </c>
      <c r="O6287" t="s">
        <v>92</v>
      </c>
      <c r="P6287" t="s">
        <v>9</v>
      </c>
      <c r="Q6287" t="s">
        <v>9</v>
      </c>
      <c r="R6287" t="s">
        <v>92</v>
      </c>
      <c r="S6287" t="s">
        <v>127</v>
      </c>
      <c r="T6287">
        <v>12</v>
      </c>
      <c r="U6287" t="s">
        <v>475</v>
      </c>
      <c r="W6287" t="s">
        <v>386</v>
      </c>
    </row>
    <row r="6288" spans="1:23" x14ac:dyDescent="0.25">
      <c r="A6288" t="s">
        <v>58</v>
      </c>
      <c r="B6288" s="1">
        <v>44104</v>
      </c>
      <c r="C6288">
        <v>69.41</v>
      </c>
      <c r="D6288" t="s">
        <v>551</v>
      </c>
      <c r="E6288" t="s">
        <v>551</v>
      </c>
      <c r="F6288" t="s">
        <v>552</v>
      </c>
      <c r="G6288" t="s">
        <v>92</v>
      </c>
      <c r="H6288" t="s">
        <v>71</v>
      </c>
      <c r="I6288" t="s">
        <v>71</v>
      </c>
      <c r="J6288" t="s">
        <v>9</v>
      </c>
      <c r="O6288" t="s">
        <v>92</v>
      </c>
      <c r="P6288" t="s">
        <v>9</v>
      </c>
      <c r="Q6288" t="s">
        <v>9</v>
      </c>
      <c r="R6288" t="s">
        <v>92</v>
      </c>
      <c r="S6288" t="s">
        <v>127</v>
      </c>
      <c r="T6288">
        <v>12</v>
      </c>
      <c r="U6288" t="s">
        <v>475</v>
      </c>
      <c r="W6288" t="s">
        <v>386</v>
      </c>
    </row>
    <row r="6289" spans="1:23" x14ac:dyDescent="0.25">
      <c r="A6289" t="s">
        <v>6856</v>
      </c>
      <c r="B6289" s="1">
        <v>44104</v>
      </c>
      <c r="C6289">
        <v>-75</v>
      </c>
      <c r="D6289" t="s">
        <v>923</v>
      </c>
      <c r="E6289" t="s">
        <v>923</v>
      </c>
      <c r="F6289" t="s">
        <v>1095</v>
      </c>
      <c r="G6289" t="s">
        <v>88</v>
      </c>
      <c r="H6289" t="s">
        <v>223</v>
      </c>
      <c r="I6289" t="s">
        <v>223</v>
      </c>
      <c r="J6289" t="s">
        <v>9</v>
      </c>
      <c r="O6289" t="s">
        <v>88</v>
      </c>
      <c r="P6289" t="s">
        <v>9</v>
      </c>
      <c r="Q6289" t="s">
        <v>9</v>
      </c>
      <c r="R6289" t="s">
        <v>122</v>
      </c>
      <c r="S6289" t="s">
        <v>127</v>
      </c>
      <c r="T6289">
        <v>1</v>
      </c>
      <c r="U6289" t="s">
        <v>475</v>
      </c>
      <c r="W6289" t="s">
        <v>386</v>
      </c>
    </row>
    <row r="6290" spans="1:23" x14ac:dyDescent="0.25">
      <c r="A6290" t="s">
        <v>34</v>
      </c>
      <c r="B6290" s="1">
        <v>44104</v>
      </c>
      <c r="C6290">
        <v>-14.44</v>
      </c>
      <c r="D6290" t="s">
        <v>491</v>
      </c>
      <c r="E6290" t="s">
        <v>491</v>
      </c>
      <c r="F6290" t="s">
        <v>1097</v>
      </c>
      <c r="G6290" t="s">
        <v>88</v>
      </c>
      <c r="H6290" t="s">
        <v>33</v>
      </c>
      <c r="I6290" t="s">
        <v>33</v>
      </c>
      <c r="J6290" t="s">
        <v>227</v>
      </c>
      <c r="K6290" t="s">
        <v>9</v>
      </c>
      <c r="L6290" t="s">
        <v>9</v>
      </c>
      <c r="M6290" t="s">
        <v>1063</v>
      </c>
      <c r="O6290" t="s">
        <v>88</v>
      </c>
      <c r="P6290" t="s">
        <v>9</v>
      </c>
      <c r="Q6290" t="s">
        <v>1100</v>
      </c>
      <c r="R6290" t="s">
        <v>122</v>
      </c>
      <c r="S6290" t="s">
        <v>127</v>
      </c>
      <c r="T6290">
        <v>1</v>
      </c>
      <c r="U6290" t="s">
        <v>475</v>
      </c>
      <c r="W6290" t="s">
        <v>386</v>
      </c>
    </row>
    <row r="6291" spans="1:23" x14ac:dyDescent="0.25">
      <c r="A6291" t="s">
        <v>34</v>
      </c>
      <c r="B6291" s="1">
        <v>44104</v>
      </c>
      <c r="C6291">
        <v>-6.48</v>
      </c>
      <c r="D6291" t="s">
        <v>491</v>
      </c>
      <c r="E6291" t="s">
        <v>491</v>
      </c>
      <c r="F6291" t="s">
        <v>1097</v>
      </c>
      <c r="G6291" t="s">
        <v>120</v>
      </c>
      <c r="H6291" t="s">
        <v>67</v>
      </c>
      <c r="I6291" t="s">
        <v>67</v>
      </c>
      <c r="J6291" t="s">
        <v>9</v>
      </c>
      <c r="K6291" t="s">
        <v>9</v>
      </c>
      <c r="L6291" t="s">
        <v>9</v>
      </c>
      <c r="M6291" t="s">
        <v>1098</v>
      </c>
      <c r="O6291" t="s">
        <v>120</v>
      </c>
      <c r="P6291" t="s">
        <v>9</v>
      </c>
      <c r="Q6291" t="s">
        <v>1099</v>
      </c>
      <c r="R6291" t="s">
        <v>122</v>
      </c>
      <c r="S6291" t="s">
        <v>127</v>
      </c>
      <c r="T6291">
        <v>12</v>
      </c>
      <c r="U6291" t="s">
        <v>475</v>
      </c>
      <c r="W6291" t="s">
        <v>386</v>
      </c>
    </row>
    <row r="6292" spans="1:23" x14ac:dyDescent="0.25">
      <c r="A6292" t="s">
        <v>356</v>
      </c>
      <c r="B6292" s="1">
        <v>44104</v>
      </c>
      <c r="C6292">
        <v>3.04</v>
      </c>
      <c r="D6292" t="s">
        <v>6618</v>
      </c>
      <c r="E6292" t="s">
        <v>6618</v>
      </c>
      <c r="F6292" t="s">
        <v>6487</v>
      </c>
      <c r="G6292" t="s">
        <v>89</v>
      </c>
      <c r="H6292" t="s">
        <v>69</v>
      </c>
      <c r="I6292" t="s">
        <v>69</v>
      </c>
      <c r="J6292" t="s">
        <v>9</v>
      </c>
      <c r="O6292" t="s">
        <v>89</v>
      </c>
      <c r="P6292" t="s">
        <v>9</v>
      </c>
      <c r="Q6292" t="s">
        <v>9</v>
      </c>
      <c r="R6292" t="s">
        <v>224</v>
      </c>
      <c r="S6292" t="s">
        <v>127</v>
      </c>
      <c r="T6292">
        <v>1</v>
      </c>
      <c r="U6292" t="s">
        <v>475</v>
      </c>
      <c r="W6292" t="s">
        <v>386</v>
      </c>
    </row>
    <row r="6293" spans="1:23" x14ac:dyDescent="0.25">
      <c r="A6293" t="s">
        <v>544</v>
      </c>
      <c r="B6293" s="1">
        <v>44104</v>
      </c>
      <c r="C6293">
        <v>-30.46</v>
      </c>
      <c r="D6293" t="s">
        <v>763</v>
      </c>
      <c r="E6293" t="s">
        <v>763</v>
      </c>
      <c r="F6293" t="s">
        <v>764</v>
      </c>
      <c r="G6293" t="s">
        <v>104</v>
      </c>
      <c r="H6293" t="s">
        <v>7</v>
      </c>
      <c r="I6293" t="s">
        <v>7</v>
      </c>
      <c r="J6293" t="s">
        <v>9</v>
      </c>
      <c r="O6293" t="s">
        <v>104</v>
      </c>
      <c r="P6293" t="s">
        <v>9</v>
      </c>
      <c r="Q6293" t="s">
        <v>9</v>
      </c>
      <c r="R6293" t="s">
        <v>122</v>
      </c>
      <c r="S6293" t="s">
        <v>127</v>
      </c>
      <c r="T6293">
        <v>12</v>
      </c>
      <c r="U6293" t="s">
        <v>475</v>
      </c>
      <c r="W6293" t="s">
        <v>386</v>
      </c>
    </row>
    <row r="6294" spans="1:23" x14ac:dyDescent="0.25">
      <c r="A6294" t="s">
        <v>356</v>
      </c>
      <c r="B6294" s="1">
        <v>44104</v>
      </c>
      <c r="C6294">
        <v>13.41</v>
      </c>
      <c r="D6294" t="s">
        <v>6618</v>
      </c>
      <c r="E6294" t="s">
        <v>6618</v>
      </c>
      <c r="F6294" t="s">
        <v>6487</v>
      </c>
      <c r="G6294" t="s">
        <v>89</v>
      </c>
      <c r="H6294" t="s">
        <v>69</v>
      </c>
      <c r="I6294" t="s">
        <v>69</v>
      </c>
      <c r="J6294" t="s">
        <v>9</v>
      </c>
      <c r="O6294" t="s">
        <v>89</v>
      </c>
      <c r="P6294" t="s">
        <v>9</v>
      </c>
      <c r="Q6294" t="s">
        <v>9</v>
      </c>
      <c r="R6294" t="s">
        <v>224</v>
      </c>
      <c r="S6294" t="s">
        <v>127</v>
      </c>
      <c r="T6294">
        <v>1</v>
      </c>
      <c r="U6294" t="s">
        <v>475</v>
      </c>
      <c r="W6294" t="s">
        <v>386</v>
      </c>
    </row>
    <row r="6295" spans="1:23" x14ac:dyDescent="0.25">
      <c r="A6295" t="s">
        <v>356</v>
      </c>
      <c r="B6295" s="1">
        <v>44104</v>
      </c>
      <c r="C6295">
        <v>3.04</v>
      </c>
      <c r="D6295" t="s">
        <v>6618</v>
      </c>
      <c r="E6295" t="s">
        <v>6618</v>
      </c>
      <c r="F6295" t="s">
        <v>6487</v>
      </c>
      <c r="G6295" t="s">
        <v>89</v>
      </c>
      <c r="H6295" t="s">
        <v>69</v>
      </c>
      <c r="I6295" t="s">
        <v>69</v>
      </c>
      <c r="J6295" t="s">
        <v>9</v>
      </c>
      <c r="O6295" t="s">
        <v>89</v>
      </c>
      <c r="P6295" t="s">
        <v>9</v>
      </c>
      <c r="Q6295" t="s">
        <v>9</v>
      </c>
      <c r="R6295" t="s">
        <v>224</v>
      </c>
      <c r="S6295" t="s">
        <v>127</v>
      </c>
      <c r="T6295">
        <v>1</v>
      </c>
      <c r="U6295" t="s">
        <v>475</v>
      </c>
      <c r="W6295" t="s">
        <v>386</v>
      </c>
    </row>
    <row r="6296" spans="1:23" x14ac:dyDescent="0.25">
      <c r="A6296" t="s">
        <v>19</v>
      </c>
      <c r="B6296" s="1">
        <v>44104</v>
      </c>
      <c r="C6296">
        <v>1.83</v>
      </c>
      <c r="D6296" t="s">
        <v>554</v>
      </c>
      <c r="E6296" t="s">
        <v>554</v>
      </c>
      <c r="F6296" t="s">
        <v>555</v>
      </c>
      <c r="G6296" t="s">
        <v>92</v>
      </c>
      <c r="H6296" t="s">
        <v>71</v>
      </c>
      <c r="I6296" t="s">
        <v>71</v>
      </c>
      <c r="J6296" t="s">
        <v>9</v>
      </c>
      <c r="O6296" t="s">
        <v>92</v>
      </c>
      <c r="P6296" t="s">
        <v>9</v>
      </c>
      <c r="Q6296" t="s">
        <v>9</v>
      </c>
      <c r="R6296" t="s">
        <v>92</v>
      </c>
      <c r="S6296" t="s">
        <v>127</v>
      </c>
      <c r="T6296">
        <v>12</v>
      </c>
      <c r="U6296" t="s">
        <v>475</v>
      </c>
      <c r="W6296" t="s">
        <v>386</v>
      </c>
    </row>
    <row r="6297" spans="1:23" x14ac:dyDescent="0.25">
      <c r="A6297" t="s">
        <v>356</v>
      </c>
      <c r="B6297" s="1">
        <v>44104</v>
      </c>
      <c r="C6297">
        <v>13.41</v>
      </c>
      <c r="D6297" t="s">
        <v>6618</v>
      </c>
      <c r="E6297" t="s">
        <v>6618</v>
      </c>
      <c r="F6297" t="s">
        <v>6487</v>
      </c>
      <c r="G6297" t="s">
        <v>89</v>
      </c>
      <c r="H6297" t="s">
        <v>69</v>
      </c>
      <c r="I6297" t="s">
        <v>69</v>
      </c>
      <c r="J6297" t="s">
        <v>9</v>
      </c>
      <c r="O6297" t="s">
        <v>89</v>
      </c>
      <c r="P6297" t="s">
        <v>9</v>
      </c>
      <c r="Q6297" t="s">
        <v>9</v>
      </c>
      <c r="R6297" t="s">
        <v>224</v>
      </c>
      <c r="S6297" t="s">
        <v>127</v>
      </c>
      <c r="T6297">
        <v>1</v>
      </c>
      <c r="U6297" t="s">
        <v>475</v>
      </c>
      <c r="W6297" t="s">
        <v>386</v>
      </c>
    </row>
    <row r="6298" spans="1:23" x14ac:dyDescent="0.25">
      <c r="A6298" t="s">
        <v>19</v>
      </c>
      <c r="B6298" s="1">
        <v>44103</v>
      </c>
      <c r="C6298">
        <v>3889.39</v>
      </c>
      <c r="D6298" t="s">
        <v>562</v>
      </c>
      <c r="E6298" t="s">
        <v>562</v>
      </c>
      <c r="F6298" t="s">
        <v>563</v>
      </c>
      <c r="G6298" t="s">
        <v>92</v>
      </c>
      <c r="H6298" t="s">
        <v>30</v>
      </c>
      <c r="I6298" t="s">
        <v>30</v>
      </c>
      <c r="J6298" t="s">
        <v>9</v>
      </c>
      <c r="O6298" t="s">
        <v>92</v>
      </c>
      <c r="P6298" t="s">
        <v>9</v>
      </c>
      <c r="Q6298" t="s">
        <v>9</v>
      </c>
      <c r="R6298" t="s">
        <v>92</v>
      </c>
      <c r="S6298" t="s">
        <v>127</v>
      </c>
      <c r="T6298">
        <v>12</v>
      </c>
      <c r="U6298" t="s">
        <v>475</v>
      </c>
      <c r="W6298" t="s">
        <v>386</v>
      </c>
    </row>
    <row r="6299" spans="1:23" x14ac:dyDescent="0.25">
      <c r="A6299" t="s">
        <v>34</v>
      </c>
      <c r="B6299" s="1">
        <v>44103</v>
      </c>
      <c r="C6299">
        <v>-15.36</v>
      </c>
      <c r="D6299" t="s">
        <v>491</v>
      </c>
      <c r="E6299" t="s">
        <v>491</v>
      </c>
      <c r="F6299" t="s">
        <v>1101</v>
      </c>
      <c r="G6299" t="s">
        <v>88</v>
      </c>
      <c r="H6299" t="s">
        <v>33</v>
      </c>
      <c r="I6299" t="s">
        <v>33</v>
      </c>
      <c r="J6299" t="s">
        <v>227</v>
      </c>
      <c r="K6299" t="s">
        <v>9</v>
      </c>
      <c r="L6299" t="s">
        <v>9</v>
      </c>
      <c r="M6299" t="s">
        <v>1086</v>
      </c>
      <c r="O6299" t="s">
        <v>88</v>
      </c>
      <c r="P6299" t="s">
        <v>9</v>
      </c>
      <c r="Q6299" t="s">
        <v>1102</v>
      </c>
      <c r="R6299" t="s">
        <v>122</v>
      </c>
      <c r="S6299" t="s">
        <v>127</v>
      </c>
      <c r="T6299">
        <v>1</v>
      </c>
      <c r="U6299" t="s">
        <v>475</v>
      </c>
      <c r="W6299" t="s">
        <v>386</v>
      </c>
    </row>
    <row r="6300" spans="1:23" x14ac:dyDescent="0.25">
      <c r="A6300" t="s">
        <v>492</v>
      </c>
      <c r="B6300" s="1">
        <v>44103</v>
      </c>
      <c r="C6300">
        <v>-58.2</v>
      </c>
      <c r="D6300" t="s">
        <v>1103</v>
      </c>
      <c r="E6300" t="s">
        <v>1103</v>
      </c>
      <c r="F6300" t="s">
        <v>816</v>
      </c>
      <c r="G6300" t="s">
        <v>104</v>
      </c>
      <c r="H6300" t="s">
        <v>12</v>
      </c>
      <c r="I6300" t="s">
        <v>12</v>
      </c>
      <c r="J6300" t="s">
        <v>9</v>
      </c>
      <c r="O6300" t="s">
        <v>104</v>
      </c>
      <c r="P6300" t="s">
        <v>9</v>
      </c>
      <c r="Q6300" t="s">
        <v>9</v>
      </c>
      <c r="R6300" t="s">
        <v>122</v>
      </c>
      <c r="S6300" t="s">
        <v>127</v>
      </c>
      <c r="T6300">
        <v>12</v>
      </c>
      <c r="U6300" t="s">
        <v>475</v>
      </c>
      <c r="W6300" t="s">
        <v>386</v>
      </c>
    </row>
    <row r="6301" spans="1:23" x14ac:dyDescent="0.25">
      <c r="A6301" t="s">
        <v>19</v>
      </c>
      <c r="B6301" s="1">
        <v>44103</v>
      </c>
      <c r="C6301">
        <v>3009.92</v>
      </c>
      <c r="D6301" t="s">
        <v>719</v>
      </c>
      <c r="E6301" t="s">
        <v>719</v>
      </c>
      <c r="F6301" t="s">
        <v>565</v>
      </c>
      <c r="G6301" t="s">
        <v>92</v>
      </c>
      <c r="H6301" t="s">
        <v>30</v>
      </c>
      <c r="I6301" t="s">
        <v>30</v>
      </c>
      <c r="J6301" t="s">
        <v>9</v>
      </c>
      <c r="O6301" t="s">
        <v>92</v>
      </c>
      <c r="P6301" t="s">
        <v>9</v>
      </c>
      <c r="Q6301" t="s">
        <v>9</v>
      </c>
      <c r="R6301" t="s">
        <v>92</v>
      </c>
      <c r="S6301" t="s">
        <v>127</v>
      </c>
      <c r="T6301">
        <v>12</v>
      </c>
      <c r="U6301" t="s">
        <v>475</v>
      </c>
      <c r="W6301" t="s">
        <v>386</v>
      </c>
    </row>
    <row r="6302" spans="1:23" x14ac:dyDescent="0.25">
      <c r="A6302" t="s">
        <v>508</v>
      </c>
      <c r="B6302" s="1">
        <v>44103</v>
      </c>
      <c r="C6302">
        <v>-2500</v>
      </c>
      <c r="D6302" t="s">
        <v>4834</v>
      </c>
      <c r="E6302" t="s">
        <v>4834</v>
      </c>
      <c r="F6302" t="s">
        <v>676</v>
      </c>
      <c r="G6302" t="s">
        <v>78</v>
      </c>
      <c r="H6302" t="s">
        <v>60</v>
      </c>
      <c r="I6302" t="s">
        <v>60</v>
      </c>
      <c r="J6302" t="s">
        <v>289</v>
      </c>
      <c r="O6302" t="s">
        <v>78</v>
      </c>
      <c r="P6302" t="s">
        <v>29</v>
      </c>
      <c r="Q6302" t="s">
        <v>4855</v>
      </c>
      <c r="R6302" t="s">
        <v>122</v>
      </c>
      <c r="S6302" t="s">
        <v>124</v>
      </c>
      <c r="T6302">
        <v>1</v>
      </c>
      <c r="U6302" t="s">
        <v>475</v>
      </c>
      <c r="V6302" t="s">
        <v>289</v>
      </c>
      <c r="W6302" t="s">
        <v>1640</v>
      </c>
    </row>
    <row r="6303" spans="1:23" x14ac:dyDescent="0.25">
      <c r="A6303" t="s">
        <v>508</v>
      </c>
      <c r="B6303" s="1">
        <v>44103</v>
      </c>
      <c r="C6303">
        <v>2500</v>
      </c>
      <c r="D6303" t="s">
        <v>677</v>
      </c>
      <c r="E6303" t="s">
        <v>677</v>
      </c>
      <c r="F6303" t="s">
        <v>677</v>
      </c>
      <c r="G6303" t="s">
        <v>92</v>
      </c>
      <c r="H6303" t="s">
        <v>30</v>
      </c>
      <c r="I6303" t="s">
        <v>30</v>
      </c>
      <c r="J6303" t="s">
        <v>9</v>
      </c>
      <c r="O6303" t="s">
        <v>92</v>
      </c>
      <c r="P6303" t="s">
        <v>9</v>
      </c>
      <c r="Q6303" t="s">
        <v>4832</v>
      </c>
      <c r="R6303" t="s">
        <v>92</v>
      </c>
      <c r="S6303" t="s">
        <v>127</v>
      </c>
      <c r="T6303">
        <v>12</v>
      </c>
      <c r="U6303" t="s">
        <v>475</v>
      </c>
      <c r="W6303" t="s">
        <v>386</v>
      </c>
    </row>
    <row r="6304" spans="1:23" x14ac:dyDescent="0.25">
      <c r="A6304" t="s">
        <v>492</v>
      </c>
      <c r="B6304" s="1">
        <v>44102</v>
      </c>
      <c r="C6304">
        <v>16.489999999999998</v>
      </c>
      <c r="D6304" t="s">
        <v>588</v>
      </c>
      <c r="E6304" t="s">
        <v>588</v>
      </c>
      <c r="F6304" t="s">
        <v>589</v>
      </c>
      <c r="G6304" t="s">
        <v>13</v>
      </c>
      <c r="H6304" t="s">
        <v>37</v>
      </c>
      <c r="I6304" t="s">
        <v>37</v>
      </c>
      <c r="J6304" t="s">
        <v>9</v>
      </c>
      <c r="O6304" t="s">
        <v>13</v>
      </c>
      <c r="P6304" t="s">
        <v>9</v>
      </c>
      <c r="Q6304" t="s">
        <v>9</v>
      </c>
      <c r="R6304" t="s">
        <v>122</v>
      </c>
      <c r="S6304" t="s">
        <v>127</v>
      </c>
      <c r="T6304">
        <v>12</v>
      </c>
      <c r="U6304" t="s">
        <v>475</v>
      </c>
      <c r="W6304" t="s">
        <v>386</v>
      </c>
    </row>
    <row r="6305" spans="1:23" x14ac:dyDescent="0.25">
      <c r="A6305" t="s">
        <v>492</v>
      </c>
      <c r="B6305" s="1">
        <v>44102</v>
      </c>
      <c r="C6305">
        <v>-24.07</v>
      </c>
      <c r="D6305" t="s">
        <v>495</v>
      </c>
      <c r="E6305" t="s">
        <v>495</v>
      </c>
      <c r="F6305" t="s">
        <v>496</v>
      </c>
      <c r="G6305" t="s">
        <v>104</v>
      </c>
      <c r="H6305" t="s">
        <v>16</v>
      </c>
      <c r="I6305" t="s">
        <v>16</v>
      </c>
      <c r="J6305" t="s">
        <v>9</v>
      </c>
      <c r="O6305" t="s">
        <v>104</v>
      </c>
      <c r="P6305" t="s">
        <v>9</v>
      </c>
      <c r="Q6305" t="s">
        <v>9</v>
      </c>
      <c r="R6305" t="s">
        <v>122</v>
      </c>
      <c r="S6305" t="s">
        <v>127</v>
      </c>
      <c r="T6305">
        <v>12</v>
      </c>
      <c r="U6305" t="s">
        <v>475</v>
      </c>
      <c r="W6305" t="s">
        <v>386</v>
      </c>
    </row>
    <row r="6306" spans="1:23" x14ac:dyDescent="0.25">
      <c r="A6306" t="s">
        <v>492</v>
      </c>
      <c r="B6306" s="1">
        <v>44102</v>
      </c>
      <c r="C6306">
        <v>-10.99</v>
      </c>
      <c r="D6306" t="s">
        <v>588</v>
      </c>
      <c r="E6306" t="s">
        <v>588</v>
      </c>
      <c r="F6306" t="s">
        <v>589</v>
      </c>
      <c r="G6306" t="s">
        <v>13</v>
      </c>
      <c r="H6306" t="s">
        <v>37</v>
      </c>
      <c r="I6306" t="s">
        <v>37</v>
      </c>
      <c r="J6306" t="s">
        <v>9</v>
      </c>
      <c r="O6306" t="s">
        <v>13</v>
      </c>
      <c r="P6306" t="s">
        <v>9</v>
      </c>
      <c r="Q6306" t="s">
        <v>9</v>
      </c>
      <c r="R6306" t="s">
        <v>122</v>
      </c>
      <c r="S6306" t="s">
        <v>127</v>
      </c>
      <c r="T6306">
        <v>12</v>
      </c>
      <c r="U6306" t="s">
        <v>475</v>
      </c>
      <c r="W6306" t="s">
        <v>386</v>
      </c>
    </row>
    <row r="6307" spans="1:23" x14ac:dyDescent="0.25">
      <c r="A6307" t="s">
        <v>544</v>
      </c>
      <c r="B6307" s="1">
        <v>44101</v>
      </c>
      <c r="C6307">
        <v>-40.1</v>
      </c>
      <c r="D6307" t="s">
        <v>938</v>
      </c>
      <c r="E6307" t="s">
        <v>938</v>
      </c>
      <c r="F6307" t="s">
        <v>1104</v>
      </c>
      <c r="G6307" t="s">
        <v>104</v>
      </c>
      <c r="H6307" t="s">
        <v>7</v>
      </c>
      <c r="I6307" t="s">
        <v>7</v>
      </c>
      <c r="J6307" t="s">
        <v>9</v>
      </c>
      <c r="O6307" t="s">
        <v>104</v>
      </c>
      <c r="P6307" t="s">
        <v>9</v>
      </c>
      <c r="Q6307" t="s">
        <v>9</v>
      </c>
      <c r="R6307" t="s">
        <v>122</v>
      </c>
      <c r="S6307" t="s">
        <v>127</v>
      </c>
      <c r="T6307">
        <v>12</v>
      </c>
      <c r="U6307" t="s">
        <v>475</v>
      </c>
      <c r="W6307" t="s">
        <v>386</v>
      </c>
    </row>
    <row r="6308" spans="1:23" x14ac:dyDescent="0.25">
      <c r="A6308" t="s">
        <v>492</v>
      </c>
      <c r="B6308" s="1">
        <v>44100</v>
      </c>
      <c r="C6308">
        <v>-20</v>
      </c>
      <c r="D6308" t="s">
        <v>580</v>
      </c>
      <c r="E6308" t="s">
        <v>580</v>
      </c>
      <c r="F6308" t="s">
        <v>891</v>
      </c>
      <c r="G6308" t="s">
        <v>88</v>
      </c>
      <c r="H6308" t="s">
        <v>59</v>
      </c>
      <c r="I6308" t="s">
        <v>59</v>
      </c>
      <c r="J6308" t="s">
        <v>9</v>
      </c>
      <c r="O6308" t="s">
        <v>88</v>
      </c>
      <c r="P6308" t="s">
        <v>9</v>
      </c>
      <c r="Q6308" t="s">
        <v>9</v>
      </c>
      <c r="R6308" t="s">
        <v>122</v>
      </c>
      <c r="S6308" t="s">
        <v>127</v>
      </c>
      <c r="T6308">
        <v>1</v>
      </c>
      <c r="U6308" t="s">
        <v>475</v>
      </c>
      <c r="W6308" t="s">
        <v>386</v>
      </c>
    </row>
    <row r="6309" spans="1:23" x14ac:dyDescent="0.25">
      <c r="A6309" t="s">
        <v>492</v>
      </c>
      <c r="B6309" s="1">
        <v>44100</v>
      </c>
      <c r="C6309">
        <v>-132.97</v>
      </c>
      <c r="D6309" t="s">
        <v>495</v>
      </c>
      <c r="E6309" t="s">
        <v>495</v>
      </c>
      <c r="F6309" t="s">
        <v>496</v>
      </c>
      <c r="G6309" t="s">
        <v>104</v>
      </c>
      <c r="H6309" t="s">
        <v>16</v>
      </c>
      <c r="I6309" t="s">
        <v>16</v>
      </c>
      <c r="J6309" t="s">
        <v>9</v>
      </c>
      <c r="O6309" t="s">
        <v>104</v>
      </c>
      <c r="P6309" t="s">
        <v>9</v>
      </c>
      <c r="Q6309" t="s">
        <v>9</v>
      </c>
      <c r="R6309" t="s">
        <v>122</v>
      </c>
      <c r="S6309" t="s">
        <v>127</v>
      </c>
      <c r="T6309">
        <v>12</v>
      </c>
      <c r="U6309" t="s">
        <v>475</v>
      </c>
      <c r="W6309" t="s">
        <v>386</v>
      </c>
    </row>
    <row r="6310" spans="1:23" x14ac:dyDescent="0.25">
      <c r="A6310" t="s">
        <v>492</v>
      </c>
      <c r="B6310" s="1">
        <v>44100</v>
      </c>
      <c r="C6310">
        <v>-3.12</v>
      </c>
      <c r="D6310" t="s">
        <v>612</v>
      </c>
      <c r="E6310" t="s">
        <v>612</v>
      </c>
      <c r="F6310" t="s">
        <v>613</v>
      </c>
      <c r="G6310" t="s">
        <v>110</v>
      </c>
      <c r="H6310" t="s">
        <v>79</v>
      </c>
      <c r="I6310" t="s">
        <v>79</v>
      </c>
      <c r="J6310" t="s">
        <v>9</v>
      </c>
      <c r="O6310" t="s">
        <v>110</v>
      </c>
      <c r="P6310" t="s">
        <v>9</v>
      </c>
      <c r="Q6310" t="s">
        <v>9</v>
      </c>
      <c r="R6310" t="s">
        <v>122</v>
      </c>
      <c r="S6310" t="s">
        <v>127</v>
      </c>
      <c r="T6310">
        <v>12</v>
      </c>
      <c r="U6310" t="s">
        <v>475</v>
      </c>
      <c r="V6310" t="s">
        <v>283</v>
      </c>
      <c r="W6310" t="s">
        <v>386</v>
      </c>
    </row>
    <row r="6311" spans="1:23" x14ac:dyDescent="0.25">
      <c r="A6311" t="s">
        <v>605</v>
      </c>
      <c r="B6311" s="1">
        <v>44100</v>
      </c>
      <c r="C6311">
        <v>-13.2</v>
      </c>
      <c r="D6311" t="s">
        <v>606</v>
      </c>
      <c r="E6311" t="s">
        <v>606</v>
      </c>
      <c r="F6311" t="s">
        <v>1105</v>
      </c>
      <c r="G6311" t="s">
        <v>13</v>
      </c>
      <c r="H6311" t="s">
        <v>11</v>
      </c>
      <c r="I6311" t="s">
        <v>11</v>
      </c>
      <c r="J6311" t="s">
        <v>9</v>
      </c>
      <c r="O6311" t="s">
        <v>13</v>
      </c>
      <c r="P6311" t="s">
        <v>9</v>
      </c>
      <c r="Q6311" t="s">
        <v>9</v>
      </c>
      <c r="R6311" t="s">
        <v>122</v>
      </c>
      <c r="S6311" t="s">
        <v>127</v>
      </c>
      <c r="T6311">
        <v>12</v>
      </c>
      <c r="U6311" t="s">
        <v>475</v>
      </c>
      <c r="W6311" t="s">
        <v>386</v>
      </c>
    </row>
    <row r="6312" spans="1:23" x14ac:dyDescent="0.25">
      <c r="A6312" t="s">
        <v>34</v>
      </c>
      <c r="B6312" s="1">
        <v>44099</v>
      </c>
      <c r="C6312">
        <v>-259.73</v>
      </c>
      <c r="D6312" t="s">
        <v>491</v>
      </c>
      <c r="E6312" t="s">
        <v>491</v>
      </c>
      <c r="F6312" t="s">
        <v>1106</v>
      </c>
      <c r="G6312" t="s">
        <v>88</v>
      </c>
      <c r="H6312" t="s">
        <v>33</v>
      </c>
      <c r="I6312" t="s">
        <v>33</v>
      </c>
      <c r="J6312" t="s">
        <v>227</v>
      </c>
      <c r="K6312" t="s">
        <v>9</v>
      </c>
      <c r="L6312" t="s">
        <v>9</v>
      </c>
      <c r="M6312" t="s">
        <v>1107</v>
      </c>
      <c r="O6312" t="s">
        <v>88</v>
      </c>
      <c r="P6312" t="s">
        <v>9</v>
      </c>
      <c r="Q6312" t="s">
        <v>1108</v>
      </c>
      <c r="R6312" t="s">
        <v>122</v>
      </c>
      <c r="S6312" t="s">
        <v>127</v>
      </c>
      <c r="T6312">
        <v>1</v>
      </c>
      <c r="U6312" t="s">
        <v>475</v>
      </c>
      <c r="W6312" t="s">
        <v>386</v>
      </c>
    </row>
    <row r="6313" spans="1:23" x14ac:dyDescent="0.25">
      <c r="A6313" t="s">
        <v>492</v>
      </c>
      <c r="B6313" s="1">
        <v>44099</v>
      </c>
      <c r="C6313">
        <v>-88.07</v>
      </c>
      <c r="D6313" t="s">
        <v>1109</v>
      </c>
      <c r="E6313" t="s">
        <v>1109</v>
      </c>
      <c r="F6313" t="s">
        <v>1110</v>
      </c>
      <c r="G6313" t="s">
        <v>88</v>
      </c>
      <c r="H6313" t="s">
        <v>59</v>
      </c>
      <c r="I6313" t="s">
        <v>59</v>
      </c>
      <c r="J6313" t="s">
        <v>9</v>
      </c>
      <c r="O6313" t="s">
        <v>88</v>
      </c>
      <c r="P6313" t="s">
        <v>9</v>
      </c>
      <c r="Q6313" t="s">
        <v>1111</v>
      </c>
      <c r="R6313" t="s">
        <v>122</v>
      </c>
      <c r="S6313" t="s">
        <v>127</v>
      </c>
      <c r="T6313">
        <v>1</v>
      </c>
      <c r="U6313" t="s">
        <v>475</v>
      </c>
      <c r="W6313" t="s">
        <v>386</v>
      </c>
    </row>
    <row r="6314" spans="1:23" x14ac:dyDescent="0.25">
      <c r="A6314" t="s">
        <v>19</v>
      </c>
      <c r="B6314" s="1">
        <v>44099</v>
      </c>
      <c r="C6314">
        <v>-321.37</v>
      </c>
      <c r="D6314" t="s">
        <v>609</v>
      </c>
      <c r="E6314" t="s">
        <v>609</v>
      </c>
      <c r="F6314" t="s">
        <v>610</v>
      </c>
      <c r="G6314" t="s">
        <v>10</v>
      </c>
      <c r="H6314" t="s">
        <v>20</v>
      </c>
      <c r="I6314" t="s">
        <v>20</v>
      </c>
      <c r="J6314" t="s">
        <v>9</v>
      </c>
      <c r="O6314" t="s">
        <v>10</v>
      </c>
      <c r="P6314" t="s">
        <v>9</v>
      </c>
      <c r="Q6314" t="s">
        <v>9</v>
      </c>
      <c r="R6314" t="s">
        <v>122</v>
      </c>
      <c r="S6314" t="s">
        <v>127</v>
      </c>
      <c r="T6314">
        <v>12</v>
      </c>
      <c r="U6314" t="s">
        <v>475</v>
      </c>
      <c r="W6314" t="s">
        <v>386</v>
      </c>
    </row>
    <row r="6315" spans="1:23" x14ac:dyDescent="0.25">
      <c r="A6315" t="s">
        <v>19</v>
      </c>
      <c r="B6315" s="1">
        <v>44099</v>
      </c>
      <c r="C6315">
        <v>-3357.1</v>
      </c>
      <c r="D6315" t="s">
        <v>17</v>
      </c>
      <c r="E6315" t="s">
        <v>17</v>
      </c>
      <c r="F6315" t="s">
        <v>778</v>
      </c>
      <c r="G6315" t="s">
        <v>55</v>
      </c>
      <c r="H6315" t="s">
        <v>18</v>
      </c>
      <c r="I6315" t="s">
        <v>18</v>
      </c>
      <c r="J6315" t="s">
        <v>9</v>
      </c>
      <c r="O6315" t="s">
        <v>55</v>
      </c>
      <c r="P6315" t="s">
        <v>9</v>
      </c>
      <c r="Q6315" t="s">
        <v>9</v>
      </c>
      <c r="R6315" t="s">
        <v>224</v>
      </c>
      <c r="S6315" t="s">
        <v>126</v>
      </c>
      <c r="T6315">
        <v>12</v>
      </c>
      <c r="U6315" t="s">
        <v>475</v>
      </c>
      <c r="W6315" t="s">
        <v>386</v>
      </c>
    </row>
    <row r="6316" spans="1:23" x14ac:dyDescent="0.25">
      <c r="A6316" t="s">
        <v>512</v>
      </c>
      <c r="B6316" s="1">
        <v>44099</v>
      </c>
      <c r="C6316">
        <v>13.59</v>
      </c>
      <c r="D6316" t="s">
        <v>497</v>
      </c>
      <c r="E6316" t="s">
        <v>497</v>
      </c>
      <c r="F6316" t="s">
        <v>742</v>
      </c>
      <c r="G6316" t="s">
        <v>88</v>
      </c>
      <c r="H6316" t="s">
        <v>59</v>
      </c>
      <c r="I6316" t="s">
        <v>59</v>
      </c>
      <c r="J6316" t="s">
        <v>9</v>
      </c>
      <c r="O6316" t="s">
        <v>88</v>
      </c>
      <c r="P6316" t="s">
        <v>9</v>
      </c>
      <c r="Q6316" t="s">
        <v>9</v>
      </c>
      <c r="R6316" t="s">
        <v>122</v>
      </c>
      <c r="S6316" t="s">
        <v>127</v>
      </c>
      <c r="T6316">
        <v>1</v>
      </c>
      <c r="U6316" t="s">
        <v>475</v>
      </c>
      <c r="W6316" t="s">
        <v>386</v>
      </c>
    </row>
    <row r="6317" spans="1:23" x14ac:dyDescent="0.25">
      <c r="A6317" t="s">
        <v>512</v>
      </c>
      <c r="B6317" s="1">
        <v>44099</v>
      </c>
      <c r="C6317">
        <v>-43.72</v>
      </c>
      <c r="D6317" t="s">
        <v>497</v>
      </c>
      <c r="E6317" t="s">
        <v>497</v>
      </c>
      <c r="F6317" t="s">
        <v>742</v>
      </c>
      <c r="G6317" t="s">
        <v>88</v>
      </c>
      <c r="H6317" t="s">
        <v>59</v>
      </c>
      <c r="I6317" t="s">
        <v>59</v>
      </c>
      <c r="J6317" t="s">
        <v>9</v>
      </c>
      <c r="O6317" t="s">
        <v>88</v>
      </c>
      <c r="P6317" t="s">
        <v>9</v>
      </c>
      <c r="Q6317" t="s">
        <v>9</v>
      </c>
      <c r="R6317" t="s">
        <v>122</v>
      </c>
      <c r="S6317" t="s">
        <v>127</v>
      </c>
      <c r="T6317">
        <v>1</v>
      </c>
      <c r="U6317" t="s">
        <v>475</v>
      </c>
      <c r="W6317" t="s">
        <v>386</v>
      </c>
    </row>
    <row r="6318" spans="1:23" x14ac:dyDescent="0.25">
      <c r="A6318" t="s">
        <v>492</v>
      </c>
      <c r="B6318" s="1">
        <v>44099</v>
      </c>
      <c r="C6318">
        <v>-16.489999999999998</v>
      </c>
      <c r="D6318" t="s">
        <v>588</v>
      </c>
      <c r="E6318" t="s">
        <v>588</v>
      </c>
      <c r="F6318" t="s">
        <v>589</v>
      </c>
      <c r="G6318" t="s">
        <v>13</v>
      </c>
      <c r="H6318" t="s">
        <v>37</v>
      </c>
      <c r="I6318" t="s">
        <v>37</v>
      </c>
      <c r="J6318" t="s">
        <v>9</v>
      </c>
      <c r="O6318" t="s">
        <v>13</v>
      </c>
      <c r="P6318" t="s">
        <v>9</v>
      </c>
      <c r="Q6318" t="s">
        <v>9</v>
      </c>
      <c r="R6318" t="s">
        <v>122</v>
      </c>
      <c r="S6318" t="s">
        <v>127</v>
      </c>
      <c r="T6318">
        <v>12</v>
      </c>
      <c r="U6318" t="s">
        <v>475</v>
      </c>
      <c r="W6318" t="s">
        <v>386</v>
      </c>
    </row>
    <row r="6319" spans="1:23" x14ac:dyDescent="0.25">
      <c r="A6319" t="s">
        <v>34</v>
      </c>
      <c r="B6319" s="1">
        <v>44098</v>
      </c>
      <c r="C6319">
        <v>-8.8000000000000007</v>
      </c>
      <c r="D6319" t="s">
        <v>491</v>
      </c>
      <c r="E6319" t="s">
        <v>491</v>
      </c>
      <c r="F6319" t="s">
        <v>1113</v>
      </c>
      <c r="G6319" t="s">
        <v>88</v>
      </c>
      <c r="H6319" t="s">
        <v>33</v>
      </c>
      <c r="I6319" t="s">
        <v>33</v>
      </c>
      <c r="J6319" t="s">
        <v>227</v>
      </c>
      <c r="K6319" t="s">
        <v>9</v>
      </c>
      <c r="L6319" t="s">
        <v>9</v>
      </c>
      <c r="M6319" t="s">
        <v>1114</v>
      </c>
      <c r="O6319" t="s">
        <v>88</v>
      </c>
      <c r="P6319" t="s">
        <v>9</v>
      </c>
      <c r="Q6319" t="s">
        <v>1115</v>
      </c>
      <c r="R6319" t="s">
        <v>122</v>
      </c>
      <c r="S6319" t="s">
        <v>127</v>
      </c>
      <c r="T6319">
        <v>1</v>
      </c>
      <c r="U6319" t="s">
        <v>475</v>
      </c>
      <c r="W6319" t="s">
        <v>386</v>
      </c>
    </row>
    <row r="6320" spans="1:23" x14ac:dyDescent="0.25">
      <c r="A6320" t="s">
        <v>544</v>
      </c>
      <c r="B6320" s="1">
        <v>44098</v>
      </c>
      <c r="C6320">
        <v>3357.1</v>
      </c>
      <c r="D6320" t="s">
        <v>17</v>
      </c>
      <c r="E6320" t="s">
        <v>17</v>
      </c>
      <c r="F6320" t="s">
        <v>867</v>
      </c>
      <c r="G6320" t="s">
        <v>55</v>
      </c>
      <c r="H6320" t="s">
        <v>18</v>
      </c>
      <c r="I6320" t="s">
        <v>18</v>
      </c>
      <c r="J6320" t="s">
        <v>9</v>
      </c>
      <c r="O6320" t="s">
        <v>55</v>
      </c>
      <c r="P6320" t="s">
        <v>9</v>
      </c>
      <c r="Q6320" t="s">
        <v>9</v>
      </c>
      <c r="R6320" t="s">
        <v>224</v>
      </c>
      <c r="S6320" t="s">
        <v>126</v>
      </c>
      <c r="T6320">
        <v>12</v>
      </c>
      <c r="U6320" t="s">
        <v>475</v>
      </c>
      <c r="W6320" t="s">
        <v>386</v>
      </c>
    </row>
    <row r="6321" spans="1:23" x14ac:dyDescent="0.25">
      <c r="A6321" t="s">
        <v>19</v>
      </c>
      <c r="B6321" s="1">
        <v>44098</v>
      </c>
      <c r="C6321">
        <v>-13.21</v>
      </c>
      <c r="D6321" t="s">
        <v>25</v>
      </c>
      <c r="E6321" t="s">
        <v>25</v>
      </c>
      <c r="F6321" t="s">
        <v>611</v>
      </c>
      <c r="G6321" t="s">
        <v>55</v>
      </c>
      <c r="H6321" t="s">
        <v>18</v>
      </c>
      <c r="I6321" t="s">
        <v>18</v>
      </c>
      <c r="J6321" t="s">
        <v>9</v>
      </c>
      <c r="O6321" t="s">
        <v>55</v>
      </c>
      <c r="P6321" t="s">
        <v>9</v>
      </c>
      <c r="Q6321" t="s">
        <v>9</v>
      </c>
      <c r="R6321" t="s">
        <v>224</v>
      </c>
      <c r="S6321" t="s">
        <v>126</v>
      </c>
      <c r="T6321">
        <v>12</v>
      </c>
      <c r="U6321" t="s">
        <v>475</v>
      </c>
      <c r="W6321" t="s">
        <v>386</v>
      </c>
    </row>
    <row r="6322" spans="1:23" x14ac:dyDescent="0.25">
      <c r="A6322" t="s">
        <v>19</v>
      </c>
      <c r="B6322" s="1">
        <v>44098</v>
      </c>
      <c r="C6322">
        <v>-18500</v>
      </c>
      <c r="D6322" t="s">
        <v>919</v>
      </c>
      <c r="E6322" t="s">
        <v>919</v>
      </c>
      <c r="F6322" t="s">
        <v>1112</v>
      </c>
      <c r="G6322" t="s">
        <v>105</v>
      </c>
      <c r="H6322" t="s">
        <v>134</v>
      </c>
      <c r="I6322" t="s">
        <v>134</v>
      </c>
      <c r="J6322" t="s">
        <v>2330</v>
      </c>
      <c r="O6322" t="s">
        <v>105</v>
      </c>
      <c r="P6322" t="s">
        <v>2397</v>
      </c>
      <c r="Q6322" t="s">
        <v>2354</v>
      </c>
      <c r="R6322" t="s">
        <v>122</v>
      </c>
      <c r="S6322" t="s">
        <v>124</v>
      </c>
      <c r="T6322">
        <v>1</v>
      </c>
      <c r="U6322" t="s">
        <v>475</v>
      </c>
      <c r="V6322" t="s">
        <v>287</v>
      </c>
      <c r="W6322" t="s">
        <v>386</v>
      </c>
    </row>
    <row r="6323" spans="1:23" x14ac:dyDescent="0.25">
      <c r="A6323" t="s">
        <v>605</v>
      </c>
      <c r="B6323" s="1">
        <v>44097</v>
      </c>
      <c r="C6323">
        <v>13.21</v>
      </c>
      <c r="D6323" t="s">
        <v>25</v>
      </c>
      <c r="E6323" t="s">
        <v>25</v>
      </c>
      <c r="F6323" t="s">
        <v>627</v>
      </c>
      <c r="G6323" t="s">
        <v>55</v>
      </c>
      <c r="H6323" t="s">
        <v>18</v>
      </c>
      <c r="I6323" t="s">
        <v>18</v>
      </c>
      <c r="J6323" t="s">
        <v>9</v>
      </c>
      <c r="O6323" t="s">
        <v>55</v>
      </c>
      <c r="P6323" t="s">
        <v>9</v>
      </c>
      <c r="Q6323" t="s">
        <v>9</v>
      </c>
      <c r="R6323" t="s">
        <v>224</v>
      </c>
      <c r="S6323" t="s">
        <v>126</v>
      </c>
      <c r="T6323">
        <v>12</v>
      </c>
      <c r="U6323" t="s">
        <v>475</v>
      </c>
      <c r="W6323" t="s">
        <v>386</v>
      </c>
    </row>
    <row r="6324" spans="1:23" x14ac:dyDescent="0.25">
      <c r="A6324" t="s">
        <v>487</v>
      </c>
      <c r="B6324" s="1">
        <v>44097</v>
      </c>
      <c r="C6324">
        <v>-10000</v>
      </c>
      <c r="D6324" t="s">
        <v>706</v>
      </c>
      <c r="E6324" t="s">
        <v>706</v>
      </c>
      <c r="F6324" t="s">
        <v>707</v>
      </c>
      <c r="G6324" t="s">
        <v>55</v>
      </c>
      <c r="H6324" t="s">
        <v>225</v>
      </c>
      <c r="I6324" t="s">
        <v>225</v>
      </c>
      <c r="J6324" t="s">
        <v>9</v>
      </c>
      <c r="O6324" t="s">
        <v>55</v>
      </c>
      <c r="P6324" t="s">
        <v>9</v>
      </c>
      <c r="Q6324" t="s">
        <v>708</v>
      </c>
      <c r="R6324" t="s">
        <v>224</v>
      </c>
      <c r="S6324" t="s">
        <v>126</v>
      </c>
      <c r="T6324">
        <v>0</v>
      </c>
      <c r="U6324" t="s">
        <v>475</v>
      </c>
      <c r="V6324" t="s">
        <v>6075</v>
      </c>
      <c r="W6324" t="s">
        <v>386</v>
      </c>
    </row>
    <row r="6325" spans="1:23" x14ac:dyDescent="0.25">
      <c r="A6325" t="s">
        <v>34</v>
      </c>
      <c r="B6325" s="1">
        <v>44097</v>
      </c>
      <c r="C6325">
        <v>-20.91</v>
      </c>
      <c r="D6325" t="s">
        <v>491</v>
      </c>
      <c r="E6325" t="s">
        <v>491</v>
      </c>
      <c r="F6325" t="s">
        <v>1116</v>
      </c>
      <c r="G6325" t="s">
        <v>121</v>
      </c>
      <c r="H6325" t="s">
        <v>483</v>
      </c>
      <c r="I6325" t="s">
        <v>483</v>
      </c>
      <c r="J6325" t="s">
        <v>9</v>
      </c>
      <c r="K6325" t="s">
        <v>9</v>
      </c>
      <c r="L6325" t="s">
        <v>9</v>
      </c>
      <c r="M6325" t="s">
        <v>1117</v>
      </c>
      <c r="O6325" t="s">
        <v>121</v>
      </c>
      <c r="P6325" t="s">
        <v>9</v>
      </c>
      <c r="Q6325" t="s">
        <v>1118</v>
      </c>
      <c r="R6325" t="s">
        <v>122</v>
      </c>
      <c r="S6325" t="s">
        <v>127</v>
      </c>
      <c r="T6325">
        <v>12</v>
      </c>
      <c r="U6325" t="s">
        <v>475</v>
      </c>
      <c r="W6325" t="s">
        <v>386</v>
      </c>
    </row>
    <row r="6326" spans="1:23" x14ac:dyDescent="0.25">
      <c r="A6326" t="s">
        <v>492</v>
      </c>
      <c r="B6326" s="1">
        <v>44097</v>
      </c>
      <c r="C6326">
        <v>-1.58</v>
      </c>
      <c r="D6326" t="s">
        <v>1064</v>
      </c>
      <c r="E6326" t="s">
        <v>1064</v>
      </c>
      <c r="F6326" t="s">
        <v>1065</v>
      </c>
      <c r="G6326" t="s">
        <v>120</v>
      </c>
      <c r="H6326" t="s">
        <v>83</v>
      </c>
      <c r="I6326" t="s">
        <v>83</v>
      </c>
      <c r="J6326" t="s">
        <v>9</v>
      </c>
      <c r="K6326" t="s">
        <v>9</v>
      </c>
      <c r="L6326" t="s">
        <v>9</v>
      </c>
      <c r="M6326" t="s">
        <v>1121</v>
      </c>
      <c r="O6326" t="s">
        <v>120</v>
      </c>
      <c r="P6326" t="s">
        <v>9</v>
      </c>
      <c r="Q6326" t="s">
        <v>1122</v>
      </c>
      <c r="R6326" t="s">
        <v>122</v>
      </c>
      <c r="S6326" t="s">
        <v>127</v>
      </c>
      <c r="T6326">
        <v>12</v>
      </c>
      <c r="U6326" t="s">
        <v>475</v>
      </c>
      <c r="W6326" t="s">
        <v>386</v>
      </c>
    </row>
    <row r="6327" spans="1:23" x14ac:dyDescent="0.25">
      <c r="A6327" t="s">
        <v>492</v>
      </c>
      <c r="B6327" s="1">
        <v>44097</v>
      </c>
      <c r="C6327">
        <v>-31.8</v>
      </c>
      <c r="D6327" t="s">
        <v>957</v>
      </c>
      <c r="E6327" t="s">
        <v>957</v>
      </c>
      <c r="F6327" t="s">
        <v>958</v>
      </c>
      <c r="G6327" t="s">
        <v>121</v>
      </c>
      <c r="H6327" t="s">
        <v>483</v>
      </c>
      <c r="I6327" t="s">
        <v>483</v>
      </c>
      <c r="J6327" t="s">
        <v>9</v>
      </c>
      <c r="O6327" t="s">
        <v>121</v>
      </c>
      <c r="P6327" t="s">
        <v>9</v>
      </c>
      <c r="Q6327" t="s">
        <v>9</v>
      </c>
      <c r="R6327" t="s">
        <v>122</v>
      </c>
      <c r="S6327" t="s">
        <v>127</v>
      </c>
      <c r="T6327">
        <v>12</v>
      </c>
      <c r="U6327" t="s">
        <v>475</v>
      </c>
      <c r="W6327" t="s">
        <v>386</v>
      </c>
    </row>
    <row r="6328" spans="1:23" x14ac:dyDescent="0.25">
      <c r="A6328" t="s">
        <v>492</v>
      </c>
      <c r="B6328" s="1">
        <v>44097</v>
      </c>
      <c r="C6328">
        <v>-3.09</v>
      </c>
      <c r="D6328" t="s">
        <v>1064</v>
      </c>
      <c r="E6328" t="s">
        <v>1064</v>
      </c>
      <c r="F6328" t="s">
        <v>1065</v>
      </c>
      <c r="G6328" t="s">
        <v>88</v>
      </c>
      <c r="H6328" t="s">
        <v>33</v>
      </c>
      <c r="I6328" t="s">
        <v>33</v>
      </c>
      <c r="J6328" t="s">
        <v>227</v>
      </c>
      <c r="K6328" t="s">
        <v>9</v>
      </c>
      <c r="L6328" t="s">
        <v>9</v>
      </c>
      <c r="M6328" t="s">
        <v>1119</v>
      </c>
      <c r="O6328" t="s">
        <v>88</v>
      </c>
      <c r="P6328" t="s">
        <v>9</v>
      </c>
      <c r="Q6328" t="s">
        <v>1120</v>
      </c>
      <c r="R6328" t="s">
        <v>122</v>
      </c>
      <c r="S6328" t="s">
        <v>127</v>
      </c>
      <c r="T6328">
        <v>1</v>
      </c>
      <c r="U6328" t="s">
        <v>475</v>
      </c>
      <c r="W6328" t="s">
        <v>386</v>
      </c>
    </row>
    <row r="6329" spans="1:23" x14ac:dyDescent="0.25">
      <c r="A6329" t="s">
        <v>492</v>
      </c>
      <c r="B6329" s="1">
        <v>44096</v>
      </c>
      <c r="C6329">
        <v>-15.98</v>
      </c>
      <c r="D6329" t="s">
        <v>1128</v>
      </c>
      <c r="E6329" t="s">
        <v>1128</v>
      </c>
      <c r="F6329" t="s">
        <v>1129</v>
      </c>
      <c r="G6329" t="s">
        <v>13</v>
      </c>
      <c r="H6329" t="s">
        <v>40</v>
      </c>
      <c r="I6329" t="s">
        <v>40</v>
      </c>
      <c r="J6329" t="s">
        <v>9</v>
      </c>
      <c r="O6329" t="s">
        <v>13</v>
      </c>
      <c r="P6329" t="s">
        <v>9</v>
      </c>
      <c r="Q6329" t="s">
        <v>9</v>
      </c>
      <c r="R6329" t="s">
        <v>122</v>
      </c>
      <c r="S6329" t="s">
        <v>127</v>
      </c>
      <c r="T6329">
        <v>1</v>
      </c>
      <c r="U6329" t="s">
        <v>475</v>
      </c>
      <c r="W6329" t="s">
        <v>386</v>
      </c>
    </row>
    <row r="6330" spans="1:23" x14ac:dyDescent="0.25">
      <c r="A6330" t="s">
        <v>486</v>
      </c>
      <c r="B6330" s="1">
        <v>44096</v>
      </c>
      <c r="C6330">
        <v>-10000</v>
      </c>
      <c r="D6330" t="s">
        <v>772</v>
      </c>
      <c r="E6330" t="s">
        <v>772</v>
      </c>
      <c r="F6330" t="s">
        <v>1123</v>
      </c>
      <c r="G6330" t="s">
        <v>55</v>
      </c>
      <c r="H6330" t="s">
        <v>225</v>
      </c>
      <c r="I6330" t="s">
        <v>225</v>
      </c>
      <c r="J6330" t="s">
        <v>9</v>
      </c>
      <c r="O6330" t="s">
        <v>55</v>
      </c>
      <c r="P6330" t="s">
        <v>9</v>
      </c>
      <c r="Q6330" t="s">
        <v>9</v>
      </c>
      <c r="R6330" t="s">
        <v>224</v>
      </c>
      <c r="S6330" t="s">
        <v>126</v>
      </c>
      <c r="T6330">
        <v>0</v>
      </c>
      <c r="U6330" t="s">
        <v>475</v>
      </c>
      <c r="V6330" t="s">
        <v>6075</v>
      </c>
      <c r="W6330" t="s">
        <v>386</v>
      </c>
    </row>
    <row r="6331" spans="1:23" x14ac:dyDescent="0.25">
      <c r="A6331" t="s">
        <v>487</v>
      </c>
      <c r="B6331" s="1">
        <v>44096</v>
      </c>
      <c r="C6331">
        <v>10000</v>
      </c>
      <c r="D6331" t="s">
        <v>769</v>
      </c>
      <c r="E6331" t="s">
        <v>769</v>
      </c>
      <c r="F6331" t="s">
        <v>1124</v>
      </c>
      <c r="G6331" t="s">
        <v>55</v>
      </c>
      <c r="H6331" t="s">
        <v>225</v>
      </c>
      <c r="I6331" t="s">
        <v>225</v>
      </c>
      <c r="J6331" t="s">
        <v>9</v>
      </c>
      <c r="O6331" t="s">
        <v>55</v>
      </c>
      <c r="P6331" t="s">
        <v>9</v>
      </c>
      <c r="Q6331" t="s">
        <v>9</v>
      </c>
      <c r="R6331" t="s">
        <v>224</v>
      </c>
      <c r="S6331" t="s">
        <v>126</v>
      </c>
      <c r="T6331">
        <v>0</v>
      </c>
      <c r="U6331" t="s">
        <v>475</v>
      </c>
      <c r="V6331" t="s">
        <v>6075</v>
      </c>
      <c r="W6331" t="s">
        <v>386</v>
      </c>
    </row>
    <row r="6332" spans="1:23" x14ac:dyDescent="0.25">
      <c r="A6332" t="s">
        <v>492</v>
      </c>
      <c r="B6332" s="1">
        <v>44096</v>
      </c>
      <c r="C6332">
        <v>-65.180000000000007</v>
      </c>
      <c r="D6332" t="s">
        <v>2388</v>
      </c>
      <c r="E6332" t="s">
        <v>2388</v>
      </c>
      <c r="F6332" t="s">
        <v>1126</v>
      </c>
      <c r="G6332" t="s">
        <v>88</v>
      </c>
      <c r="H6332" t="s">
        <v>484</v>
      </c>
      <c r="I6332" t="s">
        <v>484</v>
      </c>
      <c r="J6332" t="s">
        <v>9</v>
      </c>
      <c r="O6332" t="s">
        <v>88</v>
      </c>
      <c r="P6332" t="s">
        <v>9</v>
      </c>
      <c r="Q6332" t="s">
        <v>1127</v>
      </c>
      <c r="R6332" t="s">
        <v>122</v>
      </c>
      <c r="S6332" t="s">
        <v>125</v>
      </c>
      <c r="T6332">
        <v>12</v>
      </c>
      <c r="U6332" t="s">
        <v>475</v>
      </c>
      <c r="W6332" t="s">
        <v>386</v>
      </c>
    </row>
    <row r="6333" spans="1:23" x14ac:dyDescent="0.25">
      <c r="A6333" t="s">
        <v>492</v>
      </c>
      <c r="B6333" s="1">
        <v>44096</v>
      </c>
      <c r="C6333">
        <v>-50</v>
      </c>
      <c r="D6333" t="s">
        <v>1135</v>
      </c>
      <c r="E6333" t="s">
        <v>1135</v>
      </c>
      <c r="F6333" t="s">
        <v>1136</v>
      </c>
      <c r="G6333" t="s">
        <v>78</v>
      </c>
      <c r="H6333" t="s">
        <v>60</v>
      </c>
      <c r="I6333" t="s">
        <v>60</v>
      </c>
      <c r="J6333" t="s">
        <v>289</v>
      </c>
      <c r="O6333" t="s">
        <v>78</v>
      </c>
      <c r="P6333" t="s">
        <v>29</v>
      </c>
      <c r="Q6333" t="s">
        <v>4856</v>
      </c>
      <c r="R6333" t="s">
        <v>122</v>
      </c>
      <c r="S6333" t="s">
        <v>124</v>
      </c>
      <c r="T6333">
        <v>1</v>
      </c>
      <c r="U6333" t="s">
        <v>475</v>
      </c>
      <c r="V6333" t="s">
        <v>289</v>
      </c>
      <c r="W6333" t="s">
        <v>1640</v>
      </c>
    </row>
    <row r="6334" spans="1:23" x14ac:dyDescent="0.25">
      <c r="A6334" t="s">
        <v>492</v>
      </c>
      <c r="B6334" s="1">
        <v>44096</v>
      </c>
      <c r="C6334">
        <v>-52</v>
      </c>
      <c r="D6334" t="s">
        <v>697</v>
      </c>
      <c r="E6334" t="s">
        <v>697</v>
      </c>
      <c r="F6334" t="s">
        <v>698</v>
      </c>
      <c r="G6334" t="s">
        <v>78</v>
      </c>
      <c r="H6334" t="s">
        <v>60</v>
      </c>
      <c r="I6334" t="s">
        <v>60</v>
      </c>
      <c r="J6334" t="s">
        <v>289</v>
      </c>
      <c r="O6334" t="s">
        <v>78</v>
      </c>
      <c r="P6334" t="s">
        <v>29</v>
      </c>
      <c r="Q6334" t="s">
        <v>4857</v>
      </c>
      <c r="R6334" t="s">
        <v>122</v>
      </c>
      <c r="S6334" t="s">
        <v>124</v>
      </c>
      <c r="T6334">
        <v>1</v>
      </c>
      <c r="U6334" t="s">
        <v>475</v>
      </c>
      <c r="V6334" t="s">
        <v>289</v>
      </c>
      <c r="W6334" t="s">
        <v>1640</v>
      </c>
    </row>
    <row r="6335" spans="1:23" x14ac:dyDescent="0.25">
      <c r="A6335" t="s">
        <v>492</v>
      </c>
      <c r="B6335" s="1">
        <v>44096</v>
      </c>
      <c r="C6335">
        <v>25</v>
      </c>
      <c r="D6335" t="s">
        <v>536</v>
      </c>
      <c r="E6335" t="s">
        <v>536</v>
      </c>
      <c r="F6335" t="s">
        <v>537</v>
      </c>
      <c r="G6335" t="s">
        <v>92</v>
      </c>
      <c r="H6335" t="s">
        <v>49</v>
      </c>
      <c r="I6335" t="s">
        <v>49</v>
      </c>
      <c r="J6335" t="s">
        <v>9</v>
      </c>
      <c r="O6335" t="s">
        <v>92</v>
      </c>
      <c r="P6335" t="s">
        <v>9</v>
      </c>
      <c r="Q6335" t="s">
        <v>9</v>
      </c>
      <c r="R6335" t="s">
        <v>92</v>
      </c>
      <c r="S6335" t="s">
        <v>127</v>
      </c>
      <c r="T6335">
        <v>12</v>
      </c>
      <c r="U6335" t="s">
        <v>475</v>
      </c>
      <c r="W6335" t="s">
        <v>386</v>
      </c>
    </row>
    <row r="6336" spans="1:23" x14ac:dyDescent="0.25">
      <c r="A6336" t="s">
        <v>492</v>
      </c>
      <c r="B6336" s="1">
        <v>44096</v>
      </c>
      <c r="C6336">
        <v>-3.76</v>
      </c>
      <c r="D6336" t="s">
        <v>1064</v>
      </c>
      <c r="E6336" t="s">
        <v>1064</v>
      </c>
      <c r="F6336" t="s">
        <v>1065</v>
      </c>
      <c r="G6336" t="s">
        <v>88</v>
      </c>
      <c r="H6336" t="s">
        <v>33</v>
      </c>
      <c r="I6336" t="s">
        <v>33</v>
      </c>
      <c r="J6336" t="s">
        <v>227</v>
      </c>
      <c r="K6336" t="s">
        <v>9</v>
      </c>
      <c r="L6336" t="s">
        <v>9</v>
      </c>
      <c r="M6336" t="s">
        <v>1134</v>
      </c>
      <c r="O6336" t="s">
        <v>88</v>
      </c>
      <c r="P6336" t="s">
        <v>9</v>
      </c>
      <c r="Q6336" t="s">
        <v>2369</v>
      </c>
      <c r="R6336" t="s">
        <v>122</v>
      </c>
      <c r="S6336" t="s">
        <v>127</v>
      </c>
      <c r="T6336">
        <v>1</v>
      </c>
      <c r="U6336" t="s">
        <v>475</v>
      </c>
      <c r="W6336" t="s">
        <v>386</v>
      </c>
    </row>
    <row r="6337" spans="1:23" x14ac:dyDescent="0.25">
      <c r="A6337" t="s">
        <v>492</v>
      </c>
      <c r="B6337" s="1">
        <v>44096</v>
      </c>
      <c r="C6337">
        <v>-7.09</v>
      </c>
      <c r="D6337" t="s">
        <v>1064</v>
      </c>
      <c r="E6337" t="s">
        <v>1064</v>
      </c>
      <c r="F6337" t="s">
        <v>1065</v>
      </c>
      <c r="G6337" t="s">
        <v>88</v>
      </c>
      <c r="H6337" t="s">
        <v>33</v>
      </c>
      <c r="I6337" t="s">
        <v>33</v>
      </c>
      <c r="J6337" t="s">
        <v>227</v>
      </c>
      <c r="K6337" t="s">
        <v>9</v>
      </c>
      <c r="L6337" t="s">
        <v>9</v>
      </c>
      <c r="M6337" t="s">
        <v>1131</v>
      </c>
      <c r="O6337" t="s">
        <v>88</v>
      </c>
      <c r="P6337" t="s">
        <v>9</v>
      </c>
      <c r="Q6337" t="s">
        <v>2366</v>
      </c>
      <c r="R6337" t="s">
        <v>122</v>
      </c>
      <c r="S6337" t="s">
        <v>127</v>
      </c>
      <c r="T6337">
        <v>1</v>
      </c>
      <c r="U6337" t="s">
        <v>475</v>
      </c>
      <c r="W6337" t="s">
        <v>386</v>
      </c>
    </row>
    <row r="6338" spans="1:23" x14ac:dyDescent="0.25">
      <c r="A6338" t="s">
        <v>492</v>
      </c>
      <c r="B6338" s="1">
        <v>44096</v>
      </c>
      <c r="C6338">
        <v>-4.4400000000000004</v>
      </c>
      <c r="D6338" t="s">
        <v>1064</v>
      </c>
      <c r="E6338" t="s">
        <v>1064</v>
      </c>
      <c r="F6338" t="s">
        <v>1065</v>
      </c>
      <c r="G6338" t="s">
        <v>88</v>
      </c>
      <c r="H6338" t="s">
        <v>33</v>
      </c>
      <c r="I6338" t="s">
        <v>33</v>
      </c>
      <c r="J6338" t="s">
        <v>227</v>
      </c>
      <c r="O6338" t="s">
        <v>88</v>
      </c>
      <c r="P6338" t="s">
        <v>9</v>
      </c>
      <c r="Q6338" t="s">
        <v>2363</v>
      </c>
      <c r="R6338" t="s">
        <v>122</v>
      </c>
      <c r="S6338" t="s">
        <v>127</v>
      </c>
      <c r="T6338">
        <v>1</v>
      </c>
      <c r="U6338" t="s">
        <v>475</v>
      </c>
      <c r="W6338" t="s">
        <v>386</v>
      </c>
    </row>
    <row r="6339" spans="1:23" x14ac:dyDescent="0.25">
      <c r="A6339" t="s">
        <v>492</v>
      </c>
      <c r="B6339" s="1">
        <v>44096</v>
      </c>
      <c r="C6339">
        <v>-1.85</v>
      </c>
      <c r="D6339" t="s">
        <v>1064</v>
      </c>
      <c r="E6339" t="s">
        <v>1064</v>
      </c>
      <c r="F6339" t="s">
        <v>1065</v>
      </c>
      <c r="G6339" t="s">
        <v>88</v>
      </c>
      <c r="H6339" t="s">
        <v>33</v>
      </c>
      <c r="I6339" t="s">
        <v>33</v>
      </c>
      <c r="J6339" t="s">
        <v>227</v>
      </c>
      <c r="K6339" t="s">
        <v>9</v>
      </c>
      <c r="L6339" t="s">
        <v>9</v>
      </c>
      <c r="M6339" t="s">
        <v>1133</v>
      </c>
      <c r="O6339" t="s">
        <v>88</v>
      </c>
      <c r="P6339" t="s">
        <v>9</v>
      </c>
      <c r="Q6339" t="s">
        <v>2368</v>
      </c>
      <c r="R6339" t="s">
        <v>122</v>
      </c>
      <c r="S6339" t="s">
        <v>127</v>
      </c>
      <c r="T6339">
        <v>1</v>
      </c>
      <c r="U6339" t="s">
        <v>475</v>
      </c>
      <c r="W6339" t="s">
        <v>386</v>
      </c>
    </row>
    <row r="6340" spans="1:23" x14ac:dyDescent="0.25">
      <c r="A6340" t="s">
        <v>605</v>
      </c>
      <c r="B6340" s="1">
        <v>44096</v>
      </c>
      <c r="C6340">
        <v>-19.27</v>
      </c>
      <c r="D6340" t="s">
        <v>1037</v>
      </c>
      <c r="E6340" t="s">
        <v>1037</v>
      </c>
      <c r="F6340" t="s">
        <v>1125</v>
      </c>
      <c r="G6340" t="s">
        <v>100</v>
      </c>
      <c r="H6340" t="s">
        <v>77</v>
      </c>
      <c r="I6340" t="s">
        <v>77</v>
      </c>
      <c r="J6340" t="s">
        <v>2413</v>
      </c>
      <c r="O6340" t="s">
        <v>100</v>
      </c>
      <c r="P6340" t="s">
        <v>29</v>
      </c>
      <c r="Q6340" t="s">
        <v>2414</v>
      </c>
      <c r="R6340" t="s">
        <v>122</v>
      </c>
      <c r="S6340" t="s">
        <v>127</v>
      </c>
      <c r="T6340">
        <v>1</v>
      </c>
      <c r="U6340" t="s">
        <v>475</v>
      </c>
      <c r="V6340" t="s">
        <v>278</v>
      </c>
      <c r="W6340" t="s">
        <v>1640</v>
      </c>
    </row>
    <row r="6341" spans="1:23" x14ac:dyDescent="0.25">
      <c r="A6341" t="s">
        <v>492</v>
      </c>
      <c r="B6341" s="1">
        <v>44096</v>
      </c>
      <c r="C6341">
        <v>-6.56</v>
      </c>
      <c r="D6341" t="s">
        <v>1064</v>
      </c>
      <c r="E6341" t="s">
        <v>1064</v>
      </c>
      <c r="F6341" t="s">
        <v>1065</v>
      </c>
      <c r="G6341" t="s">
        <v>88</v>
      </c>
      <c r="H6341" t="s">
        <v>33</v>
      </c>
      <c r="I6341" t="s">
        <v>33</v>
      </c>
      <c r="J6341" t="s">
        <v>227</v>
      </c>
      <c r="K6341" t="s">
        <v>9</v>
      </c>
      <c r="L6341" t="s">
        <v>9</v>
      </c>
      <c r="M6341" t="s">
        <v>1130</v>
      </c>
      <c r="O6341" t="s">
        <v>88</v>
      </c>
      <c r="P6341" t="s">
        <v>9</v>
      </c>
      <c r="Q6341" t="s">
        <v>2365</v>
      </c>
      <c r="R6341" t="s">
        <v>122</v>
      </c>
      <c r="S6341" t="s">
        <v>127</v>
      </c>
      <c r="T6341">
        <v>1</v>
      </c>
      <c r="U6341" t="s">
        <v>475</v>
      </c>
      <c r="W6341" t="s">
        <v>386</v>
      </c>
    </row>
    <row r="6342" spans="1:23" x14ac:dyDescent="0.25">
      <c r="A6342" t="s">
        <v>492</v>
      </c>
      <c r="B6342" s="1">
        <v>44096</v>
      </c>
      <c r="C6342">
        <v>-11.81</v>
      </c>
      <c r="D6342" t="s">
        <v>1064</v>
      </c>
      <c r="E6342" t="s">
        <v>1064</v>
      </c>
      <c r="F6342" t="s">
        <v>1065</v>
      </c>
      <c r="G6342" t="s">
        <v>88</v>
      </c>
      <c r="H6342" t="s">
        <v>33</v>
      </c>
      <c r="I6342" t="s">
        <v>33</v>
      </c>
      <c r="J6342" t="s">
        <v>227</v>
      </c>
      <c r="K6342" t="s">
        <v>9</v>
      </c>
      <c r="L6342" t="s">
        <v>9</v>
      </c>
      <c r="M6342" t="s">
        <v>1132</v>
      </c>
      <c r="O6342" t="s">
        <v>88</v>
      </c>
      <c r="P6342" t="s">
        <v>9</v>
      </c>
      <c r="Q6342" t="s">
        <v>2367</v>
      </c>
      <c r="R6342" t="s">
        <v>122</v>
      </c>
      <c r="S6342" t="s">
        <v>127</v>
      </c>
      <c r="T6342">
        <v>1</v>
      </c>
      <c r="U6342" t="s">
        <v>475</v>
      </c>
      <c r="W6342" t="s">
        <v>386</v>
      </c>
    </row>
    <row r="6343" spans="1:23" x14ac:dyDescent="0.25">
      <c r="A6343" t="s">
        <v>420</v>
      </c>
      <c r="B6343" s="1">
        <v>44095</v>
      </c>
      <c r="C6343">
        <v>2500</v>
      </c>
      <c r="D6343" t="s">
        <v>691</v>
      </c>
      <c r="E6343" t="s">
        <v>691</v>
      </c>
      <c r="F6343" t="s">
        <v>624</v>
      </c>
      <c r="G6343" t="s">
        <v>55</v>
      </c>
      <c r="H6343" t="s">
        <v>225</v>
      </c>
      <c r="I6343" t="s">
        <v>225</v>
      </c>
      <c r="J6343" t="s">
        <v>9</v>
      </c>
      <c r="O6343" t="s">
        <v>55</v>
      </c>
      <c r="P6343" t="s">
        <v>9</v>
      </c>
      <c r="Q6343" t="s">
        <v>9</v>
      </c>
      <c r="R6343" t="s">
        <v>224</v>
      </c>
      <c r="S6343" t="s">
        <v>126</v>
      </c>
      <c r="T6343">
        <v>0</v>
      </c>
      <c r="U6343" t="s">
        <v>475</v>
      </c>
      <c r="V6343" t="s">
        <v>6075</v>
      </c>
      <c r="W6343" t="s">
        <v>386</v>
      </c>
    </row>
    <row r="6344" spans="1:23" x14ac:dyDescent="0.25">
      <c r="A6344" t="s">
        <v>19</v>
      </c>
      <c r="B6344" s="1">
        <v>44095</v>
      </c>
      <c r="C6344">
        <v>-39.6</v>
      </c>
      <c r="D6344" t="s">
        <v>1137</v>
      </c>
      <c r="E6344" t="s">
        <v>1137</v>
      </c>
      <c r="F6344" t="s">
        <v>1138</v>
      </c>
      <c r="G6344" t="s">
        <v>88</v>
      </c>
      <c r="H6344" t="s">
        <v>59</v>
      </c>
      <c r="I6344" t="s">
        <v>59</v>
      </c>
      <c r="J6344" t="s">
        <v>9</v>
      </c>
      <c r="O6344" t="s">
        <v>88</v>
      </c>
      <c r="P6344" t="s">
        <v>9</v>
      </c>
      <c r="Q6344" t="s">
        <v>1139</v>
      </c>
      <c r="R6344" t="s">
        <v>122</v>
      </c>
      <c r="S6344" t="s">
        <v>127</v>
      </c>
      <c r="T6344">
        <v>1</v>
      </c>
      <c r="U6344" t="s">
        <v>475</v>
      </c>
      <c r="W6344" t="s">
        <v>386</v>
      </c>
    </row>
    <row r="6345" spans="1:23" x14ac:dyDescent="0.25">
      <c r="A6345" t="s">
        <v>420</v>
      </c>
      <c r="B6345" s="1">
        <v>44095</v>
      </c>
      <c r="C6345">
        <v>2500</v>
      </c>
      <c r="D6345" t="s">
        <v>691</v>
      </c>
      <c r="E6345" t="s">
        <v>691</v>
      </c>
      <c r="F6345" t="s">
        <v>624</v>
      </c>
      <c r="G6345" t="s">
        <v>55</v>
      </c>
      <c r="H6345" t="s">
        <v>225</v>
      </c>
      <c r="I6345" t="s">
        <v>225</v>
      </c>
      <c r="J6345" t="s">
        <v>9</v>
      </c>
      <c r="O6345" t="s">
        <v>55</v>
      </c>
      <c r="P6345" t="s">
        <v>9</v>
      </c>
      <c r="Q6345" t="s">
        <v>9</v>
      </c>
      <c r="R6345" t="s">
        <v>224</v>
      </c>
      <c r="S6345" t="s">
        <v>126</v>
      </c>
      <c r="T6345">
        <v>0</v>
      </c>
      <c r="U6345" t="s">
        <v>475</v>
      </c>
      <c r="V6345" t="s">
        <v>6075</v>
      </c>
      <c r="W6345" t="s">
        <v>386</v>
      </c>
    </row>
    <row r="6346" spans="1:23" x14ac:dyDescent="0.25">
      <c r="A6346" t="s">
        <v>19</v>
      </c>
      <c r="B6346" s="1">
        <v>44095</v>
      </c>
      <c r="C6346">
        <v>60</v>
      </c>
      <c r="D6346" t="s">
        <v>597</v>
      </c>
      <c r="E6346" t="s">
        <v>597</v>
      </c>
      <c r="F6346" t="s">
        <v>598</v>
      </c>
      <c r="G6346" t="s">
        <v>55</v>
      </c>
      <c r="H6346" t="s">
        <v>76</v>
      </c>
      <c r="I6346" t="s">
        <v>76</v>
      </c>
      <c r="J6346" t="s">
        <v>9</v>
      </c>
      <c r="O6346" t="s">
        <v>55</v>
      </c>
      <c r="P6346" t="s">
        <v>9</v>
      </c>
      <c r="Q6346" t="s">
        <v>1140</v>
      </c>
      <c r="R6346" t="s">
        <v>224</v>
      </c>
      <c r="S6346" t="s">
        <v>126</v>
      </c>
      <c r="T6346">
        <v>12</v>
      </c>
      <c r="U6346" t="s">
        <v>475</v>
      </c>
      <c r="V6346" t="s">
        <v>6075</v>
      </c>
      <c r="W6346" t="s">
        <v>386</v>
      </c>
    </row>
    <row r="6347" spans="1:23" x14ac:dyDescent="0.25">
      <c r="A6347" t="s">
        <v>19</v>
      </c>
      <c r="B6347" s="1">
        <v>44095</v>
      </c>
      <c r="C6347">
        <v>-67.349999999999994</v>
      </c>
      <c r="D6347" t="s">
        <v>36</v>
      </c>
      <c r="E6347" t="s">
        <v>36</v>
      </c>
      <c r="F6347" t="s">
        <v>653</v>
      </c>
      <c r="G6347" t="s">
        <v>55</v>
      </c>
      <c r="H6347" t="s">
        <v>18</v>
      </c>
      <c r="I6347" t="s">
        <v>18</v>
      </c>
      <c r="J6347" t="s">
        <v>9</v>
      </c>
      <c r="O6347" t="s">
        <v>55</v>
      </c>
      <c r="P6347" t="s">
        <v>9</v>
      </c>
      <c r="Q6347" t="s">
        <v>9</v>
      </c>
      <c r="R6347" t="s">
        <v>224</v>
      </c>
      <c r="S6347" t="s">
        <v>126</v>
      </c>
      <c r="T6347">
        <v>12</v>
      </c>
      <c r="U6347" t="s">
        <v>475</v>
      </c>
      <c r="W6347" t="s">
        <v>386</v>
      </c>
    </row>
    <row r="6348" spans="1:23" x14ac:dyDescent="0.25">
      <c r="A6348" t="s">
        <v>492</v>
      </c>
      <c r="B6348" s="1">
        <v>44095</v>
      </c>
      <c r="C6348">
        <v>-41.31</v>
      </c>
      <c r="D6348" t="s">
        <v>1143</v>
      </c>
      <c r="E6348" t="s">
        <v>1143</v>
      </c>
      <c r="F6348" t="s">
        <v>1144</v>
      </c>
      <c r="G6348" t="s">
        <v>100</v>
      </c>
      <c r="H6348" t="s">
        <v>84</v>
      </c>
      <c r="I6348" t="s">
        <v>84</v>
      </c>
      <c r="J6348" t="s">
        <v>2422</v>
      </c>
      <c r="O6348" t="s">
        <v>100</v>
      </c>
      <c r="P6348" t="s">
        <v>29</v>
      </c>
      <c r="Q6348" t="s">
        <v>2427</v>
      </c>
      <c r="R6348" t="s">
        <v>122</v>
      </c>
      <c r="S6348" t="s">
        <v>125</v>
      </c>
      <c r="T6348">
        <v>1</v>
      </c>
      <c r="U6348" t="s">
        <v>475</v>
      </c>
      <c r="V6348" t="s">
        <v>272</v>
      </c>
      <c r="W6348" t="s">
        <v>1640</v>
      </c>
    </row>
    <row r="6349" spans="1:23" x14ac:dyDescent="0.25">
      <c r="A6349" t="s">
        <v>492</v>
      </c>
      <c r="B6349" s="1">
        <v>44095</v>
      </c>
      <c r="C6349">
        <v>-11</v>
      </c>
      <c r="D6349" t="s">
        <v>514</v>
      </c>
      <c r="E6349" t="s">
        <v>514</v>
      </c>
      <c r="F6349" t="s">
        <v>515</v>
      </c>
      <c r="G6349" t="s">
        <v>13</v>
      </c>
      <c r="H6349" t="s">
        <v>91</v>
      </c>
      <c r="I6349" t="s">
        <v>91</v>
      </c>
      <c r="J6349" t="s">
        <v>9</v>
      </c>
      <c r="O6349" t="s">
        <v>13</v>
      </c>
      <c r="P6349" t="s">
        <v>9</v>
      </c>
      <c r="Q6349" t="s">
        <v>9</v>
      </c>
      <c r="R6349" t="s">
        <v>122</v>
      </c>
      <c r="S6349" t="s">
        <v>127</v>
      </c>
      <c r="T6349">
        <v>12</v>
      </c>
      <c r="U6349" t="s">
        <v>475</v>
      </c>
      <c r="W6349" t="s">
        <v>386</v>
      </c>
    </row>
    <row r="6350" spans="1:23" x14ac:dyDescent="0.25">
      <c r="A6350" t="s">
        <v>544</v>
      </c>
      <c r="B6350" s="1">
        <v>44095</v>
      </c>
      <c r="C6350">
        <v>-100.8</v>
      </c>
      <c r="D6350" t="s">
        <v>953</v>
      </c>
      <c r="E6350" t="s">
        <v>953</v>
      </c>
      <c r="F6350" t="s">
        <v>954</v>
      </c>
      <c r="G6350" t="s">
        <v>104</v>
      </c>
      <c r="H6350" t="s">
        <v>12</v>
      </c>
      <c r="I6350" t="s">
        <v>12</v>
      </c>
      <c r="J6350" t="s">
        <v>9</v>
      </c>
      <c r="O6350" t="s">
        <v>104</v>
      </c>
      <c r="P6350" t="s">
        <v>9</v>
      </c>
      <c r="Q6350" t="s">
        <v>9</v>
      </c>
      <c r="R6350" t="s">
        <v>122</v>
      </c>
      <c r="S6350" t="s">
        <v>127</v>
      </c>
      <c r="T6350">
        <v>12</v>
      </c>
      <c r="U6350" t="s">
        <v>475</v>
      </c>
      <c r="W6350" t="s">
        <v>386</v>
      </c>
    </row>
    <row r="6351" spans="1:23" x14ac:dyDescent="0.25">
      <c r="A6351" t="s">
        <v>487</v>
      </c>
      <c r="B6351" s="1">
        <v>44095</v>
      </c>
      <c r="C6351">
        <v>12117.02</v>
      </c>
      <c r="D6351" t="s">
        <v>3386</v>
      </c>
      <c r="E6351" t="s">
        <v>3386</v>
      </c>
      <c r="F6351" t="s">
        <v>501</v>
      </c>
      <c r="G6351" t="s">
        <v>92</v>
      </c>
      <c r="H6351" t="s">
        <v>380</v>
      </c>
      <c r="I6351" t="s">
        <v>380</v>
      </c>
      <c r="J6351" t="s">
        <v>9</v>
      </c>
      <c r="O6351" t="s">
        <v>92</v>
      </c>
      <c r="P6351" t="s">
        <v>9</v>
      </c>
      <c r="Q6351" t="s">
        <v>9</v>
      </c>
      <c r="R6351" t="s">
        <v>92</v>
      </c>
      <c r="S6351" t="s">
        <v>125</v>
      </c>
      <c r="T6351">
        <v>1</v>
      </c>
      <c r="U6351" t="s">
        <v>475</v>
      </c>
      <c r="W6351" t="s">
        <v>386</v>
      </c>
    </row>
    <row r="6352" spans="1:23" x14ac:dyDescent="0.25">
      <c r="A6352" t="s">
        <v>492</v>
      </c>
      <c r="B6352" s="1">
        <v>44095</v>
      </c>
      <c r="C6352">
        <v>-25.93</v>
      </c>
      <c r="D6352" t="s">
        <v>495</v>
      </c>
      <c r="E6352" t="s">
        <v>495</v>
      </c>
      <c r="F6352" t="s">
        <v>496</v>
      </c>
      <c r="G6352" t="s">
        <v>104</v>
      </c>
      <c r="H6352" t="s">
        <v>16</v>
      </c>
      <c r="I6352" t="s">
        <v>16</v>
      </c>
      <c r="J6352" t="s">
        <v>9</v>
      </c>
      <c r="O6352" t="s">
        <v>104</v>
      </c>
      <c r="P6352" t="s">
        <v>9</v>
      </c>
      <c r="Q6352" t="s">
        <v>9</v>
      </c>
      <c r="R6352" t="s">
        <v>122</v>
      </c>
      <c r="S6352" t="s">
        <v>127</v>
      </c>
      <c r="T6352">
        <v>12</v>
      </c>
      <c r="U6352" t="s">
        <v>475</v>
      </c>
      <c r="W6352" t="s">
        <v>386</v>
      </c>
    </row>
    <row r="6353" spans="1:23" x14ac:dyDescent="0.25">
      <c r="A6353" t="s">
        <v>492</v>
      </c>
      <c r="B6353" s="1">
        <v>44095</v>
      </c>
      <c r="C6353">
        <v>-515</v>
      </c>
      <c r="D6353" t="s">
        <v>1141</v>
      </c>
      <c r="E6353" t="s">
        <v>1141</v>
      </c>
      <c r="F6353" t="s">
        <v>1142</v>
      </c>
      <c r="G6353" t="s">
        <v>78</v>
      </c>
      <c r="H6353" t="s">
        <v>60</v>
      </c>
      <c r="I6353" t="s">
        <v>60</v>
      </c>
      <c r="J6353" t="s">
        <v>289</v>
      </c>
      <c r="O6353" t="s">
        <v>78</v>
      </c>
      <c r="P6353" t="s">
        <v>29</v>
      </c>
      <c r="Q6353" t="s">
        <v>2436</v>
      </c>
      <c r="R6353" t="s">
        <v>122</v>
      </c>
      <c r="S6353" t="s">
        <v>124</v>
      </c>
      <c r="T6353">
        <v>1</v>
      </c>
      <c r="U6353" t="s">
        <v>475</v>
      </c>
      <c r="V6353" t="s">
        <v>289</v>
      </c>
      <c r="W6353" t="s">
        <v>1640</v>
      </c>
    </row>
    <row r="6354" spans="1:23" x14ac:dyDescent="0.25">
      <c r="A6354" t="s">
        <v>34</v>
      </c>
      <c r="B6354" s="1">
        <v>44094</v>
      </c>
      <c r="C6354">
        <v>-17.600000000000001</v>
      </c>
      <c r="D6354" t="s">
        <v>491</v>
      </c>
      <c r="E6354" t="s">
        <v>491</v>
      </c>
      <c r="F6354" t="s">
        <v>1148</v>
      </c>
      <c r="G6354" t="s">
        <v>100</v>
      </c>
      <c r="H6354" t="s">
        <v>84</v>
      </c>
      <c r="I6354" t="s">
        <v>84</v>
      </c>
      <c r="J6354" t="s">
        <v>2422</v>
      </c>
      <c r="K6354" t="s">
        <v>9</v>
      </c>
      <c r="L6354" t="s">
        <v>9</v>
      </c>
      <c r="M6354" t="s">
        <v>1149</v>
      </c>
      <c r="O6354" t="s">
        <v>100</v>
      </c>
      <c r="P6354" t="s">
        <v>29</v>
      </c>
      <c r="Q6354" t="s">
        <v>2428</v>
      </c>
      <c r="R6354" t="s">
        <v>122</v>
      </c>
      <c r="S6354" t="s">
        <v>125</v>
      </c>
      <c r="T6354">
        <v>1</v>
      </c>
      <c r="U6354" t="s">
        <v>475</v>
      </c>
      <c r="V6354" t="s">
        <v>272</v>
      </c>
      <c r="W6354" t="s">
        <v>1640</v>
      </c>
    </row>
    <row r="6355" spans="1:23" x14ac:dyDescent="0.25">
      <c r="A6355" t="s">
        <v>34</v>
      </c>
      <c r="B6355" s="1">
        <v>44094</v>
      </c>
      <c r="C6355">
        <v>-4.3899999999999997</v>
      </c>
      <c r="D6355" t="s">
        <v>1145</v>
      </c>
      <c r="E6355" t="s">
        <v>1145</v>
      </c>
      <c r="F6355" t="s">
        <v>1146</v>
      </c>
      <c r="G6355" t="s">
        <v>13</v>
      </c>
      <c r="H6355" t="s">
        <v>11</v>
      </c>
      <c r="I6355" t="s">
        <v>11</v>
      </c>
      <c r="J6355" t="s">
        <v>9</v>
      </c>
      <c r="O6355" t="s">
        <v>13</v>
      </c>
      <c r="P6355" t="s">
        <v>9</v>
      </c>
      <c r="Q6355" t="s">
        <v>1147</v>
      </c>
      <c r="R6355" t="s">
        <v>122</v>
      </c>
      <c r="S6355" t="s">
        <v>127</v>
      </c>
      <c r="T6355">
        <v>12</v>
      </c>
      <c r="U6355" t="s">
        <v>475</v>
      </c>
      <c r="W6355" t="s">
        <v>386</v>
      </c>
    </row>
    <row r="6356" spans="1:23" x14ac:dyDescent="0.25">
      <c r="A6356" t="s">
        <v>492</v>
      </c>
      <c r="B6356" s="1">
        <v>44093</v>
      </c>
      <c r="C6356">
        <v>-144.47</v>
      </c>
      <c r="D6356" t="s">
        <v>495</v>
      </c>
      <c r="E6356" t="s">
        <v>495</v>
      </c>
      <c r="F6356" t="s">
        <v>496</v>
      </c>
      <c r="G6356" t="s">
        <v>104</v>
      </c>
      <c r="H6356" t="s">
        <v>16</v>
      </c>
      <c r="I6356" t="s">
        <v>16</v>
      </c>
      <c r="J6356" t="s">
        <v>9</v>
      </c>
      <c r="O6356" t="s">
        <v>104</v>
      </c>
      <c r="P6356" t="s">
        <v>9</v>
      </c>
      <c r="Q6356" t="s">
        <v>9</v>
      </c>
      <c r="R6356" t="s">
        <v>122</v>
      </c>
      <c r="S6356" t="s">
        <v>127</v>
      </c>
      <c r="T6356">
        <v>12</v>
      </c>
      <c r="U6356" t="s">
        <v>475</v>
      </c>
      <c r="W6356" t="s">
        <v>386</v>
      </c>
    </row>
    <row r="6357" spans="1:23" x14ac:dyDescent="0.25">
      <c r="A6357" t="s">
        <v>492</v>
      </c>
      <c r="B6357" s="1">
        <v>44093</v>
      </c>
      <c r="C6357">
        <v>-132</v>
      </c>
      <c r="D6357" t="s">
        <v>522</v>
      </c>
      <c r="E6357" t="s">
        <v>522</v>
      </c>
      <c r="F6357" t="s">
        <v>523</v>
      </c>
      <c r="G6357" t="s">
        <v>94</v>
      </c>
      <c r="H6357" t="s">
        <v>73</v>
      </c>
      <c r="I6357" t="s">
        <v>73</v>
      </c>
      <c r="J6357" t="s">
        <v>2439</v>
      </c>
      <c r="O6357" t="s">
        <v>94</v>
      </c>
      <c r="P6357" t="s">
        <v>29</v>
      </c>
      <c r="Q6357" t="s">
        <v>6334</v>
      </c>
      <c r="R6357" t="s">
        <v>122</v>
      </c>
      <c r="S6357" t="s">
        <v>127</v>
      </c>
      <c r="T6357">
        <v>1</v>
      </c>
      <c r="U6357" t="s">
        <v>475</v>
      </c>
      <c r="V6357" t="s">
        <v>262</v>
      </c>
      <c r="W6357" t="s">
        <v>1640</v>
      </c>
    </row>
    <row r="6358" spans="1:23" x14ac:dyDescent="0.25">
      <c r="A6358" t="s">
        <v>544</v>
      </c>
      <c r="B6358" s="1">
        <v>44093</v>
      </c>
      <c r="C6358">
        <v>-46.44</v>
      </c>
      <c r="D6358" t="s">
        <v>560</v>
      </c>
      <c r="E6358" t="s">
        <v>560</v>
      </c>
      <c r="F6358" t="s">
        <v>561</v>
      </c>
      <c r="G6358" t="s">
        <v>104</v>
      </c>
      <c r="H6358" t="s">
        <v>16</v>
      </c>
      <c r="I6358" t="s">
        <v>16</v>
      </c>
      <c r="J6358" t="s">
        <v>9</v>
      </c>
      <c r="O6358" t="s">
        <v>104</v>
      </c>
      <c r="P6358" t="s">
        <v>9</v>
      </c>
      <c r="Q6358" t="s">
        <v>9</v>
      </c>
      <c r="R6358" t="s">
        <v>122</v>
      </c>
      <c r="S6358" t="s">
        <v>127</v>
      </c>
      <c r="T6358">
        <v>12</v>
      </c>
      <c r="U6358" t="s">
        <v>475</v>
      </c>
      <c r="W6358" t="s">
        <v>386</v>
      </c>
    </row>
    <row r="6359" spans="1:23" x14ac:dyDescent="0.25">
      <c r="A6359" t="s">
        <v>544</v>
      </c>
      <c r="B6359" s="1">
        <v>44093</v>
      </c>
      <c r="C6359">
        <v>-3.3</v>
      </c>
      <c r="D6359" t="s">
        <v>560</v>
      </c>
      <c r="E6359" t="s">
        <v>560</v>
      </c>
      <c r="F6359" t="s">
        <v>561</v>
      </c>
      <c r="G6359" t="s">
        <v>120</v>
      </c>
      <c r="H6359" t="s">
        <v>83</v>
      </c>
      <c r="I6359" t="s">
        <v>83</v>
      </c>
      <c r="J6359" t="s">
        <v>9</v>
      </c>
      <c r="O6359" t="s">
        <v>120</v>
      </c>
      <c r="P6359" t="s">
        <v>9</v>
      </c>
      <c r="Q6359" t="s">
        <v>1152</v>
      </c>
      <c r="R6359" t="s">
        <v>122</v>
      </c>
      <c r="S6359" t="s">
        <v>127</v>
      </c>
      <c r="T6359">
        <v>12</v>
      </c>
      <c r="U6359" t="s">
        <v>475</v>
      </c>
      <c r="W6359" t="s">
        <v>386</v>
      </c>
    </row>
    <row r="6360" spans="1:23" x14ac:dyDescent="0.25">
      <c r="A6360" t="s">
        <v>492</v>
      </c>
      <c r="B6360" s="1">
        <v>44093</v>
      </c>
      <c r="C6360">
        <v>-6.15</v>
      </c>
      <c r="D6360" t="s">
        <v>1150</v>
      </c>
      <c r="E6360" t="s">
        <v>1150</v>
      </c>
      <c r="F6360" t="s">
        <v>1151</v>
      </c>
      <c r="G6360" t="s">
        <v>117</v>
      </c>
      <c r="H6360" t="s">
        <v>45</v>
      </c>
      <c r="I6360" t="s">
        <v>45</v>
      </c>
      <c r="J6360" t="s">
        <v>9</v>
      </c>
      <c r="O6360" t="s">
        <v>117</v>
      </c>
      <c r="P6360" t="s">
        <v>9</v>
      </c>
      <c r="Q6360" t="s">
        <v>9</v>
      </c>
      <c r="R6360" t="s">
        <v>122</v>
      </c>
      <c r="S6360" t="s">
        <v>127</v>
      </c>
      <c r="T6360">
        <v>12</v>
      </c>
      <c r="U6360" t="s">
        <v>475</v>
      </c>
      <c r="W6360" t="s">
        <v>386</v>
      </c>
    </row>
    <row r="6361" spans="1:23" x14ac:dyDescent="0.25">
      <c r="A6361" t="s">
        <v>356</v>
      </c>
      <c r="B6361" s="1">
        <v>44092</v>
      </c>
      <c r="C6361">
        <v>11.61</v>
      </c>
      <c r="D6361" t="s">
        <v>6618</v>
      </c>
      <c r="E6361" t="s">
        <v>6618</v>
      </c>
      <c r="F6361" t="s">
        <v>8258</v>
      </c>
      <c r="G6361" t="s">
        <v>89</v>
      </c>
      <c r="H6361" t="s">
        <v>69</v>
      </c>
      <c r="I6361" t="s">
        <v>69</v>
      </c>
      <c r="J6361" t="s">
        <v>9</v>
      </c>
      <c r="O6361" t="s">
        <v>89</v>
      </c>
      <c r="P6361" t="s">
        <v>9</v>
      </c>
      <c r="Q6361" t="s">
        <v>9</v>
      </c>
      <c r="R6361" t="s">
        <v>224</v>
      </c>
      <c r="S6361" t="s">
        <v>127</v>
      </c>
      <c r="T6361">
        <v>1</v>
      </c>
      <c r="U6361" t="s">
        <v>475</v>
      </c>
      <c r="W6361" t="s">
        <v>386</v>
      </c>
    </row>
    <row r="6362" spans="1:23" x14ac:dyDescent="0.25">
      <c r="A6362" t="s">
        <v>356</v>
      </c>
      <c r="B6362" s="1">
        <v>44092</v>
      </c>
      <c r="C6362">
        <v>11.61</v>
      </c>
      <c r="D6362" t="s">
        <v>6618</v>
      </c>
      <c r="E6362" t="s">
        <v>6618</v>
      </c>
      <c r="F6362" t="s">
        <v>8258</v>
      </c>
      <c r="G6362" t="s">
        <v>89</v>
      </c>
      <c r="H6362" t="s">
        <v>69</v>
      </c>
      <c r="I6362" t="s">
        <v>69</v>
      </c>
      <c r="J6362" t="s">
        <v>9</v>
      </c>
      <c r="O6362" t="s">
        <v>89</v>
      </c>
      <c r="P6362" t="s">
        <v>9</v>
      </c>
      <c r="Q6362" t="s">
        <v>9</v>
      </c>
      <c r="R6362" t="s">
        <v>224</v>
      </c>
      <c r="S6362" t="s">
        <v>127</v>
      </c>
      <c r="T6362">
        <v>1</v>
      </c>
      <c r="U6362" t="s">
        <v>475</v>
      </c>
      <c r="W6362" t="s">
        <v>386</v>
      </c>
    </row>
    <row r="6363" spans="1:23" x14ac:dyDescent="0.25">
      <c r="A6363" t="s">
        <v>533</v>
      </c>
      <c r="B6363" s="1">
        <v>44092</v>
      </c>
      <c r="C6363">
        <v>67.349999999999994</v>
      </c>
      <c r="D6363" t="s">
        <v>36</v>
      </c>
      <c r="E6363" t="s">
        <v>36</v>
      </c>
      <c r="F6363" t="s">
        <v>675</v>
      </c>
      <c r="G6363" t="s">
        <v>55</v>
      </c>
      <c r="H6363" t="s">
        <v>18</v>
      </c>
      <c r="I6363" t="s">
        <v>18</v>
      </c>
      <c r="J6363" t="s">
        <v>9</v>
      </c>
      <c r="O6363" t="s">
        <v>55</v>
      </c>
      <c r="P6363" t="s">
        <v>9</v>
      </c>
      <c r="Q6363" t="s">
        <v>9</v>
      </c>
      <c r="R6363" t="s">
        <v>224</v>
      </c>
      <c r="S6363" t="s">
        <v>126</v>
      </c>
      <c r="T6363">
        <v>12</v>
      </c>
      <c r="U6363" t="s">
        <v>475</v>
      </c>
      <c r="W6363" t="s">
        <v>386</v>
      </c>
    </row>
    <row r="6364" spans="1:23" x14ac:dyDescent="0.25">
      <c r="A6364" t="s">
        <v>492</v>
      </c>
      <c r="B6364" s="1">
        <v>44091</v>
      </c>
      <c r="C6364">
        <v>-17.43</v>
      </c>
      <c r="D6364" t="s">
        <v>580</v>
      </c>
      <c r="E6364" t="s">
        <v>580</v>
      </c>
      <c r="F6364" t="s">
        <v>581</v>
      </c>
      <c r="G6364" t="s">
        <v>88</v>
      </c>
      <c r="H6364" t="s">
        <v>59</v>
      </c>
      <c r="I6364" t="s">
        <v>59</v>
      </c>
      <c r="J6364" t="s">
        <v>9</v>
      </c>
      <c r="O6364" t="s">
        <v>88</v>
      </c>
      <c r="P6364" t="s">
        <v>9</v>
      </c>
      <c r="Q6364" t="s">
        <v>9</v>
      </c>
      <c r="R6364" t="s">
        <v>122</v>
      </c>
      <c r="S6364" t="s">
        <v>127</v>
      </c>
      <c r="T6364">
        <v>1</v>
      </c>
      <c r="U6364" t="s">
        <v>475</v>
      </c>
      <c r="W6364" t="s">
        <v>386</v>
      </c>
    </row>
    <row r="6365" spans="1:23" x14ac:dyDescent="0.25">
      <c r="A6365" t="s">
        <v>487</v>
      </c>
      <c r="B6365" s="1">
        <v>44091</v>
      </c>
      <c r="C6365">
        <v>-2500</v>
      </c>
      <c r="D6365" t="s">
        <v>621</v>
      </c>
      <c r="E6365" t="s">
        <v>621</v>
      </c>
      <c r="F6365" t="s">
        <v>647</v>
      </c>
      <c r="G6365" t="s">
        <v>55</v>
      </c>
      <c r="H6365" t="s">
        <v>225</v>
      </c>
      <c r="I6365" t="s">
        <v>225</v>
      </c>
      <c r="J6365" t="s">
        <v>9</v>
      </c>
      <c r="O6365" t="s">
        <v>55</v>
      </c>
      <c r="P6365" t="s">
        <v>9</v>
      </c>
      <c r="Q6365" t="s">
        <v>9</v>
      </c>
      <c r="R6365" t="s">
        <v>224</v>
      </c>
      <c r="S6365" t="s">
        <v>126</v>
      </c>
      <c r="T6365">
        <v>0</v>
      </c>
      <c r="U6365" t="s">
        <v>475</v>
      </c>
      <c r="V6365" t="s">
        <v>6075</v>
      </c>
      <c r="W6365" t="s">
        <v>386</v>
      </c>
    </row>
    <row r="6366" spans="1:23" x14ac:dyDescent="0.25">
      <c r="A6366" t="s">
        <v>487</v>
      </c>
      <c r="B6366" s="1">
        <v>44091</v>
      </c>
      <c r="C6366">
        <v>-2500</v>
      </c>
      <c r="D6366" t="s">
        <v>621</v>
      </c>
      <c r="E6366" t="s">
        <v>621</v>
      </c>
      <c r="F6366" t="s">
        <v>647</v>
      </c>
      <c r="G6366" t="s">
        <v>55</v>
      </c>
      <c r="H6366" t="s">
        <v>225</v>
      </c>
      <c r="I6366" t="s">
        <v>225</v>
      </c>
      <c r="J6366" t="s">
        <v>9</v>
      </c>
      <c r="O6366" t="s">
        <v>55</v>
      </c>
      <c r="P6366" t="s">
        <v>9</v>
      </c>
      <c r="Q6366" t="s">
        <v>9</v>
      </c>
      <c r="R6366" t="s">
        <v>224</v>
      </c>
      <c r="S6366" t="s">
        <v>126</v>
      </c>
      <c r="T6366">
        <v>0</v>
      </c>
      <c r="U6366" t="s">
        <v>475</v>
      </c>
      <c r="V6366" t="s">
        <v>6075</v>
      </c>
      <c r="W6366" t="s">
        <v>386</v>
      </c>
    </row>
    <row r="6367" spans="1:23" x14ac:dyDescent="0.25">
      <c r="A6367" t="s">
        <v>544</v>
      </c>
      <c r="B6367" s="1">
        <v>44091</v>
      </c>
      <c r="C6367">
        <v>-378</v>
      </c>
      <c r="D6367" t="s">
        <v>995</v>
      </c>
      <c r="E6367" t="s">
        <v>995</v>
      </c>
      <c r="F6367" t="s">
        <v>1153</v>
      </c>
      <c r="G6367" t="s">
        <v>105</v>
      </c>
      <c r="H6367" t="s">
        <v>28</v>
      </c>
      <c r="I6367" t="s">
        <v>28</v>
      </c>
      <c r="J6367" t="s">
        <v>2350</v>
      </c>
      <c r="O6367" t="s">
        <v>105</v>
      </c>
      <c r="P6367" t="s">
        <v>9</v>
      </c>
      <c r="Q6367" t="s">
        <v>2352</v>
      </c>
      <c r="R6367" t="s">
        <v>122</v>
      </c>
      <c r="S6367" t="s">
        <v>124</v>
      </c>
      <c r="T6367">
        <v>1</v>
      </c>
      <c r="U6367" t="s">
        <v>475</v>
      </c>
      <c r="W6367" t="s">
        <v>386</v>
      </c>
    </row>
    <row r="6368" spans="1:23" x14ac:dyDescent="0.25">
      <c r="A6368" t="s">
        <v>492</v>
      </c>
      <c r="B6368" s="1">
        <v>44091</v>
      </c>
      <c r="C6368">
        <v>-2.59</v>
      </c>
      <c r="D6368" t="s">
        <v>689</v>
      </c>
      <c r="E6368" t="s">
        <v>689</v>
      </c>
      <c r="F6368" t="s">
        <v>690</v>
      </c>
      <c r="G6368" t="s">
        <v>100</v>
      </c>
      <c r="H6368" t="s">
        <v>41</v>
      </c>
      <c r="I6368" t="s">
        <v>41</v>
      </c>
      <c r="J6368" t="s">
        <v>2385</v>
      </c>
      <c r="K6368" t="s">
        <v>2437</v>
      </c>
      <c r="O6368" t="s">
        <v>100</v>
      </c>
      <c r="P6368" t="s">
        <v>29</v>
      </c>
      <c r="Q6368" t="s">
        <v>2438</v>
      </c>
      <c r="R6368" t="s">
        <v>122</v>
      </c>
      <c r="S6368" t="s">
        <v>127</v>
      </c>
      <c r="T6368">
        <v>12</v>
      </c>
      <c r="U6368" t="s">
        <v>475</v>
      </c>
      <c r="V6368" t="s">
        <v>280</v>
      </c>
      <c r="W6368" t="s">
        <v>1640</v>
      </c>
    </row>
    <row r="6369" spans="1:23" x14ac:dyDescent="0.25">
      <c r="A6369" t="s">
        <v>492</v>
      </c>
      <c r="B6369" s="1">
        <v>44091</v>
      </c>
      <c r="C6369">
        <v>-1</v>
      </c>
      <c r="D6369" t="s">
        <v>642</v>
      </c>
      <c r="E6369" t="s">
        <v>642</v>
      </c>
      <c r="F6369" t="s">
        <v>643</v>
      </c>
      <c r="G6369" t="s">
        <v>117</v>
      </c>
      <c r="H6369" t="s">
        <v>45</v>
      </c>
      <c r="I6369" t="s">
        <v>45</v>
      </c>
      <c r="J6369" t="s">
        <v>9</v>
      </c>
      <c r="O6369" t="s">
        <v>117</v>
      </c>
      <c r="P6369" t="s">
        <v>9</v>
      </c>
      <c r="Q6369" t="s">
        <v>9</v>
      </c>
      <c r="R6369" t="s">
        <v>122</v>
      </c>
      <c r="S6369" t="s">
        <v>127</v>
      </c>
      <c r="T6369">
        <v>12</v>
      </c>
      <c r="U6369" t="s">
        <v>475</v>
      </c>
      <c r="W6369" t="s">
        <v>386</v>
      </c>
    </row>
    <row r="6370" spans="1:23" x14ac:dyDescent="0.25">
      <c r="A6370" t="s">
        <v>34</v>
      </c>
      <c r="B6370" s="1">
        <v>44090</v>
      </c>
      <c r="C6370">
        <v>-15.4</v>
      </c>
      <c r="D6370" t="s">
        <v>491</v>
      </c>
      <c r="E6370" t="s">
        <v>491</v>
      </c>
      <c r="F6370" t="s">
        <v>1154</v>
      </c>
      <c r="G6370" t="s">
        <v>120</v>
      </c>
      <c r="H6370" t="s">
        <v>67</v>
      </c>
      <c r="I6370" t="s">
        <v>67</v>
      </c>
      <c r="J6370" t="s">
        <v>9</v>
      </c>
      <c r="K6370" t="s">
        <v>9</v>
      </c>
      <c r="L6370" t="s">
        <v>9</v>
      </c>
      <c r="M6370" t="s">
        <v>1155</v>
      </c>
      <c r="O6370" t="s">
        <v>120</v>
      </c>
      <c r="P6370" t="s">
        <v>9</v>
      </c>
      <c r="Q6370" t="s">
        <v>1156</v>
      </c>
      <c r="R6370" t="s">
        <v>122</v>
      </c>
      <c r="S6370" t="s">
        <v>127</v>
      </c>
      <c r="T6370">
        <v>12</v>
      </c>
      <c r="U6370" t="s">
        <v>475</v>
      </c>
      <c r="W6370" t="s">
        <v>386</v>
      </c>
    </row>
    <row r="6371" spans="1:23" x14ac:dyDescent="0.25">
      <c r="A6371" t="s">
        <v>492</v>
      </c>
      <c r="B6371" s="1">
        <v>44090</v>
      </c>
      <c r="C6371">
        <v>-113.86</v>
      </c>
      <c r="D6371" t="s">
        <v>495</v>
      </c>
      <c r="E6371" t="s">
        <v>495</v>
      </c>
      <c r="F6371" t="s">
        <v>496</v>
      </c>
      <c r="G6371" t="s">
        <v>104</v>
      </c>
      <c r="H6371" t="s">
        <v>16</v>
      </c>
      <c r="I6371" t="s">
        <v>16</v>
      </c>
      <c r="J6371" t="s">
        <v>9</v>
      </c>
      <c r="O6371" t="s">
        <v>104</v>
      </c>
      <c r="P6371" t="s">
        <v>9</v>
      </c>
      <c r="Q6371" t="s">
        <v>9</v>
      </c>
      <c r="R6371" t="s">
        <v>122</v>
      </c>
      <c r="S6371" t="s">
        <v>127</v>
      </c>
      <c r="T6371">
        <v>12</v>
      </c>
      <c r="U6371" t="s">
        <v>475</v>
      </c>
      <c r="W6371" t="s">
        <v>386</v>
      </c>
    </row>
    <row r="6372" spans="1:23" x14ac:dyDescent="0.25">
      <c r="A6372" t="s">
        <v>356</v>
      </c>
      <c r="B6372" s="1">
        <v>44090</v>
      </c>
      <c r="C6372">
        <v>19.690000000000001</v>
      </c>
      <c r="D6372" t="s">
        <v>6618</v>
      </c>
      <c r="E6372" t="s">
        <v>6618</v>
      </c>
      <c r="F6372" t="s">
        <v>8260</v>
      </c>
      <c r="G6372" t="s">
        <v>89</v>
      </c>
      <c r="H6372" t="s">
        <v>69</v>
      </c>
      <c r="I6372" t="s">
        <v>69</v>
      </c>
      <c r="J6372" t="s">
        <v>9</v>
      </c>
      <c r="O6372" t="s">
        <v>89</v>
      </c>
      <c r="P6372" t="s">
        <v>9</v>
      </c>
      <c r="Q6372" t="s">
        <v>9</v>
      </c>
      <c r="R6372" t="s">
        <v>224</v>
      </c>
      <c r="S6372" t="s">
        <v>127</v>
      </c>
      <c r="T6372">
        <v>1</v>
      </c>
      <c r="U6372" t="s">
        <v>475</v>
      </c>
      <c r="W6372" t="s">
        <v>386</v>
      </c>
    </row>
    <row r="6373" spans="1:23" x14ac:dyDescent="0.25">
      <c r="A6373" t="s">
        <v>356</v>
      </c>
      <c r="B6373" s="1">
        <v>44090</v>
      </c>
      <c r="C6373">
        <v>19.690000000000001</v>
      </c>
      <c r="D6373" t="s">
        <v>6618</v>
      </c>
      <c r="E6373" t="s">
        <v>6618</v>
      </c>
      <c r="F6373" t="s">
        <v>8260</v>
      </c>
      <c r="G6373" t="s">
        <v>89</v>
      </c>
      <c r="H6373" t="s">
        <v>69</v>
      </c>
      <c r="I6373" t="s">
        <v>69</v>
      </c>
      <c r="J6373" t="s">
        <v>9</v>
      </c>
      <c r="O6373" t="s">
        <v>89</v>
      </c>
      <c r="P6373" t="s">
        <v>9</v>
      </c>
      <c r="Q6373" t="s">
        <v>9</v>
      </c>
      <c r="R6373" t="s">
        <v>224</v>
      </c>
      <c r="S6373" t="s">
        <v>127</v>
      </c>
      <c r="T6373">
        <v>1</v>
      </c>
      <c r="U6373" t="s">
        <v>475</v>
      </c>
      <c r="W6373" t="s">
        <v>386</v>
      </c>
    </row>
    <row r="6374" spans="1:23" x14ac:dyDescent="0.25">
      <c r="A6374" t="s">
        <v>6411</v>
      </c>
      <c r="B6374" s="1">
        <v>44090</v>
      </c>
      <c r="C6374">
        <v>10000</v>
      </c>
      <c r="D6374" t="s">
        <v>1489</v>
      </c>
      <c r="E6374" t="s">
        <v>1489</v>
      </c>
      <c r="F6374" t="s">
        <v>8261</v>
      </c>
      <c r="G6374" t="s">
        <v>55</v>
      </c>
      <c r="H6374" t="s">
        <v>225</v>
      </c>
      <c r="I6374" t="s">
        <v>225</v>
      </c>
      <c r="J6374" t="s">
        <v>9</v>
      </c>
      <c r="O6374" t="s">
        <v>55</v>
      </c>
      <c r="P6374" t="s">
        <v>9</v>
      </c>
      <c r="Q6374" t="s">
        <v>9</v>
      </c>
      <c r="R6374" t="s">
        <v>224</v>
      </c>
      <c r="S6374" t="s">
        <v>126</v>
      </c>
      <c r="T6374">
        <v>0</v>
      </c>
      <c r="U6374" t="s">
        <v>475</v>
      </c>
      <c r="V6374" t="s">
        <v>6075</v>
      </c>
      <c r="W6374" t="s">
        <v>386</v>
      </c>
    </row>
    <row r="6375" spans="1:23" x14ac:dyDescent="0.25">
      <c r="A6375" t="s">
        <v>356</v>
      </c>
      <c r="B6375" s="1">
        <v>44090</v>
      </c>
      <c r="C6375">
        <v>71.099999999999994</v>
      </c>
      <c r="D6375" t="s">
        <v>6618</v>
      </c>
      <c r="E6375" t="s">
        <v>6618</v>
      </c>
      <c r="F6375" t="s">
        <v>8259</v>
      </c>
      <c r="G6375" t="s">
        <v>89</v>
      </c>
      <c r="H6375" t="s">
        <v>69</v>
      </c>
      <c r="I6375" t="s">
        <v>69</v>
      </c>
      <c r="J6375" t="s">
        <v>9</v>
      </c>
      <c r="O6375" t="s">
        <v>89</v>
      </c>
      <c r="P6375" t="s">
        <v>9</v>
      </c>
      <c r="Q6375" t="s">
        <v>9</v>
      </c>
      <c r="R6375" t="s">
        <v>224</v>
      </c>
      <c r="S6375" t="s">
        <v>127</v>
      </c>
      <c r="T6375">
        <v>1</v>
      </c>
      <c r="U6375" t="s">
        <v>475</v>
      </c>
      <c r="W6375" t="s">
        <v>386</v>
      </c>
    </row>
    <row r="6376" spans="1:23" x14ac:dyDescent="0.25">
      <c r="A6376" t="s">
        <v>356</v>
      </c>
      <c r="B6376" s="1">
        <v>44090</v>
      </c>
      <c r="C6376">
        <v>71.099999999999994</v>
      </c>
      <c r="D6376" t="s">
        <v>6618</v>
      </c>
      <c r="E6376" t="s">
        <v>6618</v>
      </c>
      <c r="F6376" t="s">
        <v>8259</v>
      </c>
      <c r="G6376" t="s">
        <v>89</v>
      </c>
      <c r="H6376" t="s">
        <v>69</v>
      </c>
      <c r="I6376" t="s">
        <v>69</v>
      </c>
      <c r="J6376" t="s">
        <v>9</v>
      </c>
      <c r="O6376" t="s">
        <v>89</v>
      </c>
      <c r="P6376" t="s">
        <v>9</v>
      </c>
      <c r="Q6376" t="s">
        <v>9</v>
      </c>
      <c r="R6376" t="s">
        <v>224</v>
      </c>
      <c r="S6376" t="s">
        <v>127</v>
      </c>
      <c r="T6376">
        <v>1</v>
      </c>
      <c r="U6376" t="s">
        <v>475</v>
      </c>
      <c r="W6376" t="s">
        <v>386</v>
      </c>
    </row>
    <row r="6377" spans="1:23" x14ac:dyDescent="0.25">
      <c r="A6377" t="s">
        <v>19</v>
      </c>
      <c r="B6377" s="1">
        <v>44090</v>
      </c>
      <c r="C6377">
        <v>-42.01</v>
      </c>
      <c r="D6377" t="s">
        <v>701</v>
      </c>
      <c r="E6377" t="s">
        <v>701</v>
      </c>
      <c r="F6377" t="s">
        <v>702</v>
      </c>
      <c r="G6377" t="s">
        <v>94</v>
      </c>
      <c r="H6377" t="s">
        <v>24</v>
      </c>
      <c r="I6377" t="s">
        <v>24</v>
      </c>
      <c r="J6377" t="s">
        <v>2433</v>
      </c>
      <c r="K6377" t="s">
        <v>2434</v>
      </c>
      <c r="O6377" t="s">
        <v>94</v>
      </c>
      <c r="P6377" t="s">
        <v>29</v>
      </c>
      <c r="Q6377" t="s">
        <v>2435</v>
      </c>
      <c r="R6377" t="s">
        <v>122</v>
      </c>
      <c r="S6377" t="s">
        <v>127</v>
      </c>
      <c r="T6377">
        <v>12</v>
      </c>
      <c r="U6377" t="s">
        <v>475</v>
      </c>
      <c r="V6377" t="s">
        <v>265</v>
      </c>
      <c r="W6377" t="s">
        <v>1640</v>
      </c>
    </row>
    <row r="6378" spans="1:23" x14ac:dyDescent="0.25">
      <c r="A6378" t="s">
        <v>19</v>
      </c>
      <c r="B6378" s="1">
        <v>44090</v>
      </c>
      <c r="C6378">
        <v>-492.25</v>
      </c>
      <c r="D6378" t="s">
        <v>1157</v>
      </c>
      <c r="E6378" t="s">
        <v>1157</v>
      </c>
      <c r="F6378" t="s">
        <v>1158</v>
      </c>
      <c r="G6378" t="s">
        <v>10</v>
      </c>
      <c r="H6378" t="s">
        <v>64</v>
      </c>
      <c r="I6378" t="s">
        <v>64</v>
      </c>
      <c r="J6378" t="s">
        <v>9</v>
      </c>
      <c r="O6378" t="s">
        <v>10</v>
      </c>
      <c r="P6378" t="s">
        <v>9</v>
      </c>
      <c r="Q6378" t="s">
        <v>1159</v>
      </c>
      <c r="R6378" t="s">
        <v>122</v>
      </c>
      <c r="S6378" t="s">
        <v>127</v>
      </c>
      <c r="T6378">
        <v>1</v>
      </c>
      <c r="U6378" t="s">
        <v>475</v>
      </c>
      <c r="W6378" t="s">
        <v>386</v>
      </c>
    </row>
    <row r="6379" spans="1:23" x14ac:dyDescent="0.25">
      <c r="A6379" t="s">
        <v>413</v>
      </c>
      <c r="B6379" s="1">
        <v>44090</v>
      </c>
      <c r="C6379">
        <v>-10000</v>
      </c>
      <c r="D6379" t="s">
        <v>706</v>
      </c>
      <c r="E6379" t="s">
        <v>706</v>
      </c>
      <c r="F6379" t="s">
        <v>1160</v>
      </c>
      <c r="G6379" t="s">
        <v>55</v>
      </c>
      <c r="H6379" t="s">
        <v>225</v>
      </c>
      <c r="I6379" t="s">
        <v>225</v>
      </c>
      <c r="J6379" t="s">
        <v>9</v>
      </c>
      <c r="O6379" t="s">
        <v>55</v>
      </c>
      <c r="P6379" t="s">
        <v>9</v>
      </c>
      <c r="Q6379" t="s">
        <v>1161</v>
      </c>
      <c r="R6379" t="s">
        <v>224</v>
      </c>
      <c r="S6379" t="s">
        <v>126</v>
      </c>
      <c r="T6379">
        <v>0</v>
      </c>
      <c r="U6379" t="s">
        <v>475</v>
      </c>
      <c r="V6379" t="s">
        <v>6075</v>
      </c>
      <c r="W6379" t="s">
        <v>386</v>
      </c>
    </row>
    <row r="6380" spans="1:23" x14ac:dyDescent="0.25">
      <c r="A6380" t="s">
        <v>19</v>
      </c>
      <c r="B6380" s="1">
        <v>44090</v>
      </c>
      <c r="C6380">
        <v>-627.20000000000005</v>
      </c>
      <c r="D6380" t="s">
        <v>46</v>
      </c>
      <c r="E6380" t="s">
        <v>46</v>
      </c>
      <c r="F6380" t="s">
        <v>695</v>
      </c>
      <c r="G6380" t="s">
        <v>55</v>
      </c>
      <c r="H6380" t="s">
        <v>18</v>
      </c>
      <c r="I6380" t="s">
        <v>18</v>
      </c>
      <c r="J6380" t="s">
        <v>9</v>
      </c>
      <c r="O6380" t="s">
        <v>55</v>
      </c>
      <c r="P6380" t="s">
        <v>9</v>
      </c>
      <c r="Q6380" t="s">
        <v>9</v>
      </c>
      <c r="R6380" t="s">
        <v>224</v>
      </c>
      <c r="S6380" t="s">
        <v>126</v>
      </c>
      <c r="T6380">
        <v>12</v>
      </c>
      <c r="U6380" t="s">
        <v>475</v>
      </c>
      <c r="W6380" t="s">
        <v>386</v>
      </c>
    </row>
    <row r="6381" spans="1:23" x14ac:dyDescent="0.25">
      <c r="A6381" t="s">
        <v>492</v>
      </c>
      <c r="B6381" s="1">
        <v>44089</v>
      </c>
      <c r="C6381">
        <v>-9.4499999999999993</v>
      </c>
      <c r="D6381" t="s">
        <v>955</v>
      </c>
      <c r="E6381" t="s">
        <v>955</v>
      </c>
      <c r="F6381" t="s">
        <v>956</v>
      </c>
      <c r="G6381" t="s">
        <v>110</v>
      </c>
      <c r="H6381" t="s">
        <v>81</v>
      </c>
      <c r="I6381" t="s">
        <v>81</v>
      </c>
      <c r="J6381" t="s">
        <v>9</v>
      </c>
      <c r="O6381" t="s">
        <v>110</v>
      </c>
      <c r="P6381" t="s">
        <v>9</v>
      </c>
      <c r="Q6381" t="s">
        <v>9</v>
      </c>
      <c r="R6381" t="s">
        <v>122</v>
      </c>
      <c r="S6381" t="s">
        <v>127</v>
      </c>
      <c r="T6381">
        <v>1</v>
      </c>
      <c r="U6381" t="s">
        <v>475</v>
      </c>
      <c r="V6381" t="s">
        <v>283</v>
      </c>
      <c r="W6381" t="s">
        <v>386</v>
      </c>
    </row>
    <row r="6382" spans="1:23" x14ac:dyDescent="0.25">
      <c r="A6382" t="s">
        <v>34</v>
      </c>
      <c r="B6382" s="1">
        <v>44089</v>
      </c>
      <c r="C6382">
        <v>627.20000000000005</v>
      </c>
      <c r="D6382" t="s">
        <v>46</v>
      </c>
      <c r="E6382" t="s">
        <v>46</v>
      </c>
      <c r="F6382" t="s">
        <v>703</v>
      </c>
      <c r="G6382" t="s">
        <v>55</v>
      </c>
      <c r="H6382" t="s">
        <v>18</v>
      </c>
      <c r="I6382" t="s">
        <v>18</v>
      </c>
      <c r="J6382" t="s">
        <v>9</v>
      </c>
      <c r="O6382" t="s">
        <v>55</v>
      </c>
      <c r="P6382" t="s">
        <v>9</v>
      </c>
      <c r="Q6382" t="s">
        <v>9</v>
      </c>
      <c r="R6382" t="s">
        <v>224</v>
      </c>
      <c r="S6382" t="s">
        <v>126</v>
      </c>
      <c r="T6382">
        <v>12</v>
      </c>
      <c r="U6382" t="s">
        <v>475</v>
      </c>
      <c r="W6382" t="s">
        <v>386</v>
      </c>
    </row>
    <row r="6383" spans="1:23" x14ac:dyDescent="0.25">
      <c r="A6383" t="s">
        <v>19</v>
      </c>
      <c r="B6383" s="1">
        <v>44089</v>
      </c>
      <c r="C6383">
        <v>2.04</v>
      </c>
      <c r="D6383" t="s">
        <v>1168</v>
      </c>
      <c r="E6383" t="s">
        <v>1168</v>
      </c>
      <c r="F6383" t="s">
        <v>598</v>
      </c>
      <c r="G6383" t="s">
        <v>94</v>
      </c>
      <c r="H6383" t="s">
        <v>99</v>
      </c>
      <c r="I6383" t="s">
        <v>99</v>
      </c>
      <c r="J6383" t="s">
        <v>9</v>
      </c>
      <c r="O6383" t="s">
        <v>94</v>
      </c>
      <c r="P6383" t="s">
        <v>9</v>
      </c>
      <c r="Q6383" t="s">
        <v>9</v>
      </c>
      <c r="R6383" t="s">
        <v>122</v>
      </c>
      <c r="S6383" t="s">
        <v>127</v>
      </c>
      <c r="T6383">
        <v>12</v>
      </c>
      <c r="U6383" t="s">
        <v>475</v>
      </c>
      <c r="W6383" t="s">
        <v>386</v>
      </c>
    </row>
    <row r="6384" spans="1:23" x14ac:dyDescent="0.25">
      <c r="A6384" t="s">
        <v>544</v>
      </c>
      <c r="B6384" s="1">
        <v>44089</v>
      </c>
      <c r="C6384">
        <v>-81.37</v>
      </c>
      <c r="D6384" t="s">
        <v>1166</v>
      </c>
      <c r="E6384" t="s">
        <v>1166</v>
      </c>
      <c r="F6384" t="s">
        <v>1167</v>
      </c>
      <c r="G6384" t="s">
        <v>104</v>
      </c>
      <c r="H6384" t="s">
        <v>12</v>
      </c>
      <c r="I6384" t="s">
        <v>12</v>
      </c>
      <c r="J6384" t="s">
        <v>9</v>
      </c>
      <c r="O6384" t="s">
        <v>104</v>
      </c>
      <c r="P6384" t="s">
        <v>9</v>
      </c>
      <c r="Q6384" t="s">
        <v>9</v>
      </c>
      <c r="R6384" t="s">
        <v>122</v>
      </c>
      <c r="S6384" t="s">
        <v>127</v>
      </c>
      <c r="T6384">
        <v>12</v>
      </c>
      <c r="U6384" t="s">
        <v>475</v>
      </c>
      <c r="W6384" t="s">
        <v>386</v>
      </c>
    </row>
    <row r="6385" spans="1:23" x14ac:dyDescent="0.25">
      <c r="A6385" t="s">
        <v>492</v>
      </c>
      <c r="B6385" s="1">
        <v>44089</v>
      </c>
      <c r="C6385">
        <v>-11.7</v>
      </c>
      <c r="D6385" t="s">
        <v>1164</v>
      </c>
      <c r="E6385" t="s">
        <v>1164</v>
      </c>
      <c r="F6385" t="s">
        <v>1165</v>
      </c>
      <c r="G6385" t="s">
        <v>110</v>
      </c>
      <c r="H6385" t="s">
        <v>81</v>
      </c>
      <c r="I6385" t="s">
        <v>81</v>
      </c>
      <c r="J6385" t="s">
        <v>9</v>
      </c>
      <c r="O6385" t="s">
        <v>110</v>
      </c>
      <c r="P6385" t="s">
        <v>9</v>
      </c>
      <c r="Q6385" t="s">
        <v>9</v>
      </c>
      <c r="R6385" t="s">
        <v>122</v>
      </c>
      <c r="S6385" t="s">
        <v>127</v>
      </c>
      <c r="T6385">
        <v>1</v>
      </c>
      <c r="U6385" t="s">
        <v>475</v>
      </c>
      <c r="V6385" t="s">
        <v>283</v>
      </c>
      <c r="W6385" t="s">
        <v>386</v>
      </c>
    </row>
    <row r="6386" spans="1:23" x14ac:dyDescent="0.25">
      <c r="A6386" t="s">
        <v>492</v>
      </c>
      <c r="B6386" s="1">
        <v>44089</v>
      </c>
      <c r="C6386">
        <v>-19.95</v>
      </c>
      <c r="D6386" t="s">
        <v>1162</v>
      </c>
      <c r="E6386" t="s">
        <v>1162</v>
      </c>
      <c r="F6386" t="s">
        <v>1163</v>
      </c>
      <c r="G6386" t="s">
        <v>13</v>
      </c>
      <c r="H6386" t="s">
        <v>40</v>
      </c>
      <c r="I6386" t="s">
        <v>40</v>
      </c>
      <c r="J6386" t="s">
        <v>9</v>
      </c>
      <c r="O6386" t="s">
        <v>13</v>
      </c>
      <c r="P6386" t="s">
        <v>9</v>
      </c>
      <c r="Q6386" t="s">
        <v>9</v>
      </c>
      <c r="R6386" t="s">
        <v>122</v>
      </c>
      <c r="S6386" t="s">
        <v>127</v>
      </c>
      <c r="T6386">
        <v>1</v>
      </c>
      <c r="U6386" t="s">
        <v>475</v>
      </c>
      <c r="W6386" t="s">
        <v>386</v>
      </c>
    </row>
    <row r="6387" spans="1:23" x14ac:dyDescent="0.25">
      <c r="A6387" t="s">
        <v>356</v>
      </c>
      <c r="B6387" s="1">
        <v>44088</v>
      </c>
      <c r="C6387">
        <v>28.96</v>
      </c>
      <c r="D6387" t="s">
        <v>6618</v>
      </c>
      <c r="E6387" t="s">
        <v>6618</v>
      </c>
      <c r="F6387" t="s">
        <v>8262</v>
      </c>
      <c r="G6387" t="s">
        <v>89</v>
      </c>
      <c r="H6387" t="s">
        <v>69</v>
      </c>
      <c r="I6387" t="s">
        <v>69</v>
      </c>
      <c r="J6387" t="s">
        <v>9</v>
      </c>
      <c r="O6387" t="s">
        <v>89</v>
      </c>
      <c r="P6387" t="s">
        <v>9</v>
      </c>
      <c r="Q6387" t="s">
        <v>9</v>
      </c>
      <c r="R6387" t="s">
        <v>224</v>
      </c>
      <c r="S6387" t="s">
        <v>127</v>
      </c>
      <c r="T6387">
        <v>1</v>
      </c>
      <c r="U6387" t="s">
        <v>475</v>
      </c>
      <c r="W6387" t="s">
        <v>386</v>
      </c>
    </row>
    <row r="6388" spans="1:23" x14ac:dyDescent="0.25">
      <c r="A6388" t="s">
        <v>356</v>
      </c>
      <c r="B6388" s="1">
        <v>44088</v>
      </c>
      <c r="C6388">
        <v>27.96</v>
      </c>
      <c r="D6388" t="s">
        <v>6618</v>
      </c>
      <c r="E6388" t="s">
        <v>6618</v>
      </c>
      <c r="F6388" t="s">
        <v>8264</v>
      </c>
      <c r="G6388" t="s">
        <v>89</v>
      </c>
      <c r="H6388" t="s">
        <v>69</v>
      </c>
      <c r="I6388" t="s">
        <v>69</v>
      </c>
      <c r="J6388" t="s">
        <v>9</v>
      </c>
      <c r="O6388" t="s">
        <v>89</v>
      </c>
      <c r="P6388" t="s">
        <v>9</v>
      </c>
      <c r="Q6388" t="s">
        <v>9</v>
      </c>
      <c r="R6388" t="s">
        <v>224</v>
      </c>
      <c r="S6388" t="s">
        <v>127</v>
      </c>
      <c r="T6388">
        <v>1</v>
      </c>
      <c r="U6388" t="s">
        <v>475</v>
      </c>
      <c r="W6388" t="s">
        <v>386</v>
      </c>
    </row>
    <row r="6389" spans="1:23" x14ac:dyDescent="0.25">
      <c r="A6389" t="s">
        <v>356</v>
      </c>
      <c r="B6389" s="1">
        <v>44088</v>
      </c>
      <c r="C6389">
        <v>77.84</v>
      </c>
      <c r="D6389" t="s">
        <v>6618</v>
      </c>
      <c r="E6389" t="s">
        <v>6618</v>
      </c>
      <c r="F6389" t="s">
        <v>6646</v>
      </c>
      <c r="G6389" t="s">
        <v>89</v>
      </c>
      <c r="H6389" t="s">
        <v>69</v>
      </c>
      <c r="I6389" t="s">
        <v>69</v>
      </c>
      <c r="J6389" t="s">
        <v>9</v>
      </c>
      <c r="O6389" t="s">
        <v>89</v>
      </c>
      <c r="P6389" t="s">
        <v>9</v>
      </c>
      <c r="Q6389" t="s">
        <v>9</v>
      </c>
      <c r="R6389" t="s">
        <v>224</v>
      </c>
      <c r="S6389" t="s">
        <v>127</v>
      </c>
      <c r="T6389">
        <v>1</v>
      </c>
      <c r="U6389" t="s">
        <v>475</v>
      </c>
      <c r="W6389" t="s">
        <v>386</v>
      </c>
    </row>
    <row r="6390" spans="1:23" x14ac:dyDescent="0.25">
      <c r="A6390" t="s">
        <v>356</v>
      </c>
      <c r="B6390" s="1">
        <v>44088</v>
      </c>
      <c r="C6390">
        <v>82.12</v>
      </c>
      <c r="D6390" t="s">
        <v>6618</v>
      </c>
      <c r="E6390" t="s">
        <v>6618</v>
      </c>
      <c r="F6390" t="s">
        <v>8263</v>
      </c>
      <c r="G6390" t="s">
        <v>89</v>
      </c>
      <c r="H6390" t="s">
        <v>69</v>
      </c>
      <c r="I6390" t="s">
        <v>69</v>
      </c>
      <c r="J6390" t="s">
        <v>9</v>
      </c>
      <c r="O6390" t="s">
        <v>89</v>
      </c>
      <c r="P6390" t="s">
        <v>9</v>
      </c>
      <c r="Q6390" t="s">
        <v>9</v>
      </c>
      <c r="R6390" t="s">
        <v>224</v>
      </c>
      <c r="S6390" t="s">
        <v>127</v>
      </c>
      <c r="T6390">
        <v>1</v>
      </c>
      <c r="U6390" t="s">
        <v>475</v>
      </c>
      <c r="W6390" t="s">
        <v>386</v>
      </c>
    </row>
    <row r="6391" spans="1:23" x14ac:dyDescent="0.25">
      <c r="A6391" t="s">
        <v>356</v>
      </c>
      <c r="B6391" s="1">
        <v>44088</v>
      </c>
      <c r="C6391">
        <v>27.96</v>
      </c>
      <c r="D6391" t="s">
        <v>6618</v>
      </c>
      <c r="E6391" t="s">
        <v>6618</v>
      </c>
      <c r="F6391" t="s">
        <v>8264</v>
      </c>
      <c r="G6391" t="s">
        <v>89</v>
      </c>
      <c r="H6391" t="s">
        <v>69</v>
      </c>
      <c r="I6391" t="s">
        <v>69</v>
      </c>
      <c r="J6391" t="s">
        <v>9</v>
      </c>
      <c r="O6391" t="s">
        <v>89</v>
      </c>
      <c r="P6391" t="s">
        <v>9</v>
      </c>
      <c r="Q6391" t="s">
        <v>9</v>
      </c>
      <c r="R6391" t="s">
        <v>224</v>
      </c>
      <c r="S6391" t="s">
        <v>127</v>
      </c>
      <c r="T6391">
        <v>1</v>
      </c>
      <c r="U6391" t="s">
        <v>475</v>
      </c>
      <c r="W6391" t="s">
        <v>386</v>
      </c>
    </row>
    <row r="6392" spans="1:23" x14ac:dyDescent="0.25">
      <c r="A6392" t="s">
        <v>356</v>
      </c>
      <c r="B6392" s="1">
        <v>44088</v>
      </c>
      <c r="C6392">
        <v>28.96</v>
      </c>
      <c r="D6392" t="s">
        <v>6618</v>
      </c>
      <c r="E6392" t="s">
        <v>6618</v>
      </c>
      <c r="F6392" t="s">
        <v>8262</v>
      </c>
      <c r="G6392" t="s">
        <v>89</v>
      </c>
      <c r="H6392" t="s">
        <v>69</v>
      </c>
      <c r="I6392" t="s">
        <v>69</v>
      </c>
      <c r="J6392" t="s">
        <v>9</v>
      </c>
      <c r="O6392" t="s">
        <v>89</v>
      </c>
      <c r="P6392" t="s">
        <v>9</v>
      </c>
      <c r="Q6392" t="s">
        <v>9</v>
      </c>
      <c r="R6392" t="s">
        <v>224</v>
      </c>
      <c r="S6392" t="s">
        <v>127</v>
      </c>
      <c r="T6392">
        <v>1</v>
      </c>
      <c r="U6392" t="s">
        <v>475</v>
      </c>
      <c r="W6392" t="s">
        <v>386</v>
      </c>
    </row>
    <row r="6393" spans="1:23" x14ac:dyDescent="0.25">
      <c r="A6393" t="s">
        <v>356</v>
      </c>
      <c r="B6393" s="1">
        <v>44088</v>
      </c>
      <c r="C6393">
        <v>82.12</v>
      </c>
      <c r="D6393" t="s">
        <v>6618</v>
      </c>
      <c r="E6393" t="s">
        <v>6618</v>
      </c>
      <c r="F6393" t="s">
        <v>8263</v>
      </c>
      <c r="G6393" t="s">
        <v>89</v>
      </c>
      <c r="H6393" t="s">
        <v>69</v>
      </c>
      <c r="I6393" t="s">
        <v>69</v>
      </c>
      <c r="J6393" t="s">
        <v>9</v>
      </c>
      <c r="O6393" t="s">
        <v>89</v>
      </c>
      <c r="P6393" t="s">
        <v>9</v>
      </c>
      <c r="Q6393" t="s">
        <v>9</v>
      </c>
      <c r="R6393" t="s">
        <v>224</v>
      </c>
      <c r="S6393" t="s">
        <v>127</v>
      </c>
      <c r="T6393">
        <v>1</v>
      </c>
      <c r="U6393" t="s">
        <v>475</v>
      </c>
      <c r="W6393" t="s">
        <v>386</v>
      </c>
    </row>
    <row r="6394" spans="1:23" x14ac:dyDescent="0.25">
      <c r="A6394" t="s">
        <v>19</v>
      </c>
      <c r="B6394" s="1">
        <v>44088</v>
      </c>
      <c r="C6394">
        <v>38158.910000000003</v>
      </c>
      <c r="D6394" t="s">
        <v>719</v>
      </c>
      <c r="E6394" t="s">
        <v>719</v>
      </c>
      <c r="F6394" t="s">
        <v>565</v>
      </c>
      <c r="G6394" t="s">
        <v>92</v>
      </c>
      <c r="H6394" t="s">
        <v>361</v>
      </c>
      <c r="I6394" t="s">
        <v>361</v>
      </c>
      <c r="J6394" t="s">
        <v>9</v>
      </c>
      <c r="O6394" t="s">
        <v>92</v>
      </c>
      <c r="P6394" t="s">
        <v>9</v>
      </c>
      <c r="Q6394" t="s">
        <v>9</v>
      </c>
      <c r="R6394" t="s">
        <v>92</v>
      </c>
      <c r="S6394" t="s">
        <v>125</v>
      </c>
      <c r="T6394">
        <v>1</v>
      </c>
      <c r="U6394" t="s">
        <v>475</v>
      </c>
      <c r="W6394" t="s">
        <v>386</v>
      </c>
    </row>
    <row r="6395" spans="1:23" x14ac:dyDescent="0.25">
      <c r="A6395" t="s">
        <v>19</v>
      </c>
      <c r="B6395" s="1">
        <v>44088</v>
      </c>
      <c r="C6395">
        <v>4695.55</v>
      </c>
      <c r="D6395" t="s">
        <v>719</v>
      </c>
      <c r="E6395" t="s">
        <v>719</v>
      </c>
      <c r="F6395" t="s">
        <v>565</v>
      </c>
      <c r="G6395" t="s">
        <v>92</v>
      </c>
      <c r="H6395" t="s">
        <v>30</v>
      </c>
      <c r="I6395" t="s">
        <v>30</v>
      </c>
      <c r="J6395" t="s">
        <v>9</v>
      </c>
      <c r="O6395" t="s">
        <v>92</v>
      </c>
      <c r="P6395" t="s">
        <v>9</v>
      </c>
      <c r="Q6395" t="s">
        <v>9</v>
      </c>
      <c r="R6395" t="s">
        <v>92</v>
      </c>
      <c r="S6395" t="s">
        <v>127</v>
      </c>
      <c r="T6395">
        <v>12</v>
      </c>
      <c r="U6395" t="s">
        <v>475</v>
      </c>
      <c r="W6395" t="s">
        <v>386</v>
      </c>
    </row>
    <row r="6396" spans="1:23" x14ac:dyDescent="0.25">
      <c r="A6396" t="s">
        <v>356</v>
      </c>
      <c r="B6396" s="1">
        <v>44088</v>
      </c>
      <c r="C6396">
        <v>77.84</v>
      </c>
      <c r="D6396" t="s">
        <v>6618</v>
      </c>
      <c r="E6396" t="s">
        <v>6618</v>
      </c>
      <c r="F6396" t="s">
        <v>6646</v>
      </c>
      <c r="G6396" t="s">
        <v>89</v>
      </c>
      <c r="H6396" t="s">
        <v>69</v>
      </c>
      <c r="I6396" t="s">
        <v>69</v>
      </c>
      <c r="J6396" t="s">
        <v>9</v>
      </c>
      <c r="O6396" t="s">
        <v>89</v>
      </c>
      <c r="P6396" t="s">
        <v>9</v>
      </c>
      <c r="Q6396" t="s">
        <v>9</v>
      </c>
      <c r="R6396" t="s">
        <v>224</v>
      </c>
      <c r="S6396" t="s">
        <v>127</v>
      </c>
      <c r="T6396">
        <v>1</v>
      </c>
      <c r="U6396" t="s">
        <v>475</v>
      </c>
      <c r="W6396" t="s">
        <v>386</v>
      </c>
    </row>
    <row r="6397" spans="1:23" x14ac:dyDescent="0.25">
      <c r="A6397" t="s">
        <v>413</v>
      </c>
      <c r="B6397" s="1">
        <v>44088</v>
      </c>
      <c r="C6397">
        <v>10000</v>
      </c>
      <c r="D6397" t="s">
        <v>769</v>
      </c>
      <c r="E6397" t="s">
        <v>769</v>
      </c>
      <c r="F6397" t="s">
        <v>1171</v>
      </c>
      <c r="G6397" t="s">
        <v>55</v>
      </c>
      <c r="H6397" t="s">
        <v>225</v>
      </c>
      <c r="I6397" t="s">
        <v>225</v>
      </c>
      <c r="J6397" t="s">
        <v>9</v>
      </c>
      <c r="O6397" t="s">
        <v>55</v>
      </c>
      <c r="P6397" t="s">
        <v>9</v>
      </c>
      <c r="Q6397" t="s">
        <v>9</v>
      </c>
      <c r="R6397" t="s">
        <v>224</v>
      </c>
      <c r="S6397" t="s">
        <v>126</v>
      </c>
      <c r="T6397">
        <v>0</v>
      </c>
      <c r="U6397" t="s">
        <v>475</v>
      </c>
      <c r="V6397" t="s">
        <v>6075</v>
      </c>
      <c r="W6397" t="s">
        <v>386</v>
      </c>
    </row>
    <row r="6398" spans="1:23" x14ac:dyDescent="0.25">
      <c r="A6398" t="s">
        <v>492</v>
      </c>
      <c r="B6398" s="1">
        <v>44088</v>
      </c>
      <c r="C6398">
        <v>-16.489999999999998</v>
      </c>
      <c r="D6398" t="s">
        <v>844</v>
      </c>
      <c r="E6398" t="s">
        <v>844</v>
      </c>
      <c r="F6398" t="s">
        <v>1021</v>
      </c>
      <c r="G6398" t="s">
        <v>117</v>
      </c>
      <c r="H6398" t="s">
        <v>44</v>
      </c>
      <c r="I6398" t="s">
        <v>44</v>
      </c>
      <c r="J6398" t="s">
        <v>9</v>
      </c>
      <c r="O6398" t="s">
        <v>117</v>
      </c>
      <c r="P6398" t="s">
        <v>9</v>
      </c>
      <c r="Q6398" t="s">
        <v>9</v>
      </c>
      <c r="R6398" t="s">
        <v>122</v>
      </c>
      <c r="S6398" t="s">
        <v>127</v>
      </c>
      <c r="T6398">
        <v>12</v>
      </c>
      <c r="U6398" t="s">
        <v>475</v>
      </c>
      <c r="W6398" t="s">
        <v>386</v>
      </c>
    </row>
    <row r="6399" spans="1:23" x14ac:dyDescent="0.25">
      <c r="A6399" t="s">
        <v>492</v>
      </c>
      <c r="B6399" s="1">
        <v>44088</v>
      </c>
      <c r="C6399">
        <v>-25.24</v>
      </c>
      <c r="D6399" t="s">
        <v>612</v>
      </c>
      <c r="E6399" t="s">
        <v>612</v>
      </c>
      <c r="F6399" t="s">
        <v>1169</v>
      </c>
      <c r="G6399" t="s">
        <v>110</v>
      </c>
      <c r="H6399" t="s">
        <v>79</v>
      </c>
      <c r="I6399" t="s">
        <v>79</v>
      </c>
      <c r="J6399" t="s">
        <v>9</v>
      </c>
      <c r="O6399" t="s">
        <v>110</v>
      </c>
      <c r="P6399" t="s">
        <v>9</v>
      </c>
      <c r="Q6399" t="s">
        <v>1170</v>
      </c>
      <c r="R6399" t="s">
        <v>122</v>
      </c>
      <c r="S6399" t="s">
        <v>127</v>
      </c>
      <c r="T6399">
        <v>12</v>
      </c>
      <c r="U6399" t="s">
        <v>475</v>
      </c>
      <c r="V6399" t="s">
        <v>283</v>
      </c>
      <c r="W6399" t="s">
        <v>386</v>
      </c>
    </row>
    <row r="6400" spans="1:23" x14ac:dyDescent="0.25">
      <c r="A6400" t="s">
        <v>34</v>
      </c>
      <c r="B6400" s="1">
        <v>44087</v>
      </c>
      <c r="C6400">
        <v>-66.040000000000006</v>
      </c>
      <c r="D6400" t="s">
        <v>491</v>
      </c>
      <c r="E6400" t="s">
        <v>491</v>
      </c>
      <c r="F6400" t="s">
        <v>1172</v>
      </c>
      <c r="G6400" t="s">
        <v>121</v>
      </c>
      <c r="H6400" t="s">
        <v>483</v>
      </c>
      <c r="I6400" t="s">
        <v>483</v>
      </c>
      <c r="J6400" t="s">
        <v>9</v>
      </c>
      <c r="K6400" t="s">
        <v>9</v>
      </c>
      <c r="L6400" t="s">
        <v>9</v>
      </c>
      <c r="M6400" t="s">
        <v>1173</v>
      </c>
      <c r="O6400" t="s">
        <v>121</v>
      </c>
      <c r="P6400" t="s">
        <v>9</v>
      </c>
      <c r="Q6400" t="s">
        <v>1174</v>
      </c>
      <c r="R6400" t="s">
        <v>122</v>
      </c>
      <c r="S6400" t="s">
        <v>127</v>
      </c>
      <c r="T6400">
        <v>12</v>
      </c>
      <c r="U6400" t="s">
        <v>475</v>
      </c>
      <c r="W6400" t="s">
        <v>386</v>
      </c>
    </row>
    <row r="6401" spans="1:23" x14ac:dyDescent="0.25">
      <c r="A6401" t="s">
        <v>492</v>
      </c>
      <c r="B6401" s="1">
        <v>44086</v>
      </c>
      <c r="C6401">
        <v>-4.3899999999999997</v>
      </c>
      <c r="D6401" t="s">
        <v>628</v>
      </c>
      <c r="E6401" t="s">
        <v>628</v>
      </c>
      <c r="F6401" t="s">
        <v>629</v>
      </c>
      <c r="G6401" t="s">
        <v>13</v>
      </c>
      <c r="H6401" t="s">
        <v>11</v>
      </c>
      <c r="I6401" t="s">
        <v>11</v>
      </c>
      <c r="J6401" t="s">
        <v>9</v>
      </c>
      <c r="O6401" t="s">
        <v>13</v>
      </c>
      <c r="P6401" t="s">
        <v>9</v>
      </c>
      <c r="Q6401" t="s">
        <v>9</v>
      </c>
      <c r="R6401" t="s">
        <v>122</v>
      </c>
      <c r="S6401" t="s">
        <v>127</v>
      </c>
      <c r="T6401">
        <v>12</v>
      </c>
      <c r="U6401" t="s">
        <v>475</v>
      </c>
      <c r="W6401" t="s">
        <v>386</v>
      </c>
    </row>
    <row r="6402" spans="1:23" x14ac:dyDescent="0.25">
      <c r="A6402" t="s">
        <v>492</v>
      </c>
      <c r="B6402" s="1">
        <v>44086</v>
      </c>
      <c r="C6402">
        <v>-76.400000000000006</v>
      </c>
      <c r="D6402" t="s">
        <v>739</v>
      </c>
      <c r="E6402" t="s">
        <v>739</v>
      </c>
      <c r="F6402" t="s">
        <v>1175</v>
      </c>
      <c r="G6402" t="s">
        <v>473</v>
      </c>
      <c r="H6402" t="s">
        <v>466</v>
      </c>
      <c r="I6402" t="s">
        <v>466</v>
      </c>
      <c r="J6402" t="s">
        <v>9</v>
      </c>
      <c r="O6402" t="s">
        <v>473</v>
      </c>
      <c r="P6402" t="s">
        <v>9</v>
      </c>
      <c r="Q6402" t="s">
        <v>9</v>
      </c>
      <c r="R6402" t="s">
        <v>122</v>
      </c>
      <c r="S6402" t="s">
        <v>127</v>
      </c>
      <c r="T6402">
        <v>12</v>
      </c>
      <c r="U6402" t="s">
        <v>475</v>
      </c>
      <c r="W6402" t="s">
        <v>386</v>
      </c>
    </row>
    <row r="6403" spans="1:23" x14ac:dyDescent="0.25">
      <c r="A6403" t="s">
        <v>492</v>
      </c>
      <c r="B6403" s="1">
        <v>44086</v>
      </c>
      <c r="C6403">
        <v>-63.21</v>
      </c>
      <c r="D6403" t="s">
        <v>957</v>
      </c>
      <c r="E6403" t="s">
        <v>957</v>
      </c>
      <c r="F6403" t="s">
        <v>958</v>
      </c>
      <c r="G6403" t="s">
        <v>121</v>
      </c>
      <c r="H6403" t="s">
        <v>483</v>
      </c>
      <c r="I6403" t="s">
        <v>483</v>
      </c>
      <c r="J6403" t="s">
        <v>9</v>
      </c>
      <c r="O6403" t="s">
        <v>121</v>
      </c>
      <c r="P6403" t="s">
        <v>9</v>
      </c>
      <c r="Q6403" t="s">
        <v>9</v>
      </c>
      <c r="R6403" t="s">
        <v>122</v>
      </c>
      <c r="S6403" t="s">
        <v>127</v>
      </c>
      <c r="T6403">
        <v>12</v>
      </c>
      <c r="U6403" t="s">
        <v>475</v>
      </c>
      <c r="W6403" t="s">
        <v>386</v>
      </c>
    </row>
    <row r="6404" spans="1:23" x14ac:dyDescent="0.25">
      <c r="A6404" t="s">
        <v>488</v>
      </c>
      <c r="B6404" s="1">
        <v>44085</v>
      </c>
      <c r="C6404">
        <v>125.31</v>
      </c>
      <c r="D6404" t="s">
        <v>489</v>
      </c>
      <c r="E6404" t="s">
        <v>489</v>
      </c>
      <c r="F6404" t="s">
        <v>490</v>
      </c>
      <c r="G6404" t="s">
        <v>92</v>
      </c>
      <c r="H6404" t="s">
        <v>71</v>
      </c>
      <c r="I6404" t="s">
        <v>71</v>
      </c>
      <c r="J6404" t="s">
        <v>9</v>
      </c>
      <c r="O6404" t="s">
        <v>92</v>
      </c>
      <c r="P6404" t="s">
        <v>9</v>
      </c>
      <c r="Q6404" t="s">
        <v>9</v>
      </c>
      <c r="R6404" t="s">
        <v>92</v>
      </c>
      <c r="S6404" t="s">
        <v>127</v>
      </c>
      <c r="T6404">
        <v>12</v>
      </c>
      <c r="U6404" t="s">
        <v>475</v>
      </c>
      <c r="W6404" t="s">
        <v>386</v>
      </c>
    </row>
    <row r="6405" spans="1:23" x14ac:dyDescent="0.25">
      <c r="A6405" t="s">
        <v>6411</v>
      </c>
      <c r="B6405" s="1">
        <v>44085</v>
      </c>
      <c r="C6405">
        <v>-5038.88</v>
      </c>
      <c r="D6405" t="s">
        <v>6826</v>
      </c>
      <c r="E6405" t="s">
        <v>6826</v>
      </c>
      <c r="F6405" t="s">
        <v>6827</v>
      </c>
      <c r="G6405" t="s">
        <v>89</v>
      </c>
      <c r="H6405" t="s">
        <v>229</v>
      </c>
      <c r="I6405" t="s">
        <v>229</v>
      </c>
      <c r="J6405" t="s">
        <v>9</v>
      </c>
      <c r="O6405" t="s">
        <v>89</v>
      </c>
      <c r="P6405" t="s">
        <v>9</v>
      </c>
      <c r="Q6405" t="s">
        <v>9</v>
      </c>
      <c r="R6405" t="s">
        <v>224</v>
      </c>
      <c r="S6405" t="s">
        <v>127</v>
      </c>
      <c r="T6405">
        <v>1</v>
      </c>
      <c r="U6405" t="s">
        <v>475</v>
      </c>
      <c r="W6405" t="s">
        <v>386</v>
      </c>
    </row>
    <row r="6406" spans="1:23" x14ac:dyDescent="0.25">
      <c r="A6406" t="s">
        <v>492</v>
      </c>
      <c r="B6406" s="1">
        <v>44085</v>
      </c>
      <c r="C6406">
        <v>21.05</v>
      </c>
      <c r="D6406" t="s">
        <v>1176</v>
      </c>
      <c r="E6406" t="s">
        <v>1176</v>
      </c>
      <c r="F6406" t="s">
        <v>1177</v>
      </c>
      <c r="G6406" t="s">
        <v>88</v>
      </c>
      <c r="H6406" t="s">
        <v>59</v>
      </c>
      <c r="I6406" t="s">
        <v>59</v>
      </c>
      <c r="J6406" t="s">
        <v>9</v>
      </c>
      <c r="O6406" t="s">
        <v>88</v>
      </c>
      <c r="P6406" t="s">
        <v>9</v>
      </c>
      <c r="Q6406" t="s">
        <v>9</v>
      </c>
      <c r="R6406" t="s">
        <v>122</v>
      </c>
      <c r="S6406" t="s">
        <v>127</v>
      </c>
      <c r="T6406">
        <v>1</v>
      </c>
      <c r="U6406" t="s">
        <v>475</v>
      </c>
      <c r="W6406" t="s">
        <v>386</v>
      </c>
    </row>
    <row r="6407" spans="1:23" x14ac:dyDescent="0.25">
      <c r="A6407" t="s">
        <v>6411</v>
      </c>
      <c r="B6407" s="1">
        <v>44085</v>
      </c>
      <c r="C6407">
        <v>-4994.16</v>
      </c>
      <c r="D6407" t="s">
        <v>8185</v>
      </c>
      <c r="E6407" t="s">
        <v>8185</v>
      </c>
      <c r="F6407" t="s">
        <v>8177</v>
      </c>
      <c r="G6407" t="s">
        <v>89</v>
      </c>
      <c r="H6407" t="s">
        <v>229</v>
      </c>
      <c r="I6407" t="s">
        <v>229</v>
      </c>
      <c r="J6407" t="s">
        <v>9</v>
      </c>
      <c r="O6407" t="s">
        <v>89</v>
      </c>
      <c r="P6407" t="s">
        <v>9</v>
      </c>
      <c r="Q6407" t="s">
        <v>9</v>
      </c>
      <c r="R6407" t="s">
        <v>224</v>
      </c>
      <c r="S6407" t="s">
        <v>127</v>
      </c>
      <c r="T6407">
        <v>1</v>
      </c>
      <c r="U6407" t="s">
        <v>475</v>
      </c>
      <c r="W6407" t="s">
        <v>386</v>
      </c>
    </row>
    <row r="6408" spans="1:23" x14ac:dyDescent="0.25">
      <c r="A6408" t="s">
        <v>492</v>
      </c>
      <c r="B6408" s="1">
        <v>44085</v>
      </c>
      <c r="C6408">
        <v>-10.45</v>
      </c>
      <c r="D6408" t="s">
        <v>634</v>
      </c>
      <c r="E6408" t="s">
        <v>634</v>
      </c>
      <c r="F6408" t="s">
        <v>635</v>
      </c>
      <c r="G6408" t="s">
        <v>110</v>
      </c>
      <c r="H6408" t="s">
        <v>79</v>
      </c>
      <c r="I6408" t="s">
        <v>79</v>
      </c>
      <c r="J6408" t="s">
        <v>9</v>
      </c>
      <c r="O6408" t="s">
        <v>110</v>
      </c>
      <c r="P6408" t="s">
        <v>9</v>
      </c>
      <c r="Q6408" t="s">
        <v>843</v>
      </c>
      <c r="R6408" t="s">
        <v>122</v>
      </c>
      <c r="S6408" t="s">
        <v>127</v>
      </c>
      <c r="T6408">
        <v>12</v>
      </c>
      <c r="U6408" t="s">
        <v>475</v>
      </c>
      <c r="V6408" t="s">
        <v>283</v>
      </c>
      <c r="W6408" t="s">
        <v>386</v>
      </c>
    </row>
    <row r="6409" spans="1:23" x14ac:dyDescent="0.25">
      <c r="A6409" t="s">
        <v>492</v>
      </c>
      <c r="B6409" s="1">
        <v>44085</v>
      </c>
      <c r="C6409">
        <v>-4</v>
      </c>
      <c r="D6409" t="s">
        <v>1184</v>
      </c>
      <c r="E6409" t="s">
        <v>1184</v>
      </c>
      <c r="F6409" t="s">
        <v>1185</v>
      </c>
      <c r="G6409" t="s">
        <v>13</v>
      </c>
      <c r="H6409" t="s">
        <v>11</v>
      </c>
      <c r="I6409" t="s">
        <v>11</v>
      </c>
      <c r="J6409" t="s">
        <v>9</v>
      </c>
      <c r="O6409" t="s">
        <v>13</v>
      </c>
      <c r="P6409" t="s">
        <v>9</v>
      </c>
      <c r="Q6409" t="s">
        <v>1186</v>
      </c>
      <c r="R6409" t="s">
        <v>122</v>
      </c>
      <c r="S6409" t="s">
        <v>127</v>
      </c>
      <c r="T6409">
        <v>12</v>
      </c>
      <c r="U6409" t="s">
        <v>475</v>
      </c>
      <c r="W6409" t="s">
        <v>386</v>
      </c>
    </row>
    <row r="6410" spans="1:23" x14ac:dyDescent="0.25">
      <c r="A6410" t="s">
        <v>492</v>
      </c>
      <c r="B6410" s="1">
        <v>44085</v>
      </c>
      <c r="C6410">
        <v>-83.52</v>
      </c>
      <c r="D6410" t="s">
        <v>495</v>
      </c>
      <c r="E6410" t="s">
        <v>495</v>
      </c>
      <c r="F6410" t="s">
        <v>496</v>
      </c>
      <c r="G6410" t="s">
        <v>104</v>
      </c>
      <c r="H6410" t="s">
        <v>16</v>
      </c>
      <c r="I6410" t="s">
        <v>16</v>
      </c>
      <c r="J6410" t="s">
        <v>9</v>
      </c>
      <c r="O6410" t="s">
        <v>104</v>
      </c>
      <c r="P6410" t="s">
        <v>9</v>
      </c>
      <c r="Q6410" t="s">
        <v>9</v>
      </c>
      <c r="R6410" t="s">
        <v>122</v>
      </c>
      <c r="S6410" t="s">
        <v>127</v>
      </c>
      <c r="T6410">
        <v>12</v>
      </c>
      <c r="U6410" t="s">
        <v>475</v>
      </c>
      <c r="W6410" t="s">
        <v>386</v>
      </c>
    </row>
    <row r="6411" spans="1:23" x14ac:dyDescent="0.25">
      <c r="A6411" t="s">
        <v>34</v>
      </c>
      <c r="B6411" s="1">
        <v>44085</v>
      </c>
      <c r="C6411">
        <v>-71.55</v>
      </c>
      <c r="D6411" t="s">
        <v>491</v>
      </c>
      <c r="E6411" t="s">
        <v>491</v>
      </c>
      <c r="F6411" t="s">
        <v>1178</v>
      </c>
      <c r="G6411" t="s">
        <v>88</v>
      </c>
      <c r="H6411" t="s">
        <v>33</v>
      </c>
      <c r="I6411" t="s">
        <v>33</v>
      </c>
      <c r="J6411" t="s">
        <v>227</v>
      </c>
      <c r="K6411" t="s">
        <v>9</v>
      </c>
      <c r="L6411" t="s">
        <v>9</v>
      </c>
      <c r="M6411" t="s">
        <v>1179</v>
      </c>
      <c r="O6411" t="s">
        <v>88</v>
      </c>
      <c r="P6411" t="s">
        <v>9</v>
      </c>
      <c r="Q6411" t="s">
        <v>1180</v>
      </c>
      <c r="R6411" t="s">
        <v>122</v>
      </c>
      <c r="S6411" t="s">
        <v>127</v>
      </c>
      <c r="T6411">
        <v>1</v>
      </c>
      <c r="U6411" t="s">
        <v>475</v>
      </c>
      <c r="W6411" t="s">
        <v>386</v>
      </c>
    </row>
    <row r="6412" spans="1:23" x14ac:dyDescent="0.25">
      <c r="A6412" t="s">
        <v>492</v>
      </c>
      <c r="B6412" s="1">
        <v>44085</v>
      </c>
      <c r="C6412">
        <v>-148.91</v>
      </c>
      <c r="D6412" t="s">
        <v>5477</v>
      </c>
      <c r="E6412" t="s">
        <v>5477</v>
      </c>
      <c r="F6412" t="s">
        <v>771</v>
      </c>
      <c r="G6412" t="s">
        <v>55</v>
      </c>
      <c r="H6412" t="s">
        <v>76</v>
      </c>
      <c r="I6412" t="s">
        <v>76</v>
      </c>
      <c r="J6412" t="s">
        <v>9</v>
      </c>
      <c r="O6412" t="s">
        <v>55</v>
      </c>
      <c r="P6412" t="s">
        <v>4953</v>
      </c>
      <c r="Q6412" t="s">
        <v>5560</v>
      </c>
      <c r="R6412" t="s">
        <v>224</v>
      </c>
      <c r="S6412" t="s">
        <v>126</v>
      </c>
      <c r="T6412">
        <v>12</v>
      </c>
      <c r="U6412" t="s">
        <v>475</v>
      </c>
      <c r="V6412" t="s">
        <v>6075</v>
      </c>
      <c r="W6412" t="s">
        <v>386</v>
      </c>
    </row>
    <row r="6413" spans="1:23" x14ac:dyDescent="0.25">
      <c r="A6413" t="s">
        <v>492</v>
      </c>
      <c r="B6413" s="1">
        <v>44085</v>
      </c>
      <c r="C6413">
        <v>-44.02</v>
      </c>
      <c r="D6413" t="s">
        <v>1181</v>
      </c>
      <c r="E6413" t="s">
        <v>1181</v>
      </c>
      <c r="F6413" t="s">
        <v>1182</v>
      </c>
      <c r="G6413" t="s">
        <v>104</v>
      </c>
      <c r="H6413" t="s">
        <v>16</v>
      </c>
      <c r="I6413" t="s">
        <v>16</v>
      </c>
      <c r="J6413" t="s">
        <v>9</v>
      </c>
      <c r="O6413" t="s">
        <v>104</v>
      </c>
      <c r="P6413" t="s">
        <v>9</v>
      </c>
      <c r="Q6413" t="s">
        <v>1183</v>
      </c>
      <c r="R6413" t="s">
        <v>122</v>
      </c>
      <c r="S6413" t="s">
        <v>127</v>
      </c>
      <c r="T6413">
        <v>12</v>
      </c>
      <c r="U6413" t="s">
        <v>475</v>
      </c>
      <c r="W6413" t="s">
        <v>386</v>
      </c>
    </row>
    <row r="6414" spans="1:23" x14ac:dyDescent="0.25">
      <c r="A6414" t="s">
        <v>420</v>
      </c>
      <c r="B6414" s="1">
        <v>44084</v>
      </c>
      <c r="C6414">
        <v>-0.63</v>
      </c>
      <c r="D6414" t="s">
        <v>1187</v>
      </c>
      <c r="E6414" t="s">
        <v>1187</v>
      </c>
      <c r="F6414" t="s">
        <v>1189</v>
      </c>
      <c r="G6414" t="s">
        <v>92</v>
      </c>
      <c r="H6414" t="s">
        <v>71</v>
      </c>
      <c r="I6414" t="s">
        <v>71</v>
      </c>
      <c r="J6414" t="s">
        <v>9</v>
      </c>
      <c r="O6414" t="s">
        <v>92</v>
      </c>
      <c r="P6414" t="s">
        <v>9</v>
      </c>
      <c r="Q6414" t="s">
        <v>9</v>
      </c>
      <c r="R6414" t="s">
        <v>92</v>
      </c>
      <c r="S6414" t="s">
        <v>127</v>
      </c>
      <c r="T6414">
        <v>12</v>
      </c>
      <c r="U6414" t="s">
        <v>475</v>
      </c>
      <c r="W6414" t="s">
        <v>386</v>
      </c>
    </row>
    <row r="6415" spans="1:23" x14ac:dyDescent="0.25">
      <c r="A6415" t="s">
        <v>420</v>
      </c>
      <c r="B6415" s="1">
        <v>44084</v>
      </c>
      <c r="C6415">
        <v>0.22</v>
      </c>
      <c r="D6415" t="s">
        <v>1187</v>
      </c>
      <c r="E6415" t="s">
        <v>1187</v>
      </c>
      <c r="F6415" t="s">
        <v>1188</v>
      </c>
      <c r="G6415" t="s">
        <v>92</v>
      </c>
      <c r="H6415" t="s">
        <v>71</v>
      </c>
      <c r="I6415" t="s">
        <v>71</v>
      </c>
      <c r="J6415" t="s">
        <v>9</v>
      </c>
      <c r="O6415" t="s">
        <v>92</v>
      </c>
      <c r="P6415" t="s">
        <v>9</v>
      </c>
      <c r="Q6415" t="s">
        <v>9</v>
      </c>
      <c r="R6415" t="s">
        <v>92</v>
      </c>
      <c r="S6415" t="s">
        <v>127</v>
      </c>
      <c r="T6415">
        <v>12</v>
      </c>
      <c r="U6415" t="s">
        <v>475</v>
      </c>
      <c r="W6415" t="s">
        <v>386</v>
      </c>
    </row>
    <row r="6416" spans="1:23" x14ac:dyDescent="0.25">
      <c r="A6416" t="s">
        <v>420</v>
      </c>
      <c r="B6416" s="1">
        <v>44084</v>
      </c>
      <c r="C6416">
        <v>0.25</v>
      </c>
      <c r="D6416" t="s">
        <v>518</v>
      </c>
      <c r="E6416" t="s">
        <v>518</v>
      </c>
      <c r="F6416" t="s">
        <v>1200</v>
      </c>
      <c r="G6416" t="s">
        <v>92</v>
      </c>
      <c r="H6416" t="s">
        <v>71</v>
      </c>
      <c r="I6416" t="s">
        <v>71</v>
      </c>
      <c r="J6416" t="s">
        <v>9</v>
      </c>
      <c r="O6416" t="s">
        <v>92</v>
      </c>
      <c r="P6416" t="s">
        <v>9</v>
      </c>
      <c r="Q6416" t="s">
        <v>1201</v>
      </c>
      <c r="R6416" t="s">
        <v>92</v>
      </c>
      <c r="S6416" t="s">
        <v>127</v>
      </c>
      <c r="T6416">
        <v>12</v>
      </c>
      <c r="U6416" t="s">
        <v>475</v>
      </c>
      <c r="W6416" t="s">
        <v>386</v>
      </c>
    </row>
    <row r="6417" spans="1:23" x14ac:dyDescent="0.25">
      <c r="A6417" t="s">
        <v>420</v>
      </c>
      <c r="B6417" s="1">
        <v>44084</v>
      </c>
      <c r="C6417">
        <v>0.41</v>
      </c>
      <c r="D6417" t="s">
        <v>1198</v>
      </c>
      <c r="E6417" t="s">
        <v>1198</v>
      </c>
      <c r="F6417" t="s">
        <v>1188</v>
      </c>
      <c r="G6417" t="s">
        <v>92</v>
      </c>
      <c r="H6417" t="s">
        <v>71</v>
      </c>
      <c r="I6417" t="s">
        <v>71</v>
      </c>
      <c r="J6417" t="s">
        <v>9</v>
      </c>
      <c r="O6417" t="s">
        <v>92</v>
      </c>
      <c r="P6417" t="s">
        <v>9</v>
      </c>
      <c r="Q6417" t="s">
        <v>9</v>
      </c>
      <c r="R6417" t="s">
        <v>92</v>
      </c>
      <c r="S6417" t="s">
        <v>127</v>
      </c>
      <c r="T6417">
        <v>12</v>
      </c>
      <c r="U6417" t="s">
        <v>475</v>
      </c>
      <c r="W6417" t="s">
        <v>386</v>
      </c>
    </row>
    <row r="6418" spans="1:23" x14ac:dyDescent="0.25">
      <c r="A6418" t="s">
        <v>420</v>
      </c>
      <c r="B6418" s="1">
        <v>44084</v>
      </c>
      <c r="C6418">
        <v>-0.88</v>
      </c>
      <c r="D6418" t="s">
        <v>691</v>
      </c>
      <c r="E6418" t="s">
        <v>691</v>
      </c>
      <c r="F6418" t="s">
        <v>1199</v>
      </c>
      <c r="G6418" t="s">
        <v>92</v>
      </c>
      <c r="H6418" t="s">
        <v>71</v>
      </c>
      <c r="I6418" t="s">
        <v>71</v>
      </c>
      <c r="J6418" t="s">
        <v>9</v>
      </c>
      <c r="O6418" t="s">
        <v>92</v>
      </c>
      <c r="P6418" t="s">
        <v>9</v>
      </c>
      <c r="Q6418" t="s">
        <v>9</v>
      </c>
      <c r="R6418" t="s">
        <v>92</v>
      </c>
      <c r="S6418" t="s">
        <v>127</v>
      </c>
      <c r="T6418">
        <v>12</v>
      </c>
      <c r="U6418" t="s">
        <v>475</v>
      </c>
      <c r="W6418" t="s">
        <v>386</v>
      </c>
    </row>
    <row r="6419" spans="1:23" x14ac:dyDescent="0.25">
      <c r="A6419" t="s">
        <v>492</v>
      </c>
      <c r="B6419" s="1">
        <v>44084</v>
      </c>
      <c r="C6419">
        <v>48.44</v>
      </c>
      <c r="D6419" t="s">
        <v>1190</v>
      </c>
      <c r="E6419" t="s">
        <v>1190</v>
      </c>
      <c r="F6419" t="s">
        <v>1191</v>
      </c>
      <c r="G6419" t="s">
        <v>13</v>
      </c>
      <c r="H6419" t="s">
        <v>40</v>
      </c>
      <c r="I6419" t="s">
        <v>40</v>
      </c>
      <c r="J6419" t="s">
        <v>9</v>
      </c>
      <c r="O6419" t="s">
        <v>13</v>
      </c>
      <c r="P6419" t="s">
        <v>9</v>
      </c>
      <c r="Q6419" t="s">
        <v>9</v>
      </c>
      <c r="R6419" t="s">
        <v>122</v>
      </c>
      <c r="S6419" t="s">
        <v>127</v>
      </c>
      <c r="T6419">
        <v>1</v>
      </c>
      <c r="U6419" t="s">
        <v>475</v>
      </c>
      <c r="W6419" t="s">
        <v>386</v>
      </c>
    </row>
    <row r="6420" spans="1:23" x14ac:dyDescent="0.25">
      <c r="A6420" t="s">
        <v>492</v>
      </c>
      <c r="B6420" s="1">
        <v>44084</v>
      </c>
      <c r="C6420">
        <v>-11</v>
      </c>
      <c r="D6420" t="s">
        <v>1196</v>
      </c>
      <c r="E6420" t="s">
        <v>1196</v>
      </c>
      <c r="F6420" t="s">
        <v>1197</v>
      </c>
      <c r="G6420" t="s">
        <v>13</v>
      </c>
      <c r="H6420" t="s">
        <v>40</v>
      </c>
      <c r="I6420" t="s">
        <v>40</v>
      </c>
      <c r="J6420" t="s">
        <v>9</v>
      </c>
      <c r="O6420" t="s">
        <v>13</v>
      </c>
      <c r="P6420" t="s">
        <v>9</v>
      </c>
      <c r="Q6420" t="s">
        <v>9</v>
      </c>
      <c r="R6420" t="s">
        <v>122</v>
      </c>
      <c r="S6420" t="s">
        <v>127</v>
      </c>
      <c r="T6420">
        <v>1</v>
      </c>
      <c r="U6420" t="s">
        <v>475</v>
      </c>
      <c r="W6420" t="s">
        <v>386</v>
      </c>
    </row>
    <row r="6421" spans="1:23" x14ac:dyDescent="0.25">
      <c r="A6421" t="s">
        <v>420</v>
      </c>
      <c r="B6421" s="1">
        <v>44084</v>
      </c>
      <c r="C6421">
        <v>0.63</v>
      </c>
      <c r="D6421" t="s">
        <v>518</v>
      </c>
      <c r="E6421" t="s">
        <v>518</v>
      </c>
      <c r="F6421" t="s">
        <v>1200</v>
      </c>
      <c r="G6421" t="s">
        <v>92</v>
      </c>
      <c r="H6421" t="s">
        <v>71</v>
      </c>
      <c r="I6421" t="s">
        <v>71</v>
      </c>
      <c r="J6421" t="s">
        <v>9</v>
      </c>
      <c r="O6421" t="s">
        <v>92</v>
      </c>
      <c r="P6421" t="s">
        <v>9</v>
      </c>
      <c r="Q6421" t="s">
        <v>1201</v>
      </c>
      <c r="R6421" t="s">
        <v>92</v>
      </c>
      <c r="S6421" t="s">
        <v>127</v>
      </c>
      <c r="T6421">
        <v>12</v>
      </c>
      <c r="U6421" t="s">
        <v>475</v>
      </c>
      <c r="W6421" t="s">
        <v>386</v>
      </c>
    </row>
    <row r="6422" spans="1:23" x14ac:dyDescent="0.25">
      <c r="A6422" t="s">
        <v>486</v>
      </c>
      <c r="B6422" s="1">
        <v>44084</v>
      </c>
      <c r="C6422">
        <v>-10000</v>
      </c>
      <c r="D6422" t="s">
        <v>1194</v>
      </c>
      <c r="E6422" t="s">
        <v>1194</v>
      </c>
      <c r="F6422" t="s">
        <v>1195</v>
      </c>
      <c r="G6422" t="s">
        <v>55</v>
      </c>
      <c r="H6422" t="s">
        <v>225</v>
      </c>
      <c r="I6422" t="s">
        <v>225</v>
      </c>
      <c r="J6422" t="s">
        <v>9</v>
      </c>
      <c r="O6422" t="s">
        <v>55</v>
      </c>
      <c r="P6422" t="s">
        <v>9</v>
      </c>
      <c r="Q6422" t="s">
        <v>9</v>
      </c>
      <c r="R6422" t="s">
        <v>224</v>
      </c>
      <c r="S6422" t="s">
        <v>126</v>
      </c>
      <c r="T6422">
        <v>0</v>
      </c>
      <c r="U6422" t="s">
        <v>475</v>
      </c>
      <c r="V6422" t="s">
        <v>6075</v>
      </c>
      <c r="W6422" t="s">
        <v>386</v>
      </c>
    </row>
    <row r="6423" spans="1:23" x14ac:dyDescent="0.25">
      <c r="A6423" t="s">
        <v>492</v>
      </c>
      <c r="B6423" s="1">
        <v>44084</v>
      </c>
      <c r="C6423">
        <v>-24.35</v>
      </c>
      <c r="D6423" t="s">
        <v>1192</v>
      </c>
      <c r="E6423" t="s">
        <v>1192</v>
      </c>
      <c r="F6423" t="s">
        <v>1193</v>
      </c>
      <c r="G6423" t="s">
        <v>110</v>
      </c>
      <c r="H6423" t="s">
        <v>81</v>
      </c>
      <c r="I6423" t="s">
        <v>81</v>
      </c>
      <c r="J6423" t="s">
        <v>9</v>
      </c>
      <c r="O6423" t="s">
        <v>110</v>
      </c>
      <c r="P6423" t="s">
        <v>9</v>
      </c>
      <c r="Q6423" t="s">
        <v>9</v>
      </c>
      <c r="R6423" t="s">
        <v>122</v>
      </c>
      <c r="S6423" t="s">
        <v>127</v>
      </c>
      <c r="T6423">
        <v>1</v>
      </c>
      <c r="U6423" t="s">
        <v>475</v>
      </c>
      <c r="V6423" t="s">
        <v>283</v>
      </c>
      <c r="W6423" t="s">
        <v>386</v>
      </c>
    </row>
    <row r="6424" spans="1:23" x14ac:dyDescent="0.25">
      <c r="A6424" t="s">
        <v>492</v>
      </c>
      <c r="B6424" s="1">
        <v>44083</v>
      </c>
      <c r="C6424">
        <v>-17.13</v>
      </c>
      <c r="D6424" t="s">
        <v>1000</v>
      </c>
      <c r="E6424" t="s">
        <v>1000</v>
      </c>
      <c r="F6424" t="s">
        <v>1202</v>
      </c>
      <c r="G6424" t="s">
        <v>104</v>
      </c>
      <c r="H6424" t="s">
        <v>7</v>
      </c>
      <c r="I6424" t="s">
        <v>7</v>
      </c>
      <c r="J6424" t="s">
        <v>9</v>
      </c>
      <c r="O6424" t="s">
        <v>104</v>
      </c>
      <c r="P6424" t="s">
        <v>9</v>
      </c>
      <c r="Q6424" t="s">
        <v>9</v>
      </c>
      <c r="R6424" t="s">
        <v>122</v>
      </c>
      <c r="S6424" t="s">
        <v>127</v>
      </c>
      <c r="T6424">
        <v>12</v>
      </c>
      <c r="U6424" t="s">
        <v>475</v>
      </c>
      <c r="W6424" t="s">
        <v>386</v>
      </c>
    </row>
    <row r="6425" spans="1:23" x14ac:dyDescent="0.25">
      <c r="A6425" t="s">
        <v>492</v>
      </c>
      <c r="B6425" s="1">
        <v>44083</v>
      </c>
      <c r="C6425">
        <v>-28</v>
      </c>
      <c r="D6425" t="s">
        <v>1243</v>
      </c>
      <c r="E6425" t="s">
        <v>1243</v>
      </c>
      <c r="F6425" t="s">
        <v>1205</v>
      </c>
      <c r="G6425" t="s">
        <v>117</v>
      </c>
      <c r="H6425" t="s">
        <v>45</v>
      </c>
      <c r="I6425" t="s">
        <v>45</v>
      </c>
      <c r="J6425" t="s">
        <v>9</v>
      </c>
      <c r="O6425" t="s">
        <v>117</v>
      </c>
      <c r="P6425" t="s">
        <v>9</v>
      </c>
      <c r="Q6425" t="s">
        <v>9</v>
      </c>
      <c r="R6425" t="s">
        <v>122</v>
      </c>
      <c r="S6425" t="s">
        <v>127</v>
      </c>
      <c r="T6425">
        <v>12</v>
      </c>
      <c r="U6425" t="s">
        <v>475</v>
      </c>
      <c r="W6425" t="s">
        <v>386</v>
      </c>
    </row>
    <row r="6426" spans="1:23" x14ac:dyDescent="0.25">
      <c r="A6426" t="s">
        <v>492</v>
      </c>
      <c r="B6426" s="1">
        <v>44083</v>
      </c>
      <c r="C6426">
        <v>-100</v>
      </c>
      <c r="D6426" t="s">
        <v>1203</v>
      </c>
      <c r="E6426" t="s">
        <v>1203</v>
      </c>
      <c r="F6426" t="s">
        <v>1204</v>
      </c>
      <c r="G6426" t="s">
        <v>13</v>
      </c>
      <c r="H6426" t="s">
        <v>38</v>
      </c>
      <c r="I6426" t="s">
        <v>38</v>
      </c>
      <c r="J6426" t="s">
        <v>9</v>
      </c>
      <c r="O6426" t="s">
        <v>13</v>
      </c>
      <c r="P6426" t="s">
        <v>9</v>
      </c>
      <c r="Q6426" t="s">
        <v>9</v>
      </c>
      <c r="R6426" t="s">
        <v>122</v>
      </c>
      <c r="S6426" t="s">
        <v>127</v>
      </c>
      <c r="T6426">
        <v>12</v>
      </c>
      <c r="U6426" t="s">
        <v>475</v>
      </c>
      <c r="W6426" t="s">
        <v>386</v>
      </c>
    </row>
    <row r="6427" spans="1:23" x14ac:dyDescent="0.25">
      <c r="A6427" t="s">
        <v>492</v>
      </c>
      <c r="B6427" s="1">
        <v>44082</v>
      </c>
      <c r="C6427">
        <v>8.81</v>
      </c>
      <c r="D6427" t="s">
        <v>864</v>
      </c>
      <c r="E6427" t="s">
        <v>864</v>
      </c>
      <c r="F6427" t="s">
        <v>865</v>
      </c>
      <c r="G6427" t="s">
        <v>120</v>
      </c>
      <c r="H6427" t="s">
        <v>86</v>
      </c>
      <c r="I6427" t="s">
        <v>86</v>
      </c>
      <c r="J6427" t="s">
        <v>9</v>
      </c>
      <c r="O6427" t="s">
        <v>120</v>
      </c>
      <c r="P6427" t="s">
        <v>9</v>
      </c>
      <c r="Q6427" t="s">
        <v>9</v>
      </c>
      <c r="R6427" t="s">
        <v>122</v>
      </c>
      <c r="S6427" t="s">
        <v>125</v>
      </c>
      <c r="T6427">
        <v>1</v>
      </c>
      <c r="U6427" t="s">
        <v>475</v>
      </c>
      <c r="W6427" t="s">
        <v>386</v>
      </c>
    </row>
    <row r="6428" spans="1:23" x14ac:dyDescent="0.25">
      <c r="A6428" t="s">
        <v>544</v>
      </c>
      <c r="B6428" s="1">
        <v>44082</v>
      </c>
      <c r="C6428">
        <v>-50</v>
      </c>
      <c r="D6428" t="s">
        <v>577</v>
      </c>
      <c r="E6428" t="s">
        <v>577</v>
      </c>
      <c r="F6428" t="s">
        <v>1209</v>
      </c>
      <c r="G6428" t="s">
        <v>104</v>
      </c>
      <c r="H6428" t="s">
        <v>7</v>
      </c>
      <c r="I6428" t="s">
        <v>7</v>
      </c>
      <c r="J6428" t="s">
        <v>9</v>
      </c>
      <c r="O6428" t="s">
        <v>104</v>
      </c>
      <c r="P6428" t="s">
        <v>9</v>
      </c>
      <c r="Q6428" t="s">
        <v>9</v>
      </c>
      <c r="R6428" t="s">
        <v>122</v>
      </c>
      <c r="S6428" t="s">
        <v>127</v>
      </c>
      <c r="T6428">
        <v>12</v>
      </c>
      <c r="U6428" t="s">
        <v>475</v>
      </c>
      <c r="W6428" t="s">
        <v>386</v>
      </c>
    </row>
    <row r="6429" spans="1:23" x14ac:dyDescent="0.25">
      <c r="A6429" t="s">
        <v>544</v>
      </c>
      <c r="B6429" s="1">
        <v>44082</v>
      </c>
      <c r="C6429">
        <v>-192.84</v>
      </c>
      <c r="D6429" t="s">
        <v>560</v>
      </c>
      <c r="E6429" t="s">
        <v>560</v>
      </c>
      <c r="F6429" t="s">
        <v>561</v>
      </c>
      <c r="G6429" t="s">
        <v>120</v>
      </c>
      <c r="H6429" t="s">
        <v>83</v>
      </c>
      <c r="I6429" t="s">
        <v>83</v>
      </c>
      <c r="J6429" t="s">
        <v>9</v>
      </c>
      <c r="O6429" t="s">
        <v>120</v>
      </c>
      <c r="P6429" t="s">
        <v>9</v>
      </c>
      <c r="Q6429" t="s">
        <v>1206</v>
      </c>
      <c r="R6429" t="s">
        <v>122</v>
      </c>
      <c r="S6429" t="s">
        <v>127</v>
      </c>
      <c r="T6429">
        <v>12</v>
      </c>
      <c r="U6429" t="s">
        <v>475</v>
      </c>
      <c r="W6429" t="s">
        <v>386</v>
      </c>
    </row>
    <row r="6430" spans="1:23" x14ac:dyDescent="0.25">
      <c r="A6430" t="s">
        <v>19</v>
      </c>
      <c r="B6430" s="1">
        <v>44082</v>
      </c>
      <c r="C6430">
        <v>-169.18</v>
      </c>
      <c r="D6430" t="s">
        <v>504</v>
      </c>
      <c r="E6430" t="s">
        <v>504</v>
      </c>
      <c r="F6430" t="s">
        <v>505</v>
      </c>
      <c r="G6430" t="s">
        <v>94</v>
      </c>
      <c r="H6430" t="s">
        <v>24</v>
      </c>
      <c r="I6430" t="s">
        <v>24</v>
      </c>
      <c r="J6430" t="s">
        <v>2433</v>
      </c>
      <c r="K6430" t="s">
        <v>2434</v>
      </c>
      <c r="O6430" t="s">
        <v>94</v>
      </c>
      <c r="P6430" t="s">
        <v>29</v>
      </c>
      <c r="Q6430" t="s">
        <v>2435</v>
      </c>
      <c r="R6430" t="s">
        <v>122</v>
      </c>
      <c r="S6430" t="s">
        <v>127</v>
      </c>
      <c r="T6430">
        <v>12</v>
      </c>
      <c r="U6430" t="s">
        <v>475</v>
      </c>
      <c r="V6430" t="s">
        <v>265</v>
      </c>
      <c r="W6430" t="s">
        <v>1640</v>
      </c>
    </row>
    <row r="6431" spans="1:23" x14ac:dyDescent="0.25">
      <c r="A6431" t="s">
        <v>6411</v>
      </c>
      <c r="B6431" s="1">
        <v>44082</v>
      </c>
      <c r="C6431">
        <v>-3035</v>
      </c>
      <c r="D6431" t="s">
        <v>6915</v>
      </c>
      <c r="E6431" t="s">
        <v>6915</v>
      </c>
      <c r="F6431" t="s">
        <v>6907</v>
      </c>
      <c r="G6431" t="s">
        <v>89</v>
      </c>
      <c r="H6431" t="s">
        <v>229</v>
      </c>
      <c r="I6431" t="s">
        <v>229</v>
      </c>
      <c r="J6431" t="s">
        <v>9</v>
      </c>
      <c r="O6431" t="s">
        <v>89</v>
      </c>
      <c r="P6431" t="s">
        <v>9</v>
      </c>
      <c r="Q6431" t="s">
        <v>9</v>
      </c>
      <c r="R6431" t="s">
        <v>224</v>
      </c>
      <c r="S6431" t="s">
        <v>127</v>
      </c>
      <c r="T6431">
        <v>1</v>
      </c>
      <c r="U6431" t="s">
        <v>475</v>
      </c>
      <c r="W6431" t="s">
        <v>386</v>
      </c>
    </row>
    <row r="6432" spans="1:23" x14ac:dyDescent="0.25">
      <c r="A6432" t="s">
        <v>19</v>
      </c>
      <c r="B6432" s="1">
        <v>44082</v>
      </c>
      <c r="C6432">
        <v>-4520.71</v>
      </c>
      <c r="D6432" t="s">
        <v>516</v>
      </c>
      <c r="E6432" t="s">
        <v>516</v>
      </c>
      <c r="F6432" t="s">
        <v>517</v>
      </c>
      <c r="G6432" t="s">
        <v>94</v>
      </c>
      <c r="H6432" t="s">
        <v>61</v>
      </c>
      <c r="I6432" t="s">
        <v>61</v>
      </c>
      <c r="J6432" t="s">
        <v>9</v>
      </c>
      <c r="O6432" t="s">
        <v>94</v>
      </c>
      <c r="P6432" t="s">
        <v>9</v>
      </c>
      <c r="Q6432" t="s">
        <v>9</v>
      </c>
      <c r="R6432" t="s">
        <v>122</v>
      </c>
      <c r="S6432" t="s">
        <v>127</v>
      </c>
      <c r="T6432">
        <v>12</v>
      </c>
      <c r="U6432" t="s">
        <v>475</v>
      </c>
      <c r="W6432" t="s">
        <v>386</v>
      </c>
    </row>
    <row r="6433" spans="1:23" x14ac:dyDescent="0.25">
      <c r="A6433" t="s">
        <v>605</v>
      </c>
      <c r="B6433" s="1">
        <v>44082</v>
      </c>
      <c r="C6433">
        <v>-27.53</v>
      </c>
      <c r="D6433" t="s">
        <v>1207</v>
      </c>
      <c r="E6433" t="s">
        <v>1207</v>
      </c>
      <c r="F6433" t="s">
        <v>1208</v>
      </c>
      <c r="G6433" t="s">
        <v>13</v>
      </c>
      <c r="H6433" t="s">
        <v>40</v>
      </c>
      <c r="I6433" t="s">
        <v>40</v>
      </c>
      <c r="J6433" t="s">
        <v>9</v>
      </c>
      <c r="O6433" t="s">
        <v>13</v>
      </c>
      <c r="P6433" t="s">
        <v>9</v>
      </c>
      <c r="Q6433" t="s">
        <v>9</v>
      </c>
      <c r="R6433" t="s">
        <v>122</v>
      </c>
      <c r="S6433" t="s">
        <v>127</v>
      </c>
      <c r="T6433">
        <v>1</v>
      </c>
      <c r="U6433" t="s">
        <v>475</v>
      </c>
      <c r="W6433" t="s">
        <v>386</v>
      </c>
    </row>
    <row r="6434" spans="1:23" x14ac:dyDescent="0.25">
      <c r="A6434" t="s">
        <v>492</v>
      </c>
      <c r="B6434" s="1">
        <v>44081</v>
      </c>
      <c r="C6434">
        <v>-9.99</v>
      </c>
      <c r="D6434" t="s">
        <v>495</v>
      </c>
      <c r="E6434" t="s">
        <v>495</v>
      </c>
      <c r="F6434" t="s">
        <v>496</v>
      </c>
      <c r="G6434" t="s">
        <v>104</v>
      </c>
      <c r="H6434" t="s">
        <v>16</v>
      </c>
      <c r="I6434" t="s">
        <v>16</v>
      </c>
      <c r="J6434" t="s">
        <v>9</v>
      </c>
      <c r="O6434" t="s">
        <v>104</v>
      </c>
      <c r="P6434" t="s">
        <v>9</v>
      </c>
      <c r="Q6434" t="s">
        <v>9</v>
      </c>
      <c r="R6434" t="s">
        <v>122</v>
      </c>
      <c r="S6434" t="s">
        <v>127</v>
      </c>
      <c r="T6434">
        <v>12</v>
      </c>
      <c r="U6434" t="s">
        <v>475</v>
      </c>
      <c r="W6434" t="s">
        <v>386</v>
      </c>
    </row>
    <row r="6435" spans="1:23" x14ac:dyDescent="0.25">
      <c r="A6435" t="s">
        <v>492</v>
      </c>
      <c r="B6435" s="1">
        <v>44081</v>
      </c>
      <c r="C6435">
        <v>25</v>
      </c>
      <c r="D6435" t="s">
        <v>536</v>
      </c>
      <c r="E6435" t="s">
        <v>536</v>
      </c>
      <c r="F6435" t="s">
        <v>537</v>
      </c>
      <c r="G6435" t="s">
        <v>92</v>
      </c>
      <c r="H6435" t="s">
        <v>49</v>
      </c>
      <c r="I6435" t="s">
        <v>49</v>
      </c>
      <c r="J6435" t="s">
        <v>9</v>
      </c>
      <c r="O6435" t="s">
        <v>92</v>
      </c>
      <c r="P6435" t="s">
        <v>9</v>
      </c>
      <c r="Q6435" t="s">
        <v>9</v>
      </c>
      <c r="R6435" t="s">
        <v>92</v>
      </c>
      <c r="S6435" t="s">
        <v>127</v>
      </c>
      <c r="T6435">
        <v>12</v>
      </c>
      <c r="U6435" t="s">
        <v>475</v>
      </c>
      <c r="W6435" t="s">
        <v>386</v>
      </c>
    </row>
    <row r="6436" spans="1:23" x14ac:dyDescent="0.25">
      <c r="A6436" t="s">
        <v>34</v>
      </c>
      <c r="B6436" s="1">
        <v>44081</v>
      </c>
      <c r="C6436">
        <v>35.36</v>
      </c>
      <c r="D6436" t="s">
        <v>502</v>
      </c>
      <c r="E6436" t="s">
        <v>502</v>
      </c>
      <c r="F6436" t="s">
        <v>503</v>
      </c>
      <c r="G6436" t="s">
        <v>92</v>
      </c>
      <c r="H6436" t="s">
        <v>49</v>
      </c>
      <c r="I6436" t="s">
        <v>49</v>
      </c>
      <c r="J6436" t="s">
        <v>9</v>
      </c>
      <c r="O6436" t="s">
        <v>92</v>
      </c>
      <c r="P6436" t="s">
        <v>9</v>
      </c>
      <c r="Q6436" t="s">
        <v>9</v>
      </c>
      <c r="R6436" t="s">
        <v>92</v>
      </c>
      <c r="S6436" t="s">
        <v>127</v>
      </c>
      <c r="T6436">
        <v>12</v>
      </c>
      <c r="U6436" t="s">
        <v>475</v>
      </c>
      <c r="W6436" t="s">
        <v>386</v>
      </c>
    </row>
    <row r="6437" spans="1:23" x14ac:dyDescent="0.25">
      <c r="A6437" t="s">
        <v>492</v>
      </c>
      <c r="B6437" s="1">
        <v>44081</v>
      </c>
      <c r="C6437">
        <v>-100</v>
      </c>
      <c r="D6437" t="s">
        <v>1210</v>
      </c>
      <c r="E6437" t="s">
        <v>1210</v>
      </c>
      <c r="F6437" t="s">
        <v>1211</v>
      </c>
      <c r="G6437" t="s">
        <v>78</v>
      </c>
      <c r="H6437" t="s">
        <v>471</v>
      </c>
      <c r="I6437" t="s">
        <v>471</v>
      </c>
      <c r="J6437" t="s">
        <v>9</v>
      </c>
      <c r="O6437" t="s">
        <v>78</v>
      </c>
      <c r="P6437" t="s">
        <v>9</v>
      </c>
      <c r="Q6437" t="s">
        <v>9</v>
      </c>
      <c r="R6437" t="s">
        <v>122</v>
      </c>
      <c r="S6437" t="s">
        <v>124</v>
      </c>
      <c r="T6437">
        <v>1</v>
      </c>
      <c r="U6437" t="s">
        <v>475</v>
      </c>
      <c r="W6437" t="s">
        <v>386</v>
      </c>
    </row>
    <row r="6438" spans="1:23" x14ac:dyDescent="0.25">
      <c r="A6438" t="s">
        <v>492</v>
      </c>
      <c r="B6438" s="1">
        <v>44081</v>
      </c>
      <c r="C6438">
        <v>-8.5299999999999994</v>
      </c>
      <c r="D6438" t="s">
        <v>1212</v>
      </c>
      <c r="E6438" t="s">
        <v>1212</v>
      </c>
      <c r="F6438" t="s">
        <v>1213</v>
      </c>
      <c r="G6438" t="s">
        <v>104</v>
      </c>
      <c r="H6438" t="s">
        <v>7</v>
      </c>
      <c r="I6438" t="s">
        <v>7</v>
      </c>
      <c r="J6438" t="s">
        <v>9</v>
      </c>
      <c r="O6438" t="s">
        <v>104</v>
      </c>
      <c r="P6438" t="s">
        <v>9</v>
      </c>
      <c r="Q6438" t="s">
        <v>9</v>
      </c>
      <c r="R6438" t="s">
        <v>122</v>
      </c>
      <c r="S6438" t="s">
        <v>127</v>
      </c>
      <c r="T6438">
        <v>12</v>
      </c>
      <c r="U6438" t="s">
        <v>475</v>
      </c>
      <c r="W6438" t="s">
        <v>386</v>
      </c>
    </row>
    <row r="6439" spans="1:23" x14ac:dyDescent="0.25">
      <c r="A6439" t="s">
        <v>492</v>
      </c>
      <c r="B6439" s="1">
        <v>44081</v>
      </c>
      <c r="C6439">
        <v>-2.91</v>
      </c>
      <c r="D6439" t="s">
        <v>1212</v>
      </c>
      <c r="E6439" t="s">
        <v>1212</v>
      </c>
      <c r="F6439" t="s">
        <v>1213</v>
      </c>
      <c r="G6439" t="s">
        <v>104</v>
      </c>
      <c r="H6439" t="s">
        <v>7</v>
      </c>
      <c r="I6439" t="s">
        <v>7</v>
      </c>
      <c r="J6439" t="s">
        <v>9</v>
      </c>
      <c r="O6439" t="s">
        <v>104</v>
      </c>
      <c r="P6439" t="s">
        <v>9</v>
      </c>
      <c r="Q6439" t="s">
        <v>9</v>
      </c>
      <c r="R6439" t="s">
        <v>122</v>
      </c>
      <c r="S6439" t="s">
        <v>127</v>
      </c>
      <c r="T6439">
        <v>12</v>
      </c>
      <c r="U6439" t="s">
        <v>475</v>
      </c>
      <c r="W6439" t="s">
        <v>386</v>
      </c>
    </row>
    <row r="6440" spans="1:23" x14ac:dyDescent="0.25">
      <c r="A6440" t="s">
        <v>492</v>
      </c>
      <c r="B6440" s="1">
        <v>44081</v>
      </c>
      <c r="C6440">
        <v>-5</v>
      </c>
      <c r="D6440" t="s">
        <v>1214</v>
      </c>
      <c r="E6440" t="s">
        <v>1214</v>
      </c>
      <c r="F6440" t="s">
        <v>1215</v>
      </c>
      <c r="G6440" t="s">
        <v>10</v>
      </c>
      <c r="H6440" t="s">
        <v>39</v>
      </c>
      <c r="I6440" t="s">
        <v>39</v>
      </c>
      <c r="J6440" t="s">
        <v>9</v>
      </c>
      <c r="O6440" t="s">
        <v>10</v>
      </c>
      <c r="P6440" t="s">
        <v>9</v>
      </c>
      <c r="Q6440" t="s">
        <v>9</v>
      </c>
      <c r="R6440" t="s">
        <v>122</v>
      </c>
      <c r="S6440" t="s">
        <v>127</v>
      </c>
      <c r="T6440">
        <v>12</v>
      </c>
      <c r="U6440" t="s">
        <v>475</v>
      </c>
      <c r="W6440" t="s">
        <v>386</v>
      </c>
    </row>
    <row r="6441" spans="1:23" x14ac:dyDescent="0.25">
      <c r="A6441" t="s">
        <v>544</v>
      </c>
      <c r="B6441" s="1">
        <v>44080</v>
      </c>
      <c r="C6441">
        <v>-41.85</v>
      </c>
      <c r="D6441" t="s">
        <v>938</v>
      </c>
      <c r="E6441" t="s">
        <v>938</v>
      </c>
      <c r="F6441" t="s">
        <v>1226</v>
      </c>
      <c r="G6441" t="s">
        <v>104</v>
      </c>
      <c r="H6441" t="s">
        <v>7</v>
      </c>
      <c r="I6441" t="s">
        <v>7</v>
      </c>
      <c r="J6441" t="s">
        <v>9</v>
      </c>
      <c r="O6441" t="s">
        <v>104</v>
      </c>
      <c r="P6441" t="s">
        <v>9</v>
      </c>
      <c r="Q6441" t="s">
        <v>9</v>
      </c>
      <c r="R6441" t="s">
        <v>122</v>
      </c>
      <c r="S6441" t="s">
        <v>127</v>
      </c>
      <c r="T6441">
        <v>12</v>
      </c>
      <c r="U6441" t="s">
        <v>475</v>
      </c>
      <c r="W6441" t="s">
        <v>386</v>
      </c>
    </row>
    <row r="6442" spans="1:23" x14ac:dyDescent="0.25">
      <c r="A6442" t="s">
        <v>34</v>
      </c>
      <c r="B6442" s="1">
        <v>44080</v>
      </c>
      <c r="C6442">
        <v>26.99</v>
      </c>
      <c r="D6442" t="s">
        <v>491</v>
      </c>
      <c r="E6442" t="s">
        <v>491</v>
      </c>
      <c r="F6442" t="s">
        <v>1216</v>
      </c>
      <c r="G6442" t="s">
        <v>110</v>
      </c>
      <c r="H6442" t="s">
        <v>79</v>
      </c>
      <c r="I6442" t="s">
        <v>79</v>
      </c>
      <c r="J6442" t="s">
        <v>9</v>
      </c>
      <c r="K6442" t="s">
        <v>9</v>
      </c>
      <c r="L6442" t="s">
        <v>9</v>
      </c>
      <c r="M6442" t="s">
        <v>1217</v>
      </c>
      <c r="O6442" t="s">
        <v>110</v>
      </c>
      <c r="P6442" t="s">
        <v>9</v>
      </c>
      <c r="Q6442" t="s">
        <v>1218</v>
      </c>
      <c r="R6442" t="s">
        <v>122</v>
      </c>
      <c r="S6442" t="s">
        <v>127</v>
      </c>
      <c r="T6442">
        <v>12</v>
      </c>
      <c r="U6442" t="s">
        <v>475</v>
      </c>
      <c r="V6442" t="s">
        <v>283</v>
      </c>
      <c r="W6442" t="s">
        <v>386</v>
      </c>
    </row>
    <row r="6443" spans="1:23" x14ac:dyDescent="0.25">
      <c r="A6443" t="s">
        <v>34</v>
      </c>
      <c r="B6443" s="1">
        <v>44080</v>
      </c>
      <c r="C6443">
        <v>-24.95</v>
      </c>
      <c r="D6443" t="s">
        <v>491</v>
      </c>
      <c r="E6443" t="s">
        <v>491</v>
      </c>
      <c r="F6443" t="s">
        <v>1219</v>
      </c>
      <c r="G6443" t="s">
        <v>120</v>
      </c>
      <c r="H6443" t="s">
        <v>83</v>
      </c>
      <c r="I6443" t="s">
        <v>83</v>
      </c>
      <c r="J6443" t="s">
        <v>9</v>
      </c>
      <c r="K6443" t="s">
        <v>9</v>
      </c>
      <c r="L6443" t="s">
        <v>9</v>
      </c>
      <c r="M6443" t="s">
        <v>1220</v>
      </c>
      <c r="O6443" t="s">
        <v>120</v>
      </c>
      <c r="P6443" t="s">
        <v>9</v>
      </c>
      <c r="Q6443" t="s">
        <v>1221</v>
      </c>
      <c r="R6443" t="s">
        <v>122</v>
      </c>
      <c r="S6443" t="s">
        <v>127</v>
      </c>
      <c r="T6443">
        <v>12</v>
      </c>
      <c r="U6443" t="s">
        <v>475</v>
      </c>
      <c r="W6443" t="s">
        <v>386</v>
      </c>
    </row>
    <row r="6444" spans="1:23" x14ac:dyDescent="0.25">
      <c r="A6444" t="s">
        <v>605</v>
      </c>
      <c r="B6444" s="1">
        <v>44080</v>
      </c>
      <c r="C6444">
        <v>-330.29</v>
      </c>
      <c r="D6444" t="s">
        <v>1222</v>
      </c>
      <c r="E6444" t="s">
        <v>1222</v>
      </c>
      <c r="F6444" t="s">
        <v>1223</v>
      </c>
      <c r="G6444" t="s">
        <v>120</v>
      </c>
      <c r="H6444" t="s">
        <v>83</v>
      </c>
      <c r="I6444" t="s">
        <v>83</v>
      </c>
      <c r="J6444" t="s">
        <v>9</v>
      </c>
      <c r="O6444" t="s">
        <v>120</v>
      </c>
      <c r="P6444" t="s">
        <v>9</v>
      </c>
      <c r="Q6444" t="s">
        <v>1224</v>
      </c>
      <c r="R6444" t="s">
        <v>122</v>
      </c>
      <c r="S6444" t="s">
        <v>127</v>
      </c>
      <c r="T6444">
        <v>12</v>
      </c>
      <c r="U6444" t="s">
        <v>475</v>
      </c>
      <c r="W6444" t="s">
        <v>386</v>
      </c>
    </row>
    <row r="6445" spans="1:23" x14ac:dyDescent="0.25">
      <c r="A6445" t="s">
        <v>605</v>
      </c>
      <c r="B6445" s="1">
        <v>44080</v>
      </c>
      <c r="C6445">
        <v>-2.2000000000000002</v>
      </c>
      <c r="D6445" t="s">
        <v>628</v>
      </c>
      <c r="E6445" t="s">
        <v>628</v>
      </c>
      <c r="F6445" t="s">
        <v>1225</v>
      </c>
      <c r="G6445" t="s">
        <v>13</v>
      </c>
      <c r="H6445" t="s">
        <v>11</v>
      </c>
      <c r="I6445" t="s">
        <v>11</v>
      </c>
      <c r="J6445" t="s">
        <v>9</v>
      </c>
      <c r="O6445" t="s">
        <v>13</v>
      </c>
      <c r="P6445" t="s">
        <v>9</v>
      </c>
      <c r="Q6445" t="s">
        <v>9</v>
      </c>
      <c r="R6445" t="s">
        <v>122</v>
      </c>
      <c r="S6445" t="s">
        <v>127</v>
      </c>
      <c r="T6445">
        <v>12</v>
      </c>
      <c r="U6445" t="s">
        <v>475</v>
      </c>
      <c r="W6445" t="s">
        <v>386</v>
      </c>
    </row>
    <row r="6446" spans="1:23" x14ac:dyDescent="0.25">
      <c r="A6446" t="s">
        <v>492</v>
      </c>
      <c r="B6446" s="1">
        <v>44079</v>
      </c>
      <c r="C6446">
        <v>-20.32</v>
      </c>
      <c r="D6446" t="s">
        <v>493</v>
      </c>
      <c r="E6446" t="s">
        <v>493</v>
      </c>
      <c r="F6446" t="s">
        <v>494</v>
      </c>
      <c r="G6446" t="s">
        <v>104</v>
      </c>
      <c r="H6446" t="s">
        <v>16</v>
      </c>
      <c r="I6446" t="s">
        <v>16</v>
      </c>
      <c r="J6446" t="s">
        <v>9</v>
      </c>
      <c r="O6446" t="s">
        <v>104</v>
      </c>
      <c r="P6446" t="s">
        <v>9</v>
      </c>
      <c r="Q6446" t="s">
        <v>9</v>
      </c>
      <c r="R6446" t="s">
        <v>122</v>
      </c>
      <c r="S6446" t="s">
        <v>127</v>
      </c>
      <c r="T6446">
        <v>12</v>
      </c>
      <c r="U6446" t="s">
        <v>475</v>
      </c>
      <c r="W6446" t="s">
        <v>386</v>
      </c>
    </row>
    <row r="6447" spans="1:23" x14ac:dyDescent="0.25">
      <c r="A6447" t="s">
        <v>492</v>
      </c>
      <c r="B6447" s="1">
        <v>44079</v>
      </c>
      <c r="C6447">
        <v>-133.63</v>
      </c>
      <c r="D6447" t="s">
        <v>495</v>
      </c>
      <c r="E6447" t="s">
        <v>495</v>
      </c>
      <c r="F6447" t="s">
        <v>496</v>
      </c>
      <c r="G6447" t="s">
        <v>104</v>
      </c>
      <c r="H6447" t="s">
        <v>16</v>
      </c>
      <c r="I6447" t="s">
        <v>16</v>
      </c>
      <c r="J6447" t="s">
        <v>9</v>
      </c>
      <c r="O6447" t="s">
        <v>104</v>
      </c>
      <c r="P6447" t="s">
        <v>1227</v>
      </c>
      <c r="Q6447" t="s">
        <v>9</v>
      </c>
      <c r="R6447" t="s">
        <v>122</v>
      </c>
      <c r="S6447" t="s">
        <v>127</v>
      </c>
      <c r="T6447">
        <v>12</v>
      </c>
      <c r="U6447" t="s">
        <v>475</v>
      </c>
      <c r="W6447" t="s">
        <v>386</v>
      </c>
    </row>
    <row r="6448" spans="1:23" x14ac:dyDescent="0.25">
      <c r="A6448" t="s">
        <v>492</v>
      </c>
      <c r="B6448" s="1">
        <v>44079</v>
      </c>
      <c r="C6448">
        <v>-3.29</v>
      </c>
      <c r="D6448" t="s">
        <v>1228</v>
      </c>
      <c r="E6448" t="s">
        <v>1228</v>
      </c>
      <c r="F6448" t="s">
        <v>1229</v>
      </c>
      <c r="G6448" t="s">
        <v>13</v>
      </c>
      <c r="H6448" t="s">
        <v>11</v>
      </c>
      <c r="I6448" t="s">
        <v>11</v>
      </c>
      <c r="J6448" t="s">
        <v>9</v>
      </c>
      <c r="O6448" t="s">
        <v>13</v>
      </c>
      <c r="P6448" t="s">
        <v>1227</v>
      </c>
      <c r="Q6448" t="s">
        <v>1230</v>
      </c>
      <c r="R6448" t="s">
        <v>122</v>
      </c>
      <c r="S6448" t="s">
        <v>127</v>
      </c>
      <c r="T6448">
        <v>12</v>
      </c>
      <c r="U6448" t="s">
        <v>475</v>
      </c>
      <c r="W6448" t="s">
        <v>386</v>
      </c>
    </row>
    <row r="6449" spans="1:23" x14ac:dyDescent="0.25">
      <c r="A6449" t="s">
        <v>492</v>
      </c>
      <c r="B6449" s="1">
        <v>44079</v>
      </c>
      <c r="C6449">
        <v>-64.66</v>
      </c>
      <c r="D6449" t="s">
        <v>541</v>
      </c>
      <c r="E6449" t="s">
        <v>541</v>
      </c>
      <c r="F6449" t="s">
        <v>542</v>
      </c>
      <c r="G6449" t="s">
        <v>104</v>
      </c>
      <c r="H6449" t="s">
        <v>16</v>
      </c>
      <c r="I6449" t="s">
        <v>16</v>
      </c>
      <c r="J6449" t="s">
        <v>9</v>
      </c>
      <c r="O6449" t="s">
        <v>104</v>
      </c>
      <c r="P6449" t="s">
        <v>1227</v>
      </c>
      <c r="Q6449" t="s">
        <v>9</v>
      </c>
      <c r="R6449" t="s">
        <v>122</v>
      </c>
      <c r="S6449" t="s">
        <v>127</v>
      </c>
      <c r="T6449">
        <v>12</v>
      </c>
      <c r="U6449" t="s">
        <v>475</v>
      </c>
      <c r="W6449" t="s">
        <v>386</v>
      </c>
    </row>
    <row r="6450" spans="1:23" x14ac:dyDescent="0.25">
      <c r="A6450" t="s">
        <v>492</v>
      </c>
      <c r="B6450" s="1">
        <v>44079</v>
      </c>
      <c r="C6450">
        <v>-65</v>
      </c>
      <c r="D6450" t="s">
        <v>527</v>
      </c>
      <c r="E6450" t="s">
        <v>527</v>
      </c>
      <c r="F6450" t="s">
        <v>528</v>
      </c>
      <c r="G6450" t="s">
        <v>94</v>
      </c>
      <c r="H6450" t="s">
        <v>32</v>
      </c>
      <c r="I6450" t="s">
        <v>32</v>
      </c>
      <c r="J6450" t="s">
        <v>32</v>
      </c>
      <c r="O6450" t="s">
        <v>94</v>
      </c>
      <c r="P6450" t="s">
        <v>29</v>
      </c>
      <c r="Q6450" t="s">
        <v>2384</v>
      </c>
      <c r="R6450" t="s">
        <v>122</v>
      </c>
      <c r="S6450" t="s">
        <v>127</v>
      </c>
      <c r="T6450">
        <v>12</v>
      </c>
      <c r="U6450" t="s">
        <v>475</v>
      </c>
      <c r="V6450" t="s">
        <v>276</v>
      </c>
      <c r="W6450" t="s">
        <v>1640</v>
      </c>
    </row>
    <row r="6451" spans="1:23" x14ac:dyDescent="0.25">
      <c r="A6451" t="s">
        <v>34</v>
      </c>
      <c r="B6451" s="1">
        <v>44078</v>
      </c>
      <c r="C6451">
        <v>-26.41</v>
      </c>
      <c r="D6451" t="s">
        <v>491</v>
      </c>
      <c r="E6451" t="s">
        <v>491</v>
      </c>
      <c r="F6451" t="s">
        <v>1232</v>
      </c>
      <c r="G6451" t="s">
        <v>473</v>
      </c>
      <c r="H6451" t="s">
        <v>466</v>
      </c>
      <c r="I6451" t="s">
        <v>466</v>
      </c>
      <c r="J6451" t="s">
        <v>9</v>
      </c>
      <c r="K6451" t="s">
        <v>9</v>
      </c>
      <c r="L6451" t="s">
        <v>9</v>
      </c>
      <c r="M6451" t="s">
        <v>1233</v>
      </c>
      <c r="O6451" t="s">
        <v>473</v>
      </c>
      <c r="P6451" t="s">
        <v>9</v>
      </c>
      <c r="Q6451" t="s">
        <v>1234</v>
      </c>
      <c r="R6451" t="s">
        <v>122</v>
      </c>
      <c r="S6451" t="s">
        <v>127</v>
      </c>
      <c r="T6451">
        <v>12</v>
      </c>
      <c r="U6451" t="s">
        <v>475</v>
      </c>
      <c r="W6451" t="s">
        <v>386</v>
      </c>
    </row>
    <row r="6452" spans="1:23" x14ac:dyDescent="0.25">
      <c r="A6452" t="s">
        <v>526</v>
      </c>
      <c r="B6452" s="1">
        <v>44078</v>
      </c>
      <c r="C6452">
        <v>77.260000000000005</v>
      </c>
      <c r="D6452" t="s">
        <v>518</v>
      </c>
      <c r="E6452" t="s">
        <v>518</v>
      </c>
      <c r="F6452" t="s">
        <v>519</v>
      </c>
      <c r="G6452" t="s">
        <v>92</v>
      </c>
      <c r="H6452" t="s">
        <v>71</v>
      </c>
      <c r="I6452" t="s">
        <v>71</v>
      </c>
      <c r="J6452" t="s">
        <v>9</v>
      </c>
      <c r="O6452" t="s">
        <v>92</v>
      </c>
      <c r="P6452" t="s">
        <v>9</v>
      </c>
      <c r="Q6452" t="s">
        <v>9</v>
      </c>
      <c r="R6452" t="s">
        <v>92</v>
      </c>
      <c r="S6452" t="s">
        <v>127</v>
      </c>
      <c r="T6452">
        <v>12</v>
      </c>
      <c r="U6452" t="s">
        <v>475</v>
      </c>
      <c r="W6452" t="s">
        <v>386</v>
      </c>
    </row>
    <row r="6453" spans="1:23" x14ac:dyDescent="0.25">
      <c r="A6453" t="s">
        <v>34</v>
      </c>
      <c r="B6453" s="1">
        <v>44078</v>
      </c>
      <c r="C6453">
        <v>-17.559999999999999</v>
      </c>
      <c r="D6453" t="s">
        <v>491</v>
      </c>
      <c r="E6453" t="s">
        <v>491</v>
      </c>
      <c r="F6453" t="s">
        <v>1232</v>
      </c>
      <c r="G6453" t="s">
        <v>121</v>
      </c>
      <c r="H6453" t="s">
        <v>483</v>
      </c>
      <c r="I6453" t="s">
        <v>483</v>
      </c>
      <c r="J6453" t="s">
        <v>9</v>
      </c>
      <c r="K6453" t="s">
        <v>9</v>
      </c>
      <c r="L6453" t="s">
        <v>9</v>
      </c>
      <c r="M6453" t="s">
        <v>1233</v>
      </c>
      <c r="O6453" t="s">
        <v>121</v>
      </c>
      <c r="P6453" t="s">
        <v>9</v>
      </c>
      <c r="Q6453" t="s">
        <v>1236</v>
      </c>
      <c r="R6453" t="s">
        <v>122</v>
      </c>
      <c r="S6453" t="s">
        <v>127</v>
      </c>
      <c r="T6453">
        <v>12</v>
      </c>
      <c r="U6453" t="s">
        <v>475</v>
      </c>
      <c r="W6453" t="s">
        <v>386</v>
      </c>
    </row>
    <row r="6454" spans="1:23" x14ac:dyDescent="0.25">
      <c r="A6454" t="s">
        <v>508</v>
      </c>
      <c r="B6454" s="1">
        <v>44078</v>
      </c>
      <c r="C6454">
        <v>-1.0900000000000001</v>
      </c>
      <c r="D6454" t="s">
        <v>1235</v>
      </c>
      <c r="E6454" t="s">
        <v>1235</v>
      </c>
      <c r="F6454" t="s">
        <v>1235</v>
      </c>
      <c r="G6454" t="s">
        <v>104</v>
      </c>
      <c r="H6454" t="s">
        <v>16</v>
      </c>
      <c r="I6454" t="s">
        <v>16</v>
      </c>
      <c r="J6454" t="s">
        <v>9</v>
      </c>
      <c r="O6454" t="s">
        <v>104</v>
      </c>
      <c r="P6454" t="s">
        <v>9</v>
      </c>
      <c r="Q6454" t="s">
        <v>9</v>
      </c>
      <c r="R6454" t="s">
        <v>122</v>
      </c>
      <c r="S6454" t="s">
        <v>127</v>
      </c>
      <c r="T6454">
        <v>12</v>
      </c>
      <c r="U6454" t="s">
        <v>475</v>
      </c>
      <c r="W6454" t="s">
        <v>386</v>
      </c>
    </row>
    <row r="6455" spans="1:23" x14ac:dyDescent="0.25">
      <c r="A6455" t="s">
        <v>486</v>
      </c>
      <c r="B6455" s="1">
        <v>44078</v>
      </c>
      <c r="C6455">
        <v>95.59</v>
      </c>
      <c r="D6455" t="s">
        <v>518</v>
      </c>
      <c r="E6455" t="s">
        <v>518</v>
      </c>
      <c r="F6455" t="s">
        <v>519</v>
      </c>
      <c r="G6455" t="s">
        <v>92</v>
      </c>
      <c r="H6455" t="s">
        <v>71</v>
      </c>
      <c r="I6455" t="s">
        <v>71</v>
      </c>
      <c r="J6455" t="s">
        <v>9</v>
      </c>
      <c r="O6455" t="s">
        <v>92</v>
      </c>
      <c r="P6455" t="s">
        <v>9</v>
      </c>
      <c r="Q6455" t="s">
        <v>9</v>
      </c>
      <c r="R6455" t="s">
        <v>92</v>
      </c>
      <c r="S6455" t="s">
        <v>127</v>
      </c>
      <c r="T6455">
        <v>12</v>
      </c>
      <c r="U6455" t="s">
        <v>475</v>
      </c>
      <c r="W6455" t="s">
        <v>386</v>
      </c>
    </row>
    <row r="6456" spans="1:23" x14ac:dyDescent="0.25">
      <c r="A6456" t="s">
        <v>5030</v>
      </c>
      <c r="B6456" s="1">
        <v>44078</v>
      </c>
      <c r="C6456">
        <v>10.95</v>
      </c>
      <c r="D6456" t="s">
        <v>518</v>
      </c>
      <c r="E6456" t="s">
        <v>518</v>
      </c>
      <c r="F6456" t="s">
        <v>519</v>
      </c>
      <c r="G6456" t="s">
        <v>92</v>
      </c>
      <c r="H6456" t="s">
        <v>71</v>
      </c>
      <c r="I6456" t="s">
        <v>71</v>
      </c>
      <c r="J6456" t="s">
        <v>9</v>
      </c>
      <c r="O6456" t="s">
        <v>92</v>
      </c>
      <c r="P6456" t="s">
        <v>9</v>
      </c>
      <c r="Q6456" t="s">
        <v>9</v>
      </c>
      <c r="R6456" t="s">
        <v>92</v>
      </c>
      <c r="S6456" t="s">
        <v>127</v>
      </c>
      <c r="T6456">
        <v>12</v>
      </c>
      <c r="U6456" t="s">
        <v>475</v>
      </c>
      <c r="W6456" t="s">
        <v>386</v>
      </c>
    </row>
    <row r="6457" spans="1:23" x14ac:dyDescent="0.25">
      <c r="A6457" t="s">
        <v>492</v>
      </c>
      <c r="B6457" s="1">
        <v>44078</v>
      </c>
      <c r="C6457">
        <v>-14.3</v>
      </c>
      <c r="D6457" t="s">
        <v>529</v>
      </c>
      <c r="E6457" t="s">
        <v>529</v>
      </c>
      <c r="F6457" t="s">
        <v>1076</v>
      </c>
      <c r="G6457" t="s">
        <v>13</v>
      </c>
      <c r="H6457" t="s">
        <v>11</v>
      </c>
      <c r="I6457" t="s">
        <v>11</v>
      </c>
      <c r="J6457" t="s">
        <v>9</v>
      </c>
      <c r="O6457" t="s">
        <v>13</v>
      </c>
      <c r="P6457" t="s">
        <v>9</v>
      </c>
      <c r="Q6457" t="s">
        <v>9</v>
      </c>
      <c r="R6457" t="s">
        <v>122</v>
      </c>
      <c r="S6457" t="s">
        <v>127</v>
      </c>
      <c r="T6457">
        <v>12</v>
      </c>
      <c r="U6457" t="s">
        <v>475</v>
      </c>
      <c r="W6457" t="s">
        <v>386</v>
      </c>
    </row>
    <row r="6458" spans="1:23" x14ac:dyDescent="0.25">
      <c r="A6458" t="s">
        <v>19</v>
      </c>
      <c r="B6458" s="1">
        <v>44078</v>
      </c>
      <c r="C6458">
        <v>1000</v>
      </c>
      <c r="D6458" t="s">
        <v>1049</v>
      </c>
      <c r="E6458" t="s">
        <v>1049</v>
      </c>
      <c r="F6458" t="s">
        <v>1050</v>
      </c>
      <c r="G6458" t="s">
        <v>92</v>
      </c>
      <c r="H6458" t="s">
        <v>135</v>
      </c>
      <c r="I6458" t="s">
        <v>135</v>
      </c>
      <c r="J6458" t="s">
        <v>9</v>
      </c>
      <c r="O6458" t="s">
        <v>92</v>
      </c>
      <c r="P6458" t="s">
        <v>9</v>
      </c>
      <c r="Q6458" t="s">
        <v>1231</v>
      </c>
      <c r="R6458" t="s">
        <v>92</v>
      </c>
      <c r="S6458" t="s">
        <v>127</v>
      </c>
      <c r="T6458">
        <v>1</v>
      </c>
      <c r="U6458" t="s">
        <v>475</v>
      </c>
      <c r="V6458" t="s">
        <v>284</v>
      </c>
      <c r="W6458" t="s">
        <v>386</v>
      </c>
    </row>
    <row r="6459" spans="1:23" x14ac:dyDescent="0.25">
      <c r="A6459" t="s">
        <v>533</v>
      </c>
      <c r="B6459" s="1">
        <v>44078</v>
      </c>
      <c r="C6459">
        <v>3.79</v>
      </c>
      <c r="D6459" t="s">
        <v>534</v>
      </c>
      <c r="E6459" t="s">
        <v>534</v>
      </c>
      <c r="F6459" t="s">
        <v>535</v>
      </c>
      <c r="G6459" t="s">
        <v>92</v>
      </c>
      <c r="H6459" t="s">
        <v>49</v>
      </c>
      <c r="I6459" t="s">
        <v>49</v>
      </c>
      <c r="J6459" t="s">
        <v>9</v>
      </c>
      <c r="O6459" t="s">
        <v>92</v>
      </c>
      <c r="P6459" t="s">
        <v>9</v>
      </c>
      <c r="Q6459" t="s">
        <v>9</v>
      </c>
      <c r="R6459" t="s">
        <v>92</v>
      </c>
      <c r="S6459" t="s">
        <v>127</v>
      </c>
      <c r="T6459">
        <v>12</v>
      </c>
      <c r="U6459" t="s">
        <v>475</v>
      </c>
      <c r="W6459" t="s">
        <v>386</v>
      </c>
    </row>
    <row r="6460" spans="1:23" x14ac:dyDescent="0.25">
      <c r="A6460" t="s">
        <v>492</v>
      </c>
      <c r="B6460" s="1">
        <v>44078</v>
      </c>
      <c r="C6460">
        <v>-9.9</v>
      </c>
      <c r="D6460" t="s">
        <v>632</v>
      </c>
      <c r="E6460" t="s">
        <v>632</v>
      </c>
      <c r="F6460" t="s">
        <v>633</v>
      </c>
      <c r="G6460" t="s">
        <v>473</v>
      </c>
      <c r="H6460" t="s">
        <v>472</v>
      </c>
      <c r="I6460" t="s">
        <v>472</v>
      </c>
      <c r="J6460" t="s">
        <v>9</v>
      </c>
      <c r="O6460" t="s">
        <v>473</v>
      </c>
      <c r="P6460" t="s">
        <v>9</v>
      </c>
      <c r="Q6460" t="s">
        <v>9</v>
      </c>
      <c r="R6460" t="s">
        <v>122</v>
      </c>
      <c r="S6460" t="s">
        <v>124</v>
      </c>
      <c r="T6460">
        <v>12</v>
      </c>
      <c r="U6460" t="s">
        <v>475</v>
      </c>
      <c r="W6460" t="s">
        <v>386</v>
      </c>
    </row>
    <row r="6461" spans="1:23" x14ac:dyDescent="0.25">
      <c r="A6461" t="s">
        <v>19</v>
      </c>
      <c r="B6461" s="1">
        <v>44077</v>
      </c>
      <c r="C6461">
        <v>148.88999999999999</v>
      </c>
      <c r="D6461" t="s">
        <v>597</v>
      </c>
      <c r="E6461" t="s">
        <v>597</v>
      </c>
      <c r="F6461" t="s">
        <v>598</v>
      </c>
      <c r="G6461" t="s">
        <v>55</v>
      </c>
      <c r="H6461" t="s">
        <v>76</v>
      </c>
      <c r="I6461" t="s">
        <v>76</v>
      </c>
      <c r="J6461" t="s">
        <v>9</v>
      </c>
      <c r="O6461" t="s">
        <v>55</v>
      </c>
      <c r="P6461" t="s">
        <v>9</v>
      </c>
      <c r="Q6461" t="s">
        <v>1237</v>
      </c>
      <c r="R6461" t="s">
        <v>224</v>
      </c>
      <c r="S6461" t="s">
        <v>126</v>
      </c>
      <c r="T6461">
        <v>12</v>
      </c>
      <c r="U6461" t="s">
        <v>475</v>
      </c>
      <c r="V6461" t="s">
        <v>6075</v>
      </c>
      <c r="W6461" t="s">
        <v>386</v>
      </c>
    </row>
    <row r="6462" spans="1:23" x14ac:dyDescent="0.25">
      <c r="A6462" t="s">
        <v>487</v>
      </c>
      <c r="B6462" s="1">
        <v>44077</v>
      </c>
      <c r="C6462">
        <v>2500</v>
      </c>
      <c r="D6462" t="s">
        <v>500</v>
      </c>
      <c r="E6462" t="s">
        <v>500</v>
      </c>
      <c r="F6462" t="s">
        <v>501</v>
      </c>
      <c r="G6462" t="s">
        <v>92</v>
      </c>
      <c r="H6462" t="s">
        <v>62</v>
      </c>
      <c r="I6462" t="s">
        <v>62</v>
      </c>
      <c r="J6462" t="s">
        <v>2455</v>
      </c>
      <c r="K6462" t="s">
        <v>9</v>
      </c>
      <c r="L6462" t="s">
        <v>2311</v>
      </c>
      <c r="O6462" t="s">
        <v>92</v>
      </c>
      <c r="P6462" t="s">
        <v>29</v>
      </c>
      <c r="Q6462" t="s">
        <v>2456</v>
      </c>
      <c r="R6462" t="s">
        <v>92</v>
      </c>
      <c r="S6462" t="s">
        <v>127</v>
      </c>
      <c r="T6462">
        <v>12</v>
      </c>
      <c r="U6462" t="s">
        <v>475</v>
      </c>
      <c r="V6462" t="s">
        <v>62</v>
      </c>
      <c r="W6462" t="s">
        <v>1640</v>
      </c>
    </row>
    <row r="6463" spans="1:23" x14ac:dyDescent="0.25">
      <c r="A6463" t="s">
        <v>19</v>
      </c>
      <c r="B6463" s="1">
        <v>44076</v>
      </c>
      <c r="C6463">
        <v>-5125.79</v>
      </c>
      <c r="D6463" t="s">
        <v>65</v>
      </c>
      <c r="E6463" t="s">
        <v>65</v>
      </c>
      <c r="F6463" t="s">
        <v>532</v>
      </c>
      <c r="G6463" t="s">
        <v>55</v>
      </c>
      <c r="H6463" t="s">
        <v>18</v>
      </c>
      <c r="I6463" t="s">
        <v>18</v>
      </c>
      <c r="J6463" t="s">
        <v>9</v>
      </c>
      <c r="O6463" t="s">
        <v>55</v>
      </c>
      <c r="P6463" t="s">
        <v>9</v>
      </c>
      <c r="Q6463" t="s">
        <v>9</v>
      </c>
      <c r="R6463" t="s">
        <v>224</v>
      </c>
      <c r="S6463" t="s">
        <v>126</v>
      </c>
      <c r="T6463">
        <v>12</v>
      </c>
      <c r="U6463" t="s">
        <v>475</v>
      </c>
      <c r="W6463" t="s">
        <v>386</v>
      </c>
    </row>
    <row r="6464" spans="1:23" x14ac:dyDescent="0.25">
      <c r="A6464" t="s">
        <v>19</v>
      </c>
      <c r="B6464" s="1">
        <v>44076</v>
      </c>
      <c r="C6464">
        <v>-2305.42</v>
      </c>
      <c r="D6464" t="s">
        <v>520</v>
      </c>
      <c r="E6464" t="s">
        <v>520</v>
      </c>
      <c r="F6464" t="s">
        <v>521</v>
      </c>
      <c r="G6464" t="s">
        <v>100</v>
      </c>
      <c r="H6464" t="s">
        <v>389</v>
      </c>
      <c r="I6464" t="s">
        <v>389</v>
      </c>
      <c r="J6464" t="s">
        <v>9</v>
      </c>
      <c r="O6464" t="s">
        <v>100</v>
      </c>
      <c r="P6464" t="s">
        <v>9</v>
      </c>
      <c r="Q6464" t="s">
        <v>9</v>
      </c>
      <c r="R6464" t="s">
        <v>122</v>
      </c>
      <c r="S6464" t="s">
        <v>127</v>
      </c>
      <c r="T6464">
        <v>12</v>
      </c>
      <c r="U6464" t="s">
        <v>475</v>
      </c>
      <c r="W6464" t="s">
        <v>386</v>
      </c>
    </row>
    <row r="6465" spans="1:23" x14ac:dyDescent="0.25">
      <c r="A6465" t="s">
        <v>492</v>
      </c>
      <c r="B6465" s="1">
        <v>44076</v>
      </c>
      <c r="C6465">
        <v>-44.01</v>
      </c>
      <c r="D6465" t="s">
        <v>582</v>
      </c>
      <c r="E6465" t="s">
        <v>582</v>
      </c>
      <c r="F6465" t="s">
        <v>583</v>
      </c>
      <c r="G6465" t="s">
        <v>117</v>
      </c>
      <c r="H6465" t="s">
        <v>44</v>
      </c>
      <c r="I6465" t="s">
        <v>44</v>
      </c>
      <c r="J6465" t="s">
        <v>9</v>
      </c>
      <c r="O6465" t="s">
        <v>117</v>
      </c>
      <c r="P6465" t="s">
        <v>9</v>
      </c>
      <c r="Q6465" t="s">
        <v>9</v>
      </c>
      <c r="R6465" t="s">
        <v>122</v>
      </c>
      <c r="S6465" t="s">
        <v>127</v>
      </c>
      <c r="T6465">
        <v>12</v>
      </c>
      <c r="U6465" t="s">
        <v>475</v>
      </c>
      <c r="W6465" t="s">
        <v>386</v>
      </c>
    </row>
    <row r="6466" spans="1:23" x14ac:dyDescent="0.25">
      <c r="A6466" t="s">
        <v>492</v>
      </c>
      <c r="B6466" s="1">
        <v>44076</v>
      </c>
      <c r="C6466">
        <v>-27.51</v>
      </c>
      <c r="D6466" t="s">
        <v>582</v>
      </c>
      <c r="E6466" t="s">
        <v>582</v>
      </c>
      <c r="F6466" t="s">
        <v>583</v>
      </c>
      <c r="G6466" t="s">
        <v>13</v>
      </c>
      <c r="H6466" t="s">
        <v>148</v>
      </c>
      <c r="I6466" t="s">
        <v>148</v>
      </c>
      <c r="J6466" t="s">
        <v>9</v>
      </c>
      <c r="O6466" t="s">
        <v>13</v>
      </c>
      <c r="P6466" t="s">
        <v>9</v>
      </c>
      <c r="Q6466" t="s">
        <v>9</v>
      </c>
      <c r="R6466" t="s">
        <v>122</v>
      </c>
      <c r="S6466" t="s">
        <v>127</v>
      </c>
      <c r="T6466">
        <v>12</v>
      </c>
      <c r="U6466" t="s">
        <v>475</v>
      </c>
      <c r="W6466" t="s">
        <v>386</v>
      </c>
    </row>
    <row r="6467" spans="1:23" x14ac:dyDescent="0.25">
      <c r="A6467" t="s">
        <v>492</v>
      </c>
      <c r="B6467" s="1">
        <v>44075</v>
      </c>
      <c r="C6467">
        <v>-28</v>
      </c>
      <c r="D6467" t="s">
        <v>1243</v>
      </c>
      <c r="E6467" t="s">
        <v>1243</v>
      </c>
      <c r="F6467" t="s">
        <v>1205</v>
      </c>
      <c r="G6467" t="s">
        <v>117</v>
      </c>
      <c r="H6467" t="s">
        <v>45</v>
      </c>
      <c r="I6467" t="s">
        <v>45</v>
      </c>
      <c r="J6467" t="s">
        <v>9</v>
      </c>
      <c r="O6467" t="s">
        <v>117</v>
      </c>
      <c r="P6467" t="s">
        <v>9</v>
      </c>
      <c r="Q6467" t="s">
        <v>1244</v>
      </c>
      <c r="R6467" t="s">
        <v>122</v>
      </c>
      <c r="S6467" t="s">
        <v>127</v>
      </c>
      <c r="T6467">
        <v>12</v>
      </c>
      <c r="U6467" t="s">
        <v>475</v>
      </c>
      <c r="W6467" t="s">
        <v>386</v>
      </c>
    </row>
    <row r="6468" spans="1:23" x14ac:dyDescent="0.25">
      <c r="A6468" t="s">
        <v>492</v>
      </c>
      <c r="B6468" s="1">
        <v>44075</v>
      </c>
      <c r="C6468">
        <v>5125.79</v>
      </c>
      <c r="D6468" t="s">
        <v>65</v>
      </c>
      <c r="E6468" t="s">
        <v>65</v>
      </c>
      <c r="F6468" t="s">
        <v>1241</v>
      </c>
      <c r="G6468" t="s">
        <v>55</v>
      </c>
      <c r="H6468" t="s">
        <v>18</v>
      </c>
      <c r="I6468" t="s">
        <v>18</v>
      </c>
      <c r="J6468" t="s">
        <v>9</v>
      </c>
      <c r="O6468" t="s">
        <v>55</v>
      </c>
      <c r="P6468" t="s">
        <v>9</v>
      </c>
      <c r="Q6468" t="s">
        <v>9</v>
      </c>
      <c r="R6468" t="s">
        <v>224</v>
      </c>
      <c r="S6468" t="s">
        <v>126</v>
      </c>
      <c r="T6468">
        <v>12</v>
      </c>
      <c r="U6468" t="s">
        <v>475</v>
      </c>
      <c r="W6468" t="s">
        <v>386</v>
      </c>
    </row>
    <row r="6469" spans="1:23" x14ac:dyDescent="0.25">
      <c r="A6469" t="s">
        <v>492</v>
      </c>
      <c r="B6469" s="1">
        <v>44075</v>
      </c>
      <c r="C6469">
        <v>-24.2</v>
      </c>
      <c r="D6469" t="s">
        <v>1238</v>
      </c>
      <c r="E6469" t="s">
        <v>1238</v>
      </c>
      <c r="F6469" t="s">
        <v>583</v>
      </c>
      <c r="G6469" t="s">
        <v>117</v>
      </c>
      <c r="H6469" t="s">
        <v>44</v>
      </c>
      <c r="I6469" t="s">
        <v>44</v>
      </c>
      <c r="J6469" t="s">
        <v>9</v>
      </c>
      <c r="O6469" t="s">
        <v>117</v>
      </c>
      <c r="P6469" t="s">
        <v>9</v>
      </c>
      <c r="Q6469" t="s">
        <v>9</v>
      </c>
      <c r="R6469" t="s">
        <v>122</v>
      </c>
      <c r="S6469" t="s">
        <v>127</v>
      </c>
      <c r="T6469">
        <v>12</v>
      </c>
      <c r="U6469" t="s">
        <v>475</v>
      </c>
      <c r="W6469" t="s">
        <v>386</v>
      </c>
    </row>
    <row r="6470" spans="1:23" x14ac:dyDescent="0.25">
      <c r="A6470" t="s">
        <v>19</v>
      </c>
      <c r="B6470" s="1">
        <v>44075</v>
      </c>
      <c r="C6470">
        <v>-5000</v>
      </c>
      <c r="D6470" t="s">
        <v>791</v>
      </c>
      <c r="E6470" t="s">
        <v>791</v>
      </c>
      <c r="F6470" t="s">
        <v>792</v>
      </c>
      <c r="G6470" t="s">
        <v>55</v>
      </c>
      <c r="H6470" t="s">
        <v>225</v>
      </c>
      <c r="I6470" t="s">
        <v>225</v>
      </c>
      <c r="J6470" t="s">
        <v>9</v>
      </c>
      <c r="O6470" t="s">
        <v>55</v>
      </c>
      <c r="P6470" t="s">
        <v>9</v>
      </c>
      <c r="Q6470" t="s">
        <v>9</v>
      </c>
      <c r="R6470" t="s">
        <v>224</v>
      </c>
      <c r="S6470" t="s">
        <v>126</v>
      </c>
      <c r="T6470">
        <v>0</v>
      </c>
      <c r="U6470" t="s">
        <v>475</v>
      </c>
      <c r="V6470" t="s">
        <v>6075</v>
      </c>
      <c r="W6470" t="s">
        <v>386</v>
      </c>
    </row>
    <row r="6471" spans="1:23" x14ac:dyDescent="0.25">
      <c r="A6471" t="s">
        <v>19</v>
      </c>
      <c r="B6471" s="1">
        <v>44075</v>
      </c>
      <c r="C6471">
        <v>111.93</v>
      </c>
      <c r="D6471" t="s">
        <v>1242</v>
      </c>
      <c r="E6471" t="s">
        <v>1242</v>
      </c>
      <c r="F6471" t="s">
        <v>598</v>
      </c>
      <c r="G6471" t="s">
        <v>92</v>
      </c>
      <c r="H6471" t="s">
        <v>107</v>
      </c>
      <c r="I6471" t="s">
        <v>107</v>
      </c>
      <c r="J6471" t="s">
        <v>2457</v>
      </c>
      <c r="O6471" t="s">
        <v>92</v>
      </c>
      <c r="P6471" t="s">
        <v>29</v>
      </c>
      <c r="Q6471" t="s">
        <v>2458</v>
      </c>
      <c r="R6471" t="s">
        <v>92</v>
      </c>
      <c r="S6471" t="s">
        <v>127</v>
      </c>
      <c r="T6471">
        <v>1</v>
      </c>
      <c r="U6471" t="s">
        <v>475</v>
      </c>
      <c r="V6471" t="s">
        <v>6075</v>
      </c>
      <c r="W6471" t="s">
        <v>1640</v>
      </c>
    </row>
    <row r="6472" spans="1:23" x14ac:dyDescent="0.25">
      <c r="A6472" t="s">
        <v>553</v>
      </c>
      <c r="B6472" s="1">
        <v>44075</v>
      </c>
      <c r="C6472">
        <v>5000</v>
      </c>
      <c r="D6472" t="s">
        <v>789</v>
      </c>
      <c r="E6472" t="s">
        <v>789</v>
      </c>
      <c r="F6472" t="s">
        <v>790</v>
      </c>
      <c r="G6472" t="s">
        <v>55</v>
      </c>
      <c r="H6472" t="s">
        <v>225</v>
      </c>
      <c r="I6472" t="s">
        <v>225</v>
      </c>
      <c r="J6472" t="s">
        <v>9</v>
      </c>
      <c r="O6472" t="s">
        <v>55</v>
      </c>
      <c r="P6472" t="s">
        <v>9</v>
      </c>
      <c r="Q6472" t="s">
        <v>9</v>
      </c>
      <c r="R6472" t="s">
        <v>224</v>
      </c>
      <c r="S6472" t="s">
        <v>126</v>
      </c>
      <c r="T6472">
        <v>0</v>
      </c>
      <c r="U6472" t="s">
        <v>475</v>
      </c>
      <c r="V6472" t="s">
        <v>6075</v>
      </c>
      <c r="W6472" t="s">
        <v>386</v>
      </c>
    </row>
    <row r="6473" spans="1:23" x14ac:dyDescent="0.25">
      <c r="A6473" t="s">
        <v>539</v>
      </c>
      <c r="B6473" s="1">
        <v>44075</v>
      </c>
      <c r="C6473">
        <v>132.11000000000001</v>
      </c>
      <c r="D6473" t="s">
        <v>858</v>
      </c>
      <c r="E6473" t="s">
        <v>858</v>
      </c>
      <c r="F6473" t="s">
        <v>1239</v>
      </c>
      <c r="G6473" t="s">
        <v>88</v>
      </c>
      <c r="H6473" t="s">
        <v>59</v>
      </c>
      <c r="I6473" t="s">
        <v>59</v>
      </c>
      <c r="J6473" t="s">
        <v>9</v>
      </c>
      <c r="O6473" t="s">
        <v>88</v>
      </c>
      <c r="P6473" t="s">
        <v>9</v>
      </c>
      <c r="Q6473" t="s">
        <v>1240</v>
      </c>
      <c r="R6473" t="s">
        <v>122</v>
      </c>
      <c r="S6473" t="s">
        <v>127</v>
      </c>
      <c r="T6473">
        <v>1</v>
      </c>
      <c r="U6473" t="s">
        <v>475</v>
      </c>
      <c r="W6473" t="s">
        <v>386</v>
      </c>
    </row>
    <row r="6474" spans="1:23" x14ac:dyDescent="0.25">
      <c r="A6474" t="s">
        <v>487</v>
      </c>
      <c r="B6474" s="1">
        <v>44075</v>
      </c>
      <c r="C6474">
        <v>-48372.02</v>
      </c>
      <c r="D6474" t="s">
        <v>1249</v>
      </c>
      <c r="E6474" t="s">
        <v>1249</v>
      </c>
      <c r="F6474" t="s">
        <v>1250</v>
      </c>
      <c r="G6474" t="s">
        <v>55</v>
      </c>
      <c r="H6474" t="s">
        <v>225</v>
      </c>
      <c r="I6474" t="s">
        <v>225</v>
      </c>
      <c r="J6474" t="s">
        <v>9</v>
      </c>
      <c r="O6474" t="s">
        <v>55</v>
      </c>
      <c r="P6474" t="s">
        <v>9</v>
      </c>
      <c r="Q6474" t="s">
        <v>9</v>
      </c>
      <c r="R6474" t="s">
        <v>224</v>
      </c>
      <c r="S6474" t="s">
        <v>126</v>
      </c>
      <c r="T6474">
        <v>0</v>
      </c>
      <c r="U6474" t="s">
        <v>475</v>
      </c>
      <c r="V6474" t="s">
        <v>6075</v>
      </c>
      <c r="W6474" t="s">
        <v>386</v>
      </c>
    </row>
    <row r="6475" spans="1:23" x14ac:dyDescent="0.25">
      <c r="A6475" t="s">
        <v>34</v>
      </c>
      <c r="B6475" s="1">
        <v>44075</v>
      </c>
      <c r="C6475">
        <v>-29.72</v>
      </c>
      <c r="D6475" t="s">
        <v>491</v>
      </c>
      <c r="E6475" t="s">
        <v>491</v>
      </c>
      <c r="F6475" t="s">
        <v>1245</v>
      </c>
      <c r="G6475" t="s">
        <v>120</v>
      </c>
      <c r="H6475" t="s">
        <v>83</v>
      </c>
      <c r="I6475" t="s">
        <v>83</v>
      </c>
      <c r="J6475" t="s">
        <v>9</v>
      </c>
      <c r="K6475" t="s">
        <v>9</v>
      </c>
      <c r="L6475" t="s">
        <v>9</v>
      </c>
      <c r="M6475" t="s">
        <v>1246</v>
      </c>
      <c r="O6475" t="s">
        <v>120</v>
      </c>
      <c r="P6475" t="s">
        <v>9</v>
      </c>
      <c r="Q6475" t="s">
        <v>1247</v>
      </c>
      <c r="R6475" t="s">
        <v>122</v>
      </c>
      <c r="S6475" t="s">
        <v>127</v>
      </c>
      <c r="T6475">
        <v>12</v>
      </c>
      <c r="U6475" t="s">
        <v>475</v>
      </c>
      <c r="W6475" t="s">
        <v>386</v>
      </c>
    </row>
    <row r="6476" spans="1:23" x14ac:dyDescent="0.25">
      <c r="A6476" t="s">
        <v>34</v>
      </c>
      <c r="B6476" s="1">
        <v>44075</v>
      </c>
      <c r="C6476">
        <v>-12.87</v>
      </c>
      <c r="D6476" t="s">
        <v>491</v>
      </c>
      <c r="E6476" t="s">
        <v>491</v>
      </c>
      <c r="F6476" t="s">
        <v>1245</v>
      </c>
      <c r="G6476" t="s">
        <v>13</v>
      </c>
      <c r="H6476" t="s">
        <v>91</v>
      </c>
      <c r="I6476" t="s">
        <v>91</v>
      </c>
      <c r="J6476" t="s">
        <v>9</v>
      </c>
      <c r="K6476" t="s">
        <v>9</v>
      </c>
      <c r="L6476" t="s">
        <v>9</v>
      </c>
      <c r="M6476" t="s">
        <v>1246</v>
      </c>
      <c r="O6476" t="s">
        <v>13</v>
      </c>
      <c r="P6476" t="s">
        <v>9</v>
      </c>
      <c r="Q6476" t="s">
        <v>1248</v>
      </c>
      <c r="R6476" t="s">
        <v>122</v>
      </c>
      <c r="S6476" t="s">
        <v>127</v>
      </c>
      <c r="T6476">
        <v>12</v>
      </c>
      <c r="U6476" t="s">
        <v>475</v>
      </c>
      <c r="W6476" t="s">
        <v>386</v>
      </c>
    </row>
    <row r="6477" spans="1:23" x14ac:dyDescent="0.25">
      <c r="A6477" t="s">
        <v>526</v>
      </c>
      <c r="B6477" s="1">
        <v>44075</v>
      </c>
      <c r="C6477">
        <v>48372.02</v>
      </c>
      <c r="D6477" t="s">
        <v>691</v>
      </c>
      <c r="E6477" t="s">
        <v>691</v>
      </c>
      <c r="F6477" t="s">
        <v>1251</v>
      </c>
      <c r="G6477" t="s">
        <v>55</v>
      </c>
      <c r="H6477" t="s">
        <v>225</v>
      </c>
      <c r="I6477" t="s">
        <v>225</v>
      </c>
      <c r="J6477" t="s">
        <v>9</v>
      </c>
      <c r="O6477" t="s">
        <v>55</v>
      </c>
      <c r="P6477" t="s">
        <v>9</v>
      </c>
      <c r="Q6477" t="s">
        <v>9</v>
      </c>
      <c r="R6477" t="s">
        <v>224</v>
      </c>
      <c r="S6477" t="s">
        <v>126</v>
      </c>
      <c r="T6477">
        <v>0</v>
      </c>
      <c r="U6477" t="s">
        <v>475</v>
      </c>
      <c r="V6477" t="s">
        <v>6075</v>
      </c>
      <c r="W6477" t="s">
        <v>386</v>
      </c>
    </row>
    <row r="6478" spans="1:23" x14ac:dyDescent="0.25">
      <c r="A6478" t="s">
        <v>533</v>
      </c>
      <c r="B6478" s="1">
        <v>44075</v>
      </c>
      <c r="C6478">
        <v>-71.099999999999994</v>
      </c>
      <c r="D6478" t="s">
        <v>547</v>
      </c>
      <c r="E6478" t="s">
        <v>547</v>
      </c>
      <c r="F6478" t="s">
        <v>548</v>
      </c>
      <c r="G6478" t="s">
        <v>94</v>
      </c>
      <c r="H6478" t="s">
        <v>291</v>
      </c>
      <c r="I6478" t="s">
        <v>291</v>
      </c>
      <c r="J6478" t="s">
        <v>2449</v>
      </c>
      <c r="O6478" t="s">
        <v>94</v>
      </c>
      <c r="P6478" t="s">
        <v>29</v>
      </c>
      <c r="Q6478" t="s">
        <v>2450</v>
      </c>
      <c r="R6478" t="s">
        <v>122</v>
      </c>
      <c r="S6478" t="s">
        <v>127</v>
      </c>
      <c r="T6478">
        <v>12</v>
      </c>
      <c r="U6478" t="s">
        <v>475</v>
      </c>
      <c r="V6478" t="s">
        <v>282</v>
      </c>
      <c r="W6478" t="s">
        <v>1640</v>
      </c>
    </row>
    <row r="6479" spans="1:23" x14ac:dyDescent="0.25">
      <c r="A6479" t="s">
        <v>544</v>
      </c>
      <c r="B6479" s="1">
        <v>44075</v>
      </c>
      <c r="C6479">
        <v>-41.82</v>
      </c>
      <c r="D6479" t="s">
        <v>975</v>
      </c>
      <c r="E6479" t="s">
        <v>975</v>
      </c>
      <c r="F6479" t="s">
        <v>976</v>
      </c>
      <c r="G6479" t="s">
        <v>104</v>
      </c>
      <c r="H6479" t="s">
        <v>12</v>
      </c>
      <c r="I6479" t="s">
        <v>12</v>
      </c>
      <c r="J6479" t="s">
        <v>9</v>
      </c>
      <c r="O6479" t="s">
        <v>104</v>
      </c>
      <c r="P6479" t="s">
        <v>9</v>
      </c>
      <c r="Q6479" t="s">
        <v>9</v>
      </c>
      <c r="R6479" t="s">
        <v>122</v>
      </c>
      <c r="S6479" t="s">
        <v>127</v>
      </c>
      <c r="T6479">
        <v>12</v>
      </c>
      <c r="U6479" t="s">
        <v>475</v>
      </c>
      <c r="W6479" t="s">
        <v>386</v>
      </c>
    </row>
    <row r="6480" spans="1:23" x14ac:dyDescent="0.25">
      <c r="A6480" t="s">
        <v>544</v>
      </c>
      <c r="B6480" s="1">
        <v>44075</v>
      </c>
      <c r="C6480">
        <v>-28.12</v>
      </c>
      <c r="D6480" t="s">
        <v>660</v>
      </c>
      <c r="E6480" t="s">
        <v>660</v>
      </c>
      <c r="F6480" t="s">
        <v>661</v>
      </c>
      <c r="G6480" t="s">
        <v>104</v>
      </c>
      <c r="H6480" t="s">
        <v>12</v>
      </c>
      <c r="I6480" t="s">
        <v>12</v>
      </c>
      <c r="J6480" t="s">
        <v>9</v>
      </c>
      <c r="O6480" t="s">
        <v>104</v>
      </c>
      <c r="P6480" t="s">
        <v>9</v>
      </c>
      <c r="Q6480" t="s">
        <v>9</v>
      </c>
      <c r="R6480" t="s">
        <v>122</v>
      </c>
      <c r="S6480" t="s">
        <v>127</v>
      </c>
      <c r="T6480">
        <v>12</v>
      </c>
      <c r="U6480" t="s">
        <v>475</v>
      </c>
      <c r="W6480" t="s">
        <v>386</v>
      </c>
    </row>
    <row r="6481" spans="1:23" x14ac:dyDescent="0.25">
      <c r="A6481" t="s">
        <v>508</v>
      </c>
      <c r="B6481" s="1">
        <v>44074</v>
      </c>
      <c r="C6481">
        <v>-1.46</v>
      </c>
      <c r="D6481" t="s">
        <v>491</v>
      </c>
      <c r="E6481" t="s">
        <v>491</v>
      </c>
      <c r="F6481" t="s">
        <v>491</v>
      </c>
      <c r="G6481" t="s">
        <v>120</v>
      </c>
      <c r="H6481" t="s">
        <v>83</v>
      </c>
      <c r="I6481" t="s">
        <v>83</v>
      </c>
      <c r="J6481" t="s">
        <v>9</v>
      </c>
      <c r="K6481" t="s">
        <v>9</v>
      </c>
      <c r="L6481" t="s">
        <v>9</v>
      </c>
      <c r="M6481" t="s">
        <v>1217</v>
      </c>
      <c r="O6481" t="s">
        <v>120</v>
      </c>
      <c r="P6481" t="s">
        <v>509</v>
      </c>
      <c r="Q6481" t="s">
        <v>1254</v>
      </c>
      <c r="R6481" t="s">
        <v>122</v>
      </c>
      <c r="S6481" t="s">
        <v>127</v>
      </c>
      <c r="T6481">
        <v>12</v>
      </c>
      <c r="U6481" t="s">
        <v>475</v>
      </c>
      <c r="W6481" t="s">
        <v>386</v>
      </c>
    </row>
    <row r="6482" spans="1:23" x14ac:dyDescent="0.25">
      <c r="A6482" t="s">
        <v>19</v>
      </c>
      <c r="B6482" s="1">
        <v>44074</v>
      </c>
      <c r="C6482">
        <v>1.4</v>
      </c>
      <c r="D6482" t="s">
        <v>554</v>
      </c>
      <c r="E6482" t="s">
        <v>554</v>
      </c>
      <c r="F6482" t="s">
        <v>555</v>
      </c>
      <c r="G6482" t="s">
        <v>92</v>
      </c>
      <c r="H6482" t="s">
        <v>71</v>
      </c>
      <c r="I6482" t="s">
        <v>71</v>
      </c>
      <c r="J6482" t="s">
        <v>9</v>
      </c>
      <c r="O6482" t="s">
        <v>92</v>
      </c>
      <c r="P6482" t="s">
        <v>9</v>
      </c>
      <c r="Q6482" t="s">
        <v>9</v>
      </c>
      <c r="R6482" t="s">
        <v>92</v>
      </c>
      <c r="S6482" t="s">
        <v>127</v>
      </c>
      <c r="T6482">
        <v>12</v>
      </c>
      <c r="U6482" t="s">
        <v>475</v>
      </c>
      <c r="W6482" t="s">
        <v>386</v>
      </c>
    </row>
    <row r="6483" spans="1:23" x14ac:dyDescent="0.25">
      <c r="A6483" t="s">
        <v>553</v>
      </c>
      <c r="B6483" s="1">
        <v>44074</v>
      </c>
      <c r="C6483">
        <v>7.13</v>
      </c>
      <c r="D6483" t="s">
        <v>554</v>
      </c>
      <c r="E6483" t="s">
        <v>554</v>
      </c>
      <c r="F6483" t="s">
        <v>555</v>
      </c>
      <c r="G6483" t="s">
        <v>92</v>
      </c>
      <c r="H6483" t="s">
        <v>71</v>
      </c>
      <c r="I6483" t="s">
        <v>71</v>
      </c>
      <c r="J6483" t="s">
        <v>9</v>
      </c>
      <c r="O6483" t="s">
        <v>92</v>
      </c>
      <c r="P6483" t="s">
        <v>9</v>
      </c>
      <c r="Q6483" t="s">
        <v>9</v>
      </c>
      <c r="R6483" t="s">
        <v>92</v>
      </c>
      <c r="S6483" t="s">
        <v>127</v>
      </c>
      <c r="T6483">
        <v>12</v>
      </c>
      <c r="U6483" t="s">
        <v>475</v>
      </c>
      <c r="W6483" t="s">
        <v>386</v>
      </c>
    </row>
    <row r="6484" spans="1:23" x14ac:dyDescent="0.25">
      <c r="A6484" t="s">
        <v>34</v>
      </c>
      <c r="B6484" s="1">
        <v>44074</v>
      </c>
      <c r="C6484">
        <v>-26.99</v>
      </c>
      <c r="D6484" t="s">
        <v>491</v>
      </c>
      <c r="E6484" t="s">
        <v>491</v>
      </c>
      <c r="F6484" t="s">
        <v>1260</v>
      </c>
      <c r="G6484" t="s">
        <v>110</v>
      </c>
      <c r="H6484" t="s">
        <v>79</v>
      </c>
      <c r="I6484" t="s">
        <v>79</v>
      </c>
      <c r="J6484" t="s">
        <v>9</v>
      </c>
      <c r="K6484" t="s">
        <v>9</v>
      </c>
      <c r="L6484" t="s">
        <v>9</v>
      </c>
      <c r="M6484" t="s">
        <v>1217</v>
      </c>
      <c r="O6484" t="s">
        <v>110</v>
      </c>
      <c r="P6484" t="s">
        <v>9</v>
      </c>
      <c r="Q6484" t="s">
        <v>1261</v>
      </c>
      <c r="R6484" t="s">
        <v>122</v>
      </c>
      <c r="S6484" t="s">
        <v>127</v>
      </c>
      <c r="T6484">
        <v>12</v>
      </c>
      <c r="U6484" t="s">
        <v>475</v>
      </c>
      <c r="V6484" t="s">
        <v>283</v>
      </c>
      <c r="W6484" t="s">
        <v>386</v>
      </c>
    </row>
    <row r="6485" spans="1:23" x14ac:dyDescent="0.25">
      <c r="A6485" t="s">
        <v>492</v>
      </c>
      <c r="B6485" s="1">
        <v>44074</v>
      </c>
      <c r="C6485">
        <v>-0.12</v>
      </c>
      <c r="D6485" t="s">
        <v>892</v>
      </c>
      <c r="E6485" t="s">
        <v>892</v>
      </c>
      <c r="F6485" t="s">
        <v>893</v>
      </c>
      <c r="G6485" t="s">
        <v>10</v>
      </c>
      <c r="H6485" t="s">
        <v>39</v>
      </c>
      <c r="I6485" t="s">
        <v>39</v>
      </c>
      <c r="J6485" t="s">
        <v>9</v>
      </c>
      <c r="O6485" t="s">
        <v>10</v>
      </c>
      <c r="P6485" t="s">
        <v>9</v>
      </c>
      <c r="Q6485" t="s">
        <v>9</v>
      </c>
      <c r="R6485" t="s">
        <v>122</v>
      </c>
      <c r="S6485" t="s">
        <v>127</v>
      </c>
      <c r="T6485">
        <v>12</v>
      </c>
      <c r="U6485" t="s">
        <v>475</v>
      </c>
      <c r="W6485" t="s">
        <v>386</v>
      </c>
    </row>
    <row r="6486" spans="1:23" x14ac:dyDescent="0.25">
      <c r="A6486" t="s">
        <v>34</v>
      </c>
      <c r="B6486" s="1">
        <v>44074</v>
      </c>
      <c r="C6486">
        <v>-5.9</v>
      </c>
      <c r="D6486" t="s">
        <v>491</v>
      </c>
      <c r="E6486" t="s">
        <v>491</v>
      </c>
      <c r="F6486" t="s">
        <v>1255</v>
      </c>
      <c r="G6486" t="s">
        <v>13</v>
      </c>
      <c r="H6486" t="s">
        <v>91</v>
      </c>
      <c r="I6486" t="s">
        <v>91</v>
      </c>
      <c r="J6486" t="s">
        <v>9</v>
      </c>
      <c r="K6486" t="s">
        <v>9</v>
      </c>
      <c r="L6486" t="s">
        <v>9</v>
      </c>
      <c r="M6486" t="s">
        <v>1217</v>
      </c>
      <c r="O6486" t="s">
        <v>13</v>
      </c>
      <c r="P6486" t="s">
        <v>9</v>
      </c>
      <c r="Q6486" t="s">
        <v>1256</v>
      </c>
      <c r="R6486" t="s">
        <v>122</v>
      </c>
      <c r="S6486" t="s">
        <v>127</v>
      </c>
      <c r="T6486">
        <v>12</v>
      </c>
      <c r="U6486" t="s">
        <v>475</v>
      </c>
      <c r="W6486" t="s">
        <v>386</v>
      </c>
    </row>
    <row r="6487" spans="1:23" x14ac:dyDescent="0.25">
      <c r="A6487" t="s">
        <v>356</v>
      </c>
      <c r="B6487" s="1">
        <v>44074</v>
      </c>
      <c r="C6487">
        <v>13.41</v>
      </c>
      <c r="D6487" t="s">
        <v>6618</v>
      </c>
      <c r="E6487" t="s">
        <v>6618</v>
      </c>
      <c r="F6487" t="s">
        <v>6487</v>
      </c>
      <c r="G6487" t="s">
        <v>89</v>
      </c>
      <c r="H6487" t="s">
        <v>69</v>
      </c>
      <c r="I6487" t="s">
        <v>69</v>
      </c>
      <c r="J6487" t="s">
        <v>9</v>
      </c>
      <c r="O6487" t="s">
        <v>89</v>
      </c>
      <c r="P6487" t="s">
        <v>9</v>
      </c>
      <c r="Q6487" t="s">
        <v>9</v>
      </c>
      <c r="R6487" t="s">
        <v>224</v>
      </c>
      <c r="S6487" t="s">
        <v>127</v>
      </c>
      <c r="T6487">
        <v>1</v>
      </c>
      <c r="U6487" t="s">
        <v>475</v>
      </c>
      <c r="W6487" t="s">
        <v>386</v>
      </c>
    </row>
    <row r="6488" spans="1:23" x14ac:dyDescent="0.25">
      <c r="A6488" t="s">
        <v>492</v>
      </c>
      <c r="B6488" s="1">
        <v>44074</v>
      </c>
      <c r="C6488">
        <v>-7.15</v>
      </c>
      <c r="D6488" t="s">
        <v>497</v>
      </c>
      <c r="E6488" t="s">
        <v>497</v>
      </c>
      <c r="F6488" t="s">
        <v>1252</v>
      </c>
      <c r="G6488" t="s">
        <v>78</v>
      </c>
      <c r="H6488" t="s">
        <v>27</v>
      </c>
      <c r="I6488" t="s">
        <v>27</v>
      </c>
      <c r="J6488" t="s">
        <v>9</v>
      </c>
      <c r="O6488" t="s">
        <v>78</v>
      </c>
      <c r="P6488" t="s">
        <v>9</v>
      </c>
      <c r="Q6488" t="s">
        <v>1253</v>
      </c>
      <c r="R6488" t="s">
        <v>122</v>
      </c>
      <c r="S6488" t="s">
        <v>127</v>
      </c>
      <c r="T6488">
        <v>1</v>
      </c>
      <c r="U6488" t="s">
        <v>475</v>
      </c>
      <c r="W6488" t="s">
        <v>386</v>
      </c>
    </row>
    <row r="6489" spans="1:23" x14ac:dyDescent="0.25">
      <c r="A6489" t="s">
        <v>356</v>
      </c>
      <c r="B6489" s="1">
        <v>44074</v>
      </c>
      <c r="C6489">
        <v>2.98</v>
      </c>
      <c r="D6489" t="s">
        <v>6618</v>
      </c>
      <c r="E6489" t="s">
        <v>6618</v>
      </c>
      <c r="F6489" t="s">
        <v>6487</v>
      </c>
      <c r="G6489" t="s">
        <v>89</v>
      </c>
      <c r="H6489" t="s">
        <v>69</v>
      </c>
      <c r="I6489" t="s">
        <v>69</v>
      </c>
      <c r="J6489" t="s">
        <v>9</v>
      </c>
      <c r="O6489" t="s">
        <v>89</v>
      </c>
      <c r="P6489" t="s">
        <v>9</v>
      </c>
      <c r="Q6489" t="s">
        <v>9</v>
      </c>
      <c r="R6489" t="s">
        <v>224</v>
      </c>
      <c r="S6489" t="s">
        <v>127</v>
      </c>
      <c r="T6489">
        <v>1</v>
      </c>
      <c r="U6489" t="s">
        <v>475</v>
      </c>
      <c r="W6489" t="s">
        <v>386</v>
      </c>
    </row>
    <row r="6490" spans="1:23" x14ac:dyDescent="0.25">
      <c r="A6490" t="s">
        <v>356</v>
      </c>
      <c r="B6490" s="1">
        <v>44074</v>
      </c>
      <c r="C6490">
        <v>13.41</v>
      </c>
      <c r="D6490" t="s">
        <v>6618</v>
      </c>
      <c r="E6490" t="s">
        <v>6618</v>
      </c>
      <c r="F6490" t="s">
        <v>6487</v>
      </c>
      <c r="G6490" t="s">
        <v>89</v>
      </c>
      <c r="H6490" t="s">
        <v>69</v>
      </c>
      <c r="I6490" t="s">
        <v>69</v>
      </c>
      <c r="J6490" t="s">
        <v>9</v>
      </c>
      <c r="O6490" t="s">
        <v>89</v>
      </c>
      <c r="P6490" t="s">
        <v>9</v>
      </c>
      <c r="Q6490" t="s">
        <v>9</v>
      </c>
      <c r="R6490" t="s">
        <v>224</v>
      </c>
      <c r="S6490" t="s">
        <v>127</v>
      </c>
      <c r="T6490">
        <v>1</v>
      </c>
      <c r="U6490" t="s">
        <v>475</v>
      </c>
      <c r="W6490" t="s">
        <v>386</v>
      </c>
    </row>
    <row r="6491" spans="1:23" x14ac:dyDescent="0.25">
      <c r="A6491" t="s">
        <v>356</v>
      </c>
      <c r="B6491" s="1">
        <v>44074</v>
      </c>
      <c r="C6491">
        <v>2.98</v>
      </c>
      <c r="D6491" t="s">
        <v>6618</v>
      </c>
      <c r="E6491" t="s">
        <v>6618</v>
      </c>
      <c r="F6491" t="s">
        <v>6487</v>
      </c>
      <c r="G6491" t="s">
        <v>89</v>
      </c>
      <c r="H6491" t="s">
        <v>69</v>
      </c>
      <c r="I6491" t="s">
        <v>69</v>
      </c>
      <c r="J6491" t="s">
        <v>9</v>
      </c>
      <c r="O6491" t="s">
        <v>89</v>
      </c>
      <c r="P6491" t="s">
        <v>9</v>
      </c>
      <c r="Q6491" t="s">
        <v>9</v>
      </c>
      <c r="R6491" t="s">
        <v>224</v>
      </c>
      <c r="S6491" t="s">
        <v>127</v>
      </c>
      <c r="T6491">
        <v>1</v>
      </c>
      <c r="U6491" t="s">
        <v>475</v>
      </c>
      <c r="W6491" t="s">
        <v>386</v>
      </c>
    </row>
    <row r="6492" spans="1:23" x14ac:dyDescent="0.25">
      <c r="A6492" t="s">
        <v>492</v>
      </c>
      <c r="B6492" s="1">
        <v>44074</v>
      </c>
      <c r="C6492">
        <v>-2.08</v>
      </c>
      <c r="D6492" t="s">
        <v>1257</v>
      </c>
      <c r="E6492" t="s">
        <v>1257</v>
      </c>
      <c r="F6492" t="s">
        <v>1258</v>
      </c>
      <c r="G6492" t="s">
        <v>110</v>
      </c>
      <c r="H6492" t="s">
        <v>79</v>
      </c>
      <c r="I6492" t="s">
        <v>79</v>
      </c>
      <c r="J6492" t="s">
        <v>9</v>
      </c>
      <c r="O6492" t="s">
        <v>110</v>
      </c>
      <c r="P6492" t="s">
        <v>9</v>
      </c>
      <c r="Q6492" t="s">
        <v>9</v>
      </c>
      <c r="R6492" t="s">
        <v>122</v>
      </c>
      <c r="S6492" t="s">
        <v>127</v>
      </c>
      <c r="T6492">
        <v>12</v>
      </c>
      <c r="U6492" t="s">
        <v>475</v>
      </c>
      <c r="V6492" t="s">
        <v>283</v>
      </c>
      <c r="W6492" t="s">
        <v>386</v>
      </c>
    </row>
    <row r="6493" spans="1:23" x14ac:dyDescent="0.25">
      <c r="A6493" t="s">
        <v>58</v>
      </c>
      <c r="B6493" s="1">
        <v>44074</v>
      </c>
      <c r="C6493">
        <v>85.48</v>
      </c>
      <c r="D6493" t="s">
        <v>551</v>
      </c>
      <c r="E6493" t="s">
        <v>551</v>
      </c>
      <c r="F6493" t="s">
        <v>552</v>
      </c>
      <c r="G6493" t="s">
        <v>92</v>
      </c>
      <c r="H6493" t="s">
        <v>71</v>
      </c>
      <c r="I6493" t="s">
        <v>71</v>
      </c>
      <c r="J6493" t="s">
        <v>9</v>
      </c>
      <c r="O6493" t="s">
        <v>92</v>
      </c>
      <c r="P6493" t="s">
        <v>9</v>
      </c>
      <c r="Q6493" t="s">
        <v>9</v>
      </c>
      <c r="R6493" t="s">
        <v>92</v>
      </c>
      <c r="S6493" t="s">
        <v>127</v>
      </c>
      <c r="T6493">
        <v>12</v>
      </c>
      <c r="U6493" t="s">
        <v>475</v>
      </c>
      <c r="W6493" t="s">
        <v>386</v>
      </c>
    </row>
    <row r="6494" spans="1:23" x14ac:dyDescent="0.25">
      <c r="A6494" t="s">
        <v>390</v>
      </c>
      <c r="B6494" s="1">
        <v>44074</v>
      </c>
      <c r="C6494">
        <v>77.599999999999994</v>
      </c>
      <c r="D6494" t="s">
        <v>551</v>
      </c>
      <c r="E6494" t="s">
        <v>551</v>
      </c>
      <c r="F6494" t="s">
        <v>552</v>
      </c>
      <c r="G6494" t="s">
        <v>92</v>
      </c>
      <c r="H6494" t="s">
        <v>71</v>
      </c>
      <c r="I6494" t="s">
        <v>71</v>
      </c>
      <c r="J6494" t="s">
        <v>9</v>
      </c>
      <c r="O6494" t="s">
        <v>92</v>
      </c>
      <c r="P6494" t="s">
        <v>9</v>
      </c>
      <c r="Q6494" t="s">
        <v>9</v>
      </c>
      <c r="R6494" t="s">
        <v>92</v>
      </c>
      <c r="S6494" t="s">
        <v>127</v>
      </c>
      <c r="T6494">
        <v>12</v>
      </c>
      <c r="U6494" t="s">
        <v>475</v>
      </c>
      <c r="W6494" t="s">
        <v>386</v>
      </c>
    </row>
    <row r="6495" spans="1:23" x14ac:dyDescent="0.25">
      <c r="A6495" t="s">
        <v>336</v>
      </c>
      <c r="B6495" s="1">
        <v>44074</v>
      </c>
      <c r="C6495">
        <v>0.03</v>
      </c>
      <c r="D6495" t="s">
        <v>556</v>
      </c>
      <c r="E6495" t="s">
        <v>556</v>
      </c>
      <c r="F6495" t="s">
        <v>546</v>
      </c>
      <c r="G6495" t="s">
        <v>92</v>
      </c>
      <c r="H6495" t="s">
        <v>71</v>
      </c>
      <c r="I6495" t="s">
        <v>71</v>
      </c>
      <c r="J6495" t="s">
        <v>9</v>
      </c>
      <c r="O6495" t="s">
        <v>92</v>
      </c>
      <c r="P6495" t="s">
        <v>9</v>
      </c>
      <c r="Q6495" t="s">
        <v>9</v>
      </c>
      <c r="R6495" t="s">
        <v>92</v>
      </c>
      <c r="S6495" t="s">
        <v>127</v>
      </c>
      <c r="T6495">
        <v>12</v>
      </c>
      <c r="U6495" t="s">
        <v>475</v>
      </c>
      <c r="W6495" t="s">
        <v>386</v>
      </c>
    </row>
    <row r="6496" spans="1:23" x14ac:dyDescent="0.25">
      <c r="A6496" t="s">
        <v>492</v>
      </c>
      <c r="B6496" s="1">
        <v>44074</v>
      </c>
      <c r="C6496">
        <v>-6.04</v>
      </c>
      <c r="D6496" t="s">
        <v>497</v>
      </c>
      <c r="E6496" t="s">
        <v>497</v>
      </c>
      <c r="F6496" t="s">
        <v>1252</v>
      </c>
      <c r="G6496" t="s">
        <v>120</v>
      </c>
      <c r="H6496" t="s">
        <v>67</v>
      </c>
      <c r="I6496" t="s">
        <v>67</v>
      </c>
      <c r="J6496" t="s">
        <v>9</v>
      </c>
      <c r="O6496" t="s">
        <v>120</v>
      </c>
      <c r="P6496" t="s">
        <v>9</v>
      </c>
      <c r="Q6496" t="s">
        <v>1262</v>
      </c>
      <c r="R6496" t="s">
        <v>122</v>
      </c>
      <c r="S6496" t="s">
        <v>127</v>
      </c>
      <c r="T6496">
        <v>12</v>
      </c>
      <c r="U6496" t="s">
        <v>475</v>
      </c>
      <c r="W6496" t="s">
        <v>386</v>
      </c>
    </row>
    <row r="6497" spans="1:23" x14ac:dyDescent="0.25">
      <c r="A6497" t="s">
        <v>336</v>
      </c>
      <c r="B6497" s="1">
        <v>44074</v>
      </c>
      <c r="C6497">
        <v>2.5</v>
      </c>
      <c r="D6497" t="s">
        <v>1259</v>
      </c>
      <c r="E6497" t="s">
        <v>1259</v>
      </c>
      <c r="F6497" t="s">
        <v>853</v>
      </c>
      <c r="G6497" t="s">
        <v>101</v>
      </c>
      <c r="H6497" t="s">
        <v>23</v>
      </c>
      <c r="I6497" t="s">
        <v>23</v>
      </c>
      <c r="J6497" t="s">
        <v>9</v>
      </c>
      <c r="O6497" t="s">
        <v>101</v>
      </c>
      <c r="P6497" t="s">
        <v>9</v>
      </c>
      <c r="Q6497" t="s">
        <v>9</v>
      </c>
      <c r="R6497" t="s">
        <v>122</v>
      </c>
      <c r="S6497" t="s">
        <v>127</v>
      </c>
      <c r="T6497">
        <v>12</v>
      </c>
      <c r="U6497" t="s">
        <v>475</v>
      </c>
      <c r="W6497" t="s">
        <v>386</v>
      </c>
    </row>
    <row r="6498" spans="1:23" x14ac:dyDescent="0.25">
      <c r="A6498" t="s">
        <v>492</v>
      </c>
      <c r="B6498" s="1">
        <v>44074</v>
      </c>
      <c r="C6498">
        <v>-0.08</v>
      </c>
      <c r="D6498" t="s">
        <v>892</v>
      </c>
      <c r="E6498" t="s">
        <v>892</v>
      </c>
      <c r="F6498" t="s">
        <v>893</v>
      </c>
      <c r="G6498" t="s">
        <v>10</v>
      </c>
      <c r="H6498" t="s">
        <v>39</v>
      </c>
      <c r="I6498" t="s">
        <v>39</v>
      </c>
      <c r="J6498" t="s">
        <v>9</v>
      </c>
      <c r="O6498" t="s">
        <v>10</v>
      </c>
      <c r="P6498" t="s">
        <v>9</v>
      </c>
      <c r="Q6498" t="s">
        <v>9</v>
      </c>
      <c r="R6498" t="s">
        <v>122</v>
      </c>
      <c r="S6498" t="s">
        <v>127</v>
      </c>
      <c r="T6498">
        <v>12</v>
      </c>
      <c r="U6498" t="s">
        <v>475</v>
      </c>
      <c r="W6498" t="s">
        <v>386</v>
      </c>
    </row>
    <row r="6499" spans="1:23" x14ac:dyDescent="0.25">
      <c r="A6499" t="s">
        <v>492</v>
      </c>
      <c r="B6499" s="1">
        <v>44074</v>
      </c>
      <c r="C6499">
        <v>-0.5</v>
      </c>
      <c r="D6499" t="s">
        <v>892</v>
      </c>
      <c r="E6499" t="s">
        <v>892</v>
      </c>
      <c r="F6499" t="s">
        <v>893</v>
      </c>
      <c r="G6499" t="s">
        <v>10</v>
      </c>
      <c r="H6499" t="s">
        <v>39</v>
      </c>
      <c r="I6499" t="s">
        <v>39</v>
      </c>
      <c r="J6499" t="s">
        <v>9</v>
      </c>
      <c r="O6499" t="s">
        <v>10</v>
      </c>
      <c r="P6499" t="s">
        <v>9</v>
      </c>
      <c r="Q6499" t="s">
        <v>9</v>
      </c>
      <c r="R6499" t="s">
        <v>122</v>
      </c>
      <c r="S6499" t="s">
        <v>127</v>
      </c>
      <c r="T6499">
        <v>12</v>
      </c>
      <c r="U6499" t="s">
        <v>475</v>
      </c>
      <c r="W6499" t="s">
        <v>386</v>
      </c>
    </row>
    <row r="6500" spans="1:23" x14ac:dyDescent="0.25">
      <c r="A6500" t="s">
        <v>539</v>
      </c>
      <c r="B6500" s="1">
        <v>44074</v>
      </c>
      <c r="C6500">
        <v>-16.329999999999998</v>
      </c>
      <c r="D6500" t="s">
        <v>1263</v>
      </c>
      <c r="E6500" t="s">
        <v>1263</v>
      </c>
      <c r="F6500" t="s">
        <v>1264</v>
      </c>
      <c r="G6500" t="s">
        <v>88</v>
      </c>
      <c r="H6500" t="s">
        <v>59</v>
      </c>
      <c r="I6500" t="s">
        <v>59</v>
      </c>
      <c r="J6500" t="s">
        <v>9</v>
      </c>
      <c r="O6500" t="s">
        <v>88</v>
      </c>
      <c r="P6500" t="s">
        <v>9</v>
      </c>
      <c r="Q6500" t="s">
        <v>9</v>
      </c>
      <c r="R6500" t="s">
        <v>122</v>
      </c>
      <c r="S6500" t="s">
        <v>127</v>
      </c>
      <c r="T6500">
        <v>1</v>
      </c>
      <c r="U6500" t="s">
        <v>475</v>
      </c>
      <c r="W6500" t="s">
        <v>386</v>
      </c>
    </row>
    <row r="6501" spans="1:23" x14ac:dyDescent="0.25">
      <c r="A6501" t="s">
        <v>539</v>
      </c>
      <c r="B6501" s="1">
        <v>44074</v>
      </c>
      <c r="C6501">
        <v>-18.86</v>
      </c>
      <c r="D6501" t="s">
        <v>1263</v>
      </c>
      <c r="E6501" t="s">
        <v>1263</v>
      </c>
      <c r="F6501" t="s">
        <v>1264</v>
      </c>
      <c r="G6501" t="s">
        <v>88</v>
      </c>
      <c r="H6501" t="s">
        <v>59</v>
      </c>
      <c r="I6501" t="s">
        <v>59</v>
      </c>
      <c r="J6501" t="s">
        <v>9</v>
      </c>
      <c r="O6501" t="s">
        <v>88</v>
      </c>
      <c r="P6501" t="s">
        <v>9</v>
      </c>
      <c r="Q6501" t="s">
        <v>9</v>
      </c>
      <c r="R6501" t="s">
        <v>122</v>
      </c>
      <c r="S6501" t="s">
        <v>127</v>
      </c>
      <c r="T6501">
        <v>1</v>
      </c>
      <c r="U6501" t="s">
        <v>475</v>
      </c>
      <c r="W6501" t="s">
        <v>386</v>
      </c>
    </row>
    <row r="6502" spans="1:23" x14ac:dyDescent="0.25">
      <c r="A6502" t="s">
        <v>539</v>
      </c>
      <c r="B6502" s="1">
        <v>44074</v>
      </c>
      <c r="C6502">
        <v>-16.329999999999998</v>
      </c>
      <c r="D6502" t="s">
        <v>1263</v>
      </c>
      <c r="E6502" t="s">
        <v>1263</v>
      </c>
      <c r="F6502" t="s">
        <v>1264</v>
      </c>
      <c r="G6502" t="s">
        <v>88</v>
      </c>
      <c r="H6502" t="s">
        <v>59</v>
      </c>
      <c r="I6502" t="s">
        <v>59</v>
      </c>
      <c r="J6502" t="s">
        <v>9</v>
      </c>
      <c r="O6502" t="s">
        <v>88</v>
      </c>
      <c r="P6502" t="s">
        <v>9</v>
      </c>
      <c r="Q6502" t="s">
        <v>9</v>
      </c>
      <c r="R6502" t="s">
        <v>122</v>
      </c>
      <c r="S6502" t="s">
        <v>127</v>
      </c>
      <c r="T6502">
        <v>1</v>
      </c>
      <c r="U6502" t="s">
        <v>475</v>
      </c>
      <c r="W6502" t="s">
        <v>386</v>
      </c>
    </row>
    <row r="6503" spans="1:23" x14ac:dyDescent="0.25">
      <c r="A6503" t="s">
        <v>19</v>
      </c>
      <c r="B6503" s="1">
        <v>44073</v>
      </c>
      <c r="C6503">
        <v>3889.39</v>
      </c>
      <c r="D6503" t="s">
        <v>562</v>
      </c>
      <c r="E6503" t="s">
        <v>562</v>
      </c>
      <c r="F6503" t="s">
        <v>563</v>
      </c>
      <c r="G6503" t="s">
        <v>92</v>
      </c>
      <c r="H6503" t="s">
        <v>30</v>
      </c>
      <c r="I6503" t="s">
        <v>30</v>
      </c>
      <c r="J6503" t="s">
        <v>9</v>
      </c>
      <c r="O6503" t="s">
        <v>92</v>
      </c>
      <c r="P6503" t="s">
        <v>9</v>
      </c>
      <c r="Q6503" t="s">
        <v>9</v>
      </c>
      <c r="R6503" t="s">
        <v>92</v>
      </c>
      <c r="S6503" t="s">
        <v>127</v>
      </c>
      <c r="T6503">
        <v>12</v>
      </c>
      <c r="U6503" t="s">
        <v>475</v>
      </c>
      <c r="W6503" t="s">
        <v>386</v>
      </c>
    </row>
    <row r="6504" spans="1:23" x14ac:dyDescent="0.25">
      <c r="A6504" t="s">
        <v>19</v>
      </c>
      <c r="B6504" s="1">
        <v>44073</v>
      </c>
      <c r="C6504">
        <v>4695.55</v>
      </c>
      <c r="D6504" t="s">
        <v>719</v>
      </c>
      <c r="E6504" t="s">
        <v>719</v>
      </c>
      <c r="F6504" t="s">
        <v>565</v>
      </c>
      <c r="G6504" t="s">
        <v>92</v>
      </c>
      <c r="H6504" t="s">
        <v>30</v>
      </c>
      <c r="I6504" t="s">
        <v>30</v>
      </c>
      <c r="J6504" t="s">
        <v>9</v>
      </c>
      <c r="O6504" t="s">
        <v>92</v>
      </c>
      <c r="P6504" t="s">
        <v>9</v>
      </c>
      <c r="Q6504" t="s">
        <v>9</v>
      </c>
      <c r="R6504" t="s">
        <v>92</v>
      </c>
      <c r="S6504" t="s">
        <v>127</v>
      </c>
      <c r="T6504">
        <v>12</v>
      </c>
      <c r="U6504" t="s">
        <v>475</v>
      </c>
      <c r="W6504" t="s">
        <v>386</v>
      </c>
    </row>
    <row r="6505" spans="1:23" x14ac:dyDescent="0.25">
      <c r="A6505" t="s">
        <v>492</v>
      </c>
      <c r="B6505" s="1">
        <v>44072</v>
      </c>
      <c r="C6505">
        <v>-146.79</v>
      </c>
      <c r="D6505" t="s">
        <v>495</v>
      </c>
      <c r="E6505" t="s">
        <v>495</v>
      </c>
      <c r="F6505" t="s">
        <v>496</v>
      </c>
      <c r="G6505" t="s">
        <v>104</v>
      </c>
      <c r="H6505" t="s">
        <v>16</v>
      </c>
      <c r="I6505" t="s">
        <v>16</v>
      </c>
      <c r="J6505" t="s">
        <v>9</v>
      </c>
      <c r="O6505" t="s">
        <v>104</v>
      </c>
      <c r="P6505" t="s">
        <v>9</v>
      </c>
      <c r="Q6505" t="s">
        <v>9</v>
      </c>
      <c r="R6505" t="s">
        <v>122</v>
      </c>
      <c r="S6505" t="s">
        <v>127</v>
      </c>
      <c r="T6505">
        <v>12</v>
      </c>
      <c r="U6505" t="s">
        <v>475</v>
      </c>
      <c r="W6505" t="s">
        <v>386</v>
      </c>
    </row>
    <row r="6506" spans="1:23" x14ac:dyDescent="0.25">
      <c r="A6506" t="s">
        <v>492</v>
      </c>
      <c r="B6506" s="1">
        <v>44072</v>
      </c>
      <c r="C6506">
        <v>-20</v>
      </c>
      <c r="D6506" t="s">
        <v>580</v>
      </c>
      <c r="E6506" t="s">
        <v>580</v>
      </c>
      <c r="F6506" t="s">
        <v>891</v>
      </c>
      <c r="G6506" t="s">
        <v>88</v>
      </c>
      <c r="H6506" t="s">
        <v>59</v>
      </c>
      <c r="I6506" t="s">
        <v>59</v>
      </c>
      <c r="J6506" t="s">
        <v>9</v>
      </c>
      <c r="O6506" t="s">
        <v>88</v>
      </c>
      <c r="P6506" t="s">
        <v>9</v>
      </c>
      <c r="Q6506" t="s">
        <v>9</v>
      </c>
      <c r="R6506" t="s">
        <v>122</v>
      </c>
      <c r="S6506" t="s">
        <v>127</v>
      </c>
      <c r="T6506">
        <v>1</v>
      </c>
      <c r="U6506" t="s">
        <v>475</v>
      </c>
      <c r="W6506" t="s">
        <v>386</v>
      </c>
    </row>
    <row r="6507" spans="1:23" x14ac:dyDescent="0.25">
      <c r="A6507" t="s">
        <v>19</v>
      </c>
      <c r="B6507" s="1">
        <v>44072</v>
      </c>
      <c r="C6507">
        <v>3000</v>
      </c>
      <c r="D6507" t="s">
        <v>1265</v>
      </c>
      <c r="E6507" t="s">
        <v>1265</v>
      </c>
      <c r="F6507" t="s">
        <v>1266</v>
      </c>
      <c r="G6507" t="s">
        <v>105</v>
      </c>
      <c r="H6507" t="s">
        <v>134</v>
      </c>
      <c r="I6507" t="s">
        <v>134</v>
      </c>
      <c r="J6507" t="s">
        <v>2322</v>
      </c>
      <c r="O6507" t="s">
        <v>105</v>
      </c>
      <c r="P6507" t="s">
        <v>9</v>
      </c>
      <c r="Q6507" t="s">
        <v>1267</v>
      </c>
      <c r="R6507" t="s">
        <v>122</v>
      </c>
      <c r="S6507" t="s">
        <v>124</v>
      </c>
      <c r="T6507">
        <v>1</v>
      </c>
      <c r="U6507" t="s">
        <v>475</v>
      </c>
      <c r="V6507" t="s">
        <v>287</v>
      </c>
      <c r="W6507" t="s">
        <v>386</v>
      </c>
    </row>
    <row r="6508" spans="1:23" x14ac:dyDescent="0.25">
      <c r="A6508" t="s">
        <v>492</v>
      </c>
      <c r="B6508" s="1">
        <v>44072</v>
      </c>
      <c r="C6508">
        <v>-212.37</v>
      </c>
      <c r="D6508" t="s">
        <v>1268</v>
      </c>
      <c r="E6508" t="s">
        <v>1268</v>
      </c>
      <c r="F6508" t="s">
        <v>1269</v>
      </c>
      <c r="G6508" t="s">
        <v>473</v>
      </c>
      <c r="H6508" t="s">
        <v>467</v>
      </c>
      <c r="I6508" t="s">
        <v>467</v>
      </c>
      <c r="J6508" t="s">
        <v>9</v>
      </c>
      <c r="O6508" t="s">
        <v>473</v>
      </c>
      <c r="P6508" t="s">
        <v>9</v>
      </c>
      <c r="Q6508" t="s">
        <v>9</v>
      </c>
      <c r="R6508" t="s">
        <v>122</v>
      </c>
      <c r="S6508" t="s">
        <v>127</v>
      </c>
      <c r="T6508">
        <v>12</v>
      </c>
      <c r="U6508" t="s">
        <v>475</v>
      </c>
      <c r="W6508" t="s">
        <v>386</v>
      </c>
    </row>
    <row r="6509" spans="1:23" x14ac:dyDescent="0.25">
      <c r="A6509" t="s">
        <v>492</v>
      </c>
      <c r="B6509" s="1">
        <v>44072</v>
      </c>
      <c r="C6509">
        <v>-24.01</v>
      </c>
      <c r="D6509" t="s">
        <v>1271</v>
      </c>
      <c r="E6509" t="s">
        <v>1271</v>
      </c>
      <c r="F6509" t="s">
        <v>1272</v>
      </c>
      <c r="G6509" t="s">
        <v>88</v>
      </c>
      <c r="H6509" t="s">
        <v>484</v>
      </c>
      <c r="I6509" t="s">
        <v>484</v>
      </c>
      <c r="J6509" t="s">
        <v>9</v>
      </c>
      <c r="O6509" t="s">
        <v>88</v>
      </c>
      <c r="P6509" t="s">
        <v>9</v>
      </c>
      <c r="Q6509" t="s">
        <v>1273</v>
      </c>
      <c r="R6509" t="s">
        <v>122</v>
      </c>
      <c r="S6509" t="s">
        <v>125</v>
      </c>
      <c r="T6509">
        <v>12</v>
      </c>
      <c r="U6509" t="s">
        <v>475</v>
      </c>
      <c r="W6509" t="s">
        <v>386</v>
      </c>
    </row>
    <row r="6510" spans="1:23" x14ac:dyDescent="0.25">
      <c r="A6510" t="s">
        <v>544</v>
      </c>
      <c r="B6510" s="1">
        <v>44072</v>
      </c>
      <c r="C6510">
        <v>-19.3</v>
      </c>
      <c r="D6510" t="s">
        <v>495</v>
      </c>
      <c r="E6510" t="s">
        <v>495</v>
      </c>
      <c r="F6510" t="s">
        <v>601</v>
      </c>
      <c r="G6510" t="s">
        <v>121</v>
      </c>
      <c r="H6510" t="s">
        <v>483</v>
      </c>
      <c r="I6510" t="s">
        <v>483</v>
      </c>
      <c r="J6510" t="s">
        <v>9</v>
      </c>
      <c r="O6510" t="s">
        <v>121</v>
      </c>
      <c r="P6510" t="s">
        <v>9</v>
      </c>
      <c r="Q6510" t="s">
        <v>9</v>
      </c>
      <c r="R6510" t="s">
        <v>122</v>
      </c>
      <c r="S6510" t="s">
        <v>127</v>
      </c>
      <c r="T6510">
        <v>12</v>
      </c>
      <c r="U6510" t="s">
        <v>475</v>
      </c>
      <c r="W6510" t="s">
        <v>386</v>
      </c>
    </row>
    <row r="6511" spans="1:23" x14ac:dyDescent="0.25">
      <c r="A6511" t="s">
        <v>544</v>
      </c>
      <c r="B6511" s="1">
        <v>44072</v>
      </c>
      <c r="C6511">
        <v>-87.95</v>
      </c>
      <c r="D6511" t="s">
        <v>560</v>
      </c>
      <c r="E6511" t="s">
        <v>560</v>
      </c>
      <c r="F6511" t="s">
        <v>630</v>
      </c>
      <c r="G6511" t="s">
        <v>104</v>
      </c>
      <c r="H6511" t="s">
        <v>16</v>
      </c>
      <c r="I6511" t="s">
        <v>16</v>
      </c>
      <c r="J6511" t="s">
        <v>9</v>
      </c>
      <c r="O6511" t="s">
        <v>104</v>
      </c>
      <c r="P6511" t="s">
        <v>9</v>
      </c>
      <c r="Q6511" t="s">
        <v>1270</v>
      </c>
      <c r="R6511" t="s">
        <v>122</v>
      </c>
      <c r="S6511" t="s">
        <v>127</v>
      </c>
      <c r="T6511">
        <v>12</v>
      </c>
      <c r="U6511" t="s">
        <v>475</v>
      </c>
      <c r="W6511" t="s">
        <v>386</v>
      </c>
    </row>
    <row r="6512" spans="1:23" x14ac:dyDescent="0.25">
      <c r="A6512" t="s">
        <v>492</v>
      </c>
      <c r="B6512" s="1">
        <v>44072</v>
      </c>
      <c r="C6512">
        <v>-142</v>
      </c>
      <c r="D6512" t="s">
        <v>522</v>
      </c>
      <c r="E6512" t="s">
        <v>522</v>
      </c>
      <c r="F6512" t="s">
        <v>523</v>
      </c>
      <c r="G6512" t="s">
        <v>94</v>
      </c>
      <c r="H6512" t="s">
        <v>73</v>
      </c>
      <c r="I6512" t="s">
        <v>73</v>
      </c>
      <c r="J6512" t="s">
        <v>2439</v>
      </c>
      <c r="O6512" t="s">
        <v>94</v>
      </c>
      <c r="P6512" t="s">
        <v>29</v>
      </c>
      <c r="Q6512" t="s">
        <v>6334</v>
      </c>
      <c r="R6512" t="s">
        <v>122</v>
      </c>
      <c r="S6512" t="s">
        <v>127</v>
      </c>
      <c r="T6512">
        <v>1</v>
      </c>
      <c r="U6512" t="s">
        <v>475</v>
      </c>
      <c r="V6512" t="s">
        <v>262</v>
      </c>
      <c r="W6512" t="s">
        <v>1640</v>
      </c>
    </row>
    <row r="6513" spans="1:23" x14ac:dyDescent="0.25">
      <c r="A6513" t="s">
        <v>544</v>
      </c>
      <c r="B6513" s="1">
        <v>44072</v>
      </c>
      <c r="C6513">
        <v>-24.52</v>
      </c>
      <c r="D6513" t="s">
        <v>763</v>
      </c>
      <c r="E6513" t="s">
        <v>763</v>
      </c>
      <c r="F6513" t="s">
        <v>764</v>
      </c>
      <c r="G6513" t="s">
        <v>104</v>
      </c>
      <c r="H6513" t="s">
        <v>7</v>
      </c>
      <c r="I6513" t="s">
        <v>7</v>
      </c>
      <c r="J6513" t="s">
        <v>9</v>
      </c>
      <c r="O6513" t="s">
        <v>104</v>
      </c>
      <c r="P6513" t="s">
        <v>9</v>
      </c>
      <c r="Q6513" t="s">
        <v>9</v>
      </c>
      <c r="R6513" t="s">
        <v>122</v>
      </c>
      <c r="S6513" t="s">
        <v>127</v>
      </c>
      <c r="T6513">
        <v>12</v>
      </c>
      <c r="U6513" t="s">
        <v>475</v>
      </c>
      <c r="W6513" t="s">
        <v>386</v>
      </c>
    </row>
    <row r="6514" spans="1:23" x14ac:dyDescent="0.25">
      <c r="A6514" t="s">
        <v>492</v>
      </c>
      <c r="B6514" s="1">
        <v>44071</v>
      </c>
      <c r="C6514">
        <v>-15.47</v>
      </c>
      <c r="D6514" t="s">
        <v>495</v>
      </c>
      <c r="E6514" t="s">
        <v>495</v>
      </c>
      <c r="F6514" t="s">
        <v>496</v>
      </c>
      <c r="G6514" t="s">
        <v>104</v>
      </c>
      <c r="H6514" t="s">
        <v>16</v>
      </c>
      <c r="I6514" t="s">
        <v>16</v>
      </c>
      <c r="J6514" t="s">
        <v>9</v>
      </c>
      <c r="O6514" t="s">
        <v>104</v>
      </c>
      <c r="P6514" t="s">
        <v>9</v>
      </c>
      <c r="Q6514" t="s">
        <v>9</v>
      </c>
      <c r="R6514" t="s">
        <v>122</v>
      </c>
      <c r="S6514" t="s">
        <v>127</v>
      </c>
      <c r="T6514">
        <v>12</v>
      </c>
      <c r="U6514" t="s">
        <v>475</v>
      </c>
      <c r="W6514" t="s">
        <v>386</v>
      </c>
    </row>
    <row r="6515" spans="1:23" x14ac:dyDescent="0.25">
      <c r="A6515" t="s">
        <v>6411</v>
      </c>
      <c r="B6515" s="1">
        <v>44071</v>
      </c>
      <c r="C6515">
        <v>0.08</v>
      </c>
      <c r="D6515" t="s">
        <v>556</v>
      </c>
      <c r="E6515" t="s">
        <v>556</v>
      </c>
      <c r="F6515" t="s">
        <v>8265</v>
      </c>
      <c r="G6515" t="s">
        <v>92</v>
      </c>
      <c r="H6515" t="s">
        <v>71</v>
      </c>
      <c r="I6515" t="s">
        <v>71</v>
      </c>
      <c r="J6515" t="s">
        <v>9</v>
      </c>
      <c r="O6515" t="s">
        <v>92</v>
      </c>
      <c r="P6515" t="s">
        <v>9</v>
      </c>
      <c r="Q6515" t="s">
        <v>9</v>
      </c>
      <c r="R6515" t="s">
        <v>92</v>
      </c>
      <c r="S6515" t="s">
        <v>127</v>
      </c>
      <c r="T6515">
        <v>12</v>
      </c>
      <c r="U6515" t="s">
        <v>475</v>
      </c>
      <c r="W6515" t="s">
        <v>386</v>
      </c>
    </row>
    <row r="6516" spans="1:23" x14ac:dyDescent="0.25">
      <c r="A6516" t="s">
        <v>487</v>
      </c>
      <c r="B6516" s="1">
        <v>44071</v>
      </c>
      <c r="C6516">
        <v>48372.02</v>
      </c>
      <c r="D6516" t="s">
        <v>3386</v>
      </c>
      <c r="E6516" t="s">
        <v>3386</v>
      </c>
      <c r="F6516" t="s">
        <v>501</v>
      </c>
      <c r="G6516" t="s">
        <v>92</v>
      </c>
      <c r="H6516" t="s">
        <v>380</v>
      </c>
      <c r="I6516" t="s">
        <v>380</v>
      </c>
      <c r="J6516" t="s">
        <v>9</v>
      </c>
      <c r="O6516" t="s">
        <v>92</v>
      </c>
      <c r="P6516" t="s">
        <v>9</v>
      </c>
      <c r="Q6516" t="s">
        <v>9</v>
      </c>
      <c r="R6516" t="s">
        <v>92</v>
      </c>
      <c r="S6516" t="s">
        <v>125</v>
      </c>
      <c r="T6516">
        <v>1</v>
      </c>
      <c r="U6516" t="s">
        <v>475</v>
      </c>
      <c r="W6516" t="s">
        <v>386</v>
      </c>
    </row>
    <row r="6517" spans="1:23" x14ac:dyDescent="0.25">
      <c r="A6517" t="s">
        <v>492</v>
      </c>
      <c r="B6517" s="1">
        <v>44071</v>
      </c>
      <c r="C6517">
        <v>-1</v>
      </c>
      <c r="D6517" t="s">
        <v>892</v>
      </c>
      <c r="E6517" t="s">
        <v>892</v>
      </c>
      <c r="F6517" t="s">
        <v>893</v>
      </c>
      <c r="G6517" t="s">
        <v>10</v>
      </c>
      <c r="H6517" t="s">
        <v>39</v>
      </c>
      <c r="I6517" t="s">
        <v>39</v>
      </c>
      <c r="J6517" t="s">
        <v>9</v>
      </c>
      <c r="O6517" t="s">
        <v>10</v>
      </c>
      <c r="P6517" t="s">
        <v>9</v>
      </c>
      <c r="Q6517" t="s">
        <v>9</v>
      </c>
      <c r="R6517" t="s">
        <v>122</v>
      </c>
      <c r="S6517" t="s">
        <v>127</v>
      </c>
      <c r="T6517">
        <v>12</v>
      </c>
      <c r="U6517" t="s">
        <v>475</v>
      </c>
      <c r="W6517" t="s">
        <v>386</v>
      </c>
    </row>
    <row r="6518" spans="1:23" x14ac:dyDescent="0.25">
      <c r="A6518" t="s">
        <v>492</v>
      </c>
      <c r="B6518" s="1">
        <v>44070</v>
      </c>
      <c r="C6518">
        <v>-14</v>
      </c>
      <c r="D6518" t="s">
        <v>671</v>
      </c>
      <c r="E6518" t="s">
        <v>671</v>
      </c>
      <c r="F6518" t="s">
        <v>672</v>
      </c>
      <c r="G6518" t="s">
        <v>78</v>
      </c>
      <c r="H6518" t="s">
        <v>471</v>
      </c>
      <c r="I6518" t="s">
        <v>471</v>
      </c>
      <c r="J6518" t="s">
        <v>9</v>
      </c>
      <c r="O6518" t="s">
        <v>78</v>
      </c>
      <c r="P6518" t="s">
        <v>9</v>
      </c>
      <c r="Q6518" t="s">
        <v>1274</v>
      </c>
      <c r="R6518" t="s">
        <v>122</v>
      </c>
      <c r="S6518" t="s">
        <v>124</v>
      </c>
      <c r="T6518">
        <v>1</v>
      </c>
      <c r="U6518" t="s">
        <v>475</v>
      </c>
      <c r="W6518" t="s">
        <v>386</v>
      </c>
    </row>
    <row r="6519" spans="1:23" x14ac:dyDescent="0.25">
      <c r="A6519" t="s">
        <v>19</v>
      </c>
      <c r="B6519" s="1">
        <v>44069</v>
      </c>
      <c r="C6519">
        <v>-342.05</v>
      </c>
      <c r="D6519" t="s">
        <v>576</v>
      </c>
      <c r="E6519" t="s">
        <v>576</v>
      </c>
      <c r="F6519" t="s">
        <v>505</v>
      </c>
      <c r="G6519" t="s">
        <v>94</v>
      </c>
      <c r="H6519" t="s">
        <v>24</v>
      </c>
      <c r="I6519" t="s">
        <v>24</v>
      </c>
      <c r="J6519" t="s">
        <v>2433</v>
      </c>
      <c r="K6519" t="s">
        <v>2434</v>
      </c>
      <c r="O6519" t="s">
        <v>94</v>
      </c>
      <c r="P6519" t="s">
        <v>29</v>
      </c>
      <c r="Q6519" t="s">
        <v>2435</v>
      </c>
      <c r="R6519" t="s">
        <v>122</v>
      </c>
      <c r="S6519" t="s">
        <v>127</v>
      </c>
      <c r="T6519">
        <v>12</v>
      </c>
      <c r="U6519" t="s">
        <v>475</v>
      </c>
      <c r="V6519" t="s">
        <v>265</v>
      </c>
      <c r="W6519" t="s">
        <v>1640</v>
      </c>
    </row>
    <row r="6520" spans="1:23" x14ac:dyDescent="0.25">
      <c r="A6520" t="s">
        <v>605</v>
      </c>
      <c r="B6520" s="1">
        <v>44069</v>
      </c>
      <c r="C6520">
        <v>-13.21</v>
      </c>
      <c r="D6520" t="s">
        <v>606</v>
      </c>
      <c r="E6520" t="s">
        <v>606</v>
      </c>
      <c r="F6520" t="s">
        <v>1275</v>
      </c>
      <c r="G6520" t="s">
        <v>13</v>
      </c>
      <c r="H6520" t="s">
        <v>11</v>
      </c>
      <c r="I6520" t="s">
        <v>11</v>
      </c>
      <c r="J6520" t="s">
        <v>9</v>
      </c>
      <c r="O6520" t="s">
        <v>13</v>
      </c>
      <c r="P6520" t="s">
        <v>9</v>
      </c>
      <c r="Q6520" t="s">
        <v>9</v>
      </c>
      <c r="R6520" t="s">
        <v>122</v>
      </c>
      <c r="S6520" t="s">
        <v>127</v>
      </c>
      <c r="T6520">
        <v>12</v>
      </c>
      <c r="U6520" t="s">
        <v>475</v>
      </c>
      <c r="W6520" t="s">
        <v>386</v>
      </c>
    </row>
    <row r="6521" spans="1:23" x14ac:dyDescent="0.25">
      <c r="A6521" t="s">
        <v>492</v>
      </c>
      <c r="B6521" s="1">
        <v>44069</v>
      </c>
      <c r="C6521">
        <v>-4.72</v>
      </c>
      <c r="D6521" t="s">
        <v>495</v>
      </c>
      <c r="E6521" t="s">
        <v>495</v>
      </c>
      <c r="F6521" t="s">
        <v>496</v>
      </c>
      <c r="G6521" t="s">
        <v>104</v>
      </c>
      <c r="H6521" t="s">
        <v>16</v>
      </c>
      <c r="I6521" t="s">
        <v>16</v>
      </c>
      <c r="J6521" t="s">
        <v>9</v>
      </c>
      <c r="O6521" t="s">
        <v>104</v>
      </c>
      <c r="P6521" t="s">
        <v>9</v>
      </c>
      <c r="Q6521" t="s">
        <v>9</v>
      </c>
      <c r="R6521" t="s">
        <v>122</v>
      </c>
      <c r="S6521" t="s">
        <v>127</v>
      </c>
      <c r="T6521">
        <v>12</v>
      </c>
      <c r="U6521" t="s">
        <v>475</v>
      </c>
      <c r="W6521" t="s">
        <v>386</v>
      </c>
    </row>
    <row r="6522" spans="1:23" x14ac:dyDescent="0.25">
      <c r="A6522" t="s">
        <v>544</v>
      </c>
      <c r="B6522" s="1">
        <v>44069</v>
      </c>
      <c r="C6522">
        <v>-177.57</v>
      </c>
      <c r="D6522" t="s">
        <v>1074</v>
      </c>
      <c r="E6522" t="s">
        <v>1074</v>
      </c>
      <c r="F6522" t="s">
        <v>1276</v>
      </c>
      <c r="G6522" t="s">
        <v>104</v>
      </c>
      <c r="H6522" t="s">
        <v>12</v>
      </c>
      <c r="I6522" t="s">
        <v>12</v>
      </c>
      <c r="J6522" t="s">
        <v>9</v>
      </c>
      <c r="O6522" t="s">
        <v>104</v>
      </c>
      <c r="P6522" t="s">
        <v>9</v>
      </c>
      <c r="Q6522" t="s">
        <v>9</v>
      </c>
      <c r="R6522" t="s">
        <v>122</v>
      </c>
      <c r="S6522" t="s">
        <v>127</v>
      </c>
      <c r="T6522">
        <v>12</v>
      </c>
      <c r="U6522" t="s">
        <v>475</v>
      </c>
      <c r="W6522" t="s">
        <v>386</v>
      </c>
    </row>
    <row r="6523" spans="1:23" x14ac:dyDescent="0.25">
      <c r="A6523" t="s">
        <v>19</v>
      </c>
      <c r="B6523" s="1">
        <v>44068</v>
      </c>
      <c r="C6523">
        <v>-321.37</v>
      </c>
      <c r="D6523" t="s">
        <v>609</v>
      </c>
      <c r="E6523" t="s">
        <v>609</v>
      </c>
      <c r="F6523" t="s">
        <v>610</v>
      </c>
      <c r="G6523" t="s">
        <v>10</v>
      </c>
      <c r="H6523" t="s">
        <v>20</v>
      </c>
      <c r="I6523" t="s">
        <v>20</v>
      </c>
      <c r="J6523" t="s">
        <v>9</v>
      </c>
      <c r="O6523" t="s">
        <v>10</v>
      </c>
      <c r="P6523" t="s">
        <v>9</v>
      </c>
      <c r="Q6523" t="s">
        <v>9</v>
      </c>
      <c r="R6523" t="s">
        <v>122</v>
      </c>
      <c r="S6523" t="s">
        <v>127</v>
      </c>
      <c r="T6523">
        <v>12</v>
      </c>
      <c r="U6523" t="s">
        <v>475</v>
      </c>
      <c r="W6523" t="s">
        <v>386</v>
      </c>
    </row>
    <row r="6524" spans="1:23" x14ac:dyDescent="0.25">
      <c r="A6524" t="s">
        <v>544</v>
      </c>
      <c r="B6524" s="1">
        <v>44068</v>
      </c>
      <c r="C6524">
        <v>-63.8</v>
      </c>
      <c r="D6524" t="s">
        <v>953</v>
      </c>
      <c r="E6524" t="s">
        <v>953</v>
      </c>
      <c r="F6524" t="s">
        <v>954</v>
      </c>
      <c r="G6524" t="s">
        <v>104</v>
      </c>
      <c r="H6524" t="s">
        <v>12</v>
      </c>
      <c r="I6524" t="s">
        <v>12</v>
      </c>
      <c r="J6524" t="s">
        <v>9</v>
      </c>
      <c r="O6524" t="s">
        <v>104</v>
      </c>
      <c r="P6524" t="s">
        <v>9</v>
      </c>
      <c r="Q6524" t="s">
        <v>9</v>
      </c>
      <c r="R6524" t="s">
        <v>122</v>
      </c>
      <c r="S6524" t="s">
        <v>127</v>
      </c>
      <c r="T6524">
        <v>12</v>
      </c>
      <c r="U6524" t="s">
        <v>475</v>
      </c>
      <c r="W6524" t="s">
        <v>386</v>
      </c>
    </row>
    <row r="6525" spans="1:23" x14ac:dyDescent="0.25">
      <c r="A6525" t="s">
        <v>492</v>
      </c>
      <c r="B6525" s="1">
        <v>44068</v>
      </c>
      <c r="C6525">
        <v>-88</v>
      </c>
      <c r="D6525" t="s">
        <v>650</v>
      </c>
      <c r="E6525" t="s">
        <v>650</v>
      </c>
      <c r="F6525" t="s">
        <v>651</v>
      </c>
      <c r="G6525" t="s">
        <v>118</v>
      </c>
      <c r="H6525" t="s">
        <v>52</v>
      </c>
      <c r="I6525" t="s">
        <v>52</v>
      </c>
      <c r="J6525" t="s">
        <v>9</v>
      </c>
      <c r="O6525" t="s">
        <v>118</v>
      </c>
      <c r="P6525" t="s">
        <v>9</v>
      </c>
      <c r="Q6525" t="s">
        <v>9</v>
      </c>
      <c r="R6525" t="s">
        <v>122</v>
      </c>
      <c r="S6525" t="s">
        <v>127</v>
      </c>
      <c r="T6525">
        <v>12</v>
      </c>
      <c r="U6525" t="s">
        <v>475</v>
      </c>
      <c r="W6525" t="s">
        <v>386</v>
      </c>
    </row>
    <row r="6526" spans="1:23" x14ac:dyDescent="0.25">
      <c r="A6526" t="s">
        <v>492</v>
      </c>
      <c r="B6526" s="1">
        <v>44068</v>
      </c>
      <c r="C6526">
        <v>-4.09</v>
      </c>
      <c r="D6526" t="s">
        <v>493</v>
      </c>
      <c r="E6526" t="s">
        <v>493</v>
      </c>
      <c r="F6526" t="s">
        <v>494</v>
      </c>
      <c r="G6526" t="s">
        <v>104</v>
      </c>
      <c r="H6526" t="s">
        <v>16</v>
      </c>
      <c r="I6526" t="s">
        <v>16</v>
      </c>
      <c r="J6526" t="s">
        <v>9</v>
      </c>
      <c r="O6526" t="s">
        <v>104</v>
      </c>
      <c r="P6526" t="s">
        <v>9</v>
      </c>
      <c r="Q6526" t="s">
        <v>9</v>
      </c>
      <c r="R6526" t="s">
        <v>122</v>
      </c>
      <c r="S6526" t="s">
        <v>127</v>
      </c>
      <c r="T6526">
        <v>12</v>
      </c>
      <c r="U6526" t="s">
        <v>475</v>
      </c>
      <c r="W6526" t="s">
        <v>386</v>
      </c>
    </row>
    <row r="6527" spans="1:23" x14ac:dyDescent="0.25">
      <c r="A6527" t="s">
        <v>544</v>
      </c>
      <c r="B6527" s="1">
        <v>44068</v>
      </c>
      <c r="C6527">
        <v>200</v>
      </c>
      <c r="D6527" t="s">
        <v>1074</v>
      </c>
      <c r="E6527" t="s">
        <v>1074</v>
      </c>
      <c r="F6527" t="s">
        <v>1277</v>
      </c>
      <c r="G6527" t="s">
        <v>104</v>
      </c>
      <c r="H6527" t="s">
        <v>12</v>
      </c>
      <c r="I6527" t="s">
        <v>12</v>
      </c>
      <c r="J6527" t="s">
        <v>9</v>
      </c>
      <c r="O6527" t="s">
        <v>104</v>
      </c>
      <c r="P6527" t="s">
        <v>9</v>
      </c>
      <c r="Q6527" t="s">
        <v>9</v>
      </c>
      <c r="R6527" t="s">
        <v>122</v>
      </c>
      <c r="S6527" t="s">
        <v>127</v>
      </c>
      <c r="T6527">
        <v>12</v>
      </c>
      <c r="U6527" t="s">
        <v>475</v>
      </c>
      <c r="W6527" t="s">
        <v>386</v>
      </c>
    </row>
    <row r="6528" spans="1:23" x14ac:dyDescent="0.25">
      <c r="A6528" t="s">
        <v>492</v>
      </c>
      <c r="B6528" s="1">
        <v>44068</v>
      </c>
      <c r="C6528">
        <v>-16.489999999999998</v>
      </c>
      <c r="D6528" t="s">
        <v>588</v>
      </c>
      <c r="E6528" t="s">
        <v>588</v>
      </c>
      <c r="F6528" t="s">
        <v>589</v>
      </c>
      <c r="G6528" t="s">
        <v>13</v>
      </c>
      <c r="H6528" t="s">
        <v>37</v>
      </c>
      <c r="I6528" t="s">
        <v>37</v>
      </c>
      <c r="J6528" t="s">
        <v>9</v>
      </c>
      <c r="O6528" t="s">
        <v>13</v>
      </c>
      <c r="P6528" t="s">
        <v>9</v>
      </c>
      <c r="Q6528" t="s">
        <v>9</v>
      </c>
      <c r="R6528" t="s">
        <v>122</v>
      </c>
      <c r="S6528" t="s">
        <v>127</v>
      </c>
      <c r="T6528">
        <v>12</v>
      </c>
      <c r="U6528" t="s">
        <v>475</v>
      </c>
      <c r="W6528" t="s">
        <v>386</v>
      </c>
    </row>
    <row r="6529" spans="1:23" x14ac:dyDescent="0.25">
      <c r="A6529" t="s">
        <v>492</v>
      </c>
      <c r="B6529" s="1">
        <v>44067</v>
      </c>
      <c r="C6529">
        <v>-131.37</v>
      </c>
      <c r="D6529" t="s">
        <v>495</v>
      </c>
      <c r="E6529" t="s">
        <v>495</v>
      </c>
      <c r="F6529" t="s">
        <v>496</v>
      </c>
      <c r="G6529" t="s">
        <v>104</v>
      </c>
      <c r="H6529" t="s">
        <v>16</v>
      </c>
      <c r="I6529" t="s">
        <v>16</v>
      </c>
      <c r="J6529" t="s">
        <v>9</v>
      </c>
      <c r="O6529" t="s">
        <v>104</v>
      </c>
      <c r="P6529" t="s">
        <v>9</v>
      </c>
      <c r="Q6529" t="s">
        <v>9</v>
      </c>
      <c r="R6529" t="s">
        <v>122</v>
      </c>
      <c r="S6529" t="s">
        <v>127</v>
      </c>
      <c r="T6529">
        <v>12</v>
      </c>
      <c r="U6529" t="s">
        <v>475</v>
      </c>
      <c r="W6529" t="s">
        <v>386</v>
      </c>
    </row>
    <row r="6530" spans="1:23" x14ac:dyDescent="0.25">
      <c r="A6530" t="s">
        <v>492</v>
      </c>
      <c r="B6530" s="1">
        <v>44067</v>
      </c>
      <c r="C6530">
        <v>-3.38</v>
      </c>
      <c r="D6530" t="s">
        <v>612</v>
      </c>
      <c r="E6530" t="s">
        <v>612</v>
      </c>
      <c r="F6530" t="s">
        <v>613</v>
      </c>
      <c r="G6530" t="s">
        <v>110</v>
      </c>
      <c r="H6530" t="s">
        <v>79</v>
      </c>
      <c r="I6530" t="s">
        <v>79</v>
      </c>
      <c r="J6530" t="s">
        <v>9</v>
      </c>
      <c r="O6530" t="s">
        <v>110</v>
      </c>
      <c r="P6530" t="s">
        <v>9</v>
      </c>
      <c r="Q6530" t="s">
        <v>9</v>
      </c>
      <c r="R6530" t="s">
        <v>122</v>
      </c>
      <c r="S6530" t="s">
        <v>127</v>
      </c>
      <c r="T6530">
        <v>12</v>
      </c>
      <c r="U6530" t="s">
        <v>475</v>
      </c>
      <c r="V6530" t="s">
        <v>283</v>
      </c>
      <c r="W6530" t="s">
        <v>386</v>
      </c>
    </row>
    <row r="6531" spans="1:23" x14ac:dyDescent="0.25">
      <c r="A6531" t="s">
        <v>492</v>
      </c>
      <c r="B6531" s="1">
        <v>44067</v>
      </c>
      <c r="C6531">
        <v>-16.989999999999998</v>
      </c>
      <c r="D6531" t="s">
        <v>1278</v>
      </c>
      <c r="E6531" t="s">
        <v>1278</v>
      </c>
      <c r="F6531" t="s">
        <v>1279</v>
      </c>
      <c r="G6531" t="s">
        <v>105</v>
      </c>
      <c r="H6531" t="s">
        <v>28</v>
      </c>
      <c r="I6531" t="s">
        <v>28</v>
      </c>
      <c r="J6531" t="s">
        <v>2323</v>
      </c>
      <c r="K6531" t="s">
        <v>1280</v>
      </c>
      <c r="O6531" t="s">
        <v>105</v>
      </c>
      <c r="P6531" t="s">
        <v>9</v>
      </c>
      <c r="Q6531" t="s">
        <v>1281</v>
      </c>
      <c r="R6531" t="s">
        <v>122</v>
      </c>
      <c r="S6531" t="s">
        <v>124</v>
      </c>
      <c r="T6531">
        <v>1</v>
      </c>
      <c r="U6531" t="s">
        <v>475</v>
      </c>
      <c r="W6531" t="s">
        <v>386</v>
      </c>
    </row>
    <row r="6532" spans="1:23" x14ac:dyDescent="0.25">
      <c r="A6532" t="s">
        <v>19</v>
      </c>
      <c r="B6532" s="1">
        <v>44067</v>
      </c>
      <c r="C6532">
        <v>-13.21</v>
      </c>
      <c r="D6532" t="s">
        <v>25</v>
      </c>
      <c r="E6532" t="s">
        <v>25</v>
      </c>
      <c r="F6532" t="s">
        <v>611</v>
      </c>
      <c r="G6532" t="s">
        <v>55</v>
      </c>
      <c r="H6532" t="s">
        <v>18</v>
      </c>
      <c r="I6532" t="s">
        <v>18</v>
      </c>
      <c r="J6532" t="s">
        <v>9</v>
      </c>
      <c r="O6532" t="s">
        <v>55</v>
      </c>
      <c r="P6532" t="s">
        <v>9</v>
      </c>
      <c r="Q6532" t="s">
        <v>9</v>
      </c>
      <c r="R6532" t="s">
        <v>224</v>
      </c>
      <c r="S6532" t="s">
        <v>126</v>
      </c>
      <c r="T6532">
        <v>12</v>
      </c>
      <c r="U6532" t="s">
        <v>475</v>
      </c>
      <c r="W6532" t="s">
        <v>386</v>
      </c>
    </row>
    <row r="6533" spans="1:23" x14ac:dyDescent="0.25">
      <c r="A6533" t="s">
        <v>63</v>
      </c>
      <c r="B6533" s="1">
        <v>44066</v>
      </c>
      <c r="C6533">
        <v>131.12</v>
      </c>
      <c r="D6533" t="s">
        <v>701</v>
      </c>
      <c r="E6533" t="s">
        <v>701</v>
      </c>
      <c r="F6533" t="s">
        <v>598</v>
      </c>
      <c r="G6533" t="s">
        <v>100</v>
      </c>
      <c r="H6533" t="s">
        <v>399</v>
      </c>
      <c r="I6533" t="s">
        <v>399</v>
      </c>
      <c r="J6533" t="s">
        <v>24</v>
      </c>
      <c r="K6533" t="s">
        <v>9</v>
      </c>
      <c r="L6533" t="s">
        <v>2311</v>
      </c>
      <c r="O6533" t="s">
        <v>100</v>
      </c>
      <c r="P6533" t="s">
        <v>29</v>
      </c>
      <c r="Q6533" t="s">
        <v>2441</v>
      </c>
      <c r="R6533" t="s">
        <v>122</v>
      </c>
      <c r="S6533" t="s">
        <v>127</v>
      </c>
      <c r="T6533">
        <v>1</v>
      </c>
      <c r="U6533" t="s">
        <v>475</v>
      </c>
      <c r="V6533" t="s">
        <v>6075</v>
      </c>
      <c r="W6533" t="s">
        <v>1640</v>
      </c>
    </row>
    <row r="6534" spans="1:23" x14ac:dyDescent="0.25">
      <c r="A6534" t="s">
        <v>605</v>
      </c>
      <c r="B6534" s="1">
        <v>44066</v>
      </c>
      <c r="C6534">
        <v>13.21</v>
      </c>
      <c r="D6534" t="s">
        <v>25</v>
      </c>
      <c r="E6534" t="s">
        <v>25</v>
      </c>
      <c r="F6534" t="s">
        <v>627</v>
      </c>
      <c r="G6534" t="s">
        <v>55</v>
      </c>
      <c r="H6534" t="s">
        <v>18</v>
      </c>
      <c r="I6534" t="s">
        <v>18</v>
      </c>
      <c r="J6534" t="s">
        <v>9</v>
      </c>
      <c r="O6534" t="s">
        <v>55</v>
      </c>
      <c r="P6534" t="s">
        <v>9</v>
      </c>
      <c r="Q6534" t="s">
        <v>9</v>
      </c>
      <c r="R6534" t="s">
        <v>224</v>
      </c>
      <c r="S6534" t="s">
        <v>126</v>
      </c>
      <c r="T6534">
        <v>12</v>
      </c>
      <c r="U6534" t="s">
        <v>475</v>
      </c>
      <c r="W6534" t="s">
        <v>386</v>
      </c>
    </row>
    <row r="6535" spans="1:23" x14ac:dyDescent="0.25">
      <c r="A6535" t="s">
        <v>544</v>
      </c>
      <c r="B6535" s="1">
        <v>44065</v>
      </c>
      <c r="C6535">
        <v>-25.27</v>
      </c>
      <c r="D6535" t="s">
        <v>1282</v>
      </c>
      <c r="E6535" t="s">
        <v>1282</v>
      </c>
      <c r="F6535" t="s">
        <v>1283</v>
      </c>
      <c r="G6535" t="s">
        <v>105</v>
      </c>
      <c r="H6535" t="s">
        <v>28</v>
      </c>
      <c r="I6535" t="s">
        <v>28</v>
      </c>
      <c r="J6535" t="s">
        <v>2323</v>
      </c>
      <c r="K6535" t="s">
        <v>1280</v>
      </c>
      <c r="O6535" t="s">
        <v>105</v>
      </c>
      <c r="P6535" t="s">
        <v>9</v>
      </c>
      <c r="Q6535" t="s">
        <v>1281</v>
      </c>
      <c r="R6535" t="s">
        <v>122</v>
      </c>
      <c r="S6535" t="s">
        <v>124</v>
      </c>
      <c r="T6535">
        <v>1</v>
      </c>
      <c r="U6535" t="s">
        <v>475</v>
      </c>
      <c r="W6535" t="s">
        <v>386</v>
      </c>
    </row>
    <row r="6536" spans="1:23" x14ac:dyDescent="0.25">
      <c r="A6536" t="s">
        <v>544</v>
      </c>
      <c r="B6536" s="1">
        <v>44065</v>
      </c>
      <c r="C6536">
        <v>-44.71</v>
      </c>
      <c r="D6536" t="s">
        <v>716</v>
      </c>
      <c r="E6536" t="s">
        <v>716</v>
      </c>
      <c r="F6536" t="s">
        <v>1284</v>
      </c>
      <c r="G6536" t="s">
        <v>105</v>
      </c>
      <c r="H6536" t="s">
        <v>28</v>
      </c>
      <c r="I6536" t="s">
        <v>28</v>
      </c>
      <c r="J6536" t="s">
        <v>2323</v>
      </c>
      <c r="K6536" t="s">
        <v>1285</v>
      </c>
      <c r="O6536" t="s">
        <v>105</v>
      </c>
      <c r="P6536" t="s">
        <v>9</v>
      </c>
      <c r="Q6536" t="s">
        <v>1286</v>
      </c>
      <c r="R6536" t="s">
        <v>122</v>
      </c>
      <c r="S6536" t="s">
        <v>124</v>
      </c>
      <c r="T6536">
        <v>1</v>
      </c>
      <c r="U6536" t="s">
        <v>475</v>
      </c>
      <c r="W6536" t="s">
        <v>386</v>
      </c>
    </row>
    <row r="6537" spans="1:23" x14ac:dyDescent="0.25">
      <c r="A6537" t="s">
        <v>544</v>
      </c>
      <c r="B6537" s="1">
        <v>44065</v>
      </c>
      <c r="C6537">
        <v>-46</v>
      </c>
      <c r="D6537" t="s">
        <v>1287</v>
      </c>
      <c r="E6537" t="s">
        <v>1287</v>
      </c>
      <c r="F6537" t="s">
        <v>1288</v>
      </c>
      <c r="G6537" t="s">
        <v>105</v>
      </c>
      <c r="H6537" t="s">
        <v>28</v>
      </c>
      <c r="I6537" t="s">
        <v>28</v>
      </c>
      <c r="J6537" t="s">
        <v>2323</v>
      </c>
      <c r="K6537" t="s">
        <v>1280</v>
      </c>
      <c r="O6537" t="s">
        <v>105</v>
      </c>
      <c r="P6537" t="s">
        <v>9</v>
      </c>
      <c r="Q6537" t="s">
        <v>1281</v>
      </c>
      <c r="R6537" t="s">
        <v>122</v>
      </c>
      <c r="S6537" t="s">
        <v>124</v>
      </c>
      <c r="T6537">
        <v>1</v>
      </c>
      <c r="U6537" t="s">
        <v>475</v>
      </c>
      <c r="W6537" t="s">
        <v>386</v>
      </c>
    </row>
    <row r="6538" spans="1:23" x14ac:dyDescent="0.25">
      <c r="A6538" t="s">
        <v>492</v>
      </c>
      <c r="B6538" s="1">
        <v>44065</v>
      </c>
      <c r="C6538">
        <v>-12.78</v>
      </c>
      <c r="D6538" t="s">
        <v>603</v>
      </c>
      <c r="E6538" t="s">
        <v>603</v>
      </c>
      <c r="F6538" t="s">
        <v>1289</v>
      </c>
      <c r="G6538" t="s">
        <v>105</v>
      </c>
      <c r="H6538" t="s">
        <v>28</v>
      </c>
      <c r="I6538" t="s">
        <v>28</v>
      </c>
      <c r="J6538" t="s">
        <v>2323</v>
      </c>
      <c r="K6538" t="s">
        <v>1280</v>
      </c>
      <c r="O6538" t="s">
        <v>105</v>
      </c>
      <c r="P6538" t="s">
        <v>9</v>
      </c>
      <c r="Q6538" t="s">
        <v>1281</v>
      </c>
      <c r="R6538" t="s">
        <v>122</v>
      </c>
      <c r="S6538" t="s">
        <v>124</v>
      </c>
      <c r="T6538">
        <v>1</v>
      </c>
      <c r="U6538" t="s">
        <v>475</v>
      </c>
      <c r="W6538" t="s">
        <v>386</v>
      </c>
    </row>
    <row r="6539" spans="1:23" x14ac:dyDescent="0.25">
      <c r="A6539" t="s">
        <v>492</v>
      </c>
      <c r="B6539" s="1">
        <v>44065</v>
      </c>
      <c r="C6539">
        <v>-72.77</v>
      </c>
      <c r="D6539" t="s">
        <v>1290</v>
      </c>
      <c r="E6539" t="s">
        <v>1290</v>
      </c>
      <c r="F6539" t="s">
        <v>1291</v>
      </c>
      <c r="G6539" t="s">
        <v>78</v>
      </c>
      <c r="H6539" t="s">
        <v>60</v>
      </c>
      <c r="I6539" t="s">
        <v>60</v>
      </c>
      <c r="J6539" t="s">
        <v>289</v>
      </c>
      <c r="O6539" t="s">
        <v>78</v>
      </c>
      <c r="P6539" t="s">
        <v>29</v>
      </c>
      <c r="Q6539" t="s">
        <v>4858</v>
      </c>
      <c r="R6539" t="s">
        <v>122</v>
      </c>
      <c r="S6539" t="s">
        <v>124</v>
      </c>
      <c r="T6539">
        <v>1</v>
      </c>
      <c r="U6539" t="s">
        <v>475</v>
      </c>
      <c r="V6539" t="s">
        <v>289</v>
      </c>
      <c r="W6539" t="s">
        <v>1640</v>
      </c>
    </row>
    <row r="6540" spans="1:23" x14ac:dyDescent="0.25">
      <c r="A6540" t="s">
        <v>544</v>
      </c>
      <c r="B6540" s="1">
        <v>44064</v>
      </c>
      <c r="C6540">
        <v>-90.86</v>
      </c>
      <c r="D6540" t="s">
        <v>1292</v>
      </c>
      <c r="E6540" t="s">
        <v>1292</v>
      </c>
      <c r="F6540" t="s">
        <v>1293</v>
      </c>
      <c r="G6540" t="s">
        <v>105</v>
      </c>
      <c r="H6540" t="s">
        <v>28</v>
      </c>
      <c r="I6540" t="s">
        <v>28</v>
      </c>
      <c r="J6540" t="s">
        <v>2323</v>
      </c>
      <c r="K6540" t="s">
        <v>1280</v>
      </c>
      <c r="O6540" t="s">
        <v>105</v>
      </c>
      <c r="P6540" t="s">
        <v>9</v>
      </c>
      <c r="Q6540" t="s">
        <v>1281</v>
      </c>
      <c r="R6540" t="s">
        <v>122</v>
      </c>
      <c r="S6540" t="s">
        <v>124</v>
      </c>
      <c r="T6540">
        <v>1</v>
      </c>
      <c r="U6540" t="s">
        <v>475</v>
      </c>
      <c r="W6540" t="s">
        <v>386</v>
      </c>
    </row>
    <row r="6541" spans="1:23" x14ac:dyDescent="0.25">
      <c r="A6541" t="s">
        <v>544</v>
      </c>
      <c r="B6541" s="1">
        <v>44064</v>
      </c>
      <c r="C6541">
        <v>-38.85</v>
      </c>
      <c r="D6541" t="s">
        <v>1294</v>
      </c>
      <c r="E6541" t="s">
        <v>1294</v>
      </c>
      <c r="F6541" t="s">
        <v>1295</v>
      </c>
      <c r="G6541" t="s">
        <v>105</v>
      </c>
      <c r="H6541" t="s">
        <v>28</v>
      </c>
      <c r="I6541" t="s">
        <v>28</v>
      </c>
      <c r="J6541" t="s">
        <v>2323</v>
      </c>
      <c r="K6541" t="s">
        <v>1280</v>
      </c>
      <c r="O6541" t="s">
        <v>105</v>
      </c>
      <c r="P6541" t="s">
        <v>9</v>
      </c>
      <c r="Q6541" t="s">
        <v>1281</v>
      </c>
      <c r="R6541" t="s">
        <v>122</v>
      </c>
      <c r="S6541" t="s">
        <v>124</v>
      </c>
      <c r="T6541">
        <v>1</v>
      </c>
      <c r="U6541" t="s">
        <v>475</v>
      </c>
      <c r="W6541" t="s">
        <v>386</v>
      </c>
    </row>
    <row r="6542" spans="1:23" x14ac:dyDescent="0.25">
      <c r="A6542" t="s">
        <v>544</v>
      </c>
      <c r="B6542" s="1">
        <v>44064</v>
      </c>
      <c r="C6542">
        <v>-2.5</v>
      </c>
      <c r="D6542" t="s">
        <v>1296</v>
      </c>
      <c r="E6542" t="s">
        <v>1296</v>
      </c>
      <c r="F6542" t="s">
        <v>1297</v>
      </c>
      <c r="G6542" t="s">
        <v>105</v>
      </c>
      <c r="H6542" t="s">
        <v>28</v>
      </c>
      <c r="I6542" t="s">
        <v>28</v>
      </c>
      <c r="J6542" t="s">
        <v>2323</v>
      </c>
      <c r="K6542" t="s">
        <v>1298</v>
      </c>
      <c r="O6542" t="s">
        <v>105</v>
      </c>
      <c r="P6542" t="s">
        <v>9</v>
      </c>
      <c r="Q6542" t="s">
        <v>1299</v>
      </c>
      <c r="R6542" t="s">
        <v>122</v>
      </c>
      <c r="S6542" t="s">
        <v>124</v>
      </c>
      <c r="T6542">
        <v>1</v>
      </c>
      <c r="U6542" t="s">
        <v>475</v>
      </c>
      <c r="W6542" t="s">
        <v>386</v>
      </c>
    </row>
    <row r="6543" spans="1:23" x14ac:dyDescent="0.25">
      <c r="A6543" t="s">
        <v>492</v>
      </c>
      <c r="B6543" s="1">
        <v>44064</v>
      </c>
      <c r="C6543">
        <v>-4.95</v>
      </c>
      <c r="D6543" t="s">
        <v>1300</v>
      </c>
      <c r="E6543" t="s">
        <v>1300</v>
      </c>
      <c r="F6543" t="s">
        <v>1301</v>
      </c>
      <c r="G6543" t="s">
        <v>105</v>
      </c>
      <c r="H6543" t="s">
        <v>28</v>
      </c>
      <c r="I6543" t="s">
        <v>28</v>
      </c>
      <c r="J6543" t="s">
        <v>2323</v>
      </c>
      <c r="K6543" t="s">
        <v>1280</v>
      </c>
      <c r="O6543" t="s">
        <v>105</v>
      </c>
      <c r="P6543" t="s">
        <v>9</v>
      </c>
      <c r="Q6543" t="s">
        <v>1281</v>
      </c>
      <c r="R6543" t="s">
        <v>122</v>
      </c>
      <c r="S6543" t="s">
        <v>124</v>
      </c>
      <c r="T6543">
        <v>1</v>
      </c>
      <c r="U6543" t="s">
        <v>475</v>
      </c>
      <c r="W6543" t="s">
        <v>386</v>
      </c>
    </row>
    <row r="6544" spans="1:23" x14ac:dyDescent="0.25">
      <c r="A6544" t="s">
        <v>544</v>
      </c>
      <c r="B6544" s="1">
        <v>44064</v>
      </c>
      <c r="C6544">
        <v>-15.81</v>
      </c>
      <c r="D6544" t="s">
        <v>1302</v>
      </c>
      <c r="E6544" t="s">
        <v>1302</v>
      </c>
      <c r="F6544" t="s">
        <v>1303</v>
      </c>
      <c r="G6544" t="s">
        <v>105</v>
      </c>
      <c r="H6544" t="s">
        <v>28</v>
      </c>
      <c r="I6544" t="s">
        <v>28</v>
      </c>
      <c r="J6544" t="s">
        <v>2323</v>
      </c>
      <c r="K6544" t="s">
        <v>1280</v>
      </c>
      <c r="O6544" t="s">
        <v>105</v>
      </c>
      <c r="P6544" t="s">
        <v>9</v>
      </c>
      <c r="Q6544" t="s">
        <v>1281</v>
      </c>
      <c r="R6544" t="s">
        <v>122</v>
      </c>
      <c r="S6544" t="s">
        <v>124</v>
      </c>
      <c r="T6544">
        <v>1</v>
      </c>
      <c r="U6544" t="s">
        <v>475</v>
      </c>
      <c r="W6544" t="s">
        <v>386</v>
      </c>
    </row>
    <row r="6545" spans="1:23" x14ac:dyDescent="0.25">
      <c r="A6545" t="s">
        <v>544</v>
      </c>
      <c r="B6545" s="1">
        <v>44064</v>
      </c>
      <c r="C6545">
        <v>-2.88</v>
      </c>
      <c r="D6545" t="s">
        <v>1302</v>
      </c>
      <c r="E6545" t="s">
        <v>1302</v>
      </c>
      <c r="F6545" t="s">
        <v>1303</v>
      </c>
      <c r="G6545" t="s">
        <v>105</v>
      </c>
      <c r="H6545" t="s">
        <v>28</v>
      </c>
      <c r="I6545" t="s">
        <v>28</v>
      </c>
      <c r="J6545" t="s">
        <v>2323</v>
      </c>
      <c r="K6545" t="s">
        <v>1280</v>
      </c>
      <c r="O6545" t="s">
        <v>105</v>
      </c>
      <c r="P6545" t="s">
        <v>9</v>
      </c>
      <c r="Q6545" t="s">
        <v>1281</v>
      </c>
      <c r="R6545" t="s">
        <v>122</v>
      </c>
      <c r="S6545" t="s">
        <v>124</v>
      </c>
      <c r="T6545">
        <v>1</v>
      </c>
      <c r="U6545" t="s">
        <v>475</v>
      </c>
      <c r="W6545" t="s">
        <v>386</v>
      </c>
    </row>
    <row r="6546" spans="1:23" x14ac:dyDescent="0.25">
      <c r="A6546" t="s">
        <v>544</v>
      </c>
      <c r="B6546" s="1">
        <v>44063</v>
      </c>
      <c r="C6546">
        <v>-20</v>
      </c>
      <c r="D6546" t="s">
        <v>1300</v>
      </c>
      <c r="E6546" t="s">
        <v>1300</v>
      </c>
      <c r="F6546" t="s">
        <v>1304</v>
      </c>
      <c r="G6546" t="s">
        <v>105</v>
      </c>
      <c r="H6546" t="s">
        <v>28</v>
      </c>
      <c r="I6546" t="s">
        <v>28</v>
      </c>
      <c r="J6546" t="s">
        <v>2323</v>
      </c>
      <c r="K6546" t="s">
        <v>1285</v>
      </c>
      <c r="O6546" t="s">
        <v>105</v>
      </c>
      <c r="P6546" t="s">
        <v>9</v>
      </c>
      <c r="Q6546" t="s">
        <v>1286</v>
      </c>
      <c r="R6546" t="s">
        <v>122</v>
      </c>
      <c r="S6546" t="s">
        <v>124</v>
      </c>
      <c r="T6546">
        <v>1</v>
      </c>
      <c r="U6546" t="s">
        <v>475</v>
      </c>
      <c r="W6546" t="s">
        <v>386</v>
      </c>
    </row>
    <row r="6547" spans="1:23" x14ac:dyDescent="0.25">
      <c r="A6547" t="s">
        <v>492</v>
      </c>
      <c r="B6547" s="1">
        <v>44063</v>
      </c>
      <c r="C6547">
        <v>-90</v>
      </c>
      <c r="D6547" t="s">
        <v>1305</v>
      </c>
      <c r="E6547" t="s">
        <v>1305</v>
      </c>
      <c r="F6547" t="s">
        <v>1306</v>
      </c>
      <c r="G6547" t="s">
        <v>105</v>
      </c>
      <c r="H6547" t="s">
        <v>28</v>
      </c>
      <c r="I6547" t="s">
        <v>28</v>
      </c>
      <c r="J6547" t="s">
        <v>2323</v>
      </c>
      <c r="K6547" t="s">
        <v>1307</v>
      </c>
      <c r="O6547" t="s">
        <v>105</v>
      </c>
      <c r="P6547" t="s">
        <v>9</v>
      </c>
      <c r="Q6547" t="s">
        <v>1308</v>
      </c>
      <c r="R6547" t="s">
        <v>122</v>
      </c>
      <c r="S6547" t="s">
        <v>124</v>
      </c>
      <c r="T6547">
        <v>1</v>
      </c>
      <c r="U6547" t="s">
        <v>475</v>
      </c>
      <c r="W6547" t="s">
        <v>386</v>
      </c>
    </row>
    <row r="6548" spans="1:23" x14ac:dyDescent="0.25">
      <c r="A6548" t="s">
        <v>544</v>
      </c>
      <c r="B6548" s="1">
        <v>44062</v>
      </c>
      <c r="C6548">
        <v>-43.47</v>
      </c>
      <c r="D6548" t="s">
        <v>1311</v>
      </c>
      <c r="E6548" t="s">
        <v>1311</v>
      </c>
      <c r="F6548" t="s">
        <v>1312</v>
      </c>
      <c r="G6548" t="s">
        <v>105</v>
      </c>
      <c r="H6548" t="s">
        <v>28</v>
      </c>
      <c r="I6548" t="s">
        <v>28</v>
      </c>
      <c r="J6548" t="s">
        <v>2323</v>
      </c>
      <c r="K6548" t="s">
        <v>1280</v>
      </c>
      <c r="O6548" t="s">
        <v>105</v>
      </c>
      <c r="P6548" t="s">
        <v>9</v>
      </c>
      <c r="Q6548" t="s">
        <v>1281</v>
      </c>
      <c r="R6548" t="s">
        <v>122</v>
      </c>
      <c r="S6548" t="s">
        <v>124</v>
      </c>
      <c r="T6548">
        <v>1</v>
      </c>
      <c r="U6548" t="s">
        <v>475</v>
      </c>
      <c r="W6548" t="s">
        <v>386</v>
      </c>
    </row>
    <row r="6549" spans="1:23" x14ac:dyDescent="0.25">
      <c r="A6549" t="s">
        <v>19</v>
      </c>
      <c r="B6549" s="1">
        <v>44062</v>
      </c>
      <c r="C6549">
        <v>-72.099999999999994</v>
      </c>
      <c r="D6549" t="s">
        <v>36</v>
      </c>
      <c r="E6549" t="s">
        <v>36</v>
      </c>
      <c r="F6549" t="s">
        <v>653</v>
      </c>
      <c r="G6549" t="s">
        <v>55</v>
      </c>
      <c r="H6549" t="s">
        <v>18</v>
      </c>
      <c r="I6549" t="s">
        <v>18</v>
      </c>
      <c r="J6549" t="s">
        <v>9</v>
      </c>
      <c r="O6549" t="s">
        <v>55</v>
      </c>
      <c r="P6549" t="s">
        <v>9</v>
      </c>
      <c r="Q6549" t="s">
        <v>9</v>
      </c>
      <c r="R6549" t="s">
        <v>224</v>
      </c>
      <c r="S6549" t="s">
        <v>126</v>
      </c>
      <c r="T6549">
        <v>12</v>
      </c>
      <c r="U6549" t="s">
        <v>475</v>
      </c>
      <c r="W6549" t="s">
        <v>386</v>
      </c>
    </row>
    <row r="6550" spans="1:23" x14ac:dyDescent="0.25">
      <c r="A6550" t="s">
        <v>544</v>
      </c>
      <c r="B6550" s="1">
        <v>44062</v>
      </c>
      <c r="C6550">
        <v>-40.25</v>
      </c>
      <c r="D6550" t="s">
        <v>1313</v>
      </c>
      <c r="E6550" t="s">
        <v>1313</v>
      </c>
      <c r="F6550" t="s">
        <v>1314</v>
      </c>
      <c r="G6550" t="s">
        <v>105</v>
      </c>
      <c r="H6550" t="s">
        <v>28</v>
      </c>
      <c r="I6550" t="s">
        <v>28</v>
      </c>
      <c r="J6550" t="s">
        <v>2323</v>
      </c>
      <c r="K6550" t="s">
        <v>1280</v>
      </c>
      <c r="O6550" t="s">
        <v>105</v>
      </c>
      <c r="P6550" t="s">
        <v>9</v>
      </c>
      <c r="Q6550" t="s">
        <v>1281</v>
      </c>
      <c r="R6550" t="s">
        <v>122</v>
      </c>
      <c r="S6550" t="s">
        <v>124</v>
      </c>
      <c r="T6550">
        <v>1</v>
      </c>
      <c r="U6550" t="s">
        <v>475</v>
      </c>
      <c r="W6550" t="s">
        <v>386</v>
      </c>
    </row>
    <row r="6551" spans="1:23" x14ac:dyDescent="0.25">
      <c r="A6551" t="s">
        <v>544</v>
      </c>
      <c r="B6551" s="1">
        <v>44062</v>
      </c>
      <c r="C6551">
        <v>-5.25</v>
      </c>
      <c r="D6551" t="s">
        <v>1309</v>
      </c>
      <c r="E6551" t="s">
        <v>1309</v>
      </c>
      <c r="F6551" t="s">
        <v>1310</v>
      </c>
      <c r="G6551" t="s">
        <v>105</v>
      </c>
      <c r="H6551" t="s">
        <v>28</v>
      </c>
      <c r="I6551" t="s">
        <v>28</v>
      </c>
      <c r="J6551" t="s">
        <v>2323</v>
      </c>
      <c r="K6551" t="s">
        <v>1280</v>
      </c>
      <c r="O6551" t="s">
        <v>105</v>
      </c>
      <c r="P6551" t="s">
        <v>9</v>
      </c>
      <c r="Q6551" t="s">
        <v>1281</v>
      </c>
      <c r="R6551" t="s">
        <v>122</v>
      </c>
      <c r="S6551" t="s">
        <v>124</v>
      </c>
      <c r="T6551">
        <v>1</v>
      </c>
      <c r="U6551" t="s">
        <v>475</v>
      </c>
      <c r="W6551" t="s">
        <v>386</v>
      </c>
    </row>
    <row r="6552" spans="1:23" x14ac:dyDescent="0.25">
      <c r="A6552" t="s">
        <v>544</v>
      </c>
      <c r="B6552" s="1">
        <v>44061</v>
      </c>
      <c r="C6552">
        <v>-1369.25</v>
      </c>
      <c r="D6552" t="s">
        <v>1315</v>
      </c>
      <c r="E6552" t="s">
        <v>1315</v>
      </c>
      <c r="F6552" t="s">
        <v>1316</v>
      </c>
      <c r="G6552" t="s">
        <v>105</v>
      </c>
      <c r="H6552" t="s">
        <v>28</v>
      </c>
      <c r="I6552" t="s">
        <v>28</v>
      </c>
      <c r="J6552" t="s">
        <v>2323</v>
      </c>
      <c r="K6552" t="s">
        <v>1317</v>
      </c>
      <c r="O6552" t="s">
        <v>105</v>
      </c>
      <c r="P6552" t="s">
        <v>9</v>
      </c>
      <c r="Q6552" t="s">
        <v>1318</v>
      </c>
      <c r="R6552" t="s">
        <v>122</v>
      </c>
      <c r="S6552" t="s">
        <v>124</v>
      </c>
      <c r="T6552">
        <v>1</v>
      </c>
      <c r="U6552" t="s">
        <v>475</v>
      </c>
      <c r="W6552" t="s">
        <v>386</v>
      </c>
    </row>
    <row r="6553" spans="1:23" x14ac:dyDescent="0.25">
      <c r="A6553" t="s">
        <v>6411</v>
      </c>
      <c r="B6553" s="1">
        <v>44061</v>
      </c>
      <c r="C6553">
        <v>-48.79</v>
      </c>
      <c r="D6553" t="s">
        <v>6828</v>
      </c>
      <c r="E6553" t="s">
        <v>6828</v>
      </c>
      <c r="F6553" t="s">
        <v>6829</v>
      </c>
      <c r="G6553" t="s">
        <v>89</v>
      </c>
      <c r="H6553" t="s">
        <v>229</v>
      </c>
      <c r="I6553" t="s">
        <v>229</v>
      </c>
      <c r="J6553" t="s">
        <v>9</v>
      </c>
      <c r="O6553" t="s">
        <v>89</v>
      </c>
      <c r="P6553" t="s">
        <v>9</v>
      </c>
      <c r="Q6553" t="s">
        <v>9</v>
      </c>
      <c r="R6553" t="s">
        <v>224</v>
      </c>
      <c r="S6553" t="s">
        <v>127</v>
      </c>
      <c r="T6553">
        <v>1</v>
      </c>
      <c r="U6553" t="s">
        <v>475</v>
      </c>
      <c r="W6553" t="s">
        <v>386</v>
      </c>
    </row>
    <row r="6554" spans="1:23" x14ac:dyDescent="0.25">
      <c r="A6554" t="s">
        <v>533</v>
      </c>
      <c r="B6554" s="1">
        <v>44061</v>
      </c>
      <c r="C6554">
        <v>72.099999999999994</v>
      </c>
      <c r="D6554" t="s">
        <v>36</v>
      </c>
      <c r="E6554" t="s">
        <v>36</v>
      </c>
      <c r="F6554" t="s">
        <v>675</v>
      </c>
      <c r="G6554" t="s">
        <v>55</v>
      </c>
      <c r="H6554" t="s">
        <v>18</v>
      </c>
      <c r="I6554" t="s">
        <v>18</v>
      </c>
      <c r="J6554" t="s">
        <v>9</v>
      </c>
      <c r="O6554" t="s">
        <v>55</v>
      </c>
      <c r="P6554" t="s">
        <v>9</v>
      </c>
      <c r="Q6554" t="s">
        <v>9</v>
      </c>
      <c r="R6554" t="s">
        <v>224</v>
      </c>
      <c r="S6554" t="s">
        <v>126</v>
      </c>
      <c r="T6554">
        <v>12</v>
      </c>
      <c r="U6554" t="s">
        <v>475</v>
      </c>
      <c r="W6554" t="s">
        <v>386</v>
      </c>
    </row>
    <row r="6555" spans="1:23" x14ac:dyDescent="0.25">
      <c r="A6555" t="s">
        <v>336</v>
      </c>
      <c r="B6555" s="1">
        <v>44061</v>
      </c>
      <c r="C6555">
        <v>-40</v>
      </c>
      <c r="D6555" t="s">
        <v>1319</v>
      </c>
      <c r="E6555" t="s">
        <v>1319</v>
      </c>
      <c r="F6555" t="s">
        <v>1320</v>
      </c>
      <c r="G6555" t="s">
        <v>104</v>
      </c>
      <c r="H6555" t="s">
        <v>7</v>
      </c>
      <c r="I6555" t="s">
        <v>7</v>
      </c>
      <c r="J6555" t="s">
        <v>9</v>
      </c>
      <c r="O6555" t="s">
        <v>104</v>
      </c>
      <c r="P6555" t="s">
        <v>9</v>
      </c>
      <c r="Q6555" t="s">
        <v>9</v>
      </c>
      <c r="R6555" t="s">
        <v>122</v>
      </c>
      <c r="S6555" t="s">
        <v>127</v>
      </c>
      <c r="T6555">
        <v>12</v>
      </c>
      <c r="U6555" t="s">
        <v>475</v>
      </c>
      <c r="W6555" t="s">
        <v>386</v>
      </c>
    </row>
    <row r="6556" spans="1:23" x14ac:dyDescent="0.25">
      <c r="A6556" t="s">
        <v>336</v>
      </c>
      <c r="B6556" s="1">
        <v>44061</v>
      </c>
      <c r="C6556">
        <v>-2.5</v>
      </c>
      <c r="D6556" t="s">
        <v>1319</v>
      </c>
      <c r="E6556" t="s">
        <v>1319</v>
      </c>
      <c r="F6556" t="s">
        <v>1320</v>
      </c>
      <c r="G6556" t="s">
        <v>101</v>
      </c>
      <c r="H6556" t="s">
        <v>23</v>
      </c>
      <c r="I6556" t="s">
        <v>23</v>
      </c>
      <c r="J6556" t="s">
        <v>9</v>
      </c>
      <c r="O6556" t="s">
        <v>101</v>
      </c>
      <c r="P6556" t="s">
        <v>9</v>
      </c>
      <c r="Q6556" t="s">
        <v>9</v>
      </c>
      <c r="R6556" t="s">
        <v>122</v>
      </c>
      <c r="S6556" t="s">
        <v>127</v>
      </c>
      <c r="T6556">
        <v>12</v>
      </c>
      <c r="U6556" t="s">
        <v>475</v>
      </c>
      <c r="W6556" t="s">
        <v>386</v>
      </c>
    </row>
    <row r="6557" spans="1:23" x14ac:dyDescent="0.25">
      <c r="A6557" t="s">
        <v>544</v>
      </c>
      <c r="B6557" s="1">
        <v>44060</v>
      </c>
      <c r="C6557">
        <v>-20.16</v>
      </c>
      <c r="D6557" t="s">
        <v>1323</v>
      </c>
      <c r="E6557" t="s">
        <v>1323</v>
      </c>
      <c r="F6557" t="s">
        <v>1324</v>
      </c>
      <c r="G6557" t="s">
        <v>105</v>
      </c>
      <c r="H6557" t="s">
        <v>28</v>
      </c>
      <c r="I6557" t="s">
        <v>28</v>
      </c>
      <c r="J6557" t="s">
        <v>2323</v>
      </c>
      <c r="K6557" t="s">
        <v>1280</v>
      </c>
      <c r="O6557" t="s">
        <v>105</v>
      </c>
      <c r="P6557" t="s">
        <v>9</v>
      </c>
      <c r="Q6557" t="s">
        <v>1281</v>
      </c>
      <c r="R6557" t="s">
        <v>122</v>
      </c>
      <c r="S6557" t="s">
        <v>124</v>
      </c>
      <c r="T6557">
        <v>1</v>
      </c>
      <c r="U6557" t="s">
        <v>475</v>
      </c>
      <c r="W6557" t="s">
        <v>386</v>
      </c>
    </row>
    <row r="6558" spans="1:23" x14ac:dyDescent="0.25">
      <c r="A6558" t="s">
        <v>544</v>
      </c>
      <c r="B6558" s="1">
        <v>44060</v>
      </c>
      <c r="C6558">
        <v>-51.7</v>
      </c>
      <c r="D6558" t="s">
        <v>1325</v>
      </c>
      <c r="E6558" t="s">
        <v>1325</v>
      </c>
      <c r="F6558" t="s">
        <v>1326</v>
      </c>
      <c r="G6558" t="s">
        <v>105</v>
      </c>
      <c r="H6558" t="s">
        <v>28</v>
      </c>
      <c r="I6558" t="s">
        <v>28</v>
      </c>
      <c r="J6558" t="s">
        <v>2323</v>
      </c>
      <c r="K6558" t="s">
        <v>1280</v>
      </c>
      <c r="O6558" t="s">
        <v>105</v>
      </c>
      <c r="P6558" t="s">
        <v>9</v>
      </c>
      <c r="Q6558" t="s">
        <v>1281</v>
      </c>
      <c r="R6558" t="s">
        <v>122</v>
      </c>
      <c r="S6558" t="s">
        <v>124</v>
      </c>
      <c r="T6558">
        <v>1</v>
      </c>
      <c r="U6558" t="s">
        <v>475</v>
      </c>
      <c r="W6558" t="s">
        <v>386</v>
      </c>
    </row>
    <row r="6559" spans="1:23" x14ac:dyDescent="0.25">
      <c r="A6559" t="s">
        <v>544</v>
      </c>
      <c r="B6559" s="1">
        <v>44060</v>
      </c>
      <c r="C6559">
        <v>-27.27</v>
      </c>
      <c r="D6559" t="s">
        <v>716</v>
      </c>
      <c r="E6559" t="s">
        <v>716</v>
      </c>
      <c r="F6559" t="s">
        <v>1332</v>
      </c>
      <c r="G6559" t="s">
        <v>105</v>
      </c>
      <c r="H6559" t="s">
        <v>28</v>
      </c>
      <c r="I6559" t="s">
        <v>28</v>
      </c>
      <c r="J6559" t="s">
        <v>2323</v>
      </c>
      <c r="K6559" t="s">
        <v>1285</v>
      </c>
      <c r="O6559" t="s">
        <v>105</v>
      </c>
      <c r="P6559" t="s">
        <v>9</v>
      </c>
      <c r="Q6559" t="s">
        <v>1286</v>
      </c>
      <c r="R6559" t="s">
        <v>122</v>
      </c>
      <c r="S6559" t="s">
        <v>124</v>
      </c>
      <c r="T6559">
        <v>1</v>
      </c>
      <c r="U6559" t="s">
        <v>475</v>
      </c>
      <c r="W6559" t="s">
        <v>386</v>
      </c>
    </row>
    <row r="6560" spans="1:23" x14ac:dyDescent="0.25">
      <c r="A6560" t="s">
        <v>544</v>
      </c>
      <c r="B6560" s="1">
        <v>44060</v>
      </c>
      <c r="C6560">
        <v>-12</v>
      </c>
      <c r="D6560" t="s">
        <v>1321</v>
      </c>
      <c r="E6560" t="s">
        <v>1321</v>
      </c>
      <c r="F6560" t="s">
        <v>1322</v>
      </c>
      <c r="G6560" t="s">
        <v>105</v>
      </c>
      <c r="H6560" t="s">
        <v>28</v>
      </c>
      <c r="I6560" t="s">
        <v>28</v>
      </c>
      <c r="J6560" t="s">
        <v>2323</v>
      </c>
      <c r="K6560" t="s">
        <v>1280</v>
      </c>
      <c r="O6560" t="s">
        <v>105</v>
      </c>
      <c r="P6560" t="s">
        <v>9</v>
      </c>
      <c r="Q6560" t="s">
        <v>1281</v>
      </c>
      <c r="R6560" t="s">
        <v>122</v>
      </c>
      <c r="S6560" t="s">
        <v>124</v>
      </c>
      <c r="T6560">
        <v>1</v>
      </c>
      <c r="U6560" t="s">
        <v>475</v>
      </c>
      <c r="W6560" t="s">
        <v>386</v>
      </c>
    </row>
    <row r="6561" spans="1:23" x14ac:dyDescent="0.25">
      <c r="A6561" t="s">
        <v>6411</v>
      </c>
      <c r="B6561" s="1">
        <v>44060</v>
      </c>
      <c r="C6561">
        <v>48.79</v>
      </c>
      <c r="D6561" t="s">
        <v>6828</v>
      </c>
      <c r="E6561" t="s">
        <v>6828</v>
      </c>
      <c r="F6561" t="s">
        <v>6829</v>
      </c>
      <c r="G6561" t="s">
        <v>89</v>
      </c>
      <c r="H6561" t="s">
        <v>69</v>
      </c>
      <c r="I6561" t="s">
        <v>69</v>
      </c>
      <c r="J6561" t="s">
        <v>9</v>
      </c>
      <c r="O6561" t="s">
        <v>89</v>
      </c>
      <c r="P6561" t="s">
        <v>9</v>
      </c>
      <c r="Q6561" t="s">
        <v>9</v>
      </c>
      <c r="R6561" t="s">
        <v>224</v>
      </c>
      <c r="S6561" t="s">
        <v>127</v>
      </c>
      <c r="T6561">
        <v>1</v>
      </c>
      <c r="U6561" t="s">
        <v>475</v>
      </c>
      <c r="W6561" t="s">
        <v>386</v>
      </c>
    </row>
    <row r="6562" spans="1:23" x14ac:dyDescent="0.25">
      <c r="A6562" t="s">
        <v>19</v>
      </c>
      <c r="B6562" s="1">
        <v>44060</v>
      </c>
      <c r="C6562">
        <v>-235</v>
      </c>
      <c r="D6562" t="s">
        <v>46</v>
      </c>
      <c r="E6562" t="s">
        <v>46</v>
      </c>
      <c r="F6562" t="s">
        <v>695</v>
      </c>
      <c r="G6562" t="s">
        <v>55</v>
      </c>
      <c r="H6562" t="s">
        <v>18</v>
      </c>
      <c r="I6562" t="s">
        <v>18</v>
      </c>
      <c r="J6562" t="s">
        <v>9</v>
      </c>
      <c r="O6562" t="s">
        <v>55</v>
      </c>
      <c r="P6562" t="s">
        <v>9</v>
      </c>
      <c r="Q6562" t="s">
        <v>9</v>
      </c>
      <c r="R6562" t="s">
        <v>224</v>
      </c>
      <c r="S6562" t="s">
        <v>126</v>
      </c>
      <c r="T6562">
        <v>12</v>
      </c>
      <c r="U6562" t="s">
        <v>475</v>
      </c>
      <c r="W6562" t="s">
        <v>386</v>
      </c>
    </row>
    <row r="6563" spans="1:23" x14ac:dyDescent="0.25">
      <c r="A6563" t="s">
        <v>34</v>
      </c>
      <c r="B6563" s="1">
        <v>44060</v>
      </c>
      <c r="C6563">
        <v>12.54</v>
      </c>
      <c r="D6563" t="s">
        <v>491</v>
      </c>
      <c r="E6563" t="s">
        <v>491</v>
      </c>
      <c r="F6563" t="s">
        <v>1216</v>
      </c>
      <c r="G6563" t="s">
        <v>100</v>
      </c>
      <c r="H6563" t="s">
        <v>176</v>
      </c>
      <c r="I6563" t="s">
        <v>176</v>
      </c>
      <c r="J6563" t="s">
        <v>9</v>
      </c>
      <c r="K6563" t="s">
        <v>9</v>
      </c>
      <c r="L6563" t="s">
        <v>9</v>
      </c>
      <c r="M6563" t="s">
        <v>1330</v>
      </c>
      <c r="O6563" t="s">
        <v>100</v>
      </c>
      <c r="P6563" t="s">
        <v>9</v>
      </c>
      <c r="Q6563" t="s">
        <v>1331</v>
      </c>
      <c r="R6563" t="s">
        <v>122</v>
      </c>
      <c r="S6563" t="s">
        <v>125</v>
      </c>
      <c r="T6563">
        <v>1</v>
      </c>
      <c r="U6563" t="s">
        <v>475</v>
      </c>
      <c r="V6563" t="s">
        <v>6075</v>
      </c>
      <c r="W6563" t="s">
        <v>386</v>
      </c>
    </row>
    <row r="6564" spans="1:23" x14ac:dyDescent="0.25">
      <c r="A6564" t="s">
        <v>492</v>
      </c>
      <c r="B6564" s="1">
        <v>44060</v>
      </c>
      <c r="C6564">
        <v>-156.16</v>
      </c>
      <c r="D6564" t="s">
        <v>580</v>
      </c>
      <c r="E6564" t="s">
        <v>580</v>
      </c>
      <c r="F6564" t="s">
        <v>581</v>
      </c>
      <c r="G6564" t="s">
        <v>88</v>
      </c>
      <c r="H6564" t="s">
        <v>59</v>
      </c>
      <c r="I6564" t="s">
        <v>59</v>
      </c>
      <c r="J6564" t="s">
        <v>9</v>
      </c>
      <c r="O6564" t="s">
        <v>88</v>
      </c>
      <c r="P6564" t="s">
        <v>9</v>
      </c>
      <c r="Q6564" t="s">
        <v>9</v>
      </c>
      <c r="R6564" t="s">
        <v>122</v>
      </c>
      <c r="S6564" t="s">
        <v>127</v>
      </c>
      <c r="T6564">
        <v>1</v>
      </c>
      <c r="U6564" t="s">
        <v>475</v>
      </c>
      <c r="W6564" t="s">
        <v>386</v>
      </c>
    </row>
    <row r="6565" spans="1:23" x14ac:dyDescent="0.25">
      <c r="A6565" t="s">
        <v>492</v>
      </c>
      <c r="B6565" s="1">
        <v>44060</v>
      </c>
      <c r="C6565">
        <v>-0.5</v>
      </c>
      <c r="D6565" t="s">
        <v>892</v>
      </c>
      <c r="E6565" t="s">
        <v>892</v>
      </c>
      <c r="F6565" t="s">
        <v>893</v>
      </c>
      <c r="G6565" t="s">
        <v>10</v>
      </c>
      <c r="H6565" t="s">
        <v>39</v>
      </c>
      <c r="I6565" t="s">
        <v>39</v>
      </c>
      <c r="J6565" t="s">
        <v>9</v>
      </c>
      <c r="O6565" t="s">
        <v>10</v>
      </c>
      <c r="P6565" t="s">
        <v>9</v>
      </c>
      <c r="Q6565" t="s">
        <v>9</v>
      </c>
      <c r="R6565" t="s">
        <v>122</v>
      </c>
      <c r="S6565" t="s">
        <v>127</v>
      </c>
      <c r="T6565">
        <v>12</v>
      </c>
      <c r="U6565" t="s">
        <v>475</v>
      </c>
      <c r="W6565" t="s">
        <v>386</v>
      </c>
    </row>
    <row r="6566" spans="1:23" x14ac:dyDescent="0.25">
      <c r="A6566" t="s">
        <v>34</v>
      </c>
      <c r="B6566" s="1">
        <v>44060</v>
      </c>
      <c r="C6566">
        <v>-17.899999999999999</v>
      </c>
      <c r="D6566" t="s">
        <v>491</v>
      </c>
      <c r="E6566" t="s">
        <v>491</v>
      </c>
      <c r="F6566" t="s">
        <v>1327</v>
      </c>
      <c r="G6566" t="s">
        <v>117</v>
      </c>
      <c r="H6566" t="s">
        <v>45</v>
      </c>
      <c r="I6566" t="s">
        <v>45</v>
      </c>
      <c r="J6566" t="s">
        <v>9</v>
      </c>
      <c r="K6566" t="s">
        <v>9</v>
      </c>
      <c r="L6566" t="s">
        <v>9</v>
      </c>
      <c r="M6566" t="s">
        <v>1328</v>
      </c>
      <c r="O6566" t="s">
        <v>117</v>
      </c>
      <c r="P6566" t="s">
        <v>9</v>
      </c>
      <c r="Q6566" t="s">
        <v>1329</v>
      </c>
      <c r="R6566" t="s">
        <v>122</v>
      </c>
      <c r="S6566" t="s">
        <v>127</v>
      </c>
      <c r="T6566">
        <v>12</v>
      </c>
      <c r="U6566" t="s">
        <v>475</v>
      </c>
      <c r="W6566" t="s">
        <v>386</v>
      </c>
    </row>
    <row r="6567" spans="1:23" x14ac:dyDescent="0.25">
      <c r="A6567" t="s">
        <v>492</v>
      </c>
      <c r="B6567" s="1">
        <v>44060</v>
      </c>
      <c r="C6567">
        <v>-2.59</v>
      </c>
      <c r="D6567" t="s">
        <v>689</v>
      </c>
      <c r="E6567" t="s">
        <v>689</v>
      </c>
      <c r="F6567" t="s">
        <v>690</v>
      </c>
      <c r="G6567" t="s">
        <v>100</v>
      </c>
      <c r="H6567" t="s">
        <v>41</v>
      </c>
      <c r="I6567" t="s">
        <v>41</v>
      </c>
      <c r="J6567" t="s">
        <v>2385</v>
      </c>
      <c r="K6567" t="s">
        <v>2437</v>
      </c>
      <c r="O6567" t="s">
        <v>100</v>
      </c>
      <c r="P6567" t="s">
        <v>29</v>
      </c>
      <c r="Q6567" t="s">
        <v>2438</v>
      </c>
      <c r="R6567" t="s">
        <v>122</v>
      </c>
      <c r="S6567" t="s">
        <v>127</v>
      </c>
      <c r="T6567">
        <v>12</v>
      </c>
      <c r="U6567" t="s">
        <v>475</v>
      </c>
      <c r="V6567" t="s">
        <v>280</v>
      </c>
      <c r="W6567" t="s">
        <v>1640</v>
      </c>
    </row>
    <row r="6568" spans="1:23" x14ac:dyDescent="0.25">
      <c r="A6568" t="s">
        <v>544</v>
      </c>
      <c r="B6568" s="1">
        <v>44060</v>
      </c>
      <c r="C6568">
        <v>-90.96</v>
      </c>
      <c r="D6568" t="s">
        <v>1334</v>
      </c>
      <c r="E6568" t="s">
        <v>1334</v>
      </c>
      <c r="F6568" t="s">
        <v>1335</v>
      </c>
      <c r="G6568" t="s">
        <v>105</v>
      </c>
      <c r="H6568" t="s">
        <v>28</v>
      </c>
      <c r="I6568" t="s">
        <v>28</v>
      </c>
      <c r="J6568" t="s">
        <v>2323</v>
      </c>
      <c r="K6568" t="s">
        <v>1280</v>
      </c>
      <c r="O6568" t="s">
        <v>105</v>
      </c>
      <c r="P6568" t="s">
        <v>9</v>
      </c>
      <c r="Q6568" t="s">
        <v>1281</v>
      </c>
      <c r="R6568" t="s">
        <v>122</v>
      </c>
      <c r="S6568" t="s">
        <v>124</v>
      </c>
      <c r="T6568">
        <v>1</v>
      </c>
      <c r="U6568" t="s">
        <v>475</v>
      </c>
      <c r="W6568" t="s">
        <v>386</v>
      </c>
    </row>
    <row r="6569" spans="1:23" x14ac:dyDescent="0.25">
      <c r="A6569" t="s">
        <v>544</v>
      </c>
      <c r="B6569" s="1">
        <v>44060</v>
      </c>
      <c r="C6569">
        <v>-15.57</v>
      </c>
      <c r="D6569" t="s">
        <v>603</v>
      </c>
      <c r="E6569" t="s">
        <v>603</v>
      </c>
      <c r="F6569" t="s">
        <v>1333</v>
      </c>
      <c r="G6569" t="s">
        <v>105</v>
      </c>
      <c r="H6569" t="s">
        <v>28</v>
      </c>
      <c r="I6569" t="s">
        <v>28</v>
      </c>
      <c r="J6569" t="s">
        <v>2323</v>
      </c>
      <c r="K6569" t="s">
        <v>1280</v>
      </c>
      <c r="O6569" t="s">
        <v>105</v>
      </c>
      <c r="P6569" t="s">
        <v>9</v>
      </c>
      <c r="Q6569" t="s">
        <v>1281</v>
      </c>
      <c r="R6569" t="s">
        <v>122</v>
      </c>
      <c r="S6569" t="s">
        <v>124</v>
      </c>
      <c r="T6569">
        <v>1</v>
      </c>
      <c r="U6569" t="s">
        <v>475</v>
      </c>
      <c r="W6569" t="s">
        <v>386</v>
      </c>
    </row>
    <row r="6570" spans="1:23" x14ac:dyDescent="0.25">
      <c r="A6570" t="s">
        <v>492</v>
      </c>
      <c r="B6570" s="1">
        <v>44060</v>
      </c>
      <c r="C6570">
        <v>-80.3</v>
      </c>
      <c r="D6570" t="s">
        <v>1238</v>
      </c>
      <c r="E6570" t="s">
        <v>1238</v>
      </c>
      <c r="F6570" t="s">
        <v>583</v>
      </c>
      <c r="G6570" t="s">
        <v>117</v>
      </c>
      <c r="H6570" t="s">
        <v>42</v>
      </c>
      <c r="I6570" t="s">
        <v>42</v>
      </c>
      <c r="J6570" t="s">
        <v>9</v>
      </c>
      <c r="O6570" t="s">
        <v>117</v>
      </c>
      <c r="P6570" t="s">
        <v>9</v>
      </c>
      <c r="Q6570" t="s">
        <v>9</v>
      </c>
      <c r="R6570" t="s">
        <v>122</v>
      </c>
      <c r="S6570" t="s">
        <v>127</v>
      </c>
      <c r="T6570">
        <v>12</v>
      </c>
      <c r="U6570" t="s">
        <v>475</v>
      </c>
      <c r="W6570" t="s">
        <v>386</v>
      </c>
    </row>
    <row r="6571" spans="1:23" x14ac:dyDescent="0.25">
      <c r="A6571" t="s">
        <v>34</v>
      </c>
      <c r="B6571" s="1">
        <v>44059</v>
      </c>
      <c r="C6571">
        <v>-18.239999999999998</v>
      </c>
      <c r="D6571" t="s">
        <v>491</v>
      </c>
      <c r="E6571" t="s">
        <v>491</v>
      </c>
      <c r="F6571" t="s">
        <v>1336</v>
      </c>
      <c r="G6571" t="s">
        <v>13</v>
      </c>
      <c r="H6571" t="s">
        <v>91</v>
      </c>
      <c r="I6571" t="s">
        <v>91</v>
      </c>
      <c r="J6571" t="s">
        <v>9</v>
      </c>
      <c r="K6571" t="s">
        <v>9</v>
      </c>
      <c r="L6571" t="s">
        <v>9</v>
      </c>
      <c r="M6571" t="s">
        <v>1338</v>
      </c>
      <c r="O6571" t="s">
        <v>13</v>
      </c>
      <c r="P6571" t="s">
        <v>9</v>
      </c>
      <c r="Q6571" t="s">
        <v>1339</v>
      </c>
      <c r="R6571" t="s">
        <v>122</v>
      </c>
      <c r="S6571" t="s">
        <v>127</v>
      </c>
      <c r="T6571">
        <v>12</v>
      </c>
      <c r="U6571" t="s">
        <v>475</v>
      </c>
      <c r="W6571" t="s">
        <v>386</v>
      </c>
    </row>
    <row r="6572" spans="1:23" x14ac:dyDescent="0.25">
      <c r="A6572" t="s">
        <v>544</v>
      </c>
      <c r="B6572" s="1">
        <v>44059</v>
      </c>
      <c r="C6572">
        <v>-27</v>
      </c>
      <c r="D6572" t="s">
        <v>1321</v>
      </c>
      <c r="E6572" t="s">
        <v>1321</v>
      </c>
      <c r="F6572" t="s">
        <v>1322</v>
      </c>
      <c r="G6572" t="s">
        <v>105</v>
      </c>
      <c r="H6572" t="s">
        <v>28</v>
      </c>
      <c r="I6572" t="s">
        <v>28</v>
      </c>
      <c r="J6572" t="s">
        <v>2323</v>
      </c>
      <c r="K6572" t="s">
        <v>1280</v>
      </c>
      <c r="O6572" t="s">
        <v>105</v>
      </c>
      <c r="P6572" t="s">
        <v>9</v>
      </c>
      <c r="Q6572" t="s">
        <v>1281</v>
      </c>
      <c r="R6572" t="s">
        <v>122</v>
      </c>
      <c r="S6572" t="s">
        <v>124</v>
      </c>
      <c r="T6572">
        <v>1</v>
      </c>
      <c r="U6572" t="s">
        <v>475</v>
      </c>
      <c r="W6572" t="s">
        <v>386</v>
      </c>
    </row>
    <row r="6573" spans="1:23" x14ac:dyDescent="0.25">
      <c r="A6573" t="s">
        <v>34</v>
      </c>
      <c r="B6573" s="1">
        <v>44059</v>
      </c>
      <c r="C6573">
        <v>-1.46</v>
      </c>
      <c r="D6573" t="s">
        <v>491</v>
      </c>
      <c r="E6573" t="s">
        <v>491</v>
      </c>
      <c r="F6573" t="s">
        <v>1336</v>
      </c>
      <c r="G6573" t="s">
        <v>110</v>
      </c>
      <c r="H6573" t="s">
        <v>79</v>
      </c>
      <c r="I6573" t="s">
        <v>79</v>
      </c>
      <c r="J6573" t="s">
        <v>9</v>
      </c>
      <c r="K6573" t="s">
        <v>9</v>
      </c>
      <c r="L6573" t="s">
        <v>9</v>
      </c>
      <c r="M6573" t="s">
        <v>1220</v>
      </c>
      <c r="O6573" t="s">
        <v>110</v>
      </c>
      <c r="P6573" t="s">
        <v>9</v>
      </c>
      <c r="Q6573" t="s">
        <v>1337</v>
      </c>
      <c r="R6573" t="s">
        <v>122</v>
      </c>
      <c r="S6573" t="s">
        <v>127</v>
      </c>
      <c r="T6573">
        <v>12</v>
      </c>
      <c r="U6573" t="s">
        <v>475</v>
      </c>
      <c r="V6573" t="s">
        <v>283</v>
      </c>
      <c r="W6573" t="s">
        <v>386</v>
      </c>
    </row>
    <row r="6574" spans="1:23" x14ac:dyDescent="0.25">
      <c r="A6574" t="s">
        <v>492</v>
      </c>
      <c r="B6574" s="1">
        <v>44058</v>
      </c>
      <c r="C6574">
        <v>-4.3899999999999997</v>
      </c>
      <c r="D6574" t="s">
        <v>628</v>
      </c>
      <c r="E6574" t="s">
        <v>628</v>
      </c>
      <c r="F6574" t="s">
        <v>629</v>
      </c>
      <c r="G6574" t="s">
        <v>13</v>
      </c>
      <c r="H6574" t="s">
        <v>11</v>
      </c>
      <c r="I6574" t="s">
        <v>11</v>
      </c>
      <c r="J6574" t="s">
        <v>9</v>
      </c>
      <c r="O6574" t="s">
        <v>13</v>
      </c>
      <c r="P6574" t="s">
        <v>9</v>
      </c>
      <c r="Q6574" t="s">
        <v>9</v>
      </c>
      <c r="R6574" t="s">
        <v>122</v>
      </c>
      <c r="S6574" t="s">
        <v>127</v>
      </c>
      <c r="T6574">
        <v>12</v>
      </c>
      <c r="U6574" t="s">
        <v>475</v>
      </c>
      <c r="W6574" t="s">
        <v>386</v>
      </c>
    </row>
    <row r="6575" spans="1:23" x14ac:dyDescent="0.25">
      <c r="A6575" t="s">
        <v>492</v>
      </c>
      <c r="B6575" s="1">
        <v>44058</v>
      </c>
      <c r="C6575">
        <v>25</v>
      </c>
      <c r="D6575" t="s">
        <v>536</v>
      </c>
      <c r="E6575" t="s">
        <v>536</v>
      </c>
      <c r="F6575" t="s">
        <v>537</v>
      </c>
      <c r="G6575" t="s">
        <v>92</v>
      </c>
      <c r="H6575" t="s">
        <v>49</v>
      </c>
      <c r="I6575" t="s">
        <v>49</v>
      </c>
      <c r="J6575" t="s">
        <v>9</v>
      </c>
      <c r="O6575" t="s">
        <v>92</v>
      </c>
      <c r="P6575" t="s">
        <v>9</v>
      </c>
      <c r="Q6575" t="s">
        <v>9</v>
      </c>
      <c r="R6575" t="s">
        <v>92</v>
      </c>
      <c r="S6575" t="s">
        <v>127</v>
      </c>
      <c r="T6575">
        <v>12</v>
      </c>
      <c r="U6575" t="s">
        <v>475</v>
      </c>
      <c r="W6575" t="s">
        <v>386</v>
      </c>
    </row>
    <row r="6576" spans="1:23" x14ac:dyDescent="0.25">
      <c r="A6576" t="s">
        <v>544</v>
      </c>
      <c r="B6576" s="1">
        <v>44058</v>
      </c>
      <c r="C6576">
        <v>-18.75</v>
      </c>
      <c r="D6576" t="s">
        <v>1282</v>
      </c>
      <c r="E6576" t="s">
        <v>1282</v>
      </c>
      <c r="F6576" t="s">
        <v>1283</v>
      </c>
      <c r="G6576" t="s">
        <v>105</v>
      </c>
      <c r="H6576" t="s">
        <v>28</v>
      </c>
      <c r="I6576" t="s">
        <v>28</v>
      </c>
      <c r="J6576" t="s">
        <v>2323</v>
      </c>
      <c r="K6576" t="s">
        <v>1280</v>
      </c>
      <c r="O6576" t="s">
        <v>105</v>
      </c>
      <c r="P6576" t="s">
        <v>9</v>
      </c>
      <c r="Q6576" t="s">
        <v>1281</v>
      </c>
      <c r="R6576" t="s">
        <v>122</v>
      </c>
      <c r="S6576" t="s">
        <v>124</v>
      </c>
      <c r="T6576">
        <v>1</v>
      </c>
      <c r="U6576" t="s">
        <v>475</v>
      </c>
      <c r="W6576" t="s">
        <v>386</v>
      </c>
    </row>
    <row r="6577" spans="1:23" x14ac:dyDescent="0.25">
      <c r="A6577" t="s">
        <v>492</v>
      </c>
      <c r="B6577" s="1">
        <v>44058</v>
      </c>
      <c r="C6577">
        <v>-40.74</v>
      </c>
      <c r="D6577" t="s">
        <v>1340</v>
      </c>
      <c r="E6577" t="s">
        <v>1340</v>
      </c>
      <c r="F6577" t="s">
        <v>1341</v>
      </c>
      <c r="G6577" t="s">
        <v>88</v>
      </c>
      <c r="H6577" t="s">
        <v>59</v>
      </c>
      <c r="I6577" t="s">
        <v>59</v>
      </c>
      <c r="J6577" t="s">
        <v>9</v>
      </c>
      <c r="O6577" t="s">
        <v>88</v>
      </c>
      <c r="P6577" t="s">
        <v>9</v>
      </c>
      <c r="Q6577" t="s">
        <v>9</v>
      </c>
      <c r="R6577" t="s">
        <v>122</v>
      </c>
      <c r="S6577" t="s">
        <v>127</v>
      </c>
      <c r="T6577">
        <v>1</v>
      </c>
      <c r="U6577" t="s">
        <v>475</v>
      </c>
      <c r="W6577" t="s">
        <v>386</v>
      </c>
    </row>
    <row r="6578" spans="1:23" x14ac:dyDescent="0.25">
      <c r="A6578" t="s">
        <v>492</v>
      </c>
      <c r="B6578" s="1">
        <v>44058</v>
      </c>
      <c r="C6578">
        <v>-161.83000000000001</v>
      </c>
      <c r="D6578" t="s">
        <v>495</v>
      </c>
      <c r="E6578" t="s">
        <v>495</v>
      </c>
      <c r="F6578" t="s">
        <v>496</v>
      </c>
      <c r="G6578" t="s">
        <v>104</v>
      </c>
      <c r="H6578" t="s">
        <v>16</v>
      </c>
      <c r="I6578" t="s">
        <v>16</v>
      </c>
      <c r="J6578" t="s">
        <v>9</v>
      </c>
      <c r="O6578" t="s">
        <v>104</v>
      </c>
      <c r="P6578" t="s">
        <v>9</v>
      </c>
      <c r="Q6578" t="s">
        <v>9</v>
      </c>
      <c r="R6578" t="s">
        <v>122</v>
      </c>
      <c r="S6578" t="s">
        <v>127</v>
      </c>
      <c r="T6578">
        <v>12</v>
      </c>
      <c r="U6578" t="s">
        <v>475</v>
      </c>
      <c r="W6578" t="s">
        <v>386</v>
      </c>
    </row>
    <row r="6579" spans="1:23" x14ac:dyDescent="0.25">
      <c r="A6579" t="s">
        <v>34</v>
      </c>
      <c r="B6579" s="1">
        <v>44057</v>
      </c>
      <c r="C6579">
        <v>235</v>
      </c>
      <c r="D6579" t="s">
        <v>46</v>
      </c>
      <c r="E6579" t="s">
        <v>46</v>
      </c>
      <c r="F6579" t="s">
        <v>703</v>
      </c>
      <c r="G6579" t="s">
        <v>55</v>
      </c>
      <c r="H6579" t="s">
        <v>18</v>
      </c>
      <c r="I6579" t="s">
        <v>18</v>
      </c>
      <c r="J6579" t="s">
        <v>9</v>
      </c>
      <c r="O6579" t="s">
        <v>55</v>
      </c>
      <c r="P6579" t="s">
        <v>9</v>
      </c>
      <c r="Q6579" t="s">
        <v>9</v>
      </c>
      <c r="R6579" t="s">
        <v>224</v>
      </c>
      <c r="S6579" t="s">
        <v>126</v>
      </c>
      <c r="T6579">
        <v>12</v>
      </c>
      <c r="U6579" t="s">
        <v>475</v>
      </c>
      <c r="W6579" t="s">
        <v>386</v>
      </c>
    </row>
    <row r="6580" spans="1:23" x14ac:dyDescent="0.25">
      <c r="A6580" t="s">
        <v>492</v>
      </c>
      <c r="B6580" s="1">
        <v>44057</v>
      </c>
      <c r="C6580">
        <v>-300</v>
      </c>
      <c r="D6580" t="s">
        <v>1343</v>
      </c>
      <c r="E6580" t="s">
        <v>1343</v>
      </c>
      <c r="F6580" t="s">
        <v>1344</v>
      </c>
      <c r="G6580" t="s">
        <v>105</v>
      </c>
      <c r="H6580" t="s">
        <v>28</v>
      </c>
      <c r="I6580" t="s">
        <v>28</v>
      </c>
      <c r="J6580" t="s">
        <v>2323</v>
      </c>
      <c r="K6580" t="s">
        <v>1307</v>
      </c>
      <c r="O6580" t="s">
        <v>105</v>
      </c>
      <c r="P6580" t="s">
        <v>9</v>
      </c>
      <c r="Q6580" t="s">
        <v>1308</v>
      </c>
      <c r="R6580" t="s">
        <v>122</v>
      </c>
      <c r="S6580" t="s">
        <v>124</v>
      </c>
      <c r="T6580">
        <v>1</v>
      </c>
      <c r="U6580" t="s">
        <v>475</v>
      </c>
      <c r="W6580" t="s">
        <v>386</v>
      </c>
    </row>
    <row r="6581" spans="1:23" x14ac:dyDescent="0.25">
      <c r="A6581" t="s">
        <v>6411</v>
      </c>
      <c r="B6581" s="1">
        <v>44057</v>
      </c>
      <c r="C6581">
        <v>-147.97</v>
      </c>
      <c r="D6581" t="s">
        <v>8182</v>
      </c>
      <c r="E6581" t="s">
        <v>8182</v>
      </c>
      <c r="F6581" t="s">
        <v>6459</v>
      </c>
      <c r="G6581" t="s">
        <v>89</v>
      </c>
      <c r="H6581" t="s">
        <v>229</v>
      </c>
      <c r="I6581" t="s">
        <v>229</v>
      </c>
      <c r="J6581" t="s">
        <v>9</v>
      </c>
      <c r="O6581" t="s">
        <v>89</v>
      </c>
      <c r="P6581" t="s">
        <v>9</v>
      </c>
      <c r="Q6581" t="s">
        <v>9</v>
      </c>
      <c r="R6581" t="s">
        <v>224</v>
      </c>
      <c r="S6581" t="s">
        <v>127</v>
      </c>
      <c r="T6581">
        <v>1</v>
      </c>
      <c r="U6581" t="s">
        <v>475</v>
      </c>
      <c r="W6581" t="s">
        <v>386</v>
      </c>
    </row>
    <row r="6582" spans="1:23" x14ac:dyDescent="0.25">
      <c r="A6582" t="s">
        <v>6411</v>
      </c>
      <c r="B6582" s="1">
        <v>44057</v>
      </c>
      <c r="C6582">
        <v>21.7</v>
      </c>
      <c r="D6582" t="s">
        <v>8181</v>
      </c>
      <c r="E6582" t="s">
        <v>8181</v>
      </c>
      <c r="F6582" t="s">
        <v>6871</v>
      </c>
      <c r="G6582" t="s">
        <v>89</v>
      </c>
      <c r="H6582" t="s">
        <v>69</v>
      </c>
      <c r="I6582" t="s">
        <v>69</v>
      </c>
      <c r="J6582" t="s">
        <v>9</v>
      </c>
      <c r="O6582" t="s">
        <v>89</v>
      </c>
      <c r="P6582" t="s">
        <v>9</v>
      </c>
      <c r="Q6582" t="s">
        <v>9</v>
      </c>
      <c r="R6582" t="s">
        <v>224</v>
      </c>
      <c r="S6582" t="s">
        <v>127</v>
      </c>
      <c r="T6582">
        <v>1</v>
      </c>
      <c r="U6582" t="s">
        <v>475</v>
      </c>
      <c r="W6582" t="s">
        <v>386</v>
      </c>
    </row>
    <row r="6583" spans="1:23" x14ac:dyDescent="0.25">
      <c r="A6583" t="s">
        <v>512</v>
      </c>
      <c r="B6583" s="1">
        <v>44057</v>
      </c>
      <c r="C6583">
        <v>43.91</v>
      </c>
      <c r="D6583" t="s">
        <v>497</v>
      </c>
      <c r="E6583" t="s">
        <v>497</v>
      </c>
      <c r="F6583" t="s">
        <v>742</v>
      </c>
      <c r="G6583" t="s">
        <v>88</v>
      </c>
      <c r="H6583" t="s">
        <v>59</v>
      </c>
      <c r="I6583" t="s">
        <v>59</v>
      </c>
      <c r="J6583" t="s">
        <v>9</v>
      </c>
      <c r="O6583" t="s">
        <v>88</v>
      </c>
      <c r="P6583" t="s">
        <v>9</v>
      </c>
      <c r="Q6583" t="s">
        <v>9</v>
      </c>
      <c r="R6583" t="s">
        <v>122</v>
      </c>
      <c r="S6583" t="s">
        <v>127</v>
      </c>
      <c r="T6583">
        <v>1</v>
      </c>
      <c r="U6583" t="s">
        <v>475</v>
      </c>
      <c r="W6583" t="s">
        <v>386</v>
      </c>
    </row>
    <row r="6584" spans="1:23" x14ac:dyDescent="0.25">
      <c r="A6584" t="s">
        <v>544</v>
      </c>
      <c r="B6584" s="1">
        <v>44057</v>
      </c>
      <c r="C6584">
        <v>-63.31</v>
      </c>
      <c r="D6584" t="s">
        <v>495</v>
      </c>
      <c r="E6584" t="s">
        <v>495</v>
      </c>
      <c r="F6584" t="s">
        <v>1342</v>
      </c>
      <c r="G6584" t="s">
        <v>104</v>
      </c>
      <c r="H6584" t="s">
        <v>16</v>
      </c>
      <c r="I6584" t="s">
        <v>16</v>
      </c>
      <c r="J6584" t="s">
        <v>9</v>
      </c>
      <c r="O6584" t="s">
        <v>104</v>
      </c>
      <c r="P6584" t="s">
        <v>9</v>
      </c>
      <c r="Q6584" t="s">
        <v>9</v>
      </c>
      <c r="R6584" t="s">
        <v>122</v>
      </c>
      <c r="S6584" t="s">
        <v>127</v>
      </c>
      <c r="T6584">
        <v>12</v>
      </c>
      <c r="U6584" t="s">
        <v>475</v>
      </c>
      <c r="W6584" t="s">
        <v>386</v>
      </c>
    </row>
    <row r="6585" spans="1:23" x14ac:dyDescent="0.25">
      <c r="A6585" t="s">
        <v>512</v>
      </c>
      <c r="B6585" s="1">
        <v>44057</v>
      </c>
      <c r="C6585">
        <v>-61.68</v>
      </c>
      <c r="D6585" t="s">
        <v>497</v>
      </c>
      <c r="E6585" t="s">
        <v>497</v>
      </c>
      <c r="F6585" t="s">
        <v>742</v>
      </c>
      <c r="G6585" t="s">
        <v>88</v>
      </c>
      <c r="H6585" t="s">
        <v>59</v>
      </c>
      <c r="I6585" t="s">
        <v>59</v>
      </c>
      <c r="J6585" t="s">
        <v>9</v>
      </c>
      <c r="O6585" t="s">
        <v>88</v>
      </c>
      <c r="P6585" t="s">
        <v>9</v>
      </c>
      <c r="Q6585" t="s">
        <v>9</v>
      </c>
      <c r="R6585" t="s">
        <v>122</v>
      </c>
      <c r="S6585" t="s">
        <v>127</v>
      </c>
      <c r="T6585">
        <v>1</v>
      </c>
      <c r="U6585" t="s">
        <v>475</v>
      </c>
      <c r="W6585" t="s">
        <v>386</v>
      </c>
    </row>
    <row r="6586" spans="1:23" x14ac:dyDescent="0.25">
      <c r="A6586" t="s">
        <v>492</v>
      </c>
      <c r="B6586" s="1">
        <v>44057</v>
      </c>
      <c r="C6586">
        <v>-15</v>
      </c>
      <c r="D6586" t="s">
        <v>612</v>
      </c>
      <c r="E6586" t="s">
        <v>612</v>
      </c>
      <c r="F6586" t="s">
        <v>1067</v>
      </c>
      <c r="G6586" t="s">
        <v>110</v>
      </c>
      <c r="H6586" t="s">
        <v>79</v>
      </c>
      <c r="I6586" t="s">
        <v>79</v>
      </c>
      <c r="J6586" t="s">
        <v>9</v>
      </c>
      <c r="O6586" t="s">
        <v>110</v>
      </c>
      <c r="P6586" t="s">
        <v>9</v>
      </c>
      <c r="Q6586" t="s">
        <v>9</v>
      </c>
      <c r="R6586" t="s">
        <v>122</v>
      </c>
      <c r="S6586" t="s">
        <v>127</v>
      </c>
      <c r="T6586">
        <v>12</v>
      </c>
      <c r="U6586" t="s">
        <v>475</v>
      </c>
      <c r="V6586" t="s">
        <v>283</v>
      </c>
      <c r="W6586" t="s">
        <v>386</v>
      </c>
    </row>
    <row r="6587" spans="1:23" x14ac:dyDescent="0.25">
      <c r="A6587" t="s">
        <v>34</v>
      </c>
      <c r="B6587" s="1">
        <v>44056</v>
      </c>
      <c r="C6587">
        <v>-15.4</v>
      </c>
      <c r="D6587" t="s">
        <v>1351</v>
      </c>
      <c r="E6587" t="s">
        <v>1351</v>
      </c>
      <c r="F6587" t="s">
        <v>1352</v>
      </c>
      <c r="G6587" t="s">
        <v>117</v>
      </c>
      <c r="H6587" t="s">
        <v>45</v>
      </c>
      <c r="I6587" t="s">
        <v>45</v>
      </c>
      <c r="J6587" t="s">
        <v>9</v>
      </c>
      <c r="K6587" t="s">
        <v>9</v>
      </c>
      <c r="L6587" t="s">
        <v>9</v>
      </c>
      <c r="M6587" t="s">
        <v>1353</v>
      </c>
      <c r="O6587" t="s">
        <v>117</v>
      </c>
      <c r="P6587" t="s">
        <v>9</v>
      </c>
      <c r="Q6587" t="s">
        <v>1354</v>
      </c>
      <c r="R6587" t="s">
        <v>122</v>
      </c>
      <c r="S6587" t="s">
        <v>127</v>
      </c>
      <c r="T6587">
        <v>12</v>
      </c>
      <c r="U6587" t="s">
        <v>475</v>
      </c>
      <c r="W6587" t="s">
        <v>386</v>
      </c>
    </row>
    <row r="6588" spans="1:23" x14ac:dyDescent="0.25">
      <c r="A6588" t="s">
        <v>544</v>
      </c>
      <c r="B6588" s="1">
        <v>44056</v>
      </c>
      <c r="C6588">
        <v>11.79</v>
      </c>
      <c r="D6588" t="s">
        <v>560</v>
      </c>
      <c r="E6588" t="s">
        <v>560</v>
      </c>
      <c r="F6588" t="s">
        <v>561</v>
      </c>
      <c r="G6588" t="s">
        <v>104</v>
      </c>
      <c r="H6588" t="s">
        <v>16</v>
      </c>
      <c r="I6588" t="s">
        <v>16</v>
      </c>
      <c r="J6588" t="s">
        <v>9</v>
      </c>
      <c r="O6588" t="s">
        <v>104</v>
      </c>
      <c r="P6588" t="s">
        <v>9</v>
      </c>
      <c r="Q6588" t="s">
        <v>1355</v>
      </c>
      <c r="R6588" t="s">
        <v>122</v>
      </c>
      <c r="S6588" t="s">
        <v>127</v>
      </c>
      <c r="T6588">
        <v>12</v>
      </c>
      <c r="U6588" t="s">
        <v>475</v>
      </c>
      <c r="W6588" t="s">
        <v>386</v>
      </c>
    </row>
    <row r="6589" spans="1:23" x14ac:dyDescent="0.25">
      <c r="A6589" t="s">
        <v>544</v>
      </c>
      <c r="B6589" s="1">
        <v>44056</v>
      </c>
      <c r="C6589">
        <v>-75</v>
      </c>
      <c r="D6589" t="s">
        <v>1350</v>
      </c>
      <c r="E6589" t="s">
        <v>1350</v>
      </c>
      <c r="F6589" t="s">
        <v>1322</v>
      </c>
      <c r="G6589" t="s">
        <v>105</v>
      </c>
      <c r="H6589" t="s">
        <v>28</v>
      </c>
      <c r="I6589" t="s">
        <v>28</v>
      </c>
      <c r="J6589" t="s">
        <v>2323</v>
      </c>
      <c r="K6589" t="s">
        <v>1317</v>
      </c>
      <c r="O6589" t="s">
        <v>105</v>
      </c>
      <c r="P6589" t="s">
        <v>9</v>
      </c>
      <c r="Q6589" t="s">
        <v>1318</v>
      </c>
      <c r="R6589" t="s">
        <v>122</v>
      </c>
      <c r="S6589" t="s">
        <v>124</v>
      </c>
      <c r="T6589">
        <v>1</v>
      </c>
      <c r="U6589" t="s">
        <v>475</v>
      </c>
      <c r="W6589" t="s">
        <v>386</v>
      </c>
    </row>
    <row r="6590" spans="1:23" x14ac:dyDescent="0.25">
      <c r="A6590" t="s">
        <v>539</v>
      </c>
      <c r="B6590" s="1">
        <v>44056</v>
      </c>
      <c r="C6590">
        <v>-14.2</v>
      </c>
      <c r="D6590" t="s">
        <v>493</v>
      </c>
      <c r="E6590" t="s">
        <v>493</v>
      </c>
      <c r="F6590" t="s">
        <v>1348</v>
      </c>
      <c r="G6590" t="s">
        <v>104</v>
      </c>
      <c r="H6590" t="s">
        <v>16</v>
      </c>
      <c r="I6590" t="s">
        <v>16</v>
      </c>
      <c r="J6590" t="s">
        <v>9</v>
      </c>
      <c r="O6590" t="s">
        <v>104</v>
      </c>
      <c r="P6590" t="s">
        <v>9</v>
      </c>
      <c r="Q6590" t="s">
        <v>9</v>
      </c>
      <c r="R6590" t="s">
        <v>122</v>
      </c>
      <c r="S6590" t="s">
        <v>127</v>
      </c>
      <c r="T6590">
        <v>12</v>
      </c>
      <c r="U6590" t="s">
        <v>475</v>
      </c>
      <c r="W6590" t="s">
        <v>386</v>
      </c>
    </row>
    <row r="6591" spans="1:23" x14ac:dyDescent="0.25">
      <c r="A6591" t="s">
        <v>6411</v>
      </c>
      <c r="B6591" s="1">
        <v>44056</v>
      </c>
      <c r="C6591">
        <v>147.97</v>
      </c>
      <c r="D6591" t="s">
        <v>8182</v>
      </c>
      <c r="E6591" t="s">
        <v>8182</v>
      </c>
      <c r="F6591" t="s">
        <v>6459</v>
      </c>
      <c r="G6591" t="s">
        <v>89</v>
      </c>
      <c r="H6591" t="s">
        <v>69</v>
      </c>
      <c r="I6591" t="s">
        <v>69</v>
      </c>
      <c r="J6591" t="s">
        <v>9</v>
      </c>
      <c r="O6591" t="s">
        <v>89</v>
      </c>
      <c r="P6591" t="s">
        <v>9</v>
      </c>
      <c r="Q6591" t="s">
        <v>9</v>
      </c>
      <c r="R6591" t="s">
        <v>224</v>
      </c>
      <c r="S6591" t="s">
        <v>127</v>
      </c>
      <c r="T6591">
        <v>1</v>
      </c>
      <c r="U6591" t="s">
        <v>475</v>
      </c>
      <c r="W6591" t="s">
        <v>386</v>
      </c>
    </row>
    <row r="6592" spans="1:23" x14ac:dyDescent="0.25">
      <c r="A6592" t="s">
        <v>19</v>
      </c>
      <c r="B6592" s="1">
        <v>44056</v>
      </c>
      <c r="C6592">
        <v>4695.54</v>
      </c>
      <c r="D6592" t="s">
        <v>719</v>
      </c>
      <c r="E6592" t="s">
        <v>719</v>
      </c>
      <c r="F6592" t="s">
        <v>565</v>
      </c>
      <c r="G6592" t="s">
        <v>92</v>
      </c>
      <c r="H6592" t="s">
        <v>30</v>
      </c>
      <c r="I6592" t="s">
        <v>30</v>
      </c>
      <c r="J6592" t="s">
        <v>9</v>
      </c>
      <c r="O6592" t="s">
        <v>92</v>
      </c>
      <c r="P6592" t="s">
        <v>9</v>
      </c>
      <c r="Q6592" t="s">
        <v>9</v>
      </c>
      <c r="R6592" t="s">
        <v>92</v>
      </c>
      <c r="S6592" t="s">
        <v>127</v>
      </c>
      <c r="T6592">
        <v>12</v>
      </c>
      <c r="U6592" t="s">
        <v>475</v>
      </c>
      <c r="W6592" t="s">
        <v>386</v>
      </c>
    </row>
    <row r="6593" spans="1:23" x14ac:dyDescent="0.25">
      <c r="A6593" t="s">
        <v>19</v>
      </c>
      <c r="B6593" s="1">
        <v>44056</v>
      </c>
      <c r="C6593">
        <v>-44.17</v>
      </c>
      <c r="D6593" t="s">
        <v>701</v>
      </c>
      <c r="E6593" t="s">
        <v>701</v>
      </c>
      <c r="F6593" t="s">
        <v>702</v>
      </c>
      <c r="G6593" t="s">
        <v>94</v>
      </c>
      <c r="H6593" t="s">
        <v>24</v>
      </c>
      <c r="I6593" t="s">
        <v>24</v>
      </c>
      <c r="J6593" t="s">
        <v>2433</v>
      </c>
      <c r="K6593" t="s">
        <v>2434</v>
      </c>
      <c r="O6593" t="s">
        <v>94</v>
      </c>
      <c r="P6593" t="s">
        <v>29</v>
      </c>
      <c r="Q6593" t="s">
        <v>2435</v>
      </c>
      <c r="R6593" t="s">
        <v>122</v>
      </c>
      <c r="S6593" t="s">
        <v>127</v>
      </c>
      <c r="T6593">
        <v>12</v>
      </c>
      <c r="U6593" t="s">
        <v>475</v>
      </c>
      <c r="V6593" t="s">
        <v>265</v>
      </c>
      <c r="W6593" t="s">
        <v>1640</v>
      </c>
    </row>
    <row r="6594" spans="1:23" x14ac:dyDescent="0.25">
      <c r="A6594" t="s">
        <v>544</v>
      </c>
      <c r="B6594" s="1">
        <v>44056</v>
      </c>
      <c r="C6594">
        <v>-51.26</v>
      </c>
      <c r="D6594" t="s">
        <v>560</v>
      </c>
      <c r="E6594" t="s">
        <v>560</v>
      </c>
      <c r="F6594" t="s">
        <v>561</v>
      </c>
      <c r="G6594" t="s">
        <v>104</v>
      </c>
      <c r="H6594" t="s">
        <v>16</v>
      </c>
      <c r="I6594" t="s">
        <v>16</v>
      </c>
      <c r="J6594" t="s">
        <v>9</v>
      </c>
      <c r="O6594" t="s">
        <v>104</v>
      </c>
      <c r="P6594" t="s">
        <v>9</v>
      </c>
      <c r="Q6594" t="s">
        <v>9</v>
      </c>
      <c r="R6594" t="s">
        <v>122</v>
      </c>
      <c r="S6594" t="s">
        <v>127</v>
      </c>
      <c r="T6594">
        <v>12</v>
      </c>
      <c r="U6594" t="s">
        <v>475</v>
      </c>
      <c r="W6594" t="s">
        <v>386</v>
      </c>
    </row>
    <row r="6595" spans="1:23" x14ac:dyDescent="0.25">
      <c r="A6595" t="s">
        <v>512</v>
      </c>
      <c r="B6595" s="1">
        <v>44056</v>
      </c>
      <c r="C6595">
        <v>-2.37</v>
      </c>
      <c r="D6595" t="s">
        <v>497</v>
      </c>
      <c r="E6595" t="s">
        <v>497</v>
      </c>
      <c r="F6595" t="s">
        <v>742</v>
      </c>
      <c r="G6595" t="s">
        <v>104</v>
      </c>
      <c r="H6595" t="s">
        <v>16</v>
      </c>
      <c r="I6595" t="s">
        <v>16</v>
      </c>
      <c r="J6595" t="s">
        <v>9</v>
      </c>
      <c r="O6595" t="s">
        <v>104</v>
      </c>
      <c r="P6595" t="s">
        <v>9</v>
      </c>
      <c r="Q6595" t="s">
        <v>9</v>
      </c>
      <c r="R6595" t="s">
        <v>122</v>
      </c>
      <c r="S6595" t="s">
        <v>127</v>
      </c>
      <c r="T6595">
        <v>12</v>
      </c>
      <c r="U6595" t="s">
        <v>475</v>
      </c>
      <c r="W6595" t="s">
        <v>386</v>
      </c>
    </row>
    <row r="6596" spans="1:23" x14ac:dyDescent="0.25">
      <c r="A6596" t="s">
        <v>512</v>
      </c>
      <c r="B6596" s="1">
        <v>44056</v>
      </c>
      <c r="C6596">
        <v>-18.809999999999999</v>
      </c>
      <c r="D6596" t="s">
        <v>497</v>
      </c>
      <c r="E6596" t="s">
        <v>497</v>
      </c>
      <c r="F6596" t="s">
        <v>742</v>
      </c>
      <c r="G6596" t="s">
        <v>117</v>
      </c>
      <c r="H6596" t="s">
        <v>42</v>
      </c>
      <c r="I6596" t="s">
        <v>42</v>
      </c>
      <c r="J6596" t="s">
        <v>9</v>
      </c>
      <c r="O6596" t="s">
        <v>117</v>
      </c>
      <c r="P6596" t="s">
        <v>9</v>
      </c>
      <c r="Q6596" t="s">
        <v>9</v>
      </c>
      <c r="R6596" t="s">
        <v>122</v>
      </c>
      <c r="S6596" t="s">
        <v>127</v>
      </c>
      <c r="T6596">
        <v>12</v>
      </c>
      <c r="U6596" t="s">
        <v>475</v>
      </c>
      <c r="W6596" t="s">
        <v>386</v>
      </c>
    </row>
    <row r="6597" spans="1:23" x14ac:dyDescent="0.25">
      <c r="A6597" t="s">
        <v>512</v>
      </c>
      <c r="B6597" s="1">
        <v>44056</v>
      </c>
      <c r="C6597">
        <v>-8.66</v>
      </c>
      <c r="D6597" t="s">
        <v>497</v>
      </c>
      <c r="E6597" t="s">
        <v>497</v>
      </c>
      <c r="F6597" t="s">
        <v>742</v>
      </c>
      <c r="G6597" t="s">
        <v>78</v>
      </c>
      <c r="H6597" t="s">
        <v>27</v>
      </c>
      <c r="I6597" t="s">
        <v>27</v>
      </c>
      <c r="J6597" t="s">
        <v>9</v>
      </c>
      <c r="O6597" t="s">
        <v>78</v>
      </c>
      <c r="P6597" t="s">
        <v>9</v>
      </c>
      <c r="Q6597" t="s">
        <v>9</v>
      </c>
      <c r="R6597" t="s">
        <v>122</v>
      </c>
      <c r="S6597" t="s">
        <v>127</v>
      </c>
      <c r="T6597">
        <v>1</v>
      </c>
      <c r="U6597" t="s">
        <v>475</v>
      </c>
      <c r="W6597" t="s">
        <v>386</v>
      </c>
    </row>
    <row r="6598" spans="1:23" x14ac:dyDescent="0.25">
      <c r="A6598" t="s">
        <v>492</v>
      </c>
      <c r="B6598" s="1">
        <v>44056</v>
      </c>
      <c r="C6598">
        <v>-65.97</v>
      </c>
      <c r="D6598" t="s">
        <v>2389</v>
      </c>
      <c r="E6598" t="s">
        <v>2389</v>
      </c>
      <c r="F6598" t="s">
        <v>1349</v>
      </c>
      <c r="G6598" t="s">
        <v>88</v>
      </c>
      <c r="H6598" t="s">
        <v>484</v>
      </c>
      <c r="I6598" t="s">
        <v>484</v>
      </c>
      <c r="J6598" t="s">
        <v>9</v>
      </c>
      <c r="O6598" t="s">
        <v>88</v>
      </c>
      <c r="P6598" t="s">
        <v>9</v>
      </c>
      <c r="Q6598" t="s">
        <v>1273</v>
      </c>
      <c r="R6598" t="s">
        <v>122</v>
      </c>
      <c r="S6598" t="s">
        <v>125</v>
      </c>
      <c r="T6598">
        <v>12</v>
      </c>
      <c r="U6598" t="s">
        <v>475</v>
      </c>
      <c r="W6598" t="s">
        <v>386</v>
      </c>
    </row>
    <row r="6599" spans="1:23" x14ac:dyDescent="0.25">
      <c r="A6599" t="s">
        <v>492</v>
      </c>
      <c r="B6599" s="1">
        <v>44056</v>
      </c>
      <c r="C6599">
        <v>-19.5</v>
      </c>
      <c r="D6599" t="s">
        <v>1345</v>
      </c>
      <c r="E6599" t="s">
        <v>1345</v>
      </c>
      <c r="F6599" t="s">
        <v>1346</v>
      </c>
      <c r="G6599" t="s">
        <v>78</v>
      </c>
      <c r="H6599" t="s">
        <v>27</v>
      </c>
      <c r="I6599" t="s">
        <v>27</v>
      </c>
      <c r="J6599" t="s">
        <v>9</v>
      </c>
      <c r="O6599" t="s">
        <v>78</v>
      </c>
      <c r="P6599" t="s">
        <v>9</v>
      </c>
      <c r="Q6599" t="s">
        <v>1347</v>
      </c>
      <c r="R6599" t="s">
        <v>122</v>
      </c>
      <c r="S6599" t="s">
        <v>127</v>
      </c>
      <c r="T6599">
        <v>1</v>
      </c>
      <c r="U6599" t="s">
        <v>475</v>
      </c>
      <c r="W6599" t="s">
        <v>386</v>
      </c>
    </row>
    <row r="6600" spans="1:23" x14ac:dyDescent="0.25">
      <c r="A6600" t="s">
        <v>512</v>
      </c>
      <c r="B6600" s="1">
        <v>44056</v>
      </c>
      <c r="C6600">
        <v>-141.43</v>
      </c>
      <c r="D6600" t="s">
        <v>497</v>
      </c>
      <c r="E6600" t="s">
        <v>497</v>
      </c>
      <c r="F6600" t="s">
        <v>742</v>
      </c>
      <c r="G6600" t="s">
        <v>88</v>
      </c>
      <c r="H6600" t="s">
        <v>59</v>
      </c>
      <c r="I6600" t="s">
        <v>59</v>
      </c>
      <c r="J6600" t="s">
        <v>9</v>
      </c>
      <c r="O6600" t="s">
        <v>88</v>
      </c>
      <c r="P6600" t="s">
        <v>9</v>
      </c>
      <c r="Q6600" t="s">
        <v>9</v>
      </c>
      <c r="R6600" t="s">
        <v>122</v>
      </c>
      <c r="S6600" t="s">
        <v>127</v>
      </c>
      <c r="T6600">
        <v>1</v>
      </c>
      <c r="U6600" t="s">
        <v>475</v>
      </c>
      <c r="W6600" t="s">
        <v>386</v>
      </c>
    </row>
    <row r="6601" spans="1:23" x14ac:dyDescent="0.25">
      <c r="A6601" t="s">
        <v>34</v>
      </c>
      <c r="B6601" s="1">
        <v>44055</v>
      </c>
      <c r="C6601">
        <v>-14.47</v>
      </c>
      <c r="D6601" t="s">
        <v>491</v>
      </c>
      <c r="E6601" t="s">
        <v>491</v>
      </c>
      <c r="F6601" t="s">
        <v>1356</v>
      </c>
      <c r="G6601" t="s">
        <v>78</v>
      </c>
      <c r="H6601" t="s">
        <v>27</v>
      </c>
      <c r="I6601" t="s">
        <v>27</v>
      </c>
      <c r="J6601" t="s">
        <v>9</v>
      </c>
      <c r="K6601" t="s">
        <v>9</v>
      </c>
      <c r="L6601" t="s">
        <v>9</v>
      </c>
      <c r="M6601" t="s">
        <v>1357</v>
      </c>
      <c r="O6601" t="s">
        <v>78</v>
      </c>
      <c r="P6601" t="s">
        <v>9</v>
      </c>
      <c r="Q6601" t="s">
        <v>1358</v>
      </c>
      <c r="R6601" t="s">
        <v>122</v>
      </c>
      <c r="S6601" t="s">
        <v>127</v>
      </c>
      <c r="T6601">
        <v>1</v>
      </c>
      <c r="U6601" t="s">
        <v>475</v>
      </c>
      <c r="W6601" t="s">
        <v>386</v>
      </c>
    </row>
    <row r="6602" spans="1:23" x14ac:dyDescent="0.25">
      <c r="A6602" t="s">
        <v>34</v>
      </c>
      <c r="B6602" s="1">
        <v>44055</v>
      </c>
      <c r="C6602">
        <v>-25.32</v>
      </c>
      <c r="D6602" t="s">
        <v>1351</v>
      </c>
      <c r="E6602" t="s">
        <v>1351</v>
      </c>
      <c r="F6602" t="s">
        <v>1359</v>
      </c>
      <c r="G6602" t="s">
        <v>88</v>
      </c>
      <c r="H6602" t="s">
        <v>33</v>
      </c>
      <c r="I6602" t="s">
        <v>33</v>
      </c>
      <c r="J6602" t="s">
        <v>2324</v>
      </c>
      <c r="K6602" t="s">
        <v>9</v>
      </c>
      <c r="L6602" t="s">
        <v>9</v>
      </c>
      <c r="M6602" t="s">
        <v>1360</v>
      </c>
      <c r="O6602" t="s">
        <v>88</v>
      </c>
      <c r="P6602" t="s">
        <v>9</v>
      </c>
      <c r="Q6602" t="s">
        <v>1361</v>
      </c>
      <c r="R6602" t="s">
        <v>122</v>
      </c>
      <c r="S6602" t="s">
        <v>127</v>
      </c>
      <c r="T6602">
        <v>1</v>
      </c>
      <c r="U6602" t="s">
        <v>475</v>
      </c>
      <c r="W6602" t="s">
        <v>386</v>
      </c>
    </row>
    <row r="6603" spans="1:23" x14ac:dyDescent="0.25">
      <c r="A6603" t="s">
        <v>539</v>
      </c>
      <c r="B6603" s="1">
        <v>44055</v>
      </c>
      <c r="C6603">
        <v>-1.23</v>
      </c>
      <c r="D6603" t="s">
        <v>514</v>
      </c>
      <c r="E6603" t="s">
        <v>514</v>
      </c>
      <c r="F6603" t="s">
        <v>1364</v>
      </c>
      <c r="G6603" t="s">
        <v>13</v>
      </c>
      <c r="H6603" t="s">
        <v>91</v>
      </c>
      <c r="I6603" t="s">
        <v>91</v>
      </c>
      <c r="J6603" t="s">
        <v>9</v>
      </c>
      <c r="O6603" t="s">
        <v>13</v>
      </c>
      <c r="P6603" t="s">
        <v>9</v>
      </c>
      <c r="Q6603" t="s">
        <v>1365</v>
      </c>
      <c r="R6603" t="s">
        <v>122</v>
      </c>
      <c r="S6603" t="s">
        <v>127</v>
      </c>
      <c r="T6603">
        <v>12</v>
      </c>
      <c r="U6603" t="s">
        <v>475</v>
      </c>
      <c r="W6603" t="s">
        <v>386</v>
      </c>
    </row>
    <row r="6604" spans="1:23" x14ac:dyDescent="0.25">
      <c r="A6604" t="s">
        <v>492</v>
      </c>
      <c r="B6604" s="1">
        <v>44055</v>
      </c>
      <c r="C6604">
        <v>-10.119999999999999</v>
      </c>
      <c r="D6604" t="s">
        <v>1362</v>
      </c>
      <c r="E6604" t="s">
        <v>1362</v>
      </c>
      <c r="F6604" t="s">
        <v>1363</v>
      </c>
      <c r="G6604" t="s">
        <v>88</v>
      </c>
      <c r="H6604" t="s">
        <v>484</v>
      </c>
      <c r="I6604" t="s">
        <v>484</v>
      </c>
      <c r="J6604" t="s">
        <v>9</v>
      </c>
      <c r="O6604" t="s">
        <v>88</v>
      </c>
      <c r="P6604" t="s">
        <v>9</v>
      </c>
      <c r="Q6604" t="s">
        <v>1273</v>
      </c>
      <c r="R6604" t="s">
        <v>122</v>
      </c>
      <c r="S6604" t="s">
        <v>125</v>
      </c>
      <c r="T6604">
        <v>12</v>
      </c>
      <c r="U6604" t="s">
        <v>475</v>
      </c>
      <c r="W6604" t="s">
        <v>386</v>
      </c>
    </row>
    <row r="6605" spans="1:23" x14ac:dyDescent="0.25">
      <c r="A6605" t="s">
        <v>492</v>
      </c>
      <c r="B6605" s="1">
        <v>44054</v>
      </c>
      <c r="C6605">
        <v>-148.88999999999999</v>
      </c>
      <c r="D6605" t="s">
        <v>5477</v>
      </c>
      <c r="E6605" t="s">
        <v>5477</v>
      </c>
      <c r="F6605" t="s">
        <v>771</v>
      </c>
      <c r="G6605" t="s">
        <v>55</v>
      </c>
      <c r="H6605" t="s">
        <v>76</v>
      </c>
      <c r="I6605" t="s">
        <v>76</v>
      </c>
      <c r="J6605" t="s">
        <v>9</v>
      </c>
      <c r="O6605" t="s">
        <v>55</v>
      </c>
      <c r="P6605" t="s">
        <v>4953</v>
      </c>
      <c r="Q6605" t="s">
        <v>5561</v>
      </c>
      <c r="R6605" t="s">
        <v>224</v>
      </c>
      <c r="S6605" t="s">
        <v>126</v>
      </c>
      <c r="T6605">
        <v>12</v>
      </c>
      <c r="U6605" t="s">
        <v>475</v>
      </c>
      <c r="V6605" t="s">
        <v>6075</v>
      </c>
      <c r="W6605" t="s">
        <v>386</v>
      </c>
    </row>
    <row r="6606" spans="1:23" x14ac:dyDescent="0.25">
      <c r="A6606" t="s">
        <v>19</v>
      </c>
      <c r="B6606" s="1">
        <v>44054</v>
      </c>
      <c r="C6606">
        <v>-60</v>
      </c>
      <c r="D6606" t="s">
        <v>5479</v>
      </c>
      <c r="E6606" t="s">
        <v>5479</v>
      </c>
      <c r="F6606" t="s">
        <v>778</v>
      </c>
      <c r="G6606" t="s">
        <v>55</v>
      </c>
      <c r="H6606" t="s">
        <v>76</v>
      </c>
      <c r="I6606" t="s">
        <v>76</v>
      </c>
      <c r="J6606" t="s">
        <v>9</v>
      </c>
      <c r="O6606" t="s">
        <v>55</v>
      </c>
      <c r="P6606" t="s">
        <v>4953</v>
      </c>
      <c r="Q6606" t="s">
        <v>9</v>
      </c>
      <c r="R6606" t="s">
        <v>224</v>
      </c>
      <c r="S6606" t="s">
        <v>126</v>
      </c>
      <c r="T6606">
        <v>12</v>
      </c>
      <c r="U6606" t="s">
        <v>475</v>
      </c>
      <c r="V6606" t="s">
        <v>6075</v>
      </c>
      <c r="W6606" t="s">
        <v>386</v>
      </c>
    </row>
    <row r="6607" spans="1:23" x14ac:dyDescent="0.25">
      <c r="A6607" t="s">
        <v>492</v>
      </c>
      <c r="B6607" s="1">
        <v>44054</v>
      </c>
      <c r="C6607">
        <v>-19.95</v>
      </c>
      <c r="D6607" t="s">
        <v>1162</v>
      </c>
      <c r="E6607" t="s">
        <v>1162</v>
      </c>
      <c r="F6607" t="s">
        <v>1163</v>
      </c>
      <c r="G6607" t="s">
        <v>13</v>
      </c>
      <c r="H6607" t="s">
        <v>40</v>
      </c>
      <c r="I6607" t="s">
        <v>40</v>
      </c>
      <c r="J6607" t="s">
        <v>9</v>
      </c>
      <c r="O6607" t="s">
        <v>13</v>
      </c>
      <c r="P6607" t="s">
        <v>9</v>
      </c>
      <c r="Q6607" t="s">
        <v>9</v>
      </c>
      <c r="R6607" t="s">
        <v>122</v>
      </c>
      <c r="S6607" t="s">
        <v>127</v>
      </c>
      <c r="T6607">
        <v>1</v>
      </c>
      <c r="U6607" t="s">
        <v>475</v>
      </c>
      <c r="W6607" t="s">
        <v>386</v>
      </c>
    </row>
    <row r="6608" spans="1:23" x14ac:dyDescent="0.25">
      <c r="A6608" t="s">
        <v>488</v>
      </c>
      <c r="B6608" s="1">
        <v>44054</v>
      </c>
      <c r="C6608">
        <v>125.01</v>
      </c>
      <c r="D6608" t="s">
        <v>489</v>
      </c>
      <c r="E6608" t="s">
        <v>489</v>
      </c>
      <c r="F6608" t="s">
        <v>490</v>
      </c>
      <c r="G6608" t="s">
        <v>92</v>
      </c>
      <c r="H6608" t="s">
        <v>71</v>
      </c>
      <c r="I6608" t="s">
        <v>71</v>
      </c>
      <c r="J6608" t="s">
        <v>9</v>
      </c>
      <c r="O6608" t="s">
        <v>92</v>
      </c>
      <c r="P6608" t="s">
        <v>9</v>
      </c>
      <c r="Q6608" t="s">
        <v>9</v>
      </c>
      <c r="R6608" t="s">
        <v>92</v>
      </c>
      <c r="S6608" t="s">
        <v>127</v>
      </c>
      <c r="T6608">
        <v>12</v>
      </c>
      <c r="U6608" t="s">
        <v>475</v>
      </c>
      <c r="W6608" t="s">
        <v>386</v>
      </c>
    </row>
    <row r="6609" spans="1:23" x14ac:dyDescent="0.25">
      <c r="A6609" t="s">
        <v>492</v>
      </c>
      <c r="B6609" s="1">
        <v>44053</v>
      </c>
      <c r="C6609">
        <v>-24.2</v>
      </c>
      <c r="D6609" t="s">
        <v>632</v>
      </c>
      <c r="E6609" t="s">
        <v>632</v>
      </c>
      <c r="F6609" t="s">
        <v>633</v>
      </c>
      <c r="G6609" t="s">
        <v>473</v>
      </c>
      <c r="H6609" t="s">
        <v>472</v>
      </c>
      <c r="I6609" t="s">
        <v>472</v>
      </c>
      <c r="J6609" t="s">
        <v>9</v>
      </c>
      <c r="O6609" t="s">
        <v>473</v>
      </c>
      <c r="P6609" t="s">
        <v>9</v>
      </c>
      <c r="Q6609" t="s">
        <v>9</v>
      </c>
      <c r="R6609" t="s">
        <v>122</v>
      </c>
      <c r="S6609" t="s">
        <v>124</v>
      </c>
      <c r="T6609">
        <v>12</v>
      </c>
      <c r="U6609" t="s">
        <v>475</v>
      </c>
      <c r="W6609" t="s">
        <v>386</v>
      </c>
    </row>
    <row r="6610" spans="1:23" x14ac:dyDescent="0.25">
      <c r="A6610" t="s">
        <v>492</v>
      </c>
      <c r="B6610" s="1">
        <v>44053</v>
      </c>
      <c r="C6610">
        <v>-44.03</v>
      </c>
      <c r="D6610" t="s">
        <v>1366</v>
      </c>
      <c r="E6610" t="s">
        <v>1366</v>
      </c>
      <c r="F6610" t="s">
        <v>1367</v>
      </c>
      <c r="G6610" t="s">
        <v>13</v>
      </c>
      <c r="H6610" t="s">
        <v>148</v>
      </c>
      <c r="I6610" t="s">
        <v>148</v>
      </c>
      <c r="J6610" t="s">
        <v>9</v>
      </c>
      <c r="O6610" t="s">
        <v>13</v>
      </c>
      <c r="P6610" t="s">
        <v>9</v>
      </c>
      <c r="Q6610" t="s">
        <v>1368</v>
      </c>
      <c r="R6610" t="s">
        <v>122</v>
      </c>
      <c r="S6610" t="s">
        <v>127</v>
      </c>
      <c r="T6610">
        <v>12</v>
      </c>
      <c r="U6610" t="s">
        <v>475</v>
      </c>
      <c r="W6610" t="s">
        <v>386</v>
      </c>
    </row>
    <row r="6611" spans="1:23" x14ac:dyDescent="0.25">
      <c r="A6611" t="s">
        <v>539</v>
      </c>
      <c r="B6611" s="1">
        <v>44053</v>
      </c>
      <c r="C6611">
        <v>-132.11000000000001</v>
      </c>
      <c r="D6611" t="s">
        <v>858</v>
      </c>
      <c r="E6611" t="s">
        <v>858</v>
      </c>
      <c r="F6611" t="s">
        <v>859</v>
      </c>
      <c r="G6611" t="s">
        <v>88</v>
      </c>
      <c r="H6611" t="s">
        <v>59</v>
      </c>
      <c r="I6611" t="s">
        <v>59</v>
      </c>
      <c r="J6611" t="s">
        <v>9</v>
      </c>
      <c r="O6611" t="s">
        <v>88</v>
      </c>
      <c r="P6611" t="s">
        <v>9</v>
      </c>
      <c r="Q6611" t="s">
        <v>9</v>
      </c>
      <c r="R6611" t="s">
        <v>122</v>
      </c>
      <c r="S6611" t="s">
        <v>127</v>
      </c>
      <c r="T6611">
        <v>1</v>
      </c>
      <c r="U6611" t="s">
        <v>475</v>
      </c>
      <c r="W6611" t="s">
        <v>386</v>
      </c>
    </row>
    <row r="6612" spans="1:23" x14ac:dyDescent="0.25">
      <c r="A6612" t="s">
        <v>34</v>
      </c>
      <c r="B6612" s="1">
        <v>44052</v>
      </c>
      <c r="C6612">
        <v>-12.54</v>
      </c>
      <c r="D6612" t="s">
        <v>491</v>
      </c>
      <c r="E6612" t="s">
        <v>491</v>
      </c>
      <c r="F6612" t="s">
        <v>1369</v>
      </c>
      <c r="G6612" t="s">
        <v>100</v>
      </c>
      <c r="H6612" t="s">
        <v>176</v>
      </c>
      <c r="I6612" t="s">
        <v>176</v>
      </c>
      <c r="J6612" t="s">
        <v>9</v>
      </c>
      <c r="K6612" t="s">
        <v>9</v>
      </c>
      <c r="L6612" t="s">
        <v>9</v>
      </c>
      <c r="M6612" t="s">
        <v>1330</v>
      </c>
      <c r="O6612" t="s">
        <v>100</v>
      </c>
      <c r="P6612" t="s">
        <v>9</v>
      </c>
      <c r="Q6612" t="s">
        <v>1370</v>
      </c>
      <c r="R6612" t="s">
        <v>122</v>
      </c>
      <c r="S6612" t="s">
        <v>125</v>
      </c>
      <c r="T6612">
        <v>1</v>
      </c>
      <c r="U6612" t="s">
        <v>475</v>
      </c>
      <c r="V6612" t="s">
        <v>6075</v>
      </c>
      <c r="W6612" t="s">
        <v>386</v>
      </c>
    </row>
    <row r="6613" spans="1:23" x14ac:dyDescent="0.25">
      <c r="A6613" t="s">
        <v>492</v>
      </c>
      <c r="B6613" s="1">
        <v>44051</v>
      </c>
      <c r="C6613">
        <v>-152</v>
      </c>
      <c r="D6613" t="s">
        <v>522</v>
      </c>
      <c r="E6613" t="s">
        <v>522</v>
      </c>
      <c r="F6613" t="s">
        <v>523</v>
      </c>
      <c r="G6613" t="s">
        <v>94</v>
      </c>
      <c r="H6613" t="s">
        <v>73</v>
      </c>
      <c r="I6613" t="s">
        <v>73</v>
      </c>
      <c r="J6613" t="s">
        <v>2439</v>
      </c>
      <c r="O6613" t="s">
        <v>94</v>
      </c>
      <c r="P6613" t="s">
        <v>29</v>
      </c>
      <c r="Q6613" t="s">
        <v>6334</v>
      </c>
      <c r="R6613" t="s">
        <v>122</v>
      </c>
      <c r="S6613" t="s">
        <v>127</v>
      </c>
      <c r="T6613">
        <v>1</v>
      </c>
      <c r="U6613" t="s">
        <v>475</v>
      </c>
      <c r="V6613" t="s">
        <v>262</v>
      </c>
      <c r="W6613" t="s">
        <v>1640</v>
      </c>
    </row>
    <row r="6614" spans="1:23" x14ac:dyDescent="0.25">
      <c r="A6614" t="s">
        <v>492</v>
      </c>
      <c r="B6614" s="1">
        <v>44051</v>
      </c>
      <c r="C6614">
        <v>-131.35</v>
      </c>
      <c r="D6614" t="s">
        <v>495</v>
      </c>
      <c r="E6614" t="s">
        <v>495</v>
      </c>
      <c r="F6614" t="s">
        <v>496</v>
      </c>
      <c r="G6614" t="s">
        <v>104</v>
      </c>
      <c r="H6614" t="s">
        <v>16</v>
      </c>
      <c r="I6614" t="s">
        <v>16</v>
      </c>
      <c r="J6614" t="s">
        <v>9</v>
      </c>
      <c r="O6614" t="s">
        <v>104</v>
      </c>
      <c r="P6614" t="s">
        <v>9</v>
      </c>
      <c r="Q6614" t="s">
        <v>9</v>
      </c>
      <c r="R6614" t="s">
        <v>122</v>
      </c>
      <c r="S6614" t="s">
        <v>127</v>
      </c>
      <c r="T6614">
        <v>12</v>
      </c>
      <c r="U6614" t="s">
        <v>475</v>
      </c>
      <c r="W6614" t="s">
        <v>386</v>
      </c>
    </row>
    <row r="6615" spans="1:23" x14ac:dyDescent="0.25">
      <c r="A6615" t="s">
        <v>544</v>
      </c>
      <c r="B6615" s="1">
        <v>44051</v>
      </c>
      <c r="C6615">
        <v>-115.15</v>
      </c>
      <c r="D6615" t="s">
        <v>660</v>
      </c>
      <c r="E6615" t="s">
        <v>660</v>
      </c>
      <c r="F6615" t="s">
        <v>661</v>
      </c>
      <c r="G6615" t="s">
        <v>104</v>
      </c>
      <c r="H6615" t="s">
        <v>12</v>
      </c>
      <c r="I6615" t="s">
        <v>12</v>
      </c>
      <c r="J6615" t="s">
        <v>9</v>
      </c>
      <c r="O6615" t="s">
        <v>104</v>
      </c>
      <c r="P6615" t="s">
        <v>9</v>
      </c>
      <c r="Q6615" t="s">
        <v>9</v>
      </c>
      <c r="R6615" t="s">
        <v>122</v>
      </c>
      <c r="S6615" t="s">
        <v>127</v>
      </c>
      <c r="T6615">
        <v>12</v>
      </c>
      <c r="U6615" t="s">
        <v>475</v>
      </c>
      <c r="W6615" t="s">
        <v>386</v>
      </c>
    </row>
    <row r="6616" spans="1:23" x14ac:dyDescent="0.25">
      <c r="A6616" t="s">
        <v>492</v>
      </c>
      <c r="B6616" s="1">
        <v>44051</v>
      </c>
      <c r="C6616">
        <v>-0.38</v>
      </c>
      <c r="D6616" t="s">
        <v>892</v>
      </c>
      <c r="E6616" t="s">
        <v>892</v>
      </c>
      <c r="F6616" t="s">
        <v>893</v>
      </c>
      <c r="G6616" t="s">
        <v>10</v>
      </c>
      <c r="H6616" t="s">
        <v>39</v>
      </c>
      <c r="I6616" t="s">
        <v>39</v>
      </c>
      <c r="J6616" t="s">
        <v>9</v>
      </c>
      <c r="O6616" t="s">
        <v>10</v>
      </c>
      <c r="P6616" t="s">
        <v>9</v>
      </c>
      <c r="Q6616" t="s">
        <v>9</v>
      </c>
      <c r="R6616" t="s">
        <v>122</v>
      </c>
      <c r="S6616" t="s">
        <v>127</v>
      </c>
      <c r="T6616">
        <v>12</v>
      </c>
      <c r="U6616" t="s">
        <v>475</v>
      </c>
      <c r="W6616" t="s">
        <v>386</v>
      </c>
    </row>
    <row r="6617" spans="1:23" x14ac:dyDescent="0.25">
      <c r="A6617" t="s">
        <v>492</v>
      </c>
      <c r="B6617" s="1">
        <v>44051</v>
      </c>
      <c r="C6617">
        <v>-2</v>
      </c>
      <c r="D6617" t="s">
        <v>495</v>
      </c>
      <c r="E6617" t="s">
        <v>495</v>
      </c>
      <c r="F6617" t="s">
        <v>496</v>
      </c>
      <c r="G6617" t="s">
        <v>104</v>
      </c>
      <c r="H6617" t="s">
        <v>16</v>
      </c>
      <c r="I6617" t="s">
        <v>16</v>
      </c>
      <c r="J6617" t="s">
        <v>9</v>
      </c>
      <c r="O6617" t="s">
        <v>104</v>
      </c>
      <c r="P6617" t="s">
        <v>9</v>
      </c>
      <c r="Q6617" t="s">
        <v>9</v>
      </c>
      <c r="R6617" t="s">
        <v>122</v>
      </c>
      <c r="S6617" t="s">
        <v>127</v>
      </c>
      <c r="T6617">
        <v>12</v>
      </c>
      <c r="U6617" t="s">
        <v>475</v>
      </c>
      <c r="W6617" t="s">
        <v>386</v>
      </c>
    </row>
    <row r="6618" spans="1:23" x14ac:dyDescent="0.25">
      <c r="A6618" t="s">
        <v>492</v>
      </c>
      <c r="B6618" s="1">
        <v>44051</v>
      </c>
      <c r="C6618">
        <v>-30</v>
      </c>
      <c r="D6618" t="s">
        <v>1268</v>
      </c>
      <c r="E6618" t="s">
        <v>1268</v>
      </c>
      <c r="F6618" t="s">
        <v>1269</v>
      </c>
      <c r="G6618" t="s">
        <v>473</v>
      </c>
      <c r="H6618" t="s">
        <v>467</v>
      </c>
      <c r="I6618" t="s">
        <v>467</v>
      </c>
      <c r="J6618" t="s">
        <v>9</v>
      </c>
      <c r="O6618" t="s">
        <v>473</v>
      </c>
      <c r="P6618" t="s">
        <v>9</v>
      </c>
      <c r="Q6618" t="s">
        <v>9</v>
      </c>
      <c r="R6618" t="s">
        <v>122</v>
      </c>
      <c r="S6618" t="s">
        <v>127</v>
      </c>
      <c r="T6618">
        <v>12</v>
      </c>
      <c r="U6618" t="s">
        <v>475</v>
      </c>
      <c r="W6618" t="s">
        <v>386</v>
      </c>
    </row>
    <row r="6619" spans="1:23" x14ac:dyDescent="0.25">
      <c r="A6619" t="s">
        <v>492</v>
      </c>
      <c r="B6619" s="1">
        <v>44050</v>
      </c>
      <c r="C6619">
        <v>-130.86000000000001</v>
      </c>
      <c r="D6619" t="s">
        <v>1371</v>
      </c>
      <c r="E6619" t="s">
        <v>1371</v>
      </c>
      <c r="F6619" t="s">
        <v>1372</v>
      </c>
      <c r="G6619" t="s">
        <v>10</v>
      </c>
      <c r="H6619" t="s">
        <v>98</v>
      </c>
      <c r="I6619" t="s">
        <v>98</v>
      </c>
      <c r="J6619" t="s">
        <v>9</v>
      </c>
      <c r="O6619" t="s">
        <v>10</v>
      </c>
      <c r="P6619" t="s">
        <v>9</v>
      </c>
      <c r="Q6619" t="s">
        <v>1373</v>
      </c>
      <c r="R6619" t="s">
        <v>122</v>
      </c>
      <c r="S6619" t="s">
        <v>125</v>
      </c>
      <c r="T6619">
        <v>1</v>
      </c>
      <c r="U6619" t="s">
        <v>475</v>
      </c>
      <c r="W6619" t="s">
        <v>386</v>
      </c>
    </row>
    <row r="6620" spans="1:23" x14ac:dyDescent="0.25">
      <c r="A6620" t="s">
        <v>526</v>
      </c>
      <c r="B6620" s="1">
        <v>44050</v>
      </c>
      <c r="C6620">
        <v>16676.240000000002</v>
      </c>
      <c r="D6620" t="s">
        <v>789</v>
      </c>
      <c r="E6620" t="s">
        <v>789</v>
      </c>
      <c r="F6620" t="s">
        <v>501</v>
      </c>
      <c r="G6620" t="s">
        <v>55</v>
      </c>
      <c r="H6620" t="s">
        <v>225</v>
      </c>
      <c r="I6620" t="s">
        <v>225</v>
      </c>
      <c r="J6620" t="s">
        <v>9</v>
      </c>
      <c r="O6620" t="s">
        <v>55</v>
      </c>
      <c r="P6620" t="s">
        <v>9</v>
      </c>
      <c r="Q6620" t="s">
        <v>9</v>
      </c>
      <c r="R6620" t="s">
        <v>224</v>
      </c>
      <c r="S6620" t="s">
        <v>126</v>
      </c>
      <c r="T6620">
        <v>0</v>
      </c>
      <c r="U6620" t="s">
        <v>475</v>
      </c>
      <c r="V6620" t="s">
        <v>6075</v>
      </c>
      <c r="W6620" t="s">
        <v>386</v>
      </c>
    </row>
    <row r="6621" spans="1:23" x14ac:dyDescent="0.25">
      <c r="A6621" t="s">
        <v>63</v>
      </c>
      <c r="B6621" s="1">
        <v>44049</v>
      </c>
      <c r="C6621">
        <v>-100.1</v>
      </c>
      <c r="D6621" t="s">
        <v>701</v>
      </c>
      <c r="E6621" t="s">
        <v>701</v>
      </c>
      <c r="F6621" t="s">
        <v>1379</v>
      </c>
      <c r="G6621" t="s">
        <v>100</v>
      </c>
      <c r="H6621" t="s">
        <v>399</v>
      </c>
      <c r="I6621" t="s">
        <v>399</v>
      </c>
      <c r="J6621" t="s">
        <v>24</v>
      </c>
      <c r="K6621" t="s">
        <v>9</v>
      </c>
      <c r="L6621" t="s">
        <v>2311</v>
      </c>
      <c r="O6621" t="s">
        <v>100</v>
      </c>
      <c r="P6621" t="s">
        <v>29</v>
      </c>
      <c r="Q6621" t="s">
        <v>2441</v>
      </c>
      <c r="R6621" t="s">
        <v>122</v>
      </c>
      <c r="S6621" t="s">
        <v>127</v>
      </c>
      <c r="T6621">
        <v>1</v>
      </c>
      <c r="U6621" t="s">
        <v>475</v>
      </c>
      <c r="V6621" t="s">
        <v>6075</v>
      </c>
      <c r="W6621" t="s">
        <v>1640</v>
      </c>
    </row>
    <row r="6622" spans="1:23" x14ac:dyDescent="0.25">
      <c r="A6622" t="s">
        <v>34</v>
      </c>
      <c r="B6622" s="1">
        <v>44049</v>
      </c>
      <c r="C6622">
        <v>-286.25</v>
      </c>
      <c r="D6622" t="s">
        <v>491</v>
      </c>
      <c r="E6622" t="s">
        <v>491</v>
      </c>
      <c r="F6622" t="s">
        <v>1376</v>
      </c>
      <c r="G6622" t="s">
        <v>88</v>
      </c>
      <c r="H6622" t="s">
        <v>50</v>
      </c>
      <c r="I6622" t="s">
        <v>50</v>
      </c>
      <c r="J6622" t="s">
        <v>9</v>
      </c>
      <c r="K6622" t="s">
        <v>9</v>
      </c>
      <c r="L6622" t="s">
        <v>9</v>
      </c>
      <c r="M6622" t="s">
        <v>1377</v>
      </c>
      <c r="O6622" t="s">
        <v>88</v>
      </c>
      <c r="P6622" t="s">
        <v>9</v>
      </c>
      <c r="Q6622" t="s">
        <v>1378</v>
      </c>
      <c r="R6622" t="s">
        <v>122</v>
      </c>
      <c r="S6622" t="s">
        <v>124</v>
      </c>
      <c r="T6622">
        <v>1</v>
      </c>
      <c r="U6622" t="s">
        <v>475</v>
      </c>
      <c r="W6622" t="s">
        <v>386</v>
      </c>
    </row>
    <row r="6623" spans="1:23" x14ac:dyDescent="0.25">
      <c r="A6623" t="s">
        <v>19</v>
      </c>
      <c r="B6623" s="1">
        <v>44049</v>
      </c>
      <c r="C6623">
        <v>-100</v>
      </c>
      <c r="D6623" t="s">
        <v>1380</v>
      </c>
      <c r="E6623" t="s">
        <v>1380</v>
      </c>
      <c r="F6623" t="s">
        <v>1381</v>
      </c>
      <c r="G6623" t="s">
        <v>78</v>
      </c>
      <c r="H6623" t="s">
        <v>27</v>
      </c>
      <c r="I6623" t="s">
        <v>27</v>
      </c>
      <c r="J6623" t="s">
        <v>9</v>
      </c>
      <c r="O6623" t="s">
        <v>78</v>
      </c>
      <c r="P6623" t="s">
        <v>9</v>
      </c>
      <c r="Q6623" t="s">
        <v>1382</v>
      </c>
      <c r="R6623" t="s">
        <v>122</v>
      </c>
      <c r="S6623" t="s">
        <v>127</v>
      </c>
      <c r="T6623">
        <v>1</v>
      </c>
      <c r="U6623" t="s">
        <v>475</v>
      </c>
      <c r="W6623" t="s">
        <v>386</v>
      </c>
    </row>
    <row r="6624" spans="1:23" x14ac:dyDescent="0.25">
      <c r="A6624" t="s">
        <v>6411</v>
      </c>
      <c r="B6624" s="1">
        <v>44049</v>
      </c>
      <c r="C6624">
        <v>-3000</v>
      </c>
      <c r="D6624" t="s">
        <v>8210</v>
      </c>
      <c r="E6624" t="s">
        <v>8210</v>
      </c>
      <c r="F6624" t="s">
        <v>8211</v>
      </c>
      <c r="G6624" t="s">
        <v>89</v>
      </c>
      <c r="H6624" t="s">
        <v>229</v>
      </c>
      <c r="I6624" t="s">
        <v>229</v>
      </c>
      <c r="J6624" t="s">
        <v>9</v>
      </c>
      <c r="O6624" t="s">
        <v>89</v>
      </c>
      <c r="P6624" t="s">
        <v>9</v>
      </c>
      <c r="Q6624" t="s">
        <v>9</v>
      </c>
      <c r="R6624" t="s">
        <v>224</v>
      </c>
      <c r="S6624" t="s">
        <v>127</v>
      </c>
      <c r="T6624">
        <v>1</v>
      </c>
      <c r="U6624" t="s">
        <v>475</v>
      </c>
      <c r="W6624" t="s">
        <v>386</v>
      </c>
    </row>
    <row r="6625" spans="1:23" x14ac:dyDescent="0.25">
      <c r="A6625" t="s">
        <v>6411</v>
      </c>
      <c r="B6625" s="1">
        <v>44049</v>
      </c>
      <c r="C6625">
        <v>-3000</v>
      </c>
      <c r="D6625" t="s">
        <v>8236</v>
      </c>
      <c r="E6625" t="s">
        <v>8236</v>
      </c>
      <c r="F6625" t="s">
        <v>8237</v>
      </c>
      <c r="G6625" t="s">
        <v>89</v>
      </c>
      <c r="H6625" t="s">
        <v>229</v>
      </c>
      <c r="I6625" t="s">
        <v>229</v>
      </c>
      <c r="J6625" t="s">
        <v>9</v>
      </c>
      <c r="O6625" t="s">
        <v>89</v>
      </c>
      <c r="P6625" t="s">
        <v>9</v>
      </c>
      <c r="Q6625" t="s">
        <v>9</v>
      </c>
      <c r="R6625" t="s">
        <v>224</v>
      </c>
      <c r="S6625" t="s">
        <v>127</v>
      </c>
      <c r="T6625">
        <v>1</v>
      </c>
      <c r="U6625" t="s">
        <v>475</v>
      </c>
      <c r="W6625" t="s">
        <v>386</v>
      </c>
    </row>
    <row r="6626" spans="1:23" x14ac:dyDescent="0.25">
      <c r="A6626" t="s">
        <v>487</v>
      </c>
      <c r="B6626" s="1">
        <v>44049</v>
      </c>
      <c r="C6626">
        <v>100.1</v>
      </c>
      <c r="D6626" t="s">
        <v>500</v>
      </c>
      <c r="E6626" t="s">
        <v>500</v>
      </c>
      <c r="F6626" t="s">
        <v>501</v>
      </c>
      <c r="G6626" t="s">
        <v>100</v>
      </c>
      <c r="H6626" t="s">
        <v>399</v>
      </c>
      <c r="I6626" t="s">
        <v>399</v>
      </c>
      <c r="J6626" t="s">
        <v>24</v>
      </c>
      <c r="K6626" t="s">
        <v>9</v>
      </c>
      <c r="L6626" t="s">
        <v>2311</v>
      </c>
      <c r="O6626" t="s">
        <v>100</v>
      </c>
      <c r="P6626" t="s">
        <v>29</v>
      </c>
      <c r="Q6626" t="s">
        <v>2441</v>
      </c>
      <c r="R6626" t="s">
        <v>122</v>
      </c>
      <c r="S6626" t="s">
        <v>127</v>
      </c>
      <c r="T6626">
        <v>1</v>
      </c>
      <c r="U6626" t="s">
        <v>475</v>
      </c>
      <c r="V6626" t="s">
        <v>6075</v>
      </c>
      <c r="W6626" t="s">
        <v>1640</v>
      </c>
    </row>
    <row r="6627" spans="1:23" x14ac:dyDescent="0.25">
      <c r="A6627" t="s">
        <v>544</v>
      </c>
      <c r="B6627" s="1">
        <v>44049</v>
      </c>
      <c r="C6627">
        <v>-48.93</v>
      </c>
      <c r="D6627" t="s">
        <v>1374</v>
      </c>
      <c r="E6627" t="s">
        <v>1374</v>
      </c>
      <c r="F6627" t="s">
        <v>1375</v>
      </c>
      <c r="G6627" t="s">
        <v>104</v>
      </c>
      <c r="H6627" t="s">
        <v>12</v>
      </c>
      <c r="I6627" t="s">
        <v>12</v>
      </c>
      <c r="J6627" t="s">
        <v>9</v>
      </c>
      <c r="O6627" t="s">
        <v>104</v>
      </c>
      <c r="P6627" t="s">
        <v>9</v>
      </c>
      <c r="Q6627" t="s">
        <v>9</v>
      </c>
      <c r="R6627" t="s">
        <v>122</v>
      </c>
      <c r="S6627" t="s">
        <v>127</v>
      </c>
      <c r="T6627">
        <v>12</v>
      </c>
      <c r="U6627" t="s">
        <v>475</v>
      </c>
      <c r="W6627" t="s">
        <v>386</v>
      </c>
    </row>
    <row r="6628" spans="1:23" x14ac:dyDescent="0.25">
      <c r="A6628" t="s">
        <v>492</v>
      </c>
      <c r="B6628" s="1">
        <v>44049</v>
      </c>
      <c r="C6628">
        <v>-55.95</v>
      </c>
      <c r="D6628" t="s">
        <v>739</v>
      </c>
      <c r="E6628" t="s">
        <v>739</v>
      </c>
      <c r="F6628" t="s">
        <v>740</v>
      </c>
      <c r="G6628" t="s">
        <v>473</v>
      </c>
      <c r="H6628" t="s">
        <v>466</v>
      </c>
      <c r="I6628" t="s">
        <v>466</v>
      </c>
      <c r="J6628" t="s">
        <v>9</v>
      </c>
      <c r="O6628" t="s">
        <v>473</v>
      </c>
      <c r="P6628" t="s">
        <v>9</v>
      </c>
      <c r="Q6628" t="s">
        <v>9</v>
      </c>
      <c r="R6628" t="s">
        <v>122</v>
      </c>
      <c r="S6628" t="s">
        <v>127</v>
      </c>
      <c r="T6628">
        <v>12</v>
      </c>
      <c r="U6628" t="s">
        <v>475</v>
      </c>
      <c r="W6628" t="s">
        <v>386</v>
      </c>
    </row>
    <row r="6629" spans="1:23" x14ac:dyDescent="0.25">
      <c r="A6629" t="s">
        <v>544</v>
      </c>
      <c r="B6629" s="1">
        <v>44049</v>
      </c>
      <c r="C6629">
        <v>-43.1</v>
      </c>
      <c r="D6629" t="s">
        <v>1383</v>
      </c>
      <c r="E6629" t="s">
        <v>1383</v>
      </c>
      <c r="F6629" t="s">
        <v>1384</v>
      </c>
      <c r="G6629" t="s">
        <v>10</v>
      </c>
      <c r="H6629" t="s">
        <v>35</v>
      </c>
      <c r="I6629" t="s">
        <v>35</v>
      </c>
      <c r="J6629" t="s">
        <v>9</v>
      </c>
      <c r="O6629" t="s">
        <v>10</v>
      </c>
      <c r="P6629" t="s">
        <v>9</v>
      </c>
      <c r="Q6629" t="s">
        <v>9</v>
      </c>
      <c r="R6629" t="s">
        <v>122</v>
      </c>
      <c r="S6629" t="s">
        <v>127</v>
      </c>
      <c r="T6629">
        <v>12</v>
      </c>
      <c r="U6629" t="s">
        <v>475</v>
      </c>
      <c r="W6629" t="s">
        <v>386</v>
      </c>
    </row>
    <row r="6630" spans="1:23" x14ac:dyDescent="0.25">
      <c r="A6630" t="s">
        <v>487</v>
      </c>
      <c r="B6630" s="1">
        <v>44049</v>
      </c>
      <c r="C6630">
        <v>2500</v>
      </c>
      <c r="D6630" t="s">
        <v>500</v>
      </c>
      <c r="E6630" t="s">
        <v>500</v>
      </c>
      <c r="F6630" t="s">
        <v>501</v>
      </c>
      <c r="G6630" t="s">
        <v>92</v>
      </c>
      <c r="H6630" t="s">
        <v>62</v>
      </c>
      <c r="I6630" t="s">
        <v>62</v>
      </c>
      <c r="J6630" t="s">
        <v>2455</v>
      </c>
      <c r="K6630" t="s">
        <v>9</v>
      </c>
      <c r="L6630" t="s">
        <v>2311</v>
      </c>
      <c r="O6630" t="s">
        <v>92</v>
      </c>
      <c r="P6630" t="s">
        <v>29</v>
      </c>
      <c r="Q6630" t="s">
        <v>2456</v>
      </c>
      <c r="R6630" t="s">
        <v>92</v>
      </c>
      <c r="S6630" t="s">
        <v>127</v>
      </c>
      <c r="T6630">
        <v>12</v>
      </c>
      <c r="U6630" t="s">
        <v>475</v>
      </c>
      <c r="V6630" t="s">
        <v>62</v>
      </c>
      <c r="W6630" t="s">
        <v>1640</v>
      </c>
    </row>
    <row r="6631" spans="1:23" x14ac:dyDescent="0.25">
      <c r="A6631" t="s">
        <v>544</v>
      </c>
      <c r="B6631" s="1">
        <v>44049</v>
      </c>
      <c r="C6631">
        <v>-64.42</v>
      </c>
      <c r="D6631" t="s">
        <v>1385</v>
      </c>
      <c r="E6631" t="s">
        <v>1385</v>
      </c>
      <c r="F6631" t="s">
        <v>1386</v>
      </c>
      <c r="G6631" t="s">
        <v>104</v>
      </c>
      <c r="H6631" t="s">
        <v>12</v>
      </c>
      <c r="I6631" t="s">
        <v>12</v>
      </c>
      <c r="J6631" t="s">
        <v>9</v>
      </c>
      <c r="O6631" t="s">
        <v>104</v>
      </c>
      <c r="P6631" t="s">
        <v>9</v>
      </c>
      <c r="Q6631" t="s">
        <v>9</v>
      </c>
      <c r="R6631" t="s">
        <v>122</v>
      </c>
      <c r="S6631" t="s">
        <v>127</v>
      </c>
      <c r="T6631">
        <v>12</v>
      </c>
      <c r="U6631" t="s">
        <v>475</v>
      </c>
      <c r="W6631" t="s">
        <v>386</v>
      </c>
    </row>
    <row r="6632" spans="1:23" x14ac:dyDescent="0.25">
      <c r="A6632" t="s">
        <v>492</v>
      </c>
      <c r="B6632" s="1">
        <v>44048</v>
      </c>
      <c r="C6632">
        <v>-65</v>
      </c>
      <c r="D6632" t="s">
        <v>527</v>
      </c>
      <c r="E6632" t="s">
        <v>527</v>
      </c>
      <c r="F6632" t="s">
        <v>528</v>
      </c>
      <c r="G6632" t="s">
        <v>94</v>
      </c>
      <c r="H6632" t="s">
        <v>32</v>
      </c>
      <c r="I6632" t="s">
        <v>32</v>
      </c>
      <c r="J6632" t="s">
        <v>32</v>
      </c>
      <c r="O6632" t="s">
        <v>94</v>
      </c>
      <c r="P6632" t="s">
        <v>29</v>
      </c>
      <c r="Q6632" t="s">
        <v>2384</v>
      </c>
      <c r="R6632" t="s">
        <v>122</v>
      </c>
      <c r="S6632" t="s">
        <v>127</v>
      </c>
      <c r="T6632">
        <v>12</v>
      </c>
      <c r="U6632" t="s">
        <v>475</v>
      </c>
      <c r="V6632" t="s">
        <v>276</v>
      </c>
      <c r="W6632" t="s">
        <v>1640</v>
      </c>
    </row>
    <row r="6633" spans="1:23" x14ac:dyDescent="0.25">
      <c r="A6633" t="s">
        <v>492</v>
      </c>
      <c r="B6633" s="1">
        <v>44048</v>
      </c>
      <c r="C6633">
        <v>-10.45</v>
      </c>
      <c r="D6633" t="s">
        <v>634</v>
      </c>
      <c r="E6633" t="s">
        <v>634</v>
      </c>
      <c r="F6633" t="s">
        <v>635</v>
      </c>
      <c r="G6633" t="s">
        <v>110</v>
      </c>
      <c r="H6633" t="s">
        <v>79</v>
      </c>
      <c r="I6633" t="s">
        <v>79</v>
      </c>
      <c r="J6633" t="s">
        <v>9</v>
      </c>
      <c r="O6633" t="s">
        <v>110</v>
      </c>
      <c r="P6633" t="s">
        <v>9</v>
      </c>
      <c r="Q6633" t="s">
        <v>1389</v>
      </c>
      <c r="R6633" t="s">
        <v>122</v>
      </c>
      <c r="S6633" t="s">
        <v>127</v>
      </c>
      <c r="T6633">
        <v>12</v>
      </c>
      <c r="U6633" t="s">
        <v>475</v>
      </c>
      <c r="V6633" t="s">
        <v>283</v>
      </c>
      <c r="W6633" t="s">
        <v>386</v>
      </c>
    </row>
    <row r="6634" spans="1:23" x14ac:dyDescent="0.25">
      <c r="A6634" t="s">
        <v>34</v>
      </c>
      <c r="B6634" s="1">
        <v>44048</v>
      </c>
      <c r="C6634">
        <v>29.72</v>
      </c>
      <c r="D6634" t="s">
        <v>491</v>
      </c>
      <c r="E6634" t="s">
        <v>491</v>
      </c>
      <c r="F6634" t="s">
        <v>1216</v>
      </c>
      <c r="G6634" t="s">
        <v>100</v>
      </c>
      <c r="H6634" t="s">
        <v>176</v>
      </c>
      <c r="I6634" t="s">
        <v>176</v>
      </c>
      <c r="J6634" t="s">
        <v>9</v>
      </c>
      <c r="K6634" t="s">
        <v>9</v>
      </c>
      <c r="L6634" t="s">
        <v>9</v>
      </c>
      <c r="M6634" t="s">
        <v>1387</v>
      </c>
      <c r="O6634" t="s">
        <v>100</v>
      </c>
      <c r="P6634" t="s">
        <v>9</v>
      </c>
      <c r="Q6634" t="s">
        <v>1388</v>
      </c>
      <c r="R6634" t="s">
        <v>122</v>
      </c>
      <c r="S6634" t="s">
        <v>125</v>
      </c>
      <c r="T6634">
        <v>1</v>
      </c>
      <c r="U6634" t="s">
        <v>475</v>
      </c>
      <c r="V6634" t="s">
        <v>6075</v>
      </c>
      <c r="W6634" t="s">
        <v>386</v>
      </c>
    </row>
    <row r="6635" spans="1:23" x14ac:dyDescent="0.25">
      <c r="A6635" t="s">
        <v>544</v>
      </c>
      <c r="B6635" s="1">
        <v>44048</v>
      </c>
      <c r="C6635">
        <v>-1062.72</v>
      </c>
      <c r="D6635" t="s">
        <v>1350</v>
      </c>
      <c r="E6635" t="s">
        <v>1350</v>
      </c>
      <c r="F6635" t="s">
        <v>1390</v>
      </c>
      <c r="G6635" t="s">
        <v>105</v>
      </c>
      <c r="H6635" t="s">
        <v>28</v>
      </c>
      <c r="I6635" t="s">
        <v>28</v>
      </c>
      <c r="J6635" t="s">
        <v>2323</v>
      </c>
      <c r="K6635" t="s">
        <v>1317</v>
      </c>
      <c r="O6635" t="s">
        <v>105</v>
      </c>
      <c r="P6635" t="s">
        <v>9</v>
      </c>
      <c r="Q6635" t="s">
        <v>1318</v>
      </c>
      <c r="R6635" t="s">
        <v>122</v>
      </c>
      <c r="S6635" t="s">
        <v>124</v>
      </c>
      <c r="T6635">
        <v>1</v>
      </c>
      <c r="U6635" t="s">
        <v>475</v>
      </c>
      <c r="W6635" t="s">
        <v>386</v>
      </c>
    </row>
    <row r="6636" spans="1:23" x14ac:dyDescent="0.25">
      <c r="A6636" t="s">
        <v>5030</v>
      </c>
      <c r="B6636" s="1">
        <v>44048</v>
      </c>
      <c r="C6636">
        <v>11.66</v>
      </c>
      <c r="D6636" t="s">
        <v>518</v>
      </c>
      <c r="E6636" t="s">
        <v>518</v>
      </c>
      <c r="F6636" t="s">
        <v>519</v>
      </c>
      <c r="G6636" t="s">
        <v>92</v>
      </c>
      <c r="H6636" t="s">
        <v>71</v>
      </c>
      <c r="I6636" t="s">
        <v>71</v>
      </c>
      <c r="J6636" t="s">
        <v>9</v>
      </c>
      <c r="O6636" t="s">
        <v>92</v>
      </c>
      <c r="P6636" t="s">
        <v>9</v>
      </c>
      <c r="Q6636" t="s">
        <v>9</v>
      </c>
      <c r="R6636" t="s">
        <v>92</v>
      </c>
      <c r="S6636" t="s">
        <v>127</v>
      </c>
      <c r="T6636">
        <v>12</v>
      </c>
      <c r="U6636" t="s">
        <v>475</v>
      </c>
      <c r="W6636" t="s">
        <v>386</v>
      </c>
    </row>
    <row r="6637" spans="1:23" x14ac:dyDescent="0.25">
      <c r="A6637" t="s">
        <v>486</v>
      </c>
      <c r="B6637" s="1">
        <v>44048</v>
      </c>
      <c r="C6637">
        <v>101.79</v>
      </c>
      <c r="D6637" t="s">
        <v>518</v>
      </c>
      <c r="E6637" t="s">
        <v>518</v>
      </c>
      <c r="F6637" t="s">
        <v>519</v>
      </c>
      <c r="G6637" t="s">
        <v>92</v>
      </c>
      <c r="H6637" t="s">
        <v>71</v>
      </c>
      <c r="I6637" t="s">
        <v>71</v>
      </c>
      <c r="J6637" t="s">
        <v>9</v>
      </c>
      <c r="O6637" t="s">
        <v>92</v>
      </c>
      <c r="P6637" t="s">
        <v>9</v>
      </c>
      <c r="Q6637" t="s">
        <v>9</v>
      </c>
      <c r="R6637" t="s">
        <v>92</v>
      </c>
      <c r="S6637" t="s">
        <v>127</v>
      </c>
      <c r="T6637">
        <v>12</v>
      </c>
      <c r="U6637" t="s">
        <v>475</v>
      </c>
      <c r="W6637" t="s">
        <v>386</v>
      </c>
    </row>
    <row r="6638" spans="1:23" x14ac:dyDescent="0.25">
      <c r="A6638" t="s">
        <v>526</v>
      </c>
      <c r="B6638" s="1">
        <v>44048</v>
      </c>
      <c r="C6638">
        <v>58.13</v>
      </c>
      <c r="D6638" t="s">
        <v>518</v>
      </c>
      <c r="E6638" t="s">
        <v>518</v>
      </c>
      <c r="F6638" t="s">
        <v>519</v>
      </c>
      <c r="G6638" t="s">
        <v>92</v>
      </c>
      <c r="H6638" t="s">
        <v>71</v>
      </c>
      <c r="I6638" t="s">
        <v>71</v>
      </c>
      <c r="J6638" t="s">
        <v>9</v>
      </c>
      <c r="O6638" t="s">
        <v>92</v>
      </c>
      <c r="P6638" t="s">
        <v>9</v>
      </c>
      <c r="Q6638" t="s">
        <v>9</v>
      </c>
      <c r="R6638" t="s">
        <v>92</v>
      </c>
      <c r="S6638" t="s">
        <v>127</v>
      </c>
      <c r="T6638">
        <v>12</v>
      </c>
      <c r="U6638" t="s">
        <v>475</v>
      </c>
      <c r="W6638" t="s">
        <v>386</v>
      </c>
    </row>
    <row r="6639" spans="1:23" x14ac:dyDescent="0.25">
      <c r="A6639" t="s">
        <v>19</v>
      </c>
      <c r="B6639" s="1">
        <v>44048</v>
      </c>
      <c r="C6639">
        <v>-4520.71</v>
      </c>
      <c r="D6639" t="s">
        <v>516</v>
      </c>
      <c r="E6639" t="s">
        <v>516</v>
      </c>
      <c r="F6639" t="s">
        <v>517</v>
      </c>
      <c r="G6639" t="s">
        <v>94</v>
      </c>
      <c r="H6639" t="s">
        <v>61</v>
      </c>
      <c r="I6639" t="s">
        <v>61</v>
      </c>
      <c r="J6639" t="s">
        <v>9</v>
      </c>
      <c r="O6639" t="s">
        <v>94</v>
      </c>
      <c r="P6639" t="s">
        <v>9</v>
      </c>
      <c r="Q6639" t="s">
        <v>9</v>
      </c>
      <c r="R6639" t="s">
        <v>122</v>
      </c>
      <c r="S6639" t="s">
        <v>127</v>
      </c>
      <c r="T6639">
        <v>12</v>
      </c>
      <c r="U6639" t="s">
        <v>475</v>
      </c>
      <c r="W6639" t="s">
        <v>386</v>
      </c>
    </row>
    <row r="6640" spans="1:23" x14ac:dyDescent="0.25">
      <c r="A6640" t="s">
        <v>19</v>
      </c>
      <c r="B6640" s="1">
        <v>44048</v>
      </c>
      <c r="C6640">
        <v>-16676.240000000002</v>
      </c>
      <c r="D6640" t="s">
        <v>1249</v>
      </c>
      <c r="E6640" t="s">
        <v>1249</v>
      </c>
      <c r="F6640" t="s">
        <v>949</v>
      </c>
      <c r="G6640" t="s">
        <v>55</v>
      </c>
      <c r="H6640" t="s">
        <v>225</v>
      </c>
      <c r="I6640" t="s">
        <v>225</v>
      </c>
      <c r="J6640" t="s">
        <v>9</v>
      </c>
      <c r="O6640" t="s">
        <v>55</v>
      </c>
      <c r="P6640" t="s">
        <v>9</v>
      </c>
      <c r="Q6640" t="s">
        <v>9</v>
      </c>
      <c r="R6640" t="s">
        <v>224</v>
      </c>
      <c r="S6640" t="s">
        <v>126</v>
      </c>
      <c r="T6640">
        <v>0</v>
      </c>
      <c r="U6640" t="s">
        <v>475</v>
      </c>
      <c r="V6640" t="s">
        <v>6075</v>
      </c>
      <c r="W6640" t="s">
        <v>386</v>
      </c>
    </row>
    <row r="6641" spans="1:23" x14ac:dyDescent="0.25">
      <c r="A6641" t="s">
        <v>553</v>
      </c>
      <c r="B6641" s="1">
        <v>44047</v>
      </c>
      <c r="C6641">
        <v>5000</v>
      </c>
      <c r="D6641" t="s">
        <v>789</v>
      </c>
      <c r="E6641" t="s">
        <v>789</v>
      </c>
      <c r="F6641" t="s">
        <v>790</v>
      </c>
      <c r="G6641" t="s">
        <v>55</v>
      </c>
      <c r="H6641" t="s">
        <v>225</v>
      </c>
      <c r="I6641" t="s">
        <v>225</v>
      </c>
      <c r="J6641" t="s">
        <v>9</v>
      </c>
      <c r="O6641" t="s">
        <v>55</v>
      </c>
      <c r="P6641" t="s">
        <v>9</v>
      </c>
      <c r="Q6641" t="s">
        <v>9</v>
      </c>
      <c r="R6641" t="s">
        <v>224</v>
      </c>
      <c r="S6641" t="s">
        <v>126</v>
      </c>
      <c r="T6641">
        <v>0</v>
      </c>
      <c r="U6641" t="s">
        <v>475</v>
      </c>
      <c r="V6641" t="s">
        <v>6075</v>
      </c>
      <c r="W6641" t="s">
        <v>386</v>
      </c>
    </row>
    <row r="6642" spans="1:23" x14ac:dyDescent="0.25">
      <c r="A6642" t="s">
        <v>6411</v>
      </c>
      <c r="B6642" s="1">
        <v>44047</v>
      </c>
      <c r="C6642">
        <v>-3278.8</v>
      </c>
      <c r="D6642" t="s">
        <v>6913</v>
      </c>
      <c r="E6642" t="s">
        <v>6913</v>
      </c>
      <c r="F6642" t="s">
        <v>6914</v>
      </c>
      <c r="G6642" t="s">
        <v>89</v>
      </c>
      <c r="H6642" t="s">
        <v>229</v>
      </c>
      <c r="I6642" t="s">
        <v>229</v>
      </c>
      <c r="J6642" t="s">
        <v>9</v>
      </c>
      <c r="O6642" t="s">
        <v>89</v>
      </c>
      <c r="P6642" t="s">
        <v>9</v>
      </c>
      <c r="Q6642" t="s">
        <v>9</v>
      </c>
      <c r="R6642" t="s">
        <v>224</v>
      </c>
      <c r="S6642" t="s">
        <v>127</v>
      </c>
      <c r="T6642">
        <v>1</v>
      </c>
      <c r="U6642" t="s">
        <v>475</v>
      </c>
      <c r="W6642" t="s">
        <v>386</v>
      </c>
    </row>
    <row r="6643" spans="1:23" x14ac:dyDescent="0.25">
      <c r="A6643" t="s">
        <v>6411</v>
      </c>
      <c r="B6643" s="1">
        <v>44047</v>
      </c>
      <c r="C6643">
        <v>-94.15</v>
      </c>
      <c r="D6643" t="s">
        <v>6915</v>
      </c>
      <c r="E6643" t="s">
        <v>6915</v>
      </c>
      <c r="F6643" t="s">
        <v>6907</v>
      </c>
      <c r="G6643" t="s">
        <v>89</v>
      </c>
      <c r="H6643" t="s">
        <v>229</v>
      </c>
      <c r="I6643" t="s">
        <v>229</v>
      </c>
      <c r="J6643" t="s">
        <v>9</v>
      </c>
      <c r="O6643" t="s">
        <v>89</v>
      </c>
      <c r="P6643" t="s">
        <v>9</v>
      </c>
      <c r="Q6643" t="s">
        <v>9</v>
      </c>
      <c r="R6643" t="s">
        <v>224</v>
      </c>
      <c r="S6643" t="s">
        <v>127</v>
      </c>
      <c r="T6643">
        <v>1</v>
      </c>
      <c r="U6643" t="s">
        <v>475</v>
      </c>
      <c r="W6643" t="s">
        <v>386</v>
      </c>
    </row>
    <row r="6644" spans="1:23" x14ac:dyDescent="0.25">
      <c r="A6644" t="s">
        <v>19</v>
      </c>
      <c r="B6644" s="1">
        <v>44047</v>
      </c>
      <c r="C6644">
        <v>-5000</v>
      </c>
      <c r="D6644" t="s">
        <v>791</v>
      </c>
      <c r="E6644" t="s">
        <v>791</v>
      </c>
      <c r="F6644" t="s">
        <v>792</v>
      </c>
      <c r="G6644" t="s">
        <v>55</v>
      </c>
      <c r="H6644" t="s">
        <v>225</v>
      </c>
      <c r="I6644" t="s">
        <v>225</v>
      </c>
      <c r="J6644" t="s">
        <v>9</v>
      </c>
      <c r="O6644" t="s">
        <v>55</v>
      </c>
      <c r="P6644" t="s">
        <v>9</v>
      </c>
      <c r="Q6644" t="s">
        <v>9</v>
      </c>
      <c r="R6644" t="s">
        <v>224</v>
      </c>
      <c r="S6644" t="s">
        <v>126</v>
      </c>
      <c r="T6644">
        <v>0</v>
      </c>
      <c r="U6644" t="s">
        <v>475</v>
      </c>
      <c r="V6644" t="s">
        <v>6075</v>
      </c>
      <c r="W6644" t="s">
        <v>386</v>
      </c>
    </row>
    <row r="6645" spans="1:23" x14ac:dyDescent="0.25">
      <c r="A6645" t="s">
        <v>533</v>
      </c>
      <c r="B6645" s="1">
        <v>44047</v>
      </c>
      <c r="C6645">
        <v>3.75</v>
      </c>
      <c r="D6645" t="s">
        <v>534</v>
      </c>
      <c r="E6645" t="s">
        <v>534</v>
      </c>
      <c r="F6645" t="s">
        <v>535</v>
      </c>
      <c r="G6645" t="s">
        <v>92</v>
      </c>
      <c r="H6645" t="s">
        <v>49</v>
      </c>
      <c r="I6645" t="s">
        <v>49</v>
      </c>
      <c r="J6645" t="s">
        <v>9</v>
      </c>
      <c r="O6645" t="s">
        <v>92</v>
      </c>
      <c r="P6645" t="s">
        <v>9</v>
      </c>
      <c r="Q6645" t="s">
        <v>9</v>
      </c>
      <c r="R6645" t="s">
        <v>92</v>
      </c>
      <c r="S6645" t="s">
        <v>127</v>
      </c>
      <c r="T6645">
        <v>12</v>
      </c>
      <c r="U6645" t="s">
        <v>475</v>
      </c>
      <c r="W6645" t="s">
        <v>386</v>
      </c>
    </row>
    <row r="6646" spans="1:23" x14ac:dyDescent="0.25">
      <c r="A6646" t="s">
        <v>492</v>
      </c>
      <c r="B6646" s="1">
        <v>44047</v>
      </c>
      <c r="C6646">
        <v>-14.3</v>
      </c>
      <c r="D6646" t="s">
        <v>529</v>
      </c>
      <c r="E6646" t="s">
        <v>529</v>
      </c>
      <c r="F6646" t="s">
        <v>1076</v>
      </c>
      <c r="G6646" t="s">
        <v>13</v>
      </c>
      <c r="H6646" t="s">
        <v>11</v>
      </c>
      <c r="I6646" t="s">
        <v>11</v>
      </c>
      <c r="J6646" t="s">
        <v>9</v>
      </c>
      <c r="O6646" t="s">
        <v>13</v>
      </c>
      <c r="P6646" t="s">
        <v>9</v>
      </c>
      <c r="Q6646" t="s">
        <v>9</v>
      </c>
      <c r="R6646" t="s">
        <v>122</v>
      </c>
      <c r="S6646" t="s">
        <v>127</v>
      </c>
      <c r="T6646">
        <v>12</v>
      </c>
      <c r="U6646" t="s">
        <v>475</v>
      </c>
      <c r="W6646" t="s">
        <v>386</v>
      </c>
    </row>
    <row r="6647" spans="1:23" x14ac:dyDescent="0.25">
      <c r="A6647" t="s">
        <v>492</v>
      </c>
      <c r="B6647" s="1">
        <v>44047</v>
      </c>
      <c r="C6647">
        <v>-33.03</v>
      </c>
      <c r="D6647" t="s">
        <v>1391</v>
      </c>
      <c r="E6647" t="s">
        <v>1391</v>
      </c>
      <c r="F6647" t="s">
        <v>1392</v>
      </c>
      <c r="G6647" t="s">
        <v>88</v>
      </c>
      <c r="H6647" t="s">
        <v>33</v>
      </c>
      <c r="I6647" t="s">
        <v>33</v>
      </c>
      <c r="J6647" t="s">
        <v>2347</v>
      </c>
      <c r="O6647" t="s">
        <v>88</v>
      </c>
      <c r="P6647" t="s">
        <v>9</v>
      </c>
      <c r="Q6647" t="s">
        <v>2370</v>
      </c>
      <c r="R6647" t="s">
        <v>122</v>
      </c>
      <c r="S6647" t="s">
        <v>127</v>
      </c>
      <c r="T6647">
        <v>1</v>
      </c>
      <c r="U6647" t="s">
        <v>475</v>
      </c>
      <c r="W6647" t="s">
        <v>386</v>
      </c>
    </row>
    <row r="6648" spans="1:23" x14ac:dyDescent="0.25">
      <c r="A6648" t="s">
        <v>19</v>
      </c>
      <c r="B6648" s="1">
        <v>44046</v>
      </c>
      <c r="C6648">
        <v>-2305.42</v>
      </c>
      <c r="D6648" t="s">
        <v>520</v>
      </c>
      <c r="E6648" t="s">
        <v>520</v>
      </c>
      <c r="F6648" t="s">
        <v>521</v>
      </c>
      <c r="G6648" t="s">
        <v>100</v>
      </c>
      <c r="H6648" t="s">
        <v>389</v>
      </c>
      <c r="I6648" t="s">
        <v>389</v>
      </c>
      <c r="J6648" t="s">
        <v>9</v>
      </c>
      <c r="O6648" t="s">
        <v>100</v>
      </c>
      <c r="P6648" t="s">
        <v>9</v>
      </c>
      <c r="Q6648" t="s">
        <v>9</v>
      </c>
      <c r="R6648" t="s">
        <v>122</v>
      </c>
      <c r="S6648" t="s">
        <v>127</v>
      </c>
      <c r="T6648">
        <v>12</v>
      </c>
      <c r="U6648" t="s">
        <v>475</v>
      </c>
      <c r="W6648" t="s">
        <v>386</v>
      </c>
    </row>
    <row r="6649" spans="1:23" x14ac:dyDescent="0.25">
      <c r="A6649" t="s">
        <v>19</v>
      </c>
      <c r="B6649" s="1">
        <v>44046</v>
      </c>
      <c r="C6649">
        <v>-50</v>
      </c>
      <c r="D6649" t="s">
        <v>1393</v>
      </c>
      <c r="E6649" t="s">
        <v>1393</v>
      </c>
      <c r="F6649" t="s">
        <v>1394</v>
      </c>
      <c r="G6649" t="s">
        <v>78</v>
      </c>
      <c r="H6649" t="s">
        <v>27</v>
      </c>
      <c r="I6649" t="s">
        <v>27</v>
      </c>
      <c r="J6649" t="s">
        <v>9</v>
      </c>
      <c r="O6649" t="s">
        <v>78</v>
      </c>
      <c r="P6649" t="s">
        <v>9</v>
      </c>
      <c r="Q6649" t="s">
        <v>1395</v>
      </c>
      <c r="R6649" t="s">
        <v>122</v>
      </c>
      <c r="S6649" t="s">
        <v>127</v>
      </c>
      <c r="T6649">
        <v>1</v>
      </c>
      <c r="U6649" t="s">
        <v>475</v>
      </c>
      <c r="W6649" t="s">
        <v>386</v>
      </c>
    </row>
    <row r="6650" spans="1:23" x14ac:dyDescent="0.25">
      <c r="A6650" t="s">
        <v>19</v>
      </c>
      <c r="B6650" s="1">
        <v>44046</v>
      </c>
      <c r="C6650">
        <v>-3197.15</v>
      </c>
      <c r="D6650" t="s">
        <v>65</v>
      </c>
      <c r="E6650" t="s">
        <v>65</v>
      </c>
      <c r="F6650" t="s">
        <v>532</v>
      </c>
      <c r="G6650" t="s">
        <v>55</v>
      </c>
      <c r="H6650" t="s">
        <v>18</v>
      </c>
      <c r="I6650" t="s">
        <v>18</v>
      </c>
      <c r="J6650" t="s">
        <v>9</v>
      </c>
      <c r="O6650" t="s">
        <v>55</v>
      </c>
      <c r="P6650" t="s">
        <v>9</v>
      </c>
      <c r="Q6650" t="s">
        <v>9</v>
      </c>
      <c r="R6650" t="s">
        <v>224</v>
      </c>
      <c r="S6650" t="s">
        <v>126</v>
      </c>
      <c r="T6650">
        <v>12</v>
      </c>
      <c r="U6650" t="s">
        <v>475</v>
      </c>
      <c r="W6650" t="s">
        <v>386</v>
      </c>
    </row>
    <row r="6651" spans="1:23" x14ac:dyDescent="0.25">
      <c r="A6651" t="s">
        <v>6411</v>
      </c>
      <c r="B6651" s="1">
        <v>44046</v>
      </c>
      <c r="C6651">
        <v>94.15</v>
      </c>
      <c r="D6651" t="s">
        <v>6915</v>
      </c>
      <c r="E6651" t="s">
        <v>6915</v>
      </c>
      <c r="F6651" t="s">
        <v>6907</v>
      </c>
      <c r="G6651" t="s">
        <v>89</v>
      </c>
      <c r="H6651" t="s">
        <v>69</v>
      </c>
      <c r="I6651" t="s">
        <v>69</v>
      </c>
      <c r="J6651" t="s">
        <v>9</v>
      </c>
      <c r="O6651" t="s">
        <v>89</v>
      </c>
      <c r="P6651" t="s">
        <v>9</v>
      </c>
      <c r="Q6651" t="s">
        <v>9</v>
      </c>
      <c r="R6651" t="s">
        <v>224</v>
      </c>
      <c r="S6651" t="s">
        <v>127</v>
      </c>
      <c r="T6651">
        <v>1</v>
      </c>
      <c r="U6651" t="s">
        <v>475</v>
      </c>
      <c r="W6651" t="s">
        <v>386</v>
      </c>
    </row>
    <row r="6652" spans="1:23" x14ac:dyDescent="0.25">
      <c r="A6652" t="s">
        <v>19</v>
      </c>
      <c r="B6652" s="1">
        <v>44046</v>
      </c>
      <c r="C6652">
        <v>-44.03</v>
      </c>
      <c r="D6652" t="s">
        <v>68</v>
      </c>
      <c r="E6652" t="s">
        <v>68</v>
      </c>
      <c r="F6652" t="s">
        <v>538</v>
      </c>
      <c r="G6652" t="s">
        <v>55</v>
      </c>
      <c r="H6652" t="s">
        <v>18</v>
      </c>
      <c r="I6652" t="s">
        <v>18</v>
      </c>
      <c r="J6652" t="s">
        <v>9</v>
      </c>
      <c r="O6652" t="s">
        <v>55</v>
      </c>
      <c r="P6652" t="s">
        <v>9</v>
      </c>
      <c r="Q6652" t="s">
        <v>9</v>
      </c>
      <c r="R6652" t="s">
        <v>224</v>
      </c>
      <c r="S6652" t="s">
        <v>126</v>
      </c>
      <c r="T6652">
        <v>12</v>
      </c>
      <c r="U6652" t="s">
        <v>475</v>
      </c>
      <c r="W6652" t="s">
        <v>386</v>
      </c>
    </row>
    <row r="6653" spans="1:23" x14ac:dyDescent="0.25">
      <c r="A6653" t="s">
        <v>492</v>
      </c>
      <c r="B6653" s="1">
        <v>44046</v>
      </c>
      <c r="C6653">
        <v>-20</v>
      </c>
      <c r="D6653" t="s">
        <v>580</v>
      </c>
      <c r="E6653" t="s">
        <v>580</v>
      </c>
      <c r="F6653" t="s">
        <v>891</v>
      </c>
      <c r="G6653" t="s">
        <v>88</v>
      </c>
      <c r="H6653" t="s">
        <v>59</v>
      </c>
      <c r="I6653" t="s">
        <v>59</v>
      </c>
      <c r="J6653" t="s">
        <v>9</v>
      </c>
      <c r="O6653" t="s">
        <v>88</v>
      </c>
      <c r="P6653" t="s">
        <v>9</v>
      </c>
      <c r="Q6653" t="s">
        <v>9</v>
      </c>
      <c r="R6653" t="s">
        <v>122</v>
      </c>
      <c r="S6653" t="s">
        <v>127</v>
      </c>
      <c r="T6653">
        <v>1</v>
      </c>
      <c r="U6653" t="s">
        <v>475</v>
      </c>
      <c r="W6653" t="s">
        <v>386</v>
      </c>
    </row>
    <row r="6654" spans="1:23" x14ac:dyDescent="0.25">
      <c r="A6654" t="s">
        <v>539</v>
      </c>
      <c r="B6654" s="1">
        <v>44046</v>
      </c>
      <c r="C6654">
        <v>44.03</v>
      </c>
      <c r="D6654" t="s">
        <v>68</v>
      </c>
      <c r="E6654" t="s">
        <v>68</v>
      </c>
      <c r="F6654" t="s">
        <v>540</v>
      </c>
      <c r="G6654" t="s">
        <v>55</v>
      </c>
      <c r="H6654" t="s">
        <v>18</v>
      </c>
      <c r="I6654" t="s">
        <v>18</v>
      </c>
      <c r="J6654" t="s">
        <v>9</v>
      </c>
      <c r="O6654" t="s">
        <v>55</v>
      </c>
      <c r="P6654" t="s">
        <v>9</v>
      </c>
      <c r="Q6654" t="s">
        <v>9</v>
      </c>
      <c r="R6654" t="s">
        <v>224</v>
      </c>
      <c r="S6654" t="s">
        <v>126</v>
      </c>
      <c r="T6654">
        <v>12</v>
      </c>
      <c r="U6654" t="s">
        <v>475</v>
      </c>
      <c r="W6654" t="s">
        <v>386</v>
      </c>
    </row>
    <row r="6655" spans="1:23" x14ac:dyDescent="0.25">
      <c r="A6655" t="s">
        <v>492</v>
      </c>
      <c r="B6655" s="1">
        <v>44046</v>
      </c>
      <c r="C6655">
        <v>-12.3</v>
      </c>
      <c r="D6655" t="s">
        <v>495</v>
      </c>
      <c r="E6655" t="s">
        <v>495</v>
      </c>
      <c r="F6655" t="s">
        <v>496</v>
      </c>
      <c r="G6655" t="s">
        <v>104</v>
      </c>
      <c r="H6655" t="s">
        <v>16</v>
      </c>
      <c r="I6655" t="s">
        <v>16</v>
      </c>
      <c r="J6655" t="s">
        <v>9</v>
      </c>
      <c r="O6655" t="s">
        <v>104</v>
      </c>
      <c r="P6655" t="s">
        <v>9</v>
      </c>
      <c r="Q6655" t="s">
        <v>9</v>
      </c>
      <c r="R6655" t="s">
        <v>122</v>
      </c>
      <c r="S6655" t="s">
        <v>127</v>
      </c>
      <c r="T6655">
        <v>12</v>
      </c>
      <c r="U6655" t="s">
        <v>475</v>
      </c>
      <c r="W6655" t="s">
        <v>386</v>
      </c>
    </row>
    <row r="6656" spans="1:23" x14ac:dyDescent="0.25">
      <c r="A6656" t="s">
        <v>492</v>
      </c>
      <c r="B6656" s="1">
        <v>44046</v>
      </c>
      <c r="C6656">
        <v>-10.43</v>
      </c>
      <c r="D6656" t="s">
        <v>493</v>
      </c>
      <c r="E6656" t="s">
        <v>493</v>
      </c>
      <c r="F6656" t="s">
        <v>494</v>
      </c>
      <c r="G6656" t="s">
        <v>104</v>
      </c>
      <c r="H6656" t="s">
        <v>16</v>
      </c>
      <c r="I6656" t="s">
        <v>16</v>
      </c>
      <c r="J6656" t="s">
        <v>9</v>
      </c>
      <c r="O6656" t="s">
        <v>104</v>
      </c>
      <c r="P6656" t="s">
        <v>9</v>
      </c>
      <c r="Q6656" t="s">
        <v>1396</v>
      </c>
      <c r="R6656" t="s">
        <v>122</v>
      </c>
      <c r="S6656" t="s">
        <v>127</v>
      </c>
      <c r="T6656">
        <v>12</v>
      </c>
      <c r="U6656" t="s">
        <v>475</v>
      </c>
      <c r="W6656" t="s">
        <v>386</v>
      </c>
    </row>
    <row r="6657" spans="1:23" x14ac:dyDescent="0.25">
      <c r="A6657" t="s">
        <v>492</v>
      </c>
      <c r="B6657" s="1">
        <v>44046</v>
      </c>
      <c r="C6657">
        <v>-4.6500000000000004</v>
      </c>
      <c r="D6657" t="s">
        <v>493</v>
      </c>
      <c r="E6657" t="s">
        <v>493</v>
      </c>
      <c r="F6657" t="s">
        <v>494</v>
      </c>
      <c r="G6657" t="s">
        <v>104</v>
      </c>
      <c r="H6657" t="s">
        <v>16</v>
      </c>
      <c r="I6657" t="s">
        <v>16</v>
      </c>
      <c r="J6657" t="s">
        <v>9</v>
      </c>
      <c r="O6657" t="s">
        <v>104</v>
      </c>
      <c r="P6657" t="s">
        <v>9</v>
      </c>
      <c r="Q6657" t="s">
        <v>9</v>
      </c>
      <c r="R6657" t="s">
        <v>122</v>
      </c>
      <c r="S6657" t="s">
        <v>127</v>
      </c>
      <c r="T6657">
        <v>12</v>
      </c>
      <c r="U6657" t="s">
        <v>475</v>
      </c>
      <c r="W6657" t="s">
        <v>386</v>
      </c>
    </row>
    <row r="6658" spans="1:23" x14ac:dyDescent="0.25">
      <c r="A6658" t="s">
        <v>413</v>
      </c>
      <c r="B6658" s="1">
        <v>44044</v>
      </c>
      <c r="C6658">
        <v>0.01</v>
      </c>
      <c r="D6658" t="s">
        <v>545</v>
      </c>
      <c r="E6658" t="s">
        <v>545</v>
      </c>
      <c r="F6658" t="s">
        <v>546</v>
      </c>
      <c r="G6658" t="s">
        <v>92</v>
      </c>
      <c r="H6658" t="s">
        <v>71</v>
      </c>
      <c r="I6658" t="s">
        <v>71</v>
      </c>
      <c r="J6658" t="s">
        <v>9</v>
      </c>
      <c r="O6658" t="s">
        <v>92</v>
      </c>
      <c r="P6658" t="s">
        <v>9</v>
      </c>
      <c r="Q6658" t="s">
        <v>9</v>
      </c>
      <c r="R6658" t="s">
        <v>92</v>
      </c>
      <c r="S6658" t="s">
        <v>127</v>
      </c>
      <c r="T6658">
        <v>12</v>
      </c>
      <c r="U6658" t="s">
        <v>475</v>
      </c>
      <c r="W6658" t="s">
        <v>386</v>
      </c>
    </row>
    <row r="6659" spans="1:23" x14ac:dyDescent="0.25">
      <c r="A6659" t="s">
        <v>414</v>
      </c>
      <c r="B6659" s="1">
        <v>44044</v>
      </c>
      <c r="C6659">
        <v>0.02</v>
      </c>
      <c r="D6659" t="s">
        <v>545</v>
      </c>
      <c r="E6659" t="s">
        <v>545</v>
      </c>
      <c r="F6659" t="s">
        <v>546</v>
      </c>
      <c r="G6659" t="s">
        <v>92</v>
      </c>
      <c r="H6659" t="s">
        <v>71</v>
      </c>
      <c r="I6659" t="s">
        <v>71</v>
      </c>
      <c r="J6659" t="s">
        <v>9</v>
      </c>
      <c r="O6659" t="s">
        <v>92</v>
      </c>
      <c r="P6659" t="s">
        <v>9</v>
      </c>
      <c r="Q6659" t="s">
        <v>9</v>
      </c>
      <c r="R6659" t="s">
        <v>92</v>
      </c>
      <c r="S6659" t="s">
        <v>127</v>
      </c>
      <c r="T6659">
        <v>12</v>
      </c>
      <c r="U6659" t="s">
        <v>475</v>
      </c>
      <c r="W6659" t="s">
        <v>386</v>
      </c>
    </row>
    <row r="6660" spans="1:23" x14ac:dyDescent="0.25">
      <c r="A6660" t="s">
        <v>966</v>
      </c>
      <c r="B6660" s="1">
        <v>44044</v>
      </c>
      <c r="C6660">
        <v>0.01</v>
      </c>
      <c r="D6660" t="s">
        <v>545</v>
      </c>
      <c r="E6660" t="s">
        <v>545</v>
      </c>
      <c r="F6660" t="s">
        <v>546</v>
      </c>
      <c r="G6660" t="s">
        <v>92</v>
      </c>
      <c r="H6660" t="s">
        <v>71</v>
      </c>
      <c r="I6660" t="s">
        <v>71</v>
      </c>
      <c r="J6660" t="s">
        <v>9</v>
      </c>
      <c r="O6660" t="s">
        <v>92</v>
      </c>
      <c r="P6660" t="s">
        <v>9</v>
      </c>
      <c r="Q6660" t="s">
        <v>9</v>
      </c>
      <c r="R6660" t="s">
        <v>92</v>
      </c>
      <c r="S6660" t="s">
        <v>127</v>
      </c>
      <c r="T6660">
        <v>12</v>
      </c>
      <c r="U6660" t="s">
        <v>475</v>
      </c>
      <c r="W6660" t="s">
        <v>386</v>
      </c>
    </row>
    <row r="6661" spans="1:23" x14ac:dyDescent="0.25">
      <c r="A6661" t="s">
        <v>533</v>
      </c>
      <c r="B6661" s="1">
        <v>44044</v>
      </c>
      <c r="C6661">
        <v>-75.849999999999994</v>
      </c>
      <c r="D6661" t="s">
        <v>547</v>
      </c>
      <c r="E6661" t="s">
        <v>547</v>
      </c>
      <c r="F6661" t="s">
        <v>548</v>
      </c>
      <c r="G6661" t="s">
        <v>94</v>
      </c>
      <c r="H6661" t="s">
        <v>291</v>
      </c>
      <c r="I6661" t="s">
        <v>291</v>
      </c>
      <c r="J6661" t="s">
        <v>2449</v>
      </c>
      <c r="O6661" t="s">
        <v>94</v>
      </c>
      <c r="P6661" t="s">
        <v>29</v>
      </c>
      <c r="Q6661" t="s">
        <v>2450</v>
      </c>
      <c r="R6661" t="s">
        <v>122</v>
      </c>
      <c r="S6661" t="s">
        <v>127</v>
      </c>
      <c r="T6661">
        <v>12</v>
      </c>
      <c r="U6661" t="s">
        <v>475</v>
      </c>
      <c r="V6661" t="s">
        <v>282</v>
      </c>
      <c r="W6661" t="s">
        <v>1640</v>
      </c>
    </row>
    <row r="6662" spans="1:23" x14ac:dyDescent="0.25">
      <c r="A6662" t="s">
        <v>492</v>
      </c>
      <c r="B6662" s="1">
        <v>44044</v>
      </c>
      <c r="C6662">
        <v>3197.15</v>
      </c>
      <c r="D6662" t="s">
        <v>65</v>
      </c>
      <c r="E6662" t="s">
        <v>65</v>
      </c>
      <c r="F6662" t="s">
        <v>1397</v>
      </c>
      <c r="G6662" t="s">
        <v>55</v>
      </c>
      <c r="H6662" t="s">
        <v>18</v>
      </c>
      <c r="I6662" t="s">
        <v>18</v>
      </c>
      <c r="J6662" t="s">
        <v>9</v>
      </c>
      <c r="O6662" t="s">
        <v>55</v>
      </c>
      <c r="P6662" t="s">
        <v>9</v>
      </c>
      <c r="Q6662" t="s">
        <v>9</v>
      </c>
      <c r="R6662" t="s">
        <v>224</v>
      </c>
      <c r="S6662" t="s">
        <v>126</v>
      </c>
      <c r="T6662">
        <v>12</v>
      </c>
      <c r="U6662" t="s">
        <v>475</v>
      </c>
      <c r="W6662" t="s">
        <v>386</v>
      </c>
    </row>
    <row r="6663" spans="1:23" x14ac:dyDescent="0.25">
      <c r="A6663" t="s">
        <v>553</v>
      </c>
      <c r="B6663" s="1">
        <v>44043</v>
      </c>
      <c r="C6663">
        <v>6.65</v>
      </c>
      <c r="D6663" t="s">
        <v>554</v>
      </c>
      <c r="E6663" t="s">
        <v>554</v>
      </c>
      <c r="F6663" t="s">
        <v>555</v>
      </c>
      <c r="G6663" t="s">
        <v>92</v>
      </c>
      <c r="H6663" t="s">
        <v>71</v>
      </c>
      <c r="I6663" t="s">
        <v>71</v>
      </c>
      <c r="J6663" t="s">
        <v>9</v>
      </c>
      <c r="O6663" t="s">
        <v>92</v>
      </c>
      <c r="P6663" t="s">
        <v>9</v>
      </c>
      <c r="Q6663" t="s">
        <v>9</v>
      </c>
      <c r="R6663" t="s">
        <v>92</v>
      </c>
      <c r="S6663" t="s">
        <v>127</v>
      </c>
      <c r="T6663">
        <v>12</v>
      </c>
      <c r="U6663" t="s">
        <v>475</v>
      </c>
      <c r="W6663" t="s">
        <v>386</v>
      </c>
    </row>
    <row r="6664" spans="1:23" x14ac:dyDescent="0.25">
      <c r="A6664" t="s">
        <v>356</v>
      </c>
      <c r="B6664" s="1">
        <v>44043</v>
      </c>
      <c r="C6664">
        <v>13.95</v>
      </c>
      <c r="D6664" t="s">
        <v>6618</v>
      </c>
      <c r="E6664" t="s">
        <v>6618</v>
      </c>
      <c r="F6664" t="s">
        <v>6487</v>
      </c>
      <c r="G6664" t="s">
        <v>89</v>
      </c>
      <c r="H6664" t="s">
        <v>69</v>
      </c>
      <c r="I6664" t="s">
        <v>69</v>
      </c>
      <c r="J6664" t="s">
        <v>9</v>
      </c>
      <c r="O6664" t="s">
        <v>89</v>
      </c>
      <c r="P6664" t="s">
        <v>9</v>
      </c>
      <c r="Q6664" t="s">
        <v>9</v>
      </c>
      <c r="R6664" t="s">
        <v>224</v>
      </c>
      <c r="S6664" t="s">
        <v>127</v>
      </c>
      <c r="T6664">
        <v>1</v>
      </c>
      <c r="U6664" t="s">
        <v>475</v>
      </c>
      <c r="W6664" t="s">
        <v>386</v>
      </c>
    </row>
    <row r="6665" spans="1:23" x14ac:dyDescent="0.25">
      <c r="A6665" t="s">
        <v>544</v>
      </c>
      <c r="B6665" s="1">
        <v>44043</v>
      </c>
      <c r="C6665">
        <v>-60.68</v>
      </c>
      <c r="D6665" t="s">
        <v>975</v>
      </c>
      <c r="E6665" t="s">
        <v>975</v>
      </c>
      <c r="F6665" t="s">
        <v>976</v>
      </c>
      <c r="G6665" t="s">
        <v>104</v>
      </c>
      <c r="H6665" t="s">
        <v>12</v>
      </c>
      <c r="I6665" t="s">
        <v>12</v>
      </c>
      <c r="J6665" t="s">
        <v>9</v>
      </c>
      <c r="O6665" t="s">
        <v>104</v>
      </c>
      <c r="P6665" t="s">
        <v>9</v>
      </c>
      <c r="Q6665" t="s">
        <v>9</v>
      </c>
      <c r="R6665" t="s">
        <v>122</v>
      </c>
      <c r="S6665" t="s">
        <v>127</v>
      </c>
      <c r="T6665">
        <v>12</v>
      </c>
      <c r="U6665" t="s">
        <v>475</v>
      </c>
      <c r="W6665" t="s">
        <v>386</v>
      </c>
    </row>
    <row r="6666" spans="1:23" x14ac:dyDescent="0.25">
      <c r="A6666" t="s">
        <v>19</v>
      </c>
      <c r="B6666" s="1">
        <v>44043</v>
      </c>
      <c r="C6666">
        <v>1.57</v>
      </c>
      <c r="D6666" t="s">
        <v>554</v>
      </c>
      <c r="E6666" t="s">
        <v>554</v>
      </c>
      <c r="F6666" t="s">
        <v>555</v>
      </c>
      <c r="G6666" t="s">
        <v>92</v>
      </c>
      <c r="H6666" t="s">
        <v>71</v>
      </c>
      <c r="I6666" t="s">
        <v>71</v>
      </c>
      <c r="J6666" t="s">
        <v>9</v>
      </c>
      <c r="O6666" t="s">
        <v>92</v>
      </c>
      <c r="P6666" t="s">
        <v>9</v>
      </c>
      <c r="Q6666" t="s">
        <v>9</v>
      </c>
      <c r="R6666" t="s">
        <v>92</v>
      </c>
      <c r="S6666" t="s">
        <v>127</v>
      </c>
      <c r="T6666">
        <v>12</v>
      </c>
      <c r="U6666" t="s">
        <v>475</v>
      </c>
      <c r="W6666" t="s">
        <v>386</v>
      </c>
    </row>
    <row r="6667" spans="1:23" x14ac:dyDescent="0.25">
      <c r="A6667" t="s">
        <v>356</v>
      </c>
      <c r="B6667" s="1">
        <v>44043</v>
      </c>
      <c r="C6667">
        <v>3.09</v>
      </c>
      <c r="D6667" t="s">
        <v>6618</v>
      </c>
      <c r="E6667" t="s">
        <v>6618</v>
      </c>
      <c r="F6667" t="s">
        <v>6487</v>
      </c>
      <c r="G6667" t="s">
        <v>89</v>
      </c>
      <c r="H6667" t="s">
        <v>69</v>
      </c>
      <c r="I6667" t="s">
        <v>69</v>
      </c>
      <c r="J6667" t="s">
        <v>9</v>
      </c>
      <c r="O6667" t="s">
        <v>89</v>
      </c>
      <c r="P6667" t="s">
        <v>9</v>
      </c>
      <c r="Q6667" t="s">
        <v>9</v>
      </c>
      <c r="R6667" t="s">
        <v>224</v>
      </c>
      <c r="S6667" t="s">
        <v>127</v>
      </c>
      <c r="T6667">
        <v>1</v>
      </c>
      <c r="U6667" t="s">
        <v>475</v>
      </c>
      <c r="W6667" t="s">
        <v>386</v>
      </c>
    </row>
    <row r="6668" spans="1:23" x14ac:dyDescent="0.25">
      <c r="A6668" t="s">
        <v>356</v>
      </c>
      <c r="B6668" s="1">
        <v>44043</v>
      </c>
      <c r="C6668">
        <v>13.95</v>
      </c>
      <c r="D6668" t="s">
        <v>6618</v>
      </c>
      <c r="E6668" t="s">
        <v>6618</v>
      </c>
      <c r="F6668" t="s">
        <v>6487</v>
      </c>
      <c r="G6668" t="s">
        <v>89</v>
      </c>
      <c r="H6668" t="s">
        <v>69</v>
      </c>
      <c r="I6668" t="s">
        <v>69</v>
      </c>
      <c r="J6668" t="s">
        <v>9</v>
      </c>
      <c r="O6668" t="s">
        <v>89</v>
      </c>
      <c r="P6668" t="s">
        <v>9</v>
      </c>
      <c r="Q6668" t="s">
        <v>9</v>
      </c>
      <c r="R6668" t="s">
        <v>224</v>
      </c>
      <c r="S6668" t="s">
        <v>127</v>
      </c>
      <c r="T6668">
        <v>1</v>
      </c>
      <c r="U6668" t="s">
        <v>475</v>
      </c>
      <c r="W6668" t="s">
        <v>386</v>
      </c>
    </row>
    <row r="6669" spans="1:23" x14ac:dyDescent="0.25">
      <c r="A6669" t="s">
        <v>356</v>
      </c>
      <c r="B6669" s="1">
        <v>44043</v>
      </c>
      <c r="C6669">
        <v>3.09</v>
      </c>
      <c r="D6669" t="s">
        <v>6618</v>
      </c>
      <c r="E6669" t="s">
        <v>6618</v>
      </c>
      <c r="F6669" t="s">
        <v>6487</v>
      </c>
      <c r="G6669" t="s">
        <v>89</v>
      </c>
      <c r="H6669" t="s">
        <v>69</v>
      </c>
      <c r="I6669" t="s">
        <v>69</v>
      </c>
      <c r="J6669" t="s">
        <v>9</v>
      </c>
      <c r="O6669" t="s">
        <v>89</v>
      </c>
      <c r="P6669" t="s">
        <v>9</v>
      </c>
      <c r="Q6669" t="s">
        <v>9</v>
      </c>
      <c r="R6669" t="s">
        <v>224</v>
      </c>
      <c r="S6669" t="s">
        <v>127</v>
      </c>
      <c r="T6669">
        <v>1</v>
      </c>
      <c r="U6669" t="s">
        <v>475</v>
      </c>
      <c r="W6669" t="s">
        <v>386</v>
      </c>
    </row>
    <row r="6670" spans="1:23" x14ac:dyDescent="0.25">
      <c r="A6670" t="s">
        <v>390</v>
      </c>
      <c r="B6670" s="1">
        <v>44043</v>
      </c>
      <c r="C6670">
        <v>88.19</v>
      </c>
      <c r="D6670" t="s">
        <v>551</v>
      </c>
      <c r="E6670" t="s">
        <v>551</v>
      </c>
      <c r="F6670" t="s">
        <v>552</v>
      </c>
      <c r="G6670" t="s">
        <v>92</v>
      </c>
      <c r="H6670" t="s">
        <v>71</v>
      </c>
      <c r="I6670" t="s">
        <v>71</v>
      </c>
      <c r="J6670" t="s">
        <v>9</v>
      </c>
      <c r="O6670" t="s">
        <v>92</v>
      </c>
      <c r="P6670" t="s">
        <v>9</v>
      </c>
      <c r="Q6670" t="s">
        <v>9</v>
      </c>
      <c r="R6670" t="s">
        <v>92</v>
      </c>
      <c r="S6670" t="s">
        <v>127</v>
      </c>
      <c r="T6670">
        <v>12</v>
      </c>
      <c r="U6670" t="s">
        <v>475</v>
      </c>
      <c r="W6670" t="s">
        <v>386</v>
      </c>
    </row>
    <row r="6671" spans="1:23" x14ac:dyDescent="0.25">
      <c r="A6671" t="s">
        <v>336</v>
      </c>
      <c r="B6671" s="1">
        <v>44043</v>
      </c>
      <c r="C6671">
        <v>0.03</v>
      </c>
      <c r="D6671" t="s">
        <v>556</v>
      </c>
      <c r="E6671" t="s">
        <v>556</v>
      </c>
      <c r="F6671" t="s">
        <v>546</v>
      </c>
      <c r="G6671" t="s">
        <v>92</v>
      </c>
      <c r="H6671" t="s">
        <v>71</v>
      </c>
      <c r="I6671" t="s">
        <v>71</v>
      </c>
      <c r="J6671" t="s">
        <v>9</v>
      </c>
      <c r="O6671" t="s">
        <v>92</v>
      </c>
      <c r="P6671" t="s">
        <v>9</v>
      </c>
      <c r="Q6671" t="s">
        <v>9</v>
      </c>
      <c r="R6671" t="s">
        <v>92</v>
      </c>
      <c r="S6671" t="s">
        <v>127</v>
      </c>
      <c r="T6671">
        <v>12</v>
      </c>
      <c r="U6671" t="s">
        <v>475</v>
      </c>
      <c r="W6671" t="s">
        <v>386</v>
      </c>
    </row>
    <row r="6672" spans="1:23" x14ac:dyDescent="0.25">
      <c r="A6672" t="s">
        <v>336</v>
      </c>
      <c r="B6672" s="1">
        <v>44043</v>
      </c>
      <c r="C6672">
        <v>-20</v>
      </c>
      <c r="D6672" t="s">
        <v>1398</v>
      </c>
      <c r="E6672" t="s">
        <v>1398</v>
      </c>
      <c r="F6672" t="s">
        <v>1399</v>
      </c>
      <c r="G6672" t="s">
        <v>105</v>
      </c>
      <c r="H6672" t="s">
        <v>28</v>
      </c>
      <c r="I6672" t="s">
        <v>28</v>
      </c>
      <c r="J6672" t="s">
        <v>2325</v>
      </c>
      <c r="K6672" t="s">
        <v>1307</v>
      </c>
      <c r="O6672" t="s">
        <v>105</v>
      </c>
      <c r="P6672" t="s">
        <v>9</v>
      </c>
      <c r="Q6672" t="s">
        <v>1400</v>
      </c>
      <c r="R6672" t="s">
        <v>122</v>
      </c>
      <c r="S6672" t="s">
        <v>124</v>
      </c>
      <c r="T6672">
        <v>1</v>
      </c>
      <c r="U6672" t="s">
        <v>475</v>
      </c>
      <c r="W6672" t="s">
        <v>386</v>
      </c>
    </row>
    <row r="6673" spans="1:23" x14ac:dyDescent="0.25">
      <c r="A6673" t="s">
        <v>336</v>
      </c>
      <c r="B6673" s="1">
        <v>44043</v>
      </c>
      <c r="C6673">
        <v>-2</v>
      </c>
      <c r="D6673" t="s">
        <v>1398</v>
      </c>
      <c r="E6673" t="s">
        <v>1398</v>
      </c>
      <c r="F6673" t="s">
        <v>1399</v>
      </c>
      <c r="G6673" t="s">
        <v>101</v>
      </c>
      <c r="H6673" t="s">
        <v>23</v>
      </c>
      <c r="I6673" t="s">
        <v>23</v>
      </c>
      <c r="J6673" t="s">
        <v>9</v>
      </c>
      <c r="O6673" t="s">
        <v>101</v>
      </c>
      <c r="P6673" t="s">
        <v>9</v>
      </c>
      <c r="Q6673" t="s">
        <v>9</v>
      </c>
      <c r="R6673" t="s">
        <v>122</v>
      </c>
      <c r="S6673" t="s">
        <v>127</v>
      </c>
      <c r="T6673">
        <v>12</v>
      </c>
      <c r="U6673" t="s">
        <v>475</v>
      </c>
      <c r="W6673" t="s">
        <v>386</v>
      </c>
    </row>
    <row r="6674" spans="1:23" x14ac:dyDescent="0.25">
      <c r="A6674" t="s">
        <v>58</v>
      </c>
      <c r="B6674" s="1">
        <v>44043</v>
      </c>
      <c r="C6674">
        <v>97.15</v>
      </c>
      <c r="D6674" t="s">
        <v>551</v>
      </c>
      <c r="E6674" t="s">
        <v>551</v>
      </c>
      <c r="F6674" t="s">
        <v>552</v>
      </c>
      <c r="G6674" t="s">
        <v>92</v>
      </c>
      <c r="H6674" t="s">
        <v>71</v>
      </c>
      <c r="I6674" t="s">
        <v>71</v>
      </c>
      <c r="J6674" t="s">
        <v>9</v>
      </c>
      <c r="O6674" t="s">
        <v>92</v>
      </c>
      <c r="P6674" t="s">
        <v>9</v>
      </c>
      <c r="Q6674" t="s">
        <v>9</v>
      </c>
      <c r="R6674" t="s">
        <v>92</v>
      </c>
      <c r="S6674" t="s">
        <v>127</v>
      </c>
      <c r="T6674">
        <v>12</v>
      </c>
      <c r="U6674" t="s">
        <v>475</v>
      </c>
      <c r="W6674" t="s">
        <v>386</v>
      </c>
    </row>
    <row r="6675" spans="1:23" x14ac:dyDescent="0.25">
      <c r="A6675" t="s">
        <v>492</v>
      </c>
      <c r="B6675" s="1">
        <v>44043</v>
      </c>
      <c r="C6675">
        <v>-94.59</v>
      </c>
      <c r="D6675" t="s">
        <v>495</v>
      </c>
      <c r="E6675" t="s">
        <v>495</v>
      </c>
      <c r="F6675" t="s">
        <v>496</v>
      </c>
      <c r="G6675" t="s">
        <v>104</v>
      </c>
      <c r="H6675" t="s">
        <v>16</v>
      </c>
      <c r="I6675" t="s">
        <v>16</v>
      </c>
      <c r="J6675" t="s">
        <v>9</v>
      </c>
      <c r="O6675" t="s">
        <v>104</v>
      </c>
      <c r="P6675" t="s">
        <v>9</v>
      </c>
      <c r="Q6675" t="s">
        <v>9</v>
      </c>
      <c r="R6675" t="s">
        <v>122</v>
      </c>
      <c r="S6675" t="s">
        <v>127</v>
      </c>
      <c r="T6675">
        <v>12</v>
      </c>
      <c r="U6675" t="s">
        <v>475</v>
      </c>
      <c r="W6675" t="s">
        <v>386</v>
      </c>
    </row>
    <row r="6676" spans="1:23" x14ac:dyDescent="0.25">
      <c r="A6676" t="s">
        <v>336</v>
      </c>
      <c r="B6676" s="1">
        <v>44043</v>
      </c>
      <c r="C6676">
        <v>14</v>
      </c>
      <c r="D6676" t="s">
        <v>1259</v>
      </c>
      <c r="E6676" t="s">
        <v>1259</v>
      </c>
      <c r="F6676" t="s">
        <v>853</v>
      </c>
      <c r="G6676" t="s">
        <v>101</v>
      </c>
      <c r="H6676" t="s">
        <v>23</v>
      </c>
      <c r="I6676" t="s">
        <v>23</v>
      </c>
      <c r="J6676" t="s">
        <v>9</v>
      </c>
      <c r="O6676" t="s">
        <v>101</v>
      </c>
      <c r="P6676" t="s">
        <v>9</v>
      </c>
      <c r="Q6676" t="s">
        <v>9</v>
      </c>
      <c r="R6676" t="s">
        <v>122</v>
      </c>
      <c r="S6676" t="s">
        <v>127</v>
      </c>
      <c r="T6676">
        <v>12</v>
      </c>
      <c r="U6676" t="s">
        <v>475</v>
      </c>
      <c r="W6676" t="s">
        <v>386</v>
      </c>
    </row>
    <row r="6677" spans="1:23" x14ac:dyDescent="0.25">
      <c r="A6677" t="s">
        <v>19</v>
      </c>
      <c r="B6677" s="1">
        <v>44042</v>
      </c>
      <c r="C6677">
        <v>-1770</v>
      </c>
      <c r="D6677" t="s">
        <v>549</v>
      </c>
      <c r="E6677" t="s">
        <v>549</v>
      </c>
      <c r="F6677" t="s">
        <v>1401</v>
      </c>
      <c r="G6677" t="s">
        <v>105</v>
      </c>
      <c r="H6677" t="s">
        <v>134</v>
      </c>
      <c r="I6677" t="s">
        <v>134</v>
      </c>
      <c r="J6677" t="s">
        <v>5014</v>
      </c>
      <c r="O6677" t="s">
        <v>105</v>
      </c>
      <c r="P6677" t="s">
        <v>2397</v>
      </c>
      <c r="Q6677" t="s">
        <v>5020</v>
      </c>
      <c r="R6677" t="s">
        <v>122</v>
      </c>
      <c r="S6677" t="s">
        <v>124</v>
      </c>
      <c r="T6677">
        <v>1</v>
      </c>
      <c r="U6677" t="s">
        <v>475</v>
      </c>
      <c r="V6677" t="s">
        <v>287</v>
      </c>
      <c r="W6677" t="s">
        <v>386</v>
      </c>
    </row>
    <row r="6678" spans="1:23" x14ac:dyDescent="0.25">
      <c r="A6678" t="s">
        <v>19</v>
      </c>
      <c r="B6678" s="1">
        <v>44042</v>
      </c>
      <c r="C6678">
        <v>3889.39</v>
      </c>
      <c r="D6678" t="s">
        <v>562</v>
      </c>
      <c r="E6678" t="s">
        <v>562</v>
      </c>
      <c r="F6678" t="s">
        <v>563</v>
      </c>
      <c r="G6678" t="s">
        <v>92</v>
      </c>
      <c r="H6678" t="s">
        <v>30</v>
      </c>
      <c r="I6678" t="s">
        <v>30</v>
      </c>
      <c r="J6678" t="s">
        <v>9</v>
      </c>
      <c r="O6678" t="s">
        <v>92</v>
      </c>
      <c r="P6678" t="s">
        <v>9</v>
      </c>
      <c r="Q6678" t="s">
        <v>9</v>
      </c>
      <c r="R6678" t="s">
        <v>92</v>
      </c>
      <c r="S6678" t="s">
        <v>127</v>
      </c>
      <c r="T6678">
        <v>12</v>
      </c>
      <c r="U6678" t="s">
        <v>475</v>
      </c>
      <c r="W6678" t="s">
        <v>386</v>
      </c>
    </row>
    <row r="6679" spans="1:23" x14ac:dyDescent="0.25">
      <c r="A6679" t="s">
        <v>6411</v>
      </c>
      <c r="B6679" s="1">
        <v>44042</v>
      </c>
      <c r="C6679">
        <v>0.31</v>
      </c>
      <c r="D6679" t="s">
        <v>556</v>
      </c>
      <c r="E6679" t="s">
        <v>556</v>
      </c>
      <c r="F6679" t="s">
        <v>8266</v>
      </c>
      <c r="G6679" t="s">
        <v>92</v>
      </c>
      <c r="H6679" t="s">
        <v>71</v>
      </c>
      <c r="I6679" t="s">
        <v>71</v>
      </c>
      <c r="J6679" t="s">
        <v>9</v>
      </c>
      <c r="O6679" t="s">
        <v>92</v>
      </c>
      <c r="P6679" t="s">
        <v>9</v>
      </c>
      <c r="Q6679" t="s">
        <v>9</v>
      </c>
      <c r="R6679" t="s">
        <v>92</v>
      </c>
      <c r="S6679" t="s">
        <v>127</v>
      </c>
      <c r="T6679">
        <v>12</v>
      </c>
      <c r="U6679" t="s">
        <v>475</v>
      </c>
      <c r="W6679" t="s">
        <v>386</v>
      </c>
    </row>
    <row r="6680" spans="1:23" x14ac:dyDescent="0.25">
      <c r="A6680" t="s">
        <v>19</v>
      </c>
      <c r="B6680" s="1">
        <v>44042</v>
      </c>
      <c r="C6680">
        <v>-228.35</v>
      </c>
      <c r="D6680" t="s">
        <v>1402</v>
      </c>
      <c r="E6680" t="s">
        <v>1402</v>
      </c>
      <c r="F6680" t="s">
        <v>1403</v>
      </c>
      <c r="G6680" t="s">
        <v>105</v>
      </c>
      <c r="H6680" t="s">
        <v>28</v>
      </c>
      <c r="I6680" t="s">
        <v>28</v>
      </c>
      <c r="J6680" t="s">
        <v>2326</v>
      </c>
      <c r="K6680" t="s">
        <v>1317</v>
      </c>
      <c r="O6680" t="s">
        <v>105</v>
      </c>
      <c r="P6680" t="s">
        <v>9</v>
      </c>
      <c r="Q6680" t="s">
        <v>1404</v>
      </c>
      <c r="R6680" t="s">
        <v>122</v>
      </c>
      <c r="S6680" t="s">
        <v>124</v>
      </c>
      <c r="T6680">
        <v>1</v>
      </c>
      <c r="U6680" t="s">
        <v>475</v>
      </c>
      <c r="W6680" t="s">
        <v>386</v>
      </c>
    </row>
    <row r="6681" spans="1:23" x14ac:dyDescent="0.25">
      <c r="A6681" t="s">
        <v>34</v>
      </c>
      <c r="B6681" s="1">
        <v>44042</v>
      </c>
      <c r="C6681">
        <v>-131.02000000000001</v>
      </c>
      <c r="D6681" t="s">
        <v>1405</v>
      </c>
      <c r="E6681" t="s">
        <v>1405</v>
      </c>
      <c r="F6681" t="s">
        <v>1406</v>
      </c>
      <c r="G6681" t="s">
        <v>88</v>
      </c>
      <c r="H6681" t="s">
        <v>223</v>
      </c>
      <c r="I6681" t="s">
        <v>223</v>
      </c>
      <c r="J6681" t="s">
        <v>9</v>
      </c>
      <c r="K6681" t="s">
        <v>9</v>
      </c>
      <c r="L6681" t="s">
        <v>9</v>
      </c>
      <c r="M6681" t="s">
        <v>1407</v>
      </c>
      <c r="O6681" t="s">
        <v>88</v>
      </c>
      <c r="P6681" t="s">
        <v>9</v>
      </c>
      <c r="Q6681" t="s">
        <v>1408</v>
      </c>
      <c r="R6681" t="s">
        <v>122</v>
      </c>
      <c r="S6681" t="s">
        <v>127</v>
      </c>
      <c r="T6681">
        <v>1</v>
      </c>
      <c r="U6681" t="s">
        <v>475</v>
      </c>
      <c r="W6681" t="s">
        <v>386</v>
      </c>
    </row>
    <row r="6682" spans="1:23" x14ac:dyDescent="0.25">
      <c r="A6682" t="s">
        <v>492</v>
      </c>
      <c r="B6682" s="1">
        <v>44042</v>
      </c>
      <c r="C6682">
        <v>-15</v>
      </c>
      <c r="D6682" t="s">
        <v>612</v>
      </c>
      <c r="E6682" t="s">
        <v>612</v>
      </c>
      <c r="F6682" t="s">
        <v>1067</v>
      </c>
      <c r="G6682" t="s">
        <v>110</v>
      </c>
      <c r="H6682" t="s">
        <v>79</v>
      </c>
      <c r="I6682" t="s">
        <v>79</v>
      </c>
      <c r="J6682" t="s">
        <v>9</v>
      </c>
      <c r="O6682" t="s">
        <v>110</v>
      </c>
      <c r="P6682" t="s">
        <v>9</v>
      </c>
      <c r="Q6682" t="s">
        <v>9</v>
      </c>
      <c r="R6682" t="s">
        <v>122</v>
      </c>
      <c r="S6682" t="s">
        <v>127</v>
      </c>
      <c r="T6682">
        <v>12</v>
      </c>
      <c r="U6682" t="s">
        <v>475</v>
      </c>
      <c r="V6682" t="s">
        <v>283</v>
      </c>
      <c r="W6682" t="s">
        <v>386</v>
      </c>
    </row>
    <row r="6683" spans="1:23" x14ac:dyDescent="0.25">
      <c r="A6683" t="s">
        <v>19</v>
      </c>
      <c r="B6683" s="1">
        <v>44042</v>
      </c>
      <c r="C6683">
        <v>4695.54</v>
      </c>
      <c r="D6683" t="s">
        <v>719</v>
      </c>
      <c r="E6683" t="s">
        <v>719</v>
      </c>
      <c r="F6683" t="s">
        <v>565</v>
      </c>
      <c r="G6683" t="s">
        <v>92</v>
      </c>
      <c r="H6683" t="s">
        <v>30</v>
      </c>
      <c r="I6683" t="s">
        <v>30</v>
      </c>
      <c r="J6683" t="s">
        <v>9</v>
      </c>
      <c r="O6683" t="s">
        <v>92</v>
      </c>
      <c r="P6683" t="s">
        <v>9</v>
      </c>
      <c r="Q6683" t="s">
        <v>9</v>
      </c>
      <c r="R6683" t="s">
        <v>92</v>
      </c>
      <c r="S6683" t="s">
        <v>127</v>
      </c>
      <c r="T6683">
        <v>12</v>
      </c>
      <c r="U6683" t="s">
        <v>475</v>
      </c>
      <c r="W6683" t="s">
        <v>386</v>
      </c>
    </row>
    <row r="6684" spans="1:23" x14ac:dyDescent="0.25">
      <c r="A6684" t="s">
        <v>544</v>
      </c>
      <c r="B6684" s="1">
        <v>44042</v>
      </c>
      <c r="C6684">
        <v>-1.63</v>
      </c>
      <c r="D6684" t="s">
        <v>493</v>
      </c>
      <c r="E6684" t="s">
        <v>493</v>
      </c>
      <c r="F6684" t="s">
        <v>1409</v>
      </c>
      <c r="G6684" t="s">
        <v>104</v>
      </c>
      <c r="H6684" t="s">
        <v>16</v>
      </c>
      <c r="I6684" t="s">
        <v>16</v>
      </c>
      <c r="J6684" t="s">
        <v>9</v>
      </c>
      <c r="O6684" t="s">
        <v>104</v>
      </c>
      <c r="P6684" t="s">
        <v>9</v>
      </c>
      <c r="Q6684" t="s">
        <v>9</v>
      </c>
      <c r="R6684" t="s">
        <v>122</v>
      </c>
      <c r="S6684" t="s">
        <v>127</v>
      </c>
      <c r="T6684">
        <v>12</v>
      </c>
      <c r="U6684" t="s">
        <v>475</v>
      </c>
      <c r="W6684" t="s">
        <v>386</v>
      </c>
    </row>
    <row r="6685" spans="1:23" x14ac:dyDescent="0.25">
      <c r="A6685" t="s">
        <v>544</v>
      </c>
      <c r="B6685" s="1">
        <v>44041</v>
      </c>
      <c r="C6685">
        <v>-61.22</v>
      </c>
      <c r="D6685" t="s">
        <v>495</v>
      </c>
      <c r="E6685" t="s">
        <v>495</v>
      </c>
      <c r="F6685" t="s">
        <v>601</v>
      </c>
      <c r="G6685" t="s">
        <v>88</v>
      </c>
      <c r="H6685" t="s">
        <v>59</v>
      </c>
      <c r="I6685" t="s">
        <v>59</v>
      </c>
      <c r="J6685" t="s">
        <v>9</v>
      </c>
      <c r="O6685" t="s">
        <v>88</v>
      </c>
      <c r="P6685" t="s">
        <v>9</v>
      </c>
      <c r="Q6685" t="s">
        <v>9</v>
      </c>
      <c r="R6685" t="s">
        <v>122</v>
      </c>
      <c r="S6685" t="s">
        <v>127</v>
      </c>
      <c r="T6685">
        <v>1</v>
      </c>
      <c r="U6685" t="s">
        <v>475</v>
      </c>
      <c r="W6685" t="s">
        <v>386</v>
      </c>
    </row>
    <row r="6686" spans="1:23" x14ac:dyDescent="0.25">
      <c r="A6686" t="s">
        <v>34</v>
      </c>
      <c r="B6686" s="1">
        <v>44041</v>
      </c>
      <c r="C6686">
        <v>-6.66</v>
      </c>
      <c r="D6686" t="s">
        <v>491</v>
      </c>
      <c r="E6686" t="s">
        <v>491</v>
      </c>
      <c r="F6686" t="s">
        <v>1410</v>
      </c>
      <c r="G6686" t="s">
        <v>120</v>
      </c>
      <c r="H6686" t="s">
        <v>67</v>
      </c>
      <c r="I6686" t="s">
        <v>67</v>
      </c>
      <c r="J6686" t="s">
        <v>9</v>
      </c>
      <c r="K6686" t="s">
        <v>9</v>
      </c>
      <c r="L6686" t="s">
        <v>9</v>
      </c>
      <c r="M6686" t="s">
        <v>1411</v>
      </c>
      <c r="O6686" t="s">
        <v>120</v>
      </c>
      <c r="P6686" t="s">
        <v>9</v>
      </c>
      <c r="Q6686" t="s">
        <v>1412</v>
      </c>
      <c r="R6686" t="s">
        <v>122</v>
      </c>
      <c r="S6686" t="s">
        <v>127</v>
      </c>
      <c r="T6686">
        <v>12</v>
      </c>
      <c r="U6686" t="s">
        <v>475</v>
      </c>
      <c r="W6686" t="s">
        <v>386</v>
      </c>
    </row>
    <row r="6687" spans="1:23" x14ac:dyDescent="0.25">
      <c r="A6687" t="s">
        <v>492</v>
      </c>
      <c r="B6687" s="1">
        <v>44041</v>
      </c>
      <c r="C6687">
        <v>-54.87</v>
      </c>
      <c r="D6687" t="s">
        <v>495</v>
      </c>
      <c r="E6687" t="s">
        <v>495</v>
      </c>
      <c r="F6687" t="s">
        <v>496</v>
      </c>
      <c r="G6687" t="s">
        <v>104</v>
      </c>
      <c r="H6687" t="s">
        <v>16</v>
      </c>
      <c r="I6687" t="s">
        <v>16</v>
      </c>
      <c r="J6687" t="s">
        <v>9</v>
      </c>
      <c r="O6687" t="s">
        <v>104</v>
      </c>
      <c r="P6687" t="s">
        <v>9</v>
      </c>
      <c r="Q6687" t="s">
        <v>9</v>
      </c>
      <c r="R6687" t="s">
        <v>122</v>
      </c>
      <c r="S6687" t="s">
        <v>127</v>
      </c>
      <c r="T6687">
        <v>12</v>
      </c>
      <c r="U6687" t="s">
        <v>475</v>
      </c>
      <c r="W6687" t="s">
        <v>386</v>
      </c>
    </row>
    <row r="6688" spans="1:23" x14ac:dyDescent="0.25">
      <c r="A6688" t="s">
        <v>19</v>
      </c>
      <c r="B6688" s="1">
        <v>44041</v>
      </c>
      <c r="C6688">
        <v>4176.24</v>
      </c>
      <c r="D6688" t="s">
        <v>3386</v>
      </c>
      <c r="E6688" t="s">
        <v>3386</v>
      </c>
      <c r="F6688" t="s">
        <v>1413</v>
      </c>
      <c r="G6688" t="s">
        <v>92</v>
      </c>
      <c r="H6688" t="s">
        <v>380</v>
      </c>
      <c r="I6688" t="s">
        <v>380</v>
      </c>
      <c r="J6688" t="s">
        <v>9</v>
      </c>
      <c r="O6688" t="s">
        <v>92</v>
      </c>
      <c r="P6688" t="s">
        <v>9</v>
      </c>
      <c r="Q6688" t="s">
        <v>9</v>
      </c>
      <c r="R6688" t="s">
        <v>92</v>
      </c>
      <c r="S6688" t="s">
        <v>125</v>
      </c>
      <c r="T6688">
        <v>1</v>
      </c>
      <c r="U6688" t="s">
        <v>475</v>
      </c>
      <c r="W6688" t="s">
        <v>386</v>
      </c>
    </row>
    <row r="6689" spans="1:23" x14ac:dyDescent="0.25">
      <c r="A6689" t="s">
        <v>19</v>
      </c>
      <c r="B6689" s="1">
        <v>44041</v>
      </c>
      <c r="C6689">
        <v>12500</v>
      </c>
      <c r="D6689" t="s">
        <v>3386</v>
      </c>
      <c r="E6689" t="s">
        <v>3386</v>
      </c>
      <c r="F6689" t="s">
        <v>1413</v>
      </c>
      <c r="G6689" t="s">
        <v>92</v>
      </c>
      <c r="H6689" t="s">
        <v>207</v>
      </c>
      <c r="I6689" t="s">
        <v>207</v>
      </c>
      <c r="J6689" t="s">
        <v>9</v>
      </c>
      <c r="O6689" t="s">
        <v>92</v>
      </c>
      <c r="P6689" t="s">
        <v>9</v>
      </c>
      <c r="Q6689" t="s">
        <v>9</v>
      </c>
      <c r="R6689" t="s">
        <v>92</v>
      </c>
      <c r="S6689" t="s">
        <v>127</v>
      </c>
      <c r="T6689">
        <v>1</v>
      </c>
      <c r="U6689" t="s">
        <v>475</v>
      </c>
      <c r="W6689" t="s">
        <v>386</v>
      </c>
    </row>
    <row r="6690" spans="1:23" x14ac:dyDescent="0.25">
      <c r="A6690" t="s">
        <v>19</v>
      </c>
      <c r="B6690" s="1">
        <v>44040</v>
      </c>
      <c r="C6690">
        <v>109.2</v>
      </c>
      <c r="D6690" t="s">
        <v>1242</v>
      </c>
      <c r="E6690" t="s">
        <v>1242</v>
      </c>
      <c r="F6690" t="s">
        <v>1266</v>
      </c>
      <c r="G6690" t="s">
        <v>92</v>
      </c>
      <c r="H6690" t="s">
        <v>107</v>
      </c>
      <c r="I6690" t="s">
        <v>107</v>
      </c>
      <c r="J6690" t="s">
        <v>2457</v>
      </c>
      <c r="O6690" t="s">
        <v>92</v>
      </c>
      <c r="P6690" t="s">
        <v>29</v>
      </c>
      <c r="Q6690" t="s">
        <v>2458</v>
      </c>
      <c r="R6690" t="s">
        <v>92</v>
      </c>
      <c r="S6690" t="s">
        <v>127</v>
      </c>
      <c r="T6690">
        <v>1</v>
      </c>
      <c r="U6690" t="s">
        <v>475</v>
      </c>
      <c r="V6690" t="s">
        <v>6075</v>
      </c>
      <c r="W6690" t="s">
        <v>1640</v>
      </c>
    </row>
    <row r="6691" spans="1:23" x14ac:dyDescent="0.25">
      <c r="A6691" t="s">
        <v>492</v>
      </c>
      <c r="B6691" s="1">
        <v>44040</v>
      </c>
      <c r="C6691">
        <v>-16.489999999999998</v>
      </c>
      <c r="D6691" t="s">
        <v>844</v>
      </c>
      <c r="E6691" t="s">
        <v>844</v>
      </c>
      <c r="F6691" t="s">
        <v>1021</v>
      </c>
      <c r="G6691" t="s">
        <v>117</v>
      </c>
      <c r="H6691" t="s">
        <v>44</v>
      </c>
      <c r="I6691" t="s">
        <v>44</v>
      </c>
      <c r="J6691" t="s">
        <v>9</v>
      </c>
      <c r="O6691" t="s">
        <v>117</v>
      </c>
      <c r="P6691" t="s">
        <v>9</v>
      </c>
      <c r="Q6691" t="s">
        <v>1414</v>
      </c>
      <c r="R6691" t="s">
        <v>122</v>
      </c>
      <c r="S6691" t="s">
        <v>127</v>
      </c>
      <c r="T6691">
        <v>12</v>
      </c>
      <c r="U6691" t="s">
        <v>475</v>
      </c>
      <c r="W6691" t="s">
        <v>386</v>
      </c>
    </row>
    <row r="6692" spans="1:23" x14ac:dyDescent="0.25">
      <c r="A6692" t="s">
        <v>492</v>
      </c>
      <c r="B6692" s="1">
        <v>44040</v>
      </c>
      <c r="C6692">
        <v>-38.5</v>
      </c>
      <c r="D6692" t="s">
        <v>1415</v>
      </c>
      <c r="E6692" t="s">
        <v>1415</v>
      </c>
      <c r="F6692" t="s">
        <v>1416</v>
      </c>
      <c r="G6692" t="s">
        <v>78</v>
      </c>
      <c r="H6692" t="s">
        <v>471</v>
      </c>
      <c r="I6692" t="s">
        <v>471</v>
      </c>
      <c r="J6692" t="s">
        <v>9</v>
      </c>
      <c r="O6692" t="s">
        <v>78</v>
      </c>
      <c r="P6692" t="s">
        <v>9</v>
      </c>
      <c r="Q6692" t="s">
        <v>9</v>
      </c>
      <c r="R6692" t="s">
        <v>122</v>
      </c>
      <c r="S6692" t="s">
        <v>124</v>
      </c>
      <c r="T6692">
        <v>1</v>
      </c>
      <c r="U6692" t="s">
        <v>475</v>
      </c>
      <c r="W6692" t="s">
        <v>386</v>
      </c>
    </row>
    <row r="6693" spans="1:23" x14ac:dyDescent="0.25">
      <c r="A6693" t="s">
        <v>492</v>
      </c>
      <c r="B6693" s="1">
        <v>44039</v>
      </c>
      <c r="C6693">
        <v>-30</v>
      </c>
      <c r="D6693" t="s">
        <v>1417</v>
      </c>
      <c r="E6693" t="s">
        <v>1417</v>
      </c>
      <c r="F6693" t="s">
        <v>1418</v>
      </c>
      <c r="G6693" t="s">
        <v>110</v>
      </c>
      <c r="H6693" t="s">
        <v>108</v>
      </c>
      <c r="I6693" t="s">
        <v>108</v>
      </c>
      <c r="J6693" t="s">
        <v>9</v>
      </c>
      <c r="O6693" t="s">
        <v>110</v>
      </c>
      <c r="P6693" t="s">
        <v>9</v>
      </c>
      <c r="Q6693" t="s">
        <v>1419</v>
      </c>
      <c r="R6693" t="s">
        <v>122</v>
      </c>
      <c r="S6693" t="s">
        <v>125</v>
      </c>
      <c r="T6693">
        <v>1</v>
      </c>
      <c r="U6693" t="s">
        <v>475</v>
      </c>
      <c r="W6693" t="s">
        <v>386</v>
      </c>
    </row>
    <row r="6694" spans="1:23" x14ac:dyDescent="0.25">
      <c r="A6694" t="s">
        <v>492</v>
      </c>
      <c r="B6694" s="1">
        <v>44039</v>
      </c>
      <c r="C6694">
        <v>-19.91</v>
      </c>
      <c r="D6694" t="s">
        <v>716</v>
      </c>
      <c r="E6694" t="s">
        <v>716</v>
      </c>
      <c r="F6694" t="s">
        <v>1420</v>
      </c>
      <c r="G6694" t="s">
        <v>10</v>
      </c>
      <c r="H6694" t="s">
        <v>35</v>
      </c>
      <c r="I6694" t="s">
        <v>35</v>
      </c>
      <c r="J6694" t="s">
        <v>9</v>
      </c>
      <c r="O6694" t="s">
        <v>10</v>
      </c>
      <c r="P6694" t="s">
        <v>9</v>
      </c>
      <c r="Q6694" t="s">
        <v>9</v>
      </c>
      <c r="R6694" t="s">
        <v>122</v>
      </c>
      <c r="S6694" t="s">
        <v>127</v>
      </c>
      <c r="T6694">
        <v>12</v>
      </c>
      <c r="U6694" t="s">
        <v>475</v>
      </c>
      <c r="W6694" t="s">
        <v>386</v>
      </c>
    </row>
    <row r="6695" spans="1:23" x14ac:dyDescent="0.25">
      <c r="A6695" t="s">
        <v>492</v>
      </c>
      <c r="B6695" s="1">
        <v>44039</v>
      </c>
      <c r="C6695">
        <v>50</v>
      </c>
      <c r="D6695" t="s">
        <v>536</v>
      </c>
      <c r="E6695" t="s">
        <v>536</v>
      </c>
      <c r="F6695" t="s">
        <v>537</v>
      </c>
      <c r="G6695" t="s">
        <v>92</v>
      </c>
      <c r="H6695" t="s">
        <v>49</v>
      </c>
      <c r="I6695" t="s">
        <v>49</v>
      </c>
      <c r="J6695" t="s">
        <v>9</v>
      </c>
      <c r="O6695" t="s">
        <v>92</v>
      </c>
      <c r="P6695" t="s">
        <v>9</v>
      </c>
      <c r="Q6695" t="s">
        <v>9</v>
      </c>
      <c r="R6695" t="s">
        <v>92</v>
      </c>
      <c r="S6695" t="s">
        <v>127</v>
      </c>
      <c r="T6695">
        <v>12</v>
      </c>
      <c r="U6695" t="s">
        <v>475</v>
      </c>
      <c r="W6695" t="s">
        <v>386</v>
      </c>
    </row>
    <row r="6696" spans="1:23" x14ac:dyDescent="0.25">
      <c r="A6696" t="s">
        <v>487</v>
      </c>
      <c r="B6696" s="1">
        <v>44039</v>
      </c>
      <c r="C6696">
        <v>-200</v>
      </c>
      <c r="D6696" t="s">
        <v>1421</v>
      </c>
      <c r="E6696" t="s">
        <v>1421</v>
      </c>
      <c r="F6696" t="s">
        <v>531</v>
      </c>
      <c r="G6696" t="s">
        <v>105</v>
      </c>
      <c r="H6696" t="s">
        <v>28</v>
      </c>
      <c r="I6696" t="s">
        <v>28</v>
      </c>
      <c r="J6696" t="s">
        <v>2327</v>
      </c>
      <c r="K6696" t="s">
        <v>1317</v>
      </c>
      <c r="O6696" t="s">
        <v>105</v>
      </c>
      <c r="P6696" t="s">
        <v>9</v>
      </c>
      <c r="Q6696" t="s">
        <v>1422</v>
      </c>
      <c r="R6696" t="s">
        <v>122</v>
      </c>
      <c r="S6696" t="s">
        <v>124</v>
      </c>
      <c r="T6696">
        <v>1</v>
      </c>
      <c r="U6696" t="s">
        <v>475</v>
      </c>
      <c r="W6696" t="s">
        <v>386</v>
      </c>
    </row>
    <row r="6697" spans="1:23" x14ac:dyDescent="0.25">
      <c r="A6697" t="s">
        <v>508</v>
      </c>
      <c r="B6697" s="1">
        <v>44039</v>
      </c>
      <c r="C6697">
        <v>14.3</v>
      </c>
      <c r="D6697" t="s">
        <v>502</v>
      </c>
      <c r="E6697" t="s">
        <v>502</v>
      </c>
      <c r="F6697" t="s">
        <v>502</v>
      </c>
      <c r="G6697" t="s">
        <v>92</v>
      </c>
      <c r="H6697" t="s">
        <v>49</v>
      </c>
      <c r="I6697" t="s">
        <v>49</v>
      </c>
      <c r="J6697" t="s">
        <v>9</v>
      </c>
      <c r="K6697" t="s">
        <v>9</v>
      </c>
      <c r="L6697" t="s">
        <v>9</v>
      </c>
      <c r="M6697" t="s">
        <v>1423</v>
      </c>
      <c r="O6697" t="s">
        <v>92</v>
      </c>
      <c r="P6697" t="s">
        <v>9</v>
      </c>
      <c r="Q6697" t="s">
        <v>1424</v>
      </c>
      <c r="R6697" t="s">
        <v>92</v>
      </c>
      <c r="S6697" t="s">
        <v>127</v>
      </c>
      <c r="T6697">
        <v>12</v>
      </c>
      <c r="U6697" t="s">
        <v>475</v>
      </c>
      <c r="W6697" t="s">
        <v>386</v>
      </c>
    </row>
    <row r="6698" spans="1:23" x14ac:dyDescent="0.25">
      <c r="A6698" t="s">
        <v>508</v>
      </c>
      <c r="B6698" s="1">
        <v>44039</v>
      </c>
      <c r="C6698">
        <v>-14.3</v>
      </c>
      <c r="D6698" t="s">
        <v>491</v>
      </c>
      <c r="E6698" t="s">
        <v>491</v>
      </c>
      <c r="F6698" t="s">
        <v>491</v>
      </c>
      <c r="G6698" t="s">
        <v>117</v>
      </c>
      <c r="H6698" t="s">
        <v>42</v>
      </c>
      <c r="I6698" t="s">
        <v>42</v>
      </c>
      <c r="J6698" t="s">
        <v>9</v>
      </c>
      <c r="K6698" t="s">
        <v>9</v>
      </c>
      <c r="L6698" t="s">
        <v>9</v>
      </c>
      <c r="M6698" t="s">
        <v>1423</v>
      </c>
      <c r="O6698" t="s">
        <v>117</v>
      </c>
      <c r="P6698" t="s">
        <v>509</v>
      </c>
      <c r="Q6698" t="s">
        <v>1425</v>
      </c>
      <c r="R6698" t="s">
        <v>122</v>
      </c>
      <c r="S6698" t="s">
        <v>127</v>
      </c>
      <c r="T6698">
        <v>12</v>
      </c>
      <c r="U6698" t="s">
        <v>475</v>
      </c>
      <c r="W6698" t="s">
        <v>386</v>
      </c>
    </row>
    <row r="6699" spans="1:23" x14ac:dyDescent="0.25">
      <c r="A6699" t="s">
        <v>487</v>
      </c>
      <c r="B6699" s="1">
        <v>44039</v>
      </c>
      <c r="C6699">
        <v>-200</v>
      </c>
      <c r="D6699" t="s">
        <v>1426</v>
      </c>
      <c r="E6699" t="s">
        <v>1426</v>
      </c>
      <c r="F6699" t="s">
        <v>531</v>
      </c>
      <c r="G6699" t="s">
        <v>105</v>
      </c>
      <c r="H6699" t="s">
        <v>28</v>
      </c>
      <c r="I6699" t="s">
        <v>28</v>
      </c>
      <c r="J6699" t="s">
        <v>2327</v>
      </c>
      <c r="K6699" t="s">
        <v>1317</v>
      </c>
      <c r="O6699" t="s">
        <v>105</v>
      </c>
      <c r="P6699" t="s">
        <v>9</v>
      </c>
      <c r="Q6699" t="s">
        <v>1422</v>
      </c>
      <c r="R6699" t="s">
        <v>122</v>
      </c>
      <c r="S6699" t="s">
        <v>124</v>
      </c>
      <c r="T6699">
        <v>1</v>
      </c>
      <c r="U6699" t="s">
        <v>475</v>
      </c>
      <c r="W6699" t="s">
        <v>386</v>
      </c>
    </row>
    <row r="6700" spans="1:23" x14ac:dyDescent="0.25">
      <c r="A6700" t="s">
        <v>605</v>
      </c>
      <c r="B6700" s="1">
        <v>44038</v>
      </c>
      <c r="C6700">
        <v>-13.21</v>
      </c>
      <c r="D6700" t="s">
        <v>606</v>
      </c>
      <c r="E6700" t="s">
        <v>606</v>
      </c>
      <c r="F6700" t="s">
        <v>1427</v>
      </c>
      <c r="G6700" t="s">
        <v>13</v>
      </c>
      <c r="H6700" t="s">
        <v>11</v>
      </c>
      <c r="I6700" t="s">
        <v>11</v>
      </c>
      <c r="J6700" t="s">
        <v>9</v>
      </c>
      <c r="O6700" t="s">
        <v>13</v>
      </c>
      <c r="P6700" t="s">
        <v>9</v>
      </c>
      <c r="Q6700" t="s">
        <v>9</v>
      </c>
      <c r="R6700" t="s">
        <v>122</v>
      </c>
      <c r="S6700" t="s">
        <v>127</v>
      </c>
      <c r="T6700">
        <v>12</v>
      </c>
      <c r="U6700" t="s">
        <v>475</v>
      </c>
      <c r="W6700" t="s">
        <v>386</v>
      </c>
    </row>
    <row r="6701" spans="1:23" x14ac:dyDescent="0.25">
      <c r="A6701" t="s">
        <v>544</v>
      </c>
      <c r="B6701" s="1">
        <v>44038</v>
      </c>
      <c r="C6701">
        <v>-148.32</v>
      </c>
      <c r="D6701" t="s">
        <v>560</v>
      </c>
      <c r="E6701" t="s">
        <v>560</v>
      </c>
      <c r="F6701" t="s">
        <v>561</v>
      </c>
      <c r="G6701" t="s">
        <v>104</v>
      </c>
      <c r="H6701" t="s">
        <v>16</v>
      </c>
      <c r="I6701" t="s">
        <v>16</v>
      </c>
      <c r="J6701" t="s">
        <v>9</v>
      </c>
      <c r="O6701" t="s">
        <v>104</v>
      </c>
      <c r="P6701" t="s">
        <v>9</v>
      </c>
      <c r="Q6701" t="s">
        <v>9</v>
      </c>
      <c r="R6701" t="s">
        <v>122</v>
      </c>
      <c r="S6701" t="s">
        <v>127</v>
      </c>
      <c r="T6701">
        <v>12</v>
      </c>
      <c r="U6701" t="s">
        <v>475</v>
      </c>
      <c r="W6701" t="s">
        <v>386</v>
      </c>
    </row>
    <row r="6702" spans="1:23" x14ac:dyDescent="0.25">
      <c r="A6702" t="s">
        <v>492</v>
      </c>
      <c r="B6702" s="1">
        <v>44037</v>
      </c>
      <c r="C6702">
        <v>-16.489999999999998</v>
      </c>
      <c r="D6702" t="s">
        <v>588</v>
      </c>
      <c r="E6702" t="s">
        <v>588</v>
      </c>
      <c r="F6702" t="s">
        <v>589</v>
      </c>
      <c r="G6702" t="s">
        <v>13</v>
      </c>
      <c r="H6702" t="s">
        <v>37</v>
      </c>
      <c r="I6702" t="s">
        <v>37</v>
      </c>
      <c r="J6702" t="s">
        <v>9</v>
      </c>
      <c r="O6702" t="s">
        <v>13</v>
      </c>
      <c r="P6702" t="s">
        <v>9</v>
      </c>
      <c r="Q6702" t="s">
        <v>9</v>
      </c>
      <c r="R6702" t="s">
        <v>122</v>
      </c>
      <c r="S6702" t="s">
        <v>127</v>
      </c>
      <c r="T6702">
        <v>12</v>
      </c>
      <c r="U6702" t="s">
        <v>475</v>
      </c>
      <c r="W6702" t="s">
        <v>386</v>
      </c>
    </row>
    <row r="6703" spans="1:23" x14ac:dyDescent="0.25">
      <c r="A6703" t="s">
        <v>492</v>
      </c>
      <c r="B6703" s="1">
        <v>44037</v>
      </c>
      <c r="C6703">
        <v>-3.29</v>
      </c>
      <c r="D6703" t="s">
        <v>628</v>
      </c>
      <c r="E6703" t="s">
        <v>628</v>
      </c>
      <c r="F6703" t="s">
        <v>629</v>
      </c>
      <c r="G6703" t="s">
        <v>13</v>
      </c>
      <c r="H6703" t="s">
        <v>11</v>
      </c>
      <c r="I6703" t="s">
        <v>11</v>
      </c>
      <c r="J6703" t="s">
        <v>9</v>
      </c>
      <c r="O6703" t="s">
        <v>13</v>
      </c>
      <c r="P6703" t="s">
        <v>9</v>
      </c>
      <c r="Q6703" t="s">
        <v>9</v>
      </c>
      <c r="R6703" t="s">
        <v>122</v>
      </c>
      <c r="S6703" t="s">
        <v>127</v>
      </c>
      <c r="T6703">
        <v>12</v>
      </c>
      <c r="U6703" t="s">
        <v>475</v>
      </c>
      <c r="W6703" t="s">
        <v>386</v>
      </c>
    </row>
    <row r="6704" spans="1:23" x14ac:dyDescent="0.25">
      <c r="A6704" t="s">
        <v>19</v>
      </c>
      <c r="B6704" s="1">
        <v>44037</v>
      </c>
      <c r="C6704">
        <v>148.33000000000001</v>
      </c>
      <c r="D6704" t="s">
        <v>597</v>
      </c>
      <c r="E6704" t="s">
        <v>597</v>
      </c>
      <c r="F6704" t="s">
        <v>598</v>
      </c>
      <c r="G6704" t="s">
        <v>55</v>
      </c>
      <c r="H6704" t="s">
        <v>76</v>
      </c>
      <c r="I6704" t="s">
        <v>76</v>
      </c>
      <c r="J6704" t="s">
        <v>9</v>
      </c>
      <c r="O6704" t="s">
        <v>55</v>
      </c>
      <c r="P6704" t="s">
        <v>9</v>
      </c>
      <c r="Q6704" t="s">
        <v>1429</v>
      </c>
      <c r="R6704" t="s">
        <v>224</v>
      </c>
      <c r="S6704" t="s">
        <v>126</v>
      </c>
      <c r="T6704">
        <v>12</v>
      </c>
      <c r="U6704" t="s">
        <v>475</v>
      </c>
      <c r="V6704" t="s">
        <v>6075</v>
      </c>
      <c r="W6704" t="s">
        <v>386</v>
      </c>
    </row>
    <row r="6705" spans="1:23" x14ac:dyDescent="0.25">
      <c r="A6705" t="s">
        <v>19</v>
      </c>
      <c r="B6705" s="1">
        <v>44037</v>
      </c>
      <c r="C6705">
        <v>148.32</v>
      </c>
      <c r="D6705" t="s">
        <v>597</v>
      </c>
      <c r="E6705" t="s">
        <v>597</v>
      </c>
      <c r="F6705" t="s">
        <v>598</v>
      </c>
      <c r="G6705" t="s">
        <v>55</v>
      </c>
      <c r="H6705" t="s">
        <v>76</v>
      </c>
      <c r="I6705" t="s">
        <v>76</v>
      </c>
      <c r="J6705" t="s">
        <v>9</v>
      </c>
      <c r="O6705" t="s">
        <v>55</v>
      </c>
      <c r="P6705" t="s">
        <v>9</v>
      </c>
      <c r="Q6705" t="s">
        <v>1430</v>
      </c>
      <c r="R6705" t="s">
        <v>224</v>
      </c>
      <c r="S6705" t="s">
        <v>126</v>
      </c>
      <c r="T6705">
        <v>12</v>
      </c>
      <c r="U6705" t="s">
        <v>475</v>
      </c>
      <c r="V6705" t="s">
        <v>6075</v>
      </c>
      <c r="W6705" t="s">
        <v>386</v>
      </c>
    </row>
    <row r="6706" spans="1:23" x14ac:dyDescent="0.25">
      <c r="A6706" t="s">
        <v>492</v>
      </c>
      <c r="B6706" s="1">
        <v>44037</v>
      </c>
      <c r="C6706">
        <v>-13.2</v>
      </c>
      <c r="D6706" t="s">
        <v>1340</v>
      </c>
      <c r="E6706" t="s">
        <v>1340</v>
      </c>
      <c r="F6706" t="s">
        <v>1341</v>
      </c>
      <c r="G6706" t="s">
        <v>88</v>
      </c>
      <c r="H6706" t="s">
        <v>59</v>
      </c>
      <c r="I6706" t="s">
        <v>59</v>
      </c>
      <c r="J6706" t="s">
        <v>9</v>
      </c>
      <c r="O6706" t="s">
        <v>88</v>
      </c>
      <c r="P6706" t="s">
        <v>9</v>
      </c>
      <c r="Q6706" t="s">
        <v>9</v>
      </c>
      <c r="R6706" t="s">
        <v>122</v>
      </c>
      <c r="S6706" t="s">
        <v>127</v>
      </c>
      <c r="T6706">
        <v>1</v>
      </c>
      <c r="U6706" t="s">
        <v>475</v>
      </c>
      <c r="W6706" t="s">
        <v>386</v>
      </c>
    </row>
    <row r="6707" spans="1:23" x14ac:dyDescent="0.25">
      <c r="A6707" t="s">
        <v>492</v>
      </c>
      <c r="B6707" s="1">
        <v>44037</v>
      </c>
      <c r="C6707">
        <v>-223.78</v>
      </c>
      <c r="D6707" t="s">
        <v>495</v>
      </c>
      <c r="E6707" t="s">
        <v>495</v>
      </c>
      <c r="F6707" t="s">
        <v>496</v>
      </c>
      <c r="G6707" t="s">
        <v>104</v>
      </c>
      <c r="H6707" t="s">
        <v>16</v>
      </c>
      <c r="I6707" t="s">
        <v>16</v>
      </c>
      <c r="J6707" t="s">
        <v>9</v>
      </c>
      <c r="O6707" t="s">
        <v>104</v>
      </c>
      <c r="P6707" t="s">
        <v>9</v>
      </c>
      <c r="Q6707" t="s">
        <v>9</v>
      </c>
      <c r="R6707" t="s">
        <v>122</v>
      </c>
      <c r="S6707" t="s">
        <v>127</v>
      </c>
      <c r="T6707">
        <v>12</v>
      </c>
      <c r="U6707" t="s">
        <v>475</v>
      </c>
      <c r="W6707" t="s">
        <v>386</v>
      </c>
    </row>
    <row r="6708" spans="1:23" x14ac:dyDescent="0.25">
      <c r="A6708" t="s">
        <v>544</v>
      </c>
      <c r="B6708" s="1">
        <v>44037</v>
      </c>
      <c r="C6708">
        <v>-50.69</v>
      </c>
      <c r="D6708" t="s">
        <v>908</v>
      </c>
      <c r="E6708" t="s">
        <v>908</v>
      </c>
      <c r="F6708" t="s">
        <v>1428</v>
      </c>
      <c r="G6708" t="s">
        <v>104</v>
      </c>
      <c r="H6708" t="s">
        <v>12</v>
      </c>
      <c r="I6708" t="s">
        <v>12</v>
      </c>
      <c r="J6708" t="s">
        <v>9</v>
      </c>
      <c r="O6708" t="s">
        <v>104</v>
      </c>
      <c r="P6708" t="s">
        <v>9</v>
      </c>
      <c r="Q6708" t="s">
        <v>9</v>
      </c>
      <c r="R6708" t="s">
        <v>122</v>
      </c>
      <c r="S6708" t="s">
        <v>127</v>
      </c>
      <c r="T6708">
        <v>12</v>
      </c>
      <c r="U6708" t="s">
        <v>475</v>
      </c>
      <c r="W6708" t="s">
        <v>386</v>
      </c>
    </row>
    <row r="6709" spans="1:23" x14ac:dyDescent="0.25">
      <c r="A6709" t="s">
        <v>492</v>
      </c>
      <c r="B6709" s="1">
        <v>44037</v>
      </c>
      <c r="C6709">
        <v>-2889.02</v>
      </c>
      <c r="D6709" t="s">
        <v>678</v>
      </c>
      <c r="E6709" t="s">
        <v>678</v>
      </c>
      <c r="F6709" t="s">
        <v>679</v>
      </c>
      <c r="G6709" t="s">
        <v>105</v>
      </c>
      <c r="H6709" t="s">
        <v>134</v>
      </c>
      <c r="I6709" t="s">
        <v>134</v>
      </c>
      <c r="J6709" t="s">
        <v>5562</v>
      </c>
      <c r="O6709" t="s">
        <v>105</v>
      </c>
      <c r="P6709" t="s">
        <v>2397</v>
      </c>
      <c r="Q6709" t="s">
        <v>5563</v>
      </c>
      <c r="R6709" t="s">
        <v>122</v>
      </c>
      <c r="S6709" t="s">
        <v>124</v>
      </c>
      <c r="T6709">
        <v>1</v>
      </c>
      <c r="U6709" t="s">
        <v>475</v>
      </c>
      <c r="V6709" t="s">
        <v>287</v>
      </c>
      <c r="W6709" t="s">
        <v>386</v>
      </c>
    </row>
    <row r="6710" spans="1:23" x14ac:dyDescent="0.25">
      <c r="A6710" t="s">
        <v>492</v>
      </c>
      <c r="B6710" s="1">
        <v>44037</v>
      </c>
      <c r="C6710">
        <v>-48.88</v>
      </c>
      <c r="D6710" t="s">
        <v>1340</v>
      </c>
      <c r="E6710" t="s">
        <v>1340</v>
      </c>
      <c r="F6710" t="s">
        <v>1341</v>
      </c>
      <c r="G6710" t="s">
        <v>88</v>
      </c>
      <c r="H6710" t="s">
        <v>59</v>
      </c>
      <c r="I6710" t="s">
        <v>59</v>
      </c>
      <c r="J6710" t="s">
        <v>9</v>
      </c>
      <c r="O6710" t="s">
        <v>88</v>
      </c>
      <c r="P6710" t="s">
        <v>9</v>
      </c>
      <c r="Q6710" t="s">
        <v>9</v>
      </c>
      <c r="R6710" t="s">
        <v>122</v>
      </c>
      <c r="S6710" t="s">
        <v>127</v>
      </c>
      <c r="T6710">
        <v>1</v>
      </c>
      <c r="U6710" t="s">
        <v>475</v>
      </c>
      <c r="W6710" t="s">
        <v>386</v>
      </c>
    </row>
    <row r="6711" spans="1:23" x14ac:dyDescent="0.25">
      <c r="A6711" t="s">
        <v>34</v>
      </c>
      <c r="B6711" s="1">
        <v>44036</v>
      </c>
      <c r="C6711">
        <v>-22.01</v>
      </c>
      <c r="D6711" t="s">
        <v>491</v>
      </c>
      <c r="E6711" t="s">
        <v>491</v>
      </c>
      <c r="F6711" t="s">
        <v>1431</v>
      </c>
      <c r="G6711" t="s">
        <v>117</v>
      </c>
      <c r="H6711" t="s">
        <v>44</v>
      </c>
      <c r="I6711" t="s">
        <v>44</v>
      </c>
      <c r="J6711" t="s">
        <v>9</v>
      </c>
      <c r="K6711" t="s">
        <v>9</v>
      </c>
      <c r="L6711" t="s">
        <v>9</v>
      </c>
      <c r="M6711" t="s">
        <v>1432</v>
      </c>
      <c r="O6711" t="s">
        <v>117</v>
      </c>
      <c r="P6711" t="s">
        <v>9</v>
      </c>
      <c r="Q6711" t="s">
        <v>1433</v>
      </c>
      <c r="R6711" t="s">
        <v>122</v>
      </c>
      <c r="S6711" t="s">
        <v>127</v>
      </c>
      <c r="T6711">
        <v>12</v>
      </c>
      <c r="U6711" t="s">
        <v>475</v>
      </c>
      <c r="W6711" t="s">
        <v>386</v>
      </c>
    </row>
    <row r="6712" spans="1:23" x14ac:dyDescent="0.25">
      <c r="A6712" t="s">
        <v>19</v>
      </c>
      <c r="B6712" s="1">
        <v>44036</v>
      </c>
      <c r="C6712">
        <v>-321.37</v>
      </c>
      <c r="D6712" t="s">
        <v>609</v>
      </c>
      <c r="E6712" t="s">
        <v>609</v>
      </c>
      <c r="F6712" t="s">
        <v>610</v>
      </c>
      <c r="G6712" t="s">
        <v>10</v>
      </c>
      <c r="H6712" t="s">
        <v>20</v>
      </c>
      <c r="I6712" t="s">
        <v>20</v>
      </c>
      <c r="J6712" t="s">
        <v>9</v>
      </c>
      <c r="O6712" t="s">
        <v>10</v>
      </c>
      <c r="P6712" t="s">
        <v>9</v>
      </c>
      <c r="Q6712" t="s">
        <v>9</v>
      </c>
      <c r="R6712" t="s">
        <v>122</v>
      </c>
      <c r="S6712" t="s">
        <v>127</v>
      </c>
      <c r="T6712">
        <v>12</v>
      </c>
      <c r="U6712" t="s">
        <v>475</v>
      </c>
      <c r="W6712" t="s">
        <v>386</v>
      </c>
    </row>
    <row r="6713" spans="1:23" x14ac:dyDescent="0.25">
      <c r="A6713" t="s">
        <v>19</v>
      </c>
      <c r="B6713" s="1">
        <v>44036</v>
      </c>
      <c r="C6713">
        <v>-13.21</v>
      </c>
      <c r="D6713" t="s">
        <v>25</v>
      </c>
      <c r="E6713" t="s">
        <v>25</v>
      </c>
      <c r="F6713" t="s">
        <v>611</v>
      </c>
      <c r="G6713" t="s">
        <v>55</v>
      </c>
      <c r="H6713" t="s">
        <v>18</v>
      </c>
      <c r="I6713" t="s">
        <v>18</v>
      </c>
      <c r="J6713" t="s">
        <v>9</v>
      </c>
      <c r="O6713" t="s">
        <v>55</v>
      </c>
      <c r="P6713" t="s">
        <v>9</v>
      </c>
      <c r="Q6713" t="s">
        <v>9</v>
      </c>
      <c r="R6713" t="s">
        <v>224</v>
      </c>
      <c r="S6713" t="s">
        <v>126</v>
      </c>
      <c r="T6713">
        <v>12</v>
      </c>
      <c r="U6713" t="s">
        <v>475</v>
      </c>
      <c r="W6713" t="s">
        <v>386</v>
      </c>
    </row>
    <row r="6714" spans="1:23" x14ac:dyDescent="0.25">
      <c r="A6714" t="s">
        <v>544</v>
      </c>
      <c r="B6714" s="1">
        <v>44036</v>
      </c>
      <c r="C6714">
        <v>643.96</v>
      </c>
      <c r="D6714" t="s">
        <v>995</v>
      </c>
      <c r="E6714" t="s">
        <v>995</v>
      </c>
      <c r="F6714" t="s">
        <v>996</v>
      </c>
      <c r="G6714" t="s">
        <v>105</v>
      </c>
      <c r="H6714" t="s">
        <v>28</v>
      </c>
      <c r="I6714" t="s">
        <v>28</v>
      </c>
      <c r="J6714" t="s">
        <v>2327</v>
      </c>
      <c r="K6714" t="s">
        <v>1317</v>
      </c>
      <c r="O6714" t="s">
        <v>105</v>
      </c>
      <c r="P6714" t="s">
        <v>9</v>
      </c>
      <c r="Q6714" t="s">
        <v>1422</v>
      </c>
      <c r="R6714" t="s">
        <v>122</v>
      </c>
      <c r="S6714" t="s">
        <v>124</v>
      </c>
      <c r="T6714">
        <v>1</v>
      </c>
      <c r="U6714" t="s">
        <v>475</v>
      </c>
      <c r="W6714" t="s">
        <v>386</v>
      </c>
    </row>
    <row r="6715" spans="1:23" x14ac:dyDescent="0.25">
      <c r="A6715" t="s">
        <v>492</v>
      </c>
      <c r="B6715" s="1">
        <v>44036</v>
      </c>
      <c r="C6715">
        <v>-3.61</v>
      </c>
      <c r="D6715" t="s">
        <v>612</v>
      </c>
      <c r="E6715" t="s">
        <v>612</v>
      </c>
      <c r="F6715" t="s">
        <v>613</v>
      </c>
      <c r="G6715" t="s">
        <v>110</v>
      </c>
      <c r="H6715" t="s">
        <v>79</v>
      </c>
      <c r="I6715" t="s">
        <v>79</v>
      </c>
      <c r="J6715" t="s">
        <v>9</v>
      </c>
      <c r="O6715" t="s">
        <v>110</v>
      </c>
      <c r="P6715" t="s">
        <v>9</v>
      </c>
      <c r="Q6715" t="s">
        <v>9</v>
      </c>
      <c r="R6715" t="s">
        <v>122</v>
      </c>
      <c r="S6715" t="s">
        <v>127</v>
      </c>
      <c r="T6715">
        <v>12</v>
      </c>
      <c r="U6715" t="s">
        <v>475</v>
      </c>
      <c r="V6715" t="s">
        <v>283</v>
      </c>
      <c r="W6715" t="s">
        <v>386</v>
      </c>
    </row>
    <row r="6716" spans="1:23" x14ac:dyDescent="0.25">
      <c r="A6716" t="s">
        <v>492</v>
      </c>
      <c r="B6716" s="1">
        <v>44036</v>
      </c>
      <c r="C6716">
        <v>-6.26</v>
      </c>
      <c r="D6716" t="s">
        <v>493</v>
      </c>
      <c r="E6716" t="s">
        <v>493</v>
      </c>
      <c r="F6716" t="s">
        <v>494</v>
      </c>
      <c r="G6716" t="s">
        <v>104</v>
      </c>
      <c r="H6716" t="s">
        <v>16</v>
      </c>
      <c r="I6716" t="s">
        <v>16</v>
      </c>
      <c r="J6716" t="s">
        <v>9</v>
      </c>
      <c r="O6716" t="s">
        <v>104</v>
      </c>
      <c r="P6716" t="s">
        <v>9</v>
      </c>
      <c r="Q6716" t="s">
        <v>9</v>
      </c>
      <c r="R6716" t="s">
        <v>122</v>
      </c>
      <c r="S6716" t="s">
        <v>127</v>
      </c>
      <c r="T6716">
        <v>12</v>
      </c>
      <c r="U6716" t="s">
        <v>475</v>
      </c>
      <c r="W6716" t="s">
        <v>386</v>
      </c>
    </row>
    <row r="6717" spans="1:23" x14ac:dyDescent="0.25">
      <c r="A6717" t="s">
        <v>34</v>
      </c>
      <c r="B6717" s="1">
        <v>44035</v>
      </c>
      <c r="C6717">
        <v>-13.2</v>
      </c>
      <c r="D6717" t="s">
        <v>491</v>
      </c>
      <c r="E6717" t="s">
        <v>491</v>
      </c>
      <c r="F6717" t="s">
        <v>1434</v>
      </c>
      <c r="G6717" t="s">
        <v>88</v>
      </c>
      <c r="H6717" t="s">
        <v>484</v>
      </c>
      <c r="I6717" t="s">
        <v>484</v>
      </c>
      <c r="J6717" t="s">
        <v>9</v>
      </c>
      <c r="K6717" t="s">
        <v>9</v>
      </c>
      <c r="L6717" t="s">
        <v>9</v>
      </c>
      <c r="M6717" t="s">
        <v>1435</v>
      </c>
      <c r="O6717" t="s">
        <v>88</v>
      </c>
      <c r="P6717" t="s">
        <v>9</v>
      </c>
      <c r="Q6717" t="s">
        <v>1436</v>
      </c>
      <c r="R6717" t="s">
        <v>122</v>
      </c>
      <c r="S6717" t="s">
        <v>125</v>
      </c>
      <c r="T6717">
        <v>12</v>
      </c>
      <c r="U6717" t="s">
        <v>475</v>
      </c>
      <c r="W6717" t="s">
        <v>386</v>
      </c>
    </row>
    <row r="6718" spans="1:23" x14ac:dyDescent="0.25">
      <c r="A6718" t="s">
        <v>605</v>
      </c>
      <c r="B6718" s="1">
        <v>44035</v>
      </c>
      <c r="C6718">
        <v>13.21</v>
      </c>
      <c r="D6718" t="s">
        <v>25</v>
      </c>
      <c r="E6718" t="s">
        <v>25</v>
      </c>
      <c r="F6718" t="s">
        <v>627</v>
      </c>
      <c r="G6718" t="s">
        <v>92</v>
      </c>
      <c r="H6718" t="s">
        <v>49</v>
      </c>
      <c r="I6718" t="s">
        <v>49</v>
      </c>
      <c r="J6718" t="s">
        <v>9</v>
      </c>
      <c r="O6718" t="s">
        <v>92</v>
      </c>
      <c r="P6718" t="s">
        <v>9</v>
      </c>
      <c r="Q6718" t="s">
        <v>9</v>
      </c>
      <c r="R6718" t="s">
        <v>92</v>
      </c>
      <c r="S6718" t="s">
        <v>127</v>
      </c>
      <c r="T6718">
        <v>12</v>
      </c>
      <c r="U6718" t="s">
        <v>475</v>
      </c>
      <c r="W6718" t="s">
        <v>386</v>
      </c>
    </row>
    <row r="6719" spans="1:23" x14ac:dyDescent="0.25">
      <c r="A6719" t="s">
        <v>492</v>
      </c>
      <c r="B6719" s="1">
        <v>44035</v>
      </c>
      <c r="C6719">
        <v>29.99</v>
      </c>
      <c r="D6719" t="s">
        <v>864</v>
      </c>
      <c r="E6719" t="s">
        <v>864</v>
      </c>
      <c r="F6719" t="s">
        <v>865</v>
      </c>
      <c r="G6719" t="s">
        <v>120</v>
      </c>
      <c r="H6719" t="s">
        <v>86</v>
      </c>
      <c r="I6719" t="s">
        <v>86</v>
      </c>
      <c r="J6719" t="s">
        <v>9</v>
      </c>
      <c r="O6719" t="s">
        <v>120</v>
      </c>
      <c r="P6719" t="s">
        <v>9</v>
      </c>
      <c r="Q6719" t="s">
        <v>1437</v>
      </c>
      <c r="R6719" t="s">
        <v>122</v>
      </c>
      <c r="S6719" t="s">
        <v>125</v>
      </c>
      <c r="T6719">
        <v>1</v>
      </c>
      <c r="U6719" t="s">
        <v>475</v>
      </c>
      <c r="W6719" t="s">
        <v>386</v>
      </c>
    </row>
    <row r="6720" spans="1:23" x14ac:dyDescent="0.25">
      <c r="A6720" t="s">
        <v>492</v>
      </c>
      <c r="B6720" s="1">
        <v>44034</v>
      </c>
      <c r="C6720">
        <v>-65.88</v>
      </c>
      <c r="D6720" t="s">
        <v>580</v>
      </c>
      <c r="E6720" t="s">
        <v>580</v>
      </c>
      <c r="F6720" t="s">
        <v>581</v>
      </c>
      <c r="G6720" t="s">
        <v>88</v>
      </c>
      <c r="H6720" t="s">
        <v>59</v>
      </c>
      <c r="I6720" t="s">
        <v>59</v>
      </c>
      <c r="J6720" t="s">
        <v>9</v>
      </c>
      <c r="O6720" t="s">
        <v>88</v>
      </c>
      <c r="P6720" t="s">
        <v>9</v>
      </c>
      <c r="Q6720" t="s">
        <v>9</v>
      </c>
      <c r="R6720" t="s">
        <v>122</v>
      </c>
      <c r="S6720" t="s">
        <v>127</v>
      </c>
      <c r="T6720">
        <v>1</v>
      </c>
      <c r="U6720" t="s">
        <v>475</v>
      </c>
      <c r="W6720" t="s">
        <v>386</v>
      </c>
    </row>
    <row r="6721" spans="1:23" x14ac:dyDescent="0.25">
      <c r="A6721" t="s">
        <v>544</v>
      </c>
      <c r="B6721" s="1">
        <v>44034</v>
      </c>
      <c r="C6721">
        <v>-133.96</v>
      </c>
      <c r="D6721" t="s">
        <v>560</v>
      </c>
      <c r="E6721" t="s">
        <v>560</v>
      </c>
      <c r="F6721" t="s">
        <v>1438</v>
      </c>
      <c r="G6721" t="s">
        <v>110</v>
      </c>
      <c r="H6721" t="s">
        <v>193</v>
      </c>
      <c r="I6721" t="s">
        <v>193</v>
      </c>
      <c r="J6721" t="s">
        <v>9</v>
      </c>
      <c r="O6721" t="s">
        <v>110</v>
      </c>
      <c r="P6721" t="s">
        <v>9</v>
      </c>
      <c r="Q6721" t="s">
        <v>1439</v>
      </c>
      <c r="R6721" t="s">
        <v>122</v>
      </c>
      <c r="S6721" t="s">
        <v>127</v>
      </c>
      <c r="T6721">
        <v>1</v>
      </c>
      <c r="U6721" t="s">
        <v>475</v>
      </c>
      <c r="V6721" t="s">
        <v>283</v>
      </c>
      <c r="W6721" t="s">
        <v>386</v>
      </c>
    </row>
    <row r="6722" spans="1:23" x14ac:dyDescent="0.25">
      <c r="A6722" t="s">
        <v>492</v>
      </c>
      <c r="B6722" s="1">
        <v>44034</v>
      </c>
      <c r="C6722">
        <v>25</v>
      </c>
      <c r="D6722" t="s">
        <v>536</v>
      </c>
      <c r="E6722" t="s">
        <v>536</v>
      </c>
      <c r="F6722" t="s">
        <v>537</v>
      </c>
      <c r="G6722" t="s">
        <v>92</v>
      </c>
      <c r="H6722" t="s">
        <v>49</v>
      </c>
      <c r="I6722" t="s">
        <v>49</v>
      </c>
      <c r="J6722" t="s">
        <v>9</v>
      </c>
      <c r="O6722" t="s">
        <v>92</v>
      </c>
      <c r="P6722" t="s">
        <v>9</v>
      </c>
      <c r="Q6722" t="s">
        <v>9</v>
      </c>
      <c r="R6722" t="s">
        <v>92</v>
      </c>
      <c r="S6722" t="s">
        <v>127</v>
      </c>
      <c r="T6722">
        <v>12</v>
      </c>
      <c r="U6722" t="s">
        <v>475</v>
      </c>
      <c r="W6722" t="s">
        <v>386</v>
      </c>
    </row>
    <row r="6723" spans="1:23" x14ac:dyDescent="0.25">
      <c r="A6723" t="s">
        <v>492</v>
      </c>
      <c r="B6723" s="1">
        <v>44034</v>
      </c>
      <c r="C6723">
        <v>-63.01</v>
      </c>
      <c r="D6723" t="s">
        <v>864</v>
      </c>
      <c r="E6723" t="s">
        <v>864</v>
      </c>
      <c r="F6723" t="s">
        <v>865</v>
      </c>
      <c r="G6723" t="s">
        <v>120</v>
      </c>
      <c r="H6723" t="s">
        <v>86</v>
      </c>
      <c r="I6723" t="s">
        <v>86</v>
      </c>
      <c r="J6723" t="s">
        <v>9</v>
      </c>
      <c r="O6723" t="s">
        <v>120</v>
      </c>
      <c r="P6723" t="s">
        <v>9</v>
      </c>
      <c r="Q6723" t="s">
        <v>9</v>
      </c>
      <c r="R6723" t="s">
        <v>122</v>
      </c>
      <c r="S6723" t="s">
        <v>125</v>
      </c>
      <c r="T6723">
        <v>1</v>
      </c>
      <c r="U6723" t="s">
        <v>475</v>
      </c>
      <c r="W6723" t="s">
        <v>386</v>
      </c>
    </row>
    <row r="6724" spans="1:23" x14ac:dyDescent="0.25">
      <c r="A6724" t="s">
        <v>544</v>
      </c>
      <c r="B6724" s="1">
        <v>44034</v>
      </c>
      <c r="C6724">
        <v>-65.150000000000006</v>
      </c>
      <c r="D6724" t="s">
        <v>1440</v>
      </c>
      <c r="E6724" t="s">
        <v>1440</v>
      </c>
      <c r="F6724" t="s">
        <v>1441</v>
      </c>
      <c r="G6724" t="s">
        <v>104</v>
      </c>
      <c r="H6724" t="s">
        <v>12</v>
      </c>
      <c r="I6724" t="s">
        <v>12</v>
      </c>
      <c r="J6724" t="s">
        <v>9</v>
      </c>
      <c r="O6724" t="s">
        <v>104</v>
      </c>
      <c r="P6724" t="s">
        <v>9</v>
      </c>
      <c r="Q6724" t="s">
        <v>9</v>
      </c>
      <c r="R6724" t="s">
        <v>122</v>
      </c>
      <c r="S6724" t="s">
        <v>127</v>
      </c>
      <c r="T6724">
        <v>12</v>
      </c>
      <c r="U6724" t="s">
        <v>475</v>
      </c>
      <c r="W6724" t="s">
        <v>386</v>
      </c>
    </row>
    <row r="6725" spans="1:23" x14ac:dyDescent="0.25">
      <c r="A6725" t="s">
        <v>492</v>
      </c>
      <c r="B6725" s="1">
        <v>44033</v>
      </c>
      <c r="C6725">
        <v>-27.53</v>
      </c>
      <c r="D6725" t="s">
        <v>864</v>
      </c>
      <c r="E6725" t="s">
        <v>864</v>
      </c>
      <c r="F6725" t="s">
        <v>865</v>
      </c>
      <c r="G6725" t="s">
        <v>120</v>
      </c>
      <c r="H6725" t="s">
        <v>86</v>
      </c>
      <c r="I6725" t="s">
        <v>86</v>
      </c>
      <c r="J6725" t="s">
        <v>9</v>
      </c>
      <c r="O6725" t="s">
        <v>120</v>
      </c>
      <c r="P6725" t="s">
        <v>9</v>
      </c>
      <c r="Q6725" t="s">
        <v>9</v>
      </c>
      <c r="R6725" t="s">
        <v>122</v>
      </c>
      <c r="S6725" t="s">
        <v>125</v>
      </c>
      <c r="T6725">
        <v>1</v>
      </c>
      <c r="U6725" t="s">
        <v>475</v>
      </c>
      <c r="W6725" t="s">
        <v>386</v>
      </c>
    </row>
    <row r="6726" spans="1:23" x14ac:dyDescent="0.25">
      <c r="A6726" t="s">
        <v>34</v>
      </c>
      <c r="B6726" s="1">
        <v>44033</v>
      </c>
      <c r="C6726">
        <v>-22.01</v>
      </c>
      <c r="D6726" t="s">
        <v>491</v>
      </c>
      <c r="E6726" t="s">
        <v>491</v>
      </c>
      <c r="F6726" t="s">
        <v>1443</v>
      </c>
      <c r="G6726" t="s">
        <v>117</v>
      </c>
      <c r="H6726" t="s">
        <v>44</v>
      </c>
      <c r="I6726" t="s">
        <v>44</v>
      </c>
      <c r="J6726" t="s">
        <v>9</v>
      </c>
      <c r="K6726" t="s">
        <v>9</v>
      </c>
      <c r="L6726" t="s">
        <v>9</v>
      </c>
      <c r="M6726" t="s">
        <v>1432</v>
      </c>
      <c r="O6726" t="s">
        <v>117</v>
      </c>
      <c r="P6726" t="s">
        <v>9</v>
      </c>
      <c r="Q6726" t="s">
        <v>1433</v>
      </c>
      <c r="R6726" t="s">
        <v>122</v>
      </c>
      <c r="S6726" t="s">
        <v>127</v>
      </c>
      <c r="T6726">
        <v>12</v>
      </c>
      <c r="U6726" t="s">
        <v>475</v>
      </c>
      <c r="W6726" t="s">
        <v>386</v>
      </c>
    </row>
    <row r="6727" spans="1:23" x14ac:dyDescent="0.25">
      <c r="A6727" t="s">
        <v>544</v>
      </c>
      <c r="B6727" s="1">
        <v>44033</v>
      </c>
      <c r="C6727">
        <v>-59.68</v>
      </c>
      <c r="D6727" t="s">
        <v>1444</v>
      </c>
      <c r="E6727" t="s">
        <v>1444</v>
      </c>
      <c r="F6727" t="s">
        <v>1445</v>
      </c>
      <c r="G6727" t="s">
        <v>104</v>
      </c>
      <c r="H6727" t="s">
        <v>12</v>
      </c>
      <c r="I6727" t="s">
        <v>12</v>
      </c>
      <c r="J6727" t="s">
        <v>9</v>
      </c>
      <c r="O6727" t="s">
        <v>104</v>
      </c>
      <c r="P6727" t="s">
        <v>9</v>
      </c>
      <c r="Q6727" t="s">
        <v>9</v>
      </c>
      <c r="R6727" t="s">
        <v>122</v>
      </c>
      <c r="S6727" t="s">
        <v>127</v>
      </c>
      <c r="T6727">
        <v>12</v>
      </c>
      <c r="U6727" t="s">
        <v>475</v>
      </c>
      <c r="W6727" t="s">
        <v>386</v>
      </c>
    </row>
    <row r="6728" spans="1:23" x14ac:dyDescent="0.25">
      <c r="A6728" t="s">
        <v>336</v>
      </c>
      <c r="B6728" s="1">
        <v>44033</v>
      </c>
      <c r="C6728">
        <v>-2</v>
      </c>
      <c r="D6728" t="s">
        <v>1398</v>
      </c>
      <c r="E6728" t="s">
        <v>1398</v>
      </c>
      <c r="F6728" t="s">
        <v>1399</v>
      </c>
      <c r="G6728" t="s">
        <v>101</v>
      </c>
      <c r="H6728" t="s">
        <v>23</v>
      </c>
      <c r="I6728" t="s">
        <v>23</v>
      </c>
      <c r="J6728" t="s">
        <v>9</v>
      </c>
      <c r="O6728" t="s">
        <v>101</v>
      </c>
      <c r="P6728" t="s">
        <v>9</v>
      </c>
      <c r="Q6728" t="s">
        <v>1442</v>
      </c>
      <c r="R6728" t="s">
        <v>122</v>
      </c>
      <c r="S6728" t="s">
        <v>127</v>
      </c>
      <c r="T6728">
        <v>12</v>
      </c>
      <c r="U6728" t="s">
        <v>475</v>
      </c>
      <c r="W6728" t="s">
        <v>386</v>
      </c>
    </row>
    <row r="6729" spans="1:23" x14ac:dyDescent="0.25">
      <c r="A6729" t="s">
        <v>336</v>
      </c>
      <c r="B6729" s="1">
        <v>44033</v>
      </c>
      <c r="C6729">
        <v>-60</v>
      </c>
      <c r="D6729" t="s">
        <v>1398</v>
      </c>
      <c r="E6729" t="s">
        <v>1398</v>
      </c>
      <c r="F6729" t="s">
        <v>1399</v>
      </c>
      <c r="G6729" t="s">
        <v>120</v>
      </c>
      <c r="H6729" t="s">
        <v>83</v>
      </c>
      <c r="I6729" t="s">
        <v>83</v>
      </c>
      <c r="J6729" t="s">
        <v>9</v>
      </c>
      <c r="O6729" t="s">
        <v>120</v>
      </c>
      <c r="P6729" t="s">
        <v>9</v>
      </c>
      <c r="Q6729" t="s">
        <v>1442</v>
      </c>
      <c r="R6729" t="s">
        <v>122</v>
      </c>
      <c r="S6729" t="s">
        <v>127</v>
      </c>
      <c r="T6729">
        <v>12</v>
      </c>
      <c r="U6729" t="s">
        <v>475</v>
      </c>
      <c r="W6729" t="s">
        <v>386</v>
      </c>
    </row>
    <row r="6730" spans="1:23" x14ac:dyDescent="0.25">
      <c r="A6730" t="s">
        <v>492</v>
      </c>
      <c r="B6730" s="1">
        <v>44033</v>
      </c>
      <c r="C6730">
        <v>-27.27</v>
      </c>
      <c r="D6730" t="s">
        <v>636</v>
      </c>
      <c r="E6730" t="s">
        <v>636</v>
      </c>
      <c r="F6730" t="s">
        <v>637</v>
      </c>
      <c r="G6730" t="s">
        <v>120</v>
      </c>
      <c r="H6730" t="s">
        <v>86</v>
      </c>
      <c r="I6730" t="s">
        <v>86</v>
      </c>
      <c r="J6730" t="s">
        <v>9</v>
      </c>
      <c r="O6730" t="s">
        <v>120</v>
      </c>
      <c r="P6730" t="s">
        <v>9</v>
      </c>
      <c r="Q6730" t="s">
        <v>9</v>
      </c>
      <c r="R6730" t="s">
        <v>122</v>
      </c>
      <c r="S6730" t="s">
        <v>125</v>
      </c>
      <c r="T6730">
        <v>1</v>
      </c>
      <c r="U6730" t="s">
        <v>475</v>
      </c>
      <c r="W6730" t="s">
        <v>386</v>
      </c>
    </row>
    <row r="6731" spans="1:23" x14ac:dyDescent="0.25">
      <c r="A6731" t="s">
        <v>492</v>
      </c>
      <c r="B6731" s="1">
        <v>44032</v>
      </c>
      <c r="C6731">
        <v>-22</v>
      </c>
      <c r="D6731" t="s">
        <v>493</v>
      </c>
      <c r="E6731" t="s">
        <v>493</v>
      </c>
      <c r="F6731" t="s">
        <v>494</v>
      </c>
      <c r="G6731" t="s">
        <v>104</v>
      </c>
      <c r="H6731" t="s">
        <v>16</v>
      </c>
      <c r="I6731" t="s">
        <v>16</v>
      </c>
      <c r="J6731" t="s">
        <v>9</v>
      </c>
      <c r="O6731" t="s">
        <v>104</v>
      </c>
      <c r="P6731" t="s">
        <v>9</v>
      </c>
      <c r="Q6731" t="s">
        <v>9</v>
      </c>
      <c r="R6731" t="s">
        <v>122</v>
      </c>
      <c r="S6731" t="s">
        <v>127</v>
      </c>
      <c r="T6731">
        <v>12</v>
      </c>
      <c r="U6731" t="s">
        <v>475</v>
      </c>
      <c r="W6731" t="s">
        <v>386</v>
      </c>
    </row>
    <row r="6732" spans="1:23" x14ac:dyDescent="0.25">
      <c r="A6732" t="s">
        <v>19</v>
      </c>
      <c r="B6732" s="1">
        <v>44032</v>
      </c>
      <c r="C6732">
        <v>-71.319999999999993</v>
      </c>
      <c r="D6732" t="s">
        <v>1449</v>
      </c>
      <c r="E6732" t="s">
        <v>1449</v>
      </c>
      <c r="F6732" t="s">
        <v>653</v>
      </c>
      <c r="G6732" t="s">
        <v>55</v>
      </c>
      <c r="H6732" t="s">
        <v>18</v>
      </c>
      <c r="I6732" t="s">
        <v>18</v>
      </c>
      <c r="J6732" t="s">
        <v>9</v>
      </c>
      <c r="O6732" t="s">
        <v>55</v>
      </c>
      <c r="P6732" t="s">
        <v>9</v>
      </c>
      <c r="Q6732" t="s">
        <v>9</v>
      </c>
      <c r="R6732" t="s">
        <v>224</v>
      </c>
      <c r="S6732" t="s">
        <v>126</v>
      </c>
      <c r="T6732">
        <v>12</v>
      </c>
      <c r="U6732" t="s">
        <v>475</v>
      </c>
      <c r="W6732" t="s">
        <v>386</v>
      </c>
    </row>
    <row r="6733" spans="1:23" x14ac:dyDescent="0.25">
      <c r="A6733" t="s">
        <v>492</v>
      </c>
      <c r="B6733" s="1">
        <v>44032</v>
      </c>
      <c r="C6733">
        <v>-37.770000000000003</v>
      </c>
      <c r="D6733" t="s">
        <v>739</v>
      </c>
      <c r="E6733" t="s">
        <v>739</v>
      </c>
      <c r="F6733" t="s">
        <v>740</v>
      </c>
      <c r="G6733" t="s">
        <v>473</v>
      </c>
      <c r="H6733" t="s">
        <v>466</v>
      </c>
      <c r="I6733" t="s">
        <v>466</v>
      </c>
      <c r="J6733" t="s">
        <v>9</v>
      </c>
      <c r="O6733" t="s">
        <v>473</v>
      </c>
      <c r="P6733" t="s">
        <v>9</v>
      </c>
      <c r="Q6733" t="s">
        <v>9</v>
      </c>
      <c r="R6733" t="s">
        <v>122</v>
      </c>
      <c r="S6733" t="s">
        <v>127</v>
      </c>
      <c r="T6733">
        <v>12</v>
      </c>
      <c r="U6733" t="s">
        <v>475</v>
      </c>
      <c r="W6733" t="s">
        <v>386</v>
      </c>
    </row>
    <row r="6734" spans="1:23" x14ac:dyDescent="0.25">
      <c r="A6734" t="s">
        <v>492</v>
      </c>
      <c r="B6734" s="1">
        <v>44032</v>
      </c>
      <c r="C6734">
        <v>-19.989999999999998</v>
      </c>
      <c r="D6734" t="s">
        <v>1446</v>
      </c>
      <c r="E6734" t="s">
        <v>1446</v>
      </c>
      <c r="F6734" t="s">
        <v>1447</v>
      </c>
      <c r="G6734" t="s">
        <v>473</v>
      </c>
      <c r="H6734" t="s">
        <v>466</v>
      </c>
      <c r="I6734" t="s">
        <v>466</v>
      </c>
      <c r="J6734" t="s">
        <v>9</v>
      </c>
      <c r="O6734" t="s">
        <v>473</v>
      </c>
      <c r="P6734" t="s">
        <v>9</v>
      </c>
      <c r="Q6734" t="s">
        <v>1448</v>
      </c>
      <c r="R6734" t="s">
        <v>122</v>
      </c>
      <c r="S6734" t="s">
        <v>127</v>
      </c>
      <c r="T6734">
        <v>12</v>
      </c>
      <c r="U6734" t="s">
        <v>475</v>
      </c>
      <c r="W6734" t="s">
        <v>386</v>
      </c>
    </row>
    <row r="6735" spans="1:23" x14ac:dyDescent="0.25">
      <c r="A6735" t="s">
        <v>336</v>
      </c>
      <c r="B6735" s="1">
        <v>44032</v>
      </c>
      <c r="C6735">
        <v>-40</v>
      </c>
      <c r="D6735" t="s">
        <v>887</v>
      </c>
      <c r="E6735" t="s">
        <v>887</v>
      </c>
      <c r="F6735" t="s">
        <v>888</v>
      </c>
      <c r="G6735" t="s">
        <v>120</v>
      </c>
      <c r="H6735" t="s">
        <v>83</v>
      </c>
      <c r="I6735" t="s">
        <v>83</v>
      </c>
      <c r="J6735" t="s">
        <v>9</v>
      </c>
      <c r="O6735" t="s">
        <v>120</v>
      </c>
      <c r="P6735" t="s">
        <v>9</v>
      </c>
      <c r="Q6735" t="s">
        <v>2353</v>
      </c>
      <c r="R6735" t="s">
        <v>122</v>
      </c>
      <c r="S6735" t="s">
        <v>127</v>
      </c>
      <c r="T6735">
        <v>12</v>
      </c>
      <c r="U6735" t="s">
        <v>475</v>
      </c>
      <c r="W6735" t="s">
        <v>386</v>
      </c>
    </row>
    <row r="6736" spans="1:23" x14ac:dyDescent="0.25">
      <c r="A6736" t="s">
        <v>19</v>
      </c>
      <c r="B6736" s="1">
        <v>44032</v>
      </c>
      <c r="C6736">
        <v>-66.349999999999994</v>
      </c>
      <c r="D6736" t="s">
        <v>1450</v>
      </c>
      <c r="E6736" t="s">
        <v>1450</v>
      </c>
      <c r="F6736" t="s">
        <v>1451</v>
      </c>
      <c r="G6736" t="s">
        <v>105</v>
      </c>
      <c r="H6736" t="s">
        <v>28</v>
      </c>
      <c r="I6736" t="s">
        <v>28</v>
      </c>
      <c r="J6736" t="s">
        <v>2328</v>
      </c>
      <c r="O6736" t="s">
        <v>105</v>
      </c>
      <c r="P6736" t="s">
        <v>9</v>
      </c>
      <c r="Q6736" t="s">
        <v>1452</v>
      </c>
      <c r="R6736" t="s">
        <v>122</v>
      </c>
      <c r="S6736" t="s">
        <v>124</v>
      </c>
      <c r="T6736">
        <v>1</v>
      </c>
      <c r="U6736" t="s">
        <v>475</v>
      </c>
      <c r="W6736" t="s">
        <v>386</v>
      </c>
    </row>
    <row r="6737" spans="1:23" x14ac:dyDescent="0.25">
      <c r="A6737" t="s">
        <v>492</v>
      </c>
      <c r="B6737" s="1">
        <v>44032</v>
      </c>
      <c r="C6737">
        <v>-25.53</v>
      </c>
      <c r="D6737" t="s">
        <v>864</v>
      </c>
      <c r="E6737" t="s">
        <v>864</v>
      </c>
      <c r="F6737" t="s">
        <v>865</v>
      </c>
      <c r="G6737" t="s">
        <v>120</v>
      </c>
      <c r="H6737" t="s">
        <v>86</v>
      </c>
      <c r="I6737" t="s">
        <v>86</v>
      </c>
      <c r="J6737" t="s">
        <v>9</v>
      </c>
      <c r="O6737" t="s">
        <v>120</v>
      </c>
      <c r="P6737" t="s">
        <v>9</v>
      </c>
      <c r="Q6737" t="s">
        <v>9</v>
      </c>
      <c r="R6737" t="s">
        <v>122</v>
      </c>
      <c r="S6737" t="s">
        <v>125</v>
      </c>
      <c r="T6737">
        <v>1</v>
      </c>
      <c r="U6737" t="s">
        <v>475</v>
      </c>
      <c r="W6737" t="s">
        <v>386</v>
      </c>
    </row>
    <row r="6738" spans="1:23" x14ac:dyDescent="0.25">
      <c r="A6738" t="s">
        <v>336</v>
      </c>
      <c r="B6738" s="1">
        <v>44032</v>
      </c>
      <c r="C6738">
        <v>-3.5</v>
      </c>
      <c r="D6738" t="s">
        <v>887</v>
      </c>
      <c r="E6738" t="s">
        <v>887</v>
      </c>
      <c r="F6738" t="s">
        <v>888</v>
      </c>
      <c r="G6738" t="s">
        <v>101</v>
      </c>
      <c r="H6738" t="s">
        <v>23</v>
      </c>
      <c r="I6738" t="s">
        <v>23</v>
      </c>
      <c r="J6738" t="s">
        <v>9</v>
      </c>
      <c r="O6738" t="s">
        <v>101</v>
      </c>
      <c r="P6738" t="s">
        <v>9</v>
      </c>
      <c r="Q6738" t="s">
        <v>1453</v>
      </c>
      <c r="R6738" t="s">
        <v>122</v>
      </c>
      <c r="S6738" t="s">
        <v>127</v>
      </c>
      <c r="T6738">
        <v>12</v>
      </c>
      <c r="U6738" t="s">
        <v>475</v>
      </c>
      <c r="W6738" t="s">
        <v>386</v>
      </c>
    </row>
    <row r="6739" spans="1:23" x14ac:dyDescent="0.25">
      <c r="A6739" t="s">
        <v>19</v>
      </c>
      <c r="B6739" s="1">
        <v>44032</v>
      </c>
      <c r="C6739">
        <v>-260</v>
      </c>
      <c r="D6739" t="s">
        <v>1450</v>
      </c>
      <c r="E6739" t="s">
        <v>1450</v>
      </c>
      <c r="F6739" t="s">
        <v>1451</v>
      </c>
      <c r="G6739" t="s">
        <v>105</v>
      </c>
      <c r="H6739" t="s">
        <v>28</v>
      </c>
      <c r="I6739" t="s">
        <v>28</v>
      </c>
      <c r="J6739" t="s">
        <v>2326</v>
      </c>
      <c r="O6739" t="s">
        <v>105</v>
      </c>
      <c r="P6739" t="s">
        <v>9</v>
      </c>
      <c r="Q6739" t="s">
        <v>1454</v>
      </c>
      <c r="R6739" t="s">
        <v>122</v>
      </c>
      <c r="S6739" t="s">
        <v>124</v>
      </c>
      <c r="T6739">
        <v>1</v>
      </c>
      <c r="U6739" t="s">
        <v>475</v>
      </c>
      <c r="W6739" t="s">
        <v>386</v>
      </c>
    </row>
    <row r="6740" spans="1:23" x14ac:dyDescent="0.25">
      <c r="A6740" t="s">
        <v>34</v>
      </c>
      <c r="B6740" s="1">
        <v>44031</v>
      </c>
      <c r="C6740">
        <v>-16.5</v>
      </c>
      <c r="D6740" t="s">
        <v>491</v>
      </c>
      <c r="E6740" t="s">
        <v>491</v>
      </c>
      <c r="F6740" t="s">
        <v>1459</v>
      </c>
      <c r="G6740" t="s">
        <v>100</v>
      </c>
      <c r="H6740" t="s">
        <v>176</v>
      </c>
      <c r="I6740" t="s">
        <v>176</v>
      </c>
      <c r="J6740" t="s">
        <v>9</v>
      </c>
      <c r="K6740" t="s">
        <v>9</v>
      </c>
      <c r="L6740" t="s">
        <v>9</v>
      </c>
      <c r="M6740" t="s">
        <v>1460</v>
      </c>
      <c r="O6740" t="s">
        <v>100</v>
      </c>
      <c r="P6740" t="s">
        <v>9</v>
      </c>
      <c r="Q6740" t="s">
        <v>1461</v>
      </c>
      <c r="R6740" t="s">
        <v>122</v>
      </c>
      <c r="S6740" t="s">
        <v>125</v>
      </c>
      <c r="T6740">
        <v>1</v>
      </c>
      <c r="U6740" t="s">
        <v>475</v>
      </c>
      <c r="V6740" t="s">
        <v>6075</v>
      </c>
      <c r="W6740" t="s">
        <v>386</v>
      </c>
    </row>
    <row r="6741" spans="1:23" x14ac:dyDescent="0.25">
      <c r="A6741" t="s">
        <v>34</v>
      </c>
      <c r="B6741" s="1">
        <v>44031</v>
      </c>
      <c r="C6741">
        <v>-69.39</v>
      </c>
      <c r="D6741" t="s">
        <v>491</v>
      </c>
      <c r="E6741" t="s">
        <v>491</v>
      </c>
      <c r="F6741" t="s">
        <v>1457</v>
      </c>
      <c r="G6741" t="s">
        <v>88</v>
      </c>
      <c r="H6741" t="s">
        <v>33</v>
      </c>
      <c r="I6741" t="s">
        <v>33</v>
      </c>
      <c r="J6741" t="s">
        <v>2324</v>
      </c>
      <c r="K6741" t="s">
        <v>9</v>
      </c>
      <c r="L6741" t="s">
        <v>9</v>
      </c>
      <c r="M6741" t="s">
        <v>1458</v>
      </c>
      <c r="O6741" t="s">
        <v>88</v>
      </c>
      <c r="P6741" t="s">
        <v>9</v>
      </c>
      <c r="Q6741" t="s">
        <v>2371</v>
      </c>
      <c r="R6741" t="s">
        <v>122</v>
      </c>
      <c r="S6741" t="s">
        <v>127</v>
      </c>
      <c r="T6741">
        <v>1</v>
      </c>
      <c r="U6741" t="s">
        <v>475</v>
      </c>
      <c r="W6741" t="s">
        <v>386</v>
      </c>
    </row>
    <row r="6742" spans="1:23" x14ac:dyDescent="0.25">
      <c r="A6742" t="s">
        <v>544</v>
      </c>
      <c r="B6742" s="1">
        <v>44031</v>
      </c>
      <c r="C6742">
        <v>-24.1</v>
      </c>
      <c r="D6742" t="s">
        <v>763</v>
      </c>
      <c r="E6742" t="s">
        <v>763</v>
      </c>
      <c r="F6742" t="s">
        <v>764</v>
      </c>
      <c r="G6742" t="s">
        <v>104</v>
      </c>
      <c r="H6742" t="s">
        <v>7</v>
      </c>
      <c r="I6742" t="s">
        <v>7</v>
      </c>
      <c r="J6742" t="s">
        <v>9</v>
      </c>
      <c r="O6742" t="s">
        <v>104</v>
      </c>
      <c r="P6742" t="s">
        <v>9</v>
      </c>
      <c r="Q6742" t="s">
        <v>9</v>
      </c>
      <c r="R6742" t="s">
        <v>122</v>
      </c>
      <c r="S6742" t="s">
        <v>127</v>
      </c>
      <c r="T6742">
        <v>12</v>
      </c>
      <c r="U6742" t="s">
        <v>475</v>
      </c>
      <c r="W6742" t="s">
        <v>386</v>
      </c>
    </row>
    <row r="6743" spans="1:23" x14ac:dyDescent="0.25">
      <c r="A6743" t="s">
        <v>34</v>
      </c>
      <c r="B6743" s="1">
        <v>44031</v>
      </c>
      <c r="C6743">
        <v>-29.72</v>
      </c>
      <c r="D6743" t="s">
        <v>491</v>
      </c>
      <c r="E6743" t="s">
        <v>491</v>
      </c>
      <c r="F6743" t="s">
        <v>1455</v>
      </c>
      <c r="G6743" t="s">
        <v>100</v>
      </c>
      <c r="H6743" t="s">
        <v>176</v>
      </c>
      <c r="I6743" t="s">
        <v>176</v>
      </c>
      <c r="J6743" t="s">
        <v>9</v>
      </c>
      <c r="K6743" t="s">
        <v>9</v>
      </c>
      <c r="L6743" t="s">
        <v>9</v>
      </c>
      <c r="M6743" t="s">
        <v>1387</v>
      </c>
      <c r="O6743" t="s">
        <v>100</v>
      </c>
      <c r="P6743" t="s">
        <v>9</v>
      </c>
      <c r="Q6743" t="s">
        <v>1456</v>
      </c>
      <c r="R6743" t="s">
        <v>122</v>
      </c>
      <c r="S6743" t="s">
        <v>125</v>
      </c>
      <c r="T6743">
        <v>1</v>
      </c>
      <c r="U6743" t="s">
        <v>475</v>
      </c>
      <c r="V6743" t="s">
        <v>6075</v>
      </c>
      <c r="W6743" t="s">
        <v>386</v>
      </c>
    </row>
    <row r="6744" spans="1:23" x14ac:dyDescent="0.25">
      <c r="A6744" t="s">
        <v>544</v>
      </c>
      <c r="B6744" s="1">
        <v>44030</v>
      </c>
      <c r="C6744">
        <v>-53.99</v>
      </c>
      <c r="D6744" t="s">
        <v>1166</v>
      </c>
      <c r="E6744" t="s">
        <v>1166</v>
      </c>
      <c r="F6744" t="s">
        <v>1462</v>
      </c>
      <c r="G6744" t="s">
        <v>104</v>
      </c>
      <c r="H6744" t="s">
        <v>12</v>
      </c>
      <c r="I6744" t="s">
        <v>12</v>
      </c>
      <c r="J6744" t="s">
        <v>9</v>
      </c>
      <c r="O6744" t="s">
        <v>104</v>
      </c>
      <c r="P6744" t="s">
        <v>9</v>
      </c>
      <c r="Q6744" t="s">
        <v>9</v>
      </c>
      <c r="R6744" t="s">
        <v>122</v>
      </c>
      <c r="S6744" t="s">
        <v>127</v>
      </c>
      <c r="T6744">
        <v>12</v>
      </c>
      <c r="U6744" t="s">
        <v>475</v>
      </c>
      <c r="W6744" t="s">
        <v>386</v>
      </c>
    </row>
    <row r="6745" spans="1:23" x14ac:dyDescent="0.25">
      <c r="A6745" t="s">
        <v>492</v>
      </c>
      <c r="B6745" s="1">
        <v>44030</v>
      </c>
      <c r="C6745">
        <v>-4.3899999999999997</v>
      </c>
      <c r="D6745" t="s">
        <v>8599</v>
      </c>
      <c r="E6745" t="s">
        <v>8599</v>
      </c>
      <c r="F6745" t="s">
        <v>615</v>
      </c>
      <c r="G6745" t="s">
        <v>121</v>
      </c>
      <c r="H6745" t="s">
        <v>483</v>
      </c>
      <c r="I6745" t="s">
        <v>483</v>
      </c>
      <c r="J6745" t="s">
        <v>9</v>
      </c>
      <c r="O6745" t="s">
        <v>121</v>
      </c>
      <c r="P6745" t="s">
        <v>9</v>
      </c>
      <c r="Q6745" t="s">
        <v>1464</v>
      </c>
      <c r="R6745" t="s">
        <v>122</v>
      </c>
      <c r="S6745" t="s">
        <v>127</v>
      </c>
      <c r="T6745">
        <v>12</v>
      </c>
      <c r="U6745" t="s">
        <v>475</v>
      </c>
      <c r="W6745" t="s">
        <v>386</v>
      </c>
    </row>
    <row r="6746" spans="1:23" x14ac:dyDescent="0.25">
      <c r="A6746" t="s">
        <v>544</v>
      </c>
      <c r="B6746" s="1">
        <v>44030</v>
      </c>
      <c r="C6746">
        <v>-6.6</v>
      </c>
      <c r="D6746" t="s">
        <v>495</v>
      </c>
      <c r="E6746" t="s">
        <v>495</v>
      </c>
      <c r="F6746" t="s">
        <v>601</v>
      </c>
      <c r="G6746" t="s">
        <v>120</v>
      </c>
      <c r="H6746" t="s">
        <v>67</v>
      </c>
      <c r="I6746" t="s">
        <v>67</v>
      </c>
      <c r="J6746" t="s">
        <v>9</v>
      </c>
      <c r="O6746" t="s">
        <v>120</v>
      </c>
      <c r="P6746" t="s">
        <v>9</v>
      </c>
      <c r="Q6746" t="s">
        <v>1463</v>
      </c>
      <c r="R6746" t="s">
        <v>122</v>
      </c>
      <c r="S6746" t="s">
        <v>127</v>
      </c>
      <c r="T6746">
        <v>12</v>
      </c>
      <c r="U6746" t="s">
        <v>475</v>
      </c>
      <c r="W6746" t="s">
        <v>386</v>
      </c>
    </row>
    <row r="6747" spans="1:23" x14ac:dyDescent="0.25">
      <c r="A6747" t="s">
        <v>533</v>
      </c>
      <c r="B6747" s="1">
        <v>44030</v>
      </c>
      <c r="C6747">
        <v>71.319999999999993</v>
      </c>
      <c r="D6747" t="s">
        <v>36</v>
      </c>
      <c r="E6747" t="s">
        <v>36</v>
      </c>
      <c r="F6747" t="s">
        <v>675</v>
      </c>
      <c r="G6747" t="s">
        <v>55</v>
      </c>
      <c r="H6747" t="s">
        <v>18</v>
      </c>
      <c r="I6747" t="s">
        <v>18</v>
      </c>
      <c r="J6747" t="s">
        <v>9</v>
      </c>
      <c r="O6747" t="s">
        <v>55</v>
      </c>
      <c r="P6747" t="s">
        <v>9</v>
      </c>
      <c r="Q6747" t="s">
        <v>9</v>
      </c>
      <c r="R6747" t="s">
        <v>224</v>
      </c>
      <c r="S6747" t="s">
        <v>126</v>
      </c>
      <c r="T6747">
        <v>12</v>
      </c>
      <c r="U6747" t="s">
        <v>475</v>
      </c>
      <c r="W6747" t="s">
        <v>386</v>
      </c>
    </row>
    <row r="6748" spans="1:23" x14ac:dyDescent="0.25">
      <c r="A6748" t="s">
        <v>544</v>
      </c>
      <c r="B6748" s="1">
        <v>44030</v>
      </c>
      <c r="C6748">
        <v>-24.77</v>
      </c>
      <c r="D6748" t="s">
        <v>979</v>
      </c>
      <c r="E6748" t="s">
        <v>979</v>
      </c>
      <c r="F6748" t="s">
        <v>1468</v>
      </c>
      <c r="G6748" t="s">
        <v>104</v>
      </c>
      <c r="H6748" t="s">
        <v>7</v>
      </c>
      <c r="I6748" t="s">
        <v>7</v>
      </c>
      <c r="J6748" t="s">
        <v>9</v>
      </c>
      <c r="O6748" t="s">
        <v>104</v>
      </c>
      <c r="P6748" t="s">
        <v>9</v>
      </c>
      <c r="Q6748" t="s">
        <v>9</v>
      </c>
      <c r="R6748" t="s">
        <v>122</v>
      </c>
      <c r="S6748" t="s">
        <v>127</v>
      </c>
      <c r="T6748">
        <v>12</v>
      </c>
      <c r="U6748" t="s">
        <v>475</v>
      </c>
      <c r="W6748" t="s">
        <v>386</v>
      </c>
    </row>
    <row r="6749" spans="1:23" x14ac:dyDescent="0.25">
      <c r="A6749" t="s">
        <v>492</v>
      </c>
      <c r="B6749" s="1">
        <v>44030</v>
      </c>
      <c r="C6749">
        <v>-142</v>
      </c>
      <c r="D6749" t="s">
        <v>522</v>
      </c>
      <c r="E6749" t="s">
        <v>522</v>
      </c>
      <c r="F6749" t="s">
        <v>523</v>
      </c>
      <c r="G6749" t="s">
        <v>94</v>
      </c>
      <c r="H6749" t="s">
        <v>73</v>
      </c>
      <c r="I6749" t="s">
        <v>73</v>
      </c>
      <c r="J6749" t="s">
        <v>2439</v>
      </c>
      <c r="O6749" t="s">
        <v>94</v>
      </c>
      <c r="P6749" t="s">
        <v>29</v>
      </c>
      <c r="Q6749" t="s">
        <v>6334</v>
      </c>
      <c r="R6749" t="s">
        <v>122</v>
      </c>
      <c r="S6749" t="s">
        <v>127</v>
      </c>
      <c r="T6749">
        <v>1</v>
      </c>
      <c r="U6749" t="s">
        <v>475</v>
      </c>
      <c r="V6749" t="s">
        <v>262</v>
      </c>
      <c r="W6749" t="s">
        <v>1640</v>
      </c>
    </row>
    <row r="6750" spans="1:23" x14ac:dyDescent="0.25">
      <c r="A6750" t="s">
        <v>492</v>
      </c>
      <c r="B6750" s="1">
        <v>44030</v>
      </c>
      <c r="C6750">
        <v>-455.87</v>
      </c>
      <c r="D6750" t="s">
        <v>1268</v>
      </c>
      <c r="E6750" t="s">
        <v>1268</v>
      </c>
      <c r="F6750" t="s">
        <v>1269</v>
      </c>
      <c r="G6750" t="s">
        <v>473</v>
      </c>
      <c r="H6750" t="s">
        <v>467</v>
      </c>
      <c r="I6750" t="s">
        <v>467</v>
      </c>
      <c r="J6750" t="s">
        <v>9</v>
      </c>
      <c r="O6750" t="s">
        <v>473</v>
      </c>
      <c r="P6750" t="s">
        <v>9</v>
      </c>
      <c r="Q6750" t="s">
        <v>9</v>
      </c>
      <c r="R6750" t="s">
        <v>122</v>
      </c>
      <c r="S6750" t="s">
        <v>127</v>
      </c>
      <c r="T6750">
        <v>12</v>
      </c>
      <c r="U6750" t="s">
        <v>475</v>
      </c>
      <c r="W6750" t="s">
        <v>386</v>
      </c>
    </row>
    <row r="6751" spans="1:23" x14ac:dyDescent="0.25">
      <c r="A6751" t="s">
        <v>492</v>
      </c>
      <c r="B6751" s="1">
        <v>44030</v>
      </c>
      <c r="C6751">
        <v>-150.16999999999999</v>
      </c>
      <c r="D6751" t="s">
        <v>495</v>
      </c>
      <c r="E6751" t="s">
        <v>495</v>
      </c>
      <c r="F6751" t="s">
        <v>496</v>
      </c>
      <c r="G6751" t="s">
        <v>104</v>
      </c>
      <c r="H6751" t="s">
        <v>16</v>
      </c>
      <c r="I6751" t="s">
        <v>16</v>
      </c>
      <c r="J6751" t="s">
        <v>9</v>
      </c>
      <c r="O6751" t="s">
        <v>104</v>
      </c>
      <c r="P6751" t="s">
        <v>9</v>
      </c>
      <c r="Q6751" t="s">
        <v>9</v>
      </c>
      <c r="R6751" t="s">
        <v>122</v>
      </c>
      <c r="S6751" t="s">
        <v>127</v>
      </c>
      <c r="T6751">
        <v>12</v>
      </c>
      <c r="U6751" t="s">
        <v>475</v>
      </c>
      <c r="W6751" t="s">
        <v>386</v>
      </c>
    </row>
    <row r="6752" spans="1:23" x14ac:dyDescent="0.25">
      <c r="A6752" t="s">
        <v>492</v>
      </c>
      <c r="B6752" s="1">
        <v>44030</v>
      </c>
      <c r="C6752">
        <v>-37</v>
      </c>
      <c r="D6752" t="s">
        <v>1465</v>
      </c>
      <c r="E6752" t="s">
        <v>1465</v>
      </c>
      <c r="F6752" t="s">
        <v>1466</v>
      </c>
      <c r="G6752" t="s">
        <v>473</v>
      </c>
      <c r="H6752" t="s">
        <v>466</v>
      </c>
      <c r="I6752" t="s">
        <v>466</v>
      </c>
      <c r="J6752" t="s">
        <v>9</v>
      </c>
      <c r="O6752" t="s">
        <v>473</v>
      </c>
      <c r="P6752" t="s">
        <v>9</v>
      </c>
      <c r="Q6752" t="s">
        <v>1467</v>
      </c>
      <c r="R6752" t="s">
        <v>122</v>
      </c>
      <c r="S6752" t="s">
        <v>127</v>
      </c>
      <c r="T6752">
        <v>12</v>
      </c>
      <c r="U6752" t="s">
        <v>475</v>
      </c>
      <c r="W6752" t="s">
        <v>386</v>
      </c>
    </row>
    <row r="6753" spans="1:23" x14ac:dyDescent="0.25">
      <c r="A6753" t="s">
        <v>34</v>
      </c>
      <c r="B6753" s="1">
        <v>44029</v>
      </c>
      <c r="C6753">
        <v>-11.84</v>
      </c>
      <c r="D6753" t="s">
        <v>491</v>
      </c>
      <c r="E6753" t="s">
        <v>491</v>
      </c>
      <c r="F6753" t="s">
        <v>1469</v>
      </c>
      <c r="G6753" t="s">
        <v>100</v>
      </c>
      <c r="H6753" t="s">
        <v>176</v>
      </c>
      <c r="I6753" t="s">
        <v>176</v>
      </c>
      <c r="J6753" t="s">
        <v>9</v>
      </c>
      <c r="K6753" t="s">
        <v>9</v>
      </c>
      <c r="L6753" t="s">
        <v>9</v>
      </c>
      <c r="M6753" t="s">
        <v>1470</v>
      </c>
      <c r="O6753" t="s">
        <v>100</v>
      </c>
      <c r="P6753" t="s">
        <v>9</v>
      </c>
      <c r="Q6753" t="s">
        <v>1471</v>
      </c>
      <c r="R6753" t="s">
        <v>122</v>
      </c>
      <c r="S6753" t="s">
        <v>125</v>
      </c>
      <c r="T6753">
        <v>1</v>
      </c>
      <c r="U6753" t="s">
        <v>475</v>
      </c>
      <c r="V6753" t="s">
        <v>6075</v>
      </c>
      <c r="W6753" t="s">
        <v>386</v>
      </c>
    </row>
    <row r="6754" spans="1:23" x14ac:dyDescent="0.25">
      <c r="A6754" t="s">
        <v>492</v>
      </c>
      <c r="B6754" s="1">
        <v>44029</v>
      </c>
      <c r="C6754">
        <v>-2.37</v>
      </c>
      <c r="D6754" t="s">
        <v>689</v>
      </c>
      <c r="E6754" t="s">
        <v>689</v>
      </c>
      <c r="F6754" t="s">
        <v>690</v>
      </c>
      <c r="G6754" t="s">
        <v>100</v>
      </c>
      <c r="H6754" t="s">
        <v>41</v>
      </c>
      <c r="I6754" t="s">
        <v>41</v>
      </c>
      <c r="J6754" t="s">
        <v>2385</v>
      </c>
      <c r="K6754" t="s">
        <v>2437</v>
      </c>
      <c r="O6754" t="s">
        <v>100</v>
      </c>
      <c r="P6754" t="s">
        <v>29</v>
      </c>
      <c r="Q6754" t="s">
        <v>2438</v>
      </c>
      <c r="R6754" t="s">
        <v>122</v>
      </c>
      <c r="S6754" t="s">
        <v>127</v>
      </c>
      <c r="T6754">
        <v>12</v>
      </c>
      <c r="U6754" t="s">
        <v>475</v>
      </c>
      <c r="V6754" t="s">
        <v>280</v>
      </c>
      <c r="W6754" t="s">
        <v>1640</v>
      </c>
    </row>
    <row r="6755" spans="1:23" x14ac:dyDescent="0.25">
      <c r="A6755" t="s">
        <v>492</v>
      </c>
      <c r="B6755" s="1">
        <v>44029</v>
      </c>
      <c r="C6755">
        <v>-57.5</v>
      </c>
      <c r="D6755" t="s">
        <v>506</v>
      </c>
      <c r="E6755" t="s">
        <v>506</v>
      </c>
      <c r="F6755" t="s">
        <v>507</v>
      </c>
      <c r="G6755" t="s">
        <v>118</v>
      </c>
      <c r="H6755" t="s">
        <v>52</v>
      </c>
      <c r="I6755" t="s">
        <v>52</v>
      </c>
      <c r="J6755" t="s">
        <v>9</v>
      </c>
      <c r="O6755" t="s">
        <v>118</v>
      </c>
      <c r="P6755" t="s">
        <v>9</v>
      </c>
      <c r="Q6755" t="s">
        <v>9</v>
      </c>
      <c r="R6755" t="s">
        <v>122</v>
      </c>
      <c r="S6755" t="s">
        <v>127</v>
      </c>
      <c r="T6755">
        <v>12</v>
      </c>
      <c r="U6755" t="s">
        <v>475</v>
      </c>
      <c r="W6755" t="s">
        <v>386</v>
      </c>
    </row>
    <row r="6756" spans="1:23" x14ac:dyDescent="0.25">
      <c r="A6756" t="s">
        <v>34</v>
      </c>
      <c r="B6756" s="1">
        <v>44028</v>
      </c>
      <c r="C6756">
        <v>-6.3</v>
      </c>
      <c r="D6756" t="s">
        <v>491</v>
      </c>
      <c r="E6756" t="s">
        <v>491</v>
      </c>
      <c r="F6756" t="s">
        <v>1472</v>
      </c>
      <c r="G6756" t="s">
        <v>88</v>
      </c>
      <c r="H6756" t="s">
        <v>33</v>
      </c>
      <c r="I6756" t="s">
        <v>33</v>
      </c>
      <c r="J6756" t="s">
        <v>2324</v>
      </c>
      <c r="K6756" t="s">
        <v>9</v>
      </c>
      <c r="L6756" t="s">
        <v>9</v>
      </c>
      <c r="M6756" t="s">
        <v>1473</v>
      </c>
      <c r="O6756" t="s">
        <v>88</v>
      </c>
      <c r="P6756" t="s">
        <v>9</v>
      </c>
      <c r="Q6756" t="s">
        <v>2373</v>
      </c>
      <c r="R6756" t="s">
        <v>122</v>
      </c>
      <c r="S6756" t="s">
        <v>127</v>
      </c>
      <c r="T6756">
        <v>1</v>
      </c>
      <c r="U6756" t="s">
        <v>475</v>
      </c>
      <c r="W6756" t="s">
        <v>386</v>
      </c>
    </row>
    <row r="6757" spans="1:23" x14ac:dyDescent="0.25">
      <c r="A6757" t="s">
        <v>34</v>
      </c>
      <c r="B6757" s="1">
        <v>44028</v>
      </c>
      <c r="C6757">
        <v>-7.42</v>
      </c>
      <c r="D6757" t="s">
        <v>491</v>
      </c>
      <c r="E6757" t="s">
        <v>491</v>
      </c>
      <c r="F6757" t="s">
        <v>1474</v>
      </c>
      <c r="G6757" t="s">
        <v>100</v>
      </c>
      <c r="H6757" t="s">
        <v>176</v>
      </c>
      <c r="I6757" t="s">
        <v>176</v>
      </c>
      <c r="J6757" t="s">
        <v>9</v>
      </c>
      <c r="K6757" t="s">
        <v>9</v>
      </c>
      <c r="L6757" t="s">
        <v>9</v>
      </c>
      <c r="M6757" t="s">
        <v>1475</v>
      </c>
      <c r="O6757" t="s">
        <v>100</v>
      </c>
      <c r="P6757" t="s">
        <v>9</v>
      </c>
      <c r="Q6757" t="s">
        <v>1476</v>
      </c>
      <c r="R6757" t="s">
        <v>122</v>
      </c>
      <c r="S6757" t="s">
        <v>125</v>
      </c>
      <c r="T6757">
        <v>1</v>
      </c>
      <c r="U6757" t="s">
        <v>475</v>
      </c>
      <c r="V6757" t="s">
        <v>6075</v>
      </c>
      <c r="W6757" t="s">
        <v>386</v>
      </c>
    </row>
    <row r="6758" spans="1:23" x14ac:dyDescent="0.25">
      <c r="A6758" t="s">
        <v>19</v>
      </c>
      <c r="B6758" s="1">
        <v>44028</v>
      </c>
      <c r="C6758">
        <v>-453.07</v>
      </c>
      <c r="D6758" t="s">
        <v>46</v>
      </c>
      <c r="E6758" t="s">
        <v>46</v>
      </c>
      <c r="F6758" t="s">
        <v>695</v>
      </c>
      <c r="G6758" t="s">
        <v>55</v>
      </c>
      <c r="H6758" t="s">
        <v>18</v>
      </c>
      <c r="I6758" t="s">
        <v>18</v>
      </c>
      <c r="J6758" t="s">
        <v>9</v>
      </c>
      <c r="O6758" t="s">
        <v>55</v>
      </c>
      <c r="P6758" t="s">
        <v>9</v>
      </c>
      <c r="Q6758" t="s">
        <v>9</v>
      </c>
      <c r="R6758" t="s">
        <v>224</v>
      </c>
      <c r="S6758" t="s">
        <v>126</v>
      </c>
      <c r="T6758">
        <v>12</v>
      </c>
      <c r="U6758" t="s">
        <v>475</v>
      </c>
      <c r="W6758" t="s">
        <v>386</v>
      </c>
    </row>
    <row r="6759" spans="1:23" x14ac:dyDescent="0.25">
      <c r="A6759" t="s">
        <v>492</v>
      </c>
      <c r="B6759" s="1">
        <v>44028</v>
      </c>
      <c r="C6759">
        <v>13.18</v>
      </c>
      <c r="D6759" t="s">
        <v>1480</v>
      </c>
      <c r="E6759" t="s">
        <v>1480</v>
      </c>
      <c r="F6759" t="s">
        <v>1481</v>
      </c>
      <c r="G6759" t="s">
        <v>88</v>
      </c>
      <c r="H6759" t="s">
        <v>33</v>
      </c>
      <c r="I6759" t="s">
        <v>33</v>
      </c>
      <c r="J6759" t="s">
        <v>2324</v>
      </c>
      <c r="O6759" t="s">
        <v>88</v>
      </c>
      <c r="P6759" t="s">
        <v>9</v>
      </c>
      <c r="Q6759" t="s">
        <v>2372</v>
      </c>
      <c r="R6759" t="s">
        <v>122</v>
      </c>
      <c r="S6759" t="s">
        <v>127</v>
      </c>
      <c r="T6759">
        <v>1</v>
      </c>
      <c r="U6759" t="s">
        <v>475</v>
      </c>
      <c r="W6759" t="s">
        <v>386</v>
      </c>
    </row>
    <row r="6760" spans="1:23" x14ac:dyDescent="0.25">
      <c r="A6760" t="s">
        <v>492</v>
      </c>
      <c r="B6760" s="1">
        <v>44028</v>
      </c>
      <c r="C6760">
        <v>-15</v>
      </c>
      <c r="D6760" t="s">
        <v>612</v>
      </c>
      <c r="E6760" t="s">
        <v>612</v>
      </c>
      <c r="F6760" t="s">
        <v>1067</v>
      </c>
      <c r="G6760" t="s">
        <v>110</v>
      </c>
      <c r="H6760" t="s">
        <v>79</v>
      </c>
      <c r="I6760" t="s">
        <v>79</v>
      </c>
      <c r="J6760" t="s">
        <v>9</v>
      </c>
      <c r="O6760" t="s">
        <v>110</v>
      </c>
      <c r="P6760" t="s">
        <v>9</v>
      </c>
      <c r="Q6760" t="s">
        <v>9</v>
      </c>
      <c r="R6760" t="s">
        <v>122</v>
      </c>
      <c r="S6760" t="s">
        <v>127</v>
      </c>
      <c r="T6760">
        <v>12</v>
      </c>
      <c r="U6760" t="s">
        <v>475</v>
      </c>
      <c r="V6760" t="s">
        <v>283</v>
      </c>
      <c r="W6760" t="s">
        <v>386</v>
      </c>
    </row>
    <row r="6761" spans="1:23" x14ac:dyDescent="0.25">
      <c r="A6761" t="s">
        <v>34</v>
      </c>
      <c r="B6761" s="1">
        <v>44028</v>
      </c>
      <c r="C6761">
        <v>-48.1</v>
      </c>
      <c r="D6761" t="s">
        <v>491</v>
      </c>
      <c r="E6761" t="s">
        <v>491</v>
      </c>
      <c r="F6761" t="s">
        <v>1477</v>
      </c>
      <c r="G6761" t="s">
        <v>100</v>
      </c>
      <c r="H6761" t="s">
        <v>176</v>
      </c>
      <c r="I6761" t="s">
        <v>176</v>
      </c>
      <c r="J6761" t="s">
        <v>9</v>
      </c>
      <c r="K6761" t="s">
        <v>9</v>
      </c>
      <c r="L6761" t="s">
        <v>9</v>
      </c>
      <c r="M6761" t="s">
        <v>1478</v>
      </c>
      <c r="O6761" t="s">
        <v>100</v>
      </c>
      <c r="P6761" t="s">
        <v>9</v>
      </c>
      <c r="Q6761" t="s">
        <v>1479</v>
      </c>
      <c r="R6761" t="s">
        <v>122</v>
      </c>
      <c r="S6761" t="s">
        <v>125</v>
      </c>
      <c r="T6761">
        <v>1</v>
      </c>
      <c r="U6761" t="s">
        <v>475</v>
      </c>
      <c r="V6761" t="s">
        <v>6075</v>
      </c>
      <c r="W6761" t="s">
        <v>386</v>
      </c>
    </row>
    <row r="6762" spans="1:23" x14ac:dyDescent="0.25">
      <c r="A6762" t="s">
        <v>19</v>
      </c>
      <c r="B6762" s="1">
        <v>44027</v>
      </c>
      <c r="C6762">
        <v>-54.24</v>
      </c>
      <c r="D6762" t="s">
        <v>701</v>
      </c>
      <c r="E6762" t="s">
        <v>701</v>
      </c>
      <c r="F6762" t="s">
        <v>702</v>
      </c>
      <c r="G6762" t="s">
        <v>94</v>
      </c>
      <c r="H6762" t="s">
        <v>24</v>
      </c>
      <c r="I6762" t="s">
        <v>24</v>
      </c>
      <c r="J6762" t="s">
        <v>2433</v>
      </c>
      <c r="K6762" t="s">
        <v>2434</v>
      </c>
      <c r="O6762" t="s">
        <v>94</v>
      </c>
      <c r="P6762" t="s">
        <v>29</v>
      </c>
      <c r="Q6762" t="s">
        <v>2435</v>
      </c>
      <c r="R6762" t="s">
        <v>122</v>
      </c>
      <c r="S6762" t="s">
        <v>127</v>
      </c>
      <c r="T6762">
        <v>12</v>
      </c>
      <c r="U6762" t="s">
        <v>475</v>
      </c>
      <c r="V6762" t="s">
        <v>265</v>
      </c>
      <c r="W6762" t="s">
        <v>1640</v>
      </c>
    </row>
    <row r="6763" spans="1:23" x14ac:dyDescent="0.25">
      <c r="A6763" t="s">
        <v>34</v>
      </c>
      <c r="B6763" s="1">
        <v>44027</v>
      </c>
      <c r="C6763">
        <v>453.07</v>
      </c>
      <c r="D6763" t="s">
        <v>46</v>
      </c>
      <c r="E6763" t="s">
        <v>46</v>
      </c>
      <c r="F6763" t="s">
        <v>703</v>
      </c>
      <c r="G6763" t="s">
        <v>55</v>
      </c>
      <c r="H6763" t="s">
        <v>18</v>
      </c>
      <c r="I6763" t="s">
        <v>18</v>
      </c>
      <c r="J6763" t="s">
        <v>9</v>
      </c>
      <c r="O6763" t="s">
        <v>55</v>
      </c>
      <c r="P6763" t="s">
        <v>9</v>
      </c>
      <c r="Q6763" t="s">
        <v>9</v>
      </c>
      <c r="R6763" t="s">
        <v>224</v>
      </c>
      <c r="S6763" t="s">
        <v>126</v>
      </c>
      <c r="T6763">
        <v>12</v>
      </c>
      <c r="U6763" t="s">
        <v>475</v>
      </c>
      <c r="W6763" t="s">
        <v>386</v>
      </c>
    </row>
    <row r="6764" spans="1:23" x14ac:dyDescent="0.25">
      <c r="A6764" t="s">
        <v>492</v>
      </c>
      <c r="B6764" s="1">
        <v>44027</v>
      </c>
      <c r="C6764">
        <v>-73.77</v>
      </c>
      <c r="D6764" t="s">
        <v>495</v>
      </c>
      <c r="E6764" t="s">
        <v>495</v>
      </c>
      <c r="F6764" t="s">
        <v>496</v>
      </c>
      <c r="G6764" t="s">
        <v>104</v>
      </c>
      <c r="H6764" t="s">
        <v>16</v>
      </c>
      <c r="I6764" t="s">
        <v>16</v>
      </c>
      <c r="J6764" t="s">
        <v>9</v>
      </c>
      <c r="O6764" t="s">
        <v>104</v>
      </c>
      <c r="P6764" t="s">
        <v>9</v>
      </c>
      <c r="Q6764" t="s">
        <v>9</v>
      </c>
      <c r="R6764" t="s">
        <v>122</v>
      </c>
      <c r="S6764" t="s">
        <v>127</v>
      </c>
      <c r="T6764">
        <v>12</v>
      </c>
      <c r="U6764" t="s">
        <v>475</v>
      </c>
      <c r="W6764" t="s">
        <v>386</v>
      </c>
    </row>
    <row r="6765" spans="1:23" x14ac:dyDescent="0.25">
      <c r="A6765" t="s">
        <v>19</v>
      </c>
      <c r="B6765" s="1">
        <v>44026</v>
      </c>
      <c r="C6765">
        <v>2017.11</v>
      </c>
      <c r="D6765" t="s">
        <v>1485</v>
      </c>
      <c r="E6765" t="s">
        <v>1485</v>
      </c>
      <c r="F6765" t="s">
        <v>598</v>
      </c>
      <c r="G6765" t="s">
        <v>110</v>
      </c>
      <c r="H6765" t="s">
        <v>81</v>
      </c>
      <c r="I6765" t="s">
        <v>81</v>
      </c>
      <c r="J6765" t="s">
        <v>9</v>
      </c>
      <c r="O6765" t="s">
        <v>110</v>
      </c>
      <c r="P6765" t="s">
        <v>9</v>
      </c>
      <c r="Q6765" t="s">
        <v>9</v>
      </c>
      <c r="R6765" t="s">
        <v>122</v>
      </c>
      <c r="S6765" t="s">
        <v>127</v>
      </c>
      <c r="T6765">
        <v>1</v>
      </c>
      <c r="U6765" t="s">
        <v>475</v>
      </c>
      <c r="V6765" t="s">
        <v>283</v>
      </c>
      <c r="W6765" t="s">
        <v>386</v>
      </c>
    </row>
    <row r="6766" spans="1:23" x14ac:dyDescent="0.25">
      <c r="A6766" t="s">
        <v>34</v>
      </c>
      <c r="B6766" s="1">
        <v>44026</v>
      </c>
      <c r="C6766">
        <v>-14.3</v>
      </c>
      <c r="D6766" t="s">
        <v>491</v>
      </c>
      <c r="E6766" t="s">
        <v>491</v>
      </c>
      <c r="F6766" t="s">
        <v>1482</v>
      </c>
      <c r="G6766" t="s">
        <v>88</v>
      </c>
      <c r="H6766" t="s">
        <v>33</v>
      </c>
      <c r="I6766" t="s">
        <v>33</v>
      </c>
      <c r="J6766" t="s">
        <v>2324</v>
      </c>
      <c r="K6766" t="s">
        <v>9</v>
      </c>
      <c r="L6766" t="s">
        <v>9</v>
      </c>
      <c r="M6766" t="s">
        <v>1483</v>
      </c>
      <c r="O6766" t="s">
        <v>88</v>
      </c>
      <c r="P6766" t="s">
        <v>9</v>
      </c>
      <c r="Q6766" t="s">
        <v>2375</v>
      </c>
      <c r="R6766" t="s">
        <v>122</v>
      </c>
      <c r="S6766" t="s">
        <v>127</v>
      </c>
      <c r="T6766">
        <v>1</v>
      </c>
      <c r="U6766" t="s">
        <v>475</v>
      </c>
      <c r="W6766" t="s">
        <v>386</v>
      </c>
    </row>
    <row r="6767" spans="1:23" x14ac:dyDescent="0.25">
      <c r="A6767" t="s">
        <v>19</v>
      </c>
      <c r="B6767" s="1">
        <v>44026</v>
      </c>
      <c r="C6767">
        <v>40</v>
      </c>
      <c r="D6767" t="s">
        <v>1489</v>
      </c>
      <c r="E6767" t="s">
        <v>1489</v>
      </c>
      <c r="F6767" t="s">
        <v>1490</v>
      </c>
      <c r="G6767" t="s">
        <v>55</v>
      </c>
      <c r="H6767" t="s">
        <v>225</v>
      </c>
      <c r="I6767" t="s">
        <v>225</v>
      </c>
      <c r="J6767" t="s">
        <v>9</v>
      </c>
      <c r="O6767" t="s">
        <v>55</v>
      </c>
      <c r="P6767" t="s">
        <v>9</v>
      </c>
      <c r="Q6767" t="s">
        <v>9</v>
      </c>
      <c r="R6767" t="s">
        <v>224</v>
      </c>
      <c r="S6767" t="s">
        <v>126</v>
      </c>
      <c r="T6767">
        <v>0</v>
      </c>
      <c r="U6767" t="s">
        <v>475</v>
      </c>
      <c r="V6767" t="s">
        <v>6075</v>
      </c>
      <c r="W6767" t="s">
        <v>386</v>
      </c>
    </row>
    <row r="6768" spans="1:23" x14ac:dyDescent="0.25">
      <c r="A6768" t="s">
        <v>414</v>
      </c>
      <c r="B6768" s="1">
        <v>44026</v>
      </c>
      <c r="C6768">
        <v>-40</v>
      </c>
      <c r="D6768" t="s">
        <v>621</v>
      </c>
      <c r="E6768" t="s">
        <v>621</v>
      </c>
      <c r="F6768" t="s">
        <v>1486</v>
      </c>
      <c r="G6768" t="s">
        <v>55</v>
      </c>
      <c r="H6768" t="s">
        <v>225</v>
      </c>
      <c r="I6768" t="s">
        <v>225</v>
      </c>
      <c r="J6768" t="s">
        <v>9</v>
      </c>
      <c r="O6768" t="s">
        <v>55</v>
      </c>
      <c r="P6768" t="s">
        <v>9</v>
      </c>
      <c r="Q6768" t="s">
        <v>9</v>
      </c>
      <c r="R6768" t="s">
        <v>224</v>
      </c>
      <c r="S6768" t="s">
        <v>126</v>
      </c>
      <c r="T6768">
        <v>0</v>
      </c>
      <c r="U6768" t="s">
        <v>475</v>
      </c>
      <c r="V6768" t="s">
        <v>6075</v>
      </c>
      <c r="W6768" t="s">
        <v>386</v>
      </c>
    </row>
    <row r="6769" spans="1:23" x14ac:dyDescent="0.25">
      <c r="A6769" t="s">
        <v>19</v>
      </c>
      <c r="B6769" s="1">
        <v>44026</v>
      </c>
      <c r="C6769">
        <v>4695.54</v>
      </c>
      <c r="D6769" t="s">
        <v>719</v>
      </c>
      <c r="E6769" t="s">
        <v>719</v>
      </c>
      <c r="F6769" t="s">
        <v>565</v>
      </c>
      <c r="G6769" t="s">
        <v>92</v>
      </c>
      <c r="H6769" t="s">
        <v>30</v>
      </c>
      <c r="I6769" t="s">
        <v>30</v>
      </c>
      <c r="J6769" t="s">
        <v>9</v>
      </c>
      <c r="O6769" t="s">
        <v>92</v>
      </c>
      <c r="P6769" t="s">
        <v>9</v>
      </c>
      <c r="Q6769" t="s">
        <v>9</v>
      </c>
      <c r="R6769" t="s">
        <v>92</v>
      </c>
      <c r="S6769" t="s">
        <v>127</v>
      </c>
      <c r="T6769">
        <v>12</v>
      </c>
      <c r="U6769" t="s">
        <v>475</v>
      </c>
      <c r="W6769" t="s">
        <v>386</v>
      </c>
    </row>
    <row r="6770" spans="1:23" x14ac:dyDescent="0.25">
      <c r="A6770" t="s">
        <v>336</v>
      </c>
      <c r="B6770" s="1">
        <v>44026</v>
      </c>
      <c r="C6770">
        <v>-5</v>
      </c>
      <c r="D6770" t="s">
        <v>1487</v>
      </c>
      <c r="E6770" t="s">
        <v>1487</v>
      </c>
      <c r="F6770" t="s">
        <v>1488</v>
      </c>
      <c r="G6770" t="s">
        <v>88</v>
      </c>
      <c r="H6770" t="s">
        <v>33</v>
      </c>
      <c r="I6770" t="s">
        <v>33</v>
      </c>
      <c r="J6770" t="s">
        <v>2324</v>
      </c>
      <c r="O6770" t="s">
        <v>88</v>
      </c>
      <c r="P6770" t="s">
        <v>9</v>
      </c>
      <c r="Q6770" t="s">
        <v>2374</v>
      </c>
      <c r="R6770" t="s">
        <v>122</v>
      </c>
      <c r="S6770" t="s">
        <v>127</v>
      </c>
      <c r="T6770">
        <v>1</v>
      </c>
      <c r="U6770" t="s">
        <v>475</v>
      </c>
      <c r="W6770" t="s">
        <v>386</v>
      </c>
    </row>
    <row r="6771" spans="1:23" x14ac:dyDescent="0.25">
      <c r="A6771" t="s">
        <v>336</v>
      </c>
      <c r="B6771" s="1">
        <v>44026</v>
      </c>
      <c r="C6771">
        <v>-18</v>
      </c>
      <c r="D6771" t="s">
        <v>1487</v>
      </c>
      <c r="E6771" t="s">
        <v>1487</v>
      </c>
      <c r="F6771" t="s">
        <v>1488</v>
      </c>
      <c r="G6771" t="s">
        <v>104</v>
      </c>
      <c r="H6771" t="s">
        <v>7</v>
      </c>
      <c r="I6771" t="s">
        <v>7</v>
      </c>
      <c r="J6771" t="s">
        <v>9</v>
      </c>
      <c r="O6771" t="s">
        <v>104</v>
      </c>
      <c r="P6771" t="s">
        <v>9</v>
      </c>
      <c r="Q6771" t="s">
        <v>9</v>
      </c>
      <c r="R6771" t="s">
        <v>122</v>
      </c>
      <c r="S6771" t="s">
        <v>127</v>
      </c>
      <c r="T6771">
        <v>12</v>
      </c>
      <c r="U6771" t="s">
        <v>475</v>
      </c>
      <c r="W6771" t="s">
        <v>386</v>
      </c>
    </row>
    <row r="6772" spans="1:23" x14ac:dyDescent="0.25">
      <c r="A6772" t="s">
        <v>487</v>
      </c>
      <c r="B6772" s="1">
        <v>44026</v>
      </c>
      <c r="C6772">
        <v>66</v>
      </c>
      <c r="D6772" t="s">
        <v>1491</v>
      </c>
      <c r="E6772" t="s">
        <v>1491</v>
      </c>
      <c r="F6772" t="s">
        <v>501</v>
      </c>
      <c r="G6772" t="s">
        <v>105</v>
      </c>
      <c r="H6772" t="s">
        <v>28</v>
      </c>
      <c r="I6772" t="s">
        <v>28</v>
      </c>
      <c r="J6772" t="s">
        <v>2328</v>
      </c>
      <c r="O6772" t="s">
        <v>105</v>
      </c>
      <c r="P6772" t="s">
        <v>9</v>
      </c>
      <c r="Q6772" t="s">
        <v>1492</v>
      </c>
      <c r="R6772" t="s">
        <v>122</v>
      </c>
      <c r="S6772" t="s">
        <v>124</v>
      </c>
      <c r="T6772">
        <v>1</v>
      </c>
      <c r="U6772" t="s">
        <v>475</v>
      </c>
      <c r="W6772" t="s">
        <v>386</v>
      </c>
    </row>
    <row r="6773" spans="1:23" x14ac:dyDescent="0.25">
      <c r="A6773" t="s">
        <v>492</v>
      </c>
      <c r="B6773" s="1">
        <v>44026</v>
      </c>
      <c r="C6773">
        <v>-30</v>
      </c>
      <c r="D6773" t="s">
        <v>761</v>
      </c>
      <c r="E6773" t="s">
        <v>761</v>
      </c>
      <c r="F6773" t="s">
        <v>1484</v>
      </c>
      <c r="G6773" t="s">
        <v>104</v>
      </c>
      <c r="H6773" t="s">
        <v>7</v>
      </c>
      <c r="I6773" t="s">
        <v>7</v>
      </c>
      <c r="J6773" t="s">
        <v>9</v>
      </c>
      <c r="O6773" t="s">
        <v>104</v>
      </c>
      <c r="P6773" t="s">
        <v>9</v>
      </c>
      <c r="Q6773" t="s">
        <v>9</v>
      </c>
      <c r="R6773" t="s">
        <v>122</v>
      </c>
      <c r="S6773" t="s">
        <v>127</v>
      </c>
      <c r="T6773">
        <v>12</v>
      </c>
      <c r="U6773" t="s">
        <v>475</v>
      </c>
      <c r="W6773" t="s">
        <v>386</v>
      </c>
    </row>
    <row r="6774" spans="1:23" x14ac:dyDescent="0.25">
      <c r="A6774" t="s">
        <v>544</v>
      </c>
      <c r="B6774" s="1">
        <v>44026</v>
      </c>
      <c r="C6774">
        <v>-25.81</v>
      </c>
      <c r="D6774" t="s">
        <v>1493</v>
      </c>
      <c r="E6774" t="s">
        <v>1493</v>
      </c>
      <c r="F6774" t="s">
        <v>1494</v>
      </c>
      <c r="G6774" t="s">
        <v>104</v>
      </c>
      <c r="H6774" t="s">
        <v>7</v>
      </c>
      <c r="I6774" t="s">
        <v>7</v>
      </c>
      <c r="J6774" t="s">
        <v>9</v>
      </c>
      <c r="O6774" t="s">
        <v>104</v>
      </c>
      <c r="P6774" t="s">
        <v>9</v>
      </c>
      <c r="Q6774" t="s">
        <v>9</v>
      </c>
      <c r="R6774" t="s">
        <v>122</v>
      </c>
      <c r="S6774" t="s">
        <v>127</v>
      </c>
      <c r="T6774">
        <v>12</v>
      </c>
      <c r="U6774" t="s">
        <v>475</v>
      </c>
      <c r="W6774" t="s">
        <v>386</v>
      </c>
    </row>
    <row r="6775" spans="1:23" x14ac:dyDescent="0.25">
      <c r="A6775" t="s">
        <v>492</v>
      </c>
      <c r="B6775" s="1">
        <v>44025</v>
      </c>
      <c r="C6775">
        <v>-16.5</v>
      </c>
      <c r="D6775" t="s">
        <v>1495</v>
      </c>
      <c r="E6775" t="s">
        <v>1495</v>
      </c>
      <c r="F6775" t="s">
        <v>1496</v>
      </c>
      <c r="G6775" t="s">
        <v>105</v>
      </c>
      <c r="H6775" t="s">
        <v>28</v>
      </c>
      <c r="I6775" t="s">
        <v>28</v>
      </c>
      <c r="J6775" t="s">
        <v>2328</v>
      </c>
      <c r="O6775" t="s">
        <v>105</v>
      </c>
      <c r="P6775" t="s">
        <v>9</v>
      </c>
      <c r="Q6775" t="s">
        <v>1492</v>
      </c>
      <c r="R6775" t="s">
        <v>122</v>
      </c>
      <c r="S6775" t="s">
        <v>124</v>
      </c>
      <c r="T6775">
        <v>1</v>
      </c>
      <c r="U6775" t="s">
        <v>475</v>
      </c>
      <c r="W6775" t="s">
        <v>386</v>
      </c>
    </row>
    <row r="6776" spans="1:23" x14ac:dyDescent="0.25">
      <c r="A6776" t="s">
        <v>492</v>
      </c>
      <c r="B6776" s="1">
        <v>44025</v>
      </c>
      <c r="C6776">
        <v>-16.579999999999998</v>
      </c>
      <c r="D6776" t="s">
        <v>1495</v>
      </c>
      <c r="E6776" t="s">
        <v>1495</v>
      </c>
      <c r="F6776" t="s">
        <v>1496</v>
      </c>
      <c r="G6776" t="s">
        <v>105</v>
      </c>
      <c r="H6776" t="s">
        <v>28</v>
      </c>
      <c r="I6776" t="s">
        <v>28</v>
      </c>
      <c r="J6776" t="s">
        <v>2328</v>
      </c>
      <c r="O6776" t="s">
        <v>105</v>
      </c>
      <c r="P6776" t="s">
        <v>9</v>
      </c>
      <c r="Q6776" t="s">
        <v>1492</v>
      </c>
      <c r="R6776" t="s">
        <v>122</v>
      </c>
      <c r="S6776" t="s">
        <v>124</v>
      </c>
      <c r="T6776">
        <v>1</v>
      </c>
      <c r="U6776" t="s">
        <v>475</v>
      </c>
      <c r="W6776" t="s">
        <v>386</v>
      </c>
    </row>
    <row r="6777" spans="1:23" x14ac:dyDescent="0.25">
      <c r="A6777" t="s">
        <v>492</v>
      </c>
      <c r="B6777" s="1">
        <v>44025</v>
      </c>
      <c r="C6777">
        <v>-22.08</v>
      </c>
      <c r="D6777" t="s">
        <v>1495</v>
      </c>
      <c r="E6777" t="s">
        <v>1495</v>
      </c>
      <c r="F6777" t="s">
        <v>1496</v>
      </c>
      <c r="G6777" t="s">
        <v>105</v>
      </c>
      <c r="H6777" t="s">
        <v>28</v>
      </c>
      <c r="I6777" t="s">
        <v>28</v>
      </c>
      <c r="J6777" t="s">
        <v>2328</v>
      </c>
      <c r="O6777" t="s">
        <v>105</v>
      </c>
      <c r="P6777" t="s">
        <v>9</v>
      </c>
      <c r="Q6777" t="s">
        <v>1492</v>
      </c>
      <c r="R6777" t="s">
        <v>122</v>
      </c>
      <c r="S6777" t="s">
        <v>124</v>
      </c>
      <c r="T6777">
        <v>1</v>
      </c>
      <c r="U6777" t="s">
        <v>475</v>
      </c>
      <c r="W6777" t="s">
        <v>386</v>
      </c>
    </row>
    <row r="6778" spans="1:23" x14ac:dyDescent="0.25">
      <c r="A6778" t="s">
        <v>492</v>
      </c>
      <c r="B6778" s="1">
        <v>44023</v>
      </c>
      <c r="C6778">
        <v>-148.33000000000001</v>
      </c>
      <c r="D6778" t="s">
        <v>5477</v>
      </c>
      <c r="E6778" t="s">
        <v>5477</v>
      </c>
      <c r="F6778" t="s">
        <v>771</v>
      </c>
      <c r="G6778" t="s">
        <v>55</v>
      </c>
      <c r="H6778" t="s">
        <v>76</v>
      </c>
      <c r="I6778" t="s">
        <v>76</v>
      </c>
      <c r="J6778" t="s">
        <v>9</v>
      </c>
      <c r="O6778" t="s">
        <v>55</v>
      </c>
      <c r="P6778" t="s">
        <v>9</v>
      </c>
      <c r="Q6778" t="s">
        <v>9</v>
      </c>
      <c r="R6778" t="s">
        <v>224</v>
      </c>
      <c r="S6778" t="s">
        <v>126</v>
      </c>
      <c r="T6778">
        <v>12</v>
      </c>
      <c r="U6778" t="s">
        <v>475</v>
      </c>
      <c r="V6778" t="s">
        <v>6075</v>
      </c>
      <c r="W6778" t="s">
        <v>386</v>
      </c>
    </row>
    <row r="6779" spans="1:23" x14ac:dyDescent="0.25">
      <c r="A6779" t="s">
        <v>492</v>
      </c>
      <c r="B6779" s="1">
        <v>44022</v>
      </c>
      <c r="C6779">
        <v>-13.18</v>
      </c>
      <c r="D6779" t="s">
        <v>1480</v>
      </c>
      <c r="E6779" t="s">
        <v>1480</v>
      </c>
      <c r="F6779" t="s">
        <v>1481</v>
      </c>
      <c r="G6779" t="s">
        <v>88</v>
      </c>
      <c r="H6779" t="s">
        <v>33</v>
      </c>
      <c r="I6779" t="s">
        <v>33</v>
      </c>
      <c r="J6779" t="s">
        <v>2324</v>
      </c>
      <c r="O6779" t="s">
        <v>88</v>
      </c>
      <c r="P6779" t="s">
        <v>9</v>
      </c>
      <c r="Q6779" t="s">
        <v>2376</v>
      </c>
      <c r="R6779" t="s">
        <v>122</v>
      </c>
      <c r="S6779" t="s">
        <v>127</v>
      </c>
      <c r="T6779">
        <v>1</v>
      </c>
      <c r="U6779" t="s">
        <v>475</v>
      </c>
      <c r="W6779" t="s">
        <v>386</v>
      </c>
    </row>
    <row r="6780" spans="1:23" x14ac:dyDescent="0.25">
      <c r="A6780" t="s">
        <v>488</v>
      </c>
      <c r="B6780" s="1">
        <v>44022</v>
      </c>
      <c r="C6780">
        <v>120.69</v>
      </c>
      <c r="D6780" t="s">
        <v>489</v>
      </c>
      <c r="E6780" t="s">
        <v>489</v>
      </c>
      <c r="F6780" t="s">
        <v>490</v>
      </c>
      <c r="G6780" t="s">
        <v>92</v>
      </c>
      <c r="H6780" t="s">
        <v>71</v>
      </c>
      <c r="I6780" t="s">
        <v>71</v>
      </c>
      <c r="J6780" t="s">
        <v>9</v>
      </c>
      <c r="O6780" t="s">
        <v>92</v>
      </c>
      <c r="P6780" t="s">
        <v>9</v>
      </c>
      <c r="Q6780" t="s">
        <v>9</v>
      </c>
      <c r="R6780" t="s">
        <v>92</v>
      </c>
      <c r="S6780" t="s">
        <v>127</v>
      </c>
      <c r="T6780">
        <v>12</v>
      </c>
      <c r="U6780" t="s">
        <v>475</v>
      </c>
      <c r="W6780" t="s">
        <v>386</v>
      </c>
    </row>
    <row r="6781" spans="1:23" x14ac:dyDescent="0.25">
      <c r="A6781" t="s">
        <v>544</v>
      </c>
      <c r="B6781" s="1">
        <v>44021</v>
      </c>
      <c r="C6781">
        <v>300</v>
      </c>
      <c r="D6781" t="s">
        <v>665</v>
      </c>
      <c r="E6781" t="s">
        <v>665</v>
      </c>
      <c r="F6781" t="s">
        <v>1497</v>
      </c>
      <c r="G6781" t="s">
        <v>105</v>
      </c>
      <c r="H6781" t="s">
        <v>28</v>
      </c>
      <c r="I6781" t="s">
        <v>28</v>
      </c>
      <c r="J6781" t="s">
        <v>2326</v>
      </c>
      <c r="O6781" t="s">
        <v>105</v>
      </c>
      <c r="P6781" t="s">
        <v>9</v>
      </c>
      <c r="Q6781" t="s">
        <v>1498</v>
      </c>
      <c r="R6781" t="s">
        <v>122</v>
      </c>
      <c r="S6781" t="s">
        <v>124</v>
      </c>
      <c r="T6781">
        <v>1</v>
      </c>
      <c r="U6781" t="s">
        <v>475</v>
      </c>
      <c r="W6781" t="s">
        <v>386</v>
      </c>
    </row>
    <row r="6782" spans="1:23" x14ac:dyDescent="0.25">
      <c r="A6782" t="s">
        <v>492</v>
      </c>
      <c r="B6782" s="1">
        <v>44021</v>
      </c>
      <c r="C6782">
        <v>-54.95</v>
      </c>
      <c r="D6782" t="s">
        <v>495</v>
      </c>
      <c r="E6782" t="s">
        <v>495</v>
      </c>
      <c r="F6782" t="s">
        <v>496</v>
      </c>
      <c r="G6782" t="s">
        <v>104</v>
      </c>
      <c r="H6782" t="s">
        <v>16</v>
      </c>
      <c r="I6782" t="s">
        <v>16</v>
      </c>
      <c r="J6782" t="s">
        <v>9</v>
      </c>
      <c r="O6782" t="s">
        <v>104</v>
      </c>
      <c r="P6782" t="s">
        <v>9</v>
      </c>
      <c r="Q6782" t="s">
        <v>9</v>
      </c>
      <c r="R6782" t="s">
        <v>122</v>
      </c>
      <c r="S6782" t="s">
        <v>127</v>
      </c>
      <c r="T6782">
        <v>12</v>
      </c>
      <c r="U6782" t="s">
        <v>475</v>
      </c>
      <c r="W6782" t="s">
        <v>386</v>
      </c>
    </row>
    <row r="6783" spans="1:23" x14ac:dyDescent="0.25">
      <c r="A6783" t="s">
        <v>34</v>
      </c>
      <c r="B6783" s="1">
        <v>44021</v>
      </c>
      <c r="C6783">
        <v>-4.3899999999999997</v>
      </c>
      <c r="D6783" t="s">
        <v>914</v>
      </c>
      <c r="E6783" t="s">
        <v>914</v>
      </c>
      <c r="F6783" t="s">
        <v>1499</v>
      </c>
      <c r="G6783" t="s">
        <v>13</v>
      </c>
      <c r="H6783" t="s">
        <v>11</v>
      </c>
      <c r="I6783" t="s">
        <v>11</v>
      </c>
      <c r="J6783" t="s">
        <v>9</v>
      </c>
      <c r="O6783" t="s">
        <v>13</v>
      </c>
      <c r="P6783" t="s">
        <v>9</v>
      </c>
      <c r="Q6783" t="s">
        <v>9</v>
      </c>
      <c r="R6783" t="s">
        <v>122</v>
      </c>
      <c r="S6783" t="s">
        <v>127</v>
      </c>
      <c r="T6783">
        <v>12</v>
      </c>
      <c r="U6783" t="s">
        <v>475</v>
      </c>
      <c r="W6783" t="s">
        <v>386</v>
      </c>
    </row>
    <row r="6784" spans="1:23" x14ac:dyDescent="0.25">
      <c r="A6784" t="s">
        <v>544</v>
      </c>
      <c r="B6784" s="1">
        <v>44021</v>
      </c>
      <c r="C6784">
        <v>-5.42</v>
      </c>
      <c r="D6784" t="s">
        <v>1502</v>
      </c>
      <c r="E6784" t="s">
        <v>1502</v>
      </c>
      <c r="F6784" t="s">
        <v>1503</v>
      </c>
      <c r="G6784" t="s">
        <v>105</v>
      </c>
      <c r="H6784" t="s">
        <v>28</v>
      </c>
      <c r="I6784" t="s">
        <v>28</v>
      </c>
      <c r="J6784" t="s">
        <v>2328</v>
      </c>
      <c r="O6784" t="s">
        <v>105</v>
      </c>
      <c r="P6784" t="s">
        <v>9</v>
      </c>
      <c r="Q6784" t="s">
        <v>1492</v>
      </c>
      <c r="R6784" t="s">
        <v>122</v>
      </c>
      <c r="S6784" t="s">
        <v>124</v>
      </c>
      <c r="T6784">
        <v>1</v>
      </c>
      <c r="U6784" t="s">
        <v>475</v>
      </c>
      <c r="W6784" t="s">
        <v>386</v>
      </c>
    </row>
    <row r="6785" spans="1:23" x14ac:dyDescent="0.25">
      <c r="A6785" t="s">
        <v>544</v>
      </c>
      <c r="B6785" s="1">
        <v>44021</v>
      </c>
      <c r="C6785">
        <v>-7.62</v>
      </c>
      <c r="D6785" t="s">
        <v>1500</v>
      </c>
      <c r="E6785" t="s">
        <v>1500</v>
      </c>
      <c r="F6785" t="s">
        <v>1501</v>
      </c>
      <c r="G6785" t="s">
        <v>105</v>
      </c>
      <c r="H6785" t="s">
        <v>28</v>
      </c>
      <c r="I6785" t="s">
        <v>28</v>
      </c>
      <c r="J6785" t="s">
        <v>2328</v>
      </c>
      <c r="O6785" t="s">
        <v>105</v>
      </c>
      <c r="P6785" t="s">
        <v>9</v>
      </c>
      <c r="Q6785" t="s">
        <v>1492</v>
      </c>
      <c r="R6785" t="s">
        <v>122</v>
      </c>
      <c r="S6785" t="s">
        <v>124</v>
      </c>
      <c r="T6785">
        <v>1</v>
      </c>
      <c r="U6785" t="s">
        <v>475</v>
      </c>
      <c r="W6785" t="s">
        <v>386</v>
      </c>
    </row>
    <row r="6786" spans="1:23" x14ac:dyDescent="0.25">
      <c r="A6786" t="s">
        <v>544</v>
      </c>
      <c r="B6786" s="1">
        <v>44021</v>
      </c>
      <c r="C6786">
        <v>-12.32</v>
      </c>
      <c r="D6786" t="s">
        <v>1493</v>
      </c>
      <c r="E6786" t="s">
        <v>1493</v>
      </c>
      <c r="F6786" t="s">
        <v>1494</v>
      </c>
      <c r="G6786" t="s">
        <v>105</v>
      </c>
      <c r="H6786" t="s">
        <v>28</v>
      </c>
      <c r="I6786" t="s">
        <v>28</v>
      </c>
      <c r="J6786" t="s">
        <v>2328</v>
      </c>
      <c r="O6786" t="s">
        <v>105</v>
      </c>
      <c r="P6786" t="s">
        <v>9</v>
      </c>
      <c r="Q6786" t="s">
        <v>1492</v>
      </c>
      <c r="R6786" t="s">
        <v>122</v>
      </c>
      <c r="S6786" t="s">
        <v>124</v>
      </c>
      <c r="T6786">
        <v>1</v>
      </c>
      <c r="U6786" t="s">
        <v>475</v>
      </c>
      <c r="W6786" t="s">
        <v>386</v>
      </c>
    </row>
    <row r="6787" spans="1:23" x14ac:dyDescent="0.25">
      <c r="A6787" t="s">
        <v>544</v>
      </c>
      <c r="B6787" s="1">
        <v>44020</v>
      </c>
      <c r="C6787">
        <v>-19.27</v>
      </c>
      <c r="D6787" t="s">
        <v>495</v>
      </c>
      <c r="E6787" t="s">
        <v>495</v>
      </c>
      <c r="F6787" t="s">
        <v>601</v>
      </c>
      <c r="G6787" t="s">
        <v>88</v>
      </c>
      <c r="H6787" t="s">
        <v>59</v>
      </c>
      <c r="I6787" t="s">
        <v>59</v>
      </c>
      <c r="J6787" t="s">
        <v>9</v>
      </c>
      <c r="O6787" t="s">
        <v>88</v>
      </c>
      <c r="P6787" t="s">
        <v>9</v>
      </c>
      <c r="Q6787" t="s">
        <v>9</v>
      </c>
      <c r="R6787" t="s">
        <v>122</v>
      </c>
      <c r="S6787" t="s">
        <v>127</v>
      </c>
      <c r="T6787">
        <v>1</v>
      </c>
      <c r="U6787" t="s">
        <v>475</v>
      </c>
      <c r="W6787" t="s">
        <v>386</v>
      </c>
    </row>
    <row r="6788" spans="1:23" x14ac:dyDescent="0.25">
      <c r="A6788" t="s">
        <v>19</v>
      </c>
      <c r="B6788" s="1">
        <v>44020</v>
      </c>
      <c r="C6788">
        <v>-168.23</v>
      </c>
      <c r="D6788" t="s">
        <v>504</v>
      </c>
      <c r="E6788" t="s">
        <v>504</v>
      </c>
      <c r="F6788" t="s">
        <v>505</v>
      </c>
      <c r="G6788" t="s">
        <v>94</v>
      </c>
      <c r="H6788" t="s">
        <v>24</v>
      </c>
      <c r="I6788" t="s">
        <v>24</v>
      </c>
      <c r="J6788" t="s">
        <v>2433</v>
      </c>
      <c r="K6788" t="s">
        <v>2434</v>
      </c>
      <c r="O6788" t="s">
        <v>94</v>
      </c>
      <c r="P6788" t="s">
        <v>29</v>
      </c>
      <c r="Q6788" t="s">
        <v>2435</v>
      </c>
      <c r="R6788" t="s">
        <v>122</v>
      </c>
      <c r="S6788" t="s">
        <v>127</v>
      </c>
      <c r="T6788">
        <v>12</v>
      </c>
      <c r="U6788" t="s">
        <v>475</v>
      </c>
      <c r="V6788" t="s">
        <v>265</v>
      </c>
      <c r="W6788" t="s">
        <v>1640</v>
      </c>
    </row>
    <row r="6789" spans="1:23" x14ac:dyDescent="0.25">
      <c r="A6789" t="s">
        <v>336</v>
      </c>
      <c r="B6789" s="1">
        <v>44020</v>
      </c>
      <c r="C6789">
        <v>-40</v>
      </c>
      <c r="D6789" t="s">
        <v>887</v>
      </c>
      <c r="E6789" t="s">
        <v>887</v>
      </c>
      <c r="F6789" t="s">
        <v>888</v>
      </c>
      <c r="G6789" t="s">
        <v>105</v>
      </c>
      <c r="H6789" t="s">
        <v>28</v>
      </c>
      <c r="I6789" t="s">
        <v>28</v>
      </c>
      <c r="J6789" t="s">
        <v>2328</v>
      </c>
      <c r="K6789" t="s">
        <v>1307</v>
      </c>
      <c r="O6789" t="s">
        <v>105</v>
      </c>
      <c r="P6789" t="s">
        <v>9</v>
      </c>
      <c r="Q6789" t="s">
        <v>2390</v>
      </c>
      <c r="R6789" t="s">
        <v>122</v>
      </c>
      <c r="S6789" t="s">
        <v>124</v>
      </c>
      <c r="T6789">
        <v>1</v>
      </c>
      <c r="U6789" t="s">
        <v>475</v>
      </c>
      <c r="W6789" t="s">
        <v>386</v>
      </c>
    </row>
    <row r="6790" spans="1:23" x14ac:dyDescent="0.25">
      <c r="A6790" t="s">
        <v>336</v>
      </c>
      <c r="B6790" s="1">
        <v>44020</v>
      </c>
      <c r="C6790">
        <v>-3.5</v>
      </c>
      <c r="D6790" t="s">
        <v>887</v>
      </c>
      <c r="E6790" t="s">
        <v>887</v>
      </c>
      <c r="F6790" t="s">
        <v>888</v>
      </c>
      <c r="G6790" t="s">
        <v>101</v>
      </c>
      <c r="H6790" t="s">
        <v>23</v>
      </c>
      <c r="I6790" t="s">
        <v>23</v>
      </c>
      <c r="J6790" t="s">
        <v>9</v>
      </c>
      <c r="O6790" t="s">
        <v>101</v>
      </c>
      <c r="P6790" t="s">
        <v>9</v>
      </c>
      <c r="Q6790" t="s">
        <v>9</v>
      </c>
      <c r="R6790" t="s">
        <v>122</v>
      </c>
      <c r="S6790" t="s">
        <v>127</v>
      </c>
      <c r="T6790">
        <v>12</v>
      </c>
      <c r="U6790" t="s">
        <v>475</v>
      </c>
      <c r="W6790" t="s">
        <v>386</v>
      </c>
    </row>
    <row r="6791" spans="1:23" x14ac:dyDescent="0.25">
      <c r="A6791" t="s">
        <v>544</v>
      </c>
      <c r="B6791" s="1">
        <v>44019</v>
      </c>
      <c r="C6791">
        <v>-28.39</v>
      </c>
      <c r="D6791" t="s">
        <v>716</v>
      </c>
      <c r="E6791" t="s">
        <v>716</v>
      </c>
      <c r="F6791" t="s">
        <v>1504</v>
      </c>
      <c r="G6791" t="s">
        <v>10</v>
      </c>
      <c r="H6791" t="s">
        <v>35</v>
      </c>
      <c r="I6791" t="s">
        <v>35</v>
      </c>
      <c r="J6791" t="s">
        <v>9</v>
      </c>
      <c r="O6791" t="s">
        <v>10</v>
      </c>
      <c r="P6791" t="s">
        <v>9</v>
      </c>
      <c r="Q6791" t="s">
        <v>9</v>
      </c>
      <c r="R6791" t="s">
        <v>122</v>
      </c>
      <c r="S6791" t="s">
        <v>127</v>
      </c>
      <c r="T6791">
        <v>12</v>
      </c>
      <c r="U6791" t="s">
        <v>475</v>
      </c>
      <c r="W6791" t="s">
        <v>386</v>
      </c>
    </row>
    <row r="6792" spans="1:23" x14ac:dyDescent="0.25">
      <c r="A6792" t="s">
        <v>19</v>
      </c>
      <c r="B6792" s="1">
        <v>44019</v>
      </c>
      <c r="C6792">
        <v>-12450</v>
      </c>
      <c r="D6792" t="s">
        <v>921</v>
      </c>
      <c r="E6792" t="s">
        <v>921</v>
      </c>
      <c r="F6792" t="s">
        <v>922</v>
      </c>
      <c r="G6792" t="s">
        <v>121</v>
      </c>
      <c r="H6792" t="s">
        <v>48</v>
      </c>
      <c r="I6792" t="s">
        <v>48</v>
      </c>
      <c r="J6792" t="s">
        <v>9</v>
      </c>
      <c r="O6792" t="s">
        <v>121</v>
      </c>
      <c r="P6792" t="s">
        <v>9</v>
      </c>
      <c r="Q6792" t="s">
        <v>9</v>
      </c>
      <c r="R6792" t="s">
        <v>122</v>
      </c>
      <c r="S6792" t="s">
        <v>127</v>
      </c>
      <c r="T6792">
        <v>1</v>
      </c>
      <c r="U6792" t="s">
        <v>475</v>
      </c>
      <c r="W6792" t="s">
        <v>386</v>
      </c>
    </row>
    <row r="6793" spans="1:23" x14ac:dyDescent="0.25">
      <c r="A6793" t="s">
        <v>19</v>
      </c>
      <c r="B6793" s="1">
        <v>44019</v>
      </c>
      <c r="C6793">
        <v>-4337.37</v>
      </c>
      <c r="D6793" t="s">
        <v>516</v>
      </c>
      <c r="E6793" t="s">
        <v>516</v>
      </c>
      <c r="F6793" t="s">
        <v>517</v>
      </c>
      <c r="G6793" t="s">
        <v>94</v>
      </c>
      <c r="H6793" t="s">
        <v>61</v>
      </c>
      <c r="I6793" t="s">
        <v>61</v>
      </c>
      <c r="J6793" t="s">
        <v>9</v>
      </c>
      <c r="O6793" t="s">
        <v>94</v>
      </c>
      <c r="P6793" t="s">
        <v>9</v>
      </c>
      <c r="Q6793" t="s">
        <v>9</v>
      </c>
      <c r="R6793" t="s">
        <v>122</v>
      </c>
      <c r="S6793" t="s">
        <v>127</v>
      </c>
      <c r="T6793">
        <v>12</v>
      </c>
      <c r="U6793" t="s">
        <v>475</v>
      </c>
      <c r="W6793" t="s">
        <v>386</v>
      </c>
    </row>
    <row r="6794" spans="1:23" x14ac:dyDescent="0.25">
      <c r="A6794" t="s">
        <v>492</v>
      </c>
      <c r="B6794" s="1">
        <v>44019</v>
      </c>
      <c r="C6794">
        <v>-9.17</v>
      </c>
      <c r="D6794" t="s">
        <v>495</v>
      </c>
      <c r="E6794" t="s">
        <v>495</v>
      </c>
      <c r="F6794" t="s">
        <v>496</v>
      </c>
      <c r="G6794" t="s">
        <v>104</v>
      </c>
      <c r="H6794" t="s">
        <v>16</v>
      </c>
      <c r="I6794" t="s">
        <v>16</v>
      </c>
      <c r="J6794" t="s">
        <v>9</v>
      </c>
      <c r="O6794" t="s">
        <v>104</v>
      </c>
      <c r="P6794" t="s">
        <v>9</v>
      </c>
      <c r="Q6794" t="s">
        <v>9</v>
      </c>
      <c r="R6794" t="s">
        <v>122</v>
      </c>
      <c r="S6794" t="s">
        <v>127</v>
      </c>
      <c r="T6794">
        <v>12</v>
      </c>
      <c r="U6794" t="s">
        <v>475</v>
      </c>
      <c r="W6794" t="s">
        <v>386</v>
      </c>
    </row>
    <row r="6795" spans="1:23" x14ac:dyDescent="0.25">
      <c r="A6795" t="s">
        <v>492</v>
      </c>
      <c r="B6795" s="1">
        <v>44019</v>
      </c>
      <c r="C6795">
        <v>-19.95</v>
      </c>
      <c r="D6795" t="s">
        <v>1505</v>
      </c>
      <c r="E6795" t="s">
        <v>1505</v>
      </c>
      <c r="F6795" t="s">
        <v>1163</v>
      </c>
      <c r="G6795" t="s">
        <v>13</v>
      </c>
      <c r="H6795" t="s">
        <v>40</v>
      </c>
      <c r="I6795" t="s">
        <v>40</v>
      </c>
      <c r="J6795" t="s">
        <v>9</v>
      </c>
      <c r="O6795" t="s">
        <v>13</v>
      </c>
      <c r="P6795" t="s">
        <v>9</v>
      </c>
      <c r="Q6795" t="s">
        <v>9</v>
      </c>
      <c r="R6795" t="s">
        <v>122</v>
      </c>
      <c r="S6795" t="s">
        <v>127</v>
      </c>
      <c r="T6795">
        <v>1</v>
      </c>
      <c r="U6795" t="s">
        <v>475</v>
      </c>
      <c r="W6795" t="s">
        <v>386</v>
      </c>
    </row>
    <row r="6796" spans="1:23" x14ac:dyDescent="0.25">
      <c r="A6796" t="s">
        <v>492</v>
      </c>
      <c r="B6796" s="1">
        <v>44019</v>
      </c>
      <c r="C6796">
        <v>-26.42</v>
      </c>
      <c r="D6796" t="s">
        <v>1506</v>
      </c>
      <c r="E6796" t="s">
        <v>1506</v>
      </c>
      <c r="F6796" t="s">
        <v>1507</v>
      </c>
      <c r="G6796" t="s">
        <v>100</v>
      </c>
      <c r="H6796" t="s">
        <v>43</v>
      </c>
      <c r="I6796" t="s">
        <v>43</v>
      </c>
      <c r="J6796" t="s">
        <v>481</v>
      </c>
      <c r="O6796" t="s">
        <v>100</v>
      </c>
      <c r="P6796" t="s">
        <v>29</v>
      </c>
      <c r="Q6796" t="s">
        <v>2415</v>
      </c>
      <c r="R6796" t="s">
        <v>122</v>
      </c>
      <c r="S6796" t="s">
        <v>127</v>
      </c>
      <c r="T6796">
        <v>1</v>
      </c>
      <c r="U6796" t="s">
        <v>475</v>
      </c>
      <c r="V6796" t="s">
        <v>272</v>
      </c>
      <c r="W6796" t="s">
        <v>1640</v>
      </c>
    </row>
    <row r="6797" spans="1:23" x14ac:dyDescent="0.25">
      <c r="A6797" t="s">
        <v>6411</v>
      </c>
      <c r="B6797" s="1">
        <v>44018</v>
      </c>
      <c r="C6797">
        <v>-3964.45</v>
      </c>
      <c r="D6797" t="s">
        <v>8267</v>
      </c>
      <c r="E6797" t="s">
        <v>8267</v>
      </c>
      <c r="F6797" t="s">
        <v>8268</v>
      </c>
      <c r="G6797" t="s">
        <v>89</v>
      </c>
      <c r="H6797" t="s">
        <v>229</v>
      </c>
      <c r="I6797" t="s">
        <v>229</v>
      </c>
      <c r="J6797" t="s">
        <v>9</v>
      </c>
      <c r="O6797" t="s">
        <v>89</v>
      </c>
      <c r="P6797" t="s">
        <v>9</v>
      </c>
      <c r="Q6797" t="s">
        <v>9</v>
      </c>
      <c r="R6797" t="s">
        <v>224</v>
      </c>
      <c r="S6797" t="s">
        <v>127</v>
      </c>
      <c r="T6797">
        <v>1</v>
      </c>
      <c r="U6797" t="s">
        <v>475</v>
      </c>
      <c r="W6797" t="s">
        <v>386</v>
      </c>
    </row>
    <row r="6798" spans="1:23" x14ac:dyDescent="0.25">
      <c r="A6798" t="s">
        <v>6411</v>
      </c>
      <c r="B6798" s="1">
        <v>44018</v>
      </c>
      <c r="C6798">
        <v>-3000</v>
      </c>
      <c r="D6798" t="s">
        <v>8210</v>
      </c>
      <c r="E6798" t="s">
        <v>8210</v>
      </c>
      <c r="F6798" t="s">
        <v>8211</v>
      </c>
      <c r="G6798" t="s">
        <v>89</v>
      </c>
      <c r="H6798" t="s">
        <v>229</v>
      </c>
      <c r="I6798" t="s">
        <v>229</v>
      </c>
      <c r="J6798" t="s">
        <v>9</v>
      </c>
      <c r="O6798" t="s">
        <v>89</v>
      </c>
      <c r="P6798" t="s">
        <v>9</v>
      </c>
      <c r="Q6798" t="s">
        <v>9</v>
      </c>
      <c r="R6798" t="s">
        <v>224</v>
      </c>
      <c r="S6798" t="s">
        <v>127</v>
      </c>
      <c r="T6798">
        <v>1</v>
      </c>
      <c r="U6798" t="s">
        <v>475</v>
      </c>
      <c r="W6798" t="s">
        <v>386</v>
      </c>
    </row>
    <row r="6799" spans="1:23" x14ac:dyDescent="0.25">
      <c r="A6799" t="s">
        <v>6411</v>
      </c>
      <c r="B6799" s="1">
        <v>44018</v>
      </c>
      <c r="C6799">
        <v>-3000</v>
      </c>
      <c r="D6799" t="s">
        <v>8179</v>
      </c>
      <c r="E6799" t="s">
        <v>8179</v>
      </c>
      <c r="F6799" t="s">
        <v>8170</v>
      </c>
      <c r="G6799" t="s">
        <v>89</v>
      </c>
      <c r="H6799" t="s">
        <v>229</v>
      </c>
      <c r="I6799" t="s">
        <v>229</v>
      </c>
      <c r="J6799" t="s">
        <v>9</v>
      </c>
      <c r="O6799" t="s">
        <v>89</v>
      </c>
      <c r="P6799" t="s">
        <v>9</v>
      </c>
      <c r="Q6799" t="s">
        <v>9</v>
      </c>
      <c r="R6799" t="s">
        <v>224</v>
      </c>
      <c r="S6799" t="s">
        <v>127</v>
      </c>
      <c r="T6799">
        <v>1</v>
      </c>
      <c r="U6799" t="s">
        <v>475</v>
      </c>
      <c r="W6799" t="s">
        <v>386</v>
      </c>
    </row>
    <row r="6800" spans="1:23" x14ac:dyDescent="0.25">
      <c r="A6800" t="s">
        <v>6411</v>
      </c>
      <c r="B6800" s="1">
        <v>44018</v>
      </c>
      <c r="C6800">
        <v>-3000</v>
      </c>
      <c r="D6800" t="s">
        <v>8236</v>
      </c>
      <c r="E6800" t="s">
        <v>8236</v>
      </c>
      <c r="F6800" t="s">
        <v>8237</v>
      </c>
      <c r="G6800" t="s">
        <v>89</v>
      </c>
      <c r="H6800" t="s">
        <v>229</v>
      </c>
      <c r="I6800" t="s">
        <v>229</v>
      </c>
      <c r="J6800" t="s">
        <v>9</v>
      </c>
      <c r="O6800" t="s">
        <v>89</v>
      </c>
      <c r="P6800" t="s">
        <v>9</v>
      </c>
      <c r="Q6800" t="s">
        <v>9</v>
      </c>
      <c r="R6800" t="s">
        <v>224</v>
      </c>
      <c r="S6800" t="s">
        <v>127</v>
      </c>
      <c r="T6800">
        <v>1</v>
      </c>
      <c r="U6800" t="s">
        <v>475</v>
      </c>
      <c r="W6800" t="s">
        <v>386</v>
      </c>
    </row>
    <row r="6801" spans="1:23" x14ac:dyDescent="0.25">
      <c r="A6801" t="s">
        <v>492</v>
      </c>
      <c r="B6801" s="1">
        <v>44018</v>
      </c>
      <c r="C6801">
        <v>-65</v>
      </c>
      <c r="D6801" t="s">
        <v>527</v>
      </c>
      <c r="E6801" t="s">
        <v>527</v>
      </c>
      <c r="F6801" t="s">
        <v>528</v>
      </c>
      <c r="G6801" t="s">
        <v>94</v>
      </c>
      <c r="H6801" t="s">
        <v>32</v>
      </c>
      <c r="I6801" t="s">
        <v>32</v>
      </c>
      <c r="J6801" t="s">
        <v>32</v>
      </c>
      <c r="O6801" t="s">
        <v>94</v>
      </c>
      <c r="P6801" t="s">
        <v>29</v>
      </c>
      <c r="Q6801" t="s">
        <v>2384</v>
      </c>
      <c r="R6801" t="s">
        <v>122</v>
      </c>
      <c r="S6801" t="s">
        <v>127</v>
      </c>
      <c r="T6801">
        <v>12</v>
      </c>
      <c r="U6801" t="s">
        <v>475</v>
      </c>
      <c r="V6801" t="s">
        <v>276</v>
      </c>
      <c r="W6801" t="s">
        <v>1640</v>
      </c>
    </row>
    <row r="6802" spans="1:23" x14ac:dyDescent="0.25">
      <c r="A6802" t="s">
        <v>492</v>
      </c>
      <c r="B6802" s="1">
        <v>44018</v>
      </c>
      <c r="C6802">
        <v>-20</v>
      </c>
      <c r="D6802" t="s">
        <v>580</v>
      </c>
      <c r="E6802" t="s">
        <v>580</v>
      </c>
      <c r="F6802" t="s">
        <v>891</v>
      </c>
      <c r="G6802" t="s">
        <v>88</v>
      </c>
      <c r="H6802" t="s">
        <v>59</v>
      </c>
      <c r="I6802" t="s">
        <v>59</v>
      </c>
      <c r="J6802" t="s">
        <v>9</v>
      </c>
      <c r="O6802" t="s">
        <v>88</v>
      </c>
      <c r="P6802" t="s">
        <v>9</v>
      </c>
      <c r="Q6802" t="s">
        <v>9</v>
      </c>
      <c r="R6802" t="s">
        <v>122</v>
      </c>
      <c r="S6802" t="s">
        <v>127</v>
      </c>
      <c r="T6802">
        <v>1</v>
      </c>
      <c r="U6802" t="s">
        <v>475</v>
      </c>
      <c r="W6802" t="s">
        <v>386</v>
      </c>
    </row>
    <row r="6803" spans="1:23" x14ac:dyDescent="0.25">
      <c r="A6803" t="s">
        <v>492</v>
      </c>
      <c r="B6803" s="1">
        <v>44018</v>
      </c>
      <c r="C6803">
        <v>11</v>
      </c>
      <c r="D6803" t="s">
        <v>8599</v>
      </c>
      <c r="E6803" t="s">
        <v>8599</v>
      </c>
      <c r="F6803" t="s">
        <v>615</v>
      </c>
      <c r="G6803" t="s">
        <v>121</v>
      </c>
      <c r="H6803" t="s">
        <v>483</v>
      </c>
      <c r="I6803" t="s">
        <v>483</v>
      </c>
      <c r="J6803" t="s">
        <v>9</v>
      </c>
      <c r="O6803" t="s">
        <v>121</v>
      </c>
      <c r="P6803" t="s">
        <v>9</v>
      </c>
      <c r="Q6803" t="s">
        <v>9</v>
      </c>
      <c r="R6803" t="s">
        <v>122</v>
      </c>
      <c r="S6803" t="s">
        <v>127</v>
      </c>
      <c r="T6803">
        <v>12</v>
      </c>
      <c r="U6803" t="s">
        <v>475</v>
      </c>
      <c r="W6803" t="s">
        <v>386</v>
      </c>
    </row>
    <row r="6804" spans="1:23" x14ac:dyDescent="0.25">
      <c r="A6804" t="s">
        <v>492</v>
      </c>
      <c r="B6804" s="1">
        <v>44018</v>
      </c>
      <c r="C6804">
        <v>-17.149999999999999</v>
      </c>
      <c r="D6804" t="s">
        <v>603</v>
      </c>
      <c r="E6804" t="s">
        <v>603</v>
      </c>
      <c r="F6804" t="s">
        <v>604</v>
      </c>
      <c r="G6804" t="s">
        <v>104</v>
      </c>
      <c r="H6804" t="s">
        <v>16</v>
      </c>
      <c r="I6804" t="s">
        <v>16</v>
      </c>
      <c r="J6804" t="s">
        <v>9</v>
      </c>
      <c r="O6804" t="s">
        <v>104</v>
      </c>
      <c r="P6804" t="s">
        <v>9</v>
      </c>
      <c r="Q6804" t="s">
        <v>9</v>
      </c>
      <c r="R6804" t="s">
        <v>122</v>
      </c>
      <c r="S6804" t="s">
        <v>127</v>
      </c>
      <c r="T6804">
        <v>12</v>
      </c>
      <c r="U6804" t="s">
        <v>475</v>
      </c>
      <c r="W6804" t="s">
        <v>386</v>
      </c>
    </row>
    <row r="6805" spans="1:23" x14ac:dyDescent="0.25">
      <c r="A6805" t="s">
        <v>544</v>
      </c>
      <c r="B6805" s="1">
        <v>44017</v>
      </c>
      <c r="C6805">
        <v>-11.36</v>
      </c>
      <c r="D6805" t="s">
        <v>979</v>
      </c>
      <c r="E6805" t="s">
        <v>979</v>
      </c>
      <c r="F6805" t="s">
        <v>1508</v>
      </c>
      <c r="G6805" t="s">
        <v>104</v>
      </c>
      <c r="H6805" t="s">
        <v>7</v>
      </c>
      <c r="I6805" t="s">
        <v>7</v>
      </c>
      <c r="J6805" t="s">
        <v>9</v>
      </c>
      <c r="O6805" t="s">
        <v>104</v>
      </c>
      <c r="P6805" t="s">
        <v>9</v>
      </c>
      <c r="Q6805" t="s">
        <v>9</v>
      </c>
      <c r="R6805" t="s">
        <v>122</v>
      </c>
      <c r="S6805" t="s">
        <v>127</v>
      </c>
      <c r="T6805">
        <v>12</v>
      </c>
      <c r="U6805" t="s">
        <v>475</v>
      </c>
      <c r="W6805" t="s">
        <v>386</v>
      </c>
    </row>
    <row r="6806" spans="1:23" x14ac:dyDescent="0.25">
      <c r="A6806" t="s">
        <v>544</v>
      </c>
      <c r="B6806" s="1">
        <v>44017</v>
      </c>
      <c r="C6806">
        <v>-61.49</v>
      </c>
      <c r="D6806" t="s">
        <v>699</v>
      </c>
      <c r="E6806" t="s">
        <v>699</v>
      </c>
      <c r="F6806" t="s">
        <v>700</v>
      </c>
      <c r="G6806" t="s">
        <v>104</v>
      </c>
      <c r="H6806" t="s">
        <v>12</v>
      </c>
      <c r="I6806" t="s">
        <v>12</v>
      </c>
      <c r="J6806" t="s">
        <v>9</v>
      </c>
      <c r="O6806" t="s">
        <v>104</v>
      </c>
      <c r="P6806" t="s">
        <v>9</v>
      </c>
      <c r="Q6806" t="s">
        <v>9</v>
      </c>
      <c r="R6806" t="s">
        <v>122</v>
      </c>
      <c r="S6806" t="s">
        <v>127</v>
      </c>
      <c r="T6806">
        <v>12</v>
      </c>
      <c r="U6806" t="s">
        <v>475</v>
      </c>
      <c r="W6806" t="s">
        <v>386</v>
      </c>
    </row>
    <row r="6807" spans="1:23" x14ac:dyDescent="0.25">
      <c r="A6807" t="s">
        <v>34</v>
      </c>
      <c r="B6807" s="1">
        <v>44017</v>
      </c>
      <c r="C6807">
        <v>-57.2</v>
      </c>
      <c r="D6807" t="s">
        <v>491</v>
      </c>
      <c r="E6807" t="s">
        <v>491</v>
      </c>
      <c r="F6807" t="s">
        <v>1509</v>
      </c>
      <c r="G6807" t="s">
        <v>473</v>
      </c>
      <c r="H6807" t="s">
        <v>466</v>
      </c>
      <c r="I6807" t="s">
        <v>466</v>
      </c>
      <c r="J6807" t="s">
        <v>9</v>
      </c>
      <c r="K6807" t="s">
        <v>9</v>
      </c>
      <c r="L6807" t="s">
        <v>9</v>
      </c>
      <c r="M6807" t="s">
        <v>1510</v>
      </c>
      <c r="O6807" t="s">
        <v>473</v>
      </c>
      <c r="P6807" t="s">
        <v>9</v>
      </c>
      <c r="Q6807" t="s">
        <v>1511</v>
      </c>
      <c r="R6807" t="s">
        <v>122</v>
      </c>
      <c r="S6807" t="s">
        <v>127</v>
      </c>
      <c r="T6807">
        <v>12</v>
      </c>
      <c r="U6807" t="s">
        <v>475</v>
      </c>
      <c r="W6807" t="s">
        <v>386</v>
      </c>
    </row>
    <row r="6808" spans="1:23" x14ac:dyDescent="0.25">
      <c r="A6808" t="s">
        <v>492</v>
      </c>
      <c r="B6808" s="1">
        <v>44016</v>
      </c>
      <c r="C6808">
        <v>-11</v>
      </c>
      <c r="D6808" t="s">
        <v>739</v>
      </c>
      <c r="E6808" t="s">
        <v>739</v>
      </c>
      <c r="F6808" t="s">
        <v>740</v>
      </c>
      <c r="G6808" t="s">
        <v>473</v>
      </c>
      <c r="H6808" t="s">
        <v>466</v>
      </c>
      <c r="I6808" t="s">
        <v>466</v>
      </c>
      <c r="J6808" t="s">
        <v>9</v>
      </c>
      <c r="O6808" t="s">
        <v>473</v>
      </c>
      <c r="P6808" t="s">
        <v>9</v>
      </c>
      <c r="Q6808" t="s">
        <v>9</v>
      </c>
      <c r="R6808" t="s">
        <v>122</v>
      </c>
      <c r="S6808" t="s">
        <v>127</v>
      </c>
      <c r="T6808">
        <v>12</v>
      </c>
      <c r="U6808" t="s">
        <v>475</v>
      </c>
      <c r="W6808" t="s">
        <v>386</v>
      </c>
    </row>
    <row r="6809" spans="1:23" x14ac:dyDescent="0.25">
      <c r="A6809" t="s">
        <v>492</v>
      </c>
      <c r="B6809" s="1">
        <v>44016</v>
      </c>
      <c r="C6809">
        <v>11</v>
      </c>
      <c r="D6809" t="s">
        <v>8599</v>
      </c>
      <c r="E6809" t="s">
        <v>8599</v>
      </c>
      <c r="F6809" t="s">
        <v>615</v>
      </c>
      <c r="G6809" t="s">
        <v>121</v>
      </c>
      <c r="H6809" t="s">
        <v>483</v>
      </c>
      <c r="I6809" t="s">
        <v>483</v>
      </c>
      <c r="J6809" t="s">
        <v>9</v>
      </c>
      <c r="O6809" t="s">
        <v>121</v>
      </c>
      <c r="P6809" t="s">
        <v>9</v>
      </c>
      <c r="Q6809" t="s">
        <v>9</v>
      </c>
      <c r="R6809" t="s">
        <v>122</v>
      </c>
      <c r="S6809" t="s">
        <v>127</v>
      </c>
      <c r="T6809">
        <v>12</v>
      </c>
      <c r="U6809" t="s">
        <v>475</v>
      </c>
      <c r="W6809" t="s">
        <v>386</v>
      </c>
    </row>
    <row r="6810" spans="1:23" x14ac:dyDescent="0.25">
      <c r="A6810" t="s">
        <v>492</v>
      </c>
      <c r="B6810" s="1">
        <v>44016</v>
      </c>
      <c r="C6810">
        <v>-14.3</v>
      </c>
      <c r="D6810" t="s">
        <v>529</v>
      </c>
      <c r="E6810" t="s">
        <v>529</v>
      </c>
      <c r="F6810" t="s">
        <v>1076</v>
      </c>
      <c r="G6810" t="s">
        <v>13</v>
      </c>
      <c r="H6810" t="s">
        <v>11</v>
      </c>
      <c r="I6810" t="s">
        <v>11</v>
      </c>
      <c r="J6810" t="s">
        <v>9</v>
      </c>
      <c r="O6810" t="s">
        <v>13</v>
      </c>
      <c r="P6810" t="s">
        <v>9</v>
      </c>
      <c r="Q6810" t="s">
        <v>9</v>
      </c>
      <c r="R6810" t="s">
        <v>122</v>
      </c>
      <c r="S6810" t="s">
        <v>127</v>
      </c>
      <c r="T6810">
        <v>12</v>
      </c>
      <c r="U6810" t="s">
        <v>475</v>
      </c>
      <c r="W6810" t="s">
        <v>386</v>
      </c>
    </row>
    <row r="6811" spans="1:23" x14ac:dyDescent="0.25">
      <c r="A6811" t="s">
        <v>492</v>
      </c>
      <c r="B6811" s="1">
        <v>44016</v>
      </c>
      <c r="C6811">
        <v>-5.51</v>
      </c>
      <c r="D6811" t="s">
        <v>739</v>
      </c>
      <c r="E6811" t="s">
        <v>739</v>
      </c>
      <c r="F6811" t="s">
        <v>740</v>
      </c>
      <c r="G6811" t="s">
        <v>473</v>
      </c>
      <c r="H6811" t="s">
        <v>466</v>
      </c>
      <c r="I6811" t="s">
        <v>466</v>
      </c>
      <c r="J6811" t="s">
        <v>9</v>
      </c>
      <c r="O6811" t="s">
        <v>473</v>
      </c>
      <c r="P6811" t="s">
        <v>9</v>
      </c>
      <c r="Q6811" t="s">
        <v>9</v>
      </c>
      <c r="R6811" t="s">
        <v>122</v>
      </c>
      <c r="S6811" t="s">
        <v>127</v>
      </c>
      <c r="T6811">
        <v>12</v>
      </c>
      <c r="U6811" t="s">
        <v>475</v>
      </c>
      <c r="W6811" t="s">
        <v>386</v>
      </c>
    </row>
    <row r="6812" spans="1:23" x14ac:dyDescent="0.25">
      <c r="A6812" t="s">
        <v>492</v>
      </c>
      <c r="B6812" s="1">
        <v>44016</v>
      </c>
      <c r="C6812">
        <v>-193.75</v>
      </c>
      <c r="D6812" t="s">
        <v>495</v>
      </c>
      <c r="E6812" t="s">
        <v>495</v>
      </c>
      <c r="F6812" t="s">
        <v>496</v>
      </c>
      <c r="G6812" t="s">
        <v>104</v>
      </c>
      <c r="H6812" t="s">
        <v>16</v>
      </c>
      <c r="I6812" t="s">
        <v>16</v>
      </c>
      <c r="J6812" t="s">
        <v>9</v>
      </c>
      <c r="O6812" t="s">
        <v>104</v>
      </c>
      <c r="P6812" t="s">
        <v>9</v>
      </c>
      <c r="Q6812" t="s">
        <v>9</v>
      </c>
      <c r="R6812" t="s">
        <v>122</v>
      </c>
      <c r="S6812" t="s">
        <v>127</v>
      </c>
      <c r="T6812">
        <v>12</v>
      </c>
      <c r="U6812" t="s">
        <v>475</v>
      </c>
      <c r="W6812" t="s">
        <v>386</v>
      </c>
    </row>
    <row r="6813" spans="1:23" x14ac:dyDescent="0.25">
      <c r="A6813" t="s">
        <v>533</v>
      </c>
      <c r="B6813" s="1">
        <v>44016</v>
      </c>
      <c r="C6813">
        <v>3.75</v>
      </c>
      <c r="D6813" t="s">
        <v>534</v>
      </c>
      <c r="E6813" t="s">
        <v>534</v>
      </c>
      <c r="F6813" t="s">
        <v>535</v>
      </c>
      <c r="G6813" t="s">
        <v>92</v>
      </c>
      <c r="H6813" t="s">
        <v>49</v>
      </c>
      <c r="I6813" t="s">
        <v>49</v>
      </c>
      <c r="J6813" t="s">
        <v>9</v>
      </c>
      <c r="O6813" t="s">
        <v>92</v>
      </c>
      <c r="P6813" t="s">
        <v>9</v>
      </c>
      <c r="Q6813" t="s">
        <v>9</v>
      </c>
      <c r="R6813" t="s">
        <v>92</v>
      </c>
      <c r="S6813" t="s">
        <v>127</v>
      </c>
      <c r="T6813">
        <v>12</v>
      </c>
      <c r="U6813" t="s">
        <v>475</v>
      </c>
      <c r="W6813" t="s">
        <v>386</v>
      </c>
    </row>
    <row r="6814" spans="1:23" x14ac:dyDescent="0.25">
      <c r="A6814" t="s">
        <v>492</v>
      </c>
      <c r="B6814" s="1">
        <v>44016</v>
      </c>
      <c r="C6814">
        <v>-15.17</v>
      </c>
      <c r="D6814" t="s">
        <v>603</v>
      </c>
      <c r="E6814" t="s">
        <v>603</v>
      </c>
      <c r="F6814" t="s">
        <v>1512</v>
      </c>
      <c r="G6814" t="s">
        <v>104</v>
      </c>
      <c r="H6814" t="s">
        <v>16</v>
      </c>
      <c r="I6814" t="s">
        <v>16</v>
      </c>
      <c r="J6814" t="s">
        <v>9</v>
      </c>
      <c r="O6814" t="s">
        <v>104</v>
      </c>
      <c r="P6814" t="s">
        <v>9</v>
      </c>
      <c r="Q6814" t="s">
        <v>9</v>
      </c>
      <c r="R6814" t="s">
        <v>122</v>
      </c>
      <c r="S6814" t="s">
        <v>127</v>
      </c>
      <c r="T6814">
        <v>12</v>
      </c>
      <c r="U6814" t="s">
        <v>475</v>
      </c>
      <c r="W6814" t="s">
        <v>386</v>
      </c>
    </row>
    <row r="6815" spans="1:23" x14ac:dyDescent="0.25">
      <c r="A6815" t="s">
        <v>492</v>
      </c>
      <c r="B6815" s="1">
        <v>44016</v>
      </c>
      <c r="C6815">
        <v>-8.93</v>
      </c>
      <c r="D6815" t="s">
        <v>495</v>
      </c>
      <c r="E6815" t="s">
        <v>495</v>
      </c>
      <c r="F6815" t="s">
        <v>496</v>
      </c>
      <c r="G6815" t="s">
        <v>104</v>
      </c>
      <c r="H6815" t="s">
        <v>16</v>
      </c>
      <c r="I6815" t="s">
        <v>16</v>
      </c>
      <c r="J6815" t="s">
        <v>9</v>
      </c>
      <c r="O6815" t="s">
        <v>104</v>
      </c>
      <c r="P6815" t="s">
        <v>9</v>
      </c>
      <c r="Q6815" t="s">
        <v>9</v>
      </c>
      <c r="R6815" t="s">
        <v>122</v>
      </c>
      <c r="S6815" t="s">
        <v>127</v>
      </c>
      <c r="T6815">
        <v>12</v>
      </c>
      <c r="U6815" t="s">
        <v>475</v>
      </c>
      <c r="W6815" t="s">
        <v>386</v>
      </c>
    </row>
    <row r="6816" spans="1:23" x14ac:dyDescent="0.25">
      <c r="A6816" t="s">
        <v>492</v>
      </c>
      <c r="B6816" s="1">
        <v>44016</v>
      </c>
      <c r="C6816">
        <v>-500</v>
      </c>
      <c r="D6816" t="s">
        <v>1513</v>
      </c>
      <c r="E6816" t="s">
        <v>1513</v>
      </c>
      <c r="F6816" t="s">
        <v>1514</v>
      </c>
      <c r="G6816" t="s">
        <v>117</v>
      </c>
      <c r="H6816" t="s">
        <v>152</v>
      </c>
      <c r="I6816" t="s">
        <v>152</v>
      </c>
      <c r="J6816" t="s">
        <v>2442</v>
      </c>
      <c r="K6816" t="s">
        <v>2443</v>
      </c>
      <c r="L6816" t="s">
        <v>2459</v>
      </c>
      <c r="O6816" t="s">
        <v>117</v>
      </c>
      <c r="P6816" t="s">
        <v>29</v>
      </c>
      <c r="Q6816" t="s">
        <v>2460</v>
      </c>
      <c r="R6816" t="s">
        <v>122</v>
      </c>
      <c r="S6816" t="s">
        <v>127</v>
      </c>
      <c r="T6816">
        <v>1</v>
      </c>
      <c r="U6816" t="s">
        <v>475</v>
      </c>
      <c r="V6816" t="s">
        <v>284</v>
      </c>
      <c r="W6816" t="s">
        <v>1640</v>
      </c>
    </row>
    <row r="6817" spans="1:23" x14ac:dyDescent="0.25">
      <c r="A6817" t="s">
        <v>19</v>
      </c>
      <c r="B6817" s="1">
        <v>44015</v>
      </c>
      <c r="C6817">
        <v>-5000</v>
      </c>
      <c r="D6817" t="s">
        <v>791</v>
      </c>
      <c r="E6817" t="s">
        <v>791</v>
      </c>
      <c r="F6817" t="s">
        <v>792</v>
      </c>
      <c r="G6817" t="s">
        <v>55</v>
      </c>
      <c r="H6817" t="s">
        <v>225</v>
      </c>
      <c r="I6817" t="s">
        <v>225</v>
      </c>
      <c r="J6817" t="s">
        <v>9</v>
      </c>
      <c r="O6817" t="s">
        <v>55</v>
      </c>
      <c r="P6817" t="s">
        <v>9</v>
      </c>
      <c r="Q6817" t="s">
        <v>9</v>
      </c>
      <c r="R6817" t="s">
        <v>224</v>
      </c>
      <c r="S6817" t="s">
        <v>126</v>
      </c>
      <c r="T6817">
        <v>0</v>
      </c>
      <c r="U6817" t="s">
        <v>475</v>
      </c>
      <c r="V6817" t="s">
        <v>6075</v>
      </c>
      <c r="W6817" t="s">
        <v>386</v>
      </c>
    </row>
    <row r="6818" spans="1:23" x14ac:dyDescent="0.25">
      <c r="A6818" t="s">
        <v>19</v>
      </c>
      <c r="B6818" s="1">
        <v>44015</v>
      </c>
      <c r="C6818">
        <v>12450</v>
      </c>
      <c r="D6818" t="s">
        <v>618</v>
      </c>
      <c r="E6818" t="s">
        <v>618</v>
      </c>
      <c r="F6818" t="s">
        <v>775</v>
      </c>
      <c r="G6818" t="s">
        <v>55</v>
      </c>
      <c r="H6818" t="s">
        <v>225</v>
      </c>
      <c r="I6818" t="s">
        <v>225</v>
      </c>
      <c r="J6818" t="s">
        <v>9</v>
      </c>
      <c r="O6818" t="s">
        <v>55</v>
      </c>
      <c r="P6818" t="s">
        <v>9</v>
      </c>
      <c r="Q6818" t="s">
        <v>9</v>
      </c>
      <c r="R6818" t="s">
        <v>224</v>
      </c>
      <c r="S6818" t="s">
        <v>126</v>
      </c>
      <c r="T6818">
        <v>0</v>
      </c>
      <c r="U6818" t="s">
        <v>475</v>
      </c>
      <c r="V6818" t="s">
        <v>6075</v>
      </c>
      <c r="W6818" t="s">
        <v>386</v>
      </c>
    </row>
    <row r="6819" spans="1:23" x14ac:dyDescent="0.25">
      <c r="A6819" t="s">
        <v>34</v>
      </c>
      <c r="B6819" s="1">
        <v>44015</v>
      </c>
      <c r="C6819">
        <v>-19.420000000000002</v>
      </c>
      <c r="D6819" t="s">
        <v>491</v>
      </c>
      <c r="E6819" t="s">
        <v>491</v>
      </c>
      <c r="F6819" t="s">
        <v>1515</v>
      </c>
      <c r="G6819" t="s">
        <v>121</v>
      </c>
      <c r="H6819" t="s">
        <v>483</v>
      </c>
      <c r="I6819" t="s">
        <v>483</v>
      </c>
      <c r="J6819" t="s">
        <v>9</v>
      </c>
      <c r="K6819" t="s">
        <v>9</v>
      </c>
      <c r="L6819" t="s">
        <v>9</v>
      </c>
      <c r="M6819" t="s">
        <v>1516</v>
      </c>
      <c r="O6819" t="s">
        <v>121</v>
      </c>
      <c r="P6819" t="s">
        <v>9</v>
      </c>
      <c r="Q6819" t="s">
        <v>1517</v>
      </c>
      <c r="R6819" t="s">
        <v>122</v>
      </c>
      <c r="S6819" t="s">
        <v>127</v>
      </c>
      <c r="T6819">
        <v>12</v>
      </c>
      <c r="U6819" t="s">
        <v>475</v>
      </c>
      <c r="W6819" t="s">
        <v>386</v>
      </c>
    </row>
    <row r="6820" spans="1:23" x14ac:dyDescent="0.25">
      <c r="A6820" t="s">
        <v>34</v>
      </c>
      <c r="B6820" s="1">
        <v>44015</v>
      </c>
      <c r="C6820">
        <v>-69.349999999999994</v>
      </c>
      <c r="D6820" t="s">
        <v>491</v>
      </c>
      <c r="E6820" t="s">
        <v>491</v>
      </c>
      <c r="F6820" t="s">
        <v>1521</v>
      </c>
      <c r="G6820" t="s">
        <v>100</v>
      </c>
      <c r="H6820" t="s">
        <v>176</v>
      </c>
      <c r="I6820" t="s">
        <v>176</v>
      </c>
      <c r="J6820" t="s">
        <v>9</v>
      </c>
      <c r="K6820" t="s">
        <v>9</v>
      </c>
      <c r="L6820" t="s">
        <v>9</v>
      </c>
      <c r="M6820" t="s">
        <v>1522</v>
      </c>
      <c r="O6820" t="s">
        <v>100</v>
      </c>
      <c r="P6820" t="s">
        <v>9</v>
      </c>
      <c r="Q6820" t="s">
        <v>1523</v>
      </c>
      <c r="R6820" t="s">
        <v>122</v>
      </c>
      <c r="S6820" t="s">
        <v>125</v>
      </c>
      <c r="T6820">
        <v>1</v>
      </c>
      <c r="U6820" t="s">
        <v>475</v>
      </c>
      <c r="V6820" t="s">
        <v>6075</v>
      </c>
      <c r="W6820" t="s">
        <v>386</v>
      </c>
    </row>
    <row r="6821" spans="1:23" x14ac:dyDescent="0.25">
      <c r="A6821" t="s">
        <v>34</v>
      </c>
      <c r="B6821" s="1">
        <v>44015</v>
      </c>
      <c r="C6821">
        <v>-9.9</v>
      </c>
      <c r="D6821" t="s">
        <v>491</v>
      </c>
      <c r="E6821" t="s">
        <v>491</v>
      </c>
      <c r="F6821" t="s">
        <v>1518</v>
      </c>
      <c r="G6821" t="s">
        <v>473</v>
      </c>
      <c r="H6821" t="s">
        <v>466</v>
      </c>
      <c r="I6821" t="s">
        <v>466</v>
      </c>
      <c r="J6821" t="s">
        <v>9</v>
      </c>
      <c r="K6821" t="s">
        <v>9</v>
      </c>
      <c r="L6821" t="s">
        <v>9</v>
      </c>
      <c r="M6821" t="s">
        <v>1519</v>
      </c>
      <c r="O6821" t="s">
        <v>473</v>
      </c>
      <c r="P6821" t="s">
        <v>9</v>
      </c>
      <c r="Q6821" t="s">
        <v>1520</v>
      </c>
      <c r="R6821" t="s">
        <v>122</v>
      </c>
      <c r="S6821" t="s">
        <v>127</v>
      </c>
      <c r="T6821">
        <v>12</v>
      </c>
      <c r="U6821" t="s">
        <v>475</v>
      </c>
      <c r="W6821" t="s">
        <v>386</v>
      </c>
    </row>
    <row r="6822" spans="1:23" x14ac:dyDescent="0.25">
      <c r="A6822" t="s">
        <v>553</v>
      </c>
      <c r="B6822" s="1">
        <v>44015</v>
      </c>
      <c r="C6822">
        <v>-12450</v>
      </c>
      <c r="D6822" t="s">
        <v>621</v>
      </c>
      <c r="E6822" t="s">
        <v>621</v>
      </c>
      <c r="F6822" t="s">
        <v>622</v>
      </c>
      <c r="G6822" t="s">
        <v>55</v>
      </c>
      <c r="H6822" t="s">
        <v>225</v>
      </c>
      <c r="I6822" t="s">
        <v>225</v>
      </c>
      <c r="J6822" t="s">
        <v>9</v>
      </c>
      <c r="O6822" t="s">
        <v>55</v>
      </c>
      <c r="P6822" t="s">
        <v>9</v>
      </c>
      <c r="Q6822" t="s">
        <v>9</v>
      </c>
      <c r="R6822" t="s">
        <v>224</v>
      </c>
      <c r="S6822" t="s">
        <v>126</v>
      </c>
      <c r="T6822">
        <v>0</v>
      </c>
      <c r="U6822" t="s">
        <v>475</v>
      </c>
      <c r="V6822" t="s">
        <v>6075</v>
      </c>
      <c r="W6822" t="s">
        <v>386</v>
      </c>
    </row>
    <row r="6823" spans="1:23" x14ac:dyDescent="0.25">
      <c r="A6823" t="s">
        <v>486</v>
      </c>
      <c r="B6823" s="1">
        <v>44015</v>
      </c>
      <c r="C6823">
        <v>105.02</v>
      </c>
      <c r="D6823" t="s">
        <v>518</v>
      </c>
      <c r="E6823" t="s">
        <v>518</v>
      </c>
      <c r="F6823" t="s">
        <v>519</v>
      </c>
      <c r="G6823" t="s">
        <v>92</v>
      </c>
      <c r="H6823" t="s">
        <v>71</v>
      </c>
      <c r="I6823" t="s">
        <v>71</v>
      </c>
      <c r="J6823" t="s">
        <v>9</v>
      </c>
      <c r="O6823" t="s">
        <v>92</v>
      </c>
      <c r="P6823" t="s">
        <v>9</v>
      </c>
      <c r="Q6823" t="s">
        <v>9</v>
      </c>
      <c r="R6823" t="s">
        <v>92</v>
      </c>
      <c r="S6823" t="s">
        <v>127</v>
      </c>
      <c r="T6823">
        <v>12</v>
      </c>
      <c r="U6823" t="s">
        <v>475</v>
      </c>
      <c r="W6823" t="s">
        <v>386</v>
      </c>
    </row>
    <row r="6824" spans="1:23" x14ac:dyDescent="0.25">
      <c r="A6824" t="s">
        <v>526</v>
      </c>
      <c r="B6824" s="1">
        <v>44015</v>
      </c>
      <c r="C6824">
        <v>59.98</v>
      </c>
      <c r="D6824" t="s">
        <v>518</v>
      </c>
      <c r="E6824" t="s">
        <v>518</v>
      </c>
      <c r="F6824" t="s">
        <v>519</v>
      </c>
      <c r="G6824" t="s">
        <v>92</v>
      </c>
      <c r="H6824" t="s">
        <v>71</v>
      </c>
      <c r="I6824" t="s">
        <v>71</v>
      </c>
      <c r="J6824" t="s">
        <v>9</v>
      </c>
      <c r="O6824" t="s">
        <v>92</v>
      </c>
      <c r="P6824" t="s">
        <v>9</v>
      </c>
      <c r="Q6824" t="s">
        <v>9</v>
      </c>
      <c r="R6824" t="s">
        <v>92</v>
      </c>
      <c r="S6824" t="s">
        <v>127</v>
      </c>
      <c r="T6824">
        <v>12</v>
      </c>
      <c r="U6824" t="s">
        <v>475</v>
      </c>
      <c r="W6824" t="s">
        <v>386</v>
      </c>
    </row>
    <row r="6825" spans="1:23" x14ac:dyDescent="0.25">
      <c r="A6825" t="s">
        <v>5030</v>
      </c>
      <c r="B6825" s="1">
        <v>44015</v>
      </c>
      <c r="C6825">
        <v>12.03</v>
      </c>
      <c r="D6825" t="s">
        <v>518</v>
      </c>
      <c r="E6825" t="s">
        <v>518</v>
      </c>
      <c r="F6825" t="s">
        <v>519</v>
      </c>
      <c r="G6825" t="s">
        <v>92</v>
      </c>
      <c r="H6825" t="s">
        <v>71</v>
      </c>
      <c r="I6825" t="s">
        <v>71</v>
      </c>
      <c r="J6825" t="s">
        <v>9</v>
      </c>
      <c r="O6825" t="s">
        <v>92</v>
      </c>
      <c r="P6825" t="s">
        <v>9</v>
      </c>
      <c r="Q6825" t="s">
        <v>9</v>
      </c>
      <c r="R6825" t="s">
        <v>92</v>
      </c>
      <c r="S6825" t="s">
        <v>127</v>
      </c>
      <c r="T6825">
        <v>12</v>
      </c>
      <c r="U6825" t="s">
        <v>475</v>
      </c>
      <c r="W6825" t="s">
        <v>386</v>
      </c>
    </row>
    <row r="6826" spans="1:23" x14ac:dyDescent="0.25">
      <c r="A6826" t="s">
        <v>553</v>
      </c>
      <c r="B6826" s="1">
        <v>44015</v>
      </c>
      <c r="C6826">
        <v>5000</v>
      </c>
      <c r="D6826" t="s">
        <v>789</v>
      </c>
      <c r="E6826" t="s">
        <v>789</v>
      </c>
      <c r="F6826" t="s">
        <v>790</v>
      </c>
      <c r="G6826" t="s">
        <v>55</v>
      </c>
      <c r="H6826" t="s">
        <v>225</v>
      </c>
      <c r="I6826" t="s">
        <v>225</v>
      </c>
      <c r="J6826" t="s">
        <v>9</v>
      </c>
      <c r="O6826" t="s">
        <v>55</v>
      </c>
      <c r="P6826" t="s">
        <v>9</v>
      </c>
      <c r="Q6826" t="s">
        <v>9</v>
      </c>
      <c r="R6826" t="s">
        <v>224</v>
      </c>
      <c r="S6826" t="s">
        <v>126</v>
      </c>
      <c r="T6826">
        <v>0</v>
      </c>
      <c r="U6826" t="s">
        <v>475</v>
      </c>
      <c r="V6826" t="s">
        <v>6075</v>
      </c>
      <c r="W6826" t="s">
        <v>386</v>
      </c>
    </row>
    <row r="6827" spans="1:23" x14ac:dyDescent="0.25">
      <c r="A6827" t="s">
        <v>492</v>
      </c>
      <c r="B6827" s="1">
        <v>44014</v>
      </c>
      <c r="C6827">
        <v>-6.6</v>
      </c>
      <c r="D6827" t="s">
        <v>844</v>
      </c>
      <c r="E6827" t="s">
        <v>844</v>
      </c>
      <c r="F6827" t="s">
        <v>845</v>
      </c>
      <c r="G6827" t="s">
        <v>117</v>
      </c>
      <c r="H6827" t="s">
        <v>44</v>
      </c>
      <c r="I6827" t="s">
        <v>44</v>
      </c>
      <c r="J6827" t="s">
        <v>9</v>
      </c>
      <c r="O6827" t="s">
        <v>117</v>
      </c>
      <c r="P6827" t="s">
        <v>9</v>
      </c>
      <c r="Q6827" t="s">
        <v>9</v>
      </c>
      <c r="R6827" t="s">
        <v>122</v>
      </c>
      <c r="S6827" t="s">
        <v>127</v>
      </c>
      <c r="T6827">
        <v>12</v>
      </c>
      <c r="U6827" t="s">
        <v>475</v>
      </c>
      <c r="W6827" t="s">
        <v>386</v>
      </c>
    </row>
    <row r="6828" spans="1:23" x14ac:dyDescent="0.25">
      <c r="A6828" t="s">
        <v>19</v>
      </c>
      <c r="B6828" s="1">
        <v>44014</v>
      </c>
      <c r="C6828">
        <v>-2264.04</v>
      </c>
      <c r="D6828" t="s">
        <v>520</v>
      </c>
      <c r="E6828" t="s">
        <v>520</v>
      </c>
      <c r="F6828" t="s">
        <v>521</v>
      </c>
      <c r="G6828" t="s">
        <v>100</v>
      </c>
      <c r="H6828" t="s">
        <v>389</v>
      </c>
      <c r="I6828" t="s">
        <v>389</v>
      </c>
      <c r="J6828" t="s">
        <v>9</v>
      </c>
      <c r="O6828" t="s">
        <v>100</v>
      </c>
      <c r="P6828" t="s">
        <v>9</v>
      </c>
      <c r="Q6828" t="s">
        <v>9</v>
      </c>
      <c r="R6828" t="s">
        <v>122</v>
      </c>
      <c r="S6828" t="s">
        <v>127</v>
      </c>
      <c r="T6828">
        <v>12</v>
      </c>
      <c r="U6828" t="s">
        <v>475</v>
      </c>
      <c r="W6828" t="s">
        <v>386</v>
      </c>
    </row>
    <row r="6829" spans="1:23" x14ac:dyDescent="0.25">
      <c r="A6829" t="s">
        <v>19</v>
      </c>
      <c r="B6829" s="1">
        <v>44014</v>
      </c>
      <c r="C6829">
        <v>-2658.72</v>
      </c>
      <c r="D6829" t="s">
        <v>65</v>
      </c>
      <c r="E6829" t="s">
        <v>65</v>
      </c>
      <c r="F6829" t="s">
        <v>532</v>
      </c>
      <c r="G6829" t="s">
        <v>55</v>
      </c>
      <c r="H6829" t="s">
        <v>18</v>
      </c>
      <c r="I6829" t="s">
        <v>18</v>
      </c>
      <c r="J6829" t="s">
        <v>9</v>
      </c>
      <c r="O6829" t="s">
        <v>55</v>
      </c>
      <c r="P6829" t="s">
        <v>9</v>
      </c>
      <c r="Q6829" t="s">
        <v>9</v>
      </c>
      <c r="R6829" t="s">
        <v>224</v>
      </c>
      <c r="S6829" t="s">
        <v>126</v>
      </c>
      <c r="T6829">
        <v>12</v>
      </c>
      <c r="U6829" t="s">
        <v>475</v>
      </c>
      <c r="W6829" t="s">
        <v>386</v>
      </c>
    </row>
    <row r="6830" spans="1:23" x14ac:dyDescent="0.25">
      <c r="A6830" t="s">
        <v>6411</v>
      </c>
      <c r="B6830" s="1">
        <v>44014</v>
      </c>
      <c r="C6830">
        <v>-50.5</v>
      </c>
      <c r="D6830" t="s">
        <v>8191</v>
      </c>
      <c r="E6830" t="s">
        <v>8191</v>
      </c>
      <c r="F6830" t="s">
        <v>6633</v>
      </c>
      <c r="G6830" t="s">
        <v>89</v>
      </c>
      <c r="H6830" t="s">
        <v>229</v>
      </c>
      <c r="I6830" t="s">
        <v>229</v>
      </c>
      <c r="J6830" t="s">
        <v>9</v>
      </c>
      <c r="O6830" t="s">
        <v>89</v>
      </c>
      <c r="P6830" t="s">
        <v>9</v>
      </c>
      <c r="Q6830" t="s">
        <v>9</v>
      </c>
      <c r="R6830" t="s">
        <v>224</v>
      </c>
      <c r="S6830" t="s">
        <v>127</v>
      </c>
      <c r="T6830">
        <v>1</v>
      </c>
      <c r="U6830" t="s">
        <v>475</v>
      </c>
      <c r="W6830" t="s">
        <v>386</v>
      </c>
    </row>
    <row r="6831" spans="1:23" x14ac:dyDescent="0.25">
      <c r="A6831" t="s">
        <v>487</v>
      </c>
      <c r="B6831" s="1">
        <v>44014</v>
      </c>
      <c r="C6831">
        <v>2500</v>
      </c>
      <c r="D6831" t="s">
        <v>500</v>
      </c>
      <c r="E6831" t="s">
        <v>500</v>
      </c>
      <c r="F6831" t="s">
        <v>501</v>
      </c>
      <c r="G6831" t="s">
        <v>92</v>
      </c>
      <c r="H6831" t="s">
        <v>62</v>
      </c>
      <c r="I6831" t="s">
        <v>62</v>
      </c>
      <c r="J6831" t="s">
        <v>2455</v>
      </c>
      <c r="K6831" t="s">
        <v>9</v>
      </c>
      <c r="L6831" t="s">
        <v>2311</v>
      </c>
      <c r="O6831" t="s">
        <v>92</v>
      </c>
      <c r="P6831" t="s">
        <v>29</v>
      </c>
      <c r="Q6831" t="s">
        <v>2456</v>
      </c>
      <c r="R6831" t="s">
        <v>92</v>
      </c>
      <c r="S6831" t="s">
        <v>127</v>
      </c>
      <c r="T6831">
        <v>12</v>
      </c>
      <c r="U6831" t="s">
        <v>475</v>
      </c>
      <c r="V6831" t="s">
        <v>62</v>
      </c>
      <c r="W6831" t="s">
        <v>1640</v>
      </c>
    </row>
    <row r="6832" spans="1:23" x14ac:dyDescent="0.25">
      <c r="A6832" t="s">
        <v>544</v>
      </c>
      <c r="B6832" s="1">
        <v>44014</v>
      </c>
      <c r="C6832">
        <v>-71.459999999999994</v>
      </c>
      <c r="D6832" t="s">
        <v>953</v>
      </c>
      <c r="E6832" t="s">
        <v>953</v>
      </c>
      <c r="F6832" t="s">
        <v>954</v>
      </c>
      <c r="G6832" t="s">
        <v>104</v>
      </c>
      <c r="H6832" t="s">
        <v>12</v>
      </c>
      <c r="I6832" t="s">
        <v>12</v>
      </c>
      <c r="J6832" t="s">
        <v>9</v>
      </c>
      <c r="O6832" t="s">
        <v>104</v>
      </c>
      <c r="P6832" t="s">
        <v>9</v>
      </c>
      <c r="Q6832" t="s">
        <v>9</v>
      </c>
      <c r="R6832" t="s">
        <v>122</v>
      </c>
      <c r="S6832" t="s">
        <v>127</v>
      </c>
      <c r="T6832">
        <v>12</v>
      </c>
      <c r="U6832" t="s">
        <v>475</v>
      </c>
      <c r="W6832" t="s">
        <v>386</v>
      </c>
    </row>
    <row r="6833" spans="1:23" x14ac:dyDescent="0.25">
      <c r="A6833" t="s">
        <v>492</v>
      </c>
      <c r="B6833" s="1">
        <v>44013</v>
      </c>
      <c r="C6833">
        <v>-50</v>
      </c>
      <c r="D6833" t="s">
        <v>1525</v>
      </c>
      <c r="E6833" t="s">
        <v>1525</v>
      </c>
      <c r="F6833" t="s">
        <v>1526</v>
      </c>
      <c r="G6833" t="s">
        <v>78</v>
      </c>
      <c r="H6833" t="s">
        <v>60</v>
      </c>
      <c r="I6833" t="s">
        <v>60</v>
      </c>
      <c r="J6833" t="s">
        <v>289</v>
      </c>
      <c r="O6833" t="s">
        <v>78</v>
      </c>
      <c r="P6833" t="s">
        <v>29</v>
      </c>
      <c r="Q6833" t="s">
        <v>4859</v>
      </c>
      <c r="R6833" t="s">
        <v>122</v>
      </c>
      <c r="S6833" t="s">
        <v>124</v>
      </c>
      <c r="T6833">
        <v>1</v>
      </c>
      <c r="U6833" t="s">
        <v>475</v>
      </c>
      <c r="V6833" t="s">
        <v>289</v>
      </c>
      <c r="W6833" t="s">
        <v>1640</v>
      </c>
    </row>
    <row r="6834" spans="1:23" x14ac:dyDescent="0.25">
      <c r="A6834" t="s">
        <v>492</v>
      </c>
      <c r="B6834" s="1">
        <v>44013</v>
      </c>
      <c r="C6834">
        <v>2658.72</v>
      </c>
      <c r="D6834" t="s">
        <v>65</v>
      </c>
      <c r="E6834" t="s">
        <v>65</v>
      </c>
      <c r="F6834" t="s">
        <v>1524</v>
      </c>
      <c r="G6834" t="s">
        <v>55</v>
      </c>
      <c r="H6834" t="s">
        <v>18</v>
      </c>
      <c r="I6834" t="s">
        <v>18</v>
      </c>
      <c r="J6834" t="s">
        <v>9</v>
      </c>
      <c r="O6834" t="s">
        <v>55</v>
      </c>
      <c r="P6834" t="s">
        <v>9</v>
      </c>
      <c r="Q6834" t="s">
        <v>9</v>
      </c>
      <c r="R6834" t="s">
        <v>224</v>
      </c>
      <c r="S6834" t="s">
        <v>126</v>
      </c>
      <c r="T6834">
        <v>12</v>
      </c>
      <c r="U6834" t="s">
        <v>475</v>
      </c>
      <c r="W6834" t="s">
        <v>386</v>
      </c>
    </row>
    <row r="6835" spans="1:23" x14ac:dyDescent="0.25">
      <c r="A6835" t="s">
        <v>533</v>
      </c>
      <c r="B6835" s="1">
        <v>44013</v>
      </c>
      <c r="C6835">
        <v>-75.069999999999993</v>
      </c>
      <c r="D6835" t="s">
        <v>547</v>
      </c>
      <c r="E6835" t="s">
        <v>547</v>
      </c>
      <c r="F6835" t="s">
        <v>548</v>
      </c>
      <c r="G6835" t="s">
        <v>94</v>
      </c>
      <c r="H6835" t="s">
        <v>291</v>
      </c>
      <c r="I6835" t="s">
        <v>291</v>
      </c>
      <c r="J6835" t="s">
        <v>2449</v>
      </c>
      <c r="O6835" t="s">
        <v>94</v>
      </c>
      <c r="P6835" t="s">
        <v>29</v>
      </c>
      <c r="Q6835" t="s">
        <v>2450</v>
      </c>
      <c r="R6835" t="s">
        <v>122</v>
      </c>
      <c r="S6835" t="s">
        <v>127</v>
      </c>
      <c r="T6835">
        <v>12</v>
      </c>
      <c r="U6835" t="s">
        <v>475</v>
      </c>
      <c r="V6835" t="s">
        <v>282</v>
      </c>
      <c r="W6835" t="s">
        <v>1640</v>
      </c>
    </row>
    <row r="6836" spans="1:23" x14ac:dyDescent="0.25">
      <c r="A6836" t="s">
        <v>966</v>
      </c>
      <c r="B6836" s="1">
        <v>44013</v>
      </c>
      <c r="C6836">
        <v>4.42</v>
      </c>
      <c r="D6836" t="s">
        <v>545</v>
      </c>
      <c r="E6836" t="s">
        <v>545</v>
      </c>
      <c r="F6836" t="s">
        <v>546</v>
      </c>
      <c r="G6836" t="s">
        <v>92</v>
      </c>
      <c r="H6836" t="s">
        <v>71</v>
      </c>
      <c r="I6836" t="s">
        <v>71</v>
      </c>
      <c r="J6836" t="s">
        <v>9</v>
      </c>
      <c r="O6836" t="s">
        <v>92</v>
      </c>
      <c r="P6836" t="s">
        <v>9</v>
      </c>
      <c r="Q6836" t="s">
        <v>9</v>
      </c>
      <c r="R6836" t="s">
        <v>92</v>
      </c>
      <c r="S6836" t="s">
        <v>127</v>
      </c>
      <c r="T6836">
        <v>12</v>
      </c>
      <c r="U6836" t="s">
        <v>475</v>
      </c>
      <c r="W6836" t="s">
        <v>386</v>
      </c>
    </row>
    <row r="6837" spans="1:23" x14ac:dyDescent="0.25">
      <c r="A6837" t="s">
        <v>414</v>
      </c>
      <c r="B6837" s="1">
        <v>44013</v>
      </c>
      <c r="C6837">
        <v>0.04</v>
      </c>
      <c r="D6837" t="s">
        <v>545</v>
      </c>
      <c r="E6837" t="s">
        <v>545</v>
      </c>
      <c r="F6837" t="s">
        <v>546</v>
      </c>
      <c r="G6837" t="s">
        <v>92</v>
      </c>
      <c r="H6837" t="s">
        <v>71</v>
      </c>
      <c r="I6837" t="s">
        <v>71</v>
      </c>
      <c r="J6837" t="s">
        <v>9</v>
      </c>
      <c r="O6837" t="s">
        <v>92</v>
      </c>
      <c r="P6837" t="s">
        <v>9</v>
      </c>
      <c r="Q6837" t="s">
        <v>9</v>
      </c>
      <c r="R6837" t="s">
        <v>92</v>
      </c>
      <c r="S6837" t="s">
        <v>127</v>
      </c>
      <c r="T6837">
        <v>12</v>
      </c>
      <c r="U6837" t="s">
        <v>475</v>
      </c>
      <c r="W6837" t="s">
        <v>386</v>
      </c>
    </row>
    <row r="6838" spans="1:23" x14ac:dyDescent="0.25">
      <c r="A6838" t="s">
        <v>6411</v>
      </c>
      <c r="B6838" s="1">
        <v>44013</v>
      </c>
      <c r="C6838">
        <v>50.5</v>
      </c>
      <c r="D6838" t="s">
        <v>8191</v>
      </c>
      <c r="E6838" t="s">
        <v>8191</v>
      </c>
      <c r="F6838" t="s">
        <v>6633</v>
      </c>
      <c r="G6838" t="s">
        <v>89</v>
      </c>
      <c r="H6838" t="s">
        <v>69</v>
      </c>
      <c r="I6838" t="s">
        <v>69</v>
      </c>
      <c r="J6838" t="s">
        <v>9</v>
      </c>
      <c r="O6838" t="s">
        <v>89</v>
      </c>
      <c r="P6838" t="s">
        <v>9</v>
      </c>
      <c r="Q6838" t="s">
        <v>9</v>
      </c>
      <c r="R6838" t="s">
        <v>224</v>
      </c>
      <c r="S6838" t="s">
        <v>127</v>
      </c>
      <c r="T6838">
        <v>1</v>
      </c>
      <c r="U6838" t="s">
        <v>475</v>
      </c>
      <c r="W6838" t="s">
        <v>386</v>
      </c>
    </row>
    <row r="6839" spans="1:23" x14ac:dyDescent="0.25">
      <c r="A6839" t="s">
        <v>356</v>
      </c>
      <c r="B6839" s="1">
        <v>44012</v>
      </c>
      <c r="C6839">
        <v>14.16</v>
      </c>
      <c r="D6839" t="s">
        <v>6618</v>
      </c>
      <c r="E6839" t="s">
        <v>6618</v>
      </c>
      <c r="F6839" t="s">
        <v>6487</v>
      </c>
      <c r="G6839" t="s">
        <v>89</v>
      </c>
      <c r="H6839" t="s">
        <v>69</v>
      </c>
      <c r="I6839" t="s">
        <v>69</v>
      </c>
      <c r="J6839" t="s">
        <v>9</v>
      </c>
      <c r="O6839" t="s">
        <v>89</v>
      </c>
      <c r="P6839" t="s">
        <v>9</v>
      </c>
      <c r="Q6839" t="s">
        <v>9</v>
      </c>
      <c r="R6839" t="s">
        <v>224</v>
      </c>
      <c r="S6839" t="s">
        <v>127</v>
      </c>
      <c r="T6839">
        <v>1</v>
      </c>
      <c r="U6839" t="s">
        <v>475</v>
      </c>
      <c r="W6839" t="s">
        <v>386</v>
      </c>
    </row>
    <row r="6840" spans="1:23" x14ac:dyDescent="0.25">
      <c r="A6840" t="s">
        <v>553</v>
      </c>
      <c r="B6840" s="1">
        <v>44012</v>
      </c>
      <c r="C6840">
        <v>5.25</v>
      </c>
      <c r="D6840" t="s">
        <v>554</v>
      </c>
      <c r="E6840" t="s">
        <v>554</v>
      </c>
      <c r="F6840" t="s">
        <v>555</v>
      </c>
      <c r="G6840" t="s">
        <v>92</v>
      </c>
      <c r="H6840" t="s">
        <v>71</v>
      </c>
      <c r="I6840" t="s">
        <v>71</v>
      </c>
      <c r="J6840" t="s">
        <v>9</v>
      </c>
      <c r="O6840" t="s">
        <v>92</v>
      </c>
      <c r="P6840" t="s">
        <v>9</v>
      </c>
      <c r="Q6840" t="s">
        <v>9</v>
      </c>
      <c r="R6840" t="s">
        <v>92</v>
      </c>
      <c r="S6840" t="s">
        <v>127</v>
      </c>
      <c r="T6840">
        <v>12</v>
      </c>
      <c r="U6840" t="s">
        <v>475</v>
      </c>
      <c r="W6840" t="s">
        <v>386</v>
      </c>
    </row>
    <row r="6841" spans="1:23" x14ac:dyDescent="0.25">
      <c r="A6841" t="s">
        <v>390</v>
      </c>
      <c r="B6841" s="1">
        <v>44012</v>
      </c>
      <c r="C6841">
        <v>98.88</v>
      </c>
      <c r="D6841" t="s">
        <v>551</v>
      </c>
      <c r="E6841" t="s">
        <v>551</v>
      </c>
      <c r="F6841" t="s">
        <v>552</v>
      </c>
      <c r="G6841" t="s">
        <v>92</v>
      </c>
      <c r="H6841" t="s">
        <v>71</v>
      </c>
      <c r="I6841" t="s">
        <v>71</v>
      </c>
      <c r="J6841" t="s">
        <v>9</v>
      </c>
      <c r="O6841" t="s">
        <v>92</v>
      </c>
      <c r="P6841" t="s">
        <v>9</v>
      </c>
      <c r="Q6841" t="s">
        <v>9</v>
      </c>
      <c r="R6841" t="s">
        <v>92</v>
      </c>
      <c r="S6841" t="s">
        <v>127</v>
      </c>
      <c r="T6841">
        <v>12</v>
      </c>
      <c r="U6841" t="s">
        <v>475</v>
      </c>
      <c r="W6841" t="s">
        <v>386</v>
      </c>
    </row>
    <row r="6842" spans="1:23" x14ac:dyDescent="0.25">
      <c r="A6842" t="s">
        <v>19</v>
      </c>
      <c r="B6842" s="1">
        <v>44012</v>
      </c>
      <c r="C6842">
        <v>1.18</v>
      </c>
      <c r="D6842" t="s">
        <v>554</v>
      </c>
      <c r="E6842" t="s">
        <v>554</v>
      </c>
      <c r="F6842" t="s">
        <v>555</v>
      </c>
      <c r="G6842" t="s">
        <v>92</v>
      </c>
      <c r="H6842" t="s">
        <v>71</v>
      </c>
      <c r="I6842" t="s">
        <v>71</v>
      </c>
      <c r="J6842" t="s">
        <v>9</v>
      </c>
      <c r="O6842" t="s">
        <v>92</v>
      </c>
      <c r="P6842" t="s">
        <v>9</v>
      </c>
      <c r="Q6842" t="s">
        <v>9</v>
      </c>
      <c r="R6842" t="s">
        <v>92</v>
      </c>
      <c r="S6842" t="s">
        <v>127</v>
      </c>
      <c r="T6842">
        <v>12</v>
      </c>
      <c r="U6842" t="s">
        <v>475</v>
      </c>
      <c r="W6842" t="s">
        <v>386</v>
      </c>
    </row>
    <row r="6843" spans="1:23" x14ac:dyDescent="0.25">
      <c r="A6843" t="s">
        <v>356</v>
      </c>
      <c r="B6843" s="1">
        <v>44012</v>
      </c>
      <c r="C6843">
        <v>14.16</v>
      </c>
      <c r="D6843" t="s">
        <v>6618</v>
      </c>
      <c r="E6843" t="s">
        <v>6618</v>
      </c>
      <c r="F6843" t="s">
        <v>6487</v>
      </c>
      <c r="G6843" t="s">
        <v>89</v>
      </c>
      <c r="H6843" t="s">
        <v>69</v>
      </c>
      <c r="I6843" t="s">
        <v>69</v>
      </c>
      <c r="J6843" t="s">
        <v>9</v>
      </c>
      <c r="O6843" t="s">
        <v>89</v>
      </c>
      <c r="P6843" t="s">
        <v>9</v>
      </c>
      <c r="Q6843" t="s">
        <v>9</v>
      </c>
      <c r="R6843" t="s">
        <v>224</v>
      </c>
      <c r="S6843" t="s">
        <v>127</v>
      </c>
      <c r="T6843">
        <v>1</v>
      </c>
      <c r="U6843" t="s">
        <v>475</v>
      </c>
      <c r="W6843" t="s">
        <v>386</v>
      </c>
    </row>
    <row r="6844" spans="1:23" x14ac:dyDescent="0.25">
      <c r="A6844" t="s">
        <v>356</v>
      </c>
      <c r="B6844" s="1">
        <v>44012</v>
      </c>
      <c r="C6844">
        <v>3.08</v>
      </c>
      <c r="D6844" t="s">
        <v>6618</v>
      </c>
      <c r="E6844" t="s">
        <v>6618</v>
      </c>
      <c r="F6844" t="s">
        <v>6487</v>
      </c>
      <c r="G6844" t="s">
        <v>89</v>
      </c>
      <c r="H6844" t="s">
        <v>69</v>
      </c>
      <c r="I6844" t="s">
        <v>69</v>
      </c>
      <c r="J6844" t="s">
        <v>9</v>
      </c>
      <c r="O6844" t="s">
        <v>89</v>
      </c>
      <c r="P6844" t="s">
        <v>9</v>
      </c>
      <c r="Q6844" t="s">
        <v>9</v>
      </c>
      <c r="R6844" t="s">
        <v>224</v>
      </c>
      <c r="S6844" t="s">
        <v>127</v>
      </c>
      <c r="T6844">
        <v>1</v>
      </c>
      <c r="U6844" t="s">
        <v>475</v>
      </c>
      <c r="W6844" t="s">
        <v>386</v>
      </c>
    </row>
    <row r="6845" spans="1:23" x14ac:dyDescent="0.25">
      <c r="A6845" t="s">
        <v>356</v>
      </c>
      <c r="B6845" s="1">
        <v>44012</v>
      </c>
      <c r="C6845">
        <v>3.08</v>
      </c>
      <c r="D6845" t="s">
        <v>6618</v>
      </c>
      <c r="E6845" t="s">
        <v>6618</v>
      </c>
      <c r="F6845" t="s">
        <v>6487</v>
      </c>
      <c r="G6845" t="s">
        <v>89</v>
      </c>
      <c r="H6845" t="s">
        <v>69</v>
      </c>
      <c r="I6845" t="s">
        <v>69</v>
      </c>
      <c r="J6845" t="s">
        <v>9</v>
      </c>
      <c r="O6845" t="s">
        <v>89</v>
      </c>
      <c r="P6845" t="s">
        <v>9</v>
      </c>
      <c r="Q6845" t="s">
        <v>9</v>
      </c>
      <c r="R6845" t="s">
        <v>224</v>
      </c>
      <c r="S6845" t="s">
        <v>127</v>
      </c>
      <c r="T6845">
        <v>1</v>
      </c>
      <c r="U6845" t="s">
        <v>475</v>
      </c>
      <c r="W6845" t="s">
        <v>386</v>
      </c>
    </row>
    <row r="6846" spans="1:23" x14ac:dyDescent="0.25">
      <c r="A6846" t="s">
        <v>492</v>
      </c>
      <c r="B6846" s="1">
        <v>44012</v>
      </c>
      <c r="C6846">
        <v>-5</v>
      </c>
      <c r="D6846" t="s">
        <v>1530</v>
      </c>
      <c r="E6846" t="s">
        <v>1530</v>
      </c>
      <c r="F6846" t="s">
        <v>1531</v>
      </c>
      <c r="G6846" t="s">
        <v>10</v>
      </c>
      <c r="H6846" t="s">
        <v>177</v>
      </c>
      <c r="I6846" t="s">
        <v>177</v>
      </c>
      <c r="J6846" t="s">
        <v>9</v>
      </c>
      <c r="O6846" t="s">
        <v>10</v>
      </c>
      <c r="P6846" t="s">
        <v>9</v>
      </c>
      <c r="Q6846" t="s">
        <v>9</v>
      </c>
      <c r="R6846" t="s">
        <v>122</v>
      </c>
      <c r="S6846" t="s">
        <v>127</v>
      </c>
      <c r="T6846">
        <v>12</v>
      </c>
      <c r="U6846" t="s">
        <v>475</v>
      </c>
      <c r="W6846" t="s">
        <v>386</v>
      </c>
    </row>
    <row r="6847" spans="1:23" x14ac:dyDescent="0.25">
      <c r="A6847" t="s">
        <v>58</v>
      </c>
      <c r="B6847" s="1">
        <v>44012</v>
      </c>
      <c r="C6847">
        <v>108.93</v>
      </c>
      <c r="D6847" t="s">
        <v>551</v>
      </c>
      <c r="E6847" t="s">
        <v>551</v>
      </c>
      <c r="F6847" t="s">
        <v>552</v>
      </c>
      <c r="G6847" t="s">
        <v>92</v>
      </c>
      <c r="H6847" t="s">
        <v>71</v>
      </c>
      <c r="I6847" t="s">
        <v>71</v>
      </c>
      <c r="J6847" t="s">
        <v>9</v>
      </c>
      <c r="O6847" t="s">
        <v>92</v>
      </c>
      <c r="P6847" t="s">
        <v>9</v>
      </c>
      <c r="Q6847" t="s">
        <v>9</v>
      </c>
      <c r="R6847" t="s">
        <v>92</v>
      </c>
      <c r="S6847" t="s">
        <v>127</v>
      </c>
      <c r="T6847">
        <v>12</v>
      </c>
      <c r="U6847" t="s">
        <v>475</v>
      </c>
      <c r="W6847" t="s">
        <v>386</v>
      </c>
    </row>
    <row r="6848" spans="1:23" x14ac:dyDescent="0.25">
      <c r="A6848" t="s">
        <v>336</v>
      </c>
      <c r="B6848" s="1">
        <v>44012</v>
      </c>
      <c r="C6848">
        <v>0.03</v>
      </c>
      <c r="D6848" t="s">
        <v>556</v>
      </c>
      <c r="E6848" t="s">
        <v>556</v>
      </c>
      <c r="F6848" t="s">
        <v>546</v>
      </c>
      <c r="G6848" t="s">
        <v>92</v>
      </c>
      <c r="H6848" t="s">
        <v>71</v>
      </c>
      <c r="I6848" t="s">
        <v>71</v>
      </c>
      <c r="J6848" t="s">
        <v>9</v>
      </c>
      <c r="O6848" t="s">
        <v>92</v>
      </c>
      <c r="P6848" t="s">
        <v>9</v>
      </c>
      <c r="Q6848" t="s">
        <v>9</v>
      </c>
      <c r="R6848" t="s">
        <v>92</v>
      </c>
      <c r="S6848" t="s">
        <v>127</v>
      </c>
      <c r="T6848">
        <v>12</v>
      </c>
      <c r="U6848" t="s">
        <v>475</v>
      </c>
      <c r="W6848" t="s">
        <v>386</v>
      </c>
    </row>
    <row r="6849" spans="1:23" x14ac:dyDescent="0.25">
      <c r="A6849" t="s">
        <v>492</v>
      </c>
      <c r="B6849" s="1">
        <v>44012</v>
      </c>
      <c r="C6849">
        <v>-11</v>
      </c>
      <c r="D6849" t="s">
        <v>8599</v>
      </c>
      <c r="E6849" t="s">
        <v>8599</v>
      </c>
      <c r="F6849" t="s">
        <v>615</v>
      </c>
      <c r="G6849" t="s">
        <v>121</v>
      </c>
      <c r="H6849" t="s">
        <v>483</v>
      </c>
      <c r="I6849" t="s">
        <v>483</v>
      </c>
      <c r="J6849" t="s">
        <v>9</v>
      </c>
      <c r="O6849" t="s">
        <v>121</v>
      </c>
      <c r="P6849" t="s">
        <v>9</v>
      </c>
      <c r="Q6849" t="s">
        <v>1532</v>
      </c>
      <c r="R6849" t="s">
        <v>122</v>
      </c>
      <c r="S6849" t="s">
        <v>127</v>
      </c>
      <c r="T6849">
        <v>12</v>
      </c>
      <c r="U6849" t="s">
        <v>475</v>
      </c>
      <c r="W6849" t="s">
        <v>386</v>
      </c>
    </row>
    <row r="6850" spans="1:23" x14ac:dyDescent="0.25">
      <c r="A6850" t="s">
        <v>492</v>
      </c>
      <c r="B6850" s="1">
        <v>44012</v>
      </c>
      <c r="C6850">
        <v>27.49</v>
      </c>
      <c r="D6850" t="s">
        <v>636</v>
      </c>
      <c r="E6850" t="s">
        <v>636</v>
      </c>
      <c r="F6850" t="s">
        <v>637</v>
      </c>
      <c r="G6850" t="s">
        <v>120</v>
      </c>
      <c r="H6850" t="s">
        <v>86</v>
      </c>
      <c r="I6850" t="s">
        <v>86</v>
      </c>
      <c r="J6850" t="s">
        <v>9</v>
      </c>
      <c r="O6850" t="s">
        <v>120</v>
      </c>
      <c r="P6850" t="s">
        <v>9</v>
      </c>
      <c r="Q6850" t="s">
        <v>1533</v>
      </c>
      <c r="R6850" t="s">
        <v>122</v>
      </c>
      <c r="S6850" t="s">
        <v>125</v>
      </c>
      <c r="T6850">
        <v>1</v>
      </c>
      <c r="U6850" t="s">
        <v>475</v>
      </c>
      <c r="W6850" t="s">
        <v>386</v>
      </c>
    </row>
    <row r="6851" spans="1:23" x14ac:dyDescent="0.25">
      <c r="A6851" t="s">
        <v>492</v>
      </c>
      <c r="B6851" s="1">
        <v>44012</v>
      </c>
      <c r="C6851">
        <v>449.75</v>
      </c>
      <c r="D6851" t="s">
        <v>2109</v>
      </c>
      <c r="E6851" t="s">
        <v>2109</v>
      </c>
      <c r="F6851" t="s">
        <v>1527</v>
      </c>
      <c r="G6851" t="s">
        <v>117</v>
      </c>
      <c r="H6851" t="s">
        <v>152</v>
      </c>
      <c r="I6851" t="s">
        <v>152</v>
      </c>
      <c r="J6851" t="s">
        <v>2442</v>
      </c>
      <c r="K6851" t="s">
        <v>2443</v>
      </c>
      <c r="L6851" t="s">
        <v>2461</v>
      </c>
      <c r="O6851" t="s">
        <v>117</v>
      </c>
      <c r="P6851" t="s">
        <v>29</v>
      </c>
      <c r="Q6851" t="s">
        <v>2462</v>
      </c>
      <c r="R6851" t="s">
        <v>122</v>
      </c>
      <c r="S6851" t="s">
        <v>127</v>
      </c>
      <c r="T6851">
        <v>1</v>
      </c>
      <c r="U6851" t="s">
        <v>475</v>
      </c>
      <c r="V6851" t="s">
        <v>284</v>
      </c>
      <c r="W6851" t="s">
        <v>1640</v>
      </c>
    </row>
    <row r="6852" spans="1:23" x14ac:dyDescent="0.25">
      <c r="A6852" t="s">
        <v>34</v>
      </c>
      <c r="B6852" s="1">
        <v>44012</v>
      </c>
      <c r="C6852">
        <v>-16.5</v>
      </c>
      <c r="D6852" t="s">
        <v>491</v>
      </c>
      <c r="E6852" t="s">
        <v>491</v>
      </c>
      <c r="F6852" t="s">
        <v>1528</v>
      </c>
      <c r="G6852" t="s">
        <v>473</v>
      </c>
      <c r="H6852" t="s">
        <v>466</v>
      </c>
      <c r="I6852" t="s">
        <v>466</v>
      </c>
      <c r="J6852" t="s">
        <v>9</v>
      </c>
      <c r="O6852" t="s">
        <v>473</v>
      </c>
      <c r="P6852" t="s">
        <v>9</v>
      </c>
      <c r="Q6852" t="s">
        <v>1529</v>
      </c>
      <c r="R6852" t="s">
        <v>122</v>
      </c>
      <c r="S6852" t="s">
        <v>127</v>
      </c>
      <c r="T6852">
        <v>12</v>
      </c>
      <c r="U6852" t="s">
        <v>475</v>
      </c>
      <c r="W6852" t="s">
        <v>386</v>
      </c>
    </row>
    <row r="6853" spans="1:23" x14ac:dyDescent="0.25">
      <c r="A6853" t="s">
        <v>492</v>
      </c>
      <c r="B6853" s="1">
        <v>44012</v>
      </c>
      <c r="C6853">
        <v>-15</v>
      </c>
      <c r="D6853" t="s">
        <v>612</v>
      </c>
      <c r="E6853" t="s">
        <v>612</v>
      </c>
      <c r="F6853" t="s">
        <v>1067</v>
      </c>
      <c r="G6853" t="s">
        <v>110</v>
      </c>
      <c r="H6853" t="s">
        <v>79</v>
      </c>
      <c r="I6853" t="s">
        <v>79</v>
      </c>
      <c r="J6853" t="s">
        <v>9</v>
      </c>
      <c r="O6853" t="s">
        <v>110</v>
      </c>
      <c r="P6853" t="s">
        <v>9</v>
      </c>
      <c r="Q6853" t="s">
        <v>9</v>
      </c>
      <c r="R6853" t="s">
        <v>122</v>
      </c>
      <c r="S6853" t="s">
        <v>127</v>
      </c>
      <c r="T6853">
        <v>12</v>
      </c>
      <c r="U6853" t="s">
        <v>475</v>
      </c>
      <c r="V6853" t="s">
        <v>283</v>
      </c>
      <c r="W6853" t="s">
        <v>386</v>
      </c>
    </row>
    <row r="6854" spans="1:23" x14ac:dyDescent="0.25">
      <c r="A6854" t="s">
        <v>492</v>
      </c>
      <c r="B6854" s="1">
        <v>44012</v>
      </c>
      <c r="C6854">
        <v>449.75</v>
      </c>
      <c r="D6854" t="s">
        <v>2109</v>
      </c>
      <c r="E6854" t="s">
        <v>2109</v>
      </c>
      <c r="F6854" t="s">
        <v>1527</v>
      </c>
      <c r="G6854" t="s">
        <v>117</v>
      </c>
      <c r="H6854" t="s">
        <v>152</v>
      </c>
      <c r="I6854" t="s">
        <v>152</v>
      </c>
      <c r="J6854" t="s">
        <v>2442</v>
      </c>
      <c r="K6854" t="s">
        <v>2443</v>
      </c>
      <c r="L6854" t="s">
        <v>2461</v>
      </c>
      <c r="O6854" t="s">
        <v>117</v>
      </c>
      <c r="P6854" t="s">
        <v>29</v>
      </c>
      <c r="Q6854" t="s">
        <v>2462</v>
      </c>
      <c r="R6854" t="s">
        <v>122</v>
      </c>
      <c r="S6854" t="s">
        <v>127</v>
      </c>
      <c r="T6854">
        <v>1</v>
      </c>
      <c r="U6854" t="s">
        <v>475</v>
      </c>
      <c r="V6854" t="s">
        <v>284</v>
      </c>
      <c r="W6854" t="s">
        <v>1640</v>
      </c>
    </row>
    <row r="6855" spans="1:23" x14ac:dyDescent="0.25">
      <c r="A6855" t="s">
        <v>19</v>
      </c>
      <c r="B6855" s="1">
        <v>44011</v>
      </c>
      <c r="C6855">
        <v>5300.74</v>
      </c>
      <c r="D6855" t="s">
        <v>719</v>
      </c>
      <c r="E6855" t="s">
        <v>719</v>
      </c>
      <c r="F6855" t="s">
        <v>565</v>
      </c>
      <c r="G6855" t="s">
        <v>92</v>
      </c>
      <c r="H6855" t="s">
        <v>30</v>
      </c>
      <c r="I6855" t="s">
        <v>30</v>
      </c>
      <c r="J6855" t="s">
        <v>9</v>
      </c>
      <c r="O6855" t="s">
        <v>92</v>
      </c>
      <c r="P6855" t="s">
        <v>9</v>
      </c>
      <c r="Q6855" t="s">
        <v>9</v>
      </c>
      <c r="R6855" t="s">
        <v>92</v>
      </c>
      <c r="S6855" t="s">
        <v>127</v>
      </c>
      <c r="T6855">
        <v>12</v>
      </c>
      <c r="U6855" t="s">
        <v>475</v>
      </c>
      <c r="W6855" t="s">
        <v>386</v>
      </c>
    </row>
    <row r="6856" spans="1:23" x14ac:dyDescent="0.25">
      <c r="A6856" t="s">
        <v>19</v>
      </c>
      <c r="B6856" s="1">
        <v>44011</v>
      </c>
      <c r="C6856">
        <v>3889.39</v>
      </c>
      <c r="D6856" t="s">
        <v>562</v>
      </c>
      <c r="E6856" t="s">
        <v>562</v>
      </c>
      <c r="F6856" t="s">
        <v>563</v>
      </c>
      <c r="G6856" t="s">
        <v>92</v>
      </c>
      <c r="H6856" t="s">
        <v>30</v>
      </c>
      <c r="I6856" t="s">
        <v>30</v>
      </c>
      <c r="J6856" t="s">
        <v>9</v>
      </c>
      <c r="O6856" t="s">
        <v>92</v>
      </c>
      <c r="P6856" t="s">
        <v>9</v>
      </c>
      <c r="Q6856" t="s">
        <v>9</v>
      </c>
      <c r="R6856" t="s">
        <v>92</v>
      </c>
      <c r="S6856" t="s">
        <v>127</v>
      </c>
      <c r="T6856">
        <v>12</v>
      </c>
      <c r="U6856" t="s">
        <v>475</v>
      </c>
      <c r="W6856" t="s">
        <v>386</v>
      </c>
    </row>
    <row r="6857" spans="1:23" x14ac:dyDescent="0.25">
      <c r="A6857" t="s">
        <v>492</v>
      </c>
      <c r="B6857" s="1">
        <v>44011</v>
      </c>
      <c r="C6857">
        <v>-22.01</v>
      </c>
      <c r="D6857" t="s">
        <v>844</v>
      </c>
      <c r="E6857" t="s">
        <v>844</v>
      </c>
      <c r="F6857" t="s">
        <v>1021</v>
      </c>
      <c r="G6857" t="s">
        <v>117</v>
      </c>
      <c r="H6857" t="s">
        <v>44</v>
      </c>
      <c r="I6857" t="s">
        <v>44</v>
      </c>
      <c r="J6857" t="s">
        <v>9</v>
      </c>
      <c r="O6857" t="s">
        <v>117</v>
      </c>
      <c r="P6857" t="s">
        <v>9</v>
      </c>
      <c r="Q6857" t="s">
        <v>9</v>
      </c>
      <c r="R6857" t="s">
        <v>122</v>
      </c>
      <c r="S6857" t="s">
        <v>127</v>
      </c>
      <c r="T6857">
        <v>12</v>
      </c>
      <c r="U6857" t="s">
        <v>475</v>
      </c>
      <c r="W6857" t="s">
        <v>386</v>
      </c>
    </row>
    <row r="6858" spans="1:23" x14ac:dyDescent="0.25">
      <c r="A6858" t="s">
        <v>6411</v>
      </c>
      <c r="B6858" s="1">
        <v>44011</v>
      </c>
      <c r="C6858">
        <v>0.32</v>
      </c>
      <c r="D6858" t="s">
        <v>556</v>
      </c>
      <c r="E6858" t="s">
        <v>556</v>
      </c>
      <c r="F6858" t="s">
        <v>8269</v>
      </c>
      <c r="G6858" t="s">
        <v>92</v>
      </c>
      <c r="H6858" t="s">
        <v>71</v>
      </c>
      <c r="I6858" t="s">
        <v>71</v>
      </c>
      <c r="J6858" t="s">
        <v>9</v>
      </c>
      <c r="O6858" t="s">
        <v>92</v>
      </c>
      <c r="P6858" t="s">
        <v>9</v>
      </c>
      <c r="Q6858" t="s">
        <v>9</v>
      </c>
      <c r="R6858" t="s">
        <v>92</v>
      </c>
      <c r="S6858" t="s">
        <v>127</v>
      </c>
      <c r="T6858">
        <v>12</v>
      </c>
      <c r="U6858" t="s">
        <v>475</v>
      </c>
      <c r="W6858" t="s">
        <v>386</v>
      </c>
    </row>
    <row r="6859" spans="1:23" x14ac:dyDescent="0.25">
      <c r="A6859" t="s">
        <v>492</v>
      </c>
      <c r="B6859" s="1">
        <v>44011</v>
      </c>
      <c r="C6859">
        <v>-87.3</v>
      </c>
      <c r="D6859" t="s">
        <v>739</v>
      </c>
      <c r="E6859" t="s">
        <v>739</v>
      </c>
      <c r="F6859" t="s">
        <v>740</v>
      </c>
      <c r="G6859" t="s">
        <v>473</v>
      </c>
      <c r="H6859" t="s">
        <v>466</v>
      </c>
      <c r="I6859" t="s">
        <v>466</v>
      </c>
      <c r="J6859" t="s">
        <v>9</v>
      </c>
      <c r="O6859" t="s">
        <v>473</v>
      </c>
      <c r="P6859" t="s">
        <v>9</v>
      </c>
      <c r="Q6859" t="s">
        <v>9</v>
      </c>
      <c r="R6859" t="s">
        <v>122</v>
      </c>
      <c r="S6859" t="s">
        <v>127</v>
      </c>
      <c r="T6859">
        <v>12</v>
      </c>
      <c r="U6859" t="s">
        <v>475</v>
      </c>
      <c r="W6859" t="s">
        <v>386</v>
      </c>
    </row>
    <row r="6860" spans="1:23" x14ac:dyDescent="0.25">
      <c r="A6860" t="s">
        <v>492</v>
      </c>
      <c r="B6860" s="1">
        <v>44011</v>
      </c>
      <c r="C6860">
        <v>-3.78</v>
      </c>
      <c r="D6860" t="s">
        <v>497</v>
      </c>
      <c r="E6860" t="s">
        <v>497</v>
      </c>
      <c r="F6860" t="s">
        <v>1534</v>
      </c>
      <c r="G6860" t="s">
        <v>104</v>
      </c>
      <c r="H6860" t="s">
        <v>16</v>
      </c>
      <c r="I6860" t="s">
        <v>16</v>
      </c>
      <c r="J6860" t="s">
        <v>9</v>
      </c>
      <c r="O6860" t="s">
        <v>104</v>
      </c>
      <c r="P6860" t="s">
        <v>9</v>
      </c>
      <c r="Q6860" t="s">
        <v>9</v>
      </c>
      <c r="R6860" t="s">
        <v>122</v>
      </c>
      <c r="S6860" t="s">
        <v>127</v>
      </c>
      <c r="T6860">
        <v>12</v>
      </c>
      <c r="U6860" t="s">
        <v>475</v>
      </c>
      <c r="W6860" t="s">
        <v>386</v>
      </c>
    </row>
    <row r="6861" spans="1:23" x14ac:dyDescent="0.25">
      <c r="A6861" t="s">
        <v>492</v>
      </c>
      <c r="B6861" s="1">
        <v>44011</v>
      </c>
      <c r="C6861">
        <v>-173.87</v>
      </c>
      <c r="D6861" t="s">
        <v>739</v>
      </c>
      <c r="E6861" t="s">
        <v>739</v>
      </c>
      <c r="F6861" t="s">
        <v>740</v>
      </c>
      <c r="G6861" t="s">
        <v>473</v>
      </c>
      <c r="H6861" t="s">
        <v>466</v>
      </c>
      <c r="I6861" t="s">
        <v>466</v>
      </c>
      <c r="J6861" t="s">
        <v>9</v>
      </c>
      <c r="O6861" t="s">
        <v>473</v>
      </c>
      <c r="P6861" t="s">
        <v>9</v>
      </c>
      <c r="Q6861" t="s">
        <v>9</v>
      </c>
      <c r="R6861" t="s">
        <v>122</v>
      </c>
      <c r="S6861" t="s">
        <v>127</v>
      </c>
      <c r="T6861">
        <v>12</v>
      </c>
      <c r="U6861" t="s">
        <v>475</v>
      </c>
      <c r="W6861" t="s">
        <v>386</v>
      </c>
    </row>
    <row r="6862" spans="1:23" x14ac:dyDescent="0.25">
      <c r="A6862" t="s">
        <v>492</v>
      </c>
      <c r="B6862" s="1">
        <v>44011</v>
      </c>
      <c r="C6862">
        <v>25</v>
      </c>
      <c r="D6862" t="s">
        <v>536</v>
      </c>
      <c r="E6862" t="s">
        <v>536</v>
      </c>
      <c r="F6862" t="s">
        <v>537</v>
      </c>
      <c r="G6862" t="s">
        <v>92</v>
      </c>
      <c r="H6862" t="s">
        <v>49</v>
      </c>
      <c r="I6862" t="s">
        <v>49</v>
      </c>
      <c r="J6862" t="s">
        <v>9</v>
      </c>
      <c r="O6862" t="s">
        <v>92</v>
      </c>
      <c r="P6862" t="s">
        <v>9</v>
      </c>
      <c r="Q6862" t="s">
        <v>9</v>
      </c>
      <c r="R6862" t="s">
        <v>92</v>
      </c>
      <c r="S6862" t="s">
        <v>127</v>
      </c>
      <c r="T6862">
        <v>12</v>
      </c>
      <c r="U6862" t="s">
        <v>475</v>
      </c>
      <c r="W6862" t="s">
        <v>386</v>
      </c>
    </row>
    <row r="6863" spans="1:23" x14ac:dyDescent="0.25">
      <c r="A6863" t="s">
        <v>544</v>
      </c>
      <c r="B6863" s="1">
        <v>44009</v>
      </c>
      <c r="C6863">
        <v>-43.58</v>
      </c>
      <c r="D6863" t="s">
        <v>560</v>
      </c>
      <c r="E6863" t="s">
        <v>560</v>
      </c>
      <c r="F6863" t="s">
        <v>561</v>
      </c>
      <c r="G6863" t="s">
        <v>104</v>
      </c>
      <c r="H6863" t="s">
        <v>16</v>
      </c>
      <c r="I6863" t="s">
        <v>16</v>
      </c>
      <c r="J6863" t="s">
        <v>9</v>
      </c>
      <c r="O6863" t="s">
        <v>104</v>
      </c>
      <c r="P6863" t="s">
        <v>9</v>
      </c>
      <c r="Q6863" t="s">
        <v>9</v>
      </c>
      <c r="R6863" t="s">
        <v>122</v>
      </c>
      <c r="S6863" t="s">
        <v>127</v>
      </c>
      <c r="T6863">
        <v>12</v>
      </c>
      <c r="U6863" t="s">
        <v>475</v>
      </c>
      <c r="W6863" t="s">
        <v>386</v>
      </c>
    </row>
    <row r="6864" spans="1:23" x14ac:dyDescent="0.25">
      <c r="A6864" t="s">
        <v>544</v>
      </c>
      <c r="B6864" s="1">
        <v>44009</v>
      </c>
      <c r="C6864">
        <v>-14.5</v>
      </c>
      <c r="D6864" t="s">
        <v>560</v>
      </c>
      <c r="E6864" t="s">
        <v>560</v>
      </c>
      <c r="F6864" t="s">
        <v>561</v>
      </c>
      <c r="G6864" t="s">
        <v>100</v>
      </c>
      <c r="H6864" t="s">
        <v>176</v>
      </c>
      <c r="I6864" t="s">
        <v>176</v>
      </c>
      <c r="J6864" t="s">
        <v>9</v>
      </c>
      <c r="O6864" t="s">
        <v>100</v>
      </c>
      <c r="P6864" t="s">
        <v>9</v>
      </c>
      <c r="Q6864" t="s">
        <v>9</v>
      </c>
      <c r="R6864" t="s">
        <v>122</v>
      </c>
      <c r="S6864" t="s">
        <v>125</v>
      </c>
      <c r="T6864">
        <v>1</v>
      </c>
      <c r="U6864" t="s">
        <v>475</v>
      </c>
      <c r="V6864" t="s">
        <v>6075</v>
      </c>
      <c r="W6864" t="s">
        <v>386</v>
      </c>
    </row>
    <row r="6865" spans="1:23" x14ac:dyDescent="0.25">
      <c r="A6865" t="s">
        <v>544</v>
      </c>
      <c r="B6865" s="1">
        <v>44009</v>
      </c>
      <c r="C6865">
        <v>-5.49</v>
      </c>
      <c r="D6865" t="s">
        <v>495</v>
      </c>
      <c r="E6865" t="s">
        <v>495</v>
      </c>
      <c r="F6865" t="s">
        <v>601</v>
      </c>
      <c r="G6865" t="s">
        <v>473</v>
      </c>
      <c r="H6865" t="s">
        <v>466</v>
      </c>
      <c r="I6865" t="s">
        <v>466</v>
      </c>
      <c r="J6865" t="s">
        <v>9</v>
      </c>
      <c r="O6865" t="s">
        <v>473</v>
      </c>
      <c r="P6865" t="s">
        <v>9</v>
      </c>
      <c r="Q6865" t="s">
        <v>9</v>
      </c>
      <c r="R6865" t="s">
        <v>122</v>
      </c>
      <c r="S6865" t="s">
        <v>127</v>
      </c>
      <c r="T6865">
        <v>12</v>
      </c>
      <c r="U6865" t="s">
        <v>475</v>
      </c>
      <c r="W6865" t="s">
        <v>386</v>
      </c>
    </row>
    <row r="6866" spans="1:23" x14ac:dyDescent="0.25">
      <c r="A6866" t="s">
        <v>508</v>
      </c>
      <c r="B6866" s="1">
        <v>44009</v>
      </c>
      <c r="C6866">
        <v>1041.4000000000001</v>
      </c>
      <c r="D6866" t="s">
        <v>665</v>
      </c>
      <c r="E6866" t="s">
        <v>665</v>
      </c>
      <c r="F6866" t="s">
        <v>665</v>
      </c>
      <c r="G6866" t="s">
        <v>105</v>
      </c>
      <c r="H6866" t="s">
        <v>28</v>
      </c>
      <c r="I6866" t="s">
        <v>28</v>
      </c>
      <c r="J6866" t="s">
        <v>2326</v>
      </c>
      <c r="K6866" t="s">
        <v>1317</v>
      </c>
      <c r="O6866" t="s">
        <v>105</v>
      </c>
      <c r="P6866" t="s">
        <v>509</v>
      </c>
      <c r="Q6866" t="s">
        <v>2391</v>
      </c>
      <c r="R6866" t="s">
        <v>122</v>
      </c>
      <c r="S6866" t="s">
        <v>124</v>
      </c>
      <c r="T6866">
        <v>1</v>
      </c>
      <c r="U6866" t="s">
        <v>475</v>
      </c>
      <c r="W6866" t="s">
        <v>386</v>
      </c>
    </row>
    <row r="6867" spans="1:23" x14ac:dyDescent="0.25">
      <c r="A6867" t="s">
        <v>544</v>
      </c>
      <c r="B6867" s="1">
        <v>44009</v>
      </c>
      <c r="C6867">
        <v>-8.4700000000000006</v>
      </c>
      <c r="D6867" t="s">
        <v>495</v>
      </c>
      <c r="E6867" t="s">
        <v>495</v>
      </c>
      <c r="F6867" t="s">
        <v>601</v>
      </c>
      <c r="G6867" t="s">
        <v>117</v>
      </c>
      <c r="H6867" t="s">
        <v>42</v>
      </c>
      <c r="I6867" t="s">
        <v>42</v>
      </c>
      <c r="J6867" t="s">
        <v>9</v>
      </c>
      <c r="O6867" t="s">
        <v>117</v>
      </c>
      <c r="P6867" t="s">
        <v>9</v>
      </c>
      <c r="Q6867" t="s">
        <v>1537</v>
      </c>
      <c r="R6867" t="s">
        <v>122</v>
      </c>
      <c r="S6867" t="s">
        <v>127</v>
      </c>
      <c r="T6867">
        <v>12</v>
      </c>
      <c r="U6867" t="s">
        <v>475</v>
      </c>
      <c r="W6867" t="s">
        <v>386</v>
      </c>
    </row>
    <row r="6868" spans="1:23" x14ac:dyDescent="0.25">
      <c r="A6868" t="s">
        <v>492</v>
      </c>
      <c r="B6868" s="1">
        <v>44009</v>
      </c>
      <c r="C6868">
        <v>-136.74</v>
      </c>
      <c r="D6868" t="s">
        <v>495</v>
      </c>
      <c r="E6868" t="s">
        <v>495</v>
      </c>
      <c r="F6868" t="s">
        <v>496</v>
      </c>
      <c r="G6868" t="s">
        <v>104</v>
      </c>
      <c r="H6868" t="s">
        <v>16</v>
      </c>
      <c r="I6868" t="s">
        <v>16</v>
      </c>
      <c r="J6868" t="s">
        <v>9</v>
      </c>
      <c r="O6868" t="s">
        <v>104</v>
      </c>
      <c r="P6868" t="s">
        <v>9</v>
      </c>
      <c r="Q6868" t="s">
        <v>9</v>
      </c>
      <c r="R6868" t="s">
        <v>122</v>
      </c>
      <c r="S6868" t="s">
        <v>127</v>
      </c>
      <c r="T6868">
        <v>12</v>
      </c>
      <c r="U6868" t="s">
        <v>475</v>
      </c>
      <c r="W6868" t="s">
        <v>386</v>
      </c>
    </row>
    <row r="6869" spans="1:23" x14ac:dyDescent="0.25">
      <c r="A6869" t="s">
        <v>492</v>
      </c>
      <c r="B6869" s="1">
        <v>44009</v>
      </c>
      <c r="C6869">
        <v>-142</v>
      </c>
      <c r="D6869" t="s">
        <v>522</v>
      </c>
      <c r="E6869" t="s">
        <v>522</v>
      </c>
      <c r="F6869" t="s">
        <v>523</v>
      </c>
      <c r="G6869" t="s">
        <v>94</v>
      </c>
      <c r="H6869" t="s">
        <v>73</v>
      </c>
      <c r="I6869" t="s">
        <v>73</v>
      </c>
      <c r="J6869" t="s">
        <v>2439</v>
      </c>
      <c r="O6869" t="s">
        <v>94</v>
      </c>
      <c r="P6869" t="s">
        <v>29</v>
      </c>
      <c r="Q6869" t="s">
        <v>6334</v>
      </c>
      <c r="R6869" t="s">
        <v>122</v>
      </c>
      <c r="S6869" t="s">
        <v>127</v>
      </c>
      <c r="T6869">
        <v>1</v>
      </c>
      <c r="U6869" t="s">
        <v>475</v>
      </c>
      <c r="V6869" t="s">
        <v>262</v>
      </c>
      <c r="W6869" t="s">
        <v>1640</v>
      </c>
    </row>
    <row r="6870" spans="1:23" x14ac:dyDescent="0.25">
      <c r="A6870" t="s">
        <v>544</v>
      </c>
      <c r="B6870" s="1">
        <v>44009</v>
      </c>
      <c r="C6870">
        <v>-3.72</v>
      </c>
      <c r="D6870" t="s">
        <v>744</v>
      </c>
      <c r="E6870" t="s">
        <v>744</v>
      </c>
      <c r="F6870" t="s">
        <v>1536</v>
      </c>
      <c r="G6870" t="s">
        <v>104</v>
      </c>
      <c r="H6870" t="s">
        <v>7</v>
      </c>
      <c r="I6870" t="s">
        <v>7</v>
      </c>
      <c r="J6870" t="s">
        <v>9</v>
      </c>
      <c r="O6870" t="s">
        <v>104</v>
      </c>
      <c r="P6870" t="s">
        <v>9</v>
      </c>
      <c r="Q6870" t="s">
        <v>9</v>
      </c>
      <c r="R6870" t="s">
        <v>122</v>
      </c>
      <c r="S6870" t="s">
        <v>127</v>
      </c>
      <c r="T6870">
        <v>12</v>
      </c>
      <c r="U6870" t="s">
        <v>475</v>
      </c>
      <c r="W6870" t="s">
        <v>386</v>
      </c>
    </row>
    <row r="6871" spans="1:23" x14ac:dyDescent="0.25">
      <c r="A6871" t="s">
        <v>544</v>
      </c>
      <c r="B6871" s="1">
        <v>44009</v>
      </c>
      <c r="C6871">
        <v>-24.8</v>
      </c>
      <c r="D6871" t="s">
        <v>763</v>
      </c>
      <c r="E6871" t="s">
        <v>763</v>
      </c>
      <c r="F6871" t="s">
        <v>764</v>
      </c>
      <c r="G6871" t="s">
        <v>104</v>
      </c>
      <c r="H6871" t="s">
        <v>7</v>
      </c>
      <c r="I6871" t="s">
        <v>7</v>
      </c>
      <c r="J6871" t="s">
        <v>9</v>
      </c>
      <c r="O6871" t="s">
        <v>104</v>
      </c>
      <c r="P6871" t="s">
        <v>9</v>
      </c>
      <c r="Q6871" t="s">
        <v>9</v>
      </c>
      <c r="R6871" t="s">
        <v>122</v>
      </c>
      <c r="S6871" t="s">
        <v>127</v>
      </c>
      <c r="T6871">
        <v>12</v>
      </c>
      <c r="U6871" t="s">
        <v>475</v>
      </c>
      <c r="W6871" t="s">
        <v>386</v>
      </c>
    </row>
    <row r="6872" spans="1:23" x14ac:dyDescent="0.25">
      <c r="A6872" t="s">
        <v>544</v>
      </c>
      <c r="B6872" s="1">
        <v>44009</v>
      </c>
      <c r="C6872">
        <v>-23.91</v>
      </c>
      <c r="D6872" t="s">
        <v>938</v>
      </c>
      <c r="E6872" t="s">
        <v>938</v>
      </c>
      <c r="F6872" t="s">
        <v>1535</v>
      </c>
      <c r="G6872" t="s">
        <v>104</v>
      </c>
      <c r="H6872" t="s">
        <v>7</v>
      </c>
      <c r="I6872" t="s">
        <v>7</v>
      </c>
      <c r="J6872" t="s">
        <v>9</v>
      </c>
      <c r="O6872" t="s">
        <v>104</v>
      </c>
      <c r="P6872" t="s">
        <v>9</v>
      </c>
      <c r="Q6872" t="s">
        <v>9</v>
      </c>
      <c r="R6872" t="s">
        <v>122</v>
      </c>
      <c r="S6872" t="s">
        <v>127</v>
      </c>
      <c r="T6872">
        <v>12</v>
      </c>
      <c r="U6872" t="s">
        <v>475</v>
      </c>
      <c r="W6872" t="s">
        <v>386</v>
      </c>
    </row>
    <row r="6873" spans="1:23" x14ac:dyDescent="0.25">
      <c r="A6873" t="s">
        <v>492</v>
      </c>
      <c r="B6873" s="1">
        <v>44008</v>
      </c>
      <c r="C6873">
        <v>-588.82000000000005</v>
      </c>
      <c r="D6873" t="s">
        <v>801</v>
      </c>
      <c r="E6873" t="s">
        <v>801</v>
      </c>
      <c r="F6873" t="s">
        <v>1538</v>
      </c>
      <c r="G6873" t="s">
        <v>121</v>
      </c>
      <c r="H6873" t="s">
        <v>153</v>
      </c>
      <c r="I6873" t="s">
        <v>153</v>
      </c>
      <c r="J6873" t="s">
        <v>9</v>
      </c>
      <c r="O6873" t="s">
        <v>121</v>
      </c>
      <c r="P6873" t="s">
        <v>9</v>
      </c>
      <c r="Q6873" t="s">
        <v>9</v>
      </c>
      <c r="R6873" t="s">
        <v>122</v>
      </c>
      <c r="S6873" t="s">
        <v>127</v>
      </c>
      <c r="T6873">
        <v>1</v>
      </c>
      <c r="U6873" t="s">
        <v>475</v>
      </c>
      <c r="W6873" t="s">
        <v>386</v>
      </c>
    </row>
    <row r="6874" spans="1:23" x14ac:dyDescent="0.25">
      <c r="A6874" t="s">
        <v>605</v>
      </c>
      <c r="B6874" s="1">
        <v>44008</v>
      </c>
      <c r="C6874">
        <v>-13.21</v>
      </c>
      <c r="D6874" t="s">
        <v>606</v>
      </c>
      <c r="E6874" t="s">
        <v>606</v>
      </c>
      <c r="F6874" t="s">
        <v>1539</v>
      </c>
      <c r="G6874" t="s">
        <v>13</v>
      </c>
      <c r="H6874" t="s">
        <v>11</v>
      </c>
      <c r="I6874" t="s">
        <v>11</v>
      </c>
      <c r="J6874" t="s">
        <v>9</v>
      </c>
      <c r="O6874" t="s">
        <v>13</v>
      </c>
      <c r="P6874" t="s">
        <v>9</v>
      </c>
      <c r="Q6874" t="s">
        <v>9</v>
      </c>
      <c r="R6874" t="s">
        <v>122</v>
      </c>
      <c r="S6874" t="s">
        <v>127</v>
      </c>
      <c r="T6874">
        <v>12</v>
      </c>
      <c r="U6874" t="s">
        <v>475</v>
      </c>
      <c r="W6874" t="s">
        <v>386</v>
      </c>
    </row>
    <row r="6875" spans="1:23" x14ac:dyDescent="0.25">
      <c r="A6875" t="s">
        <v>19</v>
      </c>
      <c r="B6875" s="1">
        <v>44007</v>
      </c>
      <c r="C6875">
        <v>-321.37</v>
      </c>
      <c r="D6875" t="s">
        <v>609</v>
      </c>
      <c r="E6875" t="s">
        <v>609</v>
      </c>
      <c r="F6875" t="s">
        <v>610</v>
      </c>
      <c r="G6875" t="s">
        <v>10</v>
      </c>
      <c r="H6875" t="s">
        <v>20</v>
      </c>
      <c r="I6875" t="s">
        <v>20</v>
      </c>
      <c r="J6875" t="s">
        <v>9</v>
      </c>
      <c r="O6875" t="s">
        <v>10</v>
      </c>
      <c r="P6875" t="s">
        <v>9</v>
      </c>
      <c r="Q6875" t="s">
        <v>9</v>
      </c>
      <c r="R6875" t="s">
        <v>122</v>
      </c>
      <c r="S6875" t="s">
        <v>127</v>
      </c>
      <c r="T6875">
        <v>12</v>
      </c>
      <c r="U6875" t="s">
        <v>475</v>
      </c>
      <c r="W6875" t="s">
        <v>386</v>
      </c>
    </row>
    <row r="6876" spans="1:23" x14ac:dyDescent="0.25">
      <c r="A6876" t="s">
        <v>19</v>
      </c>
      <c r="B6876" s="1">
        <v>44007</v>
      </c>
      <c r="C6876">
        <v>-603.87</v>
      </c>
      <c r="D6876" t="s">
        <v>17</v>
      </c>
      <c r="E6876" t="s">
        <v>17</v>
      </c>
      <c r="F6876" t="s">
        <v>778</v>
      </c>
      <c r="G6876" t="s">
        <v>55</v>
      </c>
      <c r="H6876" t="s">
        <v>18</v>
      </c>
      <c r="I6876" t="s">
        <v>18</v>
      </c>
      <c r="J6876" t="s">
        <v>9</v>
      </c>
      <c r="O6876" t="s">
        <v>55</v>
      </c>
      <c r="P6876" t="s">
        <v>9</v>
      </c>
      <c r="Q6876" t="s">
        <v>9</v>
      </c>
      <c r="R6876" t="s">
        <v>224</v>
      </c>
      <c r="S6876" t="s">
        <v>126</v>
      </c>
      <c r="T6876">
        <v>12</v>
      </c>
      <c r="U6876" t="s">
        <v>475</v>
      </c>
      <c r="W6876" t="s">
        <v>386</v>
      </c>
    </row>
    <row r="6877" spans="1:23" x14ac:dyDescent="0.25">
      <c r="A6877" t="s">
        <v>492</v>
      </c>
      <c r="B6877" s="1">
        <v>44007</v>
      </c>
      <c r="C6877">
        <v>-16.489999999999998</v>
      </c>
      <c r="D6877" t="s">
        <v>588</v>
      </c>
      <c r="E6877" t="s">
        <v>588</v>
      </c>
      <c r="F6877" t="s">
        <v>589</v>
      </c>
      <c r="G6877" t="s">
        <v>13</v>
      </c>
      <c r="H6877" t="s">
        <v>37</v>
      </c>
      <c r="I6877" t="s">
        <v>37</v>
      </c>
      <c r="J6877" t="s">
        <v>9</v>
      </c>
      <c r="O6877" t="s">
        <v>13</v>
      </c>
      <c r="P6877" t="s">
        <v>9</v>
      </c>
      <c r="Q6877" t="s">
        <v>9</v>
      </c>
      <c r="R6877" t="s">
        <v>122</v>
      </c>
      <c r="S6877" t="s">
        <v>127</v>
      </c>
      <c r="T6877">
        <v>12</v>
      </c>
      <c r="U6877" t="s">
        <v>475</v>
      </c>
      <c r="W6877" t="s">
        <v>386</v>
      </c>
    </row>
    <row r="6878" spans="1:23" x14ac:dyDescent="0.25">
      <c r="A6878" t="s">
        <v>544</v>
      </c>
      <c r="B6878" s="1">
        <v>44006</v>
      </c>
      <c r="C6878">
        <v>-56.44</v>
      </c>
      <c r="D6878" t="s">
        <v>953</v>
      </c>
      <c r="E6878" t="s">
        <v>953</v>
      </c>
      <c r="F6878" t="s">
        <v>1541</v>
      </c>
      <c r="G6878" t="s">
        <v>104</v>
      </c>
      <c r="H6878" t="s">
        <v>12</v>
      </c>
      <c r="I6878" t="s">
        <v>12</v>
      </c>
      <c r="J6878" t="s">
        <v>9</v>
      </c>
      <c r="O6878" t="s">
        <v>104</v>
      </c>
      <c r="P6878" t="s">
        <v>9</v>
      </c>
      <c r="Q6878" t="s">
        <v>9</v>
      </c>
      <c r="R6878" t="s">
        <v>122</v>
      </c>
      <c r="S6878" t="s">
        <v>127</v>
      </c>
      <c r="T6878">
        <v>12</v>
      </c>
      <c r="U6878" t="s">
        <v>475</v>
      </c>
      <c r="W6878" t="s">
        <v>386</v>
      </c>
    </row>
    <row r="6879" spans="1:23" x14ac:dyDescent="0.25">
      <c r="A6879" t="s">
        <v>492</v>
      </c>
      <c r="B6879" s="1">
        <v>44006</v>
      </c>
      <c r="C6879">
        <v>-505</v>
      </c>
      <c r="D6879" t="s">
        <v>2392</v>
      </c>
      <c r="E6879" t="s">
        <v>2392</v>
      </c>
      <c r="F6879" t="s">
        <v>1542</v>
      </c>
      <c r="G6879" t="s">
        <v>473</v>
      </c>
      <c r="H6879" t="s">
        <v>466</v>
      </c>
      <c r="I6879" t="s">
        <v>466</v>
      </c>
      <c r="J6879" t="s">
        <v>9</v>
      </c>
      <c r="O6879" t="s">
        <v>473</v>
      </c>
      <c r="P6879" t="s">
        <v>9</v>
      </c>
      <c r="Q6879" t="s">
        <v>2393</v>
      </c>
      <c r="R6879" t="s">
        <v>122</v>
      </c>
      <c r="S6879" t="s">
        <v>127</v>
      </c>
      <c r="T6879">
        <v>12</v>
      </c>
      <c r="U6879" t="s">
        <v>475</v>
      </c>
      <c r="W6879" t="s">
        <v>386</v>
      </c>
    </row>
    <row r="6880" spans="1:23" x14ac:dyDescent="0.25">
      <c r="A6880" t="s">
        <v>544</v>
      </c>
      <c r="B6880" s="1">
        <v>44006</v>
      </c>
      <c r="C6880">
        <v>603.87</v>
      </c>
      <c r="D6880" t="s">
        <v>17</v>
      </c>
      <c r="E6880" t="s">
        <v>17</v>
      </c>
      <c r="F6880" t="s">
        <v>867</v>
      </c>
      <c r="G6880" t="s">
        <v>55</v>
      </c>
      <c r="H6880" t="s">
        <v>18</v>
      </c>
      <c r="I6880" t="s">
        <v>18</v>
      </c>
      <c r="J6880" t="s">
        <v>9</v>
      </c>
      <c r="O6880" t="s">
        <v>55</v>
      </c>
      <c r="P6880" t="s">
        <v>9</v>
      </c>
      <c r="Q6880" t="s">
        <v>9</v>
      </c>
      <c r="R6880" t="s">
        <v>224</v>
      </c>
      <c r="S6880" t="s">
        <v>126</v>
      </c>
      <c r="T6880">
        <v>12</v>
      </c>
      <c r="U6880" t="s">
        <v>475</v>
      </c>
      <c r="W6880" t="s">
        <v>386</v>
      </c>
    </row>
    <row r="6881" spans="1:23" x14ac:dyDescent="0.25">
      <c r="A6881" t="s">
        <v>19</v>
      </c>
      <c r="B6881" s="1">
        <v>44006</v>
      </c>
      <c r="C6881">
        <v>-13.21</v>
      </c>
      <c r="D6881" t="s">
        <v>25</v>
      </c>
      <c r="E6881" t="s">
        <v>25</v>
      </c>
      <c r="F6881" t="s">
        <v>611</v>
      </c>
      <c r="G6881" t="s">
        <v>55</v>
      </c>
      <c r="H6881" t="s">
        <v>18</v>
      </c>
      <c r="I6881" t="s">
        <v>18</v>
      </c>
      <c r="J6881" t="s">
        <v>9</v>
      </c>
      <c r="O6881" t="s">
        <v>55</v>
      </c>
      <c r="P6881" t="s">
        <v>9</v>
      </c>
      <c r="Q6881" t="s">
        <v>9</v>
      </c>
      <c r="R6881" t="s">
        <v>224</v>
      </c>
      <c r="S6881" t="s">
        <v>126</v>
      </c>
      <c r="T6881">
        <v>12</v>
      </c>
      <c r="U6881" t="s">
        <v>475</v>
      </c>
      <c r="W6881" t="s">
        <v>386</v>
      </c>
    </row>
    <row r="6882" spans="1:23" x14ac:dyDescent="0.25">
      <c r="A6882" t="s">
        <v>19</v>
      </c>
      <c r="B6882" s="1">
        <v>44006</v>
      </c>
      <c r="C6882">
        <v>-371.01</v>
      </c>
      <c r="D6882" t="s">
        <v>576</v>
      </c>
      <c r="E6882" t="s">
        <v>576</v>
      </c>
      <c r="F6882" t="s">
        <v>505</v>
      </c>
      <c r="G6882" t="s">
        <v>94</v>
      </c>
      <c r="H6882" t="s">
        <v>24</v>
      </c>
      <c r="I6882" t="s">
        <v>24</v>
      </c>
      <c r="J6882" t="s">
        <v>2433</v>
      </c>
      <c r="K6882" t="s">
        <v>2434</v>
      </c>
      <c r="O6882" t="s">
        <v>94</v>
      </c>
      <c r="P6882" t="s">
        <v>29</v>
      </c>
      <c r="Q6882" t="s">
        <v>2435</v>
      </c>
      <c r="R6882" t="s">
        <v>122</v>
      </c>
      <c r="S6882" t="s">
        <v>127</v>
      </c>
      <c r="T6882">
        <v>12</v>
      </c>
      <c r="U6882" t="s">
        <v>475</v>
      </c>
      <c r="V6882" t="s">
        <v>265</v>
      </c>
      <c r="W6882" t="s">
        <v>1640</v>
      </c>
    </row>
    <row r="6883" spans="1:23" x14ac:dyDescent="0.25">
      <c r="A6883" t="s">
        <v>492</v>
      </c>
      <c r="B6883" s="1">
        <v>44006</v>
      </c>
      <c r="C6883">
        <v>-45.27</v>
      </c>
      <c r="D6883" t="s">
        <v>815</v>
      </c>
      <c r="E6883" t="s">
        <v>815</v>
      </c>
      <c r="F6883" t="s">
        <v>1540</v>
      </c>
      <c r="G6883" t="s">
        <v>88</v>
      </c>
      <c r="H6883" t="s">
        <v>59</v>
      </c>
      <c r="I6883" t="s">
        <v>59</v>
      </c>
      <c r="J6883" t="s">
        <v>9</v>
      </c>
      <c r="O6883" t="s">
        <v>88</v>
      </c>
      <c r="P6883" t="s">
        <v>9</v>
      </c>
      <c r="Q6883" t="s">
        <v>9</v>
      </c>
      <c r="R6883" t="s">
        <v>122</v>
      </c>
      <c r="S6883" t="s">
        <v>127</v>
      </c>
      <c r="T6883">
        <v>1</v>
      </c>
      <c r="U6883" t="s">
        <v>475</v>
      </c>
      <c r="W6883" t="s">
        <v>386</v>
      </c>
    </row>
    <row r="6884" spans="1:23" x14ac:dyDescent="0.25">
      <c r="A6884" t="s">
        <v>508</v>
      </c>
      <c r="B6884" s="1">
        <v>44006</v>
      </c>
      <c r="C6884">
        <v>-19.239999999999998</v>
      </c>
      <c r="D6884" t="s">
        <v>491</v>
      </c>
      <c r="E6884" t="s">
        <v>491</v>
      </c>
      <c r="F6884" t="s">
        <v>491</v>
      </c>
      <c r="G6884" t="s">
        <v>121</v>
      </c>
      <c r="H6884" t="s">
        <v>483</v>
      </c>
      <c r="I6884" t="s">
        <v>483</v>
      </c>
      <c r="J6884" t="s">
        <v>9</v>
      </c>
      <c r="K6884" t="s">
        <v>9</v>
      </c>
      <c r="L6884" t="s">
        <v>9</v>
      </c>
      <c r="M6884" t="s">
        <v>1543</v>
      </c>
      <c r="O6884" t="s">
        <v>121</v>
      </c>
      <c r="P6884" t="s">
        <v>9</v>
      </c>
      <c r="Q6884" t="s">
        <v>1544</v>
      </c>
      <c r="R6884" t="s">
        <v>122</v>
      </c>
      <c r="S6884" t="s">
        <v>127</v>
      </c>
      <c r="T6884">
        <v>12</v>
      </c>
      <c r="U6884" t="s">
        <v>475</v>
      </c>
      <c r="W6884" t="s">
        <v>386</v>
      </c>
    </row>
    <row r="6885" spans="1:23" x14ac:dyDescent="0.25">
      <c r="A6885" t="s">
        <v>508</v>
      </c>
      <c r="B6885" s="1">
        <v>44006</v>
      </c>
      <c r="C6885">
        <v>19.239999999999998</v>
      </c>
      <c r="D6885" t="s">
        <v>502</v>
      </c>
      <c r="E6885" t="s">
        <v>502</v>
      </c>
      <c r="F6885" t="s">
        <v>502</v>
      </c>
      <c r="G6885" t="s">
        <v>92</v>
      </c>
      <c r="H6885" t="s">
        <v>49</v>
      </c>
      <c r="I6885" t="s">
        <v>49</v>
      </c>
      <c r="J6885" t="s">
        <v>9</v>
      </c>
      <c r="K6885" t="s">
        <v>9</v>
      </c>
      <c r="L6885" t="s">
        <v>9</v>
      </c>
      <c r="M6885" t="s">
        <v>1543</v>
      </c>
      <c r="O6885" t="s">
        <v>92</v>
      </c>
      <c r="P6885" t="s">
        <v>9</v>
      </c>
      <c r="Q6885" t="s">
        <v>1545</v>
      </c>
      <c r="R6885" t="s">
        <v>92</v>
      </c>
      <c r="S6885" t="s">
        <v>127</v>
      </c>
      <c r="T6885">
        <v>12</v>
      </c>
      <c r="U6885" t="s">
        <v>475</v>
      </c>
      <c r="W6885" t="s">
        <v>386</v>
      </c>
    </row>
    <row r="6886" spans="1:23" x14ac:dyDescent="0.25">
      <c r="A6886" t="s">
        <v>492</v>
      </c>
      <c r="B6886" s="1">
        <v>44006</v>
      </c>
      <c r="C6886">
        <v>-14.61</v>
      </c>
      <c r="D6886" t="s">
        <v>612</v>
      </c>
      <c r="E6886" t="s">
        <v>612</v>
      </c>
      <c r="F6886" t="s">
        <v>613</v>
      </c>
      <c r="G6886" t="s">
        <v>110</v>
      </c>
      <c r="H6886" t="s">
        <v>79</v>
      </c>
      <c r="I6886" t="s">
        <v>79</v>
      </c>
      <c r="J6886" t="s">
        <v>9</v>
      </c>
      <c r="O6886" t="s">
        <v>110</v>
      </c>
      <c r="P6886" t="s">
        <v>9</v>
      </c>
      <c r="Q6886" t="s">
        <v>9</v>
      </c>
      <c r="R6886" t="s">
        <v>122</v>
      </c>
      <c r="S6886" t="s">
        <v>127</v>
      </c>
      <c r="T6886">
        <v>12</v>
      </c>
      <c r="U6886" t="s">
        <v>475</v>
      </c>
      <c r="V6886" t="s">
        <v>283</v>
      </c>
      <c r="W6886" t="s">
        <v>386</v>
      </c>
    </row>
    <row r="6887" spans="1:23" x14ac:dyDescent="0.25">
      <c r="A6887" t="s">
        <v>492</v>
      </c>
      <c r="B6887" s="1">
        <v>44006</v>
      </c>
      <c r="C6887">
        <v>-5.75</v>
      </c>
      <c r="D6887" t="s">
        <v>493</v>
      </c>
      <c r="E6887" t="s">
        <v>493</v>
      </c>
      <c r="F6887" t="s">
        <v>494</v>
      </c>
      <c r="G6887" t="s">
        <v>104</v>
      </c>
      <c r="H6887" t="s">
        <v>16</v>
      </c>
      <c r="I6887" t="s">
        <v>16</v>
      </c>
      <c r="J6887" t="s">
        <v>9</v>
      </c>
      <c r="O6887" t="s">
        <v>104</v>
      </c>
      <c r="P6887" t="s">
        <v>9</v>
      </c>
      <c r="Q6887" t="s">
        <v>9</v>
      </c>
      <c r="R6887" t="s">
        <v>122</v>
      </c>
      <c r="S6887" t="s">
        <v>127</v>
      </c>
      <c r="T6887">
        <v>12</v>
      </c>
      <c r="U6887" t="s">
        <v>475</v>
      </c>
      <c r="W6887" t="s">
        <v>386</v>
      </c>
    </row>
    <row r="6888" spans="1:23" x14ac:dyDescent="0.25">
      <c r="A6888" t="s">
        <v>492</v>
      </c>
      <c r="B6888" s="1">
        <v>44006</v>
      </c>
      <c r="C6888">
        <v>-7</v>
      </c>
      <c r="D6888" t="s">
        <v>1214</v>
      </c>
      <c r="E6888" t="s">
        <v>1214</v>
      </c>
      <c r="F6888" t="s">
        <v>1215</v>
      </c>
      <c r="G6888" t="s">
        <v>10</v>
      </c>
      <c r="H6888" t="s">
        <v>39</v>
      </c>
      <c r="I6888" t="s">
        <v>39</v>
      </c>
      <c r="J6888" t="s">
        <v>9</v>
      </c>
      <c r="O6888" t="s">
        <v>10</v>
      </c>
      <c r="P6888" t="s">
        <v>9</v>
      </c>
      <c r="Q6888" t="s">
        <v>9</v>
      </c>
      <c r="R6888" t="s">
        <v>122</v>
      </c>
      <c r="S6888" t="s">
        <v>127</v>
      </c>
      <c r="T6888">
        <v>12</v>
      </c>
      <c r="U6888" t="s">
        <v>475</v>
      </c>
      <c r="W6888" t="s">
        <v>386</v>
      </c>
    </row>
    <row r="6889" spans="1:23" x14ac:dyDescent="0.25">
      <c r="A6889" t="s">
        <v>605</v>
      </c>
      <c r="B6889" s="1">
        <v>44005</v>
      </c>
      <c r="C6889">
        <v>13.21</v>
      </c>
      <c r="D6889" t="s">
        <v>25</v>
      </c>
      <c r="E6889" t="s">
        <v>25</v>
      </c>
      <c r="F6889" t="s">
        <v>627</v>
      </c>
      <c r="G6889" t="s">
        <v>55</v>
      </c>
      <c r="H6889" t="s">
        <v>18</v>
      </c>
      <c r="I6889" t="s">
        <v>18</v>
      </c>
      <c r="J6889" t="s">
        <v>9</v>
      </c>
      <c r="O6889" t="s">
        <v>55</v>
      </c>
      <c r="P6889" t="s">
        <v>9</v>
      </c>
      <c r="Q6889" t="s">
        <v>9</v>
      </c>
      <c r="R6889" t="s">
        <v>224</v>
      </c>
      <c r="S6889" t="s">
        <v>126</v>
      </c>
      <c r="T6889">
        <v>12</v>
      </c>
      <c r="U6889" t="s">
        <v>475</v>
      </c>
      <c r="W6889" t="s">
        <v>386</v>
      </c>
    </row>
    <row r="6890" spans="1:23" x14ac:dyDescent="0.25">
      <c r="A6890" t="s">
        <v>492</v>
      </c>
      <c r="B6890" s="1">
        <v>44005</v>
      </c>
      <c r="C6890">
        <v>-13.21</v>
      </c>
      <c r="D6890" t="s">
        <v>1546</v>
      </c>
      <c r="E6890" t="s">
        <v>1546</v>
      </c>
      <c r="F6890" t="s">
        <v>1547</v>
      </c>
      <c r="G6890" t="s">
        <v>100</v>
      </c>
      <c r="H6890" t="s">
        <v>41</v>
      </c>
      <c r="I6890" t="s">
        <v>41</v>
      </c>
      <c r="J6890" t="s">
        <v>2385</v>
      </c>
      <c r="O6890" t="s">
        <v>100</v>
      </c>
      <c r="P6890" t="s">
        <v>29</v>
      </c>
      <c r="Q6890" t="s">
        <v>2412</v>
      </c>
      <c r="R6890" t="s">
        <v>122</v>
      </c>
      <c r="S6890" t="s">
        <v>127</v>
      </c>
      <c r="T6890">
        <v>12</v>
      </c>
      <c r="U6890" t="s">
        <v>475</v>
      </c>
      <c r="V6890" t="s">
        <v>280</v>
      </c>
      <c r="W6890" t="s">
        <v>1640</v>
      </c>
    </row>
    <row r="6891" spans="1:23" x14ac:dyDescent="0.25">
      <c r="A6891" t="s">
        <v>544</v>
      </c>
      <c r="B6891" s="1">
        <v>44005</v>
      </c>
      <c r="C6891">
        <v>-11</v>
      </c>
      <c r="D6891" t="s">
        <v>1366</v>
      </c>
      <c r="E6891" t="s">
        <v>1366</v>
      </c>
      <c r="F6891" t="s">
        <v>1548</v>
      </c>
      <c r="G6891" t="s">
        <v>13</v>
      </c>
      <c r="H6891" t="s">
        <v>148</v>
      </c>
      <c r="I6891" t="s">
        <v>148</v>
      </c>
      <c r="J6891" t="s">
        <v>9</v>
      </c>
      <c r="O6891" t="s">
        <v>13</v>
      </c>
      <c r="P6891" t="s">
        <v>9</v>
      </c>
      <c r="Q6891" t="s">
        <v>1549</v>
      </c>
      <c r="R6891" t="s">
        <v>122</v>
      </c>
      <c r="S6891" t="s">
        <v>127</v>
      </c>
      <c r="T6891">
        <v>12</v>
      </c>
      <c r="U6891" t="s">
        <v>475</v>
      </c>
      <c r="W6891" t="s">
        <v>386</v>
      </c>
    </row>
    <row r="6892" spans="1:23" x14ac:dyDescent="0.25">
      <c r="A6892" t="s">
        <v>544</v>
      </c>
      <c r="B6892" s="1">
        <v>44005</v>
      </c>
      <c r="C6892">
        <v>-22.01</v>
      </c>
      <c r="D6892" t="s">
        <v>1366</v>
      </c>
      <c r="E6892" t="s">
        <v>1366</v>
      </c>
      <c r="F6892" t="s">
        <v>1548</v>
      </c>
      <c r="G6892" t="s">
        <v>13</v>
      </c>
      <c r="H6892" t="s">
        <v>148</v>
      </c>
      <c r="I6892" t="s">
        <v>148</v>
      </c>
      <c r="J6892" t="s">
        <v>9</v>
      </c>
      <c r="O6892" t="s">
        <v>13</v>
      </c>
      <c r="P6892" t="s">
        <v>9</v>
      </c>
      <c r="Q6892" t="s">
        <v>1550</v>
      </c>
      <c r="R6892" t="s">
        <v>122</v>
      </c>
      <c r="S6892" t="s">
        <v>127</v>
      </c>
      <c r="T6892">
        <v>12</v>
      </c>
      <c r="U6892" t="s">
        <v>475</v>
      </c>
      <c r="W6892" t="s">
        <v>386</v>
      </c>
    </row>
    <row r="6893" spans="1:23" x14ac:dyDescent="0.25">
      <c r="A6893" t="s">
        <v>6411</v>
      </c>
      <c r="B6893" s="1">
        <v>44004</v>
      </c>
      <c r="C6893">
        <v>-67.98</v>
      </c>
      <c r="D6893" t="s">
        <v>6596</v>
      </c>
      <c r="E6893" t="s">
        <v>6596</v>
      </c>
      <c r="F6893" t="s">
        <v>6597</v>
      </c>
      <c r="G6893" t="s">
        <v>89</v>
      </c>
      <c r="H6893" t="s">
        <v>229</v>
      </c>
      <c r="I6893" t="s">
        <v>229</v>
      </c>
      <c r="J6893" t="s">
        <v>9</v>
      </c>
      <c r="O6893" t="s">
        <v>89</v>
      </c>
      <c r="P6893" t="s">
        <v>9</v>
      </c>
      <c r="Q6893" t="s">
        <v>9</v>
      </c>
      <c r="R6893" t="s">
        <v>224</v>
      </c>
      <c r="S6893" t="s">
        <v>127</v>
      </c>
      <c r="T6893">
        <v>1</v>
      </c>
      <c r="U6893" t="s">
        <v>475</v>
      </c>
      <c r="W6893" t="s">
        <v>386</v>
      </c>
    </row>
    <row r="6894" spans="1:23" x14ac:dyDescent="0.25">
      <c r="A6894" t="s">
        <v>492</v>
      </c>
      <c r="B6894" s="1">
        <v>44004</v>
      </c>
      <c r="C6894">
        <v>-7.77</v>
      </c>
      <c r="D6894" t="s">
        <v>495</v>
      </c>
      <c r="E6894" t="s">
        <v>495</v>
      </c>
      <c r="F6894" t="s">
        <v>496</v>
      </c>
      <c r="G6894" t="s">
        <v>104</v>
      </c>
      <c r="H6894" t="s">
        <v>16</v>
      </c>
      <c r="I6894" t="s">
        <v>16</v>
      </c>
      <c r="J6894" t="s">
        <v>9</v>
      </c>
      <c r="O6894" t="s">
        <v>104</v>
      </c>
      <c r="P6894" t="s">
        <v>9</v>
      </c>
      <c r="Q6894" t="s">
        <v>9</v>
      </c>
      <c r="R6894" t="s">
        <v>122</v>
      </c>
      <c r="S6894" t="s">
        <v>127</v>
      </c>
      <c r="T6894">
        <v>12</v>
      </c>
      <c r="U6894" t="s">
        <v>475</v>
      </c>
      <c r="W6894" t="s">
        <v>386</v>
      </c>
    </row>
    <row r="6895" spans="1:23" x14ac:dyDescent="0.25">
      <c r="A6895" t="s">
        <v>492</v>
      </c>
      <c r="B6895" s="1">
        <v>44004</v>
      </c>
      <c r="C6895">
        <v>-26.1</v>
      </c>
      <c r="D6895" t="s">
        <v>1551</v>
      </c>
      <c r="E6895" t="s">
        <v>1551</v>
      </c>
      <c r="F6895" t="s">
        <v>1552</v>
      </c>
      <c r="G6895" t="s">
        <v>100</v>
      </c>
      <c r="H6895" t="s">
        <v>43</v>
      </c>
      <c r="I6895" t="s">
        <v>43</v>
      </c>
      <c r="J6895" t="s">
        <v>481</v>
      </c>
      <c r="O6895" t="s">
        <v>100</v>
      </c>
      <c r="P6895" t="s">
        <v>29</v>
      </c>
      <c r="Q6895" t="s">
        <v>2415</v>
      </c>
      <c r="R6895" t="s">
        <v>122</v>
      </c>
      <c r="S6895" t="s">
        <v>127</v>
      </c>
      <c r="T6895">
        <v>1</v>
      </c>
      <c r="U6895" t="s">
        <v>475</v>
      </c>
      <c r="V6895" t="s">
        <v>272</v>
      </c>
      <c r="W6895" t="s">
        <v>1640</v>
      </c>
    </row>
    <row r="6896" spans="1:23" x14ac:dyDescent="0.25">
      <c r="A6896" t="s">
        <v>492</v>
      </c>
      <c r="B6896" s="1">
        <v>44004</v>
      </c>
      <c r="C6896">
        <v>-14.88</v>
      </c>
      <c r="D6896" t="s">
        <v>495</v>
      </c>
      <c r="E6896" t="s">
        <v>495</v>
      </c>
      <c r="F6896" t="s">
        <v>496</v>
      </c>
      <c r="G6896" t="s">
        <v>104</v>
      </c>
      <c r="H6896" t="s">
        <v>16</v>
      </c>
      <c r="I6896" t="s">
        <v>16</v>
      </c>
      <c r="J6896" t="s">
        <v>9</v>
      </c>
      <c r="O6896" t="s">
        <v>104</v>
      </c>
      <c r="P6896" t="s">
        <v>9</v>
      </c>
      <c r="Q6896" t="s">
        <v>9</v>
      </c>
      <c r="R6896" t="s">
        <v>122</v>
      </c>
      <c r="S6896" t="s">
        <v>127</v>
      </c>
      <c r="T6896">
        <v>12</v>
      </c>
      <c r="U6896" t="s">
        <v>475</v>
      </c>
      <c r="W6896" t="s">
        <v>386</v>
      </c>
    </row>
    <row r="6897" spans="1:23" x14ac:dyDescent="0.25">
      <c r="A6897" t="s">
        <v>34</v>
      </c>
      <c r="B6897" s="1">
        <v>44003</v>
      </c>
      <c r="C6897">
        <v>19.809999999999999</v>
      </c>
      <c r="D6897" t="s">
        <v>491</v>
      </c>
      <c r="E6897" t="s">
        <v>491</v>
      </c>
      <c r="F6897" t="s">
        <v>1216</v>
      </c>
      <c r="G6897" t="s">
        <v>120</v>
      </c>
      <c r="H6897" t="s">
        <v>102</v>
      </c>
      <c r="I6897" t="s">
        <v>102</v>
      </c>
      <c r="J6897" t="s">
        <v>9</v>
      </c>
      <c r="K6897" t="s">
        <v>9</v>
      </c>
      <c r="L6897" t="s">
        <v>9</v>
      </c>
      <c r="M6897" t="s">
        <v>1558</v>
      </c>
      <c r="O6897" t="s">
        <v>120</v>
      </c>
      <c r="P6897" t="s">
        <v>9</v>
      </c>
      <c r="Q6897" t="s">
        <v>1559</v>
      </c>
      <c r="R6897" t="s">
        <v>122</v>
      </c>
      <c r="S6897" t="s">
        <v>124</v>
      </c>
      <c r="T6897">
        <v>1</v>
      </c>
      <c r="U6897" t="s">
        <v>475</v>
      </c>
      <c r="W6897" t="s">
        <v>386</v>
      </c>
    </row>
    <row r="6898" spans="1:23" x14ac:dyDescent="0.25">
      <c r="A6898" t="s">
        <v>544</v>
      </c>
      <c r="B6898" s="1">
        <v>44003</v>
      </c>
      <c r="C6898">
        <v>-115.99</v>
      </c>
      <c r="D6898" t="s">
        <v>1557</v>
      </c>
      <c r="E6898" t="s">
        <v>1557</v>
      </c>
      <c r="F6898" t="s">
        <v>1428</v>
      </c>
      <c r="G6898" t="s">
        <v>104</v>
      </c>
      <c r="H6898" t="s">
        <v>12</v>
      </c>
      <c r="I6898" t="s">
        <v>12</v>
      </c>
      <c r="J6898" t="s">
        <v>9</v>
      </c>
      <c r="O6898" t="s">
        <v>104</v>
      </c>
      <c r="P6898" t="s">
        <v>9</v>
      </c>
      <c r="Q6898" t="s">
        <v>9</v>
      </c>
      <c r="R6898" t="s">
        <v>122</v>
      </c>
      <c r="S6898" t="s">
        <v>127</v>
      </c>
      <c r="T6898">
        <v>12</v>
      </c>
      <c r="U6898" t="s">
        <v>475</v>
      </c>
      <c r="W6898" t="s">
        <v>386</v>
      </c>
    </row>
    <row r="6899" spans="1:23" x14ac:dyDescent="0.25">
      <c r="A6899" t="s">
        <v>34</v>
      </c>
      <c r="B6899" s="1">
        <v>44003</v>
      </c>
      <c r="C6899">
        <v>11</v>
      </c>
      <c r="D6899" t="s">
        <v>491</v>
      </c>
      <c r="E6899" t="s">
        <v>491</v>
      </c>
      <c r="F6899" t="s">
        <v>1216</v>
      </c>
      <c r="G6899" t="s">
        <v>120</v>
      </c>
      <c r="H6899" t="s">
        <v>102</v>
      </c>
      <c r="I6899" t="s">
        <v>102</v>
      </c>
      <c r="J6899" t="s">
        <v>9</v>
      </c>
      <c r="K6899" t="s">
        <v>9</v>
      </c>
      <c r="L6899" t="s">
        <v>9</v>
      </c>
      <c r="M6899" t="s">
        <v>1553</v>
      </c>
      <c r="O6899" t="s">
        <v>120</v>
      </c>
      <c r="P6899" t="s">
        <v>9</v>
      </c>
      <c r="Q6899" t="s">
        <v>1554</v>
      </c>
      <c r="R6899" t="s">
        <v>122</v>
      </c>
      <c r="S6899" t="s">
        <v>124</v>
      </c>
      <c r="T6899">
        <v>1</v>
      </c>
      <c r="U6899" t="s">
        <v>475</v>
      </c>
      <c r="W6899" t="s">
        <v>386</v>
      </c>
    </row>
    <row r="6900" spans="1:23" x14ac:dyDescent="0.25">
      <c r="A6900" t="s">
        <v>34</v>
      </c>
      <c r="B6900" s="1">
        <v>44003</v>
      </c>
      <c r="C6900">
        <v>30.33</v>
      </c>
      <c r="D6900" t="s">
        <v>491</v>
      </c>
      <c r="E6900" t="s">
        <v>491</v>
      </c>
      <c r="F6900" t="s">
        <v>997</v>
      </c>
      <c r="G6900" t="s">
        <v>120</v>
      </c>
      <c r="H6900" t="s">
        <v>102</v>
      </c>
      <c r="I6900" t="s">
        <v>102</v>
      </c>
      <c r="J6900" t="s">
        <v>9</v>
      </c>
      <c r="K6900" t="s">
        <v>9</v>
      </c>
      <c r="L6900" t="s">
        <v>9</v>
      </c>
      <c r="M6900" t="s">
        <v>1555</v>
      </c>
      <c r="O6900" t="s">
        <v>120</v>
      </c>
      <c r="P6900" t="s">
        <v>9</v>
      </c>
      <c r="Q6900" t="s">
        <v>1556</v>
      </c>
      <c r="R6900" t="s">
        <v>122</v>
      </c>
      <c r="S6900" t="s">
        <v>124</v>
      </c>
      <c r="T6900">
        <v>1</v>
      </c>
      <c r="U6900" t="s">
        <v>475</v>
      </c>
      <c r="W6900" t="s">
        <v>386</v>
      </c>
    </row>
    <row r="6901" spans="1:23" x14ac:dyDescent="0.25">
      <c r="A6901" t="s">
        <v>492</v>
      </c>
      <c r="B6901" s="1">
        <v>44002</v>
      </c>
      <c r="C6901">
        <v>-8.7899999999999991</v>
      </c>
      <c r="D6901" t="s">
        <v>493</v>
      </c>
      <c r="E6901" t="s">
        <v>493</v>
      </c>
      <c r="F6901" t="s">
        <v>494</v>
      </c>
      <c r="G6901" t="s">
        <v>104</v>
      </c>
      <c r="H6901" t="s">
        <v>16</v>
      </c>
      <c r="I6901" t="s">
        <v>16</v>
      </c>
      <c r="J6901" t="s">
        <v>9</v>
      </c>
      <c r="O6901" t="s">
        <v>104</v>
      </c>
      <c r="P6901" t="s">
        <v>9</v>
      </c>
      <c r="Q6901" t="s">
        <v>9</v>
      </c>
      <c r="R6901" t="s">
        <v>122</v>
      </c>
      <c r="S6901" t="s">
        <v>127</v>
      </c>
      <c r="T6901">
        <v>12</v>
      </c>
      <c r="U6901" t="s">
        <v>475</v>
      </c>
      <c r="W6901" t="s">
        <v>386</v>
      </c>
    </row>
    <row r="6902" spans="1:23" x14ac:dyDescent="0.25">
      <c r="A6902" t="s">
        <v>492</v>
      </c>
      <c r="B6902" s="1">
        <v>44002</v>
      </c>
      <c r="C6902">
        <v>-123.29</v>
      </c>
      <c r="D6902" t="s">
        <v>495</v>
      </c>
      <c r="E6902" t="s">
        <v>495</v>
      </c>
      <c r="F6902" t="s">
        <v>496</v>
      </c>
      <c r="G6902" t="s">
        <v>104</v>
      </c>
      <c r="H6902" t="s">
        <v>16</v>
      </c>
      <c r="I6902" t="s">
        <v>16</v>
      </c>
      <c r="J6902" t="s">
        <v>9</v>
      </c>
      <c r="O6902" t="s">
        <v>104</v>
      </c>
      <c r="P6902" t="s">
        <v>9</v>
      </c>
      <c r="Q6902" t="s">
        <v>9</v>
      </c>
      <c r="R6902" t="s">
        <v>122</v>
      </c>
      <c r="S6902" t="s">
        <v>127</v>
      </c>
      <c r="T6902">
        <v>12</v>
      </c>
      <c r="U6902" t="s">
        <v>475</v>
      </c>
      <c r="W6902" t="s">
        <v>386</v>
      </c>
    </row>
    <row r="6903" spans="1:23" x14ac:dyDescent="0.25">
      <c r="A6903" t="s">
        <v>492</v>
      </c>
      <c r="B6903" s="1">
        <v>44002</v>
      </c>
      <c r="C6903">
        <v>95</v>
      </c>
      <c r="D6903" t="s">
        <v>2473</v>
      </c>
      <c r="E6903" t="s">
        <v>2473</v>
      </c>
      <c r="F6903" t="s">
        <v>1560</v>
      </c>
      <c r="G6903" t="s">
        <v>117</v>
      </c>
      <c r="H6903" t="s">
        <v>152</v>
      </c>
      <c r="I6903" t="s">
        <v>152</v>
      </c>
      <c r="J6903" t="s">
        <v>2442</v>
      </c>
      <c r="K6903" t="s">
        <v>2443</v>
      </c>
      <c r="L6903" t="s">
        <v>2463</v>
      </c>
      <c r="O6903" t="s">
        <v>117</v>
      </c>
      <c r="P6903" t="s">
        <v>29</v>
      </c>
      <c r="Q6903" t="s">
        <v>2464</v>
      </c>
      <c r="R6903" t="s">
        <v>122</v>
      </c>
      <c r="S6903" t="s">
        <v>127</v>
      </c>
      <c r="T6903">
        <v>1</v>
      </c>
      <c r="U6903" t="s">
        <v>475</v>
      </c>
      <c r="V6903" t="s">
        <v>284</v>
      </c>
      <c r="W6903" t="s">
        <v>1640</v>
      </c>
    </row>
    <row r="6904" spans="1:23" x14ac:dyDescent="0.25">
      <c r="A6904" t="s">
        <v>492</v>
      </c>
      <c r="B6904" s="1">
        <v>44002</v>
      </c>
      <c r="C6904">
        <v>-13.49</v>
      </c>
      <c r="D6904" t="s">
        <v>1561</v>
      </c>
      <c r="E6904" t="s">
        <v>1561</v>
      </c>
      <c r="F6904" t="s">
        <v>1562</v>
      </c>
      <c r="G6904" t="s">
        <v>120</v>
      </c>
      <c r="H6904" t="s">
        <v>102</v>
      </c>
      <c r="I6904" t="s">
        <v>102</v>
      </c>
      <c r="J6904" t="s">
        <v>9</v>
      </c>
      <c r="O6904" t="s">
        <v>120</v>
      </c>
      <c r="P6904" t="s">
        <v>9</v>
      </c>
      <c r="Q6904" t="s">
        <v>9</v>
      </c>
      <c r="R6904" t="s">
        <v>122</v>
      </c>
      <c r="S6904" t="s">
        <v>124</v>
      </c>
      <c r="T6904">
        <v>1</v>
      </c>
      <c r="U6904" t="s">
        <v>475</v>
      </c>
      <c r="W6904" t="s">
        <v>386</v>
      </c>
    </row>
    <row r="6905" spans="1:23" x14ac:dyDescent="0.25">
      <c r="A6905" t="s">
        <v>492</v>
      </c>
      <c r="B6905" s="1">
        <v>44002</v>
      </c>
      <c r="C6905">
        <v>95</v>
      </c>
      <c r="D6905" t="s">
        <v>2473</v>
      </c>
      <c r="E6905" t="s">
        <v>2473</v>
      </c>
      <c r="F6905" t="s">
        <v>1560</v>
      </c>
      <c r="G6905" t="s">
        <v>117</v>
      </c>
      <c r="H6905" t="s">
        <v>152</v>
      </c>
      <c r="I6905" t="s">
        <v>152</v>
      </c>
      <c r="J6905" t="s">
        <v>2442</v>
      </c>
      <c r="K6905" t="s">
        <v>2443</v>
      </c>
      <c r="L6905" t="s">
        <v>2463</v>
      </c>
      <c r="O6905" t="s">
        <v>117</v>
      </c>
      <c r="P6905" t="s">
        <v>29</v>
      </c>
      <c r="Q6905" t="s">
        <v>2464</v>
      </c>
      <c r="R6905" t="s">
        <v>122</v>
      </c>
      <c r="S6905" t="s">
        <v>127</v>
      </c>
      <c r="T6905">
        <v>1</v>
      </c>
      <c r="U6905" t="s">
        <v>475</v>
      </c>
      <c r="V6905" t="s">
        <v>284</v>
      </c>
      <c r="W6905" t="s">
        <v>1640</v>
      </c>
    </row>
    <row r="6906" spans="1:23" x14ac:dyDescent="0.25">
      <c r="A6906" t="s">
        <v>492</v>
      </c>
      <c r="B6906" s="1">
        <v>44002</v>
      </c>
      <c r="C6906">
        <v>95</v>
      </c>
      <c r="D6906" t="s">
        <v>2473</v>
      </c>
      <c r="E6906" t="s">
        <v>2473</v>
      </c>
      <c r="F6906" t="s">
        <v>1560</v>
      </c>
      <c r="G6906" t="s">
        <v>117</v>
      </c>
      <c r="H6906" t="s">
        <v>152</v>
      </c>
      <c r="I6906" t="s">
        <v>152</v>
      </c>
      <c r="J6906" t="s">
        <v>2442</v>
      </c>
      <c r="K6906" t="s">
        <v>2443</v>
      </c>
      <c r="L6906" t="s">
        <v>2463</v>
      </c>
      <c r="O6906" t="s">
        <v>117</v>
      </c>
      <c r="P6906" t="s">
        <v>29</v>
      </c>
      <c r="Q6906" t="s">
        <v>2464</v>
      </c>
      <c r="R6906" t="s">
        <v>122</v>
      </c>
      <c r="S6906" t="s">
        <v>127</v>
      </c>
      <c r="T6906">
        <v>1</v>
      </c>
      <c r="U6906" t="s">
        <v>475</v>
      </c>
      <c r="V6906" t="s">
        <v>284</v>
      </c>
      <c r="W6906" t="s">
        <v>1640</v>
      </c>
    </row>
    <row r="6907" spans="1:23" x14ac:dyDescent="0.25">
      <c r="A6907" t="s">
        <v>356</v>
      </c>
      <c r="B6907" s="1">
        <v>44001</v>
      </c>
      <c r="C6907">
        <v>1.27</v>
      </c>
      <c r="D6907" t="s">
        <v>6637</v>
      </c>
      <c r="E6907" t="s">
        <v>6637</v>
      </c>
      <c r="F6907" t="s">
        <v>8271</v>
      </c>
      <c r="G6907" t="s">
        <v>89</v>
      </c>
      <c r="H6907" t="s">
        <v>69</v>
      </c>
      <c r="I6907" t="s">
        <v>69</v>
      </c>
      <c r="J6907" t="s">
        <v>9</v>
      </c>
      <c r="O6907" t="s">
        <v>89</v>
      </c>
      <c r="P6907" t="s">
        <v>9</v>
      </c>
      <c r="Q6907" t="s">
        <v>9</v>
      </c>
      <c r="R6907" t="s">
        <v>224</v>
      </c>
      <c r="S6907" t="s">
        <v>127</v>
      </c>
      <c r="T6907">
        <v>1</v>
      </c>
      <c r="U6907" t="s">
        <v>475</v>
      </c>
      <c r="W6907" t="s">
        <v>386</v>
      </c>
    </row>
    <row r="6908" spans="1:23" x14ac:dyDescent="0.25">
      <c r="A6908" t="s">
        <v>356</v>
      </c>
      <c r="B6908" s="1">
        <v>44001</v>
      </c>
      <c r="C6908">
        <v>11.69</v>
      </c>
      <c r="D6908" t="s">
        <v>6618</v>
      </c>
      <c r="E6908" t="s">
        <v>6618</v>
      </c>
      <c r="F6908" t="s">
        <v>8270</v>
      </c>
      <c r="G6908" t="s">
        <v>89</v>
      </c>
      <c r="H6908" t="s">
        <v>69</v>
      </c>
      <c r="I6908" t="s">
        <v>69</v>
      </c>
      <c r="J6908" t="s">
        <v>9</v>
      </c>
      <c r="O6908" t="s">
        <v>89</v>
      </c>
      <c r="P6908" t="s">
        <v>9</v>
      </c>
      <c r="Q6908" t="s">
        <v>9</v>
      </c>
      <c r="R6908" t="s">
        <v>224</v>
      </c>
      <c r="S6908" t="s">
        <v>127</v>
      </c>
      <c r="T6908">
        <v>1</v>
      </c>
      <c r="U6908" t="s">
        <v>475</v>
      </c>
      <c r="W6908" t="s">
        <v>386</v>
      </c>
    </row>
    <row r="6909" spans="1:23" x14ac:dyDescent="0.25">
      <c r="A6909" t="s">
        <v>356</v>
      </c>
      <c r="B6909" s="1">
        <v>44001</v>
      </c>
      <c r="C6909">
        <v>1.27</v>
      </c>
      <c r="D6909" t="s">
        <v>6637</v>
      </c>
      <c r="E6909" t="s">
        <v>6637</v>
      </c>
      <c r="F6909" t="s">
        <v>8271</v>
      </c>
      <c r="G6909" t="s">
        <v>89</v>
      </c>
      <c r="H6909" t="s">
        <v>69</v>
      </c>
      <c r="I6909" t="s">
        <v>69</v>
      </c>
      <c r="J6909" t="s">
        <v>9</v>
      </c>
      <c r="O6909" t="s">
        <v>89</v>
      </c>
      <c r="P6909" t="s">
        <v>9</v>
      </c>
      <c r="Q6909" t="s">
        <v>9</v>
      </c>
      <c r="R6909" t="s">
        <v>224</v>
      </c>
      <c r="S6909" t="s">
        <v>127</v>
      </c>
      <c r="T6909">
        <v>1</v>
      </c>
      <c r="U6909" t="s">
        <v>475</v>
      </c>
      <c r="W6909" t="s">
        <v>386</v>
      </c>
    </row>
    <row r="6910" spans="1:23" x14ac:dyDescent="0.25">
      <c r="A6910" t="s">
        <v>356</v>
      </c>
      <c r="B6910" s="1">
        <v>44001</v>
      </c>
      <c r="C6910">
        <v>11.69</v>
      </c>
      <c r="D6910" t="s">
        <v>6618</v>
      </c>
      <c r="E6910" t="s">
        <v>6618</v>
      </c>
      <c r="F6910" t="s">
        <v>8270</v>
      </c>
      <c r="G6910" t="s">
        <v>89</v>
      </c>
      <c r="H6910" t="s">
        <v>69</v>
      </c>
      <c r="I6910" t="s">
        <v>69</v>
      </c>
      <c r="J6910" t="s">
        <v>9</v>
      </c>
      <c r="O6910" t="s">
        <v>89</v>
      </c>
      <c r="P6910" t="s">
        <v>9</v>
      </c>
      <c r="Q6910" t="s">
        <v>9</v>
      </c>
      <c r="R6910" t="s">
        <v>224</v>
      </c>
      <c r="S6910" t="s">
        <v>127</v>
      </c>
      <c r="T6910">
        <v>1</v>
      </c>
      <c r="U6910" t="s">
        <v>475</v>
      </c>
      <c r="W6910" t="s">
        <v>386</v>
      </c>
    </row>
    <row r="6911" spans="1:23" x14ac:dyDescent="0.25">
      <c r="A6911" t="s">
        <v>492</v>
      </c>
      <c r="B6911" s="1">
        <v>44001</v>
      </c>
      <c r="C6911">
        <v>-92.3</v>
      </c>
      <c r="D6911" t="s">
        <v>580</v>
      </c>
      <c r="E6911" t="s">
        <v>580</v>
      </c>
      <c r="F6911" t="s">
        <v>581</v>
      </c>
      <c r="G6911" t="s">
        <v>88</v>
      </c>
      <c r="H6911" t="s">
        <v>59</v>
      </c>
      <c r="I6911" t="s">
        <v>59</v>
      </c>
      <c r="J6911" t="s">
        <v>9</v>
      </c>
      <c r="O6911" t="s">
        <v>88</v>
      </c>
      <c r="P6911" t="s">
        <v>9</v>
      </c>
      <c r="Q6911" t="s">
        <v>9</v>
      </c>
      <c r="R6911" t="s">
        <v>122</v>
      </c>
      <c r="S6911" t="s">
        <v>127</v>
      </c>
      <c r="T6911">
        <v>1</v>
      </c>
      <c r="U6911" t="s">
        <v>475</v>
      </c>
      <c r="W6911" t="s">
        <v>386</v>
      </c>
    </row>
    <row r="6912" spans="1:23" x14ac:dyDescent="0.25">
      <c r="A6912" t="s">
        <v>544</v>
      </c>
      <c r="B6912" s="1">
        <v>44001</v>
      </c>
      <c r="C6912">
        <v>-18.54</v>
      </c>
      <c r="D6912" t="s">
        <v>495</v>
      </c>
      <c r="E6912" t="s">
        <v>495</v>
      </c>
      <c r="F6912" t="s">
        <v>601</v>
      </c>
      <c r="G6912" t="s">
        <v>78</v>
      </c>
      <c r="H6912" t="s">
        <v>27</v>
      </c>
      <c r="I6912" t="s">
        <v>27</v>
      </c>
      <c r="J6912" t="s">
        <v>9</v>
      </c>
      <c r="O6912" t="s">
        <v>78</v>
      </c>
      <c r="P6912" t="s">
        <v>9</v>
      </c>
      <c r="Q6912" t="s">
        <v>1564</v>
      </c>
      <c r="R6912" t="s">
        <v>122</v>
      </c>
      <c r="S6912" t="s">
        <v>127</v>
      </c>
      <c r="T6912">
        <v>1</v>
      </c>
      <c r="U6912" t="s">
        <v>475</v>
      </c>
      <c r="W6912" t="s">
        <v>386</v>
      </c>
    </row>
    <row r="6913" spans="1:23" x14ac:dyDescent="0.25">
      <c r="A6913" t="s">
        <v>19</v>
      </c>
      <c r="B6913" s="1">
        <v>44001</v>
      </c>
      <c r="C6913">
        <v>-67.900000000000006</v>
      </c>
      <c r="D6913" t="s">
        <v>36</v>
      </c>
      <c r="E6913" t="s">
        <v>36</v>
      </c>
      <c r="F6913" t="s">
        <v>653</v>
      </c>
      <c r="G6913" t="s">
        <v>55</v>
      </c>
      <c r="H6913" t="s">
        <v>18</v>
      </c>
      <c r="I6913" t="s">
        <v>18</v>
      </c>
      <c r="J6913" t="s">
        <v>9</v>
      </c>
      <c r="O6913" t="s">
        <v>55</v>
      </c>
      <c r="P6913" t="s">
        <v>9</v>
      </c>
      <c r="Q6913" t="s">
        <v>9</v>
      </c>
      <c r="R6913" t="s">
        <v>224</v>
      </c>
      <c r="S6913" t="s">
        <v>126</v>
      </c>
      <c r="T6913">
        <v>12</v>
      </c>
      <c r="U6913" t="s">
        <v>475</v>
      </c>
      <c r="W6913" t="s">
        <v>386</v>
      </c>
    </row>
    <row r="6914" spans="1:23" x14ac:dyDescent="0.25">
      <c r="A6914" t="s">
        <v>6411</v>
      </c>
      <c r="B6914" s="1">
        <v>44001</v>
      </c>
      <c r="C6914">
        <v>67.98</v>
      </c>
      <c r="D6914" t="s">
        <v>6596</v>
      </c>
      <c r="E6914" t="s">
        <v>6596</v>
      </c>
      <c r="F6914" t="s">
        <v>6597</v>
      </c>
      <c r="G6914" t="s">
        <v>89</v>
      </c>
      <c r="H6914" t="s">
        <v>69</v>
      </c>
      <c r="I6914" t="s">
        <v>69</v>
      </c>
      <c r="J6914" t="s">
        <v>9</v>
      </c>
      <c r="O6914" t="s">
        <v>89</v>
      </c>
      <c r="P6914" t="s">
        <v>9</v>
      </c>
      <c r="Q6914" t="s">
        <v>9</v>
      </c>
      <c r="R6914" t="s">
        <v>224</v>
      </c>
      <c r="S6914" t="s">
        <v>127</v>
      </c>
      <c r="T6914">
        <v>1</v>
      </c>
      <c r="U6914" t="s">
        <v>475</v>
      </c>
      <c r="W6914" t="s">
        <v>386</v>
      </c>
    </row>
    <row r="6915" spans="1:23" x14ac:dyDescent="0.25">
      <c r="A6915" t="s">
        <v>19</v>
      </c>
      <c r="B6915" s="1">
        <v>44001</v>
      </c>
      <c r="C6915">
        <v>751.99</v>
      </c>
      <c r="D6915" t="s">
        <v>597</v>
      </c>
      <c r="E6915" t="s">
        <v>597</v>
      </c>
      <c r="F6915" t="s">
        <v>598</v>
      </c>
      <c r="G6915" t="s">
        <v>55</v>
      </c>
      <c r="H6915" t="s">
        <v>76</v>
      </c>
      <c r="I6915" t="s">
        <v>76</v>
      </c>
      <c r="J6915" t="s">
        <v>9</v>
      </c>
      <c r="O6915" t="s">
        <v>55</v>
      </c>
      <c r="P6915" t="s">
        <v>9</v>
      </c>
      <c r="Q6915" t="s">
        <v>1563</v>
      </c>
      <c r="R6915" t="s">
        <v>224</v>
      </c>
      <c r="S6915" t="s">
        <v>126</v>
      </c>
      <c r="T6915">
        <v>12</v>
      </c>
      <c r="U6915" t="s">
        <v>475</v>
      </c>
      <c r="V6915" t="s">
        <v>6075</v>
      </c>
      <c r="W6915" t="s">
        <v>386</v>
      </c>
    </row>
    <row r="6916" spans="1:23" x14ac:dyDescent="0.25">
      <c r="A6916" t="s">
        <v>533</v>
      </c>
      <c r="B6916" s="1">
        <v>44000</v>
      </c>
      <c r="C6916">
        <v>67.900000000000006</v>
      </c>
      <c r="D6916" t="s">
        <v>36</v>
      </c>
      <c r="E6916" t="s">
        <v>36</v>
      </c>
      <c r="F6916" t="s">
        <v>1565</v>
      </c>
      <c r="G6916" t="s">
        <v>55</v>
      </c>
      <c r="H6916" t="s">
        <v>18</v>
      </c>
      <c r="I6916" t="s">
        <v>18</v>
      </c>
      <c r="J6916" t="s">
        <v>9</v>
      </c>
      <c r="O6916" t="s">
        <v>55</v>
      </c>
      <c r="P6916" t="s">
        <v>9</v>
      </c>
      <c r="Q6916" t="s">
        <v>9</v>
      </c>
      <c r="R6916" t="s">
        <v>224</v>
      </c>
      <c r="S6916" t="s">
        <v>126</v>
      </c>
      <c r="T6916">
        <v>12</v>
      </c>
      <c r="U6916" t="s">
        <v>475</v>
      </c>
      <c r="W6916" t="s">
        <v>386</v>
      </c>
    </row>
    <row r="6917" spans="1:23" x14ac:dyDescent="0.25">
      <c r="A6917" t="s">
        <v>356</v>
      </c>
      <c r="B6917" s="1">
        <v>43999</v>
      </c>
      <c r="C6917">
        <v>14.76</v>
      </c>
      <c r="D6917" t="s">
        <v>6637</v>
      </c>
      <c r="E6917" t="s">
        <v>6637</v>
      </c>
      <c r="F6917" t="s">
        <v>8272</v>
      </c>
      <c r="G6917" t="s">
        <v>89</v>
      </c>
      <c r="H6917" t="s">
        <v>69</v>
      </c>
      <c r="I6917" t="s">
        <v>69</v>
      </c>
      <c r="J6917" t="s">
        <v>9</v>
      </c>
      <c r="O6917" t="s">
        <v>89</v>
      </c>
      <c r="P6917" t="s">
        <v>9</v>
      </c>
      <c r="Q6917" t="s">
        <v>9</v>
      </c>
      <c r="R6917" t="s">
        <v>224</v>
      </c>
      <c r="S6917" t="s">
        <v>127</v>
      </c>
      <c r="T6917">
        <v>1</v>
      </c>
      <c r="U6917" t="s">
        <v>475</v>
      </c>
      <c r="W6917" t="s">
        <v>386</v>
      </c>
    </row>
    <row r="6918" spans="1:23" x14ac:dyDescent="0.25">
      <c r="A6918" t="s">
        <v>356</v>
      </c>
      <c r="B6918" s="1">
        <v>43999</v>
      </c>
      <c r="C6918">
        <v>14.76</v>
      </c>
      <c r="D6918" t="s">
        <v>6637</v>
      </c>
      <c r="E6918" t="s">
        <v>6637</v>
      </c>
      <c r="F6918" t="s">
        <v>8272</v>
      </c>
      <c r="G6918" t="s">
        <v>89</v>
      </c>
      <c r="H6918" t="s">
        <v>69</v>
      </c>
      <c r="I6918" t="s">
        <v>69</v>
      </c>
      <c r="J6918" t="s">
        <v>9</v>
      </c>
      <c r="O6918" t="s">
        <v>89</v>
      </c>
      <c r="P6918" t="s">
        <v>9</v>
      </c>
      <c r="Q6918" t="s">
        <v>9</v>
      </c>
      <c r="R6918" t="s">
        <v>224</v>
      </c>
      <c r="S6918" t="s">
        <v>127</v>
      </c>
      <c r="T6918">
        <v>1</v>
      </c>
      <c r="U6918" t="s">
        <v>475</v>
      </c>
      <c r="W6918" t="s">
        <v>386</v>
      </c>
    </row>
    <row r="6919" spans="1:23" x14ac:dyDescent="0.25">
      <c r="A6919" t="s">
        <v>356</v>
      </c>
      <c r="B6919" s="1">
        <v>43999</v>
      </c>
      <c r="C6919">
        <v>19.61</v>
      </c>
      <c r="D6919" t="s">
        <v>6618</v>
      </c>
      <c r="E6919" t="s">
        <v>6618</v>
      </c>
      <c r="F6919" t="s">
        <v>8273</v>
      </c>
      <c r="G6919" t="s">
        <v>89</v>
      </c>
      <c r="H6919" t="s">
        <v>69</v>
      </c>
      <c r="I6919" t="s">
        <v>69</v>
      </c>
      <c r="J6919" t="s">
        <v>9</v>
      </c>
      <c r="O6919" t="s">
        <v>89</v>
      </c>
      <c r="P6919" t="s">
        <v>9</v>
      </c>
      <c r="Q6919" t="s">
        <v>9</v>
      </c>
      <c r="R6919" t="s">
        <v>224</v>
      </c>
      <c r="S6919" t="s">
        <v>127</v>
      </c>
      <c r="T6919">
        <v>1</v>
      </c>
      <c r="U6919" t="s">
        <v>475</v>
      </c>
      <c r="W6919" t="s">
        <v>386</v>
      </c>
    </row>
    <row r="6920" spans="1:23" x14ac:dyDescent="0.25">
      <c r="A6920" t="s">
        <v>356</v>
      </c>
      <c r="B6920" s="1">
        <v>43999</v>
      </c>
      <c r="C6920">
        <v>1103.96</v>
      </c>
      <c r="D6920" t="s">
        <v>6637</v>
      </c>
      <c r="E6920" t="s">
        <v>6637</v>
      </c>
      <c r="F6920" t="s">
        <v>8274</v>
      </c>
      <c r="G6920" t="s">
        <v>89</v>
      </c>
      <c r="H6920" t="s">
        <v>69</v>
      </c>
      <c r="I6920" t="s">
        <v>69</v>
      </c>
      <c r="J6920" t="s">
        <v>9</v>
      </c>
      <c r="O6920" t="s">
        <v>89</v>
      </c>
      <c r="P6920" t="s">
        <v>9</v>
      </c>
      <c r="Q6920" t="s">
        <v>9</v>
      </c>
      <c r="R6920" t="s">
        <v>224</v>
      </c>
      <c r="S6920" t="s">
        <v>127</v>
      </c>
      <c r="T6920">
        <v>1</v>
      </c>
      <c r="U6920" t="s">
        <v>475</v>
      </c>
      <c r="W6920" t="s">
        <v>386</v>
      </c>
    </row>
    <row r="6921" spans="1:23" x14ac:dyDescent="0.25">
      <c r="A6921" t="s">
        <v>356</v>
      </c>
      <c r="B6921" s="1">
        <v>43999</v>
      </c>
      <c r="C6921">
        <v>70.81</v>
      </c>
      <c r="D6921" t="s">
        <v>6618</v>
      </c>
      <c r="E6921" t="s">
        <v>6618</v>
      </c>
      <c r="F6921" t="s">
        <v>8275</v>
      </c>
      <c r="G6921" t="s">
        <v>89</v>
      </c>
      <c r="H6921" t="s">
        <v>69</v>
      </c>
      <c r="I6921" t="s">
        <v>69</v>
      </c>
      <c r="J6921" t="s">
        <v>9</v>
      </c>
      <c r="O6921" t="s">
        <v>89</v>
      </c>
      <c r="P6921" t="s">
        <v>9</v>
      </c>
      <c r="Q6921" t="s">
        <v>9</v>
      </c>
      <c r="R6921" t="s">
        <v>224</v>
      </c>
      <c r="S6921" t="s">
        <v>127</v>
      </c>
      <c r="T6921">
        <v>1</v>
      </c>
      <c r="U6921" t="s">
        <v>475</v>
      </c>
      <c r="W6921" t="s">
        <v>386</v>
      </c>
    </row>
    <row r="6922" spans="1:23" x14ac:dyDescent="0.25">
      <c r="A6922" t="s">
        <v>544</v>
      </c>
      <c r="B6922" s="1">
        <v>43999</v>
      </c>
      <c r="C6922">
        <v>-64.5</v>
      </c>
      <c r="D6922" t="s">
        <v>1557</v>
      </c>
      <c r="E6922" t="s">
        <v>1557</v>
      </c>
      <c r="F6922" t="s">
        <v>1428</v>
      </c>
      <c r="G6922" t="s">
        <v>104</v>
      </c>
      <c r="H6922" t="s">
        <v>12</v>
      </c>
      <c r="I6922" t="s">
        <v>12</v>
      </c>
      <c r="J6922" t="s">
        <v>9</v>
      </c>
      <c r="O6922" t="s">
        <v>104</v>
      </c>
      <c r="P6922" t="s">
        <v>9</v>
      </c>
      <c r="Q6922" t="s">
        <v>9</v>
      </c>
      <c r="R6922" t="s">
        <v>122</v>
      </c>
      <c r="S6922" t="s">
        <v>127</v>
      </c>
      <c r="T6922">
        <v>12</v>
      </c>
      <c r="U6922" t="s">
        <v>475</v>
      </c>
      <c r="W6922" t="s">
        <v>386</v>
      </c>
    </row>
    <row r="6923" spans="1:23" x14ac:dyDescent="0.25">
      <c r="A6923" t="s">
        <v>492</v>
      </c>
      <c r="B6923" s="1">
        <v>43999</v>
      </c>
      <c r="C6923">
        <v>-15</v>
      </c>
      <c r="D6923" t="s">
        <v>612</v>
      </c>
      <c r="E6923" t="s">
        <v>612</v>
      </c>
      <c r="F6923" t="s">
        <v>1067</v>
      </c>
      <c r="G6923" t="s">
        <v>110</v>
      </c>
      <c r="H6923" t="s">
        <v>79</v>
      </c>
      <c r="I6923" t="s">
        <v>79</v>
      </c>
      <c r="J6923" t="s">
        <v>9</v>
      </c>
      <c r="O6923" t="s">
        <v>110</v>
      </c>
      <c r="P6923" t="s">
        <v>9</v>
      </c>
      <c r="Q6923" t="s">
        <v>9</v>
      </c>
      <c r="R6923" t="s">
        <v>122</v>
      </c>
      <c r="S6923" t="s">
        <v>127</v>
      </c>
      <c r="T6923">
        <v>12</v>
      </c>
      <c r="U6923" t="s">
        <v>475</v>
      </c>
      <c r="V6923" t="s">
        <v>283</v>
      </c>
      <c r="W6923" t="s">
        <v>386</v>
      </c>
    </row>
    <row r="6924" spans="1:23" x14ac:dyDescent="0.25">
      <c r="A6924" t="s">
        <v>492</v>
      </c>
      <c r="B6924" s="1">
        <v>43999</v>
      </c>
      <c r="C6924">
        <v>-2.34</v>
      </c>
      <c r="D6924" t="s">
        <v>689</v>
      </c>
      <c r="E6924" t="s">
        <v>689</v>
      </c>
      <c r="F6924" t="s">
        <v>690</v>
      </c>
      <c r="G6924" t="s">
        <v>100</v>
      </c>
      <c r="H6924" t="s">
        <v>41</v>
      </c>
      <c r="I6924" t="s">
        <v>41</v>
      </c>
      <c r="J6924" t="s">
        <v>2385</v>
      </c>
      <c r="K6924" t="s">
        <v>2437</v>
      </c>
      <c r="O6924" t="s">
        <v>100</v>
      </c>
      <c r="P6924" t="s">
        <v>29</v>
      </c>
      <c r="Q6924" t="s">
        <v>2438</v>
      </c>
      <c r="R6924" t="s">
        <v>122</v>
      </c>
      <c r="S6924" t="s">
        <v>127</v>
      </c>
      <c r="T6924">
        <v>12</v>
      </c>
      <c r="U6924" t="s">
        <v>475</v>
      </c>
      <c r="V6924" t="s">
        <v>280</v>
      </c>
      <c r="W6924" t="s">
        <v>1640</v>
      </c>
    </row>
    <row r="6925" spans="1:23" x14ac:dyDescent="0.25">
      <c r="A6925" t="s">
        <v>356</v>
      </c>
      <c r="B6925" s="1">
        <v>43999</v>
      </c>
      <c r="C6925">
        <v>19.61</v>
      </c>
      <c r="D6925" t="s">
        <v>6618</v>
      </c>
      <c r="E6925" t="s">
        <v>6618</v>
      </c>
      <c r="F6925" t="s">
        <v>8273</v>
      </c>
      <c r="G6925" t="s">
        <v>89</v>
      </c>
      <c r="H6925" t="s">
        <v>69</v>
      </c>
      <c r="I6925" t="s">
        <v>69</v>
      </c>
      <c r="J6925" t="s">
        <v>9</v>
      </c>
      <c r="O6925" t="s">
        <v>89</v>
      </c>
      <c r="P6925" t="s">
        <v>9</v>
      </c>
      <c r="Q6925" t="s">
        <v>9</v>
      </c>
      <c r="R6925" t="s">
        <v>224</v>
      </c>
      <c r="S6925" t="s">
        <v>127</v>
      </c>
      <c r="T6925">
        <v>1</v>
      </c>
      <c r="U6925" t="s">
        <v>475</v>
      </c>
      <c r="W6925" t="s">
        <v>386</v>
      </c>
    </row>
    <row r="6926" spans="1:23" x14ac:dyDescent="0.25">
      <c r="A6926" t="s">
        <v>356</v>
      </c>
      <c r="B6926" s="1">
        <v>43999</v>
      </c>
      <c r="C6926">
        <v>70.81</v>
      </c>
      <c r="D6926" t="s">
        <v>6618</v>
      </c>
      <c r="E6926" t="s">
        <v>6618</v>
      </c>
      <c r="F6926" t="s">
        <v>8275</v>
      </c>
      <c r="G6926" t="s">
        <v>89</v>
      </c>
      <c r="H6926" t="s">
        <v>69</v>
      </c>
      <c r="I6926" t="s">
        <v>69</v>
      </c>
      <c r="J6926" t="s">
        <v>9</v>
      </c>
      <c r="O6926" t="s">
        <v>89</v>
      </c>
      <c r="P6926" t="s">
        <v>9</v>
      </c>
      <c r="Q6926" t="s">
        <v>9</v>
      </c>
      <c r="R6926" t="s">
        <v>224</v>
      </c>
      <c r="S6926" t="s">
        <v>127</v>
      </c>
      <c r="T6926">
        <v>1</v>
      </c>
      <c r="U6926" t="s">
        <v>475</v>
      </c>
      <c r="W6926" t="s">
        <v>386</v>
      </c>
    </row>
    <row r="6927" spans="1:23" x14ac:dyDescent="0.25">
      <c r="A6927" t="s">
        <v>356</v>
      </c>
      <c r="B6927" s="1">
        <v>43999</v>
      </c>
      <c r="C6927">
        <v>1103.96</v>
      </c>
      <c r="D6927" t="s">
        <v>6637</v>
      </c>
      <c r="E6927" t="s">
        <v>6637</v>
      </c>
      <c r="F6927" t="s">
        <v>8274</v>
      </c>
      <c r="G6927" t="s">
        <v>89</v>
      </c>
      <c r="H6927" t="s">
        <v>69</v>
      </c>
      <c r="I6927" t="s">
        <v>69</v>
      </c>
      <c r="J6927" t="s">
        <v>9</v>
      </c>
      <c r="O6927" t="s">
        <v>89</v>
      </c>
      <c r="P6927" t="s">
        <v>9</v>
      </c>
      <c r="Q6927" t="s">
        <v>9</v>
      </c>
      <c r="R6927" t="s">
        <v>224</v>
      </c>
      <c r="S6927" t="s">
        <v>127</v>
      </c>
      <c r="T6927">
        <v>1</v>
      </c>
      <c r="U6927" t="s">
        <v>475</v>
      </c>
      <c r="W6927" t="s">
        <v>386</v>
      </c>
    </row>
    <row r="6928" spans="1:23" x14ac:dyDescent="0.25">
      <c r="A6928" t="s">
        <v>492</v>
      </c>
      <c r="B6928" s="1">
        <v>43998</v>
      </c>
      <c r="C6928">
        <v>-23.17</v>
      </c>
      <c r="D6928" t="s">
        <v>636</v>
      </c>
      <c r="E6928" t="s">
        <v>636</v>
      </c>
      <c r="F6928" t="s">
        <v>637</v>
      </c>
      <c r="G6928" t="s">
        <v>100</v>
      </c>
      <c r="H6928" t="s">
        <v>97</v>
      </c>
      <c r="I6928" t="s">
        <v>97</v>
      </c>
      <c r="J6928" t="s">
        <v>2394</v>
      </c>
      <c r="K6928" t="s">
        <v>2395</v>
      </c>
      <c r="L6928" t="s">
        <v>2311</v>
      </c>
      <c r="O6928" t="s">
        <v>100</v>
      </c>
      <c r="P6928" t="s">
        <v>9</v>
      </c>
      <c r="Q6928" t="s">
        <v>2396</v>
      </c>
      <c r="R6928" t="s">
        <v>122</v>
      </c>
      <c r="S6928" t="s">
        <v>125</v>
      </c>
      <c r="T6928">
        <v>1</v>
      </c>
      <c r="U6928" t="s">
        <v>475</v>
      </c>
      <c r="V6928" t="s">
        <v>270</v>
      </c>
      <c r="W6928" t="s">
        <v>386</v>
      </c>
    </row>
    <row r="6929" spans="1:23" x14ac:dyDescent="0.25">
      <c r="A6929" t="s">
        <v>19</v>
      </c>
      <c r="B6929" s="1">
        <v>43998</v>
      </c>
      <c r="C6929">
        <v>-59.5</v>
      </c>
      <c r="D6929" t="s">
        <v>46</v>
      </c>
      <c r="E6929" t="s">
        <v>46</v>
      </c>
      <c r="F6929" t="s">
        <v>695</v>
      </c>
      <c r="G6929" t="s">
        <v>55</v>
      </c>
      <c r="H6929" t="s">
        <v>18</v>
      </c>
      <c r="I6929" t="s">
        <v>18</v>
      </c>
      <c r="J6929" t="s">
        <v>9</v>
      </c>
      <c r="O6929" t="s">
        <v>55</v>
      </c>
      <c r="P6929" t="s">
        <v>9</v>
      </c>
      <c r="Q6929" t="s">
        <v>9</v>
      </c>
      <c r="R6929" t="s">
        <v>224</v>
      </c>
      <c r="S6929" t="s">
        <v>126</v>
      </c>
      <c r="T6929">
        <v>12</v>
      </c>
      <c r="U6929" t="s">
        <v>475</v>
      </c>
      <c r="W6929" t="s">
        <v>386</v>
      </c>
    </row>
    <row r="6930" spans="1:23" x14ac:dyDescent="0.25">
      <c r="A6930" t="s">
        <v>356</v>
      </c>
      <c r="B6930" s="1">
        <v>43997</v>
      </c>
      <c r="C6930">
        <v>27.74</v>
      </c>
      <c r="D6930" t="s">
        <v>6618</v>
      </c>
      <c r="E6930" t="s">
        <v>6618</v>
      </c>
      <c r="F6930" t="s">
        <v>8279</v>
      </c>
      <c r="G6930" t="s">
        <v>89</v>
      </c>
      <c r="H6930" t="s">
        <v>69</v>
      </c>
      <c r="I6930" t="s">
        <v>69</v>
      </c>
      <c r="J6930" t="s">
        <v>9</v>
      </c>
      <c r="O6930" t="s">
        <v>89</v>
      </c>
      <c r="P6930" t="s">
        <v>9</v>
      </c>
      <c r="Q6930" t="s">
        <v>9</v>
      </c>
      <c r="R6930" t="s">
        <v>224</v>
      </c>
      <c r="S6930" t="s">
        <v>127</v>
      </c>
      <c r="T6930">
        <v>1</v>
      </c>
      <c r="U6930" t="s">
        <v>475</v>
      </c>
      <c r="W6930" t="s">
        <v>386</v>
      </c>
    </row>
    <row r="6931" spans="1:23" x14ac:dyDescent="0.25">
      <c r="A6931" t="s">
        <v>356</v>
      </c>
      <c r="B6931" s="1">
        <v>43997</v>
      </c>
      <c r="C6931">
        <v>82.04</v>
      </c>
      <c r="D6931" t="s">
        <v>6618</v>
      </c>
      <c r="E6931" t="s">
        <v>6618</v>
      </c>
      <c r="F6931" t="s">
        <v>8278</v>
      </c>
      <c r="G6931" t="s">
        <v>89</v>
      </c>
      <c r="H6931" t="s">
        <v>69</v>
      </c>
      <c r="I6931" t="s">
        <v>69</v>
      </c>
      <c r="J6931" t="s">
        <v>9</v>
      </c>
      <c r="O6931" t="s">
        <v>89</v>
      </c>
      <c r="P6931" t="s">
        <v>9</v>
      </c>
      <c r="Q6931" t="s">
        <v>9</v>
      </c>
      <c r="R6931" t="s">
        <v>224</v>
      </c>
      <c r="S6931" t="s">
        <v>127</v>
      </c>
      <c r="T6931">
        <v>1</v>
      </c>
      <c r="U6931" t="s">
        <v>475</v>
      </c>
      <c r="W6931" t="s">
        <v>386</v>
      </c>
    </row>
    <row r="6932" spans="1:23" x14ac:dyDescent="0.25">
      <c r="A6932" t="s">
        <v>356</v>
      </c>
      <c r="B6932" s="1">
        <v>43997</v>
      </c>
      <c r="C6932">
        <v>109.26</v>
      </c>
      <c r="D6932" t="s">
        <v>6637</v>
      </c>
      <c r="E6932" t="s">
        <v>6637</v>
      </c>
      <c r="F6932" t="s">
        <v>8276</v>
      </c>
      <c r="G6932" t="s">
        <v>89</v>
      </c>
      <c r="H6932" t="s">
        <v>69</v>
      </c>
      <c r="I6932" t="s">
        <v>69</v>
      </c>
      <c r="J6932" t="s">
        <v>9</v>
      </c>
      <c r="O6932" t="s">
        <v>89</v>
      </c>
      <c r="P6932" t="s">
        <v>9</v>
      </c>
      <c r="Q6932" t="s">
        <v>9</v>
      </c>
      <c r="R6932" t="s">
        <v>224</v>
      </c>
      <c r="S6932" t="s">
        <v>127</v>
      </c>
      <c r="T6932">
        <v>1</v>
      </c>
      <c r="U6932" t="s">
        <v>475</v>
      </c>
      <c r="W6932" t="s">
        <v>386</v>
      </c>
    </row>
    <row r="6933" spans="1:23" x14ac:dyDescent="0.25">
      <c r="A6933" t="s">
        <v>356</v>
      </c>
      <c r="B6933" s="1">
        <v>43997</v>
      </c>
      <c r="C6933">
        <v>28.76</v>
      </c>
      <c r="D6933" t="s">
        <v>6618</v>
      </c>
      <c r="E6933" t="s">
        <v>6618</v>
      </c>
      <c r="F6933" t="s">
        <v>7170</v>
      </c>
      <c r="G6933" t="s">
        <v>89</v>
      </c>
      <c r="H6933" t="s">
        <v>69</v>
      </c>
      <c r="I6933" t="s">
        <v>69</v>
      </c>
      <c r="J6933" t="s">
        <v>9</v>
      </c>
      <c r="O6933" t="s">
        <v>89</v>
      </c>
      <c r="P6933" t="s">
        <v>9</v>
      </c>
      <c r="Q6933" t="s">
        <v>9</v>
      </c>
      <c r="R6933" t="s">
        <v>224</v>
      </c>
      <c r="S6933" t="s">
        <v>127</v>
      </c>
      <c r="T6933">
        <v>1</v>
      </c>
      <c r="U6933" t="s">
        <v>475</v>
      </c>
      <c r="W6933" t="s">
        <v>386</v>
      </c>
    </row>
    <row r="6934" spans="1:23" x14ac:dyDescent="0.25">
      <c r="A6934" t="s">
        <v>34</v>
      </c>
      <c r="B6934" s="1">
        <v>43997</v>
      </c>
      <c r="C6934">
        <v>59.5</v>
      </c>
      <c r="D6934" t="s">
        <v>46</v>
      </c>
      <c r="E6934" t="s">
        <v>46</v>
      </c>
      <c r="F6934" t="s">
        <v>703</v>
      </c>
      <c r="G6934" t="s">
        <v>55</v>
      </c>
      <c r="H6934" t="s">
        <v>18</v>
      </c>
      <c r="I6934" t="s">
        <v>18</v>
      </c>
      <c r="J6934" t="s">
        <v>9</v>
      </c>
      <c r="O6934" t="s">
        <v>55</v>
      </c>
      <c r="P6934" t="s">
        <v>9</v>
      </c>
      <c r="Q6934" t="s">
        <v>9</v>
      </c>
      <c r="R6934" t="s">
        <v>224</v>
      </c>
      <c r="S6934" t="s">
        <v>126</v>
      </c>
      <c r="T6934">
        <v>12</v>
      </c>
      <c r="U6934" t="s">
        <v>475</v>
      </c>
      <c r="W6934" t="s">
        <v>386</v>
      </c>
    </row>
    <row r="6935" spans="1:23" x14ac:dyDescent="0.25">
      <c r="A6935" t="s">
        <v>492</v>
      </c>
      <c r="B6935" s="1">
        <v>43997</v>
      </c>
      <c r="C6935">
        <v>25</v>
      </c>
      <c r="D6935" t="s">
        <v>1566</v>
      </c>
      <c r="E6935" t="s">
        <v>1566</v>
      </c>
      <c r="F6935" t="s">
        <v>537</v>
      </c>
      <c r="G6935" t="s">
        <v>92</v>
      </c>
      <c r="H6935" t="s">
        <v>49</v>
      </c>
      <c r="I6935" t="s">
        <v>49</v>
      </c>
      <c r="J6935" t="s">
        <v>9</v>
      </c>
      <c r="O6935" t="s">
        <v>92</v>
      </c>
      <c r="P6935" t="s">
        <v>9</v>
      </c>
      <c r="Q6935" t="s">
        <v>9</v>
      </c>
      <c r="R6935" t="s">
        <v>92</v>
      </c>
      <c r="S6935" t="s">
        <v>127</v>
      </c>
      <c r="T6935">
        <v>12</v>
      </c>
      <c r="U6935" t="s">
        <v>475</v>
      </c>
      <c r="W6935" t="s">
        <v>386</v>
      </c>
    </row>
    <row r="6936" spans="1:23" x14ac:dyDescent="0.25">
      <c r="A6936" t="s">
        <v>356</v>
      </c>
      <c r="B6936" s="1">
        <v>43997</v>
      </c>
      <c r="C6936">
        <v>77.39</v>
      </c>
      <c r="D6936" t="s">
        <v>6618</v>
      </c>
      <c r="E6936" t="s">
        <v>6618</v>
      </c>
      <c r="F6936" t="s">
        <v>7565</v>
      </c>
      <c r="G6936" t="s">
        <v>89</v>
      </c>
      <c r="H6936" t="s">
        <v>69</v>
      </c>
      <c r="I6936" t="s">
        <v>69</v>
      </c>
      <c r="J6936" t="s">
        <v>9</v>
      </c>
      <c r="O6936" t="s">
        <v>89</v>
      </c>
      <c r="P6936" t="s">
        <v>9</v>
      </c>
      <c r="Q6936" t="s">
        <v>9</v>
      </c>
      <c r="R6936" t="s">
        <v>224</v>
      </c>
      <c r="S6936" t="s">
        <v>127</v>
      </c>
      <c r="T6936">
        <v>1</v>
      </c>
      <c r="U6936" t="s">
        <v>475</v>
      </c>
      <c r="W6936" t="s">
        <v>386</v>
      </c>
    </row>
    <row r="6937" spans="1:23" x14ac:dyDescent="0.25">
      <c r="A6937" t="s">
        <v>19</v>
      </c>
      <c r="B6937" s="1">
        <v>43997</v>
      </c>
      <c r="C6937">
        <v>-279</v>
      </c>
      <c r="D6937" t="s">
        <v>2312</v>
      </c>
      <c r="E6937" t="s">
        <v>2312</v>
      </c>
      <c r="F6937" t="s">
        <v>1567</v>
      </c>
      <c r="G6937" t="s">
        <v>100</v>
      </c>
      <c r="H6937" t="s">
        <v>77</v>
      </c>
      <c r="I6937" t="s">
        <v>77</v>
      </c>
      <c r="J6937" t="s">
        <v>2413</v>
      </c>
      <c r="O6937" t="s">
        <v>100</v>
      </c>
      <c r="P6937" t="s">
        <v>29</v>
      </c>
      <c r="Q6937" t="s">
        <v>2416</v>
      </c>
      <c r="R6937" t="s">
        <v>122</v>
      </c>
      <c r="S6937" t="s">
        <v>127</v>
      </c>
      <c r="T6937">
        <v>1</v>
      </c>
      <c r="U6937" t="s">
        <v>475</v>
      </c>
      <c r="V6937" t="s">
        <v>278</v>
      </c>
      <c r="W6937" t="s">
        <v>1640</v>
      </c>
    </row>
    <row r="6938" spans="1:23" x14ac:dyDescent="0.25">
      <c r="A6938" t="s">
        <v>356</v>
      </c>
      <c r="B6938" s="1">
        <v>43997</v>
      </c>
      <c r="C6938">
        <v>109.26</v>
      </c>
      <c r="D6938" t="s">
        <v>6637</v>
      </c>
      <c r="E6938" t="s">
        <v>6637</v>
      </c>
      <c r="F6938" t="s">
        <v>8276</v>
      </c>
      <c r="G6938" t="s">
        <v>89</v>
      </c>
      <c r="H6938" t="s">
        <v>69</v>
      </c>
      <c r="I6938" t="s">
        <v>69</v>
      </c>
      <c r="J6938" t="s">
        <v>9</v>
      </c>
      <c r="O6938" t="s">
        <v>89</v>
      </c>
      <c r="P6938" t="s">
        <v>9</v>
      </c>
      <c r="Q6938" t="s">
        <v>9</v>
      </c>
      <c r="R6938" t="s">
        <v>224</v>
      </c>
      <c r="S6938" t="s">
        <v>127</v>
      </c>
      <c r="T6938">
        <v>1</v>
      </c>
      <c r="U6938" t="s">
        <v>475</v>
      </c>
      <c r="W6938" t="s">
        <v>386</v>
      </c>
    </row>
    <row r="6939" spans="1:23" x14ac:dyDescent="0.25">
      <c r="A6939" t="s">
        <v>356</v>
      </c>
      <c r="B6939" s="1">
        <v>43997</v>
      </c>
      <c r="C6939">
        <v>82.04</v>
      </c>
      <c r="D6939" t="s">
        <v>6618</v>
      </c>
      <c r="E6939" t="s">
        <v>6618</v>
      </c>
      <c r="F6939" t="s">
        <v>8278</v>
      </c>
      <c r="G6939" t="s">
        <v>89</v>
      </c>
      <c r="H6939" t="s">
        <v>69</v>
      </c>
      <c r="I6939" t="s">
        <v>69</v>
      </c>
      <c r="J6939" t="s">
        <v>9</v>
      </c>
      <c r="O6939" t="s">
        <v>89</v>
      </c>
      <c r="P6939" t="s">
        <v>9</v>
      </c>
      <c r="Q6939" t="s">
        <v>9</v>
      </c>
      <c r="R6939" t="s">
        <v>224</v>
      </c>
      <c r="S6939" t="s">
        <v>127</v>
      </c>
      <c r="T6939">
        <v>1</v>
      </c>
      <c r="U6939" t="s">
        <v>475</v>
      </c>
      <c r="W6939" t="s">
        <v>386</v>
      </c>
    </row>
    <row r="6940" spans="1:23" x14ac:dyDescent="0.25">
      <c r="A6940" t="s">
        <v>356</v>
      </c>
      <c r="B6940" s="1">
        <v>43997</v>
      </c>
      <c r="C6940">
        <v>7.55</v>
      </c>
      <c r="D6940" t="s">
        <v>6637</v>
      </c>
      <c r="E6940" t="s">
        <v>6637</v>
      </c>
      <c r="F6940" t="s">
        <v>8277</v>
      </c>
      <c r="G6940" t="s">
        <v>89</v>
      </c>
      <c r="H6940" t="s">
        <v>69</v>
      </c>
      <c r="I6940" t="s">
        <v>69</v>
      </c>
      <c r="J6940" t="s">
        <v>9</v>
      </c>
      <c r="O6940" t="s">
        <v>89</v>
      </c>
      <c r="P6940" t="s">
        <v>9</v>
      </c>
      <c r="Q6940" t="s">
        <v>9</v>
      </c>
      <c r="R6940" t="s">
        <v>224</v>
      </c>
      <c r="S6940" t="s">
        <v>127</v>
      </c>
      <c r="T6940">
        <v>1</v>
      </c>
      <c r="U6940" t="s">
        <v>475</v>
      </c>
      <c r="W6940" t="s">
        <v>386</v>
      </c>
    </row>
    <row r="6941" spans="1:23" x14ac:dyDescent="0.25">
      <c r="A6941" t="s">
        <v>356</v>
      </c>
      <c r="B6941" s="1">
        <v>43997</v>
      </c>
      <c r="C6941">
        <v>7.55</v>
      </c>
      <c r="D6941" t="s">
        <v>6637</v>
      </c>
      <c r="E6941" t="s">
        <v>6637</v>
      </c>
      <c r="F6941" t="s">
        <v>8277</v>
      </c>
      <c r="G6941" t="s">
        <v>89</v>
      </c>
      <c r="H6941" t="s">
        <v>69</v>
      </c>
      <c r="I6941" t="s">
        <v>69</v>
      </c>
      <c r="J6941" t="s">
        <v>9</v>
      </c>
      <c r="O6941" t="s">
        <v>89</v>
      </c>
      <c r="P6941" t="s">
        <v>9</v>
      </c>
      <c r="Q6941" t="s">
        <v>9</v>
      </c>
      <c r="R6941" t="s">
        <v>224</v>
      </c>
      <c r="S6941" t="s">
        <v>127</v>
      </c>
      <c r="T6941">
        <v>1</v>
      </c>
      <c r="U6941" t="s">
        <v>475</v>
      </c>
      <c r="W6941" t="s">
        <v>386</v>
      </c>
    </row>
    <row r="6942" spans="1:23" x14ac:dyDescent="0.25">
      <c r="A6942" t="s">
        <v>356</v>
      </c>
      <c r="B6942" s="1">
        <v>43997</v>
      </c>
      <c r="C6942">
        <v>77.39</v>
      </c>
      <c r="D6942" t="s">
        <v>6618</v>
      </c>
      <c r="E6942" t="s">
        <v>6618</v>
      </c>
      <c r="F6942" t="s">
        <v>7565</v>
      </c>
      <c r="G6942" t="s">
        <v>89</v>
      </c>
      <c r="H6942" t="s">
        <v>69</v>
      </c>
      <c r="I6942" t="s">
        <v>69</v>
      </c>
      <c r="J6942" t="s">
        <v>9</v>
      </c>
      <c r="O6942" t="s">
        <v>89</v>
      </c>
      <c r="P6942" t="s">
        <v>9</v>
      </c>
      <c r="Q6942" t="s">
        <v>9</v>
      </c>
      <c r="R6942" t="s">
        <v>224</v>
      </c>
      <c r="S6942" t="s">
        <v>127</v>
      </c>
      <c r="T6942">
        <v>1</v>
      </c>
      <c r="U6942" t="s">
        <v>475</v>
      </c>
      <c r="W6942" t="s">
        <v>386</v>
      </c>
    </row>
    <row r="6943" spans="1:23" x14ac:dyDescent="0.25">
      <c r="A6943" t="s">
        <v>356</v>
      </c>
      <c r="B6943" s="1">
        <v>43997</v>
      </c>
      <c r="C6943">
        <v>28.76</v>
      </c>
      <c r="D6943" t="s">
        <v>6618</v>
      </c>
      <c r="E6943" t="s">
        <v>6618</v>
      </c>
      <c r="F6943" t="s">
        <v>7170</v>
      </c>
      <c r="G6943" t="s">
        <v>89</v>
      </c>
      <c r="H6943" t="s">
        <v>69</v>
      </c>
      <c r="I6943" t="s">
        <v>69</v>
      </c>
      <c r="J6943" t="s">
        <v>9</v>
      </c>
      <c r="O6943" t="s">
        <v>89</v>
      </c>
      <c r="P6943" t="s">
        <v>9</v>
      </c>
      <c r="Q6943" t="s">
        <v>9</v>
      </c>
      <c r="R6943" t="s">
        <v>224</v>
      </c>
      <c r="S6943" t="s">
        <v>127</v>
      </c>
      <c r="T6943">
        <v>1</v>
      </c>
      <c r="U6943" t="s">
        <v>475</v>
      </c>
      <c r="W6943" t="s">
        <v>386</v>
      </c>
    </row>
    <row r="6944" spans="1:23" x14ac:dyDescent="0.25">
      <c r="A6944" t="s">
        <v>356</v>
      </c>
      <c r="B6944" s="1">
        <v>43997</v>
      </c>
      <c r="C6944">
        <v>27.74</v>
      </c>
      <c r="D6944" t="s">
        <v>6618</v>
      </c>
      <c r="E6944" t="s">
        <v>6618</v>
      </c>
      <c r="F6944" t="s">
        <v>8279</v>
      </c>
      <c r="G6944" t="s">
        <v>89</v>
      </c>
      <c r="H6944" t="s">
        <v>69</v>
      </c>
      <c r="I6944" t="s">
        <v>69</v>
      </c>
      <c r="J6944" t="s">
        <v>9</v>
      </c>
      <c r="O6944" t="s">
        <v>89</v>
      </c>
      <c r="P6944" t="s">
        <v>9</v>
      </c>
      <c r="Q6944" t="s">
        <v>9</v>
      </c>
      <c r="R6944" t="s">
        <v>224</v>
      </c>
      <c r="S6944" t="s">
        <v>127</v>
      </c>
      <c r="T6944">
        <v>1</v>
      </c>
      <c r="U6944" t="s">
        <v>475</v>
      </c>
      <c r="W6944" t="s">
        <v>386</v>
      </c>
    </row>
    <row r="6945" spans="1:23" x14ac:dyDescent="0.25">
      <c r="A6945" t="s">
        <v>34</v>
      </c>
      <c r="B6945" s="1">
        <v>43996</v>
      </c>
      <c r="C6945">
        <v>-23.1</v>
      </c>
      <c r="D6945" t="s">
        <v>491</v>
      </c>
      <c r="E6945" t="s">
        <v>491</v>
      </c>
      <c r="F6945" t="s">
        <v>1568</v>
      </c>
      <c r="G6945" t="s">
        <v>120</v>
      </c>
      <c r="H6945" t="s">
        <v>102</v>
      </c>
      <c r="I6945" t="s">
        <v>102</v>
      </c>
      <c r="J6945" t="s">
        <v>9</v>
      </c>
      <c r="K6945" t="s">
        <v>9</v>
      </c>
      <c r="L6945" t="s">
        <v>9</v>
      </c>
      <c r="M6945" t="s">
        <v>1553</v>
      </c>
      <c r="O6945" t="s">
        <v>120</v>
      </c>
      <c r="P6945" t="s">
        <v>9</v>
      </c>
      <c r="Q6945" t="s">
        <v>1569</v>
      </c>
      <c r="R6945" t="s">
        <v>122</v>
      </c>
      <c r="S6945" t="s">
        <v>124</v>
      </c>
      <c r="T6945">
        <v>1</v>
      </c>
      <c r="U6945" t="s">
        <v>475</v>
      </c>
      <c r="W6945" t="s">
        <v>386</v>
      </c>
    </row>
    <row r="6946" spans="1:23" x14ac:dyDescent="0.25">
      <c r="A6946" t="s">
        <v>34</v>
      </c>
      <c r="B6946" s="1">
        <v>43996</v>
      </c>
      <c r="C6946">
        <v>-30.33</v>
      </c>
      <c r="D6946" t="s">
        <v>491</v>
      </c>
      <c r="E6946" t="s">
        <v>491</v>
      </c>
      <c r="F6946" t="s">
        <v>1570</v>
      </c>
      <c r="G6946" t="s">
        <v>120</v>
      </c>
      <c r="H6946" t="s">
        <v>102</v>
      </c>
      <c r="I6946" t="s">
        <v>102</v>
      </c>
      <c r="J6946" t="s">
        <v>9</v>
      </c>
      <c r="K6946" t="s">
        <v>9</v>
      </c>
      <c r="L6946" t="s">
        <v>9</v>
      </c>
      <c r="M6946" t="s">
        <v>1555</v>
      </c>
      <c r="O6946" t="s">
        <v>120</v>
      </c>
      <c r="P6946" t="s">
        <v>9</v>
      </c>
      <c r="Q6946" t="s">
        <v>1571</v>
      </c>
      <c r="R6946" t="s">
        <v>122</v>
      </c>
      <c r="S6946" t="s">
        <v>124</v>
      </c>
      <c r="T6946">
        <v>1</v>
      </c>
      <c r="U6946" t="s">
        <v>475</v>
      </c>
      <c r="W6946" t="s">
        <v>386</v>
      </c>
    </row>
    <row r="6947" spans="1:23" x14ac:dyDescent="0.25">
      <c r="A6947" t="s">
        <v>34</v>
      </c>
      <c r="B6947" s="1">
        <v>43996</v>
      </c>
      <c r="C6947">
        <v>-21.54</v>
      </c>
      <c r="D6947" t="s">
        <v>491</v>
      </c>
      <c r="E6947" t="s">
        <v>491</v>
      </c>
      <c r="F6947" t="s">
        <v>1573</v>
      </c>
      <c r="G6947" t="s">
        <v>120</v>
      </c>
      <c r="H6947" t="s">
        <v>102</v>
      </c>
      <c r="I6947" t="s">
        <v>102</v>
      </c>
      <c r="J6947" t="s">
        <v>9</v>
      </c>
      <c r="K6947" t="s">
        <v>9</v>
      </c>
      <c r="L6947" t="s">
        <v>9</v>
      </c>
      <c r="M6947" t="s">
        <v>1574</v>
      </c>
      <c r="O6947" t="s">
        <v>120</v>
      </c>
      <c r="P6947" t="s">
        <v>9</v>
      </c>
      <c r="Q6947" t="s">
        <v>1575</v>
      </c>
      <c r="R6947" t="s">
        <v>122</v>
      </c>
      <c r="S6947" t="s">
        <v>124</v>
      </c>
      <c r="T6947">
        <v>1</v>
      </c>
      <c r="U6947" t="s">
        <v>475</v>
      </c>
      <c r="W6947" t="s">
        <v>386</v>
      </c>
    </row>
    <row r="6948" spans="1:23" x14ac:dyDescent="0.25">
      <c r="A6948" t="s">
        <v>544</v>
      </c>
      <c r="B6948" s="1">
        <v>43996</v>
      </c>
      <c r="C6948">
        <v>-42.39</v>
      </c>
      <c r="D6948" t="s">
        <v>1444</v>
      </c>
      <c r="E6948" t="s">
        <v>1444</v>
      </c>
      <c r="F6948" t="s">
        <v>1445</v>
      </c>
      <c r="G6948" t="s">
        <v>104</v>
      </c>
      <c r="H6948" t="s">
        <v>12</v>
      </c>
      <c r="I6948" t="s">
        <v>12</v>
      </c>
      <c r="J6948" t="s">
        <v>9</v>
      </c>
      <c r="O6948" t="s">
        <v>104</v>
      </c>
      <c r="P6948" t="s">
        <v>9</v>
      </c>
      <c r="Q6948" t="s">
        <v>1572</v>
      </c>
      <c r="R6948" t="s">
        <v>122</v>
      </c>
      <c r="S6948" t="s">
        <v>127</v>
      </c>
      <c r="T6948">
        <v>12</v>
      </c>
      <c r="U6948" t="s">
        <v>475</v>
      </c>
      <c r="W6948" t="s">
        <v>386</v>
      </c>
    </row>
    <row r="6949" spans="1:23" x14ac:dyDescent="0.25">
      <c r="A6949" t="s">
        <v>19</v>
      </c>
      <c r="B6949" s="1">
        <v>43996</v>
      </c>
      <c r="C6949">
        <v>4695.55</v>
      </c>
      <c r="D6949" t="s">
        <v>719</v>
      </c>
      <c r="E6949" t="s">
        <v>719</v>
      </c>
      <c r="F6949" t="s">
        <v>565</v>
      </c>
      <c r="G6949" t="s">
        <v>92</v>
      </c>
      <c r="H6949" t="s">
        <v>30</v>
      </c>
      <c r="I6949" t="s">
        <v>30</v>
      </c>
      <c r="J6949" t="s">
        <v>9</v>
      </c>
      <c r="O6949" t="s">
        <v>92</v>
      </c>
      <c r="P6949" t="s">
        <v>9</v>
      </c>
      <c r="Q6949" t="s">
        <v>9</v>
      </c>
      <c r="R6949" t="s">
        <v>92</v>
      </c>
      <c r="S6949" t="s">
        <v>127</v>
      </c>
      <c r="T6949">
        <v>12</v>
      </c>
      <c r="U6949" t="s">
        <v>475</v>
      </c>
      <c r="W6949" t="s">
        <v>386</v>
      </c>
    </row>
    <row r="6950" spans="1:23" x14ac:dyDescent="0.25">
      <c r="A6950" t="s">
        <v>34</v>
      </c>
      <c r="B6950" s="1">
        <v>43996</v>
      </c>
      <c r="C6950">
        <v>-28.61</v>
      </c>
      <c r="D6950" t="s">
        <v>491</v>
      </c>
      <c r="E6950" t="s">
        <v>491</v>
      </c>
      <c r="F6950" t="s">
        <v>1576</v>
      </c>
      <c r="G6950" t="s">
        <v>120</v>
      </c>
      <c r="H6950" t="s">
        <v>102</v>
      </c>
      <c r="I6950" t="s">
        <v>102</v>
      </c>
      <c r="J6950" t="s">
        <v>9</v>
      </c>
      <c r="O6950" t="s">
        <v>120</v>
      </c>
      <c r="P6950" t="s">
        <v>9</v>
      </c>
      <c r="Q6950" t="s">
        <v>1577</v>
      </c>
      <c r="R6950" t="s">
        <v>122</v>
      </c>
      <c r="S6950" t="s">
        <v>124</v>
      </c>
      <c r="T6950">
        <v>1</v>
      </c>
      <c r="U6950" t="s">
        <v>475</v>
      </c>
      <c r="W6950" t="s">
        <v>386</v>
      </c>
    </row>
    <row r="6951" spans="1:23" x14ac:dyDescent="0.25">
      <c r="A6951" t="s">
        <v>492</v>
      </c>
      <c r="B6951" s="1">
        <v>43995</v>
      </c>
      <c r="C6951">
        <v>-213.21</v>
      </c>
      <c r="D6951" t="s">
        <v>495</v>
      </c>
      <c r="E6951" t="s">
        <v>495</v>
      </c>
      <c r="F6951" t="s">
        <v>496</v>
      </c>
      <c r="G6951" t="s">
        <v>104</v>
      </c>
      <c r="H6951" t="s">
        <v>16</v>
      </c>
      <c r="I6951" t="s">
        <v>16</v>
      </c>
      <c r="J6951" t="s">
        <v>9</v>
      </c>
      <c r="O6951" t="s">
        <v>104</v>
      </c>
      <c r="P6951" t="s">
        <v>9</v>
      </c>
      <c r="Q6951" t="s">
        <v>9</v>
      </c>
      <c r="R6951" t="s">
        <v>122</v>
      </c>
      <c r="S6951" t="s">
        <v>127</v>
      </c>
      <c r="T6951">
        <v>12</v>
      </c>
      <c r="U6951" t="s">
        <v>475</v>
      </c>
      <c r="W6951" t="s">
        <v>386</v>
      </c>
    </row>
    <row r="6952" spans="1:23" x14ac:dyDescent="0.25">
      <c r="A6952" t="s">
        <v>492</v>
      </c>
      <c r="B6952" s="1">
        <v>43995</v>
      </c>
      <c r="C6952">
        <v>-751.99</v>
      </c>
      <c r="D6952" t="s">
        <v>1058</v>
      </c>
      <c r="E6952" t="s">
        <v>1058</v>
      </c>
      <c r="F6952" t="s">
        <v>1059</v>
      </c>
      <c r="G6952" t="s">
        <v>55</v>
      </c>
      <c r="H6952" t="s">
        <v>76</v>
      </c>
      <c r="I6952" t="s">
        <v>76</v>
      </c>
      <c r="J6952" t="s">
        <v>9</v>
      </c>
      <c r="O6952" t="s">
        <v>55</v>
      </c>
      <c r="P6952" t="s">
        <v>9</v>
      </c>
      <c r="Q6952" t="s">
        <v>1578</v>
      </c>
      <c r="R6952" t="s">
        <v>224</v>
      </c>
      <c r="S6952" t="s">
        <v>126</v>
      </c>
      <c r="T6952">
        <v>12</v>
      </c>
      <c r="U6952" t="s">
        <v>475</v>
      </c>
      <c r="V6952" t="s">
        <v>6075</v>
      </c>
      <c r="W6952" t="s">
        <v>386</v>
      </c>
    </row>
    <row r="6953" spans="1:23" x14ac:dyDescent="0.25">
      <c r="A6953" t="s">
        <v>492</v>
      </c>
      <c r="B6953" s="1">
        <v>43995</v>
      </c>
      <c r="C6953">
        <v>-4.3899999999999997</v>
      </c>
      <c r="D6953" t="s">
        <v>628</v>
      </c>
      <c r="E6953" t="s">
        <v>628</v>
      </c>
      <c r="F6953" t="s">
        <v>629</v>
      </c>
      <c r="G6953" t="s">
        <v>13</v>
      </c>
      <c r="H6953" t="s">
        <v>11</v>
      </c>
      <c r="I6953" t="s">
        <v>11</v>
      </c>
      <c r="J6953" t="s">
        <v>9</v>
      </c>
      <c r="O6953" t="s">
        <v>13</v>
      </c>
      <c r="P6953" t="s">
        <v>9</v>
      </c>
      <c r="Q6953" t="s">
        <v>9</v>
      </c>
      <c r="R6953" t="s">
        <v>122</v>
      </c>
      <c r="S6953" t="s">
        <v>127</v>
      </c>
      <c r="T6953">
        <v>12</v>
      </c>
      <c r="U6953" t="s">
        <v>475</v>
      </c>
      <c r="W6953" t="s">
        <v>386</v>
      </c>
    </row>
    <row r="6954" spans="1:23" x14ac:dyDescent="0.25">
      <c r="A6954" t="s">
        <v>19</v>
      </c>
      <c r="B6954" s="1">
        <v>43994</v>
      </c>
      <c r="C6954">
        <v>12959.01</v>
      </c>
      <c r="D6954" t="s">
        <v>1489</v>
      </c>
      <c r="E6954" t="s">
        <v>1489</v>
      </c>
      <c r="F6954" t="s">
        <v>1490</v>
      </c>
      <c r="G6954" t="s">
        <v>55</v>
      </c>
      <c r="H6954" t="s">
        <v>225</v>
      </c>
      <c r="I6954" t="s">
        <v>225</v>
      </c>
      <c r="J6954" t="s">
        <v>9</v>
      </c>
      <c r="O6954" t="s">
        <v>55</v>
      </c>
      <c r="P6954" t="s">
        <v>9</v>
      </c>
      <c r="Q6954" t="s">
        <v>9</v>
      </c>
      <c r="R6954" t="s">
        <v>224</v>
      </c>
      <c r="S6954" t="s">
        <v>126</v>
      </c>
      <c r="T6954">
        <v>0</v>
      </c>
      <c r="U6954" t="s">
        <v>475</v>
      </c>
      <c r="V6954" t="s">
        <v>6075</v>
      </c>
      <c r="W6954" t="s">
        <v>386</v>
      </c>
    </row>
    <row r="6955" spans="1:23" x14ac:dyDescent="0.25">
      <c r="A6955" t="s">
        <v>19</v>
      </c>
      <c r="B6955" s="1">
        <v>43994</v>
      </c>
      <c r="C6955">
        <v>-55.95</v>
      </c>
      <c r="D6955" t="s">
        <v>701</v>
      </c>
      <c r="E6955" t="s">
        <v>701</v>
      </c>
      <c r="F6955" t="s">
        <v>702</v>
      </c>
      <c r="G6955" t="s">
        <v>94</v>
      </c>
      <c r="H6955" t="s">
        <v>24</v>
      </c>
      <c r="I6955" t="s">
        <v>24</v>
      </c>
      <c r="J6955" t="s">
        <v>2433</v>
      </c>
      <c r="K6955" t="s">
        <v>2434</v>
      </c>
      <c r="O6955" t="s">
        <v>94</v>
      </c>
      <c r="P6955" t="s">
        <v>29</v>
      </c>
      <c r="Q6955" t="s">
        <v>2435</v>
      </c>
      <c r="R6955" t="s">
        <v>122</v>
      </c>
      <c r="S6955" t="s">
        <v>127</v>
      </c>
      <c r="T6955">
        <v>12</v>
      </c>
      <c r="U6955" t="s">
        <v>475</v>
      </c>
      <c r="V6955" t="s">
        <v>265</v>
      </c>
      <c r="W6955" t="s">
        <v>1640</v>
      </c>
    </row>
    <row r="6956" spans="1:23" x14ac:dyDescent="0.25">
      <c r="A6956" t="s">
        <v>492</v>
      </c>
      <c r="B6956" s="1">
        <v>43994</v>
      </c>
      <c r="C6956">
        <v>-40</v>
      </c>
      <c r="D6956" t="s">
        <v>1581</v>
      </c>
      <c r="E6956" t="s">
        <v>1581</v>
      </c>
      <c r="F6956" t="s">
        <v>1582</v>
      </c>
      <c r="G6956" t="s">
        <v>473</v>
      </c>
      <c r="H6956" t="s">
        <v>467</v>
      </c>
      <c r="I6956" t="s">
        <v>467</v>
      </c>
      <c r="J6956" t="s">
        <v>9</v>
      </c>
      <c r="O6956" t="s">
        <v>473</v>
      </c>
      <c r="P6956" t="s">
        <v>9</v>
      </c>
      <c r="Q6956" t="s">
        <v>9</v>
      </c>
      <c r="R6956" t="s">
        <v>122</v>
      </c>
      <c r="S6956" t="s">
        <v>127</v>
      </c>
      <c r="T6956">
        <v>12</v>
      </c>
      <c r="U6956" t="s">
        <v>475</v>
      </c>
      <c r="W6956" t="s">
        <v>386</v>
      </c>
    </row>
    <row r="6957" spans="1:23" x14ac:dyDescent="0.25">
      <c r="A6957" t="s">
        <v>966</v>
      </c>
      <c r="B6957" s="1">
        <v>43994</v>
      </c>
      <c r="C6957">
        <v>-12959.01</v>
      </c>
      <c r="D6957" t="s">
        <v>621</v>
      </c>
      <c r="E6957" t="s">
        <v>621</v>
      </c>
      <c r="F6957" t="s">
        <v>1486</v>
      </c>
      <c r="G6957" t="s">
        <v>55</v>
      </c>
      <c r="H6957" t="s">
        <v>225</v>
      </c>
      <c r="I6957" t="s">
        <v>225</v>
      </c>
      <c r="J6957" t="s">
        <v>9</v>
      </c>
      <c r="O6957" t="s">
        <v>55</v>
      </c>
      <c r="P6957" t="s">
        <v>9</v>
      </c>
      <c r="Q6957" t="s">
        <v>9</v>
      </c>
      <c r="R6957" t="s">
        <v>224</v>
      </c>
      <c r="S6957" t="s">
        <v>126</v>
      </c>
      <c r="T6957">
        <v>0</v>
      </c>
      <c r="U6957" t="s">
        <v>475</v>
      </c>
      <c r="V6957" t="s">
        <v>6075</v>
      </c>
      <c r="W6957" t="s">
        <v>386</v>
      </c>
    </row>
    <row r="6958" spans="1:23" x14ac:dyDescent="0.25">
      <c r="A6958" t="s">
        <v>19</v>
      </c>
      <c r="B6958" s="1">
        <v>43994</v>
      </c>
      <c r="C6958">
        <v>75</v>
      </c>
      <c r="D6958" t="s">
        <v>977</v>
      </c>
      <c r="E6958" t="s">
        <v>977</v>
      </c>
      <c r="F6958" t="s">
        <v>1579</v>
      </c>
      <c r="G6958" t="s">
        <v>92</v>
      </c>
      <c r="H6958" t="s">
        <v>2318</v>
      </c>
      <c r="I6958" t="s">
        <v>2318</v>
      </c>
      <c r="J6958" t="s">
        <v>9</v>
      </c>
      <c r="O6958" t="s">
        <v>92</v>
      </c>
      <c r="P6958" t="s">
        <v>9</v>
      </c>
      <c r="Q6958" t="s">
        <v>1580</v>
      </c>
      <c r="R6958" t="s">
        <v>92</v>
      </c>
      <c r="S6958" t="s">
        <v>127</v>
      </c>
      <c r="T6958">
        <v>1</v>
      </c>
      <c r="U6958" t="s">
        <v>475</v>
      </c>
      <c r="W6958" t="s">
        <v>386</v>
      </c>
    </row>
    <row r="6959" spans="1:23" x14ac:dyDescent="0.25">
      <c r="A6959" t="s">
        <v>553</v>
      </c>
      <c r="B6959" s="1">
        <v>43993</v>
      </c>
      <c r="C6959">
        <v>31062</v>
      </c>
      <c r="D6959" t="s">
        <v>789</v>
      </c>
      <c r="E6959" t="s">
        <v>789</v>
      </c>
      <c r="F6959" t="s">
        <v>790</v>
      </c>
      <c r="G6959" t="s">
        <v>55</v>
      </c>
      <c r="H6959" t="s">
        <v>225</v>
      </c>
      <c r="I6959" t="s">
        <v>225</v>
      </c>
      <c r="J6959" t="s">
        <v>9</v>
      </c>
      <c r="O6959" t="s">
        <v>55</v>
      </c>
      <c r="P6959" t="s">
        <v>9</v>
      </c>
      <c r="Q6959" t="s">
        <v>9</v>
      </c>
      <c r="R6959" t="s">
        <v>224</v>
      </c>
      <c r="S6959" t="s">
        <v>126</v>
      </c>
      <c r="T6959">
        <v>0</v>
      </c>
      <c r="U6959" t="s">
        <v>475</v>
      </c>
      <c r="V6959" t="s">
        <v>6075</v>
      </c>
      <c r="W6959" t="s">
        <v>386</v>
      </c>
    </row>
    <row r="6960" spans="1:23" x14ac:dyDescent="0.25">
      <c r="A6960" t="s">
        <v>19</v>
      </c>
      <c r="B6960" s="1">
        <v>43993</v>
      </c>
      <c r="C6960">
        <v>-31062</v>
      </c>
      <c r="D6960" t="s">
        <v>791</v>
      </c>
      <c r="E6960" t="s">
        <v>791</v>
      </c>
      <c r="F6960" t="s">
        <v>792</v>
      </c>
      <c r="G6960" t="s">
        <v>55</v>
      </c>
      <c r="H6960" t="s">
        <v>225</v>
      </c>
      <c r="I6960" t="s">
        <v>225</v>
      </c>
      <c r="J6960" t="s">
        <v>9</v>
      </c>
      <c r="O6960" t="s">
        <v>55</v>
      </c>
      <c r="P6960" t="s">
        <v>9</v>
      </c>
      <c r="Q6960" t="s">
        <v>9</v>
      </c>
      <c r="R6960" t="s">
        <v>224</v>
      </c>
      <c r="S6960" t="s">
        <v>126</v>
      </c>
      <c r="T6960">
        <v>0</v>
      </c>
      <c r="U6960" t="s">
        <v>475</v>
      </c>
      <c r="V6960" t="s">
        <v>6075</v>
      </c>
      <c r="W6960" t="s">
        <v>386</v>
      </c>
    </row>
    <row r="6961" spans="1:23" x14ac:dyDescent="0.25">
      <c r="A6961" t="s">
        <v>34</v>
      </c>
      <c r="B6961" s="1">
        <v>43993</v>
      </c>
      <c r="C6961">
        <v>-7.67</v>
      </c>
      <c r="D6961" t="s">
        <v>491</v>
      </c>
      <c r="E6961" t="s">
        <v>491</v>
      </c>
      <c r="F6961" t="s">
        <v>1584</v>
      </c>
      <c r="G6961" t="s">
        <v>100</v>
      </c>
      <c r="H6961" t="s">
        <v>84</v>
      </c>
      <c r="I6961" t="s">
        <v>84</v>
      </c>
      <c r="J6961" t="s">
        <v>2422</v>
      </c>
      <c r="K6961" t="s">
        <v>9</v>
      </c>
      <c r="L6961" t="s">
        <v>9</v>
      </c>
      <c r="M6961" t="s">
        <v>1585</v>
      </c>
      <c r="O6961" t="s">
        <v>100</v>
      </c>
      <c r="P6961" t="s">
        <v>29</v>
      </c>
      <c r="Q6961" t="s">
        <v>2429</v>
      </c>
      <c r="R6961" t="s">
        <v>122</v>
      </c>
      <c r="S6961" t="s">
        <v>125</v>
      </c>
      <c r="T6961">
        <v>1</v>
      </c>
      <c r="U6961" t="s">
        <v>475</v>
      </c>
      <c r="V6961" t="s">
        <v>272</v>
      </c>
      <c r="W6961" t="s">
        <v>1640</v>
      </c>
    </row>
    <row r="6962" spans="1:23" x14ac:dyDescent="0.25">
      <c r="A6962" t="s">
        <v>553</v>
      </c>
      <c r="B6962" s="1">
        <v>43993</v>
      </c>
      <c r="C6962">
        <v>12959.01</v>
      </c>
      <c r="D6962" t="s">
        <v>789</v>
      </c>
      <c r="E6962" t="s">
        <v>789</v>
      </c>
      <c r="F6962" t="s">
        <v>790</v>
      </c>
      <c r="G6962" t="s">
        <v>55</v>
      </c>
      <c r="H6962" t="s">
        <v>225</v>
      </c>
      <c r="I6962" t="s">
        <v>225</v>
      </c>
      <c r="J6962" t="s">
        <v>9</v>
      </c>
      <c r="O6962" t="s">
        <v>55</v>
      </c>
      <c r="P6962" t="s">
        <v>9</v>
      </c>
      <c r="Q6962" t="s">
        <v>9</v>
      </c>
      <c r="R6962" t="s">
        <v>224</v>
      </c>
      <c r="S6962" t="s">
        <v>126</v>
      </c>
      <c r="T6962">
        <v>0</v>
      </c>
      <c r="U6962" t="s">
        <v>475</v>
      </c>
      <c r="V6962" t="s">
        <v>6075</v>
      </c>
      <c r="W6962" t="s">
        <v>386</v>
      </c>
    </row>
    <row r="6963" spans="1:23" x14ac:dyDescent="0.25">
      <c r="A6963" t="s">
        <v>492</v>
      </c>
      <c r="B6963" s="1">
        <v>43993</v>
      </c>
      <c r="C6963">
        <v>-148.32</v>
      </c>
      <c r="D6963" t="s">
        <v>5477</v>
      </c>
      <c r="E6963" t="s">
        <v>5477</v>
      </c>
      <c r="F6963" t="s">
        <v>771</v>
      </c>
      <c r="G6963" t="s">
        <v>55</v>
      </c>
      <c r="H6963" t="s">
        <v>76</v>
      </c>
      <c r="I6963" t="s">
        <v>76</v>
      </c>
      <c r="J6963" t="s">
        <v>9</v>
      </c>
      <c r="O6963" t="s">
        <v>55</v>
      </c>
      <c r="P6963" t="s">
        <v>9</v>
      </c>
      <c r="Q6963" t="s">
        <v>9</v>
      </c>
      <c r="R6963" t="s">
        <v>224</v>
      </c>
      <c r="S6963" t="s">
        <v>126</v>
      </c>
      <c r="T6963">
        <v>12</v>
      </c>
      <c r="U6963" t="s">
        <v>475</v>
      </c>
      <c r="V6963" t="s">
        <v>6075</v>
      </c>
      <c r="W6963" t="s">
        <v>386</v>
      </c>
    </row>
    <row r="6964" spans="1:23" x14ac:dyDescent="0.25">
      <c r="A6964" t="s">
        <v>19</v>
      </c>
      <c r="B6964" s="1">
        <v>43993</v>
      </c>
      <c r="C6964">
        <v>45068.02</v>
      </c>
      <c r="D6964" t="s">
        <v>3386</v>
      </c>
      <c r="E6964" t="s">
        <v>3386</v>
      </c>
      <c r="F6964" t="s">
        <v>1413</v>
      </c>
      <c r="G6964" t="s">
        <v>92</v>
      </c>
      <c r="H6964" t="s">
        <v>380</v>
      </c>
      <c r="I6964" t="s">
        <v>380</v>
      </c>
      <c r="J6964" t="s">
        <v>9</v>
      </c>
      <c r="O6964" t="s">
        <v>92</v>
      </c>
      <c r="P6964" t="s">
        <v>9</v>
      </c>
      <c r="Q6964" t="s">
        <v>9</v>
      </c>
      <c r="R6964" t="s">
        <v>92</v>
      </c>
      <c r="S6964" t="s">
        <v>125</v>
      </c>
      <c r="T6964">
        <v>1</v>
      </c>
      <c r="U6964" t="s">
        <v>475</v>
      </c>
      <c r="W6964" t="s">
        <v>386</v>
      </c>
    </row>
    <row r="6965" spans="1:23" x14ac:dyDescent="0.25">
      <c r="A6965" t="s">
        <v>19</v>
      </c>
      <c r="B6965" s="1">
        <v>43993</v>
      </c>
      <c r="C6965">
        <v>-12959.01</v>
      </c>
      <c r="D6965" t="s">
        <v>791</v>
      </c>
      <c r="E6965" t="s">
        <v>791</v>
      </c>
      <c r="F6965" t="s">
        <v>792</v>
      </c>
      <c r="G6965" t="s">
        <v>55</v>
      </c>
      <c r="H6965" t="s">
        <v>225</v>
      </c>
      <c r="I6965" t="s">
        <v>225</v>
      </c>
      <c r="J6965" t="s">
        <v>9</v>
      </c>
      <c r="O6965" t="s">
        <v>55</v>
      </c>
      <c r="P6965" t="s">
        <v>9</v>
      </c>
      <c r="Q6965" t="s">
        <v>9</v>
      </c>
      <c r="R6965" t="s">
        <v>224</v>
      </c>
      <c r="S6965" t="s">
        <v>126</v>
      </c>
      <c r="T6965">
        <v>0</v>
      </c>
      <c r="U6965" t="s">
        <v>475</v>
      </c>
      <c r="V6965" t="s">
        <v>6075</v>
      </c>
      <c r="W6965" t="s">
        <v>386</v>
      </c>
    </row>
    <row r="6966" spans="1:23" x14ac:dyDescent="0.25">
      <c r="A6966" t="s">
        <v>488</v>
      </c>
      <c r="B6966" s="1">
        <v>43993</v>
      </c>
      <c r="C6966">
        <v>124.41</v>
      </c>
      <c r="D6966" t="s">
        <v>1583</v>
      </c>
      <c r="E6966" t="s">
        <v>1583</v>
      </c>
      <c r="F6966" t="s">
        <v>490</v>
      </c>
      <c r="G6966" t="s">
        <v>92</v>
      </c>
      <c r="H6966" t="s">
        <v>71</v>
      </c>
      <c r="I6966" t="s">
        <v>71</v>
      </c>
      <c r="J6966" t="s">
        <v>9</v>
      </c>
      <c r="O6966" t="s">
        <v>92</v>
      </c>
      <c r="P6966" t="s">
        <v>9</v>
      </c>
      <c r="Q6966" t="s">
        <v>9</v>
      </c>
      <c r="R6966" t="s">
        <v>92</v>
      </c>
      <c r="S6966" t="s">
        <v>127</v>
      </c>
      <c r="T6966">
        <v>12</v>
      </c>
      <c r="U6966" t="s">
        <v>475</v>
      </c>
      <c r="W6966" t="s">
        <v>386</v>
      </c>
    </row>
    <row r="6967" spans="1:23" x14ac:dyDescent="0.25">
      <c r="A6967" t="s">
        <v>34</v>
      </c>
      <c r="B6967" s="1">
        <v>43992</v>
      </c>
      <c r="C6967">
        <v>-29.67</v>
      </c>
      <c r="D6967" t="s">
        <v>491</v>
      </c>
      <c r="E6967" t="s">
        <v>491</v>
      </c>
      <c r="F6967" t="s">
        <v>1586</v>
      </c>
      <c r="G6967" t="s">
        <v>120</v>
      </c>
      <c r="H6967" t="s">
        <v>67</v>
      </c>
      <c r="I6967" t="s">
        <v>67</v>
      </c>
      <c r="J6967" t="s">
        <v>9</v>
      </c>
      <c r="K6967" t="s">
        <v>9</v>
      </c>
      <c r="L6967" t="s">
        <v>9</v>
      </c>
      <c r="M6967" t="s">
        <v>1587</v>
      </c>
      <c r="O6967" t="s">
        <v>120</v>
      </c>
      <c r="P6967" t="s">
        <v>9</v>
      </c>
      <c r="Q6967" t="s">
        <v>1588</v>
      </c>
      <c r="R6967" t="s">
        <v>122</v>
      </c>
      <c r="S6967" t="s">
        <v>127</v>
      </c>
      <c r="T6967">
        <v>12</v>
      </c>
      <c r="U6967" t="s">
        <v>475</v>
      </c>
      <c r="W6967" t="s">
        <v>386</v>
      </c>
    </row>
    <row r="6968" spans="1:23" x14ac:dyDescent="0.25">
      <c r="A6968" t="s">
        <v>34</v>
      </c>
      <c r="B6968" s="1">
        <v>43992</v>
      </c>
      <c r="C6968">
        <v>-35.19</v>
      </c>
      <c r="D6968" t="s">
        <v>491</v>
      </c>
      <c r="E6968" t="s">
        <v>491</v>
      </c>
      <c r="F6968" t="s">
        <v>1589</v>
      </c>
      <c r="G6968" t="s">
        <v>78</v>
      </c>
      <c r="H6968" t="s">
        <v>27</v>
      </c>
      <c r="I6968" t="s">
        <v>27</v>
      </c>
      <c r="J6968" t="s">
        <v>9</v>
      </c>
      <c r="K6968" t="s">
        <v>9</v>
      </c>
      <c r="L6968" t="s">
        <v>9</v>
      </c>
      <c r="M6968" t="s">
        <v>1590</v>
      </c>
      <c r="O6968" t="s">
        <v>78</v>
      </c>
      <c r="P6968" t="s">
        <v>9</v>
      </c>
      <c r="Q6968" t="s">
        <v>1591</v>
      </c>
      <c r="R6968" t="s">
        <v>122</v>
      </c>
      <c r="S6968" t="s">
        <v>127</v>
      </c>
      <c r="T6968">
        <v>1</v>
      </c>
      <c r="U6968" t="s">
        <v>475</v>
      </c>
      <c r="W6968" t="s">
        <v>386</v>
      </c>
    </row>
    <row r="6969" spans="1:23" x14ac:dyDescent="0.25">
      <c r="A6969" t="s">
        <v>19</v>
      </c>
      <c r="B6969" s="1">
        <v>43992</v>
      </c>
      <c r="C6969">
        <v>5000</v>
      </c>
      <c r="D6969" t="s">
        <v>789</v>
      </c>
      <c r="E6969" t="s">
        <v>789</v>
      </c>
      <c r="F6969" t="s">
        <v>624</v>
      </c>
      <c r="G6969" t="s">
        <v>55</v>
      </c>
      <c r="H6969" t="s">
        <v>225</v>
      </c>
      <c r="I6969" t="s">
        <v>225</v>
      </c>
      <c r="J6969" t="s">
        <v>9</v>
      </c>
      <c r="O6969" t="s">
        <v>55</v>
      </c>
      <c r="P6969" t="s">
        <v>9</v>
      </c>
      <c r="Q6969" t="s">
        <v>9</v>
      </c>
      <c r="R6969" t="s">
        <v>224</v>
      </c>
      <c r="S6969" t="s">
        <v>126</v>
      </c>
      <c r="T6969">
        <v>0</v>
      </c>
      <c r="U6969" t="s">
        <v>475</v>
      </c>
      <c r="V6969" t="s">
        <v>6075</v>
      </c>
      <c r="W6969" t="s">
        <v>386</v>
      </c>
    </row>
    <row r="6970" spans="1:23" x14ac:dyDescent="0.25">
      <c r="A6970" t="s">
        <v>19</v>
      </c>
      <c r="B6970" s="1">
        <v>43992</v>
      </c>
      <c r="C6970">
        <v>300</v>
      </c>
      <c r="D6970" t="s">
        <v>977</v>
      </c>
      <c r="E6970" t="s">
        <v>977</v>
      </c>
      <c r="F6970" t="s">
        <v>1592</v>
      </c>
      <c r="G6970" t="s">
        <v>55</v>
      </c>
      <c r="H6970" t="s">
        <v>76</v>
      </c>
      <c r="I6970" t="s">
        <v>76</v>
      </c>
      <c r="J6970" t="s">
        <v>9</v>
      </c>
      <c r="O6970" t="s">
        <v>55</v>
      </c>
      <c r="P6970" t="s">
        <v>9</v>
      </c>
      <c r="Q6970" t="s">
        <v>1593</v>
      </c>
      <c r="R6970" t="s">
        <v>224</v>
      </c>
      <c r="S6970" t="s">
        <v>126</v>
      </c>
      <c r="T6970">
        <v>12</v>
      </c>
      <c r="U6970" t="s">
        <v>475</v>
      </c>
      <c r="V6970" t="s">
        <v>6075</v>
      </c>
      <c r="W6970" t="s">
        <v>386</v>
      </c>
    </row>
    <row r="6971" spans="1:23" x14ac:dyDescent="0.25">
      <c r="A6971" t="s">
        <v>492</v>
      </c>
      <c r="B6971" s="1">
        <v>43991</v>
      </c>
      <c r="C6971">
        <v>-41.18</v>
      </c>
      <c r="D6971" t="s">
        <v>1597</v>
      </c>
      <c r="E6971" t="s">
        <v>1597</v>
      </c>
      <c r="F6971" t="s">
        <v>1598</v>
      </c>
      <c r="G6971" t="s">
        <v>110</v>
      </c>
      <c r="H6971" t="s">
        <v>87</v>
      </c>
      <c r="I6971" t="s">
        <v>87</v>
      </c>
      <c r="J6971" t="s">
        <v>9</v>
      </c>
      <c r="O6971" t="s">
        <v>110</v>
      </c>
      <c r="P6971" t="s">
        <v>9</v>
      </c>
      <c r="Q6971" t="s">
        <v>9</v>
      </c>
      <c r="R6971" t="s">
        <v>122</v>
      </c>
      <c r="S6971" t="s">
        <v>127</v>
      </c>
      <c r="T6971">
        <v>1</v>
      </c>
      <c r="U6971" t="s">
        <v>475</v>
      </c>
      <c r="V6971" t="s">
        <v>283</v>
      </c>
      <c r="W6971" t="s">
        <v>386</v>
      </c>
    </row>
    <row r="6972" spans="1:23" x14ac:dyDescent="0.25">
      <c r="A6972" t="s">
        <v>492</v>
      </c>
      <c r="B6972" s="1">
        <v>43991</v>
      </c>
      <c r="C6972">
        <v>-41.18</v>
      </c>
      <c r="D6972" t="s">
        <v>1597</v>
      </c>
      <c r="E6972" t="s">
        <v>1597</v>
      </c>
      <c r="F6972" t="s">
        <v>1598</v>
      </c>
      <c r="G6972" t="s">
        <v>110</v>
      </c>
      <c r="H6972" t="s">
        <v>87</v>
      </c>
      <c r="I6972" t="s">
        <v>87</v>
      </c>
      <c r="J6972" t="s">
        <v>9</v>
      </c>
      <c r="O6972" t="s">
        <v>110</v>
      </c>
      <c r="P6972" t="s">
        <v>9</v>
      </c>
      <c r="Q6972" t="s">
        <v>9</v>
      </c>
      <c r="R6972" t="s">
        <v>122</v>
      </c>
      <c r="S6972" t="s">
        <v>127</v>
      </c>
      <c r="T6972">
        <v>1</v>
      </c>
      <c r="U6972" t="s">
        <v>475</v>
      </c>
      <c r="V6972" t="s">
        <v>283</v>
      </c>
      <c r="W6972" t="s">
        <v>386</v>
      </c>
    </row>
    <row r="6973" spans="1:23" x14ac:dyDescent="0.25">
      <c r="A6973" t="s">
        <v>492</v>
      </c>
      <c r="B6973" s="1">
        <v>43991</v>
      </c>
      <c r="C6973">
        <v>-8.9700000000000006</v>
      </c>
      <c r="D6973" t="s">
        <v>493</v>
      </c>
      <c r="E6973" t="s">
        <v>493</v>
      </c>
      <c r="F6973" t="s">
        <v>494</v>
      </c>
      <c r="G6973" t="s">
        <v>104</v>
      </c>
      <c r="H6973" t="s">
        <v>16</v>
      </c>
      <c r="I6973" t="s">
        <v>16</v>
      </c>
      <c r="J6973" t="s">
        <v>9</v>
      </c>
      <c r="O6973" t="s">
        <v>104</v>
      </c>
      <c r="P6973" t="s">
        <v>9</v>
      </c>
      <c r="Q6973" t="s">
        <v>1595</v>
      </c>
      <c r="R6973" t="s">
        <v>122</v>
      </c>
      <c r="S6973" t="s">
        <v>127</v>
      </c>
      <c r="T6973">
        <v>12</v>
      </c>
      <c r="U6973" t="s">
        <v>475</v>
      </c>
      <c r="W6973" t="s">
        <v>386</v>
      </c>
    </row>
    <row r="6974" spans="1:23" x14ac:dyDescent="0.25">
      <c r="A6974" t="s">
        <v>492</v>
      </c>
      <c r="B6974" s="1">
        <v>43991</v>
      </c>
      <c r="C6974">
        <v>-48.44</v>
      </c>
      <c r="D6974" t="s">
        <v>1596</v>
      </c>
      <c r="E6974" t="s">
        <v>1596</v>
      </c>
      <c r="F6974" t="s">
        <v>1191</v>
      </c>
      <c r="G6974" t="s">
        <v>13</v>
      </c>
      <c r="H6974" t="s">
        <v>40</v>
      </c>
      <c r="I6974" t="s">
        <v>40</v>
      </c>
      <c r="J6974" t="s">
        <v>9</v>
      </c>
      <c r="O6974" t="s">
        <v>13</v>
      </c>
      <c r="P6974" t="s">
        <v>9</v>
      </c>
      <c r="Q6974" t="s">
        <v>9</v>
      </c>
      <c r="R6974" t="s">
        <v>122</v>
      </c>
      <c r="S6974" t="s">
        <v>127</v>
      </c>
      <c r="T6974">
        <v>1</v>
      </c>
      <c r="U6974" t="s">
        <v>475</v>
      </c>
      <c r="W6974" t="s">
        <v>386</v>
      </c>
    </row>
    <row r="6975" spans="1:23" x14ac:dyDescent="0.25">
      <c r="A6975" t="s">
        <v>544</v>
      </c>
      <c r="B6975" s="1">
        <v>43991</v>
      </c>
      <c r="C6975">
        <v>-17.21</v>
      </c>
      <c r="D6975" t="s">
        <v>744</v>
      </c>
      <c r="E6975" t="s">
        <v>744</v>
      </c>
      <c r="F6975" t="s">
        <v>1594</v>
      </c>
      <c r="G6975" t="s">
        <v>104</v>
      </c>
      <c r="H6975" t="s">
        <v>7</v>
      </c>
      <c r="I6975" t="s">
        <v>7</v>
      </c>
      <c r="J6975" t="s">
        <v>9</v>
      </c>
      <c r="O6975" t="s">
        <v>104</v>
      </c>
      <c r="P6975" t="s">
        <v>9</v>
      </c>
      <c r="Q6975" t="s">
        <v>9</v>
      </c>
      <c r="R6975" t="s">
        <v>122</v>
      </c>
      <c r="S6975" t="s">
        <v>127</v>
      </c>
      <c r="T6975">
        <v>12</v>
      </c>
      <c r="U6975" t="s">
        <v>475</v>
      </c>
      <c r="W6975" t="s">
        <v>386</v>
      </c>
    </row>
    <row r="6976" spans="1:23" x14ac:dyDescent="0.25">
      <c r="A6976" t="s">
        <v>492</v>
      </c>
      <c r="B6976" s="1">
        <v>43990</v>
      </c>
      <c r="C6976">
        <v>65</v>
      </c>
      <c r="D6976" t="s">
        <v>527</v>
      </c>
      <c r="E6976" t="s">
        <v>527</v>
      </c>
      <c r="F6976" t="s">
        <v>528</v>
      </c>
      <c r="G6976" t="s">
        <v>94</v>
      </c>
      <c r="H6976" t="s">
        <v>32</v>
      </c>
      <c r="I6976" t="s">
        <v>32</v>
      </c>
      <c r="J6976" t="s">
        <v>32</v>
      </c>
      <c r="O6976" t="s">
        <v>94</v>
      </c>
      <c r="P6976" t="s">
        <v>29</v>
      </c>
      <c r="Q6976" t="s">
        <v>2384</v>
      </c>
      <c r="R6976" t="s">
        <v>122</v>
      </c>
      <c r="S6976" t="s">
        <v>127</v>
      </c>
      <c r="T6976">
        <v>12</v>
      </c>
      <c r="U6976" t="s">
        <v>475</v>
      </c>
      <c r="V6976" t="s">
        <v>276</v>
      </c>
      <c r="W6976" t="s">
        <v>1640</v>
      </c>
    </row>
    <row r="6977" spans="1:23" x14ac:dyDescent="0.25">
      <c r="A6977" t="s">
        <v>492</v>
      </c>
      <c r="B6977" s="1">
        <v>43990</v>
      </c>
      <c r="C6977">
        <v>-20</v>
      </c>
      <c r="D6977" t="s">
        <v>580</v>
      </c>
      <c r="E6977" t="s">
        <v>580</v>
      </c>
      <c r="F6977" t="s">
        <v>891</v>
      </c>
      <c r="G6977" t="s">
        <v>88</v>
      </c>
      <c r="H6977" t="s">
        <v>59</v>
      </c>
      <c r="I6977" t="s">
        <v>59</v>
      </c>
      <c r="J6977" t="s">
        <v>9</v>
      </c>
      <c r="O6977" t="s">
        <v>88</v>
      </c>
      <c r="P6977" t="s">
        <v>9</v>
      </c>
      <c r="Q6977" t="s">
        <v>9</v>
      </c>
      <c r="R6977" t="s">
        <v>122</v>
      </c>
      <c r="S6977" t="s">
        <v>127</v>
      </c>
      <c r="T6977">
        <v>1</v>
      </c>
      <c r="U6977" t="s">
        <v>475</v>
      </c>
      <c r="W6977" t="s">
        <v>386</v>
      </c>
    </row>
    <row r="6978" spans="1:23" x14ac:dyDescent="0.25">
      <c r="A6978" t="s">
        <v>492</v>
      </c>
      <c r="B6978" s="1">
        <v>43990</v>
      </c>
      <c r="C6978">
        <v>-2.74</v>
      </c>
      <c r="D6978" t="s">
        <v>1599</v>
      </c>
      <c r="E6978" t="s">
        <v>1599</v>
      </c>
      <c r="F6978" t="s">
        <v>1600</v>
      </c>
      <c r="G6978" t="s">
        <v>13</v>
      </c>
      <c r="H6978" t="s">
        <v>11</v>
      </c>
      <c r="I6978" t="s">
        <v>11</v>
      </c>
      <c r="J6978" t="s">
        <v>9</v>
      </c>
      <c r="O6978" t="s">
        <v>13</v>
      </c>
      <c r="P6978" t="s">
        <v>9</v>
      </c>
      <c r="Q6978" t="s">
        <v>9</v>
      </c>
      <c r="R6978" t="s">
        <v>122</v>
      </c>
      <c r="S6978" t="s">
        <v>127</v>
      </c>
      <c r="T6978">
        <v>12</v>
      </c>
      <c r="U6978" t="s">
        <v>475</v>
      </c>
      <c r="W6978" t="s">
        <v>386</v>
      </c>
    </row>
    <row r="6979" spans="1:23" x14ac:dyDescent="0.25">
      <c r="A6979" t="s">
        <v>34</v>
      </c>
      <c r="B6979" s="1">
        <v>43990</v>
      </c>
      <c r="C6979">
        <v>-9.9</v>
      </c>
      <c r="D6979" t="s">
        <v>491</v>
      </c>
      <c r="E6979" t="s">
        <v>491</v>
      </c>
      <c r="F6979" t="s">
        <v>1601</v>
      </c>
      <c r="G6979" t="s">
        <v>120</v>
      </c>
      <c r="H6979" t="s">
        <v>102</v>
      </c>
      <c r="I6979" t="s">
        <v>102</v>
      </c>
      <c r="J6979" t="s">
        <v>9</v>
      </c>
      <c r="K6979" t="s">
        <v>9</v>
      </c>
      <c r="L6979" t="s">
        <v>9</v>
      </c>
      <c r="M6979" t="s">
        <v>1602</v>
      </c>
      <c r="O6979" t="s">
        <v>120</v>
      </c>
      <c r="P6979" t="s">
        <v>9</v>
      </c>
      <c r="Q6979" t="s">
        <v>1603</v>
      </c>
      <c r="R6979" t="s">
        <v>122</v>
      </c>
      <c r="S6979" t="s">
        <v>124</v>
      </c>
      <c r="T6979">
        <v>1</v>
      </c>
      <c r="U6979" t="s">
        <v>475</v>
      </c>
      <c r="W6979" t="s">
        <v>386</v>
      </c>
    </row>
    <row r="6980" spans="1:23" x14ac:dyDescent="0.25">
      <c r="A6980" t="s">
        <v>19</v>
      </c>
      <c r="B6980" s="1">
        <v>43990</v>
      </c>
      <c r="C6980">
        <v>12.91</v>
      </c>
      <c r="D6980" t="s">
        <v>1611</v>
      </c>
      <c r="E6980" t="s">
        <v>1611</v>
      </c>
      <c r="F6980" t="s">
        <v>598</v>
      </c>
      <c r="G6980" t="s">
        <v>92</v>
      </c>
      <c r="H6980" t="s">
        <v>2318</v>
      </c>
      <c r="I6980" t="s">
        <v>2318</v>
      </c>
      <c r="J6980" t="s">
        <v>9</v>
      </c>
      <c r="O6980" t="s">
        <v>92</v>
      </c>
      <c r="P6980" t="s">
        <v>9</v>
      </c>
      <c r="Q6980" t="s">
        <v>1612</v>
      </c>
      <c r="R6980" t="s">
        <v>92</v>
      </c>
      <c r="S6980" t="s">
        <v>127</v>
      </c>
      <c r="T6980">
        <v>1</v>
      </c>
      <c r="U6980" t="s">
        <v>475</v>
      </c>
      <c r="W6980" t="s">
        <v>386</v>
      </c>
    </row>
    <row r="6981" spans="1:23" x14ac:dyDescent="0.25">
      <c r="A6981" t="s">
        <v>19</v>
      </c>
      <c r="B6981" s="1">
        <v>43990</v>
      </c>
      <c r="C6981">
        <v>800</v>
      </c>
      <c r="D6981" t="s">
        <v>1604</v>
      </c>
      <c r="E6981" t="s">
        <v>1604</v>
      </c>
      <c r="F6981" t="s">
        <v>1050</v>
      </c>
      <c r="G6981" t="s">
        <v>92</v>
      </c>
      <c r="H6981" t="s">
        <v>135</v>
      </c>
      <c r="I6981" t="s">
        <v>135</v>
      </c>
      <c r="J6981" t="s">
        <v>9</v>
      </c>
      <c r="O6981" t="s">
        <v>92</v>
      </c>
      <c r="P6981" t="s">
        <v>9</v>
      </c>
      <c r="Q6981" t="s">
        <v>1605</v>
      </c>
      <c r="R6981" t="s">
        <v>92</v>
      </c>
      <c r="S6981" t="s">
        <v>127</v>
      </c>
      <c r="T6981">
        <v>1</v>
      </c>
      <c r="U6981" t="s">
        <v>475</v>
      </c>
      <c r="V6981" t="s">
        <v>284</v>
      </c>
      <c r="W6981" t="s">
        <v>386</v>
      </c>
    </row>
    <row r="6982" spans="1:23" x14ac:dyDescent="0.25">
      <c r="A6982" t="s">
        <v>34</v>
      </c>
      <c r="B6982" s="1">
        <v>43990</v>
      </c>
      <c r="C6982">
        <v>-18.43</v>
      </c>
      <c r="D6982" t="s">
        <v>491</v>
      </c>
      <c r="E6982" t="s">
        <v>491</v>
      </c>
      <c r="F6982" t="s">
        <v>1608</v>
      </c>
      <c r="G6982" t="s">
        <v>78</v>
      </c>
      <c r="H6982" t="s">
        <v>27</v>
      </c>
      <c r="I6982" t="s">
        <v>27</v>
      </c>
      <c r="J6982" t="s">
        <v>9</v>
      </c>
      <c r="K6982" t="s">
        <v>9</v>
      </c>
      <c r="L6982" t="s">
        <v>9</v>
      </c>
      <c r="M6982" t="s">
        <v>1609</v>
      </c>
      <c r="O6982" t="s">
        <v>78</v>
      </c>
      <c r="P6982" t="s">
        <v>9</v>
      </c>
      <c r="Q6982" t="s">
        <v>1610</v>
      </c>
      <c r="R6982" t="s">
        <v>122</v>
      </c>
      <c r="S6982" t="s">
        <v>127</v>
      </c>
      <c r="T6982">
        <v>1</v>
      </c>
      <c r="U6982" t="s">
        <v>475</v>
      </c>
      <c r="W6982" t="s">
        <v>386</v>
      </c>
    </row>
    <row r="6983" spans="1:23" x14ac:dyDescent="0.25">
      <c r="A6983" t="s">
        <v>544</v>
      </c>
      <c r="B6983" s="1">
        <v>43990</v>
      </c>
      <c r="C6983">
        <v>-14.59</v>
      </c>
      <c r="D6983" t="s">
        <v>1613</v>
      </c>
      <c r="E6983" t="s">
        <v>1613</v>
      </c>
      <c r="F6983" t="s">
        <v>1614</v>
      </c>
      <c r="G6983" t="s">
        <v>104</v>
      </c>
      <c r="H6983" t="s">
        <v>7</v>
      </c>
      <c r="I6983" t="s">
        <v>7</v>
      </c>
      <c r="J6983" t="s">
        <v>9</v>
      </c>
      <c r="O6983" t="s">
        <v>104</v>
      </c>
      <c r="P6983" t="s">
        <v>9</v>
      </c>
      <c r="Q6983" t="s">
        <v>9</v>
      </c>
      <c r="R6983" t="s">
        <v>122</v>
      </c>
      <c r="S6983" t="s">
        <v>127</v>
      </c>
      <c r="T6983">
        <v>12</v>
      </c>
      <c r="U6983" t="s">
        <v>475</v>
      </c>
      <c r="W6983" t="s">
        <v>386</v>
      </c>
    </row>
    <row r="6984" spans="1:23" x14ac:dyDescent="0.25">
      <c r="A6984" t="s">
        <v>5030</v>
      </c>
      <c r="B6984" s="1">
        <v>43990</v>
      </c>
      <c r="C6984">
        <v>-5000</v>
      </c>
      <c r="D6984" t="s">
        <v>791</v>
      </c>
      <c r="E6984" t="s">
        <v>791</v>
      </c>
      <c r="F6984" t="s">
        <v>1615</v>
      </c>
      <c r="G6984" t="s">
        <v>55</v>
      </c>
      <c r="H6984" t="s">
        <v>225</v>
      </c>
      <c r="I6984" t="s">
        <v>225</v>
      </c>
      <c r="J6984" t="s">
        <v>9</v>
      </c>
      <c r="O6984" t="s">
        <v>55</v>
      </c>
      <c r="P6984" t="s">
        <v>9</v>
      </c>
      <c r="Q6984" t="s">
        <v>9</v>
      </c>
      <c r="R6984" t="s">
        <v>224</v>
      </c>
      <c r="S6984" t="s">
        <v>126</v>
      </c>
      <c r="T6984">
        <v>0</v>
      </c>
      <c r="U6984" t="s">
        <v>475</v>
      </c>
      <c r="V6984" t="s">
        <v>6075</v>
      </c>
      <c r="W6984" t="s">
        <v>386</v>
      </c>
    </row>
    <row r="6985" spans="1:23" x14ac:dyDescent="0.25">
      <c r="A6985" t="s">
        <v>34</v>
      </c>
      <c r="B6985" s="1">
        <v>43990</v>
      </c>
      <c r="C6985">
        <v>-9.9</v>
      </c>
      <c r="D6985" t="s">
        <v>491</v>
      </c>
      <c r="E6985" t="s">
        <v>491</v>
      </c>
      <c r="F6985" t="s">
        <v>1606</v>
      </c>
      <c r="G6985" t="s">
        <v>100</v>
      </c>
      <c r="H6985" t="s">
        <v>77</v>
      </c>
      <c r="I6985" t="s">
        <v>77</v>
      </c>
      <c r="J6985" t="s">
        <v>2413</v>
      </c>
      <c r="K6985" t="s">
        <v>9</v>
      </c>
      <c r="L6985" t="s">
        <v>9</v>
      </c>
      <c r="M6985" t="s">
        <v>1607</v>
      </c>
      <c r="O6985" t="s">
        <v>100</v>
      </c>
      <c r="P6985" t="s">
        <v>29</v>
      </c>
      <c r="Q6985" t="s">
        <v>2432</v>
      </c>
      <c r="R6985" t="s">
        <v>122</v>
      </c>
      <c r="S6985" t="s">
        <v>127</v>
      </c>
      <c r="T6985">
        <v>1</v>
      </c>
      <c r="U6985" t="s">
        <v>475</v>
      </c>
      <c r="V6985" t="s">
        <v>278</v>
      </c>
      <c r="W6985" t="s">
        <v>1640</v>
      </c>
    </row>
    <row r="6986" spans="1:23" x14ac:dyDescent="0.25">
      <c r="A6986" t="s">
        <v>19</v>
      </c>
      <c r="B6986" s="1">
        <v>43990</v>
      </c>
      <c r="C6986">
        <v>12.91</v>
      </c>
      <c r="D6986" t="s">
        <v>1611</v>
      </c>
      <c r="E6986" t="s">
        <v>1611</v>
      </c>
      <c r="F6986" t="s">
        <v>598</v>
      </c>
      <c r="G6986" t="s">
        <v>92</v>
      </c>
      <c r="H6986" t="s">
        <v>2318</v>
      </c>
      <c r="I6986" t="s">
        <v>2318</v>
      </c>
      <c r="J6986" t="s">
        <v>9</v>
      </c>
      <c r="O6986" t="s">
        <v>92</v>
      </c>
      <c r="P6986" t="s">
        <v>9</v>
      </c>
      <c r="Q6986" t="s">
        <v>1612</v>
      </c>
      <c r="R6986" t="s">
        <v>92</v>
      </c>
      <c r="S6986" t="s">
        <v>127</v>
      </c>
      <c r="T6986">
        <v>1</v>
      </c>
      <c r="U6986" t="s">
        <v>475</v>
      </c>
      <c r="W6986" t="s">
        <v>386</v>
      </c>
    </row>
    <row r="6987" spans="1:23" x14ac:dyDescent="0.25">
      <c r="A6987" t="s">
        <v>19</v>
      </c>
      <c r="B6987" s="1">
        <v>43990</v>
      </c>
      <c r="C6987">
        <v>12.91</v>
      </c>
      <c r="D6987" t="s">
        <v>1611</v>
      </c>
      <c r="E6987" t="s">
        <v>1611</v>
      </c>
      <c r="F6987" t="s">
        <v>598</v>
      </c>
      <c r="G6987" t="s">
        <v>92</v>
      </c>
      <c r="H6987" t="s">
        <v>2318</v>
      </c>
      <c r="I6987" t="s">
        <v>2318</v>
      </c>
      <c r="J6987" t="s">
        <v>9</v>
      </c>
      <c r="O6987" t="s">
        <v>92</v>
      </c>
      <c r="P6987" t="s">
        <v>9</v>
      </c>
      <c r="Q6987" t="s">
        <v>1612</v>
      </c>
      <c r="R6987" t="s">
        <v>92</v>
      </c>
      <c r="S6987" t="s">
        <v>127</v>
      </c>
      <c r="T6987">
        <v>1</v>
      </c>
      <c r="U6987" t="s">
        <v>475</v>
      </c>
      <c r="W6987" t="s">
        <v>386</v>
      </c>
    </row>
    <row r="6988" spans="1:23" x14ac:dyDescent="0.25">
      <c r="A6988" t="s">
        <v>492</v>
      </c>
      <c r="B6988" s="1">
        <v>43990</v>
      </c>
      <c r="C6988">
        <v>-9.9</v>
      </c>
      <c r="D6988" t="s">
        <v>844</v>
      </c>
      <c r="E6988" t="s">
        <v>844</v>
      </c>
      <c r="F6988" t="s">
        <v>1021</v>
      </c>
      <c r="G6988" t="s">
        <v>117</v>
      </c>
      <c r="H6988" t="s">
        <v>44</v>
      </c>
      <c r="I6988" t="s">
        <v>44</v>
      </c>
      <c r="J6988" t="s">
        <v>9</v>
      </c>
      <c r="O6988" t="s">
        <v>117</v>
      </c>
      <c r="P6988" t="s">
        <v>9</v>
      </c>
      <c r="Q6988" t="s">
        <v>1616</v>
      </c>
      <c r="R6988" t="s">
        <v>122</v>
      </c>
      <c r="S6988" t="s">
        <v>127</v>
      </c>
      <c r="T6988">
        <v>12</v>
      </c>
      <c r="U6988" t="s">
        <v>475</v>
      </c>
      <c r="W6988" t="s">
        <v>386</v>
      </c>
    </row>
    <row r="6989" spans="1:23" x14ac:dyDescent="0.25">
      <c r="A6989" t="s">
        <v>19</v>
      </c>
      <c r="B6989" s="1">
        <v>43990</v>
      </c>
      <c r="C6989">
        <v>12.91</v>
      </c>
      <c r="D6989" t="s">
        <v>1611</v>
      </c>
      <c r="E6989" t="s">
        <v>1611</v>
      </c>
      <c r="F6989" t="s">
        <v>598</v>
      </c>
      <c r="G6989" t="s">
        <v>92</v>
      </c>
      <c r="H6989" t="s">
        <v>2318</v>
      </c>
      <c r="I6989" t="s">
        <v>2318</v>
      </c>
      <c r="J6989" t="s">
        <v>9</v>
      </c>
      <c r="O6989" t="s">
        <v>92</v>
      </c>
      <c r="P6989" t="s">
        <v>9</v>
      </c>
      <c r="Q6989" t="s">
        <v>1612</v>
      </c>
      <c r="R6989" t="s">
        <v>92</v>
      </c>
      <c r="S6989" t="s">
        <v>127</v>
      </c>
      <c r="T6989">
        <v>1</v>
      </c>
      <c r="U6989" t="s">
        <v>475</v>
      </c>
      <c r="W6989" t="s">
        <v>386</v>
      </c>
    </row>
    <row r="6990" spans="1:23" x14ac:dyDescent="0.25">
      <c r="A6990" t="s">
        <v>19</v>
      </c>
      <c r="B6990" s="1">
        <v>43989</v>
      </c>
      <c r="C6990">
        <v>689.38</v>
      </c>
      <c r="D6990" t="s">
        <v>1623</v>
      </c>
      <c r="E6990" t="s">
        <v>1623</v>
      </c>
      <c r="F6990" t="s">
        <v>598</v>
      </c>
      <c r="G6990" t="s">
        <v>92</v>
      </c>
      <c r="H6990" t="s">
        <v>49</v>
      </c>
      <c r="I6990" t="s">
        <v>49</v>
      </c>
      <c r="J6990" t="s">
        <v>9</v>
      </c>
      <c r="O6990" t="s">
        <v>92</v>
      </c>
      <c r="P6990" t="s">
        <v>9</v>
      </c>
      <c r="Q6990" t="s">
        <v>9</v>
      </c>
      <c r="R6990" t="s">
        <v>92</v>
      </c>
      <c r="S6990" t="s">
        <v>127</v>
      </c>
      <c r="T6990">
        <v>12</v>
      </c>
      <c r="U6990" t="s">
        <v>475</v>
      </c>
      <c r="W6990" t="s">
        <v>386</v>
      </c>
    </row>
    <row r="6991" spans="1:23" x14ac:dyDescent="0.25">
      <c r="A6991" t="s">
        <v>34</v>
      </c>
      <c r="B6991" s="1">
        <v>43989</v>
      </c>
      <c r="C6991">
        <v>-18.71</v>
      </c>
      <c r="D6991" t="s">
        <v>491</v>
      </c>
      <c r="E6991" t="s">
        <v>491</v>
      </c>
      <c r="F6991" t="s">
        <v>1617</v>
      </c>
      <c r="G6991" t="s">
        <v>78</v>
      </c>
      <c r="H6991" t="s">
        <v>27</v>
      </c>
      <c r="I6991" t="s">
        <v>27</v>
      </c>
      <c r="J6991" t="s">
        <v>9</v>
      </c>
      <c r="K6991" t="s">
        <v>9</v>
      </c>
      <c r="L6991" t="s">
        <v>9</v>
      </c>
      <c r="M6991" t="s">
        <v>1618</v>
      </c>
      <c r="O6991" t="s">
        <v>78</v>
      </c>
      <c r="P6991" t="s">
        <v>9</v>
      </c>
      <c r="Q6991" t="s">
        <v>1619</v>
      </c>
      <c r="R6991" t="s">
        <v>122</v>
      </c>
      <c r="S6991" t="s">
        <v>127</v>
      </c>
      <c r="T6991">
        <v>1</v>
      </c>
      <c r="U6991" t="s">
        <v>475</v>
      </c>
      <c r="W6991" t="s">
        <v>386</v>
      </c>
    </row>
    <row r="6992" spans="1:23" x14ac:dyDescent="0.25">
      <c r="A6992" t="s">
        <v>34</v>
      </c>
      <c r="B6992" s="1">
        <v>43989</v>
      </c>
      <c r="C6992">
        <v>-18.71</v>
      </c>
      <c r="D6992" t="s">
        <v>491</v>
      </c>
      <c r="E6992" t="s">
        <v>491</v>
      </c>
      <c r="F6992" t="s">
        <v>1620</v>
      </c>
      <c r="G6992" t="s">
        <v>78</v>
      </c>
      <c r="H6992" t="s">
        <v>27</v>
      </c>
      <c r="I6992" t="s">
        <v>27</v>
      </c>
      <c r="J6992" t="s">
        <v>9</v>
      </c>
      <c r="K6992" t="s">
        <v>9</v>
      </c>
      <c r="L6992" t="s">
        <v>9</v>
      </c>
      <c r="M6992" t="s">
        <v>1621</v>
      </c>
      <c r="O6992" t="s">
        <v>78</v>
      </c>
      <c r="P6992" t="s">
        <v>9</v>
      </c>
      <c r="Q6992" t="s">
        <v>1622</v>
      </c>
      <c r="R6992" t="s">
        <v>122</v>
      </c>
      <c r="S6992" t="s">
        <v>127</v>
      </c>
      <c r="T6992">
        <v>1</v>
      </c>
      <c r="U6992" t="s">
        <v>475</v>
      </c>
      <c r="W6992" t="s">
        <v>386</v>
      </c>
    </row>
    <row r="6993" spans="1:23" x14ac:dyDescent="0.25">
      <c r="A6993" t="s">
        <v>34</v>
      </c>
      <c r="B6993" s="1">
        <v>43989</v>
      </c>
      <c r="C6993">
        <v>-23.09</v>
      </c>
      <c r="D6993" t="s">
        <v>491</v>
      </c>
      <c r="E6993" t="s">
        <v>491</v>
      </c>
      <c r="F6993" t="s">
        <v>1624</v>
      </c>
      <c r="G6993" t="s">
        <v>100</v>
      </c>
      <c r="H6993" t="s">
        <v>77</v>
      </c>
      <c r="I6993" t="s">
        <v>77</v>
      </c>
      <c r="J6993" t="s">
        <v>2413</v>
      </c>
      <c r="K6993" t="s">
        <v>9</v>
      </c>
      <c r="L6993" t="s">
        <v>9</v>
      </c>
      <c r="M6993" t="s">
        <v>1625</v>
      </c>
      <c r="O6993" t="s">
        <v>100</v>
      </c>
      <c r="P6993" t="s">
        <v>29</v>
      </c>
      <c r="Q6993" t="s">
        <v>2431</v>
      </c>
      <c r="R6993" t="s">
        <v>122</v>
      </c>
      <c r="S6993" t="s">
        <v>127</v>
      </c>
      <c r="T6993">
        <v>1</v>
      </c>
      <c r="U6993" t="s">
        <v>475</v>
      </c>
      <c r="V6993" t="s">
        <v>278</v>
      </c>
      <c r="W6993" t="s">
        <v>1640</v>
      </c>
    </row>
    <row r="6994" spans="1:23" x14ac:dyDescent="0.25">
      <c r="A6994" t="s">
        <v>544</v>
      </c>
      <c r="B6994" s="1">
        <v>43989</v>
      </c>
      <c r="C6994">
        <v>-119.77</v>
      </c>
      <c r="D6994" t="s">
        <v>560</v>
      </c>
      <c r="E6994" t="s">
        <v>560</v>
      </c>
      <c r="F6994" t="s">
        <v>561</v>
      </c>
      <c r="G6994" t="s">
        <v>104</v>
      </c>
      <c r="H6994" t="s">
        <v>16</v>
      </c>
      <c r="I6994" t="s">
        <v>16</v>
      </c>
      <c r="J6994" t="s">
        <v>9</v>
      </c>
      <c r="O6994" t="s">
        <v>104</v>
      </c>
      <c r="P6994" t="s">
        <v>9</v>
      </c>
      <c r="Q6994" t="s">
        <v>9</v>
      </c>
      <c r="R6994" t="s">
        <v>122</v>
      </c>
      <c r="S6994" t="s">
        <v>127</v>
      </c>
      <c r="T6994">
        <v>12</v>
      </c>
      <c r="U6994" t="s">
        <v>475</v>
      </c>
      <c r="W6994" t="s">
        <v>386</v>
      </c>
    </row>
    <row r="6995" spans="1:23" x14ac:dyDescent="0.25">
      <c r="A6995" t="s">
        <v>544</v>
      </c>
      <c r="B6995" s="1">
        <v>43989</v>
      </c>
      <c r="C6995">
        <v>-29</v>
      </c>
      <c r="D6995" t="s">
        <v>560</v>
      </c>
      <c r="E6995" t="s">
        <v>560</v>
      </c>
      <c r="F6995" t="s">
        <v>561</v>
      </c>
      <c r="G6995" t="s">
        <v>100</v>
      </c>
      <c r="H6995" t="s">
        <v>84</v>
      </c>
      <c r="I6995" t="s">
        <v>84</v>
      </c>
      <c r="J6995" t="s">
        <v>2422</v>
      </c>
      <c r="O6995" t="s">
        <v>100</v>
      </c>
      <c r="P6995" t="s">
        <v>29</v>
      </c>
      <c r="Q6995" t="s">
        <v>2427</v>
      </c>
      <c r="R6995" t="s">
        <v>122</v>
      </c>
      <c r="S6995" t="s">
        <v>125</v>
      </c>
      <c r="T6995">
        <v>1</v>
      </c>
      <c r="U6995" t="s">
        <v>475</v>
      </c>
      <c r="V6995" t="s">
        <v>272</v>
      </c>
      <c r="W6995" t="s">
        <v>1640</v>
      </c>
    </row>
    <row r="6996" spans="1:23" x14ac:dyDescent="0.25">
      <c r="A6996" t="s">
        <v>492</v>
      </c>
      <c r="B6996" s="1">
        <v>43988</v>
      </c>
      <c r="C6996">
        <v>-142</v>
      </c>
      <c r="D6996" t="s">
        <v>522</v>
      </c>
      <c r="E6996" t="s">
        <v>522</v>
      </c>
      <c r="F6996" t="s">
        <v>523</v>
      </c>
      <c r="G6996" t="s">
        <v>94</v>
      </c>
      <c r="H6996" t="s">
        <v>73</v>
      </c>
      <c r="I6996" t="s">
        <v>73</v>
      </c>
      <c r="J6996" t="s">
        <v>2439</v>
      </c>
      <c r="O6996" t="s">
        <v>94</v>
      </c>
      <c r="P6996" t="s">
        <v>29</v>
      </c>
      <c r="Q6996" t="s">
        <v>6334</v>
      </c>
      <c r="R6996" t="s">
        <v>122</v>
      </c>
      <c r="S6996" t="s">
        <v>127</v>
      </c>
      <c r="T6996">
        <v>1</v>
      </c>
      <c r="U6996" t="s">
        <v>475</v>
      </c>
      <c r="V6996" t="s">
        <v>262</v>
      </c>
      <c r="W6996" t="s">
        <v>1640</v>
      </c>
    </row>
    <row r="6997" spans="1:23" x14ac:dyDescent="0.25">
      <c r="A6997" t="s">
        <v>492</v>
      </c>
      <c r="B6997" s="1">
        <v>43988</v>
      </c>
      <c r="C6997">
        <v>-137.58000000000001</v>
      </c>
      <c r="D6997" t="s">
        <v>495</v>
      </c>
      <c r="E6997" t="s">
        <v>495</v>
      </c>
      <c r="F6997" t="s">
        <v>496</v>
      </c>
      <c r="G6997" t="s">
        <v>104</v>
      </c>
      <c r="H6997" t="s">
        <v>16</v>
      </c>
      <c r="I6997" t="s">
        <v>16</v>
      </c>
      <c r="J6997" t="s">
        <v>9</v>
      </c>
      <c r="O6997" t="s">
        <v>104</v>
      </c>
      <c r="P6997" t="s">
        <v>9</v>
      </c>
      <c r="Q6997" t="s">
        <v>9</v>
      </c>
      <c r="R6997" t="s">
        <v>122</v>
      </c>
      <c r="S6997" t="s">
        <v>127</v>
      </c>
      <c r="T6997">
        <v>12</v>
      </c>
      <c r="U6997" t="s">
        <v>475</v>
      </c>
      <c r="W6997" t="s">
        <v>386</v>
      </c>
    </row>
    <row r="6998" spans="1:23" x14ac:dyDescent="0.25">
      <c r="A6998" t="s">
        <v>5030</v>
      </c>
      <c r="B6998" s="1">
        <v>43987</v>
      </c>
      <c r="C6998">
        <v>23.62</v>
      </c>
      <c r="D6998" t="s">
        <v>1626</v>
      </c>
      <c r="E6998" t="s">
        <v>1626</v>
      </c>
      <c r="F6998" t="s">
        <v>519</v>
      </c>
      <c r="G6998" t="s">
        <v>92</v>
      </c>
      <c r="H6998" t="s">
        <v>71</v>
      </c>
      <c r="I6998" t="s">
        <v>71</v>
      </c>
      <c r="J6998" t="s">
        <v>9</v>
      </c>
      <c r="O6998" t="s">
        <v>92</v>
      </c>
      <c r="P6998" t="s">
        <v>9</v>
      </c>
      <c r="Q6998" t="s">
        <v>9</v>
      </c>
      <c r="R6998" t="s">
        <v>92</v>
      </c>
      <c r="S6998" t="s">
        <v>127</v>
      </c>
      <c r="T6998">
        <v>12</v>
      </c>
      <c r="U6998" t="s">
        <v>475</v>
      </c>
      <c r="W6998" t="s">
        <v>386</v>
      </c>
    </row>
    <row r="6999" spans="1:23" x14ac:dyDescent="0.25">
      <c r="A6999" t="s">
        <v>526</v>
      </c>
      <c r="B6999" s="1">
        <v>43987</v>
      </c>
      <c r="C6999">
        <v>28.26</v>
      </c>
      <c r="D6999" t="s">
        <v>1626</v>
      </c>
      <c r="E6999" t="s">
        <v>1626</v>
      </c>
      <c r="F6999" t="s">
        <v>519</v>
      </c>
      <c r="G6999" t="s">
        <v>92</v>
      </c>
      <c r="H6999" t="s">
        <v>71</v>
      </c>
      <c r="I6999" t="s">
        <v>71</v>
      </c>
      <c r="J6999" t="s">
        <v>9</v>
      </c>
      <c r="O6999" t="s">
        <v>92</v>
      </c>
      <c r="P6999" t="s">
        <v>9</v>
      </c>
      <c r="Q6999" t="s">
        <v>9</v>
      </c>
      <c r="R6999" t="s">
        <v>92</v>
      </c>
      <c r="S6999" t="s">
        <v>127</v>
      </c>
      <c r="T6999">
        <v>12</v>
      </c>
      <c r="U6999" t="s">
        <v>475</v>
      </c>
      <c r="W6999" t="s">
        <v>386</v>
      </c>
    </row>
    <row r="7000" spans="1:23" x14ac:dyDescent="0.25">
      <c r="A7000" t="s">
        <v>486</v>
      </c>
      <c r="B7000" s="1">
        <v>43987</v>
      </c>
      <c r="C7000">
        <v>144.81</v>
      </c>
      <c r="D7000" t="s">
        <v>1626</v>
      </c>
      <c r="E7000" t="s">
        <v>1626</v>
      </c>
      <c r="F7000" t="s">
        <v>519</v>
      </c>
      <c r="G7000" t="s">
        <v>92</v>
      </c>
      <c r="H7000" t="s">
        <v>71</v>
      </c>
      <c r="I7000" t="s">
        <v>71</v>
      </c>
      <c r="J7000" t="s">
        <v>9</v>
      </c>
      <c r="O7000" t="s">
        <v>92</v>
      </c>
      <c r="P7000" t="s">
        <v>9</v>
      </c>
      <c r="Q7000" t="s">
        <v>9</v>
      </c>
      <c r="R7000" t="s">
        <v>92</v>
      </c>
      <c r="S7000" t="s">
        <v>127</v>
      </c>
      <c r="T7000">
        <v>12</v>
      </c>
      <c r="U7000" t="s">
        <v>475</v>
      </c>
      <c r="W7000" t="s">
        <v>386</v>
      </c>
    </row>
    <row r="7001" spans="1:23" x14ac:dyDescent="0.25">
      <c r="A7001" t="s">
        <v>544</v>
      </c>
      <c r="B7001" s="1">
        <v>43987</v>
      </c>
      <c r="C7001">
        <v>-17</v>
      </c>
      <c r="D7001" t="s">
        <v>495</v>
      </c>
      <c r="E7001" t="s">
        <v>495</v>
      </c>
      <c r="F7001" t="s">
        <v>601</v>
      </c>
      <c r="G7001" t="s">
        <v>120</v>
      </c>
      <c r="H7001" t="s">
        <v>67</v>
      </c>
      <c r="I7001" t="s">
        <v>67</v>
      </c>
      <c r="J7001" t="s">
        <v>9</v>
      </c>
      <c r="O7001" t="s">
        <v>120</v>
      </c>
      <c r="P7001" t="s">
        <v>9</v>
      </c>
      <c r="Q7001" t="s">
        <v>9</v>
      </c>
      <c r="R7001" t="s">
        <v>122</v>
      </c>
      <c r="S7001" t="s">
        <v>127</v>
      </c>
      <c r="T7001">
        <v>12</v>
      </c>
      <c r="U7001" t="s">
        <v>475</v>
      </c>
      <c r="W7001" t="s">
        <v>386</v>
      </c>
    </row>
    <row r="7002" spans="1:23" x14ac:dyDescent="0.25">
      <c r="A7002" t="s">
        <v>19</v>
      </c>
      <c r="B7002" s="1">
        <v>43987</v>
      </c>
      <c r="C7002">
        <v>-4337.37</v>
      </c>
      <c r="D7002" t="s">
        <v>516</v>
      </c>
      <c r="E7002" t="s">
        <v>516</v>
      </c>
      <c r="F7002" t="s">
        <v>517</v>
      </c>
      <c r="G7002" t="s">
        <v>94</v>
      </c>
      <c r="H7002" t="s">
        <v>61</v>
      </c>
      <c r="I7002" t="s">
        <v>61</v>
      </c>
      <c r="J7002" t="s">
        <v>9</v>
      </c>
      <c r="O7002" t="s">
        <v>94</v>
      </c>
      <c r="P7002" t="s">
        <v>9</v>
      </c>
      <c r="Q7002" t="s">
        <v>9</v>
      </c>
      <c r="R7002" t="s">
        <v>122</v>
      </c>
      <c r="S7002" t="s">
        <v>127</v>
      </c>
      <c r="T7002">
        <v>12</v>
      </c>
      <c r="U7002" t="s">
        <v>475</v>
      </c>
      <c r="W7002" t="s">
        <v>386</v>
      </c>
    </row>
    <row r="7003" spans="1:23" x14ac:dyDescent="0.25">
      <c r="A7003" t="s">
        <v>544</v>
      </c>
      <c r="B7003" s="1">
        <v>43987</v>
      </c>
      <c r="C7003">
        <v>-25.1</v>
      </c>
      <c r="D7003" t="s">
        <v>763</v>
      </c>
      <c r="E7003" t="s">
        <v>763</v>
      </c>
      <c r="F7003" t="s">
        <v>764</v>
      </c>
      <c r="G7003" t="s">
        <v>104</v>
      </c>
      <c r="H7003" t="s">
        <v>7</v>
      </c>
      <c r="I7003" t="s">
        <v>7</v>
      </c>
      <c r="J7003" t="s">
        <v>9</v>
      </c>
      <c r="O7003" t="s">
        <v>104</v>
      </c>
      <c r="P7003" t="s">
        <v>9</v>
      </c>
      <c r="Q7003" t="s">
        <v>9</v>
      </c>
      <c r="R7003" t="s">
        <v>122</v>
      </c>
      <c r="S7003" t="s">
        <v>127</v>
      </c>
      <c r="T7003">
        <v>12</v>
      </c>
      <c r="U7003" t="s">
        <v>475</v>
      </c>
      <c r="W7003" t="s">
        <v>386</v>
      </c>
    </row>
    <row r="7004" spans="1:23" x14ac:dyDescent="0.25">
      <c r="A7004" t="s">
        <v>544</v>
      </c>
      <c r="B7004" s="1">
        <v>43987</v>
      </c>
      <c r="C7004">
        <v>-34.53</v>
      </c>
      <c r="D7004" t="s">
        <v>979</v>
      </c>
      <c r="E7004" t="s">
        <v>979</v>
      </c>
      <c r="F7004" t="s">
        <v>1508</v>
      </c>
      <c r="G7004" t="s">
        <v>104</v>
      </c>
      <c r="H7004" t="s">
        <v>7</v>
      </c>
      <c r="I7004" t="s">
        <v>7</v>
      </c>
      <c r="J7004" t="s">
        <v>9</v>
      </c>
      <c r="O7004" t="s">
        <v>104</v>
      </c>
      <c r="P7004" t="s">
        <v>9</v>
      </c>
      <c r="Q7004" t="s">
        <v>9</v>
      </c>
      <c r="R7004" t="s">
        <v>122</v>
      </c>
      <c r="S7004" t="s">
        <v>127</v>
      </c>
      <c r="T7004">
        <v>12</v>
      </c>
      <c r="U7004" t="s">
        <v>475</v>
      </c>
      <c r="W7004" t="s">
        <v>386</v>
      </c>
    </row>
    <row r="7005" spans="1:23" x14ac:dyDescent="0.25">
      <c r="A7005" t="s">
        <v>34</v>
      </c>
      <c r="B7005" s="1">
        <v>43986</v>
      </c>
      <c r="C7005">
        <v>-12.87</v>
      </c>
      <c r="D7005" t="s">
        <v>491</v>
      </c>
      <c r="E7005" t="s">
        <v>491</v>
      </c>
      <c r="F7005" t="s">
        <v>1629</v>
      </c>
      <c r="G7005" t="s">
        <v>117</v>
      </c>
      <c r="H7005" t="s">
        <v>44</v>
      </c>
      <c r="I7005" t="s">
        <v>44</v>
      </c>
      <c r="J7005" t="s">
        <v>9</v>
      </c>
      <c r="K7005" t="s">
        <v>9</v>
      </c>
      <c r="L7005" t="s">
        <v>9</v>
      </c>
      <c r="M7005" t="s">
        <v>1630</v>
      </c>
      <c r="O7005" t="s">
        <v>117</v>
      </c>
      <c r="P7005" t="s">
        <v>9</v>
      </c>
      <c r="Q7005" t="s">
        <v>1631</v>
      </c>
      <c r="R7005" t="s">
        <v>122</v>
      </c>
      <c r="S7005" t="s">
        <v>127</v>
      </c>
      <c r="T7005">
        <v>12</v>
      </c>
      <c r="U7005" t="s">
        <v>475</v>
      </c>
      <c r="W7005" t="s">
        <v>386</v>
      </c>
    </row>
    <row r="7006" spans="1:23" x14ac:dyDescent="0.25">
      <c r="A7006" t="s">
        <v>539</v>
      </c>
      <c r="B7006" s="1">
        <v>43986</v>
      </c>
      <c r="C7006">
        <v>-44.03</v>
      </c>
      <c r="D7006" t="s">
        <v>491</v>
      </c>
      <c r="E7006" t="s">
        <v>491</v>
      </c>
      <c r="F7006" t="s">
        <v>1627</v>
      </c>
      <c r="G7006" t="s">
        <v>110</v>
      </c>
      <c r="H7006" t="s">
        <v>108</v>
      </c>
      <c r="I7006" t="s">
        <v>108</v>
      </c>
      <c r="J7006" t="s">
        <v>9</v>
      </c>
      <c r="O7006" t="s">
        <v>110</v>
      </c>
      <c r="P7006" t="s">
        <v>9</v>
      </c>
      <c r="Q7006" t="s">
        <v>1628</v>
      </c>
      <c r="R7006" t="s">
        <v>122</v>
      </c>
      <c r="S7006" t="s">
        <v>125</v>
      </c>
      <c r="T7006">
        <v>1</v>
      </c>
      <c r="U7006" t="s">
        <v>475</v>
      </c>
      <c r="W7006" t="s">
        <v>386</v>
      </c>
    </row>
    <row r="7007" spans="1:23" x14ac:dyDescent="0.25">
      <c r="A7007" t="s">
        <v>533</v>
      </c>
      <c r="B7007" s="1">
        <v>43986</v>
      </c>
      <c r="C7007">
        <v>3.75</v>
      </c>
      <c r="D7007" t="s">
        <v>1632</v>
      </c>
      <c r="E7007" t="s">
        <v>1632</v>
      </c>
      <c r="F7007" t="s">
        <v>535</v>
      </c>
      <c r="G7007" t="s">
        <v>92</v>
      </c>
      <c r="H7007" t="s">
        <v>49</v>
      </c>
      <c r="I7007" t="s">
        <v>49</v>
      </c>
      <c r="J7007" t="s">
        <v>9</v>
      </c>
      <c r="O7007" t="s">
        <v>92</v>
      </c>
      <c r="P7007" t="s">
        <v>9</v>
      </c>
      <c r="Q7007" t="s">
        <v>9</v>
      </c>
      <c r="R7007" t="s">
        <v>92</v>
      </c>
      <c r="S7007" t="s">
        <v>127</v>
      </c>
      <c r="T7007">
        <v>12</v>
      </c>
      <c r="U7007" t="s">
        <v>475</v>
      </c>
      <c r="W7007" t="s">
        <v>386</v>
      </c>
    </row>
    <row r="7008" spans="1:23" x14ac:dyDescent="0.25">
      <c r="A7008" t="s">
        <v>492</v>
      </c>
      <c r="B7008" s="1">
        <v>43986</v>
      </c>
      <c r="C7008">
        <v>-14.3</v>
      </c>
      <c r="D7008" t="s">
        <v>529</v>
      </c>
      <c r="E7008" t="s">
        <v>529</v>
      </c>
      <c r="F7008" t="s">
        <v>1076</v>
      </c>
      <c r="G7008" t="s">
        <v>13</v>
      </c>
      <c r="H7008" t="s">
        <v>11</v>
      </c>
      <c r="I7008" t="s">
        <v>11</v>
      </c>
      <c r="J7008" t="s">
        <v>9</v>
      </c>
      <c r="O7008" t="s">
        <v>13</v>
      </c>
      <c r="P7008" t="s">
        <v>9</v>
      </c>
      <c r="Q7008" t="s">
        <v>9</v>
      </c>
      <c r="R7008" t="s">
        <v>122</v>
      </c>
      <c r="S7008" t="s">
        <v>127</v>
      </c>
      <c r="T7008">
        <v>12</v>
      </c>
      <c r="U7008" t="s">
        <v>475</v>
      </c>
      <c r="W7008" t="s">
        <v>386</v>
      </c>
    </row>
    <row r="7009" spans="1:23" x14ac:dyDescent="0.25">
      <c r="A7009" t="s">
        <v>492</v>
      </c>
      <c r="B7009" s="1">
        <v>43985</v>
      </c>
      <c r="C7009">
        <v>-28.47</v>
      </c>
      <c r="D7009" t="s">
        <v>495</v>
      </c>
      <c r="E7009" t="s">
        <v>495</v>
      </c>
      <c r="F7009" t="s">
        <v>496</v>
      </c>
      <c r="G7009" t="s">
        <v>104</v>
      </c>
      <c r="H7009" t="s">
        <v>16</v>
      </c>
      <c r="I7009" t="s">
        <v>16</v>
      </c>
      <c r="J7009" t="s">
        <v>9</v>
      </c>
      <c r="O7009" t="s">
        <v>104</v>
      </c>
      <c r="P7009" t="s">
        <v>9</v>
      </c>
      <c r="Q7009" t="s">
        <v>9</v>
      </c>
      <c r="R7009" t="s">
        <v>122</v>
      </c>
      <c r="S7009" t="s">
        <v>127</v>
      </c>
      <c r="T7009">
        <v>12</v>
      </c>
      <c r="U7009" t="s">
        <v>475</v>
      </c>
      <c r="W7009" t="s">
        <v>386</v>
      </c>
    </row>
    <row r="7010" spans="1:23" x14ac:dyDescent="0.25">
      <c r="A7010" t="s">
        <v>544</v>
      </c>
      <c r="B7010" s="1">
        <v>43985</v>
      </c>
      <c r="C7010">
        <v>-45.53</v>
      </c>
      <c r="D7010" t="s">
        <v>1633</v>
      </c>
      <c r="E7010" t="s">
        <v>1633</v>
      </c>
      <c r="F7010" t="s">
        <v>1634</v>
      </c>
      <c r="G7010" t="s">
        <v>104</v>
      </c>
      <c r="H7010" t="s">
        <v>12</v>
      </c>
      <c r="I7010" t="s">
        <v>12</v>
      </c>
      <c r="J7010" t="s">
        <v>9</v>
      </c>
      <c r="O7010" t="s">
        <v>104</v>
      </c>
      <c r="P7010" t="s">
        <v>9</v>
      </c>
      <c r="Q7010" t="s">
        <v>9</v>
      </c>
      <c r="R7010" t="s">
        <v>122</v>
      </c>
      <c r="S7010" t="s">
        <v>127</v>
      </c>
      <c r="T7010">
        <v>12</v>
      </c>
      <c r="U7010" t="s">
        <v>475</v>
      </c>
      <c r="W7010" t="s">
        <v>386</v>
      </c>
    </row>
    <row r="7011" spans="1:23" x14ac:dyDescent="0.25">
      <c r="A7011" t="s">
        <v>492</v>
      </c>
      <c r="B7011" s="1">
        <v>43984</v>
      </c>
      <c r="C7011">
        <v>25</v>
      </c>
      <c r="D7011" t="s">
        <v>1566</v>
      </c>
      <c r="E7011" t="s">
        <v>1566</v>
      </c>
      <c r="F7011" t="s">
        <v>537</v>
      </c>
      <c r="G7011" t="s">
        <v>92</v>
      </c>
      <c r="H7011" t="s">
        <v>49</v>
      </c>
      <c r="I7011" t="s">
        <v>49</v>
      </c>
      <c r="J7011" t="s">
        <v>9</v>
      </c>
      <c r="O7011" t="s">
        <v>92</v>
      </c>
      <c r="P7011" t="s">
        <v>9</v>
      </c>
      <c r="Q7011" t="s">
        <v>9</v>
      </c>
      <c r="R7011" t="s">
        <v>92</v>
      </c>
      <c r="S7011" t="s">
        <v>127</v>
      </c>
      <c r="T7011">
        <v>12</v>
      </c>
      <c r="U7011" t="s">
        <v>475</v>
      </c>
      <c r="W7011" t="s">
        <v>386</v>
      </c>
    </row>
    <row r="7012" spans="1:23" x14ac:dyDescent="0.25">
      <c r="A7012" t="s">
        <v>19</v>
      </c>
      <c r="B7012" s="1">
        <v>43984</v>
      </c>
      <c r="C7012">
        <v>-2264.04</v>
      </c>
      <c r="D7012" t="s">
        <v>520</v>
      </c>
      <c r="E7012" t="s">
        <v>520</v>
      </c>
      <c r="F7012" t="s">
        <v>521</v>
      </c>
      <c r="G7012" t="s">
        <v>100</v>
      </c>
      <c r="H7012" t="s">
        <v>389</v>
      </c>
      <c r="I7012" t="s">
        <v>389</v>
      </c>
      <c r="J7012" t="s">
        <v>9</v>
      </c>
      <c r="O7012" t="s">
        <v>100</v>
      </c>
      <c r="P7012" t="s">
        <v>9</v>
      </c>
      <c r="Q7012" t="s">
        <v>9</v>
      </c>
      <c r="R7012" t="s">
        <v>122</v>
      </c>
      <c r="S7012" t="s">
        <v>127</v>
      </c>
      <c r="T7012">
        <v>12</v>
      </c>
      <c r="U7012" t="s">
        <v>475</v>
      </c>
      <c r="W7012" t="s">
        <v>386</v>
      </c>
    </row>
    <row r="7013" spans="1:23" x14ac:dyDescent="0.25">
      <c r="A7013" t="s">
        <v>19</v>
      </c>
      <c r="B7013" s="1">
        <v>43984</v>
      </c>
      <c r="C7013">
        <v>-3664.93</v>
      </c>
      <c r="D7013" t="s">
        <v>65</v>
      </c>
      <c r="E7013" t="s">
        <v>65</v>
      </c>
      <c r="F7013" t="s">
        <v>532</v>
      </c>
      <c r="G7013" t="s">
        <v>55</v>
      </c>
      <c r="H7013" t="s">
        <v>18</v>
      </c>
      <c r="I7013" t="s">
        <v>18</v>
      </c>
      <c r="J7013" t="s">
        <v>9</v>
      </c>
      <c r="O7013" t="s">
        <v>55</v>
      </c>
      <c r="P7013" t="s">
        <v>9</v>
      </c>
      <c r="Q7013" t="s">
        <v>9</v>
      </c>
      <c r="R7013" t="s">
        <v>224</v>
      </c>
      <c r="S7013" t="s">
        <v>126</v>
      </c>
      <c r="T7013">
        <v>12</v>
      </c>
      <c r="U7013" t="s">
        <v>475</v>
      </c>
      <c r="W7013" t="s">
        <v>386</v>
      </c>
    </row>
    <row r="7014" spans="1:23" x14ac:dyDescent="0.25">
      <c r="A7014" t="s">
        <v>487</v>
      </c>
      <c r="B7014" s="1">
        <v>43984</v>
      </c>
      <c r="C7014">
        <v>2500</v>
      </c>
      <c r="D7014" t="s">
        <v>500</v>
      </c>
      <c r="E7014" t="s">
        <v>500</v>
      </c>
      <c r="F7014" t="s">
        <v>501</v>
      </c>
      <c r="G7014" t="s">
        <v>92</v>
      </c>
      <c r="H7014" t="s">
        <v>62</v>
      </c>
      <c r="I7014" t="s">
        <v>62</v>
      </c>
      <c r="J7014" t="s">
        <v>2455</v>
      </c>
      <c r="K7014" t="s">
        <v>9</v>
      </c>
      <c r="L7014" t="s">
        <v>2311</v>
      </c>
      <c r="O7014" t="s">
        <v>92</v>
      </c>
      <c r="P7014" t="s">
        <v>29</v>
      </c>
      <c r="Q7014" t="s">
        <v>2456</v>
      </c>
      <c r="R7014" t="s">
        <v>92</v>
      </c>
      <c r="S7014" t="s">
        <v>127</v>
      </c>
      <c r="T7014">
        <v>12</v>
      </c>
      <c r="U7014" t="s">
        <v>475</v>
      </c>
      <c r="V7014" t="s">
        <v>62</v>
      </c>
      <c r="W7014" t="s">
        <v>1640</v>
      </c>
    </row>
    <row r="7015" spans="1:23" x14ac:dyDescent="0.25">
      <c r="A7015" t="s">
        <v>526</v>
      </c>
      <c r="B7015" s="1">
        <v>43984</v>
      </c>
      <c r="C7015">
        <v>48692.97</v>
      </c>
      <c r="D7015" t="s">
        <v>789</v>
      </c>
      <c r="E7015" t="s">
        <v>789</v>
      </c>
      <c r="F7015" t="s">
        <v>501</v>
      </c>
      <c r="G7015" t="s">
        <v>55</v>
      </c>
      <c r="H7015" t="s">
        <v>225</v>
      </c>
      <c r="I7015" t="s">
        <v>225</v>
      </c>
      <c r="J7015" t="s">
        <v>9</v>
      </c>
      <c r="O7015" t="s">
        <v>55</v>
      </c>
      <c r="P7015" t="s">
        <v>9</v>
      </c>
      <c r="Q7015" t="s">
        <v>9</v>
      </c>
      <c r="R7015" t="s">
        <v>224</v>
      </c>
      <c r="S7015" t="s">
        <v>126</v>
      </c>
      <c r="T7015">
        <v>0</v>
      </c>
      <c r="U7015" t="s">
        <v>475</v>
      </c>
      <c r="V7015" t="s">
        <v>6075</v>
      </c>
      <c r="W7015" t="s">
        <v>386</v>
      </c>
    </row>
    <row r="7016" spans="1:23" x14ac:dyDescent="0.25">
      <c r="A7016" t="s">
        <v>19</v>
      </c>
      <c r="B7016" s="1">
        <v>43984</v>
      </c>
      <c r="C7016">
        <v>-2536.6999999999998</v>
      </c>
      <c r="D7016" t="s">
        <v>1635</v>
      </c>
      <c r="E7016" t="s">
        <v>1635</v>
      </c>
      <c r="F7016" t="s">
        <v>1636</v>
      </c>
      <c r="G7016" t="s">
        <v>100</v>
      </c>
      <c r="H7016" t="s">
        <v>97</v>
      </c>
      <c r="I7016" t="s">
        <v>97</v>
      </c>
      <c r="J7016" t="s">
        <v>2397</v>
      </c>
      <c r="K7016" t="s">
        <v>2398</v>
      </c>
      <c r="L7016" t="s">
        <v>2311</v>
      </c>
      <c r="O7016" t="s">
        <v>100</v>
      </c>
      <c r="P7016" t="s">
        <v>29</v>
      </c>
      <c r="Q7016" t="s">
        <v>2399</v>
      </c>
      <c r="R7016" t="s">
        <v>122</v>
      </c>
      <c r="S7016" t="s">
        <v>125</v>
      </c>
      <c r="T7016">
        <v>1</v>
      </c>
      <c r="U7016" t="s">
        <v>475</v>
      </c>
      <c r="V7016" t="s">
        <v>270</v>
      </c>
      <c r="W7016" t="s">
        <v>1640</v>
      </c>
    </row>
    <row r="7017" spans="1:23" x14ac:dyDescent="0.25">
      <c r="A7017" t="s">
        <v>492</v>
      </c>
      <c r="B7017" s="1">
        <v>43983</v>
      </c>
      <c r="C7017">
        <v>-65</v>
      </c>
      <c r="D7017" t="s">
        <v>527</v>
      </c>
      <c r="E7017" t="s">
        <v>527</v>
      </c>
      <c r="F7017" t="s">
        <v>528</v>
      </c>
      <c r="G7017" t="s">
        <v>94</v>
      </c>
      <c r="H7017" t="s">
        <v>32</v>
      </c>
      <c r="I7017" t="s">
        <v>32</v>
      </c>
      <c r="J7017" t="s">
        <v>32</v>
      </c>
      <c r="O7017" t="s">
        <v>94</v>
      </c>
      <c r="P7017" t="s">
        <v>29</v>
      </c>
      <c r="Q7017" t="s">
        <v>2384</v>
      </c>
      <c r="R7017" t="s">
        <v>122</v>
      </c>
      <c r="S7017" t="s">
        <v>127</v>
      </c>
      <c r="T7017">
        <v>12</v>
      </c>
      <c r="U7017" t="s">
        <v>475</v>
      </c>
      <c r="V7017" t="s">
        <v>276</v>
      </c>
      <c r="W7017" t="s">
        <v>1640</v>
      </c>
    </row>
    <row r="7018" spans="1:23" x14ac:dyDescent="0.25">
      <c r="A7018" t="s">
        <v>492</v>
      </c>
      <c r="B7018" s="1">
        <v>43983</v>
      </c>
      <c r="C7018">
        <v>-11</v>
      </c>
      <c r="D7018" t="s">
        <v>8599</v>
      </c>
      <c r="E7018" t="s">
        <v>8599</v>
      </c>
      <c r="F7018" t="s">
        <v>615</v>
      </c>
      <c r="G7018" t="s">
        <v>121</v>
      </c>
      <c r="H7018" t="s">
        <v>483</v>
      </c>
      <c r="I7018" t="s">
        <v>483</v>
      </c>
      <c r="J7018" t="s">
        <v>9</v>
      </c>
      <c r="O7018" t="s">
        <v>121</v>
      </c>
      <c r="P7018" t="s">
        <v>9</v>
      </c>
      <c r="Q7018" t="s">
        <v>1532</v>
      </c>
      <c r="R7018" t="s">
        <v>122</v>
      </c>
      <c r="S7018" t="s">
        <v>127</v>
      </c>
      <c r="T7018">
        <v>12</v>
      </c>
      <c r="U7018" t="s">
        <v>475</v>
      </c>
      <c r="W7018" t="s">
        <v>386</v>
      </c>
    </row>
    <row r="7019" spans="1:23" x14ac:dyDescent="0.25">
      <c r="A7019" t="s">
        <v>492</v>
      </c>
      <c r="B7019" s="1">
        <v>43983</v>
      </c>
      <c r="C7019">
        <v>-1</v>
      </c>
      <c r="D7019" t="s">
        <v>1162</v>
      </c>
      <c r="E7019" t="s">
        <v>1162</v>
      </c>
      <c r="F7019" t="s">
        <v>1163</v>
      </c>
      <c r="G7019" t="s">
        <v>13</v>
      </c>
      <c r="H7019" t="s">
        <v>40</v>
      </c>
      <c r="I7019" t="s">
        <v>40</v>
      </c>
      <c r="J7019" t="s">
        <v>9</v>
      </c>
      <c r="O7019" t="s">
        <v>13</v>
      </c>
      <c r="P7019" t="s">
        <v>9</v>
      </c>
      <c r="Q7019" t="s">
        <v>9</v>
      </c>
      <c r="R7019" t="s">
        <v>122</v>
      </c>
      <c r="S7019" t="s">
        <v>127</v>
      </c>
      <c r="T7019">
        <v>1</v>
      </c>
      <c r="U7019" t="s">
        <v>475</v>
      </c>
      <c r="W7019" t="s">
        <v>386</v>
      </c>
    </row>
    <row r="7020" spans="1:23" x14ac:dyDescent="0.25">
      <c r="A7020" t="s">
        <v>34</v>
      </c>
      <c r="B7020" s="1">
        <v>43983</v>
      </c>
      <c r="C7020">
        <v>-3.73</v>
      </c>
      <c r="D7020" t="s">
        <v>491</v>
      </c>
      <c r="E7020" t="s">
        <v>491</v>
      </c>
      <c r="F7020" t="s">
        <v>1641</v>
      </c>
      <c r="G7020" t="s">
        <v>100</v>
      </c>
      <c r="H7020" t="s">
        <v>77</v>
      </c>
      <c r="I7020" t="s">
        <v>77</v>
      </c>
      <c r="J7020" t="s">
        <v>2413</v>
      </c>
      <c r="K7020" t="s">
        <v>9</v>
      </c>
      <c r="L7020" t="s">
        <v>9</v>
      </c>
      <c r="M7020" t="s">
        <v>1642</v>
      </c>
      <c r="O7020" t="s">
        <v>100</v>
      </c>
      <c r="P7020" t="s">
        <v>29</v>
      </c>
      <c r="Q7020" t="s">
        <v>2417</v>
      </c>
      <c r="R7020" t="s">
        <v>122</v>
      </c>
      <c r="S7020" t="s">
        <v>127</v>
      </c>
      <c r="T7020">
        <v>1</v>
      </c>
      <c r="U7020" t="s">
        <v>475</v>
      </c>
      <c r="V7020" t="s">
        <v>278</v>
      </c>
      <c r="W7020" t="s">
        <v>1640</v>
      </c>
    </row>
    <row r="7021" spans="1:23" x14ac:dyDescent="0.25">
      <c r="A7021" t="s">
        <v>34</v>
      </c>
      <c r="B7021" s="1">
        <v>43983</v>
      </c>
      <c r="C7021">
        <v>-76.959999999999994</v>
      </c>
      <c r="D7021" t="s">
        <v>491</v>
      </c>
      <c r="E7021" t="s">
        <v>491</v>
      </c>
      <c r="F7021" t="s">
        <v>1643</v>
      </c>
      <c r="G7021" t="s">
        <v>120</v>
      </c>
      <c r="H7021" t="s">
        <v>83</v>
      </c>
      <c r="I7021" t="s">
        <v>83</v>
      </c>
      <c r="J7021" t="s">
        <v>9</v>
      </c>
      <c r="K7021" t="s">
        <v>9</v>
      </c>
      <c r="L7021" t="s">
        <v>9</v>
      </c>
      <c r="M7021" t="s">
        <v>1644</v>
      </c>
      <c r="O7021" t="s">
        <v>120</v>
      </c>
      <c r="P7021" t="s">
        <v>9</v>
      </c>
      <c r="Q7021" t="s">
        <v>1645</v>
      </c>
      <c r="R7021" t="s">
        <v>122</v>
      </c>
      <c r="S7021" t="s">
        <v>127</v>
      </c>
      <c r="T7021">
        <v>12</v>
      </c>
      <c r="U7021" t="s">
        <v>475</v>
      </c>
      <c r="W7021" t="s">
        <v>386</v>
      </c>
    </row>
    <row r="7022" spans="1:23" x14ac:dyDescent="0.25">
      <c r="A7022" t="s">
        <v>492</v>
      </c>
      <c r="B7022" s="1">
        <v>43983</v>
      </c>
      <c r="C7022">
        <v>3664.93</v>
      </c>
      <c r="D7022" t="s">
        <v>65</v>
      </c>
      <c r="E7022" t="s">
        <v>65</v>
      </c>
      <c r="F7022" t="s">
        <v>1637</v>
      </c>
      <c r="G7022" t="s">
        <v>55</v>
      </c>
      <c r="H7022" t="s">
        <v>18</v>
      </c>
      <c r="I7022" t="s">
        <v>18</v>
      </c>
      <c r="J7022" t="s">
        <v>9</v>
      </c>
      <c r="O7022" t="s">
        <v>55</v>
      </c>
      <c r="P7022" t="s">
        <v>9</v>
      </c>
      <c r="Q7022" t="s">
        <v>9</v>
      </c>
      <c r="R7022" t="s">
        <v>224</v>
      </c>
      <c r="S7022" t="s">
        <v>126</v>
      </c>
      <c r="T7022">
        <v>12</v>
      </c>
      <c r="U7022" t="s">
        <v>475</v>
      </c>
      <c r="W7022" t="s">
        <v>386</v>
      </c>
    </row>
    <row r="7023" spans="1:23" x14ac:dyDescent="0.25">
      <c r="A7023" t="s">
        <v>533</v>
      </c>
      <c r="B7023" s="1">
        <v>43983</v>
      </c>
      <c r="C7023">
        <v>-75.069999999999993</v>
      </c>
      <c r="D7023" t="s">
        <v>547</v>
      </c>
      <c r="E7023" t="s">
        <v>547</v>
      </c>
      <c r="F7023" t="s">
        <v>548</v>
      </c>
      <c r="G7023" t="s">
        <v>94</v>
      </c>
      <c r="H7023" t="s">
        <v>291</v>
      </c>
      <c r="I7023" t="s">
        <v>291</v>
      </c>
      <c r="J7023" t="s">
        <v>2449</v>
      </c>
      <c r="O7023" t="s">
        <v>94</v>
      </c>
      <c r="P7023" t="s">
        <v>29</v>
      </c>
      <c r="Q7023" t="s">
        <v>2450</v>
      </c>
      <c r="R7023" t="s">
        <v>122</v>
      </c>
      <c r="S7023" t="s">
        <v>127</v>
      </c>
      <c r="T7023">
        <v>12</v>
      </c>
      <c r="U7023" t="s">
        <v>475</v>
      </c>
      <c r="V7023" t="s">
        <v>282</v>
      </c>
      <c r="W7023" t="s">
        <v>1640</v>
      </c>
    </row>
    <row r="7024" spans="1:23" x14ac:dyDescent="0.25">
      <c r="A7024" t="s">
        <v>492</v>
      </c>
      <c r="B7024" s="1">
        <v>43983</v>
      </c>
      <c r="C7024">
        <v>-300</v>
      </c>
      <c r="D7024" t="s">
        <v>1638</v>
      </c>
      <c r="E7024" t="s">
        <v>1638</v>
      </c>
      <c r="F7024" t="s">
        <v>1639</v>
      </c>
      <c r="G7024" t="s">
        <v>120</v>
      </c>
      <c r="H7024" t="s">
        <v>194</v>
      </c>
      <c r="I7024" t="s">
        <v>194</v>
      </c>
      <c r="J7024" t="s">
        <v>9</v>
      </c>
      <c r="O7024" t="s">
        <v>120</v>
      </c>
      <c r="P7024" t="s">
        <v>9</v>
      </c>
      <c r="Q7024" t="s">
        <v>2451</v>
      </c>
      <c r="R7024" t="s">
        <v>122</v>
      </c>
      <c r="S7024" t="s">
        <v>127</v>
      </c>
      <c r="T7024">
        <v>1</v>
      </c>
      <c r="U7024" t="s">
        <v>475</v>
      </c>
      <c r="W7024" t="s">
        <v>386</v>
      </c>
    </row>
    <row r="7025" spans="1:23" x14ac:dyDescent="0.25">
      <c r="A7025" t="s">
        <v>492</v>
      </c>
      <c r="B7025" s="1">
        <v>43983</v>
      </c>
      <c r="C7025">
        <v>-501.53</v>
      </c>
      <c r="D7025" t="s">
        <v>1638</v>
      </c>
      <c r="E7025" t="s">
        <v>1638</v>
      </c>
      <c r="F7025" t="s">
        <v>1639</v>
      </c>
      <c r="G7025" t="s">
        <v>120</v>
      </c>
      <c r="H7025" t="s">
        <v>194</v>
      </c>
      <c r="I7025" t="s">
        <v>194</v>
      </c>
      <c r="J7025" t="s">
        <v>9</v>
      </c>
      <c r="O7025" t="s">
        <v>120</v>
      </c>
      <c r="P7025" t="s">
        <v>9</v>
      </c>
      <c r="Q7025" t="s">
        <v>2451</v>
      </c>
      <c r="R7025" t="s">
        <v>122</v>
      </c>
      <c r="S7025" t="s">
        <v>127</v>
      </c>
      <c r="T7025">
        <v>1</v>
      </c>
      <c r="U7025" t="s">
        <v>475</v>
      </c>
      <c r="W7025" t="s">
        <v>386</v>
      </c>
    </row>
    <row r="7026" spans="1:23" x14ac:dyDescent="0.25">
      <c r="A7026" t="s">
        <v>492</v>
      </c>
      <c r="B7026" s="1">
        <v>43983</v>
      </c>
      <c r="C7026">
        <v>-65.819999999999993</v>
      </c>
      <c r="D7026" t="s">
        <v>1176</v>
      </c>
      <c r="E7026" t="s">
        <v>1176</v>
      </c>
      <c r="F7026" t="s">
        <v>1177</v>
      </c>
      <c r="G7026" t="s">
        <v>88</v>
      </c>
      <c r="H7026" t="s">
        <v>59</v>
      </c>
      <c r="I7026" t="s">
        <v>59</v>
      </c>
      <c r="J7026" t="s">
        <v>9</v>
      </c>
      <c r="O7026" t="s">
        <v>88</v>
      </c>
      <c r="P7026" t="s">
        <v>9</v>
      </c>
      <c r="Q7026" t="s">
        <v>9</v>
      </c>
      <c r="R7026" t="s">
        <v>122</v>
      </c>
      <c r="S7026" t="s">
        <v>127</v>
      </c>
      <c r="T7026">
        <v>1</v>
      </c>
      <c r="U7026" t="s">
        <v>475</v>
      </c>
      <c r="W7026" t="s">
        <v>386</v>
      </c>
    </row>
    <row r="7027" spans="1:23" x14ac:dyDescent="0.25">
      <c r="A7027" t="s">
        <v>553</v>
      </c>
      <c r="B7027" s="1">
        <v>43983</v>
      </c>
      <c r="C7027">
        <v>5000</v>
      </c>
      <c r="D7027" t="s">
        <v>789</v>
      </c>
      <c r="E7027" t="s">
        <v>789</v>
      </c>
      <c r="F7027" t="s">
        <v>790</v>
      </c>
      <c r="G7027" t="s">
        <v>55</v>
      </c>
      <c r="H7027" t="s">
        <v>225</v>
      </c>
      <c r="I7027" t="s">
        <v>225</v>
      </c>
      <c r="J7027" t="s">
        <v>9</v>
      </c>
      <c r="O7027" t="s">
        <v>55</v>
      </c>
      <c r="P7027" t="s">
        <v>9</v>
      </c>
      <c r="Q7027" t="s">
        <v>9</v>
      </c>
      <c r="R7027" t="s">
        <v>224</v>
      </c>
      <c r="S7027" t="s">
        <v>126</v>
      </c>
      <c r="T7027">
        <v>0</v>
      </c>
      <c r="U7027" t="s">
        <v>475</v>
      </c>
      <c r="V7027" t="s">
        <v>6075</v>
      </c>
      <c r="W7027" t="s">
        <v>386</v>
      </c>
    </row>
    <row r="7028" spans="1:23" x14ac:dyDescent="0.25">
      <c r="A7028" t="s">
        <v>19</v>
      </c>
      <c r="B7028" s="1">
        <v>43983</v>
      </c>
      <c r="C7028">
        <v>-5000</v>
      </c>
      <c r="D7028" t="s">
        <v>791</v>
      </c>
      <c r="E7028" t="s">
        <v>791</v>
      </c>
      <c r="F7028" t="s">
        <v>792</v>
      </c>
      <c r="G7028" t="s">
        <v>55</v>
      </c>
      <c r="H7028" t="s">
        <v>225</v>
      </c>
      <c r="I7028" t="s">
        <v>225</v>
      </c>
      <c r="J7028" t="s">
        <v>9</v>
      </c>
      <c r="O7028" t="s">
        <v>55</v>
      </c>
      <c r="P7028" t="s">
        <v>9</v>
      </c>
      <c r="Q7028" t="s">
        <v>9</v>
      </c>
      <c r="R7028" t="s">
        <v>224</v>
      </c>
      <c r="S7028" t="s">
        <v>126</v>
      </c>
      <c r="T7028">
        <v>0</v>
      </c>
      <c r="U7028" t="s">
        <v>475</v>
      </c>
      <c r="V7028" t="s">
        <v>6075</v>
      </c>
      <c r="W7028" t="s">
        <v>386</v>
      </c>
    </row>
    <row r="7029" spans="1:23" x14ac:dyDescent="0.25">
      <c r="A7029" t="s">
        <v>19</v>
      </c>
      <c r="B7029" s="1">
        <v>43982</v>
      </c>
      <c r="C7029">
        <v>1.82</v>
      </c>
      <c r="D7029" t="s">
        <v>554</v>
      </c>
      <c r="E7029" t="s">
        <v>554</v>
      </c>
      <c r="F7029" t="s">
        <v>555</v>
      </c>
      <c r="G7029" t="s">
        <v>92</v>
      </c>
      <c r="H7029" t="s">
        <v>71</v>
      </c>
      <c r="I7029" t="s">
        <v>71</v>
      </c>
      <c r="J7029" t="s">
        <v>9</v>
      </c>
      <c r="O7029" t="s">
        <v>92</v>
      </c>
      <c r="P7029" t="s">
        <v>9</v>
      </c>
      <c r="Q7029" t="s">
        <v>9</v>
      </c>
      <c r="R7029" t="s">
        <v>92</v>
      </c>
      <c r="S7029" t="s">
        <v>127</v>
      </c>
      <c r="T7029">
        <v>12</v>
      </c>
      <c r="U7029" t="s">
        <v>475</v>
      </c>
      <c r="W7029" t="s">
        <v>386</v>
      </c>
    </row>
    <row r="7030" spans="1:23" x14ac:dyDescent="0.25">
      <c r="A7030" t="s">
        <v>553</v>
      </c>
      <c r="B7030" s="1">
        <v>43982</v>
      </c>
      <c r="C7030">
        <v>1.27</v>
      </c>
      <c r="D7030" t="s">
        <v>554</v>
      </c>
      <c r="E7030" t="s">
        <v>554</v>
      </c>
      <c r="F7030" t="s">
        <v>555</v>
      </c>
      <c r="G7030" t="s">
        <v>92</v>
      </c>
      <c r="H7030" t="s">
        <v>71</v>
      </c>
      <c r="I7030" t="s">
        <v>71</v>
      </c>
      <c r="J7030" t="s">
        <v>9</v>
      </c>
      <c r="O7030" t="s">
        <v>92</v>
      </c>
      <c r="P7030" t="s">
        <v>9</v>
      </c>
      <c r="Q7030" t="s">
        <v>9</v>
      </c>
      <c r="R7030" t="s">
        <v>92</v>
      </c>
      <c r="S7030" t="s">
        <v>127</v>
      </c>
      <c r="T7030">
        <v>12</v>
      </c>
      <c r="U7030" t="s">
        <v>475</v>
      </c>
      <c r="W7030" t="s">
        <v>386</v>
      </c>
    </row>
    <row r="7031" spans="1:23" x14ac:dyDescent="0.25">
      <c r="A7031" t="s">
        <v>58</v>
      </c>
      <c r="B7031" s="1">
        <v>43982</v>
      </c>
      <c r="C7031">
        <v>131.21</v>
      </c>
      <c r="D7031" t="s">
        <v>551</v>
      </c>
      <c r="E7031" t="s">
        <v>551</v>
      </c>
      <c r="F7031" t="s">
        <v>552</v>
      </c>
      <c r="G7031" t="s">
        <v>92</v>
      </c>
      <c r="H7031" t="s">
        <v>71</v>
      </c>
      <c r="I7031" t="s">
        <v>71</v>
      </c>
      <c r="J7031" t="s">
        <v>9</v>
      </c>
      <c r="O7031" t="s">
        <v>92</v>
      </c>
      <c r="P7031" t="s">
        <v>9</v>
      </c>
      <c r="Q7031" t="s">
        <v>9</v>
      </c>
      <c r="R7031" t="s">
        <v>92</v>
      </c>
      <c r="S7031" t="s">
        <v>127</v>
      </c>
      <c r="T7031">
        <v>12</v>
      </c>
      <c r="U7031" t="s">
        <v>475</v>
      </c>
      <c r="W7031" t="s">
        <v>386</v>
      </c>
    </row>
    <row r="7032" spans="1:23" x14ac:dyDescent="0.25">
      <c r="A7032" t="s">
        <v>544</v>
      </c>
      <c r="B7032" s="1">
        <v>43982</v>
      </c>
      <c r="C7032">
        <v>-63.68</v>
      </c>
      <c r="D7032" t="s">
        <v>1166</v>
      </c>
      <c r="E7032" t="s">
        <v>1166</v>
      </c>
      <c r="F7032" t="s">
        <v>1462</v>
      </c>
      <c r="G7032" t="s">
        <v>104</v>
      </c>
      <c r="H7032" t="s">
        <v>12</v>
      </c>
      <c r="I7032" t="s">
        <v>12</v>
      </c>
      <c r="J7032" t="s">
        <v>9</v>
      </c>
      <c r="O7032" t="s">
        <v>104</v>
      </c>
      <c r="P7032" t="s">
        <v>9</v>
      </c>
      <c r="Q7032" t="s">
        <v>9</v>
      </c>
      <c r="R7032" t="s">
        <v>122</v>
      </c>
      <c r="S7032" t="s">
        <v>127</v>
      </c>
      <c r="T7032">
        <v>12</v>
      </c>
      <c r="U7032" t="s">
        <v>475</v>
      </c>
      <c r="W7032" t="s">
        <v>386</v>
      </c>
    </row>
    <row r="7033" spans="1:23" x14ac:dyDescent="0.25">
      <c r="A7033" t="s">
        <v>390</v>
      </c>
      <c r="B7033" s="1">
        <v>43982</v>
      </c>
      <c r="C7033">
        <v>119.1</v>
      </c>
      <c r="D7033" t="s">
        <v>551</v>
      </c>
      <c r="E7033" t="s">
        <v>551</v>
      </c>
      <c r="F7033" t="s">
        <v>552</v>
      </c>
      <c r="G7033" t="s">
        <v>92</v>
      </c>
      <c r="H7033" t="s">
        <v>71</v>
      </c>
      <c r="I7033" t="s">
        <v>71</v>
      </c>
      <c r="J7033" t="s">
        <v>9</v>
      </c>
      <c r="O7033" t="s">
        <v>92</v>
      </c>
      <c r="P7033" t="s">
        <v>9</v>
      </c>
      <c r="Q7033" t="s">
        <v>9</v>
      </c>
      <c r="R7033" t="s">
        <v>92</v>
      </c>
      <c r="S7033" t="s">
        <v>127</v>
      </c>
      <c r="T7033">
        <v>12</v>
      </c>
      <c r="U7033" t="s">
        <v>475</v>
      </c>
      <c r="W7033" t="s">
        <v>386</v>
      </c>
    </row>
    <row r="7034" spans="1:23" x14ac:dyDescent="0.25">
      <c r="A7034" t="s">
        <v>492</v>
      </c>
      <c r="B7034" s="1">
        <v>43981</v>
      </c>
      <c r="C7034">
        <v>66</v>
      </c>
      <c r="D7034" t="s">
        <v>995</v>
      </c>
      <c r="E7034" t="s">
        <v>995</v>
      </c>
      <c r="F7034" t="s">
        <v>1647</v>
      </c>
      <c r="G7034" t="s">
        <v>105</v>
      </c>
      <c r="H7034" t="s">
        <v>28</v>
      </c>
      <c r="I7034" t="s">
        <v>28</v>
      </c>
      <c r="J7034" t="s">
        <v>2329</v>
      </c>
      <c r="K7034" t="s">
        <v>1317</v>
      </c>
      <c r="O7034" t="s">
        <v>105</v>
      </c>
      <c r="P7034" t="s">
        <v>9</v>
      </c>
      <c r="Q7034" t="s">
        <v>1648</v>
      </c>
      <c r="R7034" t="s">
        <v>122</v>
      </c>
      <c r="S7034" t="s">
        <v>124</v>
      </c>
      <c r="T7034">
        <v>1</v>
      </c>
      <c r="U7034" t="s">
        <v>475</v>
      </c>
      <c r="W7034" t="s">
        <v>386</v>
      </c>
    </row>
    <row r="7035" spans="1:23" x14ac:dyDescent="0.25">
      <c r="A7035" t="s">
        <v>492</v>
      </c>
      <c r="B7035" s="1">
        <v>43981</v>
      </c>
      <c r="C7035">
        <v>-7</v>
      </c>
      <c r="D7035" t="s">
        <v>1646</v>
      </c>
      <c r="E7035" t="s">
        <v>1646</v>
      </c>
      <c r="F7035" t="s">
        <v>1215</v>
      </c>
      <c r="G7035" t="s">
        <v>10</v>
      </c>
      <c r="H7035" t="s">
        <v>39</v>
      </c>
      <c r="I7035" t="s">
        <v>39</v>
      </c>
      <c r="J7035" t="s">
        <v>9</v>
      </c>
      <c r="O7035" t="s">
        <v>10</v>
      </c>
      <c r="P7035" t="s">
        <v>9</v>
      </c>
      <c r="Q7035" t="s">
        <v>9</v>
      </c>
      <c r="R7035" t="s">
        <v>122</v>
      </c>
      <c r="S7035" t="s">
        <v>127</v>
      </c>
      <c r="T7035">
        <v>12</v>
      </c>
      <c r="U7035" t="s">
        <v>475</v>
      </c>
      <c r="W7035" t="s">
        <v>386</v>
      </c>
    </row>
    <row r="7036" spans="1:23" x14ac:dyDescent="0.25">
      <c r="A7036" t="s">
        <v>413</v>
      </c>
      <c r="B7036" s="1">
        <v>43981</v>
      </c>
      <c r="C7036">
        <v>0.01</v>
      </c>
      <c r="D7036" t="s">
        <v>545</v>
      </c>
      <c r="E7036" t="s">
        <v>545</v>
      </c>
      <c r="F7036" t="s">
        <v>546</v>
      </c>
      <c r="G7036" t="s">
        <v>92</v>
      </c>
      <c r="H7036" t="s">
        <v>71</v>
      </c>
      <c r="I7036" t="s">
        <v>71</v>
      </c>
      <c r="J7036" t="s">
        <v>9</v>
      </c>
      <c r="O7036" t="s">
        <v>92</v>
      </c>
      <c r="P7036" t="s">
        <v>9</v>
      </c>
      <c r="Q7036" t="s">
        <v>9</v>
      </c>
      <c r="R7036" t="s">
        <v>92</v>
      </c>
      <c r="S7036" t="s">
        <v>127</v>
      </c>
      <c r="T7036">
        <v>12</v>
      </c>
      <c r="U7036" t="s">
        <v>475</v>
      </c>
      <c r="W7036" t="s">
        <v>386</v>
      </c>
    </row>
    <row r="7037" spans="1:23" x14ac:dyDescent="0.25">
      <c r="A7037" t="s">
        <v>492</v>
      </c>
      <c r="B7037" s="1">
        <v>43981</v>
      </c>
      <c r="C7037">
        <v>-3.29</v>
      </c>
      <c r="D7037" t="s">
        <v>628</v>
      </c>
      <c r="E7037" t="s">
        <v>628</v>
      </c>
      <c r="F7037" t="s">
        <v>629</v>
      </c>
      <c r="G7037" t="s">
        <v>13</v>
      </c>
      <c r="H7037" t="s">
        <v>11</v>
      </c>
      <c r="I7037" t="s">
        <v>11</v>
      </c>
      <c r="J7037" t="s">
        <v>9</v>
      </c>
      <c r="O7037" t="s">
        <v>13</v>
      </c>
      <c r="P7037" t="s">
        <v>9</v>
      </c>
      <c r="Q7037" t="s">
        <v>9</v>
      </c>
      <c r="R7037" t="s">
        <v>122</v>
      </c>
      <c r="S7037" t="s">
        <v>127</v>
      </c>
      <c r="T7037">
        <v>12</v>
      </c>
      <c r="U7037" t="s">
        <v>475</v>
      </c>
      <c r="W7037" t="s">
        <v>386</v>
      </c>
    </row>
    <row r="7038" spans="1:23" x14ac:dyDescent="0.25">
      <c r="A7038" t="s">
        <v>966</v>
      </c>
      <c r="B7038" s="1">
        <v>43981</v>
      </c>
      <c r="C7038">
        <v>34.58</v>
      </c>
      <c r="D7038" t="s">
        <v>545</v>
      </c>
      <c r="E7038" t="s">
        <v>545</v>
      </c>
      <c r="F7038" t="s">
        <v>546</v>
      </c>
      <c r="G7038" t="s">
        <v>92</v>
      </c>
      <c r="H7038" t="s">
        <v>71</v>
      </c>
      <c r="I7038" t="s">
        <v>71</v>
      </c>
      <c r="J7038" t="s">
        <v>9</v>
      </c>
      <c r="O7038" t="s">
        <v>92</v>
      </c>
      <c r="P7038" t="s">
        <v>9</v>
      </c>
      <c r="Q7038" t="s">
        <v>9</v>
      </c>
      <c r="R7038" t="s">
        <v>92</v>
      </c>
      <c r="S7038" t="s">
        <v>127</v>
      </c>
      <c r="T7038">
        <v>12</v>
      </c>
      <c r="U7038" t="s">
        <v>475</v>
      </c>
      <c r="W7038" t="s">
        <v>386</v>
      </c>
    </row>
    <row r="7039" spans="1:23" x14ac:dyDescent="0.25">
      <c r="A7039" t="s">
        <v>414</v>
      </c>
      <c r="B7039" s="1">
        <v>43981</v>
      </c>
      <c r="C7039">
        <v>0.05</v>
      </c>
      <c r="D7039" t="s">
        <v>545</v>
      </c>
      <c r="E7039" t="s">
        <v>545</v>
      </c>
      <c r="F7039" t="s">
        <v>546</v>
      </c>
      <c r="G7039" t="s">
        <v>92</v>
      </c>
      <c r="H7039" t="s">
        <v>71</v>
      </c>
      <c r="I7039" t="s">
        <v>71</v>
      </c>
      <c r="J7039" t="s">
        <v>9</v>
      </c>
      <c r="O7039" t="s">
        <v>92</v>
      </c>
      <c r="P7039" t="s">
        <v>9</v>
      </c>
      <c r="Q7039" t="s">
        <v>9</v>
      </c>
      <c r="R7039" t="s">
        <v>92</v>
      </c>
      <c r="S7039" t="s">
        <v>127</v>
      </c>
      <c r="T7039">
        <v>12</v>
      </c>
      <c r="U7039" t="s">
        <v>475</v>
      </c>
      <c r="W7039" t="s">
        <v>386</v>
      </c>
    </row>
    <row r="7040" spans="1:23" x14ac:dyDescent="0.25">
      <c r="A7040" t="s">
        <v>492</v>
      </c>
      <c r="B7040" s="1">
        <v>43981</v>
      </c>
      <c r="C7040">
        <v>-227.86</v>
      </c>
      <c r="D7040" t="s">
        <v>495</v>
      </c>
      <c r="E7040" t="s">
        <v>495</v>
      </c>
      <c r="F7040" t="s">
        <v>496</v>
      </c>
      <c r="G7040" t="s">
        <v>104</v>
      </c>
      <c r="H7040" t="s">
        <v>16</v>
      </c>
      <c r="I7040" t="s">
        <v>16</v>
      </c>
      <c r="J7040" t="s">
        <v>9</v>
      </c>
      <c r="O7040" t="s">
        <v>104</v>
      </c>
      <c r="P7040" t="s">
        <v>9</v>
      </c>
      <c r="Q7040" t="s">
        <v>9</v>
      </c>
      <c r="R7040" t="s">
        <v>122</v>
      </c>
      <c r="S7040" t="s">
        <v>127</v>
      </c>
      <c r="T7040">
        <v>12</v>
      </c>
      <c r="U7040" t="s">
        <v>475</v>
      </c>
      <c r="W7040" t="s">
        <v>386</v>
      </c>
    </row>
    <row r="7041" spans="1:23" x14ac:dyDescent="0.25">
      <c r="A7041" t="s">
        <v>544</v>
      </c>
      <c r="B7041" s="1">
        <v>43981</v>
      </c>
      <c r="C7041">
        <v>-24.8</v>
      </c>
      <c r="D7041" t="s">
        <v>763</v>
      </c>
      <c r="E7041" t="s">
        <v>763</v>
      </c>
      <c r="F7041" t="s">
        <v>764</v>
      </c>
      <c r="G7041" t="s">
        <v>104</v>
      </c>
      <c r="H7041" t="s">
        <v>7</v>
      </c>
      <c r="I7041" t="s">
        <v>7</v>
      </c>
      <c r="J7041" t="s">
        <v>9</v>
      </c>
      <c r="O7041" t="s">
        <v>104</v>
      </c>
      <c r="P7041" t="s">
        <v>9</v>
      </c>
      <c r="Q7041" t="s">
        <v>9</v>
      </c>
      <c r="R7041" t="s">
        <v>122</v>
      </c>
      <c r="S7041" t="s">
        <v>127</v>
      </c>
      <c r="T7041">
        <v>12</v>
      </c>
      <c r="U7041" t="s">
        <v>475</v>
      </c>
      <c r="W7041" t="s">
        <v>386</v>
      </c>
    </row>
    <row r="7042" spans="1:23" x14ac:dyDescent="0.25">
      <c r="A7042" t="s">
        <v>356</v>
      </c>
      <c r="B7042" s="1">
        <v>43980</v>
      </c>
      <c r="C7042">
        <v>14.07</v>
      </c>
      <c r="D7042" t="s">
        <v>6618</v>
      </c>
      <c r="E7042" t="s">
        <v>6618</v>
      </c>
      <c r="F7042" t="s">
        <v>6487</v>
      </c>
      <c r="G7042" t="s">
        <v>89</v>
      </c>
      <c r="H7042" t="s">
        <v>69</v>
      </c>
      <c r="I7042" t="s">
        <v>69</v>
      </c>
      <c r="J7042" t="s">
        <v>9</v>
      </c>
      <c r="O7042" t="s">
        <v>89</v>
      </c>
      <c r="P7042" t="s">
        <v>9</v>
      </c>
      <c r="Q7042" t="s">
        <v>9</v>
      </c>
      <c r="R7042" t="s">
        <v>224</v>
      </c>
      <c r="S7042" t="s">
        <v>127</v>
      </c>
      <c r="T7042">
        <v>1</v>
      </c>
      <c r="U7042" t="s">
        <v>475</v>
      </c>
      <c r="W7042" t="s">
        <v>386</v>
      </c>
    </row>
    <row r="7043" spans="1:23" x14ac:dyDescent="0.25">
      <c r="A7043" t="s">
        <v>19</v>
      </c>
      <c r="B7043" s="1">
        <v>43980</v>
      </c>
      <c r="C7043">
        <v>-48692.97</v>
      </c>
      <c r="D7043" t="s">
        <v>1249</v>
      </c>
      <c r="E7043" t="s">
        <v>1249</v>
      </c>
      <c r="F7043" t="s">
        <v>949</v>
      </c>
      <c r="G7043" t="s">
        <v>55</v>
      </c>
      <c r="H7043" t="s">
        <v>225</v>
      </c>
      <c r="I7043" t="s">
        <v>225</v>
      </c>
      <c r="J7043" t="s">
        <v>9</v>
      </c>
      <c r="O7043" t="s">
        <v>55</v>
      </c>
      <c r="P7043" t="s">
        <v>9</v>
      </c>
      <c r="Q7043" t="s">
        <v>9</v>
      </c>
      <c r="R7043" t="s">
        <v>224</v>
      </c>
      <c r="S7043" t="s">
        <v>126</v>
      </c>
      <c r="T7043">
        <v>0</v>
      </c>
      <c r="U7043" t="s">
        <v>475</v>
      </c>
      <c r="V7043" t="s">
        <v>6075</v>
      </c>
      <c r="W7043" t="s">
        <v>386</v>
      </c>
    </row>
    <row r="7044" spans="1:23" x14ac:dyDescent="0.25">
      <c r="A7044" t="s">
        <v>356</v>
      </c>
      <c r="B7044" s="1">
        <v>43980</v>
      </c>
      <c r="C7044">
        <v>3.67</v>
      </c>
      <c r="D7044" t="s">
        <v>6618</v>
      </c>
      <c r="E7044" t="s">
        <v>6618</v>
      </c>
      <c r="F7044" t="s">
        <v>6487</v>
      </c>
      <c r="G7044" t="s">
        <v>89</v>
      </c>
      <c r="H7044" t="s">
        <v>69</v>
      </c>
      <c r="I7044" t="s">
        <v>69</v>
      </c>
      <c r="J7044" t="s">
        <v>9</v>
      </c>
      <c r="O7044" t="s">
        <v>89</v>
      </c>
      <c r="P7044" t="s">
        <v>9</v>
      </c>
      <c r="Q7044" t="s">
        <v>9</v>
      </c>
      <c r="R7044" t="s">
        <v>224</v>
      </c>
      <c r="S7044" t="s">
        <v>127</v>
      </c>
      <c r="T7044">
        <v>1</v>
      </c>
      <c r="U7044" t="s">
        <v>475</v>
      </c>
      <c r="W7044" t="s">
        <v>386</v>
      </c>
    </row>
    <row r="7045" spans="1:23" x14ac:dyDescent="0.25">
      <c r="A7045" t="s">
        <v>356</v>
      </c>
      <c r="B7045" s="1">
        <v>43980</v>
      </c>
      <c r="C7045">
        <v>3.67</v>
      </c>
      <c r="D7045" t="s">
        <v>6618</v>
      </c>
      <c r="E7045" t="s">
        <v>6618</v>
      </c>
      <c r="F7045" t="s">
        <v>6487</v>
      </c>
      <c r="G7045" t="s">
        <v>89</v>
      </c>
      <c r="H7045" t="s">
        <v>69</v>
      </c>
      <c r="I7045" t="s">
        <v>69</v>
      </c>
      <c r="J7045" t="s">
        <v>9</v>
      </c>
      <c r="O7045" t="s">
        <v>89</v>
      </c>
      <c r="P7045" t="s">
        <v>9</v>
      </c>
      <c r="Q7045" t="s">
        <v>9</v>
      </c>
      <c r="R7045" t="s">
        <v>224</v>
      </c>
      <c r="S7045" t="s">
        <v>127</v>
      </c>
      <c r="T7045">
        <v>1</v>
      </c>
      <c r="U7045" t="s">
        <v>475</v>
      </c>
      <c r="W7045" t="s">
        <v>386</v>
      </c>
    </row>
    <row r="7046" spans="1:23" x14ac:dyDescent="0.25">
      <c r="A7046" t="s">
        <v>19</v>
      </c>
      <c r="B7046" s="1">
        <v>43980</v>
      </c>
      <c r="C7046">
        <v>-667.25</v>
      </c>
      <c r="D7046" t="s">
        <v>1157</v>
      </c>
      <c r="E7046" t="s">
        <v>1157</v>
      </c>
      <c r="F7046" t="s">
        <v>1158</v>
      </c>
      <c r="G7046" t="s">
        <v>10</v>
      </c>
      <c r="H7046" t="s">
        <v>64</v>
      </c>
      <c r="I7046" t="s">
        <v>64</v>
      </c>
      <c r="J7046" t="s">
        <v>9</v>
      </c>
      <c r="O7046" t="s">
        <v>10</v>
      </c>
      <c r="P7046" t="s">
        <v>9</v>
      </c>
      <c r="Q7046" t="s">
        <v>1649</v>
      </c>
      <c r="R7046" t="s">
        <v>122</v>
      </c>
      <c r="S7046" t="s">
        <v>127</v>
      </c>
      <c r="T7046">
        <v>1</v>
      </c>
      <c r="U7046" t="s">
        <v>475</v>
      </c>
      <c r="W7046" t="s">
        <v>386</v>
      </c>
    </row>
    <row r="7047" spans="1:23" x14ac:dyDescent="0.25">
      <c r="A7047" t="s">
        <v>492</v>
      </c>
      <c r="B7047" s="1">
        <v>43980</v>
      </c>
      <c r="C7047">
        <v>-120</v>
      </c>
      <c r="D7047" t="s">
        <v>1650</v>
      </c>
      <c r="E7047" t="s">
        <v>1650</v>
      </c>
      <c r="F7047" t="s">
        <v>1651</v>
      </c>
      <c r="G7047" t="s">
        <v>94</v>
      </c>
      <c r="H7047" t="s">
        <v>24</v>
      </c>
      <c r="I7047" t="s">
        <v>24</v>
      </c>
      <c r="J7047" t="s">
        <v>2433</v>
      </c>
      <c r="K7047" t="s">
        <v>2434</v>
      </c>
      <c r="O7047" t="s">
        <v>94</v>
      </c>
      <c r="P7047" t="s">
        <v>29</v>
      </c>
      <c r="Q7047" t="s">
        <v>2435</v>
      </c>
      <c r="R7047" t="s">
        <v>122</v>
      </c>
      <c r="S7047" t="s">
        <v>127</v>
      </c>
      <c r="T7047">
        <v>12</v>
      </c>
      <c r="U7047" t="s">
        <v>475</v>
      </c>
      <c r="V7047" t="s">
        <v>265</v>
      </c>
      <c r="W7047" t="s">
        <v>1640</v>
      </c>
    </row>
    <row r="7048" spans="1:23" x14ac:dyDescent="0.25">
      <c r="A7048" t="s">
        <v>356</v>
      </c>
      <c r="B7048" s="1">
        <v>43980</v>
      </c>
      <c r="C7048">
        <v>14.07</v>
      </c>
      <c r="D7048" t="s">
        <v>6618</v>
      </c>
      <c r="E7048" t="s">
        <v>6618</v>
      </c>
      <c r="F7048" t="s">
        <v>6487</v>
      </c>
      <c r="G7048" t="s">
        <v>89</v>
      </c>
      <c r="H7048" t="s">
        <v>69</v>
      </c>
      <c r="I7048" t="s">
        <v>69</v>
      </c>
      <c r="J7048" t="s">
        <v>9</v>
      </c>
      <c r="O7048" t="s">
        <v>89</v>
      </c>
      <c r="P7048" t="s">
        <v>9</v>
      </c>
      <c r="Q7048" t="s">
        <v>9</v>
      </c>
      <c r="R7048" t="s">
        <v>224</v>
      </c>
      <c r="S7048" t="s">
        <v>127</v>
      </c>
      <c r="T7048">
        <v>1</v>
      </c>
      <c r="U7048" t="s">
        <v>475</v>
      </c>
      <c r="W7048" t="s">
        <v>386</v>
      </c>
    </row>
    <row r="7049" spans="1:23" x14ac:dyDescent="0.25">
      <c r="A7049" t="s">
        <v>336</v>
      </c>
      <c r="B7049" s="1">
        <v>43980</v>
      </c>
      <c r="C7049">
        <v>0.03</v>
      </c>
      <c r="D7049" t="s">
        <v>556</v>
      </c>
      <c r="E7049" t="s">
        <v>556</v>
      </c>
      <c r="F7049" t="s">
        <v>546</v>
      </c>
      <c r="G7049" t="s">
        <v>92</v>
      </c>
      <c r="H7049" t="s">
        <v>71</v>
      </c>
      <c r="I7049" t="s">
        <v>71</v>
      </c>
      <c r="J7049" t="s">
        <v>9</v>
      </c>
      <c r="O7049" t="s">
        <v>92</v>
      </c>
      <c r="P7049" t="s">
        <v>9</v>
      </c>
      <c r="Q7049" t="s">
        <v>9</v>
      </c>
      <c r="R7049" t="s">
        <v>92</v>
      </c>
      <c r="S7049" t="s">
        <v>127</v>
      </c>
      <c r="T7049">
        <v>12</v>
      </c>
      <c r="U7049" t="s">
        <v>475</v>
      </c>
      <c r="W7049" t="s">
        <v>386</v>
      </c>
    </row>
    <row r="7050" spans="1:23" x14ac:dyDescent="0.25">
      <c r="A7050" t="s">
        <v>492</v>
      </c>
      <c r="B7050" s="1">
        <v>43980</v>
      </c>
      <c r="C7050">
        <v>-109</v>
      </c>
      <c r="D7050" t="s">
        <v>1652</v>
      </c>
      <c r="E7050" t="s">
        <v>1652</v>
      </c>
      <c r="F7050" t="s">
        <v>1653</v>
      </c>
      <c r="G7050" t="s">
        <v>100</v>
      </c>
      <c r="H7050" t="s">
        <v>97</v>
      </c>
      <c r="I7050" t="s">
        <v>97</v>
      </c>
      <c r="J7050" t="s">
        <v>2394</v>
      </c>
      <c r="K7050" t="s">
        <v>2400</v>
      </c>
      <c r="L7050" t="s">
        <v>2311</v>
      </c>
      <c r="O7050" t="s">
        <v>100</v>
      </c>
      <c r="P7050" t="s">
        <v>29</v>
      </c>
      <c r="Q7050" t="s">
        <v>2401</v>
      </c>
      <c r="R7050" t="s">
        <v>122</v>
      </c>
      <c r="S7050" t="s">
        <v>125</v>
      </c>
      <c r="T7050">
        <v>1</v>
      </c>
      <c r="U7050" t="s">
        <v>475</v>
      </c>
      <c r="V7050" t="s">
        <v>270</v>
      </c>
      <c r="W7050" t="s">
        <v>1640</v>
      </c>
    </row>
    <row r="7051" spans="1:23" x14ac:dyDescent="0.25">
      <c r="A7051" t="s">
        <v>19</v>
      </c>
      <c r="B7051" s="1">
        <v>43979</v>
      </c>
      <c r="C7051">
        <v>3901.71</v>
      </c>
      <c r="D7051" t="s">
        <v>562</v>
      </c>
      <c r="E7051" t="s">
        <v>562</v>
      </c>
      <c r="F7051" t="s">
        <v>563</v>
      </c>
      <c r="G7051" t="s">
        <v>92</v>
      </c>
      <c r="H7051" t="s">
        <v>30</v>
      </c>
      <c r="I7051" t="s">
        <v>30</v>
      </c>
      <c r="J7051" t="s">
        <v>9</v>
      </c>
      <c r="O7051" t="s">
        <v>92</v>
      </c>
      <c r="P7051" t="s">
        <v>9</v>
      </c>
      <c r="Q7051" t="s">
        <v>9</v>
      </c>
      <c r="R7051" t="s">
        <v>92</v>
      </c>
      <c r="S7051" t="s">
        <v>127</v>
      </c>
      <c r="T7051">
        <v>12</v>
      </c>
      <c r="U7051" t="s">
        <v>475</v>
      </c>
      <c r="W7051" t="s">
        <v>386</v>
      </c>
    </row>
    <row r="7052" spans="1:23" x14ac:dyDescent="0.25">
      <c r="A7052" t="s">
        <v>6411</v>
      </c>
      <c r="B7052" s="1">
        <v>43979</v>
      </c>
      <c r="C7052">
        <v>0.28999999999999998</v>
      </c>
      <c r="D7052" t="s">
        <v>556</v>
      </c>
      <c r="E7052" t="s">
        <v>556</v>
      </c>
      <c r="F7052" t="s">
        <v>8280</v>
      </c>
      <c r="G7052" t="s">
        <v>92</v>
      </c>
      <c r="H7052" t="s">
        <v>71</v>
      </c>
      <c r="I7052" t="s">
        <v>71</v>
      </c>
      <c r="J7052" t="s">
        <v>9</v>
      </c>
      <c r="O7052" t="s">
        <v>92</v>
      </c>
      <c r="P7052" t="s">
        <v>9</v>
      </c>
      <c r="Q7052" t="s">
        <v>9</v>
      </c>
      <c r="R7052" t="s">
        <v>92</v>
      </c>
      <c r="S7052" t="s">
        <v>127</v>
      </c>
      <c r="T7052">
        <v>12</v>
      </c>
      <c r="U7052" t="s">
        <v>475</v>
      </c>
      <c r="W7052" t="s">
        <v>386</v>
      </c>
    </row>
    <row r="7053" spans="1:23" x14ac:dyDescent="0.25">
      <c r="A7053" t="s">
        <v>19</v>
      </c>
      <c r="B7053" s="1">
        <v>43979</v>
      </c>
      <c r="C7053">
        <v>4695.54</v>
      </c>
      <c r="D7053" t="s">
        <v>719</v>
      </c>
      <c r="E7053" t="s">
        <v>719</v>
      </c>
      <c r="F7053" t="s">
        <v>565</v>
      </c>
      <c r="G7053" t="s">
        <v>92</v>
      </c>
      <c r="H7053" t="s">
        <v>30</v>
      </c>
      <c r="I7053" t="s">
        <v>30</v>
      </c>
      <c r="J7053" t="s">
        <v>9</v>
      </c>
      <c r="O7053" t="s">
        <v>92</v>
      </c>
      <c r="P7053" t="s">
        <v>9</v>
      </c>
      <c r="Q7053" t="s">
        <v>9</v>
      </c>
      <c r="R7053" t="s">
        <v>92</v>
      </c>
      <c r="S7053" t="s">
        <v>127</v>
      </c>
      <c r="T7053">
        <v>12</v>
      </c>
      <c r="U7053" t="s">
        <v>475</v>
      </c>
      <c r="W7053" t="s">
        <v>386</v>
      </c>
    </row>
    <row r="7054" spans="1:23" x14ac:dyDescent="0.25">
      <c r="A7054" t="s">
        <v>492</v>
      </c>
      <c r="B7054" s="1">
        <v>43979</v>
      </c>
      <c r="C7054">
        <v>-197.95</v>
      </c>
      <c r="D7054" t="s">
        <v>580</v>
      </c>
      <c r="E7054" t="s">
        <v>580</v>
      </c>
      <c r="F7054" t="s">
        <v>581</v>
      </c>
      <c r="G7054" t="s">
        <v>88</v>
      </c>
      <c r="H7054" t="s">
        <v>59</v>
      </c>
      <c r="I7054" t="s">
        <v>59</v>
      </c>
      <c r="J7054" t="s">
        <v>9</v>
      </c>
      <c r="O7054" t="s">
        <v>88</v>
      </c>
      <c r="P7054" t="s">
        <v>9</v>
      </c>
      <c r="Q7054" t="s">
        <v>9</v>
      </c>
      <c r="R7054" t="s">
        <v>122</v>
      </c>
      <c r="S7054" t="s">
        <v>127</v>
      </c>
      <c r="T7054">
        <v>1</v>
      </c>
      <c r="U7054" t="s">
        <v>475</v>
      </c>
      <c r="W7054" t="s">
        <v>386</v>
      </c>
    </row>
    <row r="7055" spans="1:23" x14ac:dyDescent="0.25">
      <c r="A7055" t="s">
        <v>487</v>
      </c>
      <c r="B7055" s="1">
        <v>43978</v>
      </c>
      <c r="C7055">
        <v>-100</v>
      </c>
      <c r="D7055" t="s">
        <v>1659</v>
      </c>
      <c r="E7055" t="s">
        <v>1659</v>
      </c>
      <c r="F7055" t="s">
        <v>531</v>
      </c>
      <c r="G7055" t="s">
        <v>78</v>
      </c>
      <c r="H7055" t="s">
        <v>27</v>
      </c>
      <c r="I7055" t="s">
        <v>27</v>
      </c>
      <c r="J7055" t="s">
        <v>9</v>
      </c>
      <c r="O7055" t="s">
        <v>78</v>
      </c>
      <c r="P7055" t="s">
        <v>9</v>
      </c>
      <c r="Q7055" t="s">
        <v>1660</v>
      </c>
      <c r="R7055" t="s">
        <v>122</v>
      </c>
      <c r="S7055" t="s">
        <v>127</v>
      </c>
      <c r="T7055">
        <v>1</v>
      </c>
      <c r="U7055" t="s">
        <v>475</v>
      </c>
      <c r="W7055" t="s">
        <v>386</v>
      </c>
    </row>
    <row r="7056" spans="1:23" x14ac:dyDescent="0.25">
      <c r="A7056" t="s">
        <v>492</v>
      </c>
      <c r="B7056" s="1">
        <v>43978</v>
      </c>
      <c r="C7056">
        <v>-3.37</v>
      </c>
      <c r="D7056" t="s">
        <v>612</v>
      </c>
      <c r="E7056" t="s">
        <v>612</v>
      </c>
      <c r="F7056" t="s">
        <v>613</v>
      </c>
      <c r="G7056" t="s">
        <v>110</v>
      </c>
      <c r="H7056" t="s">
        <v>79</v>
      </c>
      <c r="I7056" t="s">
        <v>79</v>
      </c>
      <c r="J7056" t="s">
        <v>9</v>
      </c>
      <c r="O7056" t="s">
        <v>110</v>
      </c>
      <c r="P7056" t="s">
        <v>9</v>
      </c>
      <c r="Q7056" t="s">
        <v>9</v>
      </c>
      <c r="R7056" t="s">
        <v>122</v>
      </c>
      <c r="S7056" t="s">
        <v>127</v>
      </c>
      <c r="T7056">
        <v>12</v>
      </c>
      <c r="U7056" t="s">
        <v>475</v>
      </c>
      <c r="V7056" t="s">
        <v>283</v>
      </c>
      <c r="W7056" t="s">
        <v>386</v>
      </c>
    </row>
    <row r="7057" spans="1:23" x14ac:dyDescent="0.25">
      <c r="A7057" t="s">
        <v>19</v>
      </c>
      <c r="B7057" s="1">
        <v>43978</v>
      </c>
      <c r="C7057">
        <v>160</v>
      </c>
      <c r="D7057" t="s">
        <v>1655</v>
      </c>
      <c r="E7057" t="s">
        <v>1655</v>
      </c>
      <c r="F7057" t="s">
        <v>1656</v>
      </c>
      <c r="G7057" t="s">
        <v>105</v>
      </c>
      <c r="H7057" t="s">
        <v>134</v>
      </c>
      <c r="I7057" t="s">
        <v>134</v>
      </c>
      <c r="J7057" t="s">
        <v>2330</v>
      </c>
      <c r="O7057" t="s">
        <v>105</v>
      </c>
      <c r="P7057" t="s">
        <v>9</v>
      </c>
      <c r="Q7057" t="s">
        <v>1657</v>
      </c>
      <c r="R7057" t="s">
        <v>122</v>
      </c>
      <c r="S7057" t="s">
        <v>124</v>
      </c>
      <c r="T7057">
        <v>1</v>
      </c>
      <c r="U7057" t="s">
        <v>475</v>
      </c>
      <c r="V7057" t="s">
        <v>287</v>
      </c>
      <c r="W7057" t="s">
        <v>386</v>
      </c>
    </row>
    <row r="7058" spans="1:23" x14ac:dyDescent="0.25">
      <c r="A7058" t="s">
        <v>19</v>
      </c>
      <c r="B7058" s="1">
        <v>43978</v>
      </c>
      <c r="C7058">
        <v>100</v>
      </c>
      <c r="D7058" t="s">
        <v>1450</v>
      </c>
      <c r="E7058" t="s">
        <v>1450</v>
      </c>
      <c r="F7058" t="s">
        <v>1656</v>
      </c>
      <c r="G7058" t="s">
        <v>105</v>
      </c>
      <c r="H7058" t="s">
        <v>28</v>
      </c>
      <c r="I7058" t="s">
        <v>28</v>
      </c>
      <c r="J7058" t="s">
        <v>2328</v>
      </c>
      <c r="O7058" t="s">
        <v>105</v>
      </c>
      <c r="P7058" t="s">
        <v>9</v>
      </c>
      <c r="Q7058" t="s">
        <v>1492</v>
      </c>
      <c r="R7058" t="s">
        <v>122</v>
      </c>
      <c r="S7058" t="s">
        <v>124</v>
      </c>
      <c r="T7058">
        <v>1</v>
      </c>
      <c r="U7058" t="s">
        <v>475</v>
      </c>
      <c r="W7058" t="s">
        <v>386</v>
      </c>
    </row>
    <row r="7059" spans="1:23" x14ac:dyDescent="0.25">
      <c r="A7059" t="s">
        <v>492</v>
      </c>
      <c r="B7059" s="1">
        <v>43978</v>
      </c>
      <c r="C7059">
        <v>-10.99</v>
      </c>
      <c r="D7059" t="s">
        <v>493</v>
      </c>
      <c r="E7059" t="s">
        <v>493</v>
      </c>
      <c r="F7059" t="s">
        <v>494</v>
      </c>
      <c r="G7059" t="s">
        <v>78</v>
      </c>
      <c r="H7059" t="s">
        <v>27</v>
      </c>
      <c r="I7059" t="s">
        <v>27</v>
      </c>
      <c r="J7059" t="s">
        <v>9</v>
      </c>
      <c r="O7059" t="s">
        <v>78</v>
      </c>
      <c r="P7059" t="s">
        <v>9</v>
      </c>
      <c r="Q7059" t="s">
        <v>1661</v>
      </c>
      <c r="R7059" t="s">
        <v>122</v>
      </c>
      <c r="S7059" t="s">
        <v>127</v>
      </c>
      <c r="T7059">
        <v>1</v>
      </c>
      <c r="U7059" t="s">
        <v>475</v>
      </c>
      <c r="W7059" t="s">
        <v>386</v>
      </c>
    </row>
    <row r="7060" spans="1:23" x14ac:dyDescent="0.25">
      <c r="A7060" t="s">
        <v>19</v>
      </c>
      <c r="B7060" s="1">
        <v>43978</v>
      </c>
      <c r="C7060">
        <v>260</v>
      </c>
      <c r="D7060" t="s">
        <v>1450</v>
      </c>
      <c r="E7060" t="s">
        <v>1450</v>
      </c>
      <c r="F7060" t="s">
        <v>1656</v>
      </c>
      <c r="G7060" t="s">
        <v>105</v>
      </c>
      <c r="H7060" t="s">
        <v>28</v>
      </c>
      <c r="I7060" t="s">
        <v>28</v>
      </c>
      <c r="J7060" t="s">
        <v>2326</v>
      </c>
      <c r="O7060" t="s">
        <v>105</v>
      </c>
      <c r="P7060" t="s">
        <v>9</v>
      </c>
      <c r="Q7060" t="s">
        <v>1658</v>
      </c>
      <c r="R7060" t="s">
        <v>122</v>
      </c>
      <c r="S7060" t="s">
        <v>124</v>
      </c>
      <c r="T7060">
        <v>1</v>
      </c>
      <c r="U7060" t="s">
        <v>475</v>
      </c>
      <c r="W7060" t="s">
        <v>386</v>
      </c>
    </row>
    <row r="7061" spans="1:23" x14ac:dyDescent="0.25">
      <c r="A7061" t="s">
        <v>34</v>
      </c>
      <c r="B7061" s="1">
        <v>43977</v>
      </c>
      <c r="C7061">
        <v>-26.4</v>
      </c>
      <c r="D7061" t="s">
        <v>491</v>
      </c>
      <c r="E7061" t="s">
        <v>491</v>
      </c>
      <c r="F7061" t="s">
        <v>1666</v>
      </c>
      <c r="G7061" t="s">
        <v>88</v>
      </c>
      <c r="H7061" t="s">
        <v>50</v>
      </c>
      <c r="I7061" t="s">
        <v>50</v>
      </c>
      <c r="J7061" t="s">
        <v>9</v>
      </c>
      <c r="K7061" t="s">
        <v>9</v>
      </c>
      <c r="L7061" t="s">
        <v>9</v>
      </c>
      <c r="M7061" t="s">
        <v>1667</v>
      </c>
      <c r="O7061" t="s">
        <v>88</v>
      </c>
      <c r="P7061" t="s">
        <v>9</v>
      </c>
      <c r="Q7061" t="s">
        <v>1669</v>
      </c>
      <c r="R7061" t="s">
        <v>122</v>
      </c>
      <c r="S7061" t="s">
        <v>124</v>
      </c>
      <c r="T7061">
        <v>1</v>
      </c>
      <c r="U7061" t="s">
        <v>475</v>
      </c>
      <c r="W7061" t="s">
        <v>386</v>
      </c>
    </row>
    <row r="7062" spans="1:23" x14ac:dyDescent="0.25">
      <c r="A7062" t="s">
        <v>34</v>
      </c>
      <c r="B7062" s="1">
        <v>43977</v>
      </c>
      <c r="C7062">
        <v>-77</v>
      </c>
      <c r="D7062" t="s">
        <v>491</v>
      </c>
      <c r="E7062" t="s">
        <v>491</v>
      </c>
      <c r="F7062" t="s">
        <v>1664</v>
      </c>
      <c r="G7062" t="s">
        <v>120</v>
      </c>
      <c r="H7062" t="s">
        <v>83</v>
      </c>
      <c r="I7062" t="s">
        <v>83</v>
      </c>
      <c r="J7062" t="s">
        <v>9</v>
      </c>
      <c r="K7062" t="s">
        <v>9</v>
      </c>
      <c r="L7062" t="s">
        <v>9</v>
      </c>
      <c r="M7062" t="s">
        <v>1644</v>
      </c>
      <c r="O7062" t="s">
        <v>120</v>
      </c>
      <c r="P7062" t="s">
        <v>9</v>
      </c>
      <c r="Q7062" t="s">
        <v>1645</v>
      </c>
      <c r="R7062" t="s">
        <v>122</v>
      </c>
      <c r="S7062" t="s">
        <v>127</v>
      </c>
      <c r="T7062">
        <v>12</v>
      </c>
      <c r="U7062" t="s">
        <v>475</v>
      </c>
      <c r="W7062" t="s">
        <v>386</v>
      </c>
    </row>
    <row r="7063" spans="1:23" x14ac:dyDescent="0.25">
      <c r="A7063" t="s">
        <v>34</v>
      </c>
      <c r="B7063" s="1">
        <v>43977</v>
      </c>
      <c r="C7063">
        <v>-1.08</v>
      </c>
      <c r="D7063" t="s">
        <v>491</v>
      </c>
      <c r="E7063" t="s">
        <v>491</v>
      </c>
      <c r="F7063" t="s">
        <v>1662</v>
      </c>
      <c r="G7063" t="s">
        <v>120</v>
      </c>
      <c r="H7063" t="s">
        <v>83</v>
      </c>
      <c r="I7063" t="s">
        <v>83</v>
      </c>
      <c r="J7063" t="s">
        <v>9</v>
      </c>
      <c r="K7063" t="s">
        <v>9</v>
      </c>
      <c r="L7063" t="s">
        <v>9</v>
      </c>
      <c r="M7063" t="s">
        <v>1644</v>
      </c>
      <c r="O7063" t="s">
        <v>120</v>
      </c>
      <c r="P7063" t="s">
        <v>9</v>
      </c>
      <c r="Q7063" t="s">
        <v>1645</v>
      </c>
      <c r="R7063" t="s">
        <v>122</v>
      </c>
      <c r="S7063" t="s">
        <v>127</v>
      </c>
      <c r="T7063">
        <v>12</v>
      </c>
      <c r="U7063" t="s">
        <v>475</v>
      </c>
      <c r="W7063" t="s">
        <v>386</v>
      </c>
    </row>
    <row r="7064" spans="1:23" x14ac:dyDescent="0.25">
      <c r="A7064" t="s">
        <v>34</v>
      </c>
      <c r="B7064" s="1">
        <v>43977</v>
      </c>
      <c r="C7064">
        <v>-32.79</v>
      </c>
      <c r="D7064" t="s">
        <v>491</v>
      </c>
      <c r="E7064" t="s">
        <v>491</v>
      </c>
      <c r="F7064" t="s">
        <v>1665</v>
      </c>
      <c r="G7064" t="s">
        <v>120</v>
      </c>
      <c r="H7064" t="s">
        <v>83</v>
      </c>
      <c r="I7064" t="s">
        <v>83</v>
      </c>
      <c r="J7064" t="s">
        <v>9</v>
      </c>
      <c r="K7064" t="s">
        <v>9</v>
      </c>
      <c r="L7064" t="s">
        <v>9</v>
      </c>
      <c r="M7064" t="s">
        <v>1644</v>
      </c>
      <c r="O7064" t="s">
        <v>120</v>
      </c>
      <c r="P7064" t="s">
        <v>9</v>
      </c>
      <c r="Q7064" t="s">
        <v>1645</v>
      </c>
      <c r="R7064" t="s">
        <v>122</v>
      </c>
      <c r="S7064" t="s">
        <v>127</v>
      </c>
      <c r="T7064">
        <v>12</v>
      </c>
      <c r="U7064" t="s">
        <v>475</v>
      </c>
      <c r="W7064" t="s">
        <v>386</v>
      </c>
    </row>
    <row r="7065" spans="1:23" x14ac:dyDescent="0.25">
      <c r="A7065" t="s">
        <v>19</v>
      </c>
      <c r="B7065" s="1">
        <v>43977</v>
      </c>
      <c r="C7065">
        <v>-13.21</v>
      </c>
      <c r="D7065" t="s">
        <v>25</v>
      </c>
      <c r="E7065" t="s">
        <v>25</v>
      </c>
      <c r="F7065" t="s">
        <v>611</v>
      </c>
      <c r="G7065" t="s">
        <v>55</v>
      </c>
      <c r="H7065" t="s">
        <v>18</v>
      </c>
      <c r="I7065" t="s">
        <v>18</v>
      </c>
      <c r="J7065" t="s">
        <v>9</v>
      </c>
      <c r="O7065" t="s">
        <v>55</v>
      </c>
      <c r="P7065" t="s">
        <v>9</v>
      </c>
      <c r="Q7065" t="s">
        <v>9</v>
      </c>
      <c r="R7065" t="s">
        <v>224</v>
      </c>
      <c r="S7065" t="s">
        <v>126</v>
      </c>
      <c r="T7065">
        <v>12</v>
      </c>
      <c r="U7065" t="s">
        <v>475</v>
      </c>
      <c r="W7065" t="s">
        <v>386</v>
      </c>
    </row>
    <row r="7066" spans="1:23" x14ac:dyDescent="0.25">
      <c r="A7066" t="s">
        <v>19</v>
      </c>
      <c r="B7066" s="1">
        <v>43977</v>
      </c>
      <c r="C7066">
        <v>-1661.51</v>
      </c>
      <c r="D7066" t="s">
        <v>17</v>
      </c>
      <c r="E7066" t="s">
        <v>17</v>
      </c>
      <c r="F7066" t="s">
        <v>778</v>
      </c>
      <c r="G7066" t="s">
        <v>55</v>
      </c>
      <c r="H7066" t="s">
        <v>18</v>
      </c>
      <c r="I7066" t="s">
        <v>18</v>
      </c>
      <c r="J7066" t="s">
        <v>9</v>
      </c>
      <c r="O7066" t="s">
        <v>55</v>
      </c>
      <c r="P7066" t="s">
        <v>9</v>
      </c>
      <c r="Q7066" t="s">
        <v>9</v>
      </c>
      <c r="R7066" t="s">
        <v>224</v>
      </c>
      <c r="S7066" t="s">
        <v>126</v>
      </c>
      <c r="T7066">
        <v>12</v>
      </c>
      <c r="U7066" t="s">
        <v>475</v>
      </c>
      <c r="W7066" t="s">
        <v>386</v>
      </c>
    </row>
    <row r="7067" spans="1:23" x14ac:dyDescent="0.25">
      <c r="A7067" t="s">
        <v>544</v>
      </c>
      <c r="B7067" s="1">
        <v>43977</v>
      </c>
      <c r="C7067">
        <v>-41.84</v>
      </c>
      <c r="D7067" t="s">
        <v>1670</v>
      </c>
      <c r="E7067" t="s">
        <v>1670</v>
      </c>
      <c r="F7067" t="s">
        <v>1671</v>
      </c>
      <c r="G7067" t="s">
        <v>104</v>
      </c>
      <c r="H7067" t="s">
        <v>12</v>
      </c>
      <c r="I7067" t="s">
        <v>12</v>
      </c>
      <c r="J7067" t="s">
        <v>9</v>
      </c>
      <c r="O7067" t="s">
        <v>104</v>
      </c>
      <c r="P7067" t="s">
        <v>9</v>
      </c>
      <c r="Q7067" t="s">
        <v>9</v>
      </c>
      <c r="R7067" t="s">
        <v>122</v>
      </c>
      <c r="S7067" t="s">
        <v>127</v>
      </c>
      <c r="T7067">
        <v>12</v>
      </c>
      <c r="U7067" t="s">
        <v>475</v>
      </c>
      <c r="W7067" t="s">
        <v>386</v>
      </c>
    </row>
    <row r="7068" spans="1:23" x14ac:dyDescent="0.25">
      <c r="A7068" t="s">
        <v>34</v>
      </c>
      <c r="B7068" s="1">
        <v>43977</v>
      </c>
      <c r="C7068">
        <v>-8.5299999999999994</v>
      </c>
      <c r="D7068" t="s">
        <v>491</v>
      </c>
      <c r="E7068" t="s">
        <v>491</v>
      </c>
      <c r="F7068" t="s">
        <v>1666</v>
      </c>
      <c r="G7068" t="s">
        <v>110</v>
      </c>
      <c r="H7068" t="s">
        <v>79</v>
      </c>
      <c r="I7068" t="s">
        <v>79</v>
      </c>
      <c r="J7068" t="s">
        <v>9</v>
      </c>
      <c r="K7068" t="s">
        <v>9</v>
      </c>
      <c r="L7068" t="s">
        <v>9</v>
      </c>
      <c r="M7068" t="s">
        <v>1667</v>
      </c>
      <c r="O7068" t="s">
        <v>110</v>
      </c>
      <c r="P7068" t="s">
        <v>9</v>
      </c>
      <c r="Q7068" t="s">
        <v>1668</v>
      </c>
      <c r="R7068" t="s">
        <v>122</v>
      </c>
      <c r="S7068" t="s">
        <v>127</v>
      </c>
      <c r="T7068">
        <v>12</v>
      </c>
      <c r="U7068" t="s">
        <v>475</v>
      </c>
      <c r="V7068" t="s">
        <v>283</v>
      </c>
      <c r="W7068" t="s">
        <v>386</v>
      </c>
    </row>
    <row r="7069" spans="1:23" x14ac:dyDescent="0.25">
      <c r="A7069" t="s">
        <v>605</v>
      </c>
      <c r="B7069" s="1">
        <v>43977</v>
      </c>
      <c r="C7069">
        <v>-13.21</v>
      </c>
      <c r="D7069" t="s">
        <v>606</v>
      </c>
      <c r="E7069" t="s">
        <v>606</v>
      </c>
      <c r="F7069" t="s">
        <v>1663</v>
      </c>
      <c r="G7069" t="s">
        <v>13</v>
      </c>
      <c r="H7069" t="s">
        <v>11</v>
      </c>
      <c r="I7069" t="s">
        <v>11</v>
      </c>
      <c r="J7069" t="s">
        <v>9</v>
      </c>
      <c r="O7069" t="s">
        <v>13</v>
      </c>
      <c r="P7069" t="s">
        <v>9</v>
      </c>
      <c r="Q7069" t="s">
        <v>9</v>
      </c>
      <c r="R7069" t="s">
        <v>122</v>
      </c>
      <c r="S7069" t="s">
        <v>127</v>
      </c>
      <c r="T7069">
        <v>12</v>
      </c>
      <c r="U7069" t="s">
        <v>475</v>
      </c>
      <c r="W7069" t="s">
        <v>386</v>
      </c>
    </row>
    <row r="7070" spans="1:23" x14ac:dyDescent="0.25">
      <c r="A7070" t="s">
        <v>544</v>
      </c>
      <c r="B7070" s="1">
        <v>43977</v>
      </c>
      <c r="C7070">
        <v>-11.36</v>
      </c>
      <c r="D7070" t="s">
        <v>979</v>
      </c>
      <c r="E7070" t="s">
        <v>979</v>
      </c>
      <c r="F7070" t="s">
        <v>1508</v>
      </c>
      <c r="G7070" t="s">
        <v>104</v>
      </c>
      <c r="H7070" t="s">
        <v>7</v>
      </c>
      <c r="I7070" t="s">
        <v>7</v>
      </c>
      <c r="J7070" t="s">
        <v>9</v>
      </c>
      <c r="O7070" t="s">
        <v>104</v>
      </c>
      <c r="P7070" t="s">
        <v>9</v>
      </c>
      <c r="Q7070" t="s">
        <v>9</v>
      </c>
      <c r="R7070" t="s">
        <v>122</v>
      </c>
      <c r="S7070" t="s">
        <v>127</v>
      </c>
      <c r="T7070">
        <v>12</v>
      </c>
      <c r="U7070" t="s">
        <v>475</v>
      </c>
      <c r="W7070" t="s">
        <v>386</v>
      </c>
    </row>
    <row r="7071" spans="1:23" x14ac:dyDescent="0.25">
      <c r="A7071" t="s">
        <v>508</v>
      </c>
      <c r="B7071" s="1">
        <v>43976</v>
      </c>
      <c r="C7071">
        <v>-78.180000000000007</v>
      </c>
      <c r="D7071" t="s">
        <v>491</v>
      </c>
      <c r="E7071" t="s">
        <v>491</v>
      </c>
      <c r="F7071" t="s">
        <v>491</v>
      </c>
      <c r="G7071" t="s">
        <v>120</v>
      </c>
      <c r="H7071" t="s">
        <v>83</v>
      </c>
      <c r="I7071" t="s">
        <v>83</v>
      </c>
      <c r="J7071" t="s">
        <v>9</v>
      </c>
      <c r="K7071" t="s">
        <v>9</v>
      </c>
      <c r="L7071" t="s">
        <v>9</v>
      </c>
      <c r="M7071" t="s">
        <v>1673</v>
      </c>
      <c r="O7071" t="s">
        <v>120</v>
      </c>
      <c r="P7071" t="s">
        <v>509</v>
      </c>
      <c r="Q7071" t="s">
        <v>1674</v>
      </c>
      <c r="R7071" t="s">
        <v>122</v>
      </c>
      <c r="S7071" t="s">
        <v>127</v>
      </c>
      <c r="T7071">
        <v>12</v>
      </c>
      <c r="U7071" t="s">
        <v>475</v>
      </c>
      <c r="W7071" t="s">
        <v>386</v>
      </c>
    </row>
    <row r="7072" spans="1:23" x14ac:dyDescent="0.25">
      <c r="A7072" t="s">
        <v>492</v>
      </c>
      <c r="B7072" s="1">
        <v>43976</v>
      </c>
      <c r="C7072">
        <v>-16.489999999999998</v>
      </c>
      <c r="D7072" t="s">
        <v>588</v>
      </c>
      <c r="E7072" t="s">
        <v>588</v>
      </c>
      <c r="F7072" t="s">
        <v>589</v>
      </c>
      <c r="G7072" t="s">
        <v>13</v>
      </c>
      <c r="H7072" t="s">
        <v>37</v>
      </c>
      <c r="I7072" t="s">
        <v>37</v>
      </c>
      <c r="J7072" t="s">
        <v>9</v>
      </c>
      <c r="O7072" t="s">
        <v>13</v>
      </c>
      <c r="P7072" t="s">
        <v>9</v>
      </c>
      <c r="Q7072" t="s">
        <v>9</v>
      </c>
      <c r="R7072" t="s">
        <v>122</v>
      </c>
      <c r="S7072" t="s">
        <v>127</v>
      </c>
      <c r="T7072">
        <v>12</v>
      </c>
      <c r="U7072" t="s">
        <v>475</v>
      </c>
      <c r="W7072" t="s">
        <v>386</v>
      </c>
    </row>
    <row r="7073" spans="1:23" x14ac:dyDescent="0.25">
      <c r="A7073" t="s">
        <v>508</v>
      </c>
      <c r="B7073" s="1">
        <v>43976</v>
      </c>
      <c r="C7073">
        <v>-12.58</v>
      </c>
      <c r="D7073" t="s">
        <v>491</v>
      </c>
      <c r="E7073" t="s">
        <v>491</v>
      </c>
      <c r="F7073" t="s">
        <v>491</v>
      </c>
      <c r="G7073" t="s">
        <v>120</v>
      </c>
      <c r="H7073" t="s">
        <v>83</v>
      </c>
      <c r="I7073" t="s">
        <v>83</v>
      </c>
      <c r="J7073" t="s">
        <v>9</v>
      </c>
      <c r="K7073" t="s">
        <v>9</v>
      </c>
      <c r="L7073" t="s">
        <v>9</v>
      </c>
      <c r="M7073" t="s">
        <v>1644</v>
      </c>
      <c r="O7073" t="s">
        <v>120</v>
      </c>
      <c r="P7073" t="s">
        <v>509</v>
      </c>
      <c r="Q7073" t="s">
        <v>1675</v>
      </c>
      <c r="R7073" t="s">
        <v>122</v>
      </c>
      <c r="S7073" t="s">
        <v>127</v>
      </c>
      <c r="T7073">
        <v>12</v>
      </c>
      <c r="U7073" t="s">
        <v>475</v>
      </c>
      <c r="W7073" t="s">
        <v>386</v>
      </c>
    </row>
    <row r="7074" spans="1:23" x14ac:dyDescent="0.25">
      <c r="A7074" t="s">
        <v>508</v>
      </c>
      <c r="B7074" s="1">
        <v>43976</v>
      </c>
      <c r="C7074">
        <v>12.58</v>
      </c>
      <c r="D7074" t="s">
        <v>502</v>
      </c>
      <c r="E7074" t="s">
        <v>502</v>
      </c>
      <c r="F7074" t="s">
        <v>502</v>
      </c>
      <c r="G7074" t="s">
        <v>92</v>
      </c>
      <c r="H7074" t="s">
        <v>49</v>
      </c>
      <c r="I7074" t="s">
        <v>49</v>
      </c>
      <c r="J7074" t="s">
        <v>9</v>
      </c>
      <c r="K7074" t="s">
        <v>9</v>
      </c>
      <c r="L7074" t="s">
        <v>9</v>
      </c>
      <c r="M7074" t="s">
        <v>1644</v>
      </c>
      <c r="O7074" t="s">
        <v>92</v>
      </c>
      <c r="P7074" t="s">
        <v>509</v>
      </c>
      <c r="Q7074" t="s">
        <v>1672</v>
      </c>
      <c r="R7074" t="s">
        <v>92</v>
      </c>
      <c r="S7074" t="s">
        <v>127</v>
      </c>
      <c r="T7074">
        <v>12</v>
      </c>
      <c r="U7074" t="s">
        <v>475</v>
      </c>
      <c r="W7074" t="s">
        <v>386</v>
      </c>
    </row>
    <row r="7075" spans="1:23" x14ac:dyDescent="0.25">
      <c r="A7075" t="s">
        <v>544</v>
      </c>
      <c r="B7075" s="1">
        <v>43975</v>
      </c>
      <c r="C7075">
        <v>1661.51</v>
      </c>
      <c r="D7075" t="s">
        <v>17</v>
      </c>
      <c r="E7075" t="s">
        <v>17</v>
      </c>
      <c r="F7075" t="s">
        <v>867</v>
      </c>
      <c r="G7075" t="s">
        <v>55</v>
      </c>
      <c r="H7075" t="s">
        <v>18</v>
      </c>
      <c r="I7075" t="s">
        <v>18</v>
      </c>
      <c r="J7075" t="s">
        <v>9</v>
      </c>
      <c r="O7075" t="s">
        <v>55</v>
      </c>
      <c r="P7075" t="s">
        <v>9</v>
      </c>
      <c r="Q7075" t="s">
        <v>9</v>
      </c>
      <c r="R7075" t="s">
        <v>224</v>
      </c>
      <c r="S7075" t="s">
        <v>126</v>
      </c>
      <c r="T7075">
        <v>12</v>
      </c>
      <c r="U7075" t="s">
        <v>475</v>
      </c>
      <c r="W7075" t="s">
        <v>386</v>
      </c>
    </row>
    <row r="7076" spans="1:23" x14ac:dyDescent="0.25">
      <c r="A7076" t="s">
        <v>492</v>
      </c>
      <c r="B7076" s="1">
        <v>43974</v>
      </c>
      <c r="C7076">
        <v>-109</v>
      </c>
      <c r="D7076" t="s">
        <v>1652</v>
      </c>
      <c r="E7076" t="s">
        <v>1652</v>
      </c>
      <c r="F7076" t="s">
        <v>1653</v>
      </c>
      <c r="G7076" t="s">
        <v>120</v>
      </c>
      <c r="H7076" t="s">
        <v>86</v>
      </c>
      <c r="I7076" t="s">
        <v>86</v>
      </c>
      <c r="J7076" t="s">
        <v>9</v>
      </c>
      <c r="O7076" t="s">
        <v>120</v>
      </c>
      <c r="P7076" t="s">
        <v>9</v>
      </c>
      <c r="Q7076" t="s">
        <v>1654</v>
      </c>
      <c r="R7076" t="s">
        <v>122</v>
      </c>
      <c r="S7076" t="s">
        <v>125</v>
      </c>
      <c r="T7076">
        <v>1</v>
      </c>
      <c r="U7076" t="s">
        <v>475</v>
      </c>
      <c r="W7076" t="s">
        <v>386</v>
      </c>
    </row>
    <row r="7077" spans="1:23" x14ac:dyDescent="0.25">
      <c r="A7077" t="s">
        <v>492</v>
      </c>
      <c r="B7077" s="1">
        <v>43974</v>
      </c>
      <c r="C7077">
        <v>-189.88</v>
      </c>
      <c r="D7077" t="s">
        <v>495</v>
      </c>
      <c r="E7077" t="s">
        <v>495</v>
      </c>
      <c r="F7077" t="s">
        <v>496</v>
      </c>
      <c r="G7077" t="s">
        <v>104</v>
      </c>
      <c r="H7077" t="s">
        <v>16</v>
      </c>
      <c r="I7077" t="s">
        <v>16</v>
      </c>
      <c r="J7077" t="s">
        <v>9</v>
      </c>
      <c r="O7077" t="s">
        <v>104</v>
      </c>
      <c r="P7077" t="s">
        <v>9</v>
      </c>
      <c r="Q7077" t="s">
        <v>9</v>
      </c>
      <c r="R7077" t="s">
        <v>122</v>
      </c>
      <c r="S7077" t="s">
        <v>127</v>
      </c>
      <c r="T7077">
        <v>12</v>
      </c>
      <c r="U7077" t="s">
        <v>475</v>
      </c>
      <c r="W7077" t="s">
        <v>386</v>
      </c>
    </row>
    <row r="7078" spans="1:23" x14ac:dyDescent="0.25">
      <c r="A7078" t="s">
        <v>605</v>
      </c>
      <c r="B7078" s="1">
        <v>43974</v>
      </c>
      <c r="C7078">
        <v>13.21</v>
      </c>
      <c r="D7078" t="s">
        <v>25</v>
      </c>
      <c r="E7078" t="s">
        <v>25</v>
      </c>
      <c r="F7078" t="s">
        <v>627</v>
      </c>
      <c r="G7078" t="s">
        <v>55</v>
      </c>
      <c r="H7078" t="s">
        <v>18</v>
      </c>
      <c r="I7078" t="s">
        <v>18</v>
      </c>
      <c r="J7078" t="s">
        <v>9</v>
      </c>
      <c r="O7078" t="s">
        <v>55</v>
      </c>
      <c r="P7078" t="s">
        <v>9</v>
      </c>
      <c r="Q7078" t="s">
        <v>9</v>
      </c>
      <c r="R7078" t="s">
        <v>224</v>
      </c>
      <c r="S7078" t="s">
        <v>126</v>
      </c>
      <c r="T7078">
        <v>12</v>
      </c>
      <c r="U7078" t="s">
        <v>475</v>
      </c>
      <c r="W7078" t="s">
        <v>386</v>
      </c>
    </row>
    <row r="7079" spans="1:23" x14ac:dyDescent="0.25">
      <c r="A7079" t="s">
        <v>544</v>
      </c>
      <c r="B7079" s="1">
        <v>43973</v>
      </c>
      <c r="C7079">
        <v>-9.49</v>
      </c>
      <c r="D7079" t="s">
        <v>634</v>
      </c>
      <c r="E7079" t="s">
        <v>634</v>
      </c>
      <c r="F7079" t="s">
        <v>1679</v>
      </c>
      <c r="G7079" t="s">
        <v>104</v>
      </c>
      <c r="H7079" t="s">
        <v>16</v>
      </c>
      <c r="I7079" t="s">
        <v>16</v>
      </c>
      <c r="J7079" t="s">
        <v>9</v>
      </c>
      <c r="O7079" t="s">
        <v>104</v>
      </c>
      <c r="P7079" t="s">
        <v>9</v>
      </c>
      <c r="Q7079" t="s">
        <v>9</v>
      </c>
      <c r="R7079" t="s">
        <v>122</v>
      </c>
      <c r="S7079" t="s">
        <v>127</v>
      </c>
      <c r="T7079">
        <v>12</v>
      </c>
      <c r="U7079" t="s">
        <v>475</v>
      </c>
      <c r="W7079" t="s">
        <v>386</v>
      </c>
    </row>
    <row r="7080" spans="1:23" x14ac:dyDescent="0.25">
      <c r="A7080" t="s">
        <v>544</v>
      </c>
      <c r="B7080" s="1">
        <v>43973</v>
      </c>
      <c r="C7080">
        <v>-30.68</v>
      </c>
      <c r="D7080" t="s">
        <v>560</v>
      </c>
      <c r="E7080" t="s">
        <v>560</v>
      </c>
      <c r="F7080" t="s">
        <v>561</v>
      </c>
      <c r="G7080" t="s">
        <v>104</v>
      </c>
      <c r="H7080" t="s">
        <v>16</v>
      </c>
      <c r="I7080" t="s">
        <v>16</v>
      </c>
      <c r="J7080" t="s">
        <v>9</v>
      </c>
      <c r="O7080" t="s">
        <v>104</v>
      </c>
      <c r="P7080" t="s">
        <v>9</v>
      </c>
      <c r="Q7080" t="s">
        <v>9</v>
      </c>
      <c r="R7080" t="s">
        <v>122</v>
      </c>
      <c r="S7080" t="s">
        <v>127</v>
      </c>
      <c r="T7080">
        <v>12</v>
      </c>
      <c r="U7080" t="s">
        <v>475</v>
      </c>
      <c r="W7080" t="s">
        <v>386</v>
      </c>
    </row>
    <row r="7081" spans="1:23" x14ac:dyDescent="0.25">
      <c r="A7081" t="s">
        <v>544</v>
      </c>
      <c r="B7081" s="1">
        <v>43973</v>
      </c>
      <c r="C7081">
        <v>-23.13</v>
      </c>
      <c r="D7081" t="s">
        <v>634</v>
      </c>
      <c r="E7081" t="s">
        <v>634</v>
      </c>
      <c r="F7081" t="s">
        <v>1679</v>
      </c>
      <c r="G7081" t="s">
        <v>120</v>
      </c>
      <c r="H7081" t="s">
        <v>67</v>
      </c>
      <c r="I7081" t="s">
        <v>67</v>
      </c>
      <c r="J7081" t="s">
        <v>9</v>
      </c>
      <c r="O7081" t="s">
        <v>120</v>
      </c>
      <c r="P7081" t="s">
        <v>9</v>
      </c>
      <c r="Q7081" t="s">
        <v>9</v>
      </c>
      <c r="R7081" t="s">
        <v>122</v>
      </c>
      <c r="S7081" t="s">
        <v>127</v>
      </c>
      <c r="T7081">
        <v>12</v>
      </c>
      <c r="U7081" t="s">
        <v>475</v>
      </c>
      <c r="W7081" t="s">
        <v>386</v>
      </c>
    </row>
    <row r="7082" spans="1:23" x14ac:dyDescent="0.25">
      <c r="A7082" t="s">
        <v>544</v>
      </c>
      <c r="B7082" s="1">
        <v>43973</v>
      </c>
      <c r="C7082">
        <v>-29.95</v>
      </c>
      <c r="D7082" t="s">
        <v>1168</v>
      </c>
      <c r="E7082" t="s">
        <v>1168</v>
      </c>
      <c r="F7082" t="s">
        <v>1676</v>
      </c>
      <c r="G7082" t="s">
        <v>94</v>
      </c>
      <c r="H7082" t="s">
        <v>99</v>
      </c>
      <c r="I7082" t="s">
        <v>99</v>
      </c>
      <c r="J7082" t="s">
        <v>9</v>
      </c>
      <c r="O7082" t="s">
        <v>94</v>
      </c>
      <c r="P7082" t="s">
        <v>9</v>
      </c>
      <c r="Q7082" t="s">
        <v>9</v>
      </c>
      <c r="R7082" t="s">
        <v>122</v>
      </c>
      <c r="S7082" t="s">
        <v>127</v>
      </c>
      <c r="T7082">
        <v>12</v>
      </c>
      <c r="U7082" t="s">
        <v>475</v>
      </c>
      <c r="W7082" t="s">
        <v>386</v>
      </c>
    </row>
    <row r="7083" spans="1:23" x14ac:dyDescent="0.25">
      <c r="A7083" t="s">
        <v>492</v>
      </c>
      <c r="B7083" s="1">
        <v>43973</v>
      </c>
      <c r="C7083">
        <v>-500</v>
      </c>
      <c r="D7083" t="s">
        <v>1513</v>
      </c>
      <c r="E7083" t="s">
        <v>1513</v>
      </c>
      <c r="F7083" t="s">
        <v>1514</v>
      </c>
      <c r="G7083" t="s">
        <v>117</v>
      </c>
      <c r="H7083" t="s">
        <v>152</v>
      </c>
      <c r="I7083" t="s">
        <v>152</v>
      </c>
      <c r="J7083" t="s">
        <v>2442</v>
      </c>
      <c r="K7083" t="s">
        <v>2443</v>
      </c>
      <c r="L7083" t="s">
        <v>2459</v>
      </c>
      <c r="O7083" t="s">
        <v>117</v>
      </c>
      <c r="P7083" t="s">
        <v>29</v>
      </c>
      <c r="Q7083" t="s">
        <v>2460</v>
      </c>
      <c r="R7083" t="s">
        <v>122</v>
      </c>
      <c r="S7083" t="s">
        <v>127</v>
      </c>
      <c r="T7083">
        <v>1</v>
      </c>
      <c r="U7083" t="s">
        <v>475</v>
      </c>
      <c r="V7083" t="s">
        <v>284</v>
      </c>
      <c r="W7083" t="s">
        <v>1640</v>
      </c>
    </row>
    <row r="7084" spans="1:23" x14ac:dyDescent="0.25">
      <c r="A7084" t="s">
        <v>544</v>
      </c>
      <c r="B7084" s="1">
        <v>43973</v>
      </c>
      <c r="C7084">
        <v>-74.569999999999993</v>
      </c>
      <c r="D7084" t="s">
        <v>1168</v>
      </c>
      <c r="E7084" t="s">
        <v>1168</v>
      </c>
      <c r="F7084" t="s">
        <v>1676</v>
      </c>
      <c r="G7084" t="s">
        <v>94</v>
      </c>
      <c r="H7084" t="s">
        <v>32</v>
      </c>
      <c r="I7084" t="s">
        <v>32</v>
      </c>
      <c r="J7084" t="s">
        <v>32</v>
      </c>
      <c r="O7084" t="s">
        <v>94</v>
      </c>
      <c r="P7084" t="s">
        <v>29</v>
      </c>
      <c r="Q7084" t="s">
        <v>2384</v>
      </c>
      <c r="R7084" t="s">
        <v>122</v>
      </c>
      <c r="S7084" t="s">
        <v>127</v>
      </c>
      <c r="T7084">
        <v>12</v>
      </c>
      <c r="U7084" t="s">
        <v>475</v>
      </c>
      <c r="V7084" t="s">
        <v>276</v>
      </c>
      <c r="W7084" t="s">
        <v>1640</v>
      </c>
    </row>
    <row r="7085" spans="1:23" x14ac:dyDescent="0.25">
      <c r="A7085" t="s">
        <v>19</v>
      </c>
      <c r="B7085" s="1">
        <v>43973</v>
      </c>
      <c r="C7085">
        <v>31062</v>
      </c>
      <c r="D7085" t="s">
        <v>2402</v>
      </c>
      <c r="E7085" t="s">
        <v>2402</v>
      </c>
      <c r="F7085" t="s">
        <v>1678</v>
      </c>
      <c r="G7085" t="s">
        <v>55</v>
      </c>
      <c r="H7085" t="s">
        <v>225</v>
      </c>
      <c r="I7085" t="s">
        <v>225</v>
      </c>
      <c r="J7085" t="s">
        <v>9</v>
      </c>
      <c r="O7085" t="s">
        <v>55</v>
      </c>
      <c r="P7085" t="s">
        <v>9</v>
      </c>
      <c r="Q7085" t="s">
        <v>9</v>
      </c>
      <c r="R7085" t="s">
        <v>224</v>
      </c>
      <c r="S7085" t="s">
        <v>126</v>
      </c>
      <c r="T7085">
        <v>0</v>
      </c>
      <c r="U7085" t="s">
        <v>475</v>
      </c>
      <c r="V7085" t="s">
        <v>6075</v>
      </c>
      <c r="W7085" t="s">
        <v>386</v>
      </c>
    </row>
    <row r="7086" spans="1:23" x14ac:dyDescent="0.25">
      <c r="A7086" t="s">
        <v>487</v>
      </c>
      <c r="B7086" s="1">
        <v>43973</v>
      </c>
      <c r="C7086">
        <v>-30</v>
      </c>
      <c r="D7086" t="s">
        <v>1421</v>
      </c>
      <c r="E7086" t="s">
        <v>1421</v>
      </c>
      <c r="F7086" t="s">
        <v>531</v>
      </c>
      <c r="G7086" t="s">
        <v>104</v>
      </c>
      <c r="H7086" t="s">
        <v>16</v>
      </c>
      <c r="I7086" t="s">
        <v>16</v>
      </c>
      <c r="J7086" t="s">
        <v>9</v>
      </c>
      <c r="O7086" t="s">
        <v>104</v>
      </c>
      <c r="P7086" t="s">
        <v>9</v>
      </c>
      <c r="Q7086" t="s">
        <v>1677</v>
      </c>
      <c r="R7086" t="s">
        <v>122</v>
      </c>
      <c r="S7086" t="s">
        <v>127</v>
      </c>
      <c r="T7086">
        <v>12</v>
      </c>
      <c r="U7086" t="s">
        <v>475</v>
      </c>
      <c r="W7086" t="s">
        <v>386</v>
      </c>
    </row>
    <row r="7087" spans="1:23" x14ac:dyDescent="0.25">
      <c r="A7087" t="s">
        <v>19</v>
      </c>
      <c r="B7087" s="1">
        <v>43973</v>
      </c>
      <c r="C7087">
        <v>-321.37</v>
      </c>
      <c r="D7087" t="s">
        <v>609</v>
      </c>
      <c r="E7087" t="s">
        <v>609</v>
      </c>
      <c r="F7087" t="s">
        <v>610</v>
      </c>
      <c r="G7087" t="s">
        <v>10</v>
      </c>
      <c r="H7087" t="s">
        <v>20</v>
      </c>
      <c r="I7087" t="s">
        <v>20</v>
      </c>
      <c r="J7087" t="s">
        <v>9</v>
      </c>
      <c r="O7087" t="s">
        <v>10</v>
      </c>
      <c r="P7087" t="s">
        <v>9</v>
      </c>
      <c r="Q7087" t="s">
        <v>9</v>
      </c>
      <c r="R7087" t="s">
        <v>122</v>
      </c>
      <c r="S7087" t="s">
        <v>127</v>
      </c>
      <c r="T7087">
        <v>12</v>
      </c>
      <c r="U7087" t="s">
        <v>475</v>
      </c>
      <c r="W7087" t="s">
        <v>386</v>
      </c>
    </row>
    <row r="7088" spans="1:23" x14ac:dyDescent="0.25">
      <c r="A7088" t="s">
        <v>544</v>
      </c>
      <c r="B7088" s="1">
        <v>43973</v>
      </c>
      <c r="C7088">
        <v>-16.989999999999998</v>
      </c>
      <c r="D7088" t="s">
        <v>634</v>
      </c>
      <c r="E7088" t="s">
        <v>634</v>
      </c>
      <c r="F7088" t="s">
        <v>1679</v>
      </c>
      <c r="G7088" t="s">
        <v>13</v>
      </c>
      <c r="H7088" t="s">
        <v>148</v>
      </c>
      <c r="I7088" t="s">
        <v>148</v>
      </c>
      <c r="J7088" t="s">
        <v>9</v>
      </c>
      <c r="O7088" t="s">
        <v>13</v>
      </c>
      <c r="P7088" t="s">
        <v>9</v>
      </c>
      <c r="Q7088" t="s">
        <v>9</v>
      </c>
      <c r="R7088" t="s">
        <v>122</v>
      </c>
      <c r="S7088" t="s">
        <v>127</v>
      </c>
      <c r="T7088">
        <v>12</v>
      </c>
      <c r="U7088" t="s">
        <v>475</v>
      </c>
      <c r="W7088" t="s">
        <v>386</v>
      </c>
    </row>
    <row r="7089" spans="1:23" x14ac:dyDescent="0.25">
      <c r="A7089" t="s">
        <v>544</v>
      </c>
      <c r="B7089" s="1">
        <v>43972</v>
      </c>
      <c r="C7089">
        <v>-25.47</v>
      </c>
      <c r="D7089" t="s">
        <v>1682</v>
      </c>
      <c r="E7089" t="s">
        <v>1682</v>
      </c>
      <c r="F7089" t="s">
        <v>1683</v>
      </c>
      <c r="G7089" t="s">
        <v>104</v>
      </c>
      <c r="H7089" t="s">
        <v>7</v>
      </c>
      <c r="I7089" t="s">
        <v>7</v>
      </c>
      <c r="J7089" t="s">
        <v>9</v>
      </c>
      <c r="O7089" t="s">
        <v>104</v>
      </c>
      <c r="P7089" t="s">
        <v>9</v>
      </c>
      <c r="Q7089" t="s">
        <v>9</v>
      </c>
      <c r="R7089" t="s">
        <v>122</v>
      </c>
      <c r="S7089" t="s">
        <v>127</v>
      </c>
      <c r="T7089">
        <v>12</v>
      </c>
      <c r="U7089" t="s">
        <v>475</v>
      </c>
      <c r="W7089" t="s">
        <v>386</v>
      </c>
    </row>
    <row r="7090" spans="1:23" x14ac:dyDescent="0.25">
      <c r="A7090" t="s">
        <v>544</v>
      </c>
      <c r="B7090" s="1">
        <v>43972</v>
      </c>
      <c r="C7090">
        <v>-7.68</v>
      </c>
      <c r="D7090" t="s">
        <v>744</v>
      </c>
      <c r="E7090" t="s">
        <v>744</v>
      </c>
      <c r="F7090" t="s">
        <v>1684</v>
      </c>
      <c r="G7090" t="s">
        <v>104</v>
      </c>
      <c r="H7090" t="s">
        <v>7</v>
      </c>
      <c r="I7090" t="s">
        <v>7</v>
      </c>
      <c r="J7090" t="s">
        <v>9</v>
      </c>
      <c r="O7090" t="s">
        <v>104</v>
      </c>
      <c r="P7090" t="s">
        <v>9</v>
      </c>
      <c r="Q7090" t="s">
        <v>9</v>
      </c>
      <c r="R7090" t="s">
        <v>122</v>
      </c>
      <c r="S7090" t="s">
        <v>127</v>
      </c>
      <c r="T7090">
        <v>12</v>
      </c>
      <c r="U7090" t="s">
        <v>475</v>
      </c>
      <c r="W7090" t="s">
        <v>386</v>
      </c>
    </row>
    <row r="7091" spans="1:23" x14ac:dyDescent="0.25">
      <c r="A7091" t="s">
        <v>544</v>
      </c>
      <c r="B7091" s="1">
        <v>43972</v>
      </c>
      <c r="C7091">
        <v>-25.5</v>
      </c>
      <c r="D7091" t="s">
        <v>763</v>
      </c>
      <c r="E7091" t="s">
        <v>763</v>
      </c>
      <c r="F7091" t="s">
        <v>764</v>
      </c>
      <c r="G7091" t="s">
        <v>104</v>
      </c>
      <c r="H7091" t="s">
        <v>7</v>
      </c>
      <c r="I7091" t="s">
        <v>7</v>
      </c>
      <c r="J7091" t="s">
        <v>9</v>
      </c>
      <c r="O7091" t="s">
        <v>104</v>
      </c>
      <c r="P7091" t="s">
        <v>9</v>
      </c>
      <c r="Q7091" t="s">
        <v>9</v>
      </c>
      <c r="R7091" t="s">
        <v>122</v>
      </c>
      <c r="S7091" t="s">
        <v>127</v>
      </c>
      <c r="T7091">
        <v>12</v>
      </c>
      <c r="U7091" t="s">
        <v>475</v>
      </c>
      <c r="W7091" t="s">
        <v>386</v>
      </c>
    </row>
    <row r="7092" spans="1:23" x14ac:dyDescent="0.25">
      <c r="A7092" t="s">
        <v>544</v>
      </c>
      <c r="B7092" s="1">
        <v>43972</v>
      </c>
      <c r="C7092">
        <v>-34.08</v>
      </c>
      <c r="D7092" t="s">
        <v>1680</v>
      </c>
      <c r="E7092" t="s">
        <v>1680</v>
      </c>
      <c r="F7092" t="s">
        <v>1681</v>
      </c>
      <c r="G7092" t="s">
        <v>104</v>
      </c>
      <c r="H7092" t="s">
        <v>12</v>
      </c>
      <c r="I7092" t="s">
        <v>12</v>
      </c>
      <c r="J7092" t="s">
        <v>9</v>
      </c>
      <c r="O7092" t="s">
        <v>104</v>
      </c>
      <c r="P7092" t="s">
        <v>9</v>
      </c>
      <c r="Q7092" t="s">
        <v>9</v>
      </c>
      <c r="R7092" t="s">
        <v>122</v>
      </c>
      <c r="S7092" t="s">
        <v>127</v>
      </c>
      <c r="T7092">
        <v>12</v>
      </c>
      <c r="U7092" t="s">
        <v>475</v>
      </c>
      <c r="W7092" t="s">
        <v>386</v>
      </c>
    </row>
    <row r="7093" spans="1:23" x14ac:dyDescent="0.25">
      <c r="A7093" t="s">
        <v>5030</v>
      </c>
      <c r="B7093" s="1">
        <v>43971</v>
      </c>
      <c r="C7093">
        <v>-55</v>
      </c>
      <c r="D7093" t="s">
        <v>621</v>
      </c>
      <c r="E7093" t="s">
        <v>621</v>
      </c>
      <c r="F7093" t="s">
        <v>1615</v>
      </c>
      <c r="G7093" t="s">
        <v>55</v>
      </c>
      <c r="H7093" t="s">
        <v>225</v>
      </c>
      <c r="I7093" t="s">
        <v>225</v>
      </c>
      <c r="J7093" t="s">
        <v>9</v>
      </c>
      <c r="O7093" t="s">
        <v>55</v>
      </c>
      <c r="P7093" t="s">
        <v>9</v>
      </c>
      <c r="Q7093" t="s">
        <v>9</v>
      </c>
      <c r="R7093" t="s">
        <v>224</v>
      </c>
      <c r="S7093" t="s">
        <v>126</v>
      </c>
      <c r="T7093">
        <v>0</v>
      </c>
      <c r="U7093" t="s">
        <v>475</v>
      </c>
      <c r="V7093" t="s">
        <v>6075</v>
      </c>
      <c r="W7093" t="s">
        <v>386</v>
      </c>
    </row>
    <row r="7094" spans="1:23" x14ac:dyDescent="0.25">
      <c r="A7094" t="s">
        <v>19</v>
      </c>
      <c r="B7094" s="1">
        <v>43971</v>
      </c>
      <c r="C7094">
        <v>500</v>
      </c>
      <c r="D7094" t="s">
        <v>623</v>
      </c>
      <c r="E7094" t="s">
        <v>623</v>
      </c>
      <c r="F7094" t="s">
        <v>624</v>
      </c>
      <c r="G7094" t="s">
        <v>55</v>
      </c>
      <c r="H7094" t="s">
        <v>225</v>
      </c>
      <c r="I7094" t="s">
        <v>225</v>
      </c>
      <c r="J7094" t="s">
        <v>9</v>
      </c>
      <c r="O7094" t="s">
        <v>55</v>
      </c>
      <c r="P7094" t="s">
        <v>9</v>
      </c>
      <c r="Q7094" t="s">
        <v>9</v>
      </c>
      <c r="R7094" t="s">
        <v>224</v>
      </c>
      <c r="S7094" t="s">
        <v>126</v>
      </c>
      <c r="T7094">
        <v>0</v>
      </c>
      <c r="U7094" t="s">
        <v>475</v>
      </c>
      <c r="V7094" t="s">
        <v>6075</v>
      </c>
      <c r="W7094" t="s">
        <v>386</v>
      </c>
    </row>
    <row r="7095" spans="1:23" x14ac:dyDescent="0.25">
      <c r="A7095" t="s">
        <v>19</v>
      </c>
      <c r="B7095" s="1">
        <v>43971</v>
      </c>
      <c r="C7095">
        <v>55</v>
      </c>
      <c r="D7095" t="s">
        <v>623</v>
      </c>
      <c r="E7095" t="s">
        <v>623</v>
      </c>
      <c r="F7095" t="s">
        <v>624</v>
      </c>
      <c r="G7095" t="s">
        <v>55</v>
      </c>
      <c r="H7095" t="s">
        <v>225</v>
      </c>
      <c r="I7095" t="s">
        <v>225</v>
      </c>
      <c r="J7095" t="s">
        <v>9</v>
      </c>
      <c r="O7095" t="s">
        <v>55</v>
      </c>
      <c r="P7095" t="s">
        <v>9</v>
      </c>
      <c r="Q7095" t="s">
        <v>9</v>
      </c>
      <c r="R7095" t="s">
        <v>224</v>
      </c>
      <c r="S7095" t="s">
        <v>126</v>
      </c>
      <c r="T7095">
        <v>0</v>
      </c>
      <c r="U7095" t="s">
        <v>475</v>
      </c>
      <c r="V7095" t="s">
        <v>6075</v>
      </c>
      <c r="W7095" t="s">
        <v>386</v>
      </c>
    </row>
    <row r="7096" spans="1:23" x14ac:dyDescent="0.25">
      <c r="A7096" t="s">
        <v>5030</v>
      </c>
      <c r="B7096" s="1">
        <v>43971</v>
      </c>
      <c r="C7096">
        <v>-500</v>
      </c>
      <c r="D7096" t="s">
        <v>621</v>
      </c>
      <c r="E7096" t="s">
        <v>621</v>
      </c>
      <c r="F7096" t="s">
        <v>1615</v>
      </c>
      <c r="G7096" t="s">
        <v>55</v>
      </c>
      <c r="H7096" t="s">
        <v>225</v>
      </c>
      <c r="I7096" t="s">
        <v>225</v>
      </c>
      <c r="J7096" t="s">
        <v>9</v>
      </c>
      <c r="O7096" t="s">
        <v>55</v>
      </c>
      <c r="P7096" t="s">
        <v>9</v>
      </c>
      <c r="Q7096" t="s">
        <v>9</v>
      </c>
      <c r="R7096" t="s">
        <v>224</v>
      </c>
      <c r="S7096" t="s">
        <v>126</v>
      </c>
      <c r="T7096">
        <v>0</v>
      </c>
      <c r="U7096" t="s">
        <v>475</v>
      </c>
      <c r="V7096" t="s">
        <v>6075</v>
      </c>
      <c r="W7096" t="s">
        <v>386</v>
      </c>
    </row>
    <row r="7097" spans="1:23" x14ac:dyDescent="0.25">
      <c r="A7097" t="s">
        <v>508</v>
      </c>
      <c r="B7097" s="1">
        <v>43971</v>
      </c>
      <c r="C7097">
        <v>78.180000000000007</v>
      </c>
      <c r="D7097" t="s">
        <v>502</v>
      </c>
      <c r="E7097" t="s">
        <v>502</v>
      </c>
      <c r="F7097" t="s">
        <v>502</v>
      </c>
      <c r="G7097" t="s">
        <v>92</v>
      </c>
      <c r="H7097" t="s">
        <v>49</v>
      </c>
      <c r="I7097" t="s">
        <v>49</v>
      </c>
      <c r="J7097" t="s">
        <v>9</v>
      </c>
      <c r="K7097" t="s">
        <v>9</v>
      </c>
      <c r="L7097" t="s">
        <v>9</v>
      </c>
      <c r="M7097" t="s">
        <v>1673</v>
      </c>
      <c r="O7097" t="s">
        <v>92</v>
      </c>
      <c r="P7097" t="s">
        <v>9</v>
      </c>
      <c r="Q7097" t="s">
        <v>1685</v>
      </c>
      <c r="R7097" t="s">
        <v>92</v>
      </c>
      <c r="S7097" t="s">
        <v>127</v>
      </c>
      <c r="T7097">
        <v>12</v>
      </c>
      <c r="U7097" t="s">
        <v>475</v>
      </c>
      <c r="W7097" t="s">
        <v>386</v>
      </c>
    </row>
    <row r="7098" spans="1:23" x14ac:dyDescent="0.25">
      <c r="A7098" t="s">
        <v>19</v>
      </c>
      <c r="B7098" s="1">
        <v>43970</v>
      </c>
      <c r="C7098">
        <v>-71.31</v>
      </c>
      <c r="D7098" t="s">
        <v>36</v>
      </c>
      <c r="E7098" t="s">
        <v>36</v>
      </c>
      <c r="F7098" t="s">
        <v>653</v>
      </c>
      <c r="G7098" t="s">
        <v>55</v>
      </c>
      <c r="H7098" t="s">
        <v>18</v>
      </c>
      <c r="I7098" t="s">
        <v>18</v>
      </c>
      <c r="J7098" t="s">
        <v>9</v>
      </c>
      <c r="O7098" t="s">
        <v>55</v>
      </c>
      <c r="P7098" t="s">
        <v>9</v>
      </c>
      <c r="Q7098" t="s">
        <v>9</v>
      </c>
      <c r="R7098" t="s">
        <v>224</v>
      </c>
      <c r="S7098" t="s">
        <v>126</v>
      </c>
      <c r="T7098">
        <v>12</v>
      </c>
      <c r="U7098" t="s">
        <v>475</v>
      </c>
      <c r="W7098" t="s">
        <v>386</v>
      </c>
    </row>
    <row r="7099" spans="1:23" x14ac:dyDescent="0.25">
      <c r="A7099" t="s">
        <v>19</v>
      </c>
      <c r="B7099" s="1">
        <v>43970</v>
      </c>
      <c r="C7099">
        <v>815</v>
      </c>
      <c r="D7099" t="s">
        <v>1049</v>
      </c>
      <c r="E7099" t="s">
        <v>1049</v>
      </c>
      <c r="F7099" t="s">
        <v>1050</v>
      </c>
      <c r="G7099" t="s">
        <v>92</v>
      </c>
      <c r="H7099" t="s">
        <v>135</v>
      </c>
      <c r="I7099" t="s">
        <v>135</v>
      </c>
      <c r="J7099" t="s">
        <v>9</v>
      </c>
      <c r="O7099" t="s">
        <v>92</v>
      </c>
      <c r="P7099" t="s">
        <v>9</v>
      </c>
      <c r="Q7099" t="s">
        <v>9</v>
      </c>
      <c r="R7099" t="s">
        <v>92</v>
      </c>
      <c r="S7099" t="s">
        <v>127</v>
      </c>
      <c r="T7099">
        <v>1</v>
      </c>
      <c r="U7099" t="s">
        <v>475</v>
      </c>
      <c r="V7099" t="s">
        <v>284</v>
      </c>
      <c r="W7099" t="s">
        <v>386</v>
      </c>
    </row>
    <row r="7100" spans="1:23" x14ac:dyDescent="0.25">
      <c r="A7100" t="s">
        <v>966</v>
      </c>
      <c r="B7100" s="1">
        <v>43970</v>
      </c>
      <c r="C7100">
        <v>-31062</v>
      </c>
      <c r="D7100" t="s">
        <v>621</v>
      </c>
      <c r="E7100" t="s">
        <v>621</v>
      </c>
      <c r="F7100" t="s">
        <v>1486</v>
      </c>
      <c r="G7100" t="s">
        <v>55</v>
      </c>
      <c r="H7100" t="s">
        <v>225</v>
      </c>
      <c r="I7100" t="s">
        <v>225</v>
      </c>
      <c r="J7100" t="s">
        <v>9</v>
      </c>
      <c r="O7100" t="s">
        <v>55</v>
      </c>
      <c r="P7100" t="s">
        <v>9</v>
      </c>
      <c r="Q7100" t="s">
        <v>9</v>
      </c>
      <c r="R7100" t="s">
        <v>224</v>
      </c>
      <c r="S7100" t="s">
        <v>126</v>
      </c>
      <c r="T7100">
        <v>0</v>
      </c>
      <c r="U7100" t="s">
        <v>475</v>
      </c>
      <c r="V7100" t="s">
        <v>6075</v>
      </c>
      <c r="W7100" t="s">
        <v>386</v>
      </c>
    </row>
    <row r="7101" spans="1:23" x14ac:dyDescent="0.25">
      <c r="A7101" t="s">
        <v>492</v>
      </c>
      <c r="B7101" s="1">
        <v>43970</v>
      </c>
      <c r="C7101">
        <v>-22.02</v>
      </c>
      <c r="D7101" t="s">
        <v>1037</v>
      </c>
      <c r="E7101" t="s">
        <v>1037</v>
      </c>
      <c r="F7101" t="s">
        <v>511</v>
      </c>
      <c r="G7101" t="s">
        <v>100</v>
      </c>
      <c r="H7101" t="s">
        <v>43</v>
      </c>
      <c r="I7101" t="s">
        <v>43</v>
      </c>
      <c r="J7101" t="s">
        <v>481</v>
      </c>
      <c r="O7101" t="s">
        <v>100</v>
      </c>
      <c r="P7101" t="s">
        <v>29</v>
      </c>
      <c r="Q7101" t="s">
        <v>2415</v>
      </c>
      <c r="R7101" t="s">
        <v>122</v>
      </c>
      <c r="S7101" t="s">
        <v>127</v>
      </c>
      <c r="T7101">
        <v>1</v>
      </c>
      <c r="U7101" t="s">
        <v>475</v>
      </c>
      <c r="V7101" t="s">
        <v>272</v>
      </c>
      <c r="W7101" t="s">
        <v>1640</v>
      </c>
    </row>
    <row r="7102" spans="1:23" x14ac:dyDescent="0.25">
      <c r="A7102" t="s">
        <v>492</v>
      </c>
      <c r="B7102" s="1">
        <v>43969</v>
      </c>
      <c r="C7102">
        <v>-2</v>
      </c>
      <c r="D7102" t="s">
        <v>689</v>
      </c>
      <c r="E7102" t="s">
        <v>689</v>
      </c>
      <c r="F7102" t="s">
        <v>690</v>
      </c>
      <c r="G7102" t="s">
        <v>100</v>
      </c>
      <c r="H7102" t="s">
        <v>41</v>
      </c>
      <c r="I7102" t="s">
        <v>41</v>
      </c>
      <c r="J7102" t="s">
        <v>2385</v>
      </c>
      <c r="K7102" t="s">
        <v>2437</v>
      </c>
      <c r="O7102" t="s">
        <v>100</v>
      </c>
      <c r="P7102" t="s">
        <v>29</v>
      </c>
      <c r="Q7102" t="s">
        <v>2438</v>
      </c>
      <c r="R7102" t="s">
        <v>122</v>
      </c>
      <c r="S7102" t="s">
        <v>127</v>
      </c>
      <c r="T7102">
        <v>12</v>
      </c>
      <c r="U7102" t="s">
        <v>475</v>
      </c>
      <c r="V7102" t="s">
        <v>280</v>
      </c>
      <c r="W7102" t="s">
        <v>1640</v>
      </c>
    </row>
    <row r="7103" spans="1:23" x14ac:dyDescent="0.25">
      <c r="A7103" t="s">
        <v>492</v>
      </c>
      <c r="B7103" s="1">
        <v>43969</v>
      </c>
      <c r="C7103">
        <v>-15</v>
      </c>
      <c r="D7103" t="s">
        <v>612</v>
      </c>
      <c r="E7103" t="s">
        <v>612</v>
      </c>
      <c r="F7103" t="s">
        <v>613</v>
      </c>
      <c r="G7103" t="s">
        <v>110</v>
      </c>
      <c r="H7103" t="s">
        <v>79</v>
      </c>
      <c r="I7103" t="s">
        <v>79</v>
      </c>
      <c r="J7103" t="s">
        <v>9</v>
      </c>
      <c r="O7103" t="s">
        <v>110</v>
      </c>
      <c r="P7103" t="s">
        <v>9</v>
      </c>
      <c r="Q7103" t="s">
        <v>9</v>
      </c>
      <c r="R7103" t="s">
        <v>122</v>
      </c>
      <c r="S7103" t="s">
        <v>127</v>
      </c>
      <c r="T7103">
        <v>12</v>
      </c>
      <c r="U7103" t="s">
        <v>475</v>
      </c>
      <c r="V7103" t="s">
        <v>283</v>
      </c>
      <c r="W7103" t="s">
        <v>386</v>
      </c>
    </row>
    <row r="7104" spans="1:23" x14ac:dyDescent="0.25">
      <c r="A7104" t="s">
        <v>6411</v>
      </c>
      <c r="B7104" s="1">
        <v>43969</v>
      </c>
      <c r="C7104">
        <v>-48.46</v>
      </c>
      <c r="D7104" t="s">
        <v>6828</v>
      </c>
      <c r="E7104" t="s">
        <v>6828</v>
      </c>
      <c r="F7104" t="s">
        <v>6829</v>
      </c>
      <c r="G7104" t="s">
        <v>89</v>
      </c>
      <c r="H7104" t="s">
        <v>229</v>
      </c>
      <c r="I7104" t="s">
        <v>229</v>
      </c>
      <c r="J7104" t="s">
        <v>9</v>
      </c>
      <c r="O7104" t="s">
        <v>89</v>
      </c>
      <c r="P7104" t="s">
        <v>9</v>
      </c>
      <c r="Q7104" t="s">
        <v>9</v>
      </c>
      <c r="R7104" t="s">
        <v>224</v>
      </c>
      <c r="S7104" t="s">
        <v>127</v>
      </c>
      <c r="T7104">
        <v>1</v>
      </c>
      <c r="U7104" t="s">
        <v>475</v>
      </c>
      <c r="W7104" t="s">
        <v>386</v>
      </c>
    </row>
    <row r="7105" spans="1:23" x14ac:dyDescent="0.25">
      <c r="A7105" t="s">
        <v>492</v>
      </c>
      <c r="B7105" s="1">
        <v>43969</v>
      </c>
      <c r="C7105">
        <v>-171.7</v>
      </c>
      <c r="D7105" t="s">
        <v>495</v>
      </c>
      <c r="E7105" t="s">
        <v>495</v>
      </c>
      <c r="F7105" t="s">
        <v>496</v>
      </c>
      <c r="G7105" t="s">
        <v>104</v>
      </c>
      <c r="H7105" t="s">
        <v>16</v>
      </c>
      <c r="I7105" t="s">
        <v>16</v>
      </c>
      <c r="J7105" t="s">
        <v>9</v>
      </c>
      <c r="O7105" t="s">
        <v>104</v>
      </c>
      <c r="P7105" t="s">
        <v>9</v>
      </c>
      <c r="Q7105" t="s">
        <v>9</v>
      </c>
      <c r="R7105" t="s">
        <v>122</v>
      </c>
      <c r="S7105" t="s">
        <v>127</v>
      </c>
      <c r="T7105">
        <v>12</v>
      </c>
      <c r="U7105" t="s">
        <v>475</v>
      </c>
      <c r="W7105" t="s">
        <v>386</v>
      </c>
    </row>
    <row r="7106" spans="1:23" x14ac:dyDescent="0.25">
      <c r="A7106" t="s">
        <v>492</v>
      </c>
      <c r="B7106" s="1">
        <v>43969</v>
      </c>
      <c r="C7106">
        <v>640</v>
      </c>
      <c r="D7106" t="s">
        <v>1686</v>
      </c>
      <c r="E7106" t="s">
        <v>1686</v>
      </c>
      <c r="F7106" t="s">
        <v>1687</v>
      </c>
      <c r="G7106" t="s">
        <v>117</v>
      </c>
      <c r="H7106" t="s">
        <v>152</v>
      </c>
      <c r="I7106" t="s">
        <v>152</v>
      </c>
      <c r="J7106" t="s">
        <v>2442</v>
      </c>
      <c r="K7106" t="s">
        <v>2443</v>
      </c>
      <c r="L7106" t="s">
        <v>2465</v>
      </c>
      <c r="O7106" t="s">
        <v>117</v>
      </c>
      <c r="P7106" t="s">
        <v>29</v>
      </c>
      <c r="Q7106" t="s">
        <v>2466</v>
      </c>
      <c r="R7106" t="s">
        <v>122</v>
      </c>
      <c r="S7106" t="s">
        <v>127</v>
      </c>
      <c r="T7106">
        <v>1</v>
      </c>
      <c r="U7106" t="s">
        <v>475</v>
      </c>
      <c r="V7106" t="s">
        <v>284</v>
      </c>
      <c r="W7106" t="s">
        <v>1640</v>
      </c>
    </row>
    <row r="7107" spans="1:23" x14ac:dyDescent="0.25">
      <c r="A7107" t="s">
        <v>533</v>
      </c>
      <c r="B7107" s="1">
        <v>43969</v>
      </c>
      <c r="C7107">
        <v>71.31</v>
      </c>
      <c r="D7107" t="s">
        <v>36</v>
      </c>
      <c r="E7107" t="s">
        <v>36</v>
      </c>
      <c r="F7107" t="s">
        <v>675</v>
      </c>
      <c r="G7107" t="s">
        <v>55</v>
      </c>
      <c r="H7107" t="s">
        <v>18</v>
      </c>
      <c r="I7107" t="s">
        <v>18</v>
      </c>
      <c r="J7107" t="s">
        <v>9</v>
      </c>
      <c r="O7107" t="s">
        <v>55</v>
      </c>
      <c r="P7107" t="s">
        <v>9</v>
      </c>
      <c r="Q7107" t="s">
        <v>9</v>
      </c>
      <c r="R7107" t="s">
        <v>224</v>
      </c>
      <c r="S7107" t="s">
        <v>126</v>
      </c>
      <c r="T7107">
        <v>12</v>
      </c>
      <c r="U7107" t="s">
        <v>475</v>
      </c>
      <c r="W7107" t="s">
        <v>386</v>
      </c>
    </row>
    <row r="7108" spans="1:23" x14ac:dyDescent="0.25">
      <c r="A7108" t="s">
        <v>19</v>
      </c>
      <c r="B7108" s="1">
        <v>43969</v>
      </c>
      <c r="C7108">
        <v>-168.81</v>
      </c>
      <c r="D7108" t="s">
        <v>46</v>
      </c>
      <c r="E7108" t="s">
        <v>46</v>
      </c>
      <c r="F7108" t="s">
        <v>695</v>
      </c>
      <c r="G7108" t="s">
        <v>55</v>
      </c>
      <c r="H7108" t="s">
        <v>18</v>
      </c>
      <c r="I7108" t="s">
        <v>18</v>
      </c>
      <c r="J7108" t="s">
        <v>9</v>
      </c>
      <c r="O7108" t="s">
        <v>55</v>
      </c>
      <c r="P7108" t="s">
        <v>9</v>
      </c>
      <c r="Q7108" t="s">
        <v>9</v>
      </c>
      <c r="R7108" t="s">
        <v>224</v>
      </c>
      <c r="S7108" t="s">
        <v>126</v>
      </c>
      <c r="T7108">
        <v>12</v>
      </c>
      <c r="U7108" t="s">
        <v>475</v>
      </c>
      <c r="W7108" t="s">
        <v>386</v>
      </c>
    </row>
    <row r="7109" spans="1:23" x14ac:dyDescent="0.25">
      <c r="A7109" t="s">
        <v>492</v>
      </c>
      <c r="B7109" s="1">
        <v>43969</v>
      </c>
      <c r="C7109">
        <v>-20</v>
      </c>
      <c r="D7109" t="s">
        <v>580</v>
      </c>
      <c r="E7109" t="s">
        <v>580</v>
      </c>
      <c r="F7109" t="s">
        <v>891</v>
      </c>
      <c r="G7109" t="s">
        <v>88</v>
      </c>
      <c r="H7109" t="s">
        <v>59</v>
      </c>
      <c r="I7109" t="s">
        <v>59</v>
      </c>
      <c r="J7109" t="s">
        <v>9</v>
      </c>
      <c r="O7109" t="s">
        <v>88</v>
      </c>
      <c r="P7109" t="s">
        <v>9</v>
      </c>
      <c r="Q7109" t="s">
        <v>9</v>
      </c>
      <c r="R7109" t="s">
        <v>122</v>
      </c>
      <c r="S7109" t="s">
        <v>127</v>
      </c>
      <c r="T7109">
        <v>1</v>
      </c>
      <c r="U7109" t="s">
        <v>475</v>
      </c>
      <c r="W7109" t="s">
        <v>386</v>
      </c>
    </row>
    <row r="7110" spans="1:23" x14ac:dyDescent="0.25">
      <c r="A7110" t="s">
        <v>34</v>
      </c>
      <c r="B7110" s="1">
        <v>43968</v>
      </c>
      <c r="C7110">
        <v>12.1</v>
      </c>
      <c r="D7110" t="s">
        <v>1690</v>
      </c>
      <c r="E7110" t="s">
        <v>1690</v>
      </c>
      <c r="F7110" t="s">
        <v>1689</v>
      </c>
      <c r="G7110" t="s">
        <v>13</v>
      </c>
      <c r="H7110" t="s">
        <v>11</v>
      </c>
      <c r="I7110" t="s">
        <v>11</v>
      </c>
      <c r="J7110" t="s">
        <v>9</v>
      </c>
      <c r="O7110" t="s">
        <v>13</v>
      </c>
      <c r="P7110" t="s">
        <v>9</v>
      </c>
      <c r="Q7110" t="s">
        <v>9</v>
      </c>
      <c r="R7110" t="s">
        <v>122</v>
      </c>
      <c r="S7110" t="s">
        <v>127</v>
      </c>
      <c r="T7110">
        <v>12</v>
      </c>
      <c r="U7110" t="s">
        <v>475</v>
      </c>
      <c r="W7110" t="s">
        <v>386</v>
      </c>
    </row>
    <row r="7111" spans="1:23" x14ac:dyDescent="0.25">
      <c r="A7111" t="s">
        <v>34</v>
      </c>
      <c r="B7111" s="1">
        <v>43968</v>
      </c>
      <c r="C7111">
        <v>11</v>
      </c>
      <c r="D7111" t="s">
        <v>1688</v>
      </c>
      <c r="E7111" t="s">
        <v>1688</v>
      </c>
      <c r="F7111" t="s">
        <v>1689</v>
      </c>
      <c r="G7111" t="s">
        <v>13</v>
      </c>
      <c r="H7111" t="s">
        <v>11</v>
      </c>
      <c r="I7111" t="s">
        <v>11</v>
      </c>
      <c r="J7111" t="s">
        <v>9</v>
      </c>
      <c r="O7111" t="s">
        <v>13</v>
      </c>
      <c r="P7111" t="s">
        <v>9</v>
      </c>
      <c r="Q7111" t="s">
        <v>9</v>
      </c>
      <c r="R7111" t="s">
        <v>122</v>
      </c>
      <c r="S7111" t="s">
        <v>127</v>
      </c>
      <c r="T7111">
        <v>12</v>
      </c>
      <c r="U7111" t="s">
        <v>475</v>
      </c>
      <c r="W7111" t="s">
        <v>386</v>
      </c>
    </row>
    <row r="7112" spans="1:23" x14ac:dyDescent="0.25">
      <c r="A7112" t="s">
        <v>492</v>
      </c>
      <c r="B7112" s="1">
        <v>43967</v>
      </c>
      <c r="C7112">
        <v>25</v>
      </c>
      <c r="D7112" t="s">
        <v>536</v>
      </c>
      <c r="E7112" t="s">
        <v>536</v>
      </c>
      <c r="F7112" t="s">
        <v>537</v>
      </c>
      <c r="G7112" t="s">
        <v>92</v>
      </c>
      <c r="H7112" t="s">
        <v>49</v>
      </c>
      <c r="I7112" t="s">
        <v>49</v>
      </c>
      <c r="J7112" t="s">
        <v>9</v>
      </c>
      <c r="O7112" t="s">
        <v>92</v>
      </c>
      <c r="P7112" t="s">
        <v>9</v>
      </c>
      <c r="Q7112" t="s">
        <v>9</v>
      </c>
      <c r="R7112" t="s">
        <v>92</v>
      </c>
      <c r="S7112" t="s">
        <v>127</v>
      </c>
      <c r="T7112">
        <v>12</v>
      </c>
      <c r="U7112" t="s">
        <v>475</v>
      </c>
      <c r="W7112" t="s">
        <v>386</v>
      </c>
    </row>
    <row r="7113" spans="1:23" x14ac:dyDescent="0.25">
      <c r="A7113" t="s">
        <v>544</v>
      </c>
      <c r="B7113" s="1">
        <v>43967</v>
      </c>
      <c r="C7113">
        <v>-25</v>
      </c>
      <c r="D7113" t="s">
        <v>761</v>
      </c>
      <c r="E7113" t="s">
        <v>761</v>
      </c>
      <c r="F7113" t="s">
        <v>762</v>
      </c>
      <c r="G7113" t="s">
        <v>104</v>
      </c>
      <c r="H7113" t="s">
        <v>7</v>
      </c>
      <c r="I7113" t="s">
        <v>7</v>
      </c>
      <c r="J7113" t="s">
        <v>9</v>
      </c>
      <c r="O7113" t="s">
        <v>104</v>
      </c>
      <c r="P7113" t="s">
        <v>9</v>
      </c>
      <c r="Q7113" t="s">
        <v>9</v>
      </c>
      <c r="R7113" t="s">
        <v>122</v>
      </c>
      <c r="S7113" t="s">
        <v>127</v>
      </c>
      <c r="T7113">
        <v>12</v>
      </c>
      <c r="U7113" t="s">
        <v>475</v>
      </c>
      <c r="W7113" t="s">
        <v>386</v>
      </c>
    </row>
    <row r="7114" spans="1:23" x14ac:dyDescent="0.25">
      <c r="A7114" t="s">
        <v>544</v>
      </c>
      <c r="B7114" s="1">
        <v>43966</v>
      </c>
      <c r="C7114">
        <v>-62.4</v>
      </c>
      <c r="D7114" t="s">
        <v>908</v>
      </c>
      <c r="E7114" t="s">
        <v>908</v>
      </c>
      <c r="F7114" t="s">
        <v>1428</v>
      </c>
      <c r="G7114" t="s">
        <v>104</v>
      </c>
      <c r="H7114" t="s">
        <v>12</v>
      </c>
      <c r="I7114" t="s">
        <v>12</v>
      </c>
      <c r="J7114" t="s">
        <v>9</v>
      </c>
      <c r="O7114" t="s">
        <v>104</v>
      </c>
      <c r="P7114" t="s">
        <v>9</v>
      </c>
      <c r="Q7114" t="s">
        <v>9</v>
      </c>
      <c r="R7114" t="s">
        <v>122</v>
      </c>
      <c r="S7114" t="s">
        <v>127</v>
      </c>
      <c r="T7114">
        <v>12</v>
      </c>
      <c r="U7114" t="s">
        <v>475</v>
      </c>
      <c r="W7114" t="s">
        <v>386</v>
      </c>
    </row>
    <row r="7115" spans="1:23" x14ac:dyDescent="0.25">
      <c r="A7115" t="s">
        <v>19</v>
      </c>
      <c r="B7115" s="1">
        <v>43966</v>
      </c>
      <c r="C7115">
        <v>4639.6499999999996</v>
      </c>
      <c r="D7115" t="s">
        <v>719</v>
      </c>
      <c r="E7115" t="s">
        <v>719</v>
      </c>
      <c r="F7115" t="s">
        <v>565</v>
      </c>
      <c r="G7115" t="s">
        <v>92</v>
      </c>
      <c r="H7115" t="s">
        <v>30</v>
      </c>
      <c r="I7115" t="s">
        <v>30</v>
      </c>
      <c r="J7115" t="s">
        <v>9</v>
      </c>
      <c r="O7115" t="s">
        <v>92</v>
      </c>
      <c r="P7115" t="s">
        <v>9</v>
      </c>
      <c r="Q7115" t="s">
        <v>9</v>
      </c>
      <c r="R7115" t="s">
        <v>92</v>
      </c>
      <c r="S7115" t="s">
        <v>127</v>
      </c>
      <c r="T7115">
        <v>12</v>
      </c>
      <c r="U7115" t="s">
        <v>475</v>
      </c>
      <c r="W7115" t="s">
        <v>386</v>
      </c>
    </row>
    <row r="7116" spans="1:23" x14ac:dyDescent="0.25">
      <c r="A7116" t="s">
        <v>6411</v>
      </c>
      <c r="B7116" s="1">
        <v>43966</v>
      </c>
      <c r="C7116">
        <v>-147.57</v>
      </c>
      <c r="D7116" t="s">
        <v>8182</v>
      </c>
      <c r="E7116" t="s">
        <v>8182</v>
      </c>
      <c r="F7116" t="s">
        <v>6459</v>
      </c>
      <c r="G7116" t="s">
        <v>89</v>
      </c>
      <c r="H7116" t="s">
        <v>229</v>
      </c>
      <c r="I7116" t="s">
        <v>229</v>
      </c>
      <c r="J7116" t="s">
        <v>9</v>
      </c>
      <c r="O7116" t="s">
        <v>89</v>
      </c>
      <c r="P7116" t="s">
        <v>9</v>
      </c>
      <c r="Q7116" t="s">
        <v>9</v>
      </c>
      <c r="R7116" t="s">
        <v>224</v>
      </c>
      <c r="S7116" t="s">
        <v>127</v>
      </c>
      <c r="T7116">
        <v>1</v>
      </c>
      <c r="U7116" t="s">
        <v>475</v>
      </c>
      <c r="W7116" t="s">
        <v>386</v>
      </c>
    </row>
    <row r="7117" spans="1:23" x14ac:dyDescent="0.25">
      <c r="A7117" t="s">
        <v>6411</v>
      </c>
      <c r="B7117" s="1">
        <v>43966</v>
      </c>
      <c r="C7117">
        <v>48.46</v>
      </c>
      <c r="D7117" t="s">
        <v>6828</v>
      </c>
      <c r="E7117" t="s">
        <v>6828</v>
      </c>
      <c r="F7117" t="s">
        <v>6829</v>
      </c>
      <c r="G7117" t="s">
        <v>89</v>
      </c>
      <c r="H7117" t="s">
        <v>69</v>
      </c>
      <c r="I7117" t="s">
        <v>69</v>
      </c>
      <c r="J7117" t="s">
        <v>9</v>
      </c>
      <c r="O7117" t="s">
        <v>89</v>
      </c>
      <c r="P7117" t="s">
        <v>9</v>
      </c>
      <c r="Q7117" t="s">
        <v>9</v>
      </c>
      <c r="R7117" t="s">
        <v>224</v>
      </c>
      <c r="S7117" t="s">
        <v>127</v>
      </c>
      <c r="T7117">
        <v>1</v>
      </c>
      <c r="U7117" t="s">
        <v>475</v>
      </c>
      <c r="W7117" t="s">
        <v>386</v>
      </c>
    </row>
    <row r="7118" spans="1:23" x14ac:dyDescent="0.25">
      <c r="A7118" t="s">
        <v>492</v>
      </c>
      <c r="B7118" s="1">
        <v>43966</v>
      </c>
      <c r="C7118">
        <v>-17.27</v>
      </c>
      <c r="D7118" t="s">
        <v>493</v>
      </c>
      <c r="E7118" t="s">
        <v>493</v>
      </c>
      <c r="F7118" t="s">
        <v>494</v>
      </c>
      <c r="G7118" t="s">
        <v>104</v>
      </c>
      <c r="H7118" t="s">
        <v>16</v>
      </c>
      <c r="I7118" t="s">
        <v>16</v>
      </c>
      <c r="J7118" t="s">
        <v>9</v>
      </c>
      <c r="O7118" t="s">
        <v>104</v>
      </c>
      <c r="P7118" t="s">
        <v>9</v>
      </c>
      <c r="Q7118" t="s">
        <v>9</v>
      </c>
      <c r="R7118" t="s">
        <v>122</v>
      </c>
      <c r="S7118" t="s">
        <v>127</v>
      </c>
      <c r="T7118">
        <v>12</v>
      </c>
      <c r="U7118" t="s">
        <v>475</v>
      </c>
      <c r="W7118" t="s">
        <v>386</v>
      </c>
    </row>
    <row r="7119" spans="1:23" x14ac:dyDescent="0.25">
      <c r="A7119" t="s">
        <v>6411</v>
      </c>
      <c r="B7119" s="1">
        <v>43966</v>
      </c>
      <c r="C7119">
        <v>21.7</v>
      </c>
      <c r="D7119" t="s">
        <v>8181</v>
      </c>
      <c r="E7119" t="s">
        <v>8181</v>
      </c>
      <c r="F7119" t="s">
        <v>6871</v>
      </c>
      <c r="G7119" t="s">
        <v>89</v>
      </c>
      <c r="H7119" t="s">
        <v>69</v>
      </c>
      <c r="I7119" t="s">
        <v>69</v>
      </c>
      <c r="J7119" t="s">
        <v>9</v>
      </c>
      <c r="O7119" t="s">
        <v>89</v>
      </c>
      <c r="P7119" t="s">
        <v>9</v>
      </c>
      <c r="Q7119" t="s">
        <v>9</v>
      </c>
      <c r="R7119" t="s">
        <v>224</v>
      </c>
      <c r="S7119" t="s">
        <v>127</v>
      </c>
      <c r="T7119">
        <v>1</v>
      </c>
      <c r="U7119" t="s">
        <v>475</v>
      </c>
      <c r="W7119" t="s">
        <v>386</v>
      </c>
    </row>
    <row r="7120" spans="1:23" x14ac:dyDescent="0.25">
      <c r="A7120" t="s">
        <v>34</v>
      </c>
      <c r="B7120" s="1">
        <v>43966</v>
      </c>
      <c r="C7120">
        <v>168.81</v>
      </c>
      <c r="D7120" t="s">
        <v>46</v>
      </c>
      <c r="E7120" t="s">
        <v>46</v>
      </c>
      <c r="F7120" t="s">
        <v>703</v>
      </c>
      <c r="G7120" t="s">
        <v>55</v>
      </c>
      <c r="H7120" t="s">
        <v>18</v>
      </c>
      <c r="I7120" t="s">
        <v>18</v>
      </c>
      <c r="J7120" t="s">
        <v>9</v>
      </c>
      <c r="O7120" t="s">
        <v>55</v>
      </c>
      <c r="P7120" t="s">
        <v>9</v>
      </c>
      <c r="Q7120" t="s">
        <v>9</v>
      </c>
      <c r="R7120" t="s">
        <v>224</v>
      </c>
      <c r="S7120" t="s">
        <v>126</v>
      </c>
      <c r="T7120">
        <v>12</v>
      </c>
      <c r="U7120" t="s">
        <v>475</v>
      </c>
      <c r="W7120" t="s">
        <v>386</v>
      </c>
    </row>
    <row r="7121" spans="1:23" x14ac:dyDescent="0.25">
      <c r="A7121" t="s">
        <v>6411</v>
      </c>
      <c r="B7121" s="1">
        <v>43965</v>
      </c>
      <c r="C7121">
        <v>147.57</v>
      </c>
      <c r="D7121" t="s">
        <v>8182</v>
      </c>
      <c r="E7121" t="s">
        <v>8182</v>
      </c>
      <c r="F7121" t="s">
        <v>6459</v>
      </c>
      <c r="G7121" t="s">
        <v>89</v>
      </c>
      <c r="H7121" t="s">
        <v>69</v>
      </c>
      <c r="I7121" t="s">
        <v>69</v>
      </c>
      <c r="J7121" t="s">
        <v>9</v>
      </c>
      <c r="O7121" t="s">
        <v>89</v>
      </c>
      <c r="P7121" t="s">
        <v>9</v>
      </c>
      <c r="Q7121" t="s">
        <v>9</v>
      </c>
      <c r="R7121" t="s">
        <v>224</v>
      </c>
      <c r="S7121" t="s">
        <v>127</v>
      </c>
      <c r="T7121">
        <v>1</v>
      </c>
      <c r="U7121" t="s">
        <v>475</v>
      </c>
      <c r="W7121" t="s">
        <v>386</v>
      </c>
    </row>
    <row r="7122" spans="1:23" x14ac:dyDescent="0.25">
      <c r="A7122" t="s">
        <v>492</v>
      </c>
      <c r="B7122" s="1">
        <v>43965</v>
      </c>
      <c r="C7122">
        <v>-14.86</v>
      </c>
      <c r="D7122" t="s">
        <v>1693</v>
      </c>
      <c r="E7122" t="s">
        <v>1693</v>
      </c>
      <c r="F7122" t="s">
        <v>1694</v>
      </c>
      <c r="G7122" t="s">
        <v>104</v>
      </c>
      <c r="H7122" t="s">
        <v>7</v>
      </c>
      <c r="I7122" t="s">
        <v>7</v>
      </c>
      <c r="J7122" t="s">
        <v>9</v>
      </c>
      <c r="O7122" t="s">
        <v>104</v>
      </c>
      <c r="P7122" t="s">
        <v>9</v>
      </c>
      <c r="Q7122" t="s">
        <v>9</v>
      </c>
      <c r="R7122" t="s">
        <v>122</v>
      </c>
      <c r="S7122" t="s">
        <v>127</v>
      </c>
      <c r="T7122">
        <v>12</v>
      </c>
      <c r="U7122" t="s">
        <v>475</v>
      </c>
      <c r="W7122" t="s">
        <v>386</v>
      </c>
    </row>
    <row r="7123" spans="1:23" x14ac:dyDescent="0.25">
      <c r="A7123" t="s">
        <v>544</v>
      </c>
      <c r="B7123" s="1">
        <v>43965</v>
      </c>
      <c r="C7123">
        <v>-21.8</v>
      </c>
      <c r="D7123" t="s">
        <v>1366</v>
      </c>
      <c r="E7123" t="s">
        <v>1366</v>
      </c>
      <c r="F7123" t="s">
        <v>1691</v>
      </c>
      <c r="G7123" t="s">
        <v>13</v>
      </c>
      <c r="H7123" t="s">
        <v>148</v>
      </c>
      <c r="I7123" t="s">
        <v>148</v>
      </c>
      <c r="J7123" t="s">
        <v>9</v>
      </c>
      <c r="O7123" t="s">
        <v>13</v>
      </c>
      <c r="P7123" t="s">
        <v>9</v>
      </c>
      <c r="Q7123" t="s">
        <v>1692</v>
      </c>
      <c r="R7123" t="s">
        <v>122</v>
      </c>
      <c r="S7123" t="s">
        <v>127</v>
      </c>
      <c r="T7123">
        <v>12</v>
      </c>
      <c r="U7123" t="s">
        <v>475</v>
      </c>
      <c r="W7123" t="s">
        <v>386</v>
      </c>
    </row>
    <row r="7124" spans="1:23" x14ac:dyDescent="0.25">
      <c r="A7124" t="s">
        <v>19</v>
      </c>
      <c r="B7124" s="1">
        <v>43964</v>
      </c>
      <c r="C7124">
        <v>-81.67</v>
      </c>
      <c r="D7124" t="s">
        <v>701</v>
      </c>
      <c r="E7124" t="s">
        <v>701</v>
      </c>
      <c r="F7124" t="s">
        <v>702</v>
      </c>
      <c r="G7124" t="s">
        <v>94</v>
      </c>
      <c r="H7124" t="s">
        <v>24</v>
      </c>
      <c r="I7124" t="s">
        <v>24</v>
      </c>
      <c r="J7124" t="s">
        <v>2433</v>
      </c>
      <c r="K7124" t="s">
        <v>2434</v>
      </c>
      <c r="O7124" t="s">
        <v>94</v>
      </c>
      <c r="P7124" t="s">
        <v>29</v>
      </c>
      <c r="Q7124" t="s">
        <v>2435</v>
      </c>
      <c r="R7124" t="s">
        <v>122</v>
      </c>
      <c r="S7124" t="s">
        <v>127</v>
      </c>
      <c r="T7124">
        <v>12</v>
      </c>
      <c r="U7124" t="s">
        <v>475</v>
      </c>
      <c r="V7124" t="s">
        <v>265</v>
      </c>
      <c r="W7124" t="s">
        <v>1640</v>
      </c>
    </row>
    <row r="7125" spans="1:23" x14ac:dyDescent="0.25">
      <c r="A7125" t="s">
        <v>19</v>
      </c>
      <c r="B7125" s="1">
        <v>43963</v>
      </c>
      <c r="C7125">
        <v>103</v>
      </c>
      <c r="D7125" t="s">
        <v>524</v>
      </c>
      <c r="E7125" t="s">
        <v>524</v>
      </c>
      <c r="F7125" t="s">
        <v>1695</v>
      </c>
      <c r="G7125" t="s">
        <v>10</v>
      </c>
      <c r="H7125" t="s">
        <v>90</v>
      </c>
      <c r="I7125" t="s">
        <v>90</v>
      </c>
      <c r="J7125" t="s">
        <v>9</v>
      </c>
      <c r="O7125" t="s">
        <v>10</v>
      </c>
      <c r="P7125" t="s">
        <v>9</v>
      </c>
      <c r="Q7125" t="s">
        <v>1696</v>
      </c>
      <c r="R7125" t="s">
        <v>122</v>
      </c>
      <c r="S7125" t="s">
        <v>127</v>
      </c>
      <c r="T7125">
        <v>1</v>
      </c>
      <c r="U7125" t="s">
        <v>475</v>
      </c>
      <c r="W7125" t="s">
        <v>386</v>
      </c>
    </row>
    <row r="7126" spans="1:23" x14ac:dyDescent="0.25">
      <c r="A7126" t="s">
        <v>19</v>
      </c>
      <c r="B7126" s="1">
        <v>43963</v>
      </c>
      <c r="C7126">
        <v>30</v>
      </c>
      <c r="D7126" t="s">
        <v>977</v>
      </c>
      <c r="E7126" t="s">
        <v>977</v>
      </c>
      <c r="F7126" t="s">
        <v>1697</v>
      </c>
      <c r="G7126" t="s">
        <v>104</v>
      </c>
      <c r="H7126" t="s">
        <v>12</v>
      </c>
      <c r="I7126" t="s">
        <v>12</v>
      </c>
      <c r="J7126" t="s">
        <v>9</v>
      </c>
      <c r="O7126" t="s">
        <v>104</v>
      </c>
      <c r="P7126" t="s">
        <v>9</v>
      </c>
      <c r="Q7126" t="s">
        <v>1698</v>
      </c>
      <c r="R7126" t="s">
        <v>122</v>
      </c>
      <c r="S7126" t="s">
        <v>127</v>
      </c>
      <c r="T7126">
        <v>12</v>
      </c>
      <c r="U7126" t="s">
        <v>475</v>
      </c>
      <c r="W7126" t="s">
        <v>386</v>
      </c>
    </row>
    <row r="7127" spans="1:23" x14ac:dyDescent="0.25">
      <c r="A7127" t="s">
        <v>492</v>
      </c>
      <c r="B7127" s="1">
        <v>43962</v>
      </c>
      <c r="C7127">
        <v>-5.49</v>
      </c>
      <c r="D7127" t="s">
        <v>493</v>
      </c>
      <c r="E7127" t="s">
        <v>493</v>
      </c>
      <c r="F7127" t="s">
        <v>494</v>
      </c>
      <c r="G7127" t="s">
        <v>78</v>
      </c>
      <c r="H7127" t="s">
        <v>27</v>
      </c>
      <c r="I7127" t="s">
        <v>27</v>
      </c>
      <c r="J7127" t="s">
        <v>9</v>
      </c>
      <c r="O7127" t="s">
        <v>78</v>
      </c>
      <c r="P7127" t="s">
        <v>9</v>
      </c>
      <c r="Q7127" t="s">
        <v>1701</v>
      </c>
      <c r="R7127" t="s">
        <v>122</v>
      </c>
      <c r="S7127" t="s">
        <v>127</v>
      </c>
      <c r="T7127">
        <v>1</v>
      </c>
      <c r="U7127" t="s">
        <v>475</v>
      </c>
      <c r="W7127" t="s">
        <v>386</v>
      </c>
    </row>
    <row r="7128" spans="1:23" x14ac:dyDescent="0.25">
      <c r="A7128" t="s">
        <v>492</v>
      </c>
      <c r="B7128" s="1">
        <v>43962</v>
      </c>
      <c r="C7128">
        <v>-109.86</v>
      </c>
      <c r="D7128" t="s">
        <v>495</v>
      </c>
      <c r="E7128" t="s">
        <v>495</v>
      </c>
      <c r="F7128" t="s">
        <v>496</v>
      </c>
      <c r="G7128" t="s">
        <v>104</v>
      </c>
      <c r="H7128" t="s">
        <v>16</v>
      </c>
      <c r="I7128" t="s">
        <v>16</v>
      </c>
      <c r="J7128" t="s">
        <v>9</v>
      </c>
      <c r="O7128" t="s">
        <v>104</v>
      </c>
      <c r="P7128" t="s">
        <v>9</v>
      </c>
      <c r="Q7128" t="s">
        <v>9</v>
      </c>
      <c r="R7128" t="s">
        <v>122</v>
      </c>
      <c r="S7128" t="s">
        <v>127</v>
      </c>
      <c r="T7128">
        <v>12</v>
      </c>
      <c r="U7128" t="s">
        <v>475</v>
      </c>
      <c r="W7128" t="s">
        <v>386</v>
      </c>
    </row>
    <row r="7129" spans="1:23" x14ac:dyDescent="0.25">
      <c r="A7129" t="s">
        <v>492</v>
      </c>
      <c r="B7129" s="1">
        <v>43962</v>
      </c>
      <c r="C7129">
        <v>-6.98</v>
      </c>
      <c r="D7129" t="s">
        <v>495</v>
      </c>
      <c r="E7129" t="s">
        <v>495</v>
      </c>
      <c r="F7129" t="s">
        <v>496</v>
      </c>
      <c r="G7129" t="s">
        <v>104</v>
      </c>
      <c r="H7129" t="s">
        <v>16</v>
      </c>
      <c r="I7129" t="s">
        <v>16</v>
      </c>
      <c r="J7129" t="s">
        <v>9</v>
      </c>
      <c r="O7129" t="s">
        <v>104</v>
      </c>
      <c r="P7129" t="s">
        <v>9</v>
      </c>
      <c r="Q7129" t="s">
        <v>9</v>
      </c>
      <c r="R7129" t="s">
        <v>122</v>
      </c>
      <c r="S7129" t="s">
        <v>127</v>
      </c>
      <c r="T7129">
        <v>12</v>
      </c>
      <c r="U7129" t="s">
        <v>475</v>
      </c>
      <c r="W7129" t="s">
        <v>386</v>
      </c>
    </row>
    <row r="7130" spans="1:23" x14ac:dyDescent="0.25">
      <c r="A7130" t="s">
        <v>19</v>
      </c>
      <c r="B7130" s="1">
        <v>43962</v>
      </c>
      <c r="C7130">
        <v>66.78</v>
      </c>
      <c r="D7130" t="s">
        <v>1700</v>
      </c>
      <c r="E7130" t="s">
        <v>1700</v>
      </c>
      <c r="F7130" t="s">
        <v>598</v>
      </c>
      <c r="G7130" t="s">
        <v>100</v>
      </c>
      <c r="H7130" t="s">
        <v>399</v>
      </c>
      <c r="I7130" t="s">
        <v>399</v>
      </c>
      <c r="J7130" t="s">
        <v>24</v>
      </c>
      <c r="K7130" t="s">
        <v>9</v>
      </c>
      <c r="L7130" t="s">
        <v>2311</v>
      </c>
      <c r="O7130" t="s">
        <v>100</v>
      </c>
      <c r="P7130" t="s">
        <v>29</v>
      </c>
      <c r="Q7130" t="s">
        <v>2441</v>
      </c>
      <c r="R7130" t="s">
        <v>122</v>
      </c>
      <c r="S7130" t="s">
        <v>127</v>
      </c>
      <c r="T7130">
        <v>1</v>
      </c>
      <c r="U7130" t="s">
        <v>475</v>
      </c>
      <c r="V7130" t="s">
        <v>6075</v>
      </c>
      <c r="W7130" t="s">
        <v>1640</v>
      </c>
    </row>
    <row r="7131" spans="1:23" x14ac:dyDescent="0.25">
      <c r="A7131" t="s">
        <v>488</v>
      </c>
      <c r="B7131" s="1">
        <v>43962</v>
      </c>
      <c r="C7131">
        <v>120.12</v>
      </c>
      <c r="D7131" t="s">
        <v>489</v>
      </c>
      <c r="E7131" t="s">
        <v>489</v>
      </c>
      <c r="F7131" t="s">
        <v>490</v>
      </c>
      <c r="G7131" t="s">
        <v>92</v>
      </c>
      <c r="H7131" t="s">
        <v>71</v>
      </c>
      <c r="I7131" t="s">
        <v>71</v>
      </c>
      <c r="J7131" t="s">
        <v>9</v>
      </c>
      <c r="O7131" t="s">
        <v>92</v>
      </c>
      <c r="P7131" t="s">
        <v>9</v>
      </c>
      <c r="Q7131" t="s">
        <v>9</v>
      </c>
      <c r="R7131" t="s">
        <v>92</v>
      </c>
      <c r="S7131" t="s">
        <v>127</v>
      </c>
      <c r="T7131">
        <v>12</v>
      </c>
      <c r="U7131" t="s">
        <v>475</v>
      </c>
      <c r="W7131" t="s">
        <v>386</v>
      </c>
    </row>
    <row r="7132" spans="1:23" x14ac:dyDescent="0.25">
      <c r="A7132" t="s">
        <v>19</v>
      </c>
      <c r="B7132" s="1">
        <v>43962</v>
      </c>
      <c r="C7132">
        <v>148.29</v>
      </c>
      <c r="D7132" t="s">
        <v>597</v>
      </c>
      <c r="E7132" t="s">
        <v>597</v>
      </c>
      <c r="F7132" t="s">
        <v>598</v>
      </c>
      <c r="G7132" t="s">
        <v>55</v>
      </c>
      <c r="H7132" t="s">
        <v>76</v>
      </c>
      <c r="I7132" t="s">
        <v>76</v>
      </c>
      <c r="J7132" t="s">
        <v>9</v>
      </c>
      <c r="O7132" t="s">
        <v>55</v>
      </c>
      <c r="P7132" t="s">
        <v>9</v>
      </c>
      <c r="Q7132" t="s">
        <v>1699</v>
      </c>
      <c r="R7132" t="s">
        <v>224</v>
      </c>
      <c r="S7132" t="s">
        <v>126</v>
      </c>
      <c r="T7132">
        <v>12</v>
      </c>
      <c r="U7132" t="s">
        <v>475</v>
      </c>
      <c r="V7132" t="s">
        <v>6075</v>
      </c>
      <c r="W7132" t="s">
        <v>386</v>
      </c>
    </row>
    <row r="7133" spans="1:23" x14ac:dyDescent="0.25">
      <c r="A7133" t="s">
        <v>492</v>
      </c>
      <c r="B7133" s="1">
        <v>43962</v>
      </c>
      <c r="C7133">
        <v>-26.79</v>
      </c>
      <c r="D7133" t="s">
        <v>495</v>
      </c>
      <c r="E7133" t="s">
        <v>495</v>
      </c>
      <c r="F7133" t="s">
        <v>496</v>
      </c>
      <c r="G7133" t="s">
        <v>104</v>
      </c>
      <c r="H7133" t="s">
        <v>16</v>
      </c>
      <c r="I7133" t="s">
        <v>16</v>
      </c>
      <c r="J7133" t="s">
        <v>9</v>
      </c>
      <c r="O7133" t="s">
        <v>104</v>
      </c>
      <c r="P7133" t="s">
        <v>9</v>
      </c>
      <c r="Q7133" t="s">
        <v>9</v>
      </c>
      <c r="R7133" t="s">
        <v>122</v>
      </c>
      <c r="S7133" t="s">
        <v>127</v>
      </c>
      <c r="T7133">
        <v>12</v>
      </c>
      <c r="U7133" t="s">
        <v>475</v>
      </c>
      <c r="W7133" t="s">
        <v>386</v>
      </c>
    </row>
    <row r="7134" spans="1:23" x14ac:dyDescent="0.25">
      <c r="A7134" t="s">
        <v>492</v>
      </c>
      <c r="B7134" s="1">
        <v>43962</v>
      </c>
      <c r="C7134">
        <v>-81.33</v>
      </c>
      <c r="D7134" t="s">
        <v>541</v>
      </c>
      <c r="E7134" t="s">
        <v>541</v>
      </c>
      <c r="F7134" t="s">
        <v>542</v>
      </c>
      <c r="G7134" t="s">
        <v>104</v>
      </c>
      <c r="H7134" t="s">
        <v>16</v>
      </c>
      <c r="I7134" t="s">
        <v>16</v>
      </c>
      <c r="J7134" t="s">
        <v>9</v>
      </c>
      <c r="O7134" t="s">
        <v>104</v>
      </c>
      <c r="P7134" t="s">
        <v>9</v>
      </c>
      <c r="Q7134" t="s">
        <v>9</v>
      </c>
      <c r="R7134" t="s">
        <v>122</v>
      </c>
      <c r="S7134" t="s">
        <v>127</v>
      </c>
      <c r="T7134">
        <v>12</v>
      </c>
      <c r="U7134" t="s">
        <v>475</v>
      </c>
      <c r="W7134" t="s">
        <v>386</v>
      </c>
    </row>
    <row r="7135" spans="1:23" x14ac:dyDescent="0.25">
      <c r="A7135" t="s">
        <v>492</v>
      </c>
      <c r="B7135" s="1">
        <v>43962</v>
      </c>
      <c r="C7135">
        <v>-148.29</v>
      </c>
      <c r="D7135" t="s">
        <v>5477</v>
      </c>
      <c r="E7135" t="s">
        <v>5477</v>
      </c>
      <c r="F7135" t="s">
        <v>771</v>
      </c>
      <c r="G7135" t="s">
        <v>55</v>
      </c>
      <c r="H7135" t="s">
        <v>76</v>
      </c>
      <c r="I7135" t="s">
        <v>76</v>
      </c>
      <c r="J7135" t="s">
        <v>9</v>
      </c>
      <c r="O7135" t="s">
        <v>55</v>
      </c>
      <c r="P7135" t="s">
        <v>9</v>
      </c>
      <c r="Q7135" t="s">
        <v>9</v>
      </c>
      <c r="R7135" t="s">
        <v>224</v>
      </c>
      <c r="S7135" t="s">
        <v>126</v>
      </c>
      <c r="T7135">
        <v>12</v>
      </c>
      <c r="U7135" t="s">
        <v>475</v>
      </c>
      <c r="V7135" t="s">
        <v>6075</v>
      </c>
      <c r="W7135" t="s">
        <v>386</v>
      </c>
    </row>
    <row r="7136" spans="1:23" x14ac:dyDescent="0.25">
      <c r="A7136" t="s">
        <v>544</v>
      </c>
      <c r="B7136" s="1">
        <v>43960</v>
      </c>
      <c r="C7136">
        <v>-17.579999999999998</v>
      </c>
      <c r="D7136" t="s">
        <v>495</v>
      </c>
      <c r="E7136" t="s">
        <v>495</v>
      </c>
      <c r="F7136" t="s">
        <v>601</v>
      </c>
      <c r="G7136" t="s">
        <v>120</v>
      </c>
      <c r="H7136" t="s">
        <v>83</v>
      </c>
      <c r="I7136" t="s">
        <v>83</v>
      </c>
      <c r="J7136" t="s">
        <v>9</v>
      </c>
      <c r="O7136" t="s">
        <v>120</v>
      </c>
      <c r="P7136" t="s">
        <v>9</v>
      </c>
      <c r="Q7136" t="s">
        <v>9</v>
      </c>
      <c r="R7136" t="s">
        <v>122</v>
      </c>
      <c r="S7136" t="s">
        <v>127</v>
      </c>
      <c r="T7136">
        <v>12</v>
      </c>
      <c r="U7136" t="s">
        <v>475</v>
      </c>
      <c r="W7136" t="s">
        <v>386</v>
      </c>
    </row>
    <row r="7137" spans="1:23" x14ac:dyDescent="0.25">
      <c r="A7137" t="s">
        <v>19</v>
      </c>
      <c r="B7137" s="1">
        <v>43959</v>
      </c>
      <c r="C7137">
        <v>-166.78</v>
      </c>
      <c r="D7137" t="s">
        <v>504</v>
      </c>
      <c r="E7137" t="s">
        <v>504</v>
      </c>
      <c r="F7137" t="s">
        <v>505</v>
      </c>
      <c r="G7137" t="s">
        <v>94</v>
      </c>
      <c r="H7137" t="s">
        <v>24</v>
      </c>
      <c r="I7137" t="s">
        <v>24</v>
      </c>
      <c r="J7137" t="s">
        <v>2433</v>
      </c>
      <c r="K7137" t="s">
        <v>2434</v>
      </c>
      <c r="O7137" t="s">
        <v>94</v>
      </c>
      <c r="P7137" t="s">
        <v>29</v>
      </c>
      <c r="Q7137" t="s">
        <v>2435</v>
      </c>
      <c r="R7137" t="s">
        <v>122</v>
      </c>
      <c r="S7137" t="s">
        <v>127</v>
      </c>
      <c r="T7137">
        <v>12</v>
      </c>
      <c r="U7137" t="s">
        <v>475</v>
      </c>
      <c r="V7137" t="s">
        <v>265</v>
      </c>
      <c r="W7137" t="s">
        <v>1640</v>
      </c>
    </row>
    <row r="7138" spans="1:23" x14ac:dyDescent="0.25">
      <c r="A7138" t="s">
        <v>19</v>
      </c>
      <c r="B7138" s="1">
        <v>43959</v>
      </c>
      <c r="C7138">
        <v>50</v>
      </c>
      <c r="D7138" t="s">
        <v>977</v>
      </c>
      <c r="E7138" t="s">
        <v>977</v>
      </c>
      <c r="F7138" t="s">
        <v>1702</v>
      </c>
      <c r="G7138" t="s">
        <v>104</v>
      </c>
      <c r="H7138" t="s">
        <v>12</v>
      </c>
      <c r="I7138" t="s">
        <v>12</v>
      </c>
      <c r="J7138" t="s">
        <v>9</v>
      </c>
      <c r="O7138" t="s">
        <v>104</v>
      </c>
      <c r="P7138" t="s">
        <v>9</v>
      </c>
      <c r="Q7138" t="s">
        <v>9</v>
      </c>
      <c r="R7138" t="s">
        <v>122</v>
      </c>
      <c r="S7138" t="s">
        <v>127</v>
      </c>
      <c r="T7138">
        <v>12</v>
      </c>
      <c r="U7138" t="s">
        <v>475</v>
      </c>
      <c r="W7138" t="s">
        <v>386</v>
      </c>
    </row>
    <row r="7139" spans="1:23" x14ac:dyDescent="0.25">
      <c r="A7139" t="s">
        <v>492</v>
      </c>
      <c r="B7139" s="1">
        <v>43959</v>
      </c>
      <c r="C7139">
        <v>-10.99</v>
      </c>
      <c r="D7139" t="s">
        <v>493</v>
      </c>
      <c r="E7139" t="s">
        <v>493</v>
      </c>
      <c r="F7139" t="s">
        <v>494</v>
      </c>
      <c r="G7139" t="s">
        <v>104</v>
      </c>
      <c r="H7139" t="s">
        <v>16</v>
      </c>
      <c r="I7139" t="s">
        <v>16</v>
      </c>
      <c r="J7139" t="s">
        <v>9</v>
      </c>
      <c r="O7139" t="s">
        <v>104</v>
      </c>
      <c r="P7139" t="s">
        <v>9</v>
      </c>
      <c r="Q7139" t="s">
        <v>9</v>
      </c>
      <c r="R7139" t="s">
        <v>122</v>
      </c>
      <c r="S7139" t="s">
        <v>127</v>
      </c>
      <c r="T7139">
        <v>12</v>
      </c>
      <c r="U7139" t="s">
        <v>475</v>
      </c>
      <c r="W7139" t="s">
        <v>386</v>
      </c>
    </row>
    <row r="7140" spans="1:23" x14ac:dyDescent="0.25">
      <c r="A7140" t="s">
        <v>492</v>
      </c>
      <c r="B7140" s="1">
        <v>43959</v>
      </c>
      <c r="C7140">
        <v>-100</v>
      </c>
      <c r="D7140" t="s">
        <v>1703</v>
      </c>
      <c r="E7140" t="s">
        <v>1703</v>
      </c>
      <c r="F7140" t="s">
        <v>1704</v>
      </c>
      <c r="G7140" t="s">
        <v>13</v>
      </c>
      <c r="H7140" t="s">
        <v>15</v>
      </c>
      <c r="I7140" t="s">
        <v>15</v>
      </c>
      <c r="J7140" t="s">
        <v>9</v>
      </c>
      <c r="O7140" t="s">
        <v>13</v>
      </c>
      <c r="P7140" t="s">
        <v>9</v>
      </c>
      <c r="Q7140" t="s">
        <v>9</v>
      </c>
      <c r="R7140" t="s">
        <v>122</v>
      </c>
      <c r="S7140" t="s">
        <v>127</v>
      </c>
      <c r="T7140">
        <v>12</v>
      </c>
      <c r="U7140" t="s">
        <v>475</v>
      </c>
      <c r="W7140" t="s">
        <v>386</v>
      </c>
    </row>
    <row r="7141" spans="1:23" x14ac:dyDescent="0.25">
      <c r="A7141" t="s">
        <v>492</v>
      </c>
      <c r="B7141" s="1">
        <v>43959</v>
      </c>
      <c r="C7141">
        <v>-100</v>
      </c>
      <c r="D7141" t="s">
        <v>1705</v>
      </c>
      <c r="E7141" t="s">
        <v>1705</v>
      </c>
      <c r="F7141" t="s">
        <v>1706</v>
      </c>
      <c r="G7141" t="s">
        <v>78</v>
      </c>
      <c r="H7141" t="s">
        <v>471</v>
      </c>
      <c r="I7141" t="s">
        <v>471</v>
      </c>
      <c r="J7141" t="s">
        <v>9</v>
      </c>
      <c r="O7141" t="s">
        <v>78</v>
      </c>
      <c r="P7141" t="s">
        <v>9</v>
      </c>
      <c r="Q7141" t="s">
        <v>9</v>
      </c>
      <c r="R7141" t="s">
        <v>122</v>
      </c>
      <c r="S7141" t="s">
        <v>124</v>
      </c>
      <c r="T7141">
        <v>1</v>
      </c>
      <c r="U7141" t="s">
        <v>475</v>
      </c>
      <c r="W7141" t="s">
        <v>386</v>
      </c>
    </row>
    <row r="7142" spans="1:23" x14ac:dyDescent="0.25">
      <c r="A7142" t="s">
        <v>544</v>
      </c>
      <c r="B7142" s="1">
        <v>43959</v>
      </c>
      <c r="C7142">
        <v>-28.87</v>
      </c>
      <c r="D7142" t="s">
        <v>979</v>
      </c>
      <c r="E7142" t="s">
        <v>979</v>
      </c>
      <c r="F7142" t="s">
        <v>1508</v>
      </c>
      <c r="G7142" t="s">
        <v>104</v>
      </c>
      <c r="H7142" t="s">
        <v>7</v>
      </c>
      <c r="I7142" t="s">
        <v>7</v>
      </c>
      <c r="J7142" t="s">
        <v>9</v>
      </c>
      <c r="O7142" t="s">
        <v>104</v>
      </c>
      <c r="P7142" t="s">
        <v>9</v>
      </c>
      <c r="Q7142" t="s">
        <v>9</v>
      </c>
      <c r="R7142" t="s">
        <v>122</v>
      </c>
      <c r="S7142" t="s">
        <v>127</v>
      </c>
      <c r="T7142">
        <v>12</v>
      </c>
      <c r="U7142" t="s">
        <v>475</v>
      </c>
      <c r="W7142" t="s">
        <v>386</v>
      </c>
    </row>
    <row r="7143" spans="1:23" x14ac:dyDescent="0.25">
      <c r="A7143" t="s">
        <v>34</v>
      </c>
      <c r="B7143" s="1">
        <v>43958</v>
      </c>
      <c r="C7143">
        <v>-12.99</v>
      </c>
      <c r="D7143" t="s">
        <v>1405</v>
      </c>
      <c r="E7143" t="s">
        <v>1405</v>
      </c>
      <c r="F7143" t="s">
        <v>1707</v>
      </c>
      <c r="G7143" t="s">
        <v>78</v>
      </c>
      <c r="H7143" t="s">
        <v>27</v>
      </c>
      <c r="I7143" t="s">
        <v>27</v>
      </c>
      <c r="J7143" t="s">
        <v>9</v>
      </c>
      <c r="O7143" t="s">
        <v>78</v>
      </c>
      <c r="P7143" t="s">
        <v>9</v>
      </c>
      <c r="Q7143" t="s">
        <v>1708</v>
      </c>
      <c r="R7143" t="s">
        <v>122</v>
      </c>
      <c r="S7143" t="s">
        <v>127</v>
      </c>
      <c r="T7143">
        <v>1</v>
      </c>
      <c r="U7143" t="s">
        <v>475</v>
      </c>
      <c r="W7143" t="s">
        <v>386</v>
      </c>
    </row>
    <row r="7144" spans="1:23" x14ac:dyDescent="0.25">
      <c r="A7144" t="s">
        <v>492</v>
      </c>
      <c r="B7144" s="1">
        <v>43957</v>
      </c>
      <c r="C7144">
        <v>-22.02</v>
      </c>
      <c r="D7144" t="s">
        <v>1385</v>
      </c>
      <c r="E7144" t="s">
        <v>1385</v>
      </c>
      <c r="F7144" t="s">
        <v>1709</v>
      </c>
      <c r="G7144" t="s">
        <v>104</v>
      </c>
      <c r="H7144" t="s">
        <v>12</v>
      </c>
      <c r="I7144" t="s">
        <v>12</v>
      </c>
      <c r="J7144" t="s">
        <v>9</v>
      </c>
      <c r="O7144" t="s">
        <v>104</v>
      </c>
      <c r="P7144" t="s">
        <v>9</v>
      </c>
      <c r="Q7144" t="s">
        <v>9</v>
      </c>
      <c r="R7144" t="s">
        <v>122</v>
      </c>
      <c r="S7144" t="s">
        <v>127</v>
      </c>
      <c r="T7144">
        <v>12</v>
      </c>
      <c r="U7144" t="s">
        <v>475</v>
      </c>
      <c r="W7144" t="s">
        <v>386</v>
      </c>
    </row>
    <row r="7145" spans="1:23" x14ac:dyDescent="0.25">
      <c r="A7145" t="s">
        <v>336</v>
      </c>
      <c r="B7145" s="1">
        <v>43957</v>
      </c>
      <c r="C7145">
        <v>-51.94</v>
      </c>
      <c r="D7145" t="s">
        <v>560</v>
      </c>
      <c r="E7145" t="s">
        <v>560</v>
      </c>
      <c r="F7145" t="s">
        <v>1710</v>
      </c>
      <c r="G7145" t="s">
        <v>104</v>
      </c>
      <c r="H7145" t="s">
        <v>16</v>
      </c>
      <c r="I7145" t="s">
        <v>16</v>
      </c>
      <c r="J7145" t="s">
        <v>9</v>
      </c>
      <c r="O7145" t="s">
        <v>104</v>
      </c>
      <c r="P7145" t="s">
        <v>9</v>
      </c>
      <c r="Q7145" t="s">
        <v>9</v>
      </c>
      <c r="R7145" t="s">
        <v>122</v>
      </c>
      <c r="S7145" t="s">
        <v>127</v>
      </c>
      <c r="T7145">
        <v>12</v>
      </c>
      <c r="U7145" t="s">
        <v>475</v>
      </c>
      <c r="W7145" t="s">
        <v>386</v>
      </c>
    </row>
    <row r="7146" spans="1:23" x14ac:dyDescent="0.25">
      <c r="A7146" t="s">
        <v>492</v>
      </c>
      <c r="B7146" s="1">
        <v>43957</v>
      </c>
      <c r="C7146">
        <v>-17.43</v>
      </c>
      <c r="D7146" t="s">
        <v>580</v>
      </c>
      <c r="E7146" t="s">
        <v>580</v>
      </c>
      <c r="F7146" t="s">
        <v>581</v>
      </c>
      <c r="G7146" t="s">
        <v>88</v>
      </c>
      <c r="H7146" t="s">
        <v>59</v>
      </c>
      <c r="I7146" t="s">
        <v>59</v>
      </c>
      <c r="J7146" t="s">
        <v>9</v>
      </c>
      <c r="O7146" t="s">
        <v>88</v>
      </c>
      <c r="P7146" t="s">
        <v>9</v>
      </c>
      <c r="Q7146" t="s">
        <v>9</v>
      </c>
      <c r="R7146" t="s">
        <v>122</v>
      </c>
      <c r="S7146" t="s">
        <v>127</v>
      </c>
      <c r="T7146">
        <v>1</v>
      </c>
      <c r="U7146" t="s">
        <v>475</v>
      </c>
      <c r="W7146" t="s">
        <v>386</v>
      </c>
    </row>
    <row r="7147" spans="1:23" x14ac:dyDescent="0.25">
      <c r="A7147" t="s">
        <v>492</v>
      </c>
      <c r="B7147" s="1">
        <v>43956</v>
      </c>
      <c r="C7147">
        <v>-40.74</v>
      </c>
      <c r="D7147" t="s">
        <v>1385</v>
      </c>
      <c r="E7147" t="s">
        <v>1385</v>
      </c>
      <c r="F7147" t="s">
        <v>1709</v>
      </c>
      <c r="G7147" t="s">
        <v>104</v>
      </c>
      <c r="H7147" t="s">
        <v>12</v>
      </c>
      <c r="I7147" t="s">
        <v>12</v>
      </c>
      <c r="J7147" t="s">
        <v>9</v>
      </c>
      <c r="O7147" t="s">
        <v>104</v>
      </c>
      <c r="P7147" t="s">
        <v>9</v>
      </c>
      <c r="Q7147" t="s">
        <v>9</v>
      </c>
      <c r="R7147" t="s">
        <v>122</v>
      </c>
      <c r="S7147" t="s">
        <v>127</v>
      </c>
      <c r="T7147">
        <v>12</v>
      </c>
      <c r="U7147" t="s">
        <v>475</v>
      </c>
      <c r="W7147" t="s">
        <v>386</v>
      </c>
    </row>
    <row r="7148" spans="1:23" x14ac:dyDescent="0.25">
      <c r="A7148" t="s">
        <v>19</v>
      </c>
      <c r="B7148" s="1">
        <v>43956</v>
      </c>
      <c r="C7148">
        <v>-4337.37</v>
      </c>
      <c r="D7148" t="s">
        <v>516</v>
      </c>
      <c r="E7148" t="s">
        <v>516</v>
      </c>
      <c r="F7148" t="s">
        <v>517</v>
      </c>
      <c r="G7148" t="s">
        <v>94</v>
      </c>
      <c r="H7148" t="s">
        <v>61</v>
      </c>
      <c r="I7148" t="s">
        <v>61</v>
      </c>
      <c r="J7148" t="s">
        <v>9</v>
      </c>
      <c r="O7148" t="s">
        <v>94</v>
      </c>
      <c r="P7148" t="s">
        <v>9</v>
      </c>
      <c r="Q7148" t="s">
        <v>9</v>
      </c>
      <c r="R7148" t="s">
        <v>122</v>
      </c>
      <c r="S7148" t="s">
        <v>127</v>
      </c>
      <c r="T7148">
        <v>12</v>
      </c>
      <c r="U7148" t="s">
        <v>475</v>
      </c>
      <c r="W7148" t="s">
        <v>386</v>
      </c>
    </row>
    <row r="7149" spans="1:23" x14ac:dyDescent="0.25">
      <c r="A7149" t="s">
        <v>486</v>
      </c>
      <c r="B7149" s="1">
        <v>43956</v>
      </c>
      <c r="C7149">
        <v>139.41</v>
      </c>
      <c r="D7149" t="s">
        <v>518</v>
      </c>
      <c r="E7149" t="s">
        <v>518</v>
      </c>
      <c r="F7149" t="s">
        <v>519</v>
      </c>
      <c r="G7149" t="s">
        <v>92</v>
      </c>
      <c r="H7149" t="s">
        <v>71</v>
      </c>
      <c r="I7149" t="s">
        <v>71</v>
      </c>
      <c r="J7149" t="s">
        <v>9</v>
      </c>
      <c r="O7149" t="s">
        <v>92</v>
      </c>
      <c r="P7149" t="s">
        <v>9</v>
      </c>
      <c r="Q7149" t="s">
        <v>9</v>
      </c>
      <c r="R7149" t="s">
        <v>92</v>
      </c>
      <c r="S7149" t="s">
        <v>127</v>
      </c>
      <c r="T7149">
        <v>12</v>
      </c>
      <c r="U7149" t="s">
        <v>475</v>
      </c>
      <c r="W7149" t="s">
        <v>386</v>
      </c>
    </row>
    <row r="7150" spans="1:23" x14ac:dyDescent="0.25">
      <c r="A7150" t="s">
        <v>526</v>
      </c>
      <c r="B7150" s="1">
        <v>43956</v>
      </c>
      <c r="C7150">
        <v>4.72</v>
      </c>
      <c r="D7150" t="s">
        <v>518</v>
      </c>
      <c r="E7150" t="s">
        <v>518</v>
      </c>
      <c r="F7150" t="s">
        <v>519</v>
      </c>
      <c r="G7150" t="s">
        <v>92</v>
      </c>
      <c r="H7150" t="s">
        <v>71</v>
      </c>
      <c r="I7150" t="s">
        <v>71</v>
      </c>
      <c r="J7150" t="s">
        <v>9</v>
      </c>
      <c r="O7150" t="s">
        <v>92</v>
      </c>
      <c r="P7150" t="s">
        <v>9</v>
      </c>
      <c r="Q7150" t="s">
        <v>9</v>
      </c>
      <c r="R7150" t="s">
        <v>92</v>
      </c>
      <c r="S7150" t="s">
        <v>127</v>
      </c>
      <c r="T7150">
        <v>12</v>
      </c>
      <c r="U7150" t="s">
        <v>475</v>
      </c>
      <c r="W7150" t="s">
        <v>386</v>
      </c>
    </row>
    <row r="7151" spans="1:23" x14ac:dyDescent="0.25">
      <c r="A7151" t="s">
        <v>5030</v>
      </c>
      <c r="B7151" s="1">
        <v>43956</v>
      </c>
      <c r="C7151">
        <v>23.15</v>
      </c>
      <c r="D7151" t="s">
        <v>518</v>
      </c>
      <c r="E7151" t="s">
        <v>518</v>
      </c>
      <c r="F7151" t="s">
        <v>519</v>
      </c>
      <c r="G7151" t="s">
        <v>92</v>
      </c>
      <c r="H7151" t="s">
        <v>71</v>
      </c>
      <c r="I7151" t="s">
        <v>71</v>
      </c>
      <c r="J7151" t="s">
        <v>9</v>
      </c>
      <c r="O7151" t="s">
        <v>92</v>
      </c>
      <c r="P7151" t="s">
        <v>9</v>
      </c>
      <c r="Q7151" t="s">
        <v>9</v>
      </c>
      <c r="R7151" t="s">
        <v>92</v>
      </c>
      <c r="S7151" t="s">
        <v>127</v>
      </c>
      <c r="T7151">
        <v>12</v>
      </c>
      <c r="U7151" t="s">
        <v>475</v>
      </c>
      <c r="W7151" t="s">
        <v>386</v>
      </c>
    </row>
    <row r="7152" spans="1:23" x14ac:dyDescent="0.25">
      <c r="A7152" t="s">
        <v>533</v>
      </c>
      <c r="B7152" s="1">
        <v>43955</v>
      </c>
      <c r="C7152">
        <v>7.17</v>
      </c>
      <c r="D7152" t="s">
        <v>534</v>
      </c>
      <c r="E7152" t="s">
        <v>534</v>
      </c>
      <c r="F7152" t="s">
        <v>535</v>
      </c>
      <c r="G7152" t="s">
        <v>92</v>
      </c>
      <c r="H7152" t="s">
        <v>49</v>
      </c>
      <c r="I7152" t="s">
        <v>49</v>
      </c>
      <c r="J7152" t="s">
        <v>9</v>
      </c>
      <c r="O7152" t="s">
        <v>92</v>
      </c>
      <c r="P7152" t="s">
        <v>9</v>
      </c>
      <c r="Q7152" t="s">
        <v>9</v>
      </c>
      <c r="R7152" t="s">
        <v>92</v>
      </c>
      <c r="S7152" t="s">
        <v>127</v>
      </c>
      <c r="T7152">
        <v>12</v>
      </c>
      <c r="U7152" t="s">
        <v>475</v>
      </c>
      <c r="W7152" t="s">
        <v>386</v>
      </c>
    </row>
    <row r="7153" spans="1:23" x14ac:dyDescent="0.25">
      <c r="A7153" t="s">
        <v>492</v>
      </c>
      <c r="B7153" s="1">
        <v>43955</v>
      </c>
      <c r="C7153">
        <v>-75</v>
      </c>
      <c r="D7153" t="s">
        <v>1711</v>
      </c>
      <c r="E7153" t="s">
        <v>1711</v>
      </c>
      <c r="F7153" t="s">
        <v>1712</v>
      </c>
      <c r="G7153" t="s">
        <v>117</v>
      </c>
      <c r="H7153" t="s">
        <v>152</v>
      </c>
      <c r="I7153" t="s">
        <v>152</v>
      </c>
      <c r="J7153" t="s">
        <v>2442</v>
      </c>
      <c r="K7153" t="s">
        <v>2443</v>
      </c>
      <c r="L7153" t="s">
        <v>2474</v>
      </c>
      <c r="O7153" t="s">
        <v>117</v>
      </c>
      <c r="P7153" t="s">
        <v>29</v>
      </c>
      <c r="Q7153" t="s">
        <v>2475</v>
      </c>
      <c r="R7153" t="s">
        <v>122</v>
      </c>
      <c r="S7153" t="s">
        <v>127</v>
      </c>
      <c r="T7153">
        <v>1</v>
      </c>
      <c r="U7153" t="s">
        <v>475</v>
      </c>
      <c r="V7153" t="s">
        <v>284</v>
      </c>
      <c r="W7153" t="s">
        <v>1640</v>
      </c>
    </row>
    <row r="7154" spans="1:23" x14ac:dyDescent="0.25">
      <c r="A7154" t="s">
        <v>492</v>
      </c>
      <c r="B7154" s="1">
        <v>43955</v>
      </c>
      <c r="C7154">
        <v>-50</v>
      </c>
      <c r="D7154" t="s">
        <v>1711</v>
      </c>
      <c r="E7154" t="s">
        <v>1711</v>
      </c>
      <c r="F7154" t="s">
        <v>1712</v>
      </c>
      <c r="G7154" t="s">
        <v>117</v>
      </c>
      <c r="H7154" t="s">
        <v>152</v>
      </c>
      <c r="I7154" t="s">
        <v>152</v>
      </c>
      <c r="J7154" t="s">
        <v>2442</v>
      </c>
      <c r="K7154" t="s">
        <v>2443</v>
      </c>
      <c r="L7154" t="s">
        <v>2474</v>
      </c>
      <c r="O7154" t="s">
        <v>117</v>
      </c>
      <c r="P7154" t="s">
        <v>29</v>
      </c>
      <c r="Q7154" t="s">
        <v>2475</v>
      </c>
      <c r="R7154" t="s">
        <v>122</v>
      </c>
      <c r="S7154" t="s">
        <v>127</v>
      </c>
      <c r="T7154">
        <v>1</v>
      </c>
      <c r="U7154" t="s">
        <v>475</v>
      </c>
      <c r="V7154" t="s">
        <v>284</v>
      </c>
      <c r="W7154" t="s">
        <v>1640</v>
      </c>
    </row>
    <row r="7155" spans="1:23" x14ac:dyDescent="0.25">
      <c r="A7155" t="s">
        <v>492</v>
      </c>
      <c r="B7155" s="1">
        <v>43955</v>
      </c>
      <c r="C7155">
        <v>25</v>
      </c>
      <c r="D7155" t="s">
        <v>536</v>
      </c>
      <c r="E7155" t="s">
        <v>536</v>
      </c>
      <c r="F7155" t="s">
        <v>537</v>
      </c>
      <c r="G7155" t="s">
        <v>92</v>
      </c>
      <c r="H7155" t="s">
        <v>49</v>
      </c>
      <c r="I7155" t="s">
        <v>49</v>
      </c>
      <c r="J7155" t="s">
        <v>9</v>
      </c>
      <c r="O7155" t="s">
        <v>92</v>
      </c>
      <c r="P7155" t="s">
        <v>9</v>
      </c>
      <c r="Q7155" t="s">
        <v>9</v>
      </c>
      <c r="R7155" t="s">
        <v>92</v>
      </c>
      <c r="S7155" t="s">
        <v>127</v>
      </c>
      <c r="T7155">
        <v>12</v>
      </c>
      <c r="U7155" t="s">
        <v>475</v>
      </c>
      <c r="W7155" t="s">
        <v>386</v>
      </c>
    </row>
    <row r="7156" spans="1:23" x14ac:dyDescent="0.25">
      <c r="A7156" t="s">
        <v>492</v>
      </c>
      <c r="B7156" s="1">
        <v>43955</v>
      </c>
      <c r="C7156">
        <v>-150</v>
      </c>
      <c r="D7156" t="s">
        <v>1715</v>
      </c>
      <c r="E7156" t="s">
        <v>1715</v>
      </c>
      <c r="F7156" t="s">
        <v>1716</v>
      </c>
      <c r="G7156" t="s">
        <v>13</v>
      </c>
      <c r="H7156" t="s">
        <v>15</v>
      </c>
      <c r="I7156" t="s">
        <v>15</v>
      </c>
      <c r="J7156" t="s">
        <v>9</v>
      </c>
      <c r="O7156" t="s">
        <v>13</v>
      </c>
      <c r="P7156" t="s">
        <v>9</v>
      </c>
      <c r="Q7156" t="s">
        <v>1718</v>
      </c>
      <c r="R7156" t="s">
        <v>122</v>
      </c>
      <c r="S7156" t="s">
        <v>127</v>
      </c>
      <c r="T7156">
        <v>12</v>
      </c>
      <c r="U7156" t="s">
        <v>475</v>
      </c>
      <c r="W7156" t="s">
        <v>386</v>
      </c>
    </row>
    <row r="7157" spans="1:23" x14ac:dyDescent="0.25">
      <c r="A7157" t="s">
        <v>492</v>
      </c>
      <c r="B7157" s="1">
        <v>43955</v>
      </c>
      <c r="C7157">
        <v>-100</v>
      </c>
      <c r="D7157" t="s">
        <v>1715</v>
      </c>
      <c r="E7157" t="s">
        <v>1715</v>
      </c>
      <c r="F7157" t="s">
        <v>1716</v>
      </c>
      <c r="G7157" t="s">
        <v>13</v>
      </c>
      <c r="H7157" t="s">
        <v>38</v>
      </c>
      <c r="I7157" t="s">
        <v>38</v>
      </c>
      <c r="J7157" t="s">
        <v>9</v>
      </c>
      <c r="O7157" t="s">
        <v>13</v>
      </c>
      <c r="P7157" t="s">
        <v>9</v>
      </c>
      <c r="Q7157" t="s">
        <v>1717</v>
      </c>
      <c r="R7157" t="s">
        <v>122</v>
      </c>
      <c r="S7157" t="s">
        <v>127</v>
      </c>
      <c r="T7157">
        <v>12</v>
      </c>
      <c r="U7157" t="s">
        <v>475</v>
      </c>
      <c r="W7157" t="s">
        <v>386</v>
      </c>
    </row>
    <row r="7158" spans="1:23" x14ac:dyDescent="0.25">
      <c r="A7158" t="s">
        <v>492</v>
      </c>
      <c r="B7158" s="1">
        <v>43955</v>
      </c>
      <c r="C7158">
        <v>-150</v>
      </c>
      <c r="D7158" t="s">
        <v>1715</v>
      </c>
      <c r="E7158" t="s">
        <v>1715</v>
      </c>
      <c r="F7158" t="s">
        <v>1716</v>
      </c>
      <c r="G7158" t="s">
        <v>13</v>
      </c>
      <c r="H7158" t="s">
        <v>15</v>
      </c>
      <c r="I7158" t="s">
        <v>15</v>
      </c>
      <c r="J7158" t="s">
        <v>9</v>
      </c>
      <c r="O7158" t="s">
        <v>13</v>
      </c>
      <c r="P7158" t="s">
        <v>9</v>
      </c>
      <c r="Q7158" t="s">
        <v>1719</v>
      </c>
      <c r="R7158" t="s">
        <v>122</v>
      </c>
      <c r="S7158" t="s">
        <v>127</v>
      </c>
      <c r="T7158">
        <v>12</v>
      </c>
      <c r="U7158" t="s">
        <v>475</v>
      </c>
      <c r="W7158" t="s">
        <v>386</v>
      </c>
    </row>
    <row r="7159" spans="1:23" x14ac:dyDescent="0.25">
      <c r="A7159" t="s">
        <v>487</v>
      </c>
      <c r="B7159" s="1">
        <v>43955</v>
      </c>
      <c r="C7159">
        <v>2500</v>
      </c>
      <c r="D7159" t="s">
        <v>500</v>
      </c>
      <c r="E7159" t="s">
        <v>500</v>
      </c>
      <c r="F7159" t="s">
        <v>501</v>
      </c>
      <c r="G7159" t="s">
        <v>92</v>
      </c>
      <c r="H7159" t="s">
        <v>62</v>
      </c>
      <c r="I7159" t="s">
        <v>62</v>
      </c>
      <c r="J7159" t="s">
        <v>2455</v>
      </c>
      <c r="K7159" t="s">
        <v>9</v>
      </c>
      <c r="L7159" t="s">
        <v>2311</v>
      </c>
      <c r="O7159" t="s">
        <v>92</v>
      </c>
      <c r="P7159" t="s">
        <v>29</v>
      </c>
      <c r="Q7159" t="s">
        <v>2456</v>
      </c>
      <c r="R7159" t="s">
        <v>92</v>
      </c>
      <c r="S7159" t="s">
        <v>127</v>
      </c>
      <c r="T7159">
        <v>12</v>
      </c>
      <c r="U7159" t="s">
        <v>475</v>
      </c>
      <c r="V7159" t="s">
        <v>62</v>
      </c>
      <c r="W7159" t="s">
        <v>1640</v>
      </c>
    </row>
    <row r="7160" spans="1:23" x14ac:dyDescent="0.25">
      <c r="A7160" t="s">
        <v>492</v>
      </c>
      <c r="B7160" s="1">
        <v>43955</v>
      </c>
      <c r="C7160">
        <v>-250</v>
      </c>
      <c r="D7160" t="s">
        <v>1715</v>
      </c>
      <c r="E7160" t="s">
        <v>1715</v>
      </c>
      <c r="F7160" t="s">
        <v>1716</v>
      </c>
      <c r="G7160" t="s">
        <v>88</v>
      </c>
      <c r="H7160" t="s">
        <v>50</v>
      </c>
      <c r="I7160" t="s">
        <v>50</v>
      </c>
      <c r="J7160" t="s">
        <v>9</v>
      </c>
      <c r="O7160" t="s">
        <v>88</v>
      </c>
      <c r="P7160" t="s">
        <v>9</v>
      </c>
      <c r="Q7160" t="s">
        <v>1720</v>
      </c>
      <c r="R7160" t="s">
        <v>122</v>
      </c>
      <c r="S7160" t="s">
        <v>124</v>
      </c>
      <c r="T7160">
        <v>1</v>
      </c>
      <c r="U7160" t="s">
        <v>475</v>
      </c>
      <c r="W7160" t="s">
        <v>386</v>
      </c>
    </row>
    <row r="7161" spans="1:23" x14ac:dyDescent="0.25">
      <c r="A7161" t="s">
        <v>6411</v>
      </c>
      <c r="B7161" s="1">
        <v>43955</v>
      </c>
      <c r="C7161">
        <v>-61.5</v>
      </c>
      <c r="D7161" t="s">
        <v>6915</v>
      </c>
      <c r="E7161" t="s">
        <v>6915</v>
      </c>
      <c r="F7161" t="s">
        <v>6907</v>
      </c>
      <c r="G7161" t="s">
        <v>89</v>
      </c>
      <c r="H7161" t="s">
        <v>229</v>
      </c>
      <c r="I7161" t="s">
        <v>229</v>
      </c>
      <c r="J7161" t="s">
        <v>9</v>
      </c>
      <c r="O7161" t="s">
        <v>89</v>
      </c>
      <c r="P7161" t="s">
        <v>9</v>
      </c>
      <c r="Q7161" t="s">
        <v>9</v>
      </c>
      <c r="R7161" t="s">
        <v>224</v>
      </c>
      <c r="S7161" t="s">
        <v>127</v>
      </c>
      <c r="T7161">
        <v>1</v>
      </c>
      <c r="U7161" t="s">
        <v>475</v>
      </c>
      <c r="W7161" t="s">
        <v>386</v>
      </c>
    </row>
    <row r="7162" spans="1:23" x14ac:dyDescent="0.25">
      <c r="A7162" t="s">
        <v>19</v>
      </c>
      <c r="B7162" s="1">
        <v>43955</v>
      </c>
      <c r="C7162">
        <v>-4375.71</v>
      </c>
      <c r="D7162" t="s">
        <v>65</v>
      </c>
      <c r="E7162" t="s">
        <v>65</v>
      </c>
      <c r="F7162" t="s">
        <v>532</v>
      </c>
      <c r="G7162" t="s">
        <v>55</v>
      </c>
      <c r="H7162" t="s">
        <v>18</v>
      </c>
      <c r="I7162" t="s">
        <v>18</v>
      </c>
      <c r="J7162" t="s">
        <v>9</v>
      </c>
      <c r="O7162" t="s">
        <v>55</v>
      </c>
      <c r="P7162" t="s">
        <v>9</v>
      </c>
      <c r="Q7162" t="s">
        <v>9</v>
      </c>
      <c r="R7162" t="s">
        <v>224</v>
      </c>
      <c r="S7162" t="s">
        <v>126</v>
      </c>
      <c r="T7162">
        <v>12</v>
      </c>
      <c r="U7162" t="s">
        <v>475</v>
      </c>
      <c r="W7162" t="s">
        <v>386</v>
      </c>
    </row>
    <row r="7163" spans="1:23" x14ac:dyDescent="0.25">
      <c r="A7163" t="s">
        <v>492</v>
      </c>
      <c r="B7163" s="1">
        <v>43955</v>
      </c>
      <c r="C7163">
        <v>-4.71</v>
      </c>
      <c r="D7163" t="s">
        <v>495</v>
      </c>
      <c r="E7163" t="s">
        <v>495</v>
      </c>
      <c r="F7163" t="s">
        <v>496</v>
      </c>
      <c r="G7163" t="s">
        <v>104</v>
      </c>
      <c r="H7163" t="s">
        <v>16</v>
      </c>
      <c r="I7163" t="s">
        <v>16</v>
      </c>
      <c r="J7163" t="s">
        <v>9</v>
      </c>
      <c r="O7163" t="s">
        <v>104</v>
      </c>
      <c r="P7163" t="s">
        <v>9</v>
      </c>
      <c r="Q7163" t="s">
        <v>9</v>
      </c>
      <c r="R7163" t="s">
        <v>122</v>
      </c>
      <c r="S7163" t="s">
        <v>127</v>
      </c>
      <c r="T7163">
        <v>12</v>
      </c>
      <c r="U7163" t="s">
        <v>475</v>
      </c>
      <c r="W7163" t="s">
        <v>386</v>
      </c>
    </row>
    <row r="7164" spans="1:23" x14ac:dyDescent="0.25">
      <c r="A7164" t="s">
        <v>19</v>
      </c>
      <c r="B7164" s="1">
        <v>43955</v>
      </c>
      <c r="C7164">
        <v>-2264.04</v>
      </c>
      <c r="D7164" t="s">
        <v>520</v>
      </c>
      <c r="E7164" t="s">
        <v>520</v>
      </c>
      <c r="F7164" t="s">
        <v>521</v>
      </c>
      <c r="G7164" t="s">
        <v>100</v>
      </c>
      <c r="H7164" t="s">
        <v>389</v>
      </c>
      <c r="I7164" t="s">
        <v>389</v>
      </c>
      <c r="J7164" t="s">
        <v>9</v>
      </c>
      <c r="O7164" t="s">
        <v>100</v>
      </c>
      <c r="P7164" t="s">
        <v>9</v>
      </c>
      <c r="Q7164" t="s">
        <v>9</v>
      </c>
      <c r="R7164" t="s">
        <v>122</v>
      </c>
      <c r="S7164" t="s">
        <v>127</v>
      </c>
      <c r="T7164">
        <v>12</v>
      </c>
      <c r="U7164" t="s">
        <v>475</v>
      </c>
      <c r="W7164" t="s">
        <v>386</v>
      </c>
    </row>
    <row r="7165" spans="1:23" x14ac:dyDescent="0.25">
      <c r="A7165" t="s">
        <v>492</v>
      </c>
      <c r="B7165" s="1">
        <v>43955</v>
      </c>
      <c r="C7165">
        <v>-44.03</v>
      </c>
      <c r="D7165" t="s">
        <v>723</v>
      </c>
      <c r="E7165" t="s">
        <v>723</v>
      </c>
      <c r="F7165" t="s">
        <v>1713</v>
      </c>
      <c r="G7165" t="s">
        <v>13</v>
      </c>
      <c r="H7165" t="s">
        <v>148</v>
      </c>
      <c r="I7165" t="s">
        <v>148</v>
      </c>
      <c r="J7165" t="s">
        <v>9</v>
      </c>
      <c r="O7165" t="s">
        <v>13</v>
      </c>
      <c r="P7165" t="s">
        <v>9</v>
      </c>
      <c r="Q7165" t="s">
        <v>1714</v>
      </c>
      <c r="R7165" t="s">
        <v>122</v>
      </c>
      <c r="S7165" t="s">
        <v>127</v>
      </c>
      <c r="T7165">
        <v>12</v>
      </c>
      <c r="U7165" t="s">
        <v>475</v>
      </c>
      <c r="W7165" t="s">
        <v>386</v>
      </c>
    </row>
    <row r="7166" spans="1:23" x14ac:dyDescent="0.25">
      <c r="A7166" t="s">
        <v>492</v>
      </c>
      <c r="B7166" s="1">
        <v>43955</v>
      </c>
      <c r="C7166">
        <v>-14.3</v>
      </c>
      <c r="D7166" t="s">
        <v>529</v>
      </c>
      <c r="E7166" t="s">
        <v>529</v>
      </c>
      <c r="F7166" t="s">
        <v>1076</v>
      </c>
      <c r="G7166" t="s">
        <v>13</v>
      </c>
      <c r="H7166" t="s">
        <v>11</v>
      </c>
      <c r="I7166" t="s">
        <v>11</v>
      </c>
      <c r="J7166" t="s">
        <v>9</v>
      </c>
      <c r="O7166" t="s">
        <v>13</v>
      </c>
      <c r="P7166" t="s">
        <v>9</v>
      </c>
      <c r="Q7166" t="s">
        <v>9</v>
      </c>
      <c r="R7166" t="s">
        <v>122</v>
      </c>
      <c r="S7166" t="s">
        <v>127</v>
      </c>
      <c r="T7166">
        <v>12</v>
      </c>
      <c r="U7166" t="s">
        <v>475</v>
      </c>
      <c r="W7166" t="s">
        <v>386</v>
      </c>
    </row>
    <row r="7167" spans="1:23" x14ac:dyDescent="0.25">
      <c r="A7167" t="s">
        <v>34</v>
      </c>
      <c r="B7167" s="1">
        <v>43954</v>
      </c>
      <c r="C7167">
        <v>-12.1</v>
      </c>
      <c r="D7167" t="s">
        <v>1690</v>
      </c>
      <c r="E7167" t="s">
        <v>1690</v>
      </c>
      <c r="F7167" t="s">
        <v>1722</v>
      </c>
      <c r="G7167" t="s">
        <v>13</v>
      </c>
      <c r="H7167" t="s">
        <v>11</v>
      </c>
      <c r="I7167" t="s">
        <v>11</v>
      </c>
      <c r="J7167" t="s">
        <v>9</v>
      </c>
      <c r="O7167" t="s">
        <v>13</v>
      </c>
      <c r="P7167" t="s">
        <v>9</v>
      </c>
      <c r="Q7167" t="s">
        <v>1723</v>
      </c>
      <c r="R7167" t="s">
        <v>122</v>
      </c>
      <c r="S7167" t="s">
        <v>127</v>
      </c>
      <c r="T7167">
        <v>12</v>
      </c>
      <c r="U7167" t="s">
        <v>475</v>
      </c>
      <c r="W7167" t="s">
        <v>386</v>
      </c>
    </row>
    <row r="7168" spans="1:23" x14ac:dyDescent="0.25">
      <c r="A7168" t="s">
        <v>34</v>
      </c>
      <c r="B7168" s="1">
        <v>43954</v>
      </c>
      <c r="C7168">
        <v>-11</v>
      </c>
      <c r="D7168" t="s">
        <v>1688</v>
      </c>
      <c r="E7168" t="s">
        <v>1688</v>
      </c>
      <c r="F7168" t="s">
        <v>1721</v>
      </c>
      <c r="G7168" t="s">
        <v>13</v>
      </c>
      <c r="H7168" t="s">
        <v>11</v>
      </c>
      <c r="I7168" t="s">
        <v>11</v>
      </c>
      <c r="J7168" t="s">
        <v>9</v>
      </c>
      <c r="O7168" t="s">
        <v>13</v>
      </c>
      <c r="P7168" t="s">
        <v>9</v>
      </c>
      <c r="Q7168" t="s">
        <v>9</v>
      </c>
      <c r="R7168" t="s">
        <v>122</v>
      </c>
      <c r="S7168" t="s">
        <v>127</v>
      </c>
      <c r="T7168">
        <v>12</v>
      </c>
      <c r="U7168" t="s">
        <v>475</v>
      </c>
      <c r="W7168" t="s">
        <v>386</v>
      </c>
    </row>
    <row r="7169" spans="1:23" x14ac:dyDescent="0.25">
      <c r="A7169" t="s">
        <v>492</v>
      </c>
      <c r="B7169" s="1">
        <v>43953</v>
      </c>
      <c r="C7169">
        <v>-22.58</v>
      </c>
      <c r="D7169" t="s">
        <v>495</v>
      </c>
      <c r="E7169" t="s">
        <v>495</v>
      </c>
      <c r="F7169" t="s">
        <v>496</v>
      </c>
      <c r="G7169" t="s">
        <v>104</v>
      </c>
      <c r="H7169" t="s">
        <v>16</v>
      </c>
      <c r="I7169" t="s">
        <v>16</v>
      </c>
      <c r="J7169" t="s">
        <v>9</v>
      </c>
      <c r="O7169" t="s">
        <v>104</v>
      </c>
      <c r="P7169" t="s">
        <v>9</v>
      </c>
      <c r="Q7169" t="s">
        <v>9</v>
      </c>
      <c r="R7169" t="s">
        <v>122</v>
      </c>
      <c r="S7169" t="s">
        <v>127</v>
      </c>
      <c r="T7169">
        <v>12</v>
      </c>
      <c r="U7169" t="s">
        <v>475</v>
      </c>
      <c r="W7169" t="s">
        <v>386</v>
      </c>
    </row>
    <row r="7170" spans="1:23" x14ac:dyDescent="0.25">
      <c r="A7170" t="s">
        <v>492</v>
      </c>
      <c r="B7170" s="1">
        <v>43953</v>
      </c>
      <c r="C7170">
        <v>-146.81</v>
      </c>
      <c r="D7170" t="s">
        <v>495</v>
      </c>
      <c r="E7170" t="s">
        <v>495</v>
      </c>
      <c r="F7170" t="s">
        <v>496</v>
      </c>
      <c r="G7170" t="s">
        <v>104</v>
      </c>
      <c r="H7170" t="s">
        <v>16</v>
      </c>
      <c r="I7170" t="s">
        <v>16</v>
      </c>
      <c r="J7170" t="s">
        <v>9</v>
      </c>
      <c r="O7170" t="s">
        <v>104</v>
      </c>
      <c r="P7170" t="s">
        <v>9</v>
      </c>
      <c r="Q7170" t="s">
        <v>9</v>
      </c>
      <c r="R7170" t="s">
        <v>122</v>
      </c>
      <c r="S7170" t="s">
        <v>127</v>
      </c>
      <c r="T7170">
        <v>12</v>
      </c>
      <c r="U7170" t="s">
        <v>475</v>
      </c>
      <c r="W7170" t="s">
        <v>386</v>
      </c>
    </row>
    <row r="7171" spans="1:23" x14ac:dyDescent="0.25">
      <c r="A7171" t="s">
        <v>492</v>
      </c>
      <c r="B7171" s="1">
        <v>43953</v>
      </c>
      <c r="C7171">
        <v>-2.69</v>
      </c>
      <c r="D7171" t="s">
        <v>612</v>
      </c>
      <c r="E7171" t="s">
        <v>612</v>
      </c>
      <c r="F7171" t="s">
        <v>1169</v>
      </c>
      <c r="G7171" t="s">
        <v>110</v>
      </c>
      <c r="H7171" t="s">
        <v>79</v>
      </c>
      <c r="I7171" t="s">
        <v>79</v>
      </c>
      <c r="J7171" t="s">
        <v>9</v>
      </c>
      <c r="O7171" t="s">
        <v>110</v>
      </c>
      <c r="P7171" t="s">
        <v>9</v>
      </c>
      <c r="Q7171" t="s">
        <v>1727</v>
      </c>
      <c r="R7171" t="s">
        <v>122</v>
      </c>
      <c r="S7171" t="s">
        <v>127</v>
      </c>
      <c r="T7171">
        <v>12</v>
      </c>
      <c r="U7171" t="s">
        <v>475</v>
      </c>
      <c r="V7171" t="s">
        <v>283</v>
      </c>
      <c r="W7171" t="s">
        <v>386</v>
      </c>
    </row>
    <row r="7172" spans="1:23" x14ac:dyDescent="0.25">
      <c r="A7172" t="s">
        <v>544</v>
      </c>
      <c r="B7172" s="1">
        <v>43953</v>
      </c>
      <c r="C7172">
        <v>-14.86</v>
      </c>
      <c r="D7172" t="s">
        <v>1385</v>
      </c>
      <c r="E7172" t="s">
        <v>1385</v>
      </c>
      <c r="F7172" t="s">
        <v>1726</v>
      </c>
      <c r="G7172" t="s">
        <v>104</v>
      </c>
      <c r="H7172" t="s">
        <v>12</v>
      </c>
      <c r="I7172" t="s">
        <v>12</v>
      </c>
      <c r="J7172" t="s">
        <v>9</v>
      </c>
      <c r="O7172" t="s">
        <v>104</v>
      </c>
      <c r="P7172" t="s">
        <v>9</v>
      </c>
      <c r="Q7172" t="s">
        <v>9</v>
      </c>
      <c r="R7172" t="s">
        <v>122</v>
      </c>
      <c r="S7172" t="s">
        <v>127</v>
      </c>
      <c r="T7172">
        <v>12</v>
      </c>
      <c r="U7172" t="s">
        <v>475</v>
      </c>
      <c r="W7172" t="s">
        <v>386</v>
      </c>
    </row>
    <row r="7173" spans="1:23" x14ac:dyDescent="0.25">
      <c r="A7173" t="s">
        <v>544</v>
      </c>
      <c r="B7173" s="1">
        <v>43953</v>
      </c>
      <c r="C7173">
        <v>-40</v>
      </c>
      <c r="D7173" t="s">
        <v>1724</v>
      </c>
      <c r="E7173" t="s">
        <v>1724</v>
      </c>
      <c r="F7173" t="s">
        <v>1725</v>
      </c>
      <c r="G7173" t="s">
        <v>104</v>
      </c>
      <c r="H7173" t="s">
        <v>12</v>
      </c>
      <c r="I7173" t="s">
        <v>12</v>
      </c>
      <c r="J7173" t="s">
        <v>9</v>
      </c>
      <c r="O7173" t="s">
        <v>104</v>
      </c>
      <c r="P7173" t="s">
        <v>9</v>
      </c>
      <c r="Q7173" t="s">
        <v>9</v>
      </c>
      <c r="R7173" t="s">
        <v>122</v>
      </c>
      <c r="S7173" t="s">
        <v>127</v>
      </c>
      <c r="T7173">
        <v>12</v>
      </c>
      <c r="U7173" t="s">
        <v>475</v>
      </c>
      <c r="W7173" t="s">
        <v>386</v>
      </c>
    </row>
    <row r="7174" spans="1:23" x14ac:dyDescent="0.25">
      <c r="A7174" t="s">
        <v>492</v>
      </c>
      <c r="B7174" s="1">
        <v>43953</v>
      </c>
      <c r="C7174">
        <v>-3.3</v>
      </c>
      <c r="D7174" t="s">
        <v>628</v>
      </c>
      <c r="E7174" t="s">
        <v>628</v>
      </c>
      <c r="F7174" t="s">
        <v>629</v>
      </c>
      <c r="G7174" t="s">
        <v>13</v>
      </c>
      <c r="H7174" t="s">
        <v>11</v>
      </c>
      <c r="I7174" t="s">
        <v>11</v>
      </c>
      <c r="J7174" t="s">
        <v>9</v>
      </c>
      <c r="O7174" t="s">
        <v>13</v>
      </c>
      <c r="P7174" t="s">
        <v>9</v>
      </c>
      <c r="Q7174" t="s">
        <v>9</v>
      </c>
      <c r="R7174" t="s">
        <v>122</v>
      </c>
      <c r="S7174" t="s">
        <v>127</v>
      </c>
      <c r="T7174">
        <v>12</v>
      </c>
      <c r="U7174" t="s">
        <v>475</v>
      </c>
      <c r="W7174" t="s">
        <v>386</v>
      </c>
    </row>
    <row r="7175" spans="1:23" x14ac:dyDescent="0.25">
      <c r="A7175" t="s">
        <v>539</v>
      </c>
      <c r="B7175" s="1">
        <v>43952</v>
      </c>
      <c r="C7175">
        <v>8.9499999999999993</v>
      </c>
      <c r="D7175" t="s">
        <v>68</v>
      </c>
      <c r="E7175" t="s">
        <v>68</v>
      </c>
      <c r="F7175" t="s">
        <v>540</v>
      </c>
      <c r="G7175" t="s">
        <v>55</v>
      </c>
      <c r="H7175" t="s">
        <v>18</v>
      </c>
      <c r="I7175" t="s">
        <v>18</v>
      </c>
      <c r="J7175" t="s">
        <v>9</v>
      </c>
      <c r="O7175" t="s">
        <v>55</v>
      </c>
      <c r="P7175" t="s">
        <v>9</v>
      </c>
      <c r="Q7175" t="s">
        <v>9</v>
      </c>
      <c r="R7175" t="s">
        <v>224</v>
      </c>
      <c r="S7175" t="s">
        <v>126</v>
      </c>
      <c r="T7175">
        <v>12</v>
      </c>
      <c r="U7175" t="s">
        <v>475</v>
      </c>
      <c r="W7175" t="s">
        <v>386</v>
      </c>
    </row>
    <row r="7176" spans="1:23" x14ac:dyDescent="0.25">
      <c r="A7176" t="s">
        <v>19</v>
      </c>
      <c r="B7176" s="1">
        <v>43952</v>
      </c>
      <c r="C7176">
        <v>-8.9499999999999993</v>
      </c>
      <c r="D7176" t="s">
        <v>68</v>
      </c>
      <c r="E7176" t="s">
        <v>68</v>
      </c>
      <c r="F7176" t="s">
        <v>538</v>
      </c>
      <c r="G7176" t="s">
        <v>55</v>
      </c>
      <c r="H7176" t="s">
        <v>18</v>
      </c>
      <c r="I7176" t="s">
        <v>18</v>
      </c>
      <c r="J7176" t="s">
        <v>9</v>
      </c>
      <c r="O7176" t="s">
        <v>55</v>
      </c>
      <c r="P7176" t="s">
        <v>9</v>
      </c>
      <c r="Q7176" t="s">
        <v>9</v>
      </c>
      <c r="R7176" t="s">
        <v>224</v>
      </c>
      <c r="S7176" t="s">
        <v>126</v>
      </c>
      <c r="T7176">
        <v>12</v>
      </c>
      <c r="U7176" t="s">
        <v>475</v>
      </c>
      <c r="W7176" t="s">
        <v>386</v>
      </c>
    </row>
    <row r="7177" spans="1:23" x14ac:dyDescent="0.25">
      <c r="A7177" t="s">
        <v>966</v>
      </c>
      <c r="B7177" s="1">
        <v>43952</v>
      </c>
      <c r="C7177">
        <v>52.76</v>
      </c>
      <c r="D7177" t="s">
        <v>545</v>
      </c>
      <c r="E7177" t="s">
        <v>545</v>
      </c>
      <c r="F7177" t="s">
        <v>546</v>
      </c>
      <c r="G7177" t="s">
        <v>92</v>
      </c>
      <c r="H7177" t="s">
        <v>71</v>
      </c>
      <c r="I7177" t="s">
        <v>71</v>
      </c>
      <c r="J7177" t="s">
        <v>9</v>
      </c>
      <c r="O7177" t="s">
        <v>92</v>
      </c>
      <c r="P7177" t="s">
        <v>9</v>
      </c>
      <c r="Q7177" t="s">
        <v>9</v>
      </c>
      <c r="R7177" t="s">
        <v>92</v>
      </c>
      <c r="S7177" t="s">
        <v>127</v>
      </c>
      <c r="T7177">
        <v>12</v>
      </c>
      <c r="U7177" t="s">
        <v>475</v>
      </c>
      <c r="W7177" t="s">
        <v>386</v>
      </c>
    </row>
    <row r="7178" spans="1:23" x14ac:dyDescent="0.25">
      <c r="A7178" t="s">
        <v>6411</v>
      </c>
      <c r="B7178" s="1">
        <v>43952</v>
      </c>
      <c r="C7178">
        <v>61.5</v>
      </c>
      <c r="D7178" t="s">
        <v>6915</v>
      </c>
      <c r="E7178" t="s">
        <v>6915</v>
      </c>
      <c r="F7178" t="s">
        <v>6907</v>
      </c>
      <c r="G7178" t="s">
        <v>89</v>
      </c>
      <c r="H7178" t="s">
        <v>69</v>
      </c>
      <c r="I7178" t="s">
        <v>69</v>
      </c>
      <c r="J7178" t="s">
        <v>9</v>
      </c>
      <c r="O7178" t="s">
        <v>89</v>
      </c>
      <c r="P7178" t="s">
        <v>9</v>
      </c>
      <c r="Q7178" t="s">
        <v>9</v>
      </c>
      <c r="R7178" t="s">
        <v>224</v>
      </c>
      <c r="S7178" t="s">
        <v>127</v>
      </c>
      <c r="T7178">
        <v>1</v>
      </c>
      <c r="U7178" t="s">
        <v>475</v>
      </c>
      <c r="W7178" t="s">
        <v>386</v>
      </c>
    </row>
    <row r="7179" spans="1:23" x14ac:dyDescent="0.25">
      <c r="A7179" t="s">
        <v>414</v>
      </c>
      <c r="B7179" s="1">
        <v>43952</v>
      </c>
      <c r="C7179">
        <v>0.05</v>
      </c>
      <c r="D7179" t="s">
        <v>545</v>
      </c>
      <c r="E7179" t="s">
        <v>545</v>
      </c>
      <c r="F7179" t="s">
        <v>546</v>
      </c>
      <c r="G7179" t="s">
        <v>92</v>
      </c>
      <c r="H7179" t="s">
        <v>71</v>
      </c>
      <c r="I7179" t="s">
        <v>71</v>
      </c>
      <c r="J7179" t="s">
        <v>9</v>
      </c>
      <c r="O7179" t="s">
        <v>92</v>
      </c>
      <c r="P7179" t="s">
        <v>9</v>
      </c>
      <c r="Q7179" t="s">
        <v>9</v>
      </c>
      <c r="R7179" t="s">
        <v>92</v>
      </c>
      <c r="S7179" t="s">
        <v>127</v>
      </c>
      <c r="T7179">
        <v>12</v>
      </c>
      <c r="U7179" t="s">
        <v>475</v>
      </c>
      <c r="W7179" t="s">
        <v>386</v>
      </c>
    </row>
    <row r="7180" spans="1:23" x14ac:dyDescent="0.25">
      <c r="A7180" t="s">
        <v>492</v>
      </c>
      <c r="B7180" s="1">
        <v>43952</v>
      </c>
      <c r="C7180">
        <v>-120</v>
      </c>
      <c r="D7180" t="s">
        <v>1843</v>
      </c>
      <c r="E7180" t="s">
        <v>1843</v>
      </c>
      <c r="F7180" t="s">
        <v>1733</v>
      </c>
      <c r="G7180" t="s">
        <v>78</v>
      </c>
      <c r="H7180" t="s">
        <v>27</v>
      </c>
      <c r="I7180" t="s">
        <v>27</v>
      </c>
      <c r="J7180" t="s">
        <v>9</v>
      </c>
      <c r="O7180" t="s">
        <v>78</v>
      </c>
      <c r="P7180" t="s">
        <v>9</v>
      </c>
      <c r="Q7180" t="s">
        <v>1734</v>
      </c>
      <c r="R7180" t="s">
        <v>122</v>
      </c>
      <c r="S7180" t="s">
        <v>127</v>
      </c>
      <c r="T7180">
        <v>1</v>
      </c>
      <c r="U7180" t="s">
        <v>475</v>
      </c>
      <c r="W7180" t="s">
        <v>386</v>
      </c>
    </row>
    <row r="7181" spans="1:23" x14ac:dyDescent="0.25">
      <c r="A7181" t="s">
        <v>533</v>
      </c>
      <c r="B7181" s="1">
        <v>43952</v>
      </c>
      <c r="C7181">
        <v>-75.069999999999993</v>
      </c>
      <c r="D7181" t="s">
        <v>547</v>
      </c>
      <c r="E7181" t="s">
        <v>547</v>
      </c>
      <c r="F7181" t="s">
        <v>548</v>
      </c>
      <c r="G7181" t="s">
        <v>94</v>
      </c>
      <c r="H7181" t="s">
        <v>291</v>
      </c>
      <c r="I7181" t="s">
        <v>291</v>
      </c>
      <c r="J7181" t="s">
        <v>2449</v>
      </c>
      <c r="O7181" t="s">
        <v>94</v>
      </c>
      <c r="P7181" t="s">
        <v>29</v>
      </c>
      <c r="Q7181" t="s">
        <v>2450</v>
      </c>
      <c r="R7181" t="s">
        <v>122</v>
      </c>
      <c r="S7181" t="s">
        <v>127</v>
      </c>
      <c r="T7181">
        <v>12</v>
      </c>
      <c r="U7181" t="s">
        <v>475</v>
      </c>
      <c r="V7181" t="s">
        <v>282</v>
      </c>
      <c r="W7181" t="s">
        <v>1640</v>
      </c>
    </row>
    <row r="7182" spans="1:23" x14ac:dyDescent="0.25">
      <c r="A7182" t="s">
        <v>526</v>
      </c>
      <c r="B7182" s="1">
        <v>43952</v>
      </c>
      <c r="C7182">
        <v>10108.549999999999</v>
      </c>
      <c r="D7182" t="s">
        <v>789</v>
      </c>
      <c r="E7182" t="s">
        <v>789</v>
      </c>
      <c r="F7182" t="s">
        <v>501</v>
      </c>
      <c r="G7182" t="s">
        <v>55</v>
      </c>
      <c r="H7182" t="s">
        <v>225</v>
      </c>
      <c r="I7182" t="s">
        <v>225</v>
      </c>
      <c r="J7182" t="s">
        <v>9</v>
      </c>
      <c r="O7182" t="s">
        <v>55</v>
      </c>
      <c r="P7182" t="s">
        <v>9</v>
      </c>
      <c r="Q7182" t="s">
        <v>1735</v>
      </c>
      <c r="R7182" t="s">
        <v>224</v>
      </c>
      <c r="S7182" t="s">
        <v>126</v>
      </c>
      <c r="T7182">
        <v>0</v>
      </c>
      <c r="U7182" t="s">
        <v>475</v>
      </c>
      <c r="V7182" t="s">
        <v>6075</v>
      </c>
      <c r="W7182" t="s">
        <v>386</v>
      </c>
    </row>
    <row r="7183" spans="1:23" x14ac:dyDescent="0.25">
      <c r="A7183" t="s">
        <v>492</v>
      </c>
      <c r="B7183" s="1">
        <v>43952</v>
      </c>
      <c r="C7183">
        <v>4375.71</v>
      </c>
      <c r="D7183" t="s">
        <v>65</v>
      </c>
      <c r="E7183" t="s">
        <v>65</v>
      </c>
      <c r="F7183" t="s">
        <v>1736</v>
      </c>
      <c r="G7183" t="s">
        <v>55</v>
      </c>
      <c r="H7183" t="s">
        <v>18</v>
      </c>
      <c r="I7183" t="s">
        <v>18</v>
      </c>
      <c r="J7183" t="s">
        <v>9</v>
      </c>
      <c r="O7183" t="s">
        <v>55</v>
      </c>
      <c r="P7183" t="s">
        <v>9</v>
      </c>
      <c r="Q7183" t="s">
        <v>9</v>
      </c>
      <c r="R7183" t="s">
        <v>224</v>
      </c>
      <c r="S7183" t="s">
        <v>126</v>
      </c>
      <c r="T7183">
        <v>12</v>
      </c>
      <c r="U7183" t="s">
        <v>475</v>
      </c>
      <c r="W7183" t="s">
        <v>386</v>
      </c>
    </row>
    <row r="7184" spans="1:23" x14ac:dyDescent="0.25">
      <c r="A7184" t="s">
        <v>492</v>
      </c>
      <c r="B7184" s="1">
        <v>43952</v>
      </c>
      <c r="C7184">
        <v>-0.5</v>
      </c>
      <c r="D7184" t="s">
        <v>593</v>
      </c>
      <c r="E7184" t="s">
        <v>593</v>
      </c>
      <c r="F7184" t="s">
        <v>1731</v>
      </c>
      <c r="G7184" t="s">
        <v>13</v>
      </c>
      <c r="H7184" t="s">
        <v>148</v>
      </c>
      <c r="I7184" t="s">
        <v>148</v>
      </c>
      <c r="J7184" t="s">
        <v>9</v>
      </c>
      <c r="O7184" t="s">
        <v>13</v>
      </c>
      <c r="P7184" t="s">
        <v>9</v>
      </c>
      <c r="Q7184" t="s">
        <v>1732</v>
      </c>
      <c r="R7184" t="s">
        <v>122</v>
      </c>
      <c r="S7184" t="s">
        <v>127</v>
      </c>
      <c r="T7184">
        <v>12</v>
      </c>
      <c r="U7184" t="s">
        <v>475</v>
      </c>
      <c r="W7184" t="s">
        <v>386</v>
      </c>
    </row>
    <row r="7185" spans="1:23" x14ac:dyDescent="0.25">
      <c r="A7185" t="s">
        <v>492</v>
      </c>
      <c r="B7185" s="1">
        <v>43952</v>
      </c>
      <c r="C7185">
        <v>-84</v>
      </c>
      <c r="D7185" t="s">
        <v>1728</v>
      </c>
      <c r="E7185" t="s">
        <v>1728</v>
      </c>
      <c r="F7185" t="s">
        <v>1729</v>
      </c>
      <c r="G7185" t="s">
        <v>78</v>
      </c>
      <c r="H7185" t="s">
        <v>27</v>
      </c>
      <c r="I7185" t="s">
        <v>27</v>
      </c>
      <c r="J7185" t="s">
        <v>9</v>
      </c>
      <c r="O7185" t="s">
        <v>78</v>
      </c>
      <c r="P7185" t="s">
        <v>9</v>
      </c>
      <c r="Q7185" t="s">
        <v>1730</v>
      </c>
      <c r="R7185" t="s">
        <v>122</v>
      </c>
      <c r="S7185" t="s">
        <v>127</v>
      </c>
      <c r="T7185">
        <v>1</v>
      </c>
      <c r="U7185" t="s">
        <v>475</v>
      </c>
      <c r="W7185" t="s">
        <v>386</v>
      </c>
    </row>
    <row r="7186" spans="1:23" x14ac:dyDescent="0.25">
      <c r="A7186" t="s">
        <v>19</v>
      </c>
      <c r="B7186" s="1">
        <v>43951</v>
      </c>
      <c r="C7186">
        <v>3901.71</v>
      </c>
      <c r="D7186" t="s">
        <v>562</v>
      </c>
      <c r="E7186" t="s">
        <v>562</v>
      </c>
      <c r="F7186" t="s">
        <v>563</v>
      </c>
      <c r="G7186" t="s">
        <v>92</v>
      </c>
      <c r="H7186" t="s">
        <v>30</v>
      </c>
      <c r="I7186" t="s">
        <v>30</v>
      </c>
      <c r="J7186" t="s">
        <v>9</v>
      </c>
      <c r="O7186" t="s">
        <v>92</v>
      </c>
      <c r="P7186" t="s">
        <v>9</v>
      </c>
      <c r="Q7186" t="s">
        <v>9</v>
      </c>
      <c r="R7186" t="s">
        <v>92</v>
      </c>
      <c r="S7186" t="s">
        <v>127</v>
      </c>
      <c r="T7186">
        <v>12</v>
      </c>
      <c r="U7186" t="s">
        <v>475</v>
      </c>
      <c r="W7186" t="s">
        <v>386</v>
      </c>
    </row>
    <row r="7187" spans="1:23" x14ac:dyDescent="0.25">
      <c r="A7187" t="s">
        <v>19</v>
      </c>
      <c r="B7187" s="1">
        <v>43951</v>
      </c>
      <c r="C7187">
        <v>25</v>
      </c>
      <c r="D7187" t="s">
        <v>1737</v>
      </c>
      <c r="E7187" t="s">
        <v>1737</v>
      </c>
      <c r="F7187" t="s">
        <v>1656</v>
      </c>
      <c r="G7187" t="s">
        <v>13</v>
      </c>
      <c r="H7187" t="s">
        <v>15</v>
      </c>
      <c r="I7187" t="s">
        <v>15</v>
      </c>
      <c r="J7187" t="s">
        <v>9</v>
      </c>
      <c r="O7187" t="s">
        <v>13</v>
      </c>
      <c r="P7187" t="s">
        <v>9</v>
      </c>
      <c r="Q7187" t="s">
        <v>1738</v>
      </c>
      <c r="R7187" t="s">
        <v>122</v>
      </c>
      <c r="S7187" t="s">
        <v>127</v>
      </c>
      <c r="T7187">
        <v>12</v>
      </c>
      <c r="U7187" t="s">
        <v>475</v>
      </c>
      <c r="W7187" t="s">
        <v>386</v>
      </c>
    </row>
    <row r="7188" spans="1:23" x14ac:dyDescent="0.25">
      <c r="A7188" t="s">
        <v>19</v>
      </c>
      <c r="B7188" s="1">
        <v>43951</v>
      </c>
      <c r="C7188">
        <v>9667</v>
      </c>
      <c r="D7188" t="s">
        <v>718</v>
      </c>
      <c r="E7188" t="s">
        <v>718</v>
      </c>
      <c r="F7188" t="s">
        <v>1747</v>
      </c>
      <c r="G7188" t="s">
        <v>55</v>
      </c>
      <c r="H7188" t="s">
        <v>225</v>
      </c>
      <c r="I7188" t="s">
        <v>225</v>
      </c>
      <c r="J7188" t="s">
        <v>9</v>
      </c>
      <c r="O7188" t="s">
        <v>55</v>
      </c>
      <c r="P7188" t="s">
        <v>9</v>
      </c>
      <c r="Q7188" t="s">
        <v>9</v>
      </c>
      <c r="R7188" t="s">
        <v>224</v>
      </c>
      <c r="S7188" t="s">
        <v>126</v>
      </c>
      <c r="T7188">
        <v>0</v>
      </c>
      <c r="U7188" t="s">
        <v>475</v>
      </c>
      <c r="V7188" t="s">
        <v>6075</v>
      </c>
      <c r="W7188" t="s">
        <v>386</v>
      </c>
    </row>
    <row r="7189" spans="1:23" x14ac:dyDescent="0.25">
      <c r="A7189" t="s">
        <v>492</v>
      </c>
      <c r="B7189" s="1">
        <v>43951</v>
      </c>
      <c r="C7189">
        <v>-850</v>
      </c>
      <c r="D7189" t="s">
        <v>1739</v>
      </c>
      <c r="E7189" t="s">
        <v>1739</v>
      </c>
      <c r="F7189" t="s">
        <v>1740</v>
      </c>
      <c r="G7189" t="s">
        <v>100</v>
      </c>
      <c r="H7189" t="s">
        <v>378</v>
      </c>
      <c r="I7189" t="s">
        <v>378</v>
      </c>
      <c r="J7189" t="s">
        <v>2467</v>
      </c>
      <c r="O7189" t="s">
        <v>100</v>
      </c>
      <c r="P7189" t="s">
        <v>29</v>
      </c>
      <c r="Q7189" t="s">
        <v>2468</v>
      </c>
      <c r="R7189" t="s">
        <v>122</v>
      </c>
      <c r="S7189" t="s">
        <v>125</v>
      </c>
      <c r="T7189">
        <v>1</v>
      </c>
      <c r="U7189" t="s">
        <v>475</v>
      </c>
      <c r="V7189" t="s">
        <v>6075</v>
      </c>
      <c r="W7189" t="s">
        <v>1640</v>
      </c>
    </row>
    <row r="7190" spans="1:23" x14ac:dyDescent="0.25">
      <c r="A7190" t="s">
        <v>19</v>
      </c>
      <c r="B7190" s="1">
        <v>43951</v>
      </c>
      <c r="C7190">
        <v>4639.6400000000003</v>
      </c>
      <c r="D7190" t="s">
        <v>719</v>
      </c>
      <c r="E7190" t="s">
        <v>719</v>
      </c>
      <c r="F7190" t="s">
        <v>565</v>
      </c>
      <c r="G7190" t="s">
        <v>92</v>
      </c>
      <c r="H7190" t="s">
        <v>30</v>
      </c>
      <c r="I7190" t="s">
        <v>30</v>
      </c>
      <c r="J7190" t="s">
        <v>9</v>
      </c>
      <c r="O7190" t="s">
        <v>92</v>
      </c>
      <c r="P7190" t="s">
        <v>9</v>
      </c>
      <c r="Q7190" t="s">
        <v>9</v>
      </c>
      <c r="R7190" t="s">
        <v>92</v>
      </c>
      <c r="S7190" t="s">
        <v>127</v>
      </c>
      <c r="T7190">
        <v>12</v>
      </c>
      <c r="U7190" t="s">
        <v>475</v>
      </c>
      <c r="W7190" t="s">
        <v>386</v>
      </c>
    </row>
    <row r="7191" spans="1:23" x14ac:dyDescent="0.25">
      <c r="A7191" t="s">
        <v>356</v>
      </c>
      <c r="B7191" s="1">
        <v>43951</v>
      </c>
      <c r="C7191">
        <v>8.93</v>
      </c>
      <c r="D7191" t="s">
        <v>6618</v>
      </c>
      <c r="E7191" t="s">
        <v>6618</v>
      </c>
      <c r="F7191" t="s">
        <v>6487</v>
      </c>
      <c r="G7191" t="s">
        <v>89</v>
      </c>
      <c r="H7191" t="s">
        <v>69</v>
      </c>
      <c r="I7191" t="s">
        <v>69</v>
      </c>
      <c r="J7191" t="s">
        <v>9</v>
      </c>
      <c r="O7191" t="s">
        <v>89</v>
      </c>
      <c r="P7191" t="s">
        <v>9</v>
      </c>
      <c r="Q7191" t="s">
        <v>9</v>
      </c>
      <c r="R7191" t="s">
        <v>224</v>
      </c>
      <c r="S7191" t="s">
        <v>127</v>
      </c>
      <c r="T7191">
        <v>1</v>
      </c>
      <c r="U7191" t="s">
        <v>475</v>
      </c>
      <c r="W7191" t="s">
        <v>386</v>
      </c>
    </row>
    <row r="7192" spans="1:23" x14ac:dyDescent="0.25">
      <c r="A7192" t="s">
        <v>336</v>
      </c>
      <c r="B7192" s="1">
        <v>43951</v>
      </c>
      <c r="C7192">
        <v>0.04</v>
      </c>
      <c r="D7192" t="s">
        <v>556</v>
      </c>
      <c r="E7192" t="s">
        <v>556</v>
      </c>
      <c r="F7192" t="s">
        <v>546</v>
      </c>
      <c r="G7192" t="s">
        <v>92</v>
      </c>
      <c r="H7192" t="s">
        <v>71</v>
      </c>
      <c r="I7192" t="s">
        <v>71</v>
      </c>
      <c r="J7192" t="s">
        <v>9</v>
      </c>
      <c r="O7192" t="s">
        <v>92</v>
      </c>
      <c r="P7192" t="s">
        <v>9</v>
      </c>
      <c r="Q7192" t="s">
        <v>9</v>
      </c>
      <c r="R7192" t="s">
        <v>92</v>
      </c>
      <c r="S7192" t="s">
        <v>127</v>
      </c>
      <c r="T7192">
        <v>12</v>
      </c>
      <c r="U7192" t="s">
        <v>475</v>
      </c>
      <c r="W7192" t="s">
        <v>386</v>
      </c>
    </row>
    <row r="7193" spans="1:23" x14ac:dyDescent="0.25">
      <c r="A7193" t="s">
        <v>356</v>
      </c>
      <c r="B7193" s="1">
        <v>43951</v>
      </c>
      <c r="C7193">
        <v>14.08</v>
      </c>
      <c r="D7193" t="s">
        <v>6618</v>
      </c>
      <c r="E7193" t="s">
        <v>6618</v>
      </c>
      <c r="F7193" t="s">
        <v>6487</v>
      </c>
      <c r="G7193" t="s">
        <v>89</v>
      </c>
      <c r="H7193" t="s">
        <v>69</v>
      </c>
      <c r="I7193" t="s">
        <v>69</v>
      </c>
      <c r="J7193" t="s">
        <v>9</v>
      </c>
      <c r="O7193" t="s">
        <v>89</v>
      </c>
      <c r="P7193" t="s">
        <v>9</v>
      </c>
      <c r="Q7193" t="s">
        <v>9</v>
      </c>
      <c r="R7193" t="s">
        <v>224</v>
      </c>
      <c r="S7193" t="s">
        <v>127</v>
      </c>
      <c r="T7193">
        <v>1</v>
      </c>
      <c r="U7193" t="s">
        <v>475</v>
      </c>
      <c r="W7193" t="s">
        <v>386</v>
      </c>
    </row>
    <row r="7194" spans="1:23" x14ac:dyDescent="0.25">
      <c r="A7194" t="s">
        <v>356</v>
      </c>
      <c r="B7194" s="1">
        <v>43951</v>
      </c>
      <c r="C7194">
        <v>8.93</v>
      </c>
      <c r="D7194" t="s">
        <v>6618</v>
      </c>
      <c r="E7194" t="s">
        <v>6618</v>
      </c>
      <c r="F7194" t="s">
        <v>6487</v>
      </c>
      <c r="G7194" t="s">
        <v>89</v>
      </c>
      <c r="H7194" t="s">
        <v>69</v>
      </c>
      <c r="I7194" t="s">
        <v>69</v>
      </c>
      <c r="J7194" t="s">
        <v>9</v>
      </c>
      <c r="O7194" t="s">
        <v>89</v>
      </c>
      <c r="P7194" t="s">
        <v>9</v>
      </c>
      <c r="Q7194" t="s">
        <v>9</v>
      </c>
      <c r="R7194" t="s">
        <v>224</v>
      </c>
      <c r="S7194" t="s">
        <v>127</v>
      </c>
      <c r="T7194">
        <v>1</v>
      </c>
      <c r="U7194" t="s">
        <v>475</v>
      </c>
      <c r="W7194" t="s">
        <v>386</v>
      </c>
    </row>
    <row r="7195" spans="1:23" x14ac:dyDescent="0.25">
      <c r="A7195" t="s">
        <v>356</v>
      </c>
      <c r="B7195" s="1">
        <v>43951</v>
      </c>
      <c r="C7195">
        <v>14.08</v>
      </c>
      <c r="D7195" t="s">
        <v>6618</v>
      </c>
      <c r="E7195" t="s">
        <v>6618</v>
      </c>
      <c r="F7195" t="s">
        <v>6487</v>
      </c>
      <c r="G7195" t="s">
        <v>89</v>
      </c>
      <c r="H7195" t="s">
        <v>69</v>
      </c>
      <c r="I7195" t="s">
        <v>69</v>
      </c>
      <c r="J7195" t="s">
        <v>9</v>
      </c>
      <c r="O7195" t="s">
        <v>89</v>
      </c>
      <c r="P7195" t="s">
        <v>9</v>
      </c>
      <c r="Q7195" t="s">
        <v>9</v>
      </c>
      <c r="R7195" t="s">
        <v>224</v>
      </c>
      <c r="S7195" t="s">
        <v>127</v>
      </c>
      <c r="T7195">
        <v>1</v>
      </c>
      <c r="U7195" t="s">
        <v>475</v>
      </c>
      <c r="W7195" t="s">
        <v>386</v>
      </c>
    </row>
    <row r="7196" spans="1:23" x14ac:dyDescent="0.25">
      <c r="A7196" t="s">
        <v>492</v>
      </c>
      <c r="B7196" s="1">
        <v>43951</v>
      </c>
      <c r="C7196">
        <v>15</v>
      </c>
      <c r="D7196" t="s">
        <v>1741</v>
      </c>
      <c r="E7196" t="s">
        <v>1741</v>
      </c>
      <c r="F7196" t="s">
        <v>1706</v>
      </c>
      <c r="G7196" t="s">
        <v>117</v>
      </c>
      <c r="H7196" t="s">
        <v>45</v>
      </c>
      <c r="I7196" t="s">
        <v>45</v>
      </c>
      <c r="J7196" t="s">
        <v>9</v>
      </c>
      <c r="O7196" t="s">
        <v>117</v>
      </c>
      <c r="P7196" t="s">
        <v>9</v>
      </c>
      <c r="Q7196" t="s">
        <v>1742</v>
      </c>
      <c r="R7196" t="s">
        <v>122</v>
      </c>
      <c r="S7196" t="s">
        <v>127</v>
      </c>
      <c r="T7196">
        <v>12</v>
      </c>
      <c r="U7196" t="s">
        <v>475</v>
      </c>
      <c r="W7196" t="s">
        <v>386</v>
      </c>
    </row>
    <row r="7197" spans="1:23" x14ac:dyDescent="0.25">
      <c r="A7197" t="s">
        <v>487</v>
      </c>
      <c r="B7197" s="1">
        <v>43951</v>
      </c>
      <c r="C7197">
        <v>58.43</v>
      </c>
      <c r="D7197" t="s">
        <v>500</v>
      </c>
      <c r="E7197" t="s">
        <v>500</v>
      </c>
      <c r="F7197" t="s">
        <v>501</v>
      </c>
      <c r="G7197" t="s">
        <v>100</v>
      </c>
      <c r="H7197" t="s">
        <v>399</v>
      </c>
      <c r="I7197" t="s">
        <v>399</v>
      </c>
      <c r="J7197" t="s">
        <v>24</v>
      </c>
      <c r="K7197" t="s">
        <v>9</v>
      </c>
      <c r="L7197" t="s">
        <v>2311</v>
      </c>
      <c r="O7197" t="s">
        <v>100</v>
      </c>
      <c r="P7197" t="s">
        <v>29</v>
      </c>
      <c r="Q7197" t="s">
        <v>2441</v>
      </c>
      <c r="R7197" t="s">
        <v>122</v>
      </c>
      <c r="S7197" t="s">
        <v>127</v>
      </c>
      <c r="T7197">
        <v>1</v>
      </c>
      <c r="U7197" t="s">
        <v>475</v>
      </c>
      <c r="V7197" t="s">
        <v>6075</v>
      </c>
      <c r="W7197" t="s">
        <v>1640</v>
      </c>
    </row>
    <row r="7198" spans="1:23" x14ac:dyDescent="0.25">
      <c r="A7198" t="s">
        <v>390</v>
      </c>
      <c r="B7198" s="1">
        <v>43951</v>
      </c>
      <c r="C7198">
        <v>128.54</v>
      </c>
      <c r="D7198" t="s">
        <v>551</v>
      </c>
      <c r="E7198" t="s">
        <v>551</v>
      </c>
      <c r="F7198" t="s">
        <v>552</v>
      </c>
      <c r="G7198" t="s">
        <v>92</v>
      </c>
      <c r="H7198" t="s">
        <v>71</v>
      </c>
      <c r="I7198" t="s">
        <v>71</v>
      </c>
      <c r="J7198" t="s">
        <v>9</v>
      </c>
      <c r="O7198" t="s">
        <v>92</v>
      </c>
      <c r="P7198" t="s">
        <v>9</v>
      </c>
      <c r="Q7198" t="s">
        <v>9</v>
      </c>
      <c r="R7198" t="s">
        <v>92</v>
      </c>
      <c r="S7198" t="s">
        <v>127</v>
      </c>
      <c r="T7198">
        <v>12</v>
      </c>
      <c r="U7198" t="s">
        <v>475</v>
      </c>
      <c r="W7198" t="s">
        <v>386</v>
      </c>
    </row>
    <row r="7199" spans="1:23" x14ac:dyDescent="0.25">
      <c r="A7199" t="s">
        <v>487</v>
      </c>
      <c r="B7199" s="1">
        <v>43951</v>
      </c>
      <c r="C7199">
        <v>-25</v>
      </c>
      <c r="D7199" t="s">
        <v>1743</v>
      </c>
      <c r="E7199" t="s">
        <v>1743</v>
      </c>
      <c r="F7199" t="s">
        <v>531</v>
      </c>
      <c r="G7199" t="s">
        <v>13</v>
      </c>
      <c r="H7199" t="s">
        <v>15</v>
      </c>
      <c r="I7199" t="s">
        <v>15</v>
      </c>
      <c r="J7199" t="s">
        <v>9</v>
      </c>
      <c r="O7199" t="s">
        <v>13</v>
      </c>
      <c r="P7199" t="s">
        <v>9</v>
      </c>
      <c r="Q7199" t="s">
        <v>1744</v>
      </c>
      <c r="R7199" t="s">
        <v>122</v>
      </c>
      <c r="S7199" t="s">
        <v>127</v>
      </c>
      <c r="T7199">
        <v>12</v>
      </c>
      <c r="U7199" t="s">
        <v>475</v>
      </c>
      <c r="W7199" t="s">
        <v>386</v>
      </c>
    </row>
    <row r="7200" spans="1:23" x14ac:dyDescent="0.25">
      <c r="A7200" t="s">
        <v>336</v>
      </c>
      <c r="B7200" s="1">
        <v>43951</v>
      </c>
      <c r="C7200">
        <v>5.5</v>
      </c>
      <c r="D7200" t="s">
        <v>1745</v>
      </c>
      <c r="E7200" t="s">
        <v>1745</v>
      </c>
      <c r="F7200" t="s">
        <v>853</v>
      </c>
      <c r="G7200" t="s">
        <v>101</v>
      </c>
      <c r="H7200" t="s">
        <v>23</v>
      </c>
      <c r="I7200" t="s">
        <v>23</v>
      </c>
      <c r="J7200" t="s">
        <v>9</v>
      </c>
      <c r="O7200" t="s">
        <v>101</v>
      </c>
      <c r="P7200" t="s">
        <v>9</v>
      </c>
      <c r="Q7200" t="s">
        <v>9</v>
      </c>
      <c r="R7200" t="s">
        <v>122</v>
      </c>
      <c r="S7200" t="s">
        <v>127</v>
      </c>
      <c r="T7200">
        <v>12</v>
      </c>
      <c r="U7200" t="s">
        <v>475</v>
      </c>
      <c r="W7200" t="s">
        <v>386</v>
      </c>
    </row>
    <row r="7201" spans="1:23" x14ac:dyDescent="0.25">
      <c r="A7201" t="s">
        <v>58</v>
      </c>
      <c r="B7201" s="1">
        <v>43951</v>
      </c>
      <c r="C7201">
        <v>154.30000000000001</v>
      </c>
      <c r="D7201" t="s">
        <v>551</v>
      </c>
      <c r="E7201" t="s">
        <v>551</v>
      </c>
      <c r="F7201" t="s">
        <v>552</v>
      </c>
      <c r="G7201" t="s">
        <v>92</v>
      </c>
      <c r="H7201" t="s">
        <v>71</v>
      </c>
      <c r="I7201" t="s">
        <v>71</v>
      </c>
      <c r="J7201" t="s">
        <v>9</v>
      </c>
      <c r="O7201" t="s">
        <v>92</v>
      </c>
      <c r="P7201" t="s">
        <v>9</v>
      </c>
      <c r="Q7201" t="s">
        <v>9</v>
      </c>
      <c r="R7201" t="s">
        <v>92</v>
      </c>
      <c r="S7201" t="s">
        <v>127</v>
      </c>
      <c r="T7201">
        <v>12</v>
      </c>
      <c r="U7201" t="s">
        <v>475</v>
      </c>
      <c r="W7201" t="s">
        <v>386</v>
      </c>
    </row>
    <row r="7202" spans="1:23" x14ac:dyDescent="0.25">
      <c r="A7202" t="s">
        <v>19</v>
      </c>
      <c r="B7202" s="1">
        <v>43951</v>
      </c>
      <c r="C7202">
        <v>1.9</v>
      </c>
      <c r="D7202" t="s">
        <v>554</v>
      </c>
      <c r="E7202" t="s">
        <v>554</v>
      </c>
      <c r="F7202" t="s">
        <v>555</v>
      </c>
      <c r="G7202" t="s">
        <v>92</v>
      </c>
      <c r="H7202" t="s">
        <v>71</v>
      </c>
      <c r="I7202" t="s">
        <v>71</v>
      </c>
      <c r="J7202" t="s">
        <v>9</v>
      </c>
      <c r="O7202" t="s">
        <v>92</v>
      </c>
      <c r="P7202" t="s">
        <v>9</v>
      </c>
      <c r="Q7202" t="s">
        <v>9</v>
      </c>
      <c r="R7202" t="s">
        <v>92</v>
      </c>
      <c r="S7202" t="s">
        <v>127</v>
      </c>
      <c r="T7202">
        <v>12</v>
      </c>
      <c r="U7202" t="s">
        <v>475</v>
      </c>
      <c r="W7202" t="s">
        <v>386</v>
      </c>
    </row>
    <row r="7203" spans="1:23" x14ac:dyDescent="0.25">
      <c r="A7203" t="s">
        <v>553</v>
      </c>
      <c r="B7203" s="1">
        <v>43951</v>
      </c>
      <c r="C7203">
        <v>0.08</v>
      </c>
      <c r="D7203" t="s">
        <v>554</v>
      </c>
      <c r="E7203" t="s">
        <v>554</v>
      </c>
      <c r="F7203" t="s">
        <v>555</v>
      </c>
      <c r="G7203" t="s">
        <v>92</v>
      </c>
      <c r="H7203" t="s">
        <v>71</v>
      </c>
      <c r="I7203" t="s">
        <v>71</v>
      </c>
      <c r="J7203" t="s">
        <v>9</v>
      </c>
      <c r="O7203" t="s">
        <v>92</v>
      </c>
      <c r="P7203" t="s">
        <v>9</v>
      </c>
      <c r="Q7203" t="s">
        <v>9</v>
      </c>
      <c r="R7203" t="s">
        <v>92</v>
      </c>
      <c r="S7203" t="s">
        <v>127</v>
      </c>
      <c r="T7203">
        <v>12</v>
      </c>
      <c r="U7203" t="s">
        <v>475</v>
      </c>
      <c r="W7203" t="s">
        <v>386</v>
      </c>
    </row>
    <row r="7204" spans="1:23" x14ac:dyDescent="0.25">
      <c r="A7204" t="s">
        <v>492</v>
      </c>
      <c r="B7204" s="1">
        <v>43951</v>
      </c>
      <c r="C7204">
        <v>-204.84</v>
      </c>
      <c r="D7204" t="s">
        <v>576</v>
      </c>
      <c r="E7204" t="s">
        <v>576</v>
      </c>
      <c r="F7204" t="s">
        <v>1746</v>
      </c>
      <c r="G7204" t="s">
        <v>100</v>
      </c>
      <c r="H7204" t="s">
        <v>399</v>
      </c>
      <c r="I7204" t="s">
        <v>399</v>
      </c>
      <c r="J7204" t="s">
        <v>24</v>
      </c>
      <c r="K7204" t="s">
        <v>9</v>
      </c>
      <c r="L7204" t="s">
        <v>2311</v>
      </c>
      <c r="O7204" t="s">
        <v>100</v>
      </c>
      <c r="P7204" t="s">
        <v>29</v>
      </c>
      <c r="Q7204" t="s">
        <v>2441</v>
      </c>
      <c r="R7204" t="s">
        <v>122</v>
      </c>
      <c r="S7204" t="s">
        <v>127</v>
      </c>
      <c r="T7204">
        <v>1</v>
      </c>
      <c r="U7204" t="s">
        <v>475</v>
      </c>
      <c r="V7204" t="s">
        <v>6075</v>
      </c>
      <c r="W7204" t="s">
        <v>1640</v>
      </c>
    </row>
    <row r="7205" spans="1:23" x14ac:dyDescent="0.25">
      <c r="A7205" t="s">
        <v>492</v>
      </c>
      <c r="B7205" s="1">
        <v>43951</v>
      </c>
      <c r="C7205">
        <v>-58.43</v>
      </c>
      <c r="D7205" t="s">
        <v>576</v>
      </c>
      <c r="E7205" t="s">
        <v>576</v>
      </c>
      <c r="F7205" t="s">
        <v>1746</v>
      </c>
      <c r="G7205" t="s">
        <v>100</v>
      </c>
      <c r="H7205" t="s">
        <v>399</v>
      </c>
      <c r="I7205" t="s">
        <v>399</v>
      </c>
      <c r="J7205" t="s">
        <v>24</v>
      </c>
      <c r="K7205" t="s">
        <v>9</v>
      </c>
      <c r="L7205" t="s">
        <v>2311</v>
      </c>
      <c r="O7205" t="s">
        <v>100</v>
      </c>
      <c r="P7205" t="s">
        <v>29</v>
      </c>
      <c r="Q7205" t="s">
        <v>2441</v>
      </c>
      <c r="R7205" t="s">
        <v>122</v>
      </c>
      <c r="S7205" t="s">
        <v>127</v>
      </c>
      <c r="T7205">
        <v>1</v>
      </c>
      <c r="U7205" t="s">
        <v>475</v>
      </c>
      <c r="V7205" t="s">
        <v>6075</v>
      </c>
      <c r="W7205" t="s">
        <v>1640</v>
      </c>
    </row>
    <row r="7206" spans="1:23" x14ac:dyDescent="0.25">
      <c r="A7206" t="s">
        <v>544</v>
      </c>
      <c r="B7206" s="1">
        <v>43950</v>
      </c>
      <c r="C7206">
        <v>-59.73</v>
      </c>
      <c r="D7206" t="s">
        <v>1385</v>
      </c>
      <c r="E7206" t="s">
        <v>1385</v>
      </c>
      <c r="F7206" t="s">
        <v>1726</v>
      </c>
      <c r="G7206" t="s">
        <v>104</v>
      </c>
      <c r="H7206" t="s">
        <v>12</v>
      </c>
      <c r="I7206" t="s">
        <v>12</v>
      </c>
      <c r="J7206" t="s">
        <v>9</v>
      </c>
      <c r="O7206" t="s">
        <v>104</v>
      </c>
      <c r="P7206" t="s">
        <v>9</v>
      </c>
      <c r="Q7206" t="s">
        <v>1757</v>
      </c>
      <c r="R7206" t="s">
        <v>122</v>
      </c>
      <c r="S7206" t="s">
        <v>127</v>
      </c>
      <c r="T7206">
        <v>12</v>
      </c>
      <c r="U7206" t="s">
        <v>475</v>
      </c>
      <c r="W7206" t="s">
        <v>386</v>
      </c>
    </row>
    <row r="7207" spans="1:23" x14ac:dyDescent="0.25">
      <c r="A7207" t="s">
        <v>19</v>
      </c>
      <c r="B7207" s="1">
        <v>43950</v>
      </c>
      <c r="C7207">
        <v>-500</v>
      </c>
      <c r="D7207" t="s">
        <v>1755</v>
      </c>
      <c r="E7207" t="s">
        <v>1755</v>
      </c>
      <c r="F7207" t="s">
        <v>1756</v>
      </c>
      <c r="G7207" t="s">
        <v>78</v>
      </c>
      <c r="H7207" t="s">
        <v>60</v>
      </c>
      <c r="I7207" t="s">
        <v>60</v>
      </c>
      <c r="J7207" t="s">
        <v>289</v>
      </c>
      <c r="O7207" t="s">
        <v>78</v>
      </c>
      <c r="P7207" t="s">
        <v>29</v>
      </c>
      <c r="Q7207" t="s">
        <v>4860</v>
      </c>
      <c r="R7207" t="s">
        <v>122</v>
      </c>
      <c r="S7207" t="s">
        <v>124</v>
      </c>
      <c r="T7207">
        <v>1</v>
      </c>
      <c r="U7207" t="s">
        <v>475</v>
      </c>
      <c r="V7207" t="s">
        <v>289</v>
      </c>
      <c r="W7207" t="s">
        <v>1640</v>
      </c>
    </row>
    <row r="7208" spans="1:23" x14ac:dyDescent="0.25">
      <c r="A7208" t="s">
        <v>492</v>
      </c>
      <c r="B7208" s="1">
        <v>43950</v>
      </c>
      <c r="C7208">
        <v>-55.67</v>
      </c>
      <c r="D7208" t="s">
        <v>1752</v>
      </c>
      <c r="E7208" t="s">
        <v>1752</v>
      </c>
      <c r="F7208" t="s">
        <v>1753</v>
      </c>
      <c r="G7208" t="s">
        <v>78</v>
      </c>
      <c r="H7208" t="s">
        <v>27</v>
      </c>
      <c r="I7208" t="s">
        <v>27</v>
      </c>
      <c r="J7208" t="s">
        <v>9</v>
      </c>
      <c r="O7208" t="s">
        <v>78</v>
      </c>
      <c r="P7208" t="s">
        <v>9</v>
      </c>
      <c r="Q7208" t="s">
        <v>1754</v>
      </c>
      <c r="R7208" t="s">
        <v>122</v>
      </c>
      <c r="S7208" t="s">
        <v>127</v>
      </c>
      <c r="T7208">
        <v>1</v>
      </c>
      <c r="U7208" t="s">
        <v>475</v>
      </c>
      <c r="W7208" t="s">
        <v>386</v>
      </c>
    </row>
    <row r="7209" spans="1:23" x14ac:dyDescent="0.25">
      <c r="A7209" t="s">
        <v>492</v>
      </c>
      <c r="B7209" s="1">
        <v>43950</v>
      </c>
      <c r="C7209">
        <v>-91.28</v>
      </c>
      <c r="D7209" t="s">
        <v>701</v>
      </c>
      <c r="E7209" t="s">
        <v>701</v>
      </c>
      <c r="F7209" t="s">
        <v>1758</v>
      </c>
      <c r="G7209" t="s">
        <v>100</v>
      </c>
      <c r="H7209" t="s">
        <v>399</v>
      </c>
      <c r="I7209" t="s">
        <v>399</v>
      </c>
      <c r="J7209" t="s">
        <v>24</v>
      </c>
      <c r="K7209" t="s">
        <v>9</v>
      </c>
      <c r="L7209" t="s">
        <v>2311</v>
      </c>
      <c r="O7209" t="s">
        <v>100</v>
      </c>
      <c r="P7209" t="s">
        <v>29</v>
      </c>
      <c r="Q7209" t="s">
        <v>2441</v>
      </c>
      <c r="R7209" t="s">
        <v>122</v>
      </c>
      <c r="S7209" t="s">
        <v>127</v>
      </c>
      <c r="T7209">
        <v>1</v>
      </c>
      <c r="U7209" t="s">
        <v>475</v>
      </c>
      <c r="V7209" t="s">
        <v>6075</v>
      </c>
      <c r="W7209" t="s">
        <v>1640</v>
      </c>
    </row>
    <row r="7210" spans="1:23" x14ac:dyDescent="0.25">
      <c r="A7210" t="s">
        <v>487</v>
      </c>
      <c r="B7210" s="1">
        <v>43950</v>
      </c>
      <c r="C7210">
        <v>25</v>
      </c>
      <c r="D7210" t="s">
        <v>1421</v>
      </c>
      <c r="E7210" t="s">
        <v>1421</v>
      </c>
      <c r="F7210" t="s">
        <v>501</v>
      </c>
      <c r="G7210" t="s">
        <v>13</v>
      </c>
      <c r="H7210" t="s">
        <v>15</v>
      </c>
      <c r="I7210" t="s">
        <v>15</v>
      </c>
      <c r="J7210" t="s">
        <v>9</v>
      </c>
      <c r="O7210" t="s">
        <v>13</v>
      </c>
      <c r="P7210" t="s">
        <v>9</v>
      </c>
      <c r="Q7210" t="s">
        <v>1748</v>
      </c>
      <c r="R7210" t="s">
        <v>122</v>
      </c>
      <c r="S7210" t="s">
        <v>127</v>
      </c>
      <c r="T7210">
        <v>12</v>
      </c>
      <c r="U7210" t="s">
        <v>475</v>
      </c>
      <c r="W7210" t="s">
        <v>386</v>
      </c>
    </row>
    <row r="7211" spans="1:23" x14ac:dyDescent="0.25">
      <c r="A7211" t="s">
        <v>487</v>
      </c>
      <c r="B7211" s="1">
        <v>43950</v>
      </c>
      <c r="C7211">
        <v>25</v>
      </c>
      <c r="D7211" t="s">
        <v>1426</v>
      </c>
      <c r="E7211" t="s">
        <v>1426</v>
      </c>
      <c r="F7211" t="s">
        <v>501</v>
      </c>
      <c r="G7211" t="s">
        <v>13</v>
      </c>
      <c r="H7211" t="s">
        <v>15</v>
      </c>
      <c r="I7211" t="s">
        <v>15</v>
      </c>
      <c r="J7211" t="s">
        <v>9</v>
      </c>
      <c r="O7211" t="s">
        <v>13</v>
      </c>
      <c r="P7211" t="s">
        <v>9</v>
      </c>
      <c r="Q7211" t="s">
        <v>1751</v>
      </c>
      <c r="R7211" t="s">
        <v>122</v>
      </c>
      <c r="S7211" t="s">
        <v>127</v>
      </c>
      <c r="T7211">
        <v>12</v>
      </c>
      <c r="U7211" t="s">
        <v>475</v>
      </c>
      <c r="W7211" t="s">
        <v>386</v>
      </c>
    </row>
    <row r="7212" spans="1:23" x14ac:dyDescent="0.25">
      <c r="A7212" t="s">
        <v>544</v>
      </c>
      <c r="B7212" s="1">
        <v>43950</v>
      </c>
      <c r="C7212">
        <v>-2.89</v>
      </c>
      <c r="D7212" t="s">
        <v>495</v>
      </c>
      <c r="E7212" t="s">
        <v>495</v>
      </c>
      <c r="F7212" t="s">
        <v>601</v>
      </c>
      <c r="G7212" t="s">
        <v>104</v>
      </c>
      <c r="H7212" t="s">
        <v>16</v>
      </c>
      <c r="I7212" t="s">
        <v>16</v>
      </c>
      <c r="J7212" t="s">
        <v>9</v>
      </c>
      <c r="O7212" t="s">
        <v>104</v>
      </c>
      <c r="P7212" t="s">
        <v>9</v>
      </c>
      <c r="Q7212" t="s">
        <v>9</v>
      </c>
      <c r="R7212" t="s">
        <v>122</v>
      </c>
      <c r="S7212" t="s">
        <v>127</v>
      </c>
      <c r="T7212">
        <v>12</v>
      </c>
      <c r="U7212" t="s">
        <v>475</v>
      </c>
      <c r="W7212" t="s">
        <v>386</v>
      </c>
    </row>
    <row r="7213" spans="1:23" x14ac:dyDescent="0.25">
      <c r="A7213" t="s">
        <v>58</v>
      </c>
      <c r="B7213" s="1">
        <v>43950</v>
      </c>
      <c r="C7213">
        <v>-9667</v>
      </c>
      <c r="D7213" t="s">
        <v>621</v>
      </c>
      <c r="E7213" t="s">
        <v>621</v>
      </c>
      <c r="F7213" t="s">
        <v>1749</v>
      </c>
      <c r="G7213" t="s">
        <v>55</v>
      </c>
      <c r="H7213" t="s">
        <v>225</v>
      </c>
      <c r="I7213" t="s">
        <v>225</v>
      </c>
      <c r="J7213" t="s">
        <v>9</v>
      </c>
      <c r="O7213" t="s">
        <v>55</v>
      </c>
      <c r="P7213" t="s">
        <v>9</v>
      </c>
      <c r="Q7213" t="s">
        <v>1750</v>
      </c>
      <c r="R7213" t="s">
        <v>224</v>
      </c>
      <c r="S7213" t="s">
        <v>126</v>
      </c>
      <c r="T7213">
        <v>0</v>
      </c>
      <c r="U7213" t="s">
        <v>475</v>
      </c>
      <c r="V7213" t="s">
        <v>6075</v>
      </c>
      <c r="W7213" t="s">
        <v>386</v>
      </c>
    </row>
    <row r="7214" spans="1:23" x14ac:dyDescent="0.25">
      <c r="A7214" t="s">
        <v>19</v>
      </c>
      <c r="B7214" s="1">
        <v>43950</v>
      </c>
      <c r="C7214">
        <v>-10000</v>
      </c>
      <c r="D7214" t="s">
        <v>791</v>
      </c>
      <c r="E7214" t="s">
        <v>791</v>
      </c>
      <c r="F7214" t="s">
        <v>792</v>
      </c>
      <c r="G7214" t="s">
        <v>55</v>
      </c>
      <c r="H7214" t="s">
        <v>225</v>
      </c>
      <c r="I7214" t="s">
        <v>225</v>
      </c>
      <c r="J7214" t="s">
        <v>9</v>
      </c>
      <c r="O7214" t="s">
        <v>55</v>
      </c>
      <c r="P7214" t="s">
        <v>9</v>
      </c>
      <c r="Q7214" t="s">
        <v>9</v>
      </c>
      <c r="R7214" t="s">
        <v>224</v>
      </c>
      <c r="S7214" t="s">
        <v>126</v>
      </c>
      <c r="T7214">
        <v>0</v>
      </c>
      <c r="U7214" t="s">
        <v>475</v>
      </c>
      <c r="V7214" t="s">
        <v>6075</v>
      </c>
      <c r="W7214" t="s">
        <v>386</v>
      </c>
    </row>
    <row r="7215" spans="1:23" x14ac:dyDescent="0.25">
      <c r="A7215" t="s">
        <v>6411</v>
      </c>
      <c r="B7215" s="1">
        <v>43950</v>
      </c>
      <c r="C7215">
        <v>0.3</v>
      </c>
      <c r="D7215" t="s">
        <v>556</v>
      </c>
      <c r="E7215" t="s">
        <v>556</v>
      </c>
      <c r="F7215" t="s">
        <v>8212</v>
      </c>
      <c r="G7215" t="s">
        <v>92</v>
      </c>
      <c r="H7215" t="s">
        <v>71</v>
      </c>
      <c r="I7215" t="s">
        <v>71</v>
      </c>
      <c r="J7215" t="s">
        <v>9</v>
      </c>
      <c r="O7215" t="s">
        <v>92</v>
      </c>
      <c r="P7215" t="s">
        <v>9</v>
      </c>
      <c r="Q7215" t="s">
        <v>9</v>
      </c>
      <c r="R7215" t="s">
        <v>92</v>
      </c>
      <c r="S7215" t="s">
        <v>127</v>
      </c>
      <c r="T7215">
        <v>12</v>
      </c>
      <c r="U7215" t="s">
        <v>475</v>
      </c>
      <c r="W7215" t="s">
        <v>386</v>
      </c>
    </row>
    <row r="7216" spans="1:23" x14ac:dyDescent="0.25">
      <c r="A7216" t="s">
        <v>19</v>
      </c>
      <c r="B7216" s="1">
        <v>43950</v>
      </c>
      <c r="C7216">
        <v>-10108.549999999999</v>
      </c>
      <c r="D7216" t="s">
        <v>1249</v>
      </c>
      <c r="E7216" t="s">
        <v>1249</v>
      </c>
      <c r="F7216" t="s">
        <v>949</v>
      </c>
      <c r="G7216" t="s">
        <v>55</v>
      </c>
      <c r="H7216" t="s">
        <v>225</v>
      </c>
      <c r="I7216" t="s">
        <v>225</v>
      </c>
      <c r="J7216" t="s">
        <v>9</v>
      </c>
      <c r="O7216" t="s">
        <v>55</v>
      </c>
      <c r="P7216" t="s">
        <v>9</v>
      </c>
      <c r="Q7216" t="s">
        <v>9</v>
      </c>
      <c r="R7216" t="s">
        <v>224</v>
      </c>
      <c r="S7216" t="s">
        <v>126</v>
      </c>
      <c r="T7216">
        <v>0</v>
      </c>
      <c r="U7216" t="s">
        <v>475</v>
      </c>
      <c r="V7216" t="s">
        <v>6075</v>
      </c>
      <c r="W7216" t="s">
        <v>386</v>
      </c>
    </row>
    <row r="7217" spans="1:23" x14ac:dyDescent="0.25">
      <c r="A7217" t="s">
        <v>553</v>
      </c>
      <c r="B7217" s="1">
        <v>43950</v>
      </c>
      <c r="C7217">
        <v>10000</v>
      </c>
      <c r="D7217" t="s">
        <v>789</v>
      </c>
      <c r="E7217" t="s">
        <v>789</v>
      </c>
      <c r="F7217" t="s">
        <v>790</v>
      </c>
      <c r="G7217" t="s">
        <v>55</v>
      </c>
      <c r="H7217" t="s">
        <v>225</v>
      </c>
      <c r="I7217" t="s">
        <v>225</v>
      </c>
      <c r="J7217" t="s">
        <v>9</v>
      </c>
      <c r="O7217" t="s">
        <v>55</v>
      </c>
      <c r="P7217" t="s">
        <v>9</v>
      </c>
      <c r="Q7217" t="s">
        <v>9</v>
      </c>
      <c r="R7217" t="s">
        <v>224</v>
      </c>
      <c r="S7217" t="s">
        <v>126</v>
      </c>
      <c r="T7217">
        <v>0</v>
      </c>
      <c r="U7217" t="s">
        <v>475</v>
      </c>
      <c r="V7217" t="s">
        <v>6075</v>
      </c>
      <c r="W7217" t="s">
        <v>386</v>
      </c>
    </row>
    <row r="7218" spans="1:23" x14ac:dyDescent="0.25">
      <c r="A7218" t="s">
        <v>492</v>
      </c>
      <c r="B7218" s="1">
        <v>43949</v>
      </c>
      <c r="C7218">
        <v>25</v>
      </c>
      <c r="D7218" t="s">
        <v>536</v>
      </c>
      <c r="E7218" t="s">
        <v>536</v>
      </c>
      <c r="F7218" t="s">
        <v>537</v>
      </c>
      <c r="G7218" t="s">
        <v>92</v>
      </c>
      <c r="H7218" t="s">
        <v>49</v>
      </c>
      <c r="I7218" t="s">
        <v>49</v>
      </c>
      <c r="J7218" t="s">
        <v>9</v>
      </c>
      <c r="O7218" t="s">
        <v>92</v>
      </c>
      <c r="P7218" t="s">
        <v>9</v>
      </c>
      <c r="Q7218" t="s">
        <v>9</v>
      </c>
      <c r="R7218" t="s">
        <v>92</v>
      </c>
      <c r="S7218" t="s">
        <v>127</v>
      </c>
      <c r="T7218">
        <v>12</v>
      </c>
      <c r="U7218" t="s">
        <v>475</v>
      </c>
      <c r="W7218" t="s">
        <v>386</v>
      </c>
    </row>
    <row r="7219" spans="1:23" x14ac:dyDescent="0.25">
      <c r="A7219" t="s">
        <v>34</v>
      </c>
      <c r="B7219" s="1">
        <v>43949</v>
      </c>
      <c r="C7219">
        <v>-8.0299999999999994</v>
      </c>
      <c r="D7219" t="s">
        <v>491</v>
      </c>
      <c r="E7219" t="s">
        <v>491</v>
      </c>
      <c r="F7219" t="s">
        <v>1759</v>
      </c>
      <c r="G7219" t="s">
        <v>120</v>
      </c>
      <c r="H7219" t="s">
        <v>83</v>
      </c>
      <c r="I7219" t="s">
        <v>83</v>
      </c>
      <c r="J7219" t="s">
        <v>9</v>
      </c>
      <c r="K7219" t="s">
        <v>9</v>
      </c>
      <c r="L7219" t="s">
        <v>9</v>
      </c>
      <c r="M7219" t="s">
        <v>1760</v>
      </c>
      <c r="O7219" t="s">
        <v>120</v>
      </c>
      <c r="P7219" t="s">
        <v>9</v>
      </c>
      <c r="Q7219" t="s">
        <v>1761</v>
      </c>
      <c r="R7219" t="s">
        <v>122</v>
      </c>
      <c r="S7219" t="s">
        <v>127</v>
      </c>
      <c r="T7219">
        <v>12</v>
      </c>
      <c r="U7219" t="s">
        <v>475</v>
      </c>
      <c r="W7219" t="s">
        <v>386</v>
      </c>
    </row>
    <row r="7220" spans="1:23" x14ac:dyDescent="0.25">
      <c r="A7220" t="s">
        <v>492</v>
      </c>
      <c r="B7220" s="1">
        <v>43948</v>
      </c>
      <c r="C7220">
        <v>-22</v>
      </c>
      <c r="D7220" t="s">
        <v>495</v>
      </c>
      <c r="E7220" t="s">
        <v>495</v>
      </c>
      <c r="F7220" t="s">
        <v>496</v>
      </c>
      <c r="G7220" t="s">
        <v>104</v>
      </c>
      <c r="H7220" t="s">
        <v>16</v>
      </c>
      <c r="I7220" t="s">
        <v>16</v>
      </c>
      <c r="J7220" t="s">
        <v>9</v>
      </c>
      <c r="O7220" t="s">
        <v>104</v>
      </c>
      <c r="P7220" t="s">
        <v>9</v>
      </c>
      <c r="Q7220" t="s">
        <v>9</v>
      </c>
      <c r="R7220" t="s">
        <v>122</v>
      </c>
      <c r="S7220" t="s">
        <v>127</v>
      </c>
      <c r="T7220">
        <v>12</v>
      </c>
      <c r="U7220" t="s">
        <v>475</v>
      </c>
      <c r="W7220" t="s">
        <v>386</v>
      </c>
    </row>
    <row r="7221" spans="1:23" x14ac:dyDescent="0.25">
      <c r="A7221" t="s">
        <v>19</v>
      </c>
      <c r="B7221" s="1">
        <v>43948</v>
      </c>
      <c r="C7221">
        <v>-4593.83</v>
      </c>
      <c r="D7221" t="s">
        <v>17</v>
      </c>
      <c r="E7221" t="s">
        <v>17</v>
      </c>
      <c r="F7221" t="s">
        <v>778</v>
      </c>
      <c r="G7221" t="s">
        <v>55</v>
      </c>
      <c r="H7221" t="s">
        <v>18</v>
      </c>
      <c r="I7221" t="s">
        <v>18</v>
      </c>
      <c r="J7221" t="s">
        <v>9</v>
      </c>
      <c r="O7221" t="s">
        <v>55</v>
      </c>
      <c r="P7221" t="s">
        <v>9</v>
      </c>
      <c r="Q7221" t="s">
        <v>9</v>
      </c>
      <c r="R7221" t="s">
        <v>224</v>
      </c>
      <c r="S7221" t="s">
        <v>126</v>
      </c>
      <c r="T7221">
        <v>12</v>
      </c>
      <c r="U7221" t="s">
        <v>475</v>
      </c>
      <c r="W7221" t="s">
        <v>386</v>
      </c>
    </row>
    <row r="7222" spans="1:23" x14ac:dyDescent="0.25">
      <c r="A7222" t="s">
        <v>492</v>
      </c>
      <c r="B7222" s="1">
        <v>43948</v>
      </c>
      <c r="C7222">
        <v>-148.08000000000001</v>
      </c>
      <c r="D7222" t="s">
        <v>1766</v>
      </c>
      <c r="E7222" t="s">
        <v>1766</v>
      </c>
      <c r="F7222" t="s">
        <v>1767</v>
      </c>
      <c r="G7222" t="s">
        <v>120</v>
      </c>
      <c r="H7222" t="s">
        <v>308</v>
      </c>
      <c r="I7222" t="s">
        <v>308</v>
      </c>
      <c r="J7222" t="s">
        <v>9</v>
      </c>
      <c r="O7222" t="s">
        <v>120</v>
      </c>
      <c r="P7222" t="s">
        <v>9</v>
      </c>
      <c r="Q7222" t="s">
        <v>9</v>
      </c>
      <c r="R7222" t="s">
        <v>122</v>
      </c>
      <c r="S7222" t="s">
        <v>127</v>
      </c>
      <c r="T7222">
        <v>12</v>
      </c>
      <c r="U7222" t="s">
        <v>475</v>
      </c>
      <c r="W7222" t="s">
        <v>386</v>
      </c>
    </row>
    <row r="7223" spans="1:23" x14ac:dyDescent="0.25">
      <c r="A7223" t="s">
        <v>492</v>
      </c>
      <c r="B7223" s="1">
        <v>43948</v>
      </c>
      <c r="C7223">
        <v>-10.45</v>
      </c>
      <c r="D7223" t="s">
        <v>634</v>
      </c>
      <c r="E7223" t="s">
        <v>634</v>
      </c>
      <c r="F7223" t="s">
        <v>635</v>
      </c>
      <c r="G7223" t="s">
        <v>110</v>
      </c>
      <c r="H7223" t="s">
        <v>79</v>
      </c>
      <c r="I7223" t="s">
        <v>79</v>
      </c>
      <c r="J7223" t="s">
        <v>9</v>
      </c>
      <c r="O7223" t="s">
        <v>110</v>
      </c>
      <c r="P7223" t="s">
        <v>9</v>
      </c>
      <c r="Q7223" t="s">
        <v>843</v>
      </c>
      <c r="R7223" t="s">
        <v>122</v>
      </c>
      <c r="S7223" t="s">
        <v>127</v>
      </c>
      <c r="T7223">
        <v>12</v>
      </c>
      <c r="U7223" t="s">
        <v>475</v>
      </c>
      <c r="V7223" t="s">
        <v>283</v>
      </c>
      <c r="W7223" t="s">
        <v>386</v>
      </c>
    </row>
    <row r="7224" spans="1:23" x14ac:dyDescent="0.25">
      <c r="A7224" t="s">
        <v>492</v>
      </c>
      <c r="B7224" s="1">
        <v>43948</v>
      </c>
      <c r="C7224">
        <v>-7.14</v>
      </c>
      <c r="D7224" t="s">
        <v>495</v>
      </c>
      <c r="E7224" t="s">
        <v>495</v>
      </c>
      <c r="F7224" t="s">
        <v>496</v>
      </c>
      <c r="G7224" t="s">
        <v>104</v>
      </c>
      <c r="H7224" t="s">
        <v>16</v>
      </c>
      <c r="I7224" t="s">
        <v>16</v>
      </c>
      <c r="J7224" t="s">
        <v>9</v>
      </c>
      <c r="O7224" t="s">
        <v>104</v>
      </c>
      <c r="P7224" t="s">
        <v>9</v>
      </c>
      <c r="Q7224" t="s">
        <v>9</v>
      </c>
      <c r="R7224" t="s">
        <v>122</v>
      </c>
      <c r="S7224" t="s">
        <v>127</v>
      </c>
      <c r="T7224">
        <v>12</v>
      </c>
      <c r="U7224" t="s">
        <v>475</v>
      </c>
      <c r="W7224" t="s">
        <v>386</v>
      </c>
    </row>
    <row r="7225" spans="1:23" x14ac:dyDescent="0.25">
      <c r="A7225" t="s">
        <v>487</v>
      </c>
      <c r="B7225" s="1">
        <v>43948</v>
      </c>
      <c r="C7225">
        <v>25</v>
      </c>
      <c r="D7225" t="s">
        <v>1765</v>
      </c>
      <c r="E7225" t="s">
        <v>1765</v>
      </c>
      <c r="F7225" t="s">
        <v>501</v>
      </c>
      <c r="G7225" t="s">
        <v>13</v>
      </c>
      <c r="H7225" t="s">
        <v>15</v>
      </c>
      <c r="I7225" t="s">
        <v>15</v>
      </c>
      <c r="J7225" t="s">
        <v>9</v>
      </c>
      <c r="O7225" t="s">
        <v>13</v>
      </c>
      <c r="P7225" t="s">
        <v>9</v>
      </c>
      <c r="Q7225" t="s">
        <v>1738</v>
      </c>
      <c r="R7225" t="s">
        <v>122</v>
      </c>
      <c r="S7225" t="s">
        <v>127</v>
      </c>
      <c r="T7225">
        <v>12</v>
      </c>
      <c r="U7225" t="s">
        <v>475</v>
      </c>
      <c r="W7225" t="s">
        <v>386</v>
      </c>
    </row>
    <row r="7226" spans="1:23" x14ac:dyDescent="0.25">
      <c r="A7226" t="s">
        <v>487</v>
      </c>
      <c r="B7226" s="1">
        <v>43948</v>
      </c>
      <c r="C7226">
        <v>43.76</v>
      </c>
      <c r="D7226" t="s">
        <v>1421</v>
      </c>
      <c r="E7226" t="s">
        <v>1421</v>
      </c>
      <c r="F7226" t="s">
        <v>501</v>
      </c>
      <c r="G7226" t="s">
        <v>55</v>
      </c>
      <c r="H7226" t="s">
        <v>76</v>
      </c>
      <c r="I7226" t="s">
        <v>76</v>
      </c>
      <c r="J7226" t="s">
        <v>9</v>
      </c>
      <c r="O7226" t="s">
        <v>55</v>
      </c>
      <c r="P7226" t="s">
        <v>9</v>
      </c>
      <c r="Q7226" t="s">
        <v>1762</v>
      </c>
      <c r="R7226" t="s">
        <v>224</v>
      </c>
      <c r="S7226" t="s">
        <v>126</v>
      </c>
      <c r="T7226">
        <v>12</v>
      </c>
      <c r="U7226" t="s">
        <v>475</v>
      </c>
      <c r="V7226" t="s">
        <v>6075</v>
      </c>
      <c r="W7226" t="s">
        <v>386</v>
      </c>
    </row>
    <row r="7227" spans="1:23" x14ac:dyDescent="0.25">
      <c r="A7227" t="s">
        <v>487</v>
      </c>
      <c r="B7227" s="1">
        <v>43948</v>
      </c>
      <c r="C7227">
        <v>75</v>
      </c>
      <c r="D7227" t="s">
        <v>1421</v>
      </c>
      <c r="E7227" t="s">
        <v>1421</v>
      </c>
      <c r="F7227" t="s">
        <v>501</v>
      </c>
      <c r="G7227" t="s">
        <v>13</v>
      </c>
      <c r="H7227" t="s">
        <v>15</v>
      </c>
      <c r="I7227" t="s">
        <v>15</v>
      </c>
      <c r="J7227" t="s">
        <v>9</v>
      </c>
      <c r="O7227" t="s">
        <v>13</v>
      </c>
      <c r="P7227" t="s">
        <v>9</v>
      </c>
      <c r="Q7227" t="s">
        <v>1768</v>
      </c>
      <c r="R7227" t="s">
        <v>122</v>
      </c>
      <c r="S7227" t="s">
        <v>127</v>
      </c>
      <c r="T7227">
        <v>12</v>
      </c>
      <c r="U7227" t="s">
        <v>475</v>
      </c>
      <c r="W7227" t="s">
        <v>386</v>
      </c>
    </row>
    <row r="7228" spans="1:23" x14ac:dyDescent="0.25">
      <c r="A7228" t="s">
        <v>492</v>
      </c>
      <c r="B7228" s="1">
        <v>43948</v>
      </c>
      <c r="C7228">
        <v>-30</v>
      </c>
      <c r="D7228" t="s">
        <v>497</v>
      </c>
      <c r="E7228" t="s">
        <v>497</v>
      </c>
      <c r="F7228" t="s">
        <v>1763</v>
      </c>
      <c r="G7228" t="s">
        <v>117</v>
      </c>
      <c r="H7228" t="s">
        <v>44</v>
      </c>
      <c r="I7228" t="s">
        <v>44</v>
      </c>
      <c r="J7228" t="s">
        <v>9</v>
      </c>
      <c r="O7228" t="s">
        <v>117</v>
      </c>
      <c r="P7228" t="s">
        <v>9</v>
      </c>
      <c r="Q7228" t="s">
        <v>1764</v>
      </c>
      <c r="R7228" t="s">
        <v>122</v>
      </c>
      <c r="S7228" t="s">
        <v>127</v>
      </c>
      <c r="T7228">
        <v>12</v>
      </c>
      <c r="U7228" t="s">
        <v>475</v>
      </c>
      <c r="W7228" t="s">
        <v>386</v>
      </c>
    </row>
    <row r="7229" spans="1:23" x14ac:dyDescent="0.25">
      <c r="A7229" t="s">
        <v>492</v>
      </c>
      <c r="B7229" s="1">
        <v>43948</v>
      </c>
      <c r="C7229">
        <v>-36.049999999999997</v>
      </c>
      <c r="D7229" t="s">
        <v>497</v>
      </c>
      <c r="E7229" t="s">
        <v>497</v>
      </c>
      <c r="F7229" t="s">
        <v>1763</v>
      </c>
      <c r="G7229" t="s">
        <v>13</v>
      </c>
      <c r="H7229" t="s">
        <v>148</v>
      </c>
      <c r="I7229" t="s">
        <v>148</v>
      </c>
      <c r="J7229" t="s">
        <v>9</v>
      </c>
      <c r="O7229" t="s">
        <v>13</v>
      </c>
      <c r="P7229" t="s">
        <v>9</v>
      </c>
      <c r="Q7229" t="s">
        <v>1764</v>
      </c>
      <c r="R7229" t="s">
        <v>122</v>
      </c>
      <c r="S7229" t="s">
        <v>127</v>
      </c>
      <c r="T7229">
        <v>12</v>
      </c>
      <c r="U7229" t="s">
        <v>475</v>
      </c>
      <c r="W7229" t="s">
        <v>386</v>
      </c>
    </row>
    <row r="7230" spans="1:23" x14ac:dyDescent="0.25">
      <c r="A7230" t="s">
        <v>605</v>
      </c>
      <c r="B7230" s="1">
        <v>43947</v>
      </c>
      <c r="C7230">
        <v>-13.21</v>
      </c>
      <c r="D7230" t="s">
        <v>606</v>
      </c>
      <c r="E7230" t="s">
        <v>606</v>
      </c>
      <c r="F7230" t="s">
        <v>1772</v>
      </c>
      <c r="G7230" t="s">
        <v>13</v>
      </c>
      <c r="H7230" t="s">
        <v>11</v>
      </c>
      <c r="I7230" t="s">
        <v>11</v>
      </c>
      <c r="J7230" t="s">
        <v>9</v>
      </c>
      <c r="O7230" t="s">
        <v>13</v>
      </c>
      <c r="P7230" t="s">
        <v>9</v>
      </c>
      <c r="Q7230" t="s">
        <v>9</v>
      </c>
      <c r="R7230" t="s">
        <v>122</v>
      </c>
      <c r="S7230" t="s">
        <v>127</v>
      </c>
      <c r="T7230">
        <v>12</v>
      </c>
      <c r="U7230" t="s">
        <v>475</v>
      </c>
      <c r="W7230" t="s">
        <v>386</v>
      </c>
    </row>
    <row r="7231" spans="1:23" x14ac:dyDescent="0.25">
      <c r="A7231" t="s">
        <v>544</v>
      </c>
      <c r="B7231" s="1">
        <v>43947</v>
      </c>
      <c r="C7231">
        <v>-61.11</v>
      </c>
      <c r="D7231" t="s">
        <v>1444</v>
      </c>
      <c r="E7231" t="s">
        <v>1444</v>
      </c>
      <c r="F7231" t="s">
        <v>1445</v>
      </c>
      <c r="G7231" t="s">
        <v>104</v>
      </c>
      <c r="H7231" t="s">
        <v>12</v>
      </c>
      <c r="I7231" t="s">
        <v>12</v>
      </c>
      <c r="J7231" t="s">
        <v>9</v>
      </c>
      <c r="O7231" t="s">
        <v>104</v>
      </c>
      <c r="P7231" t="s">
        <v>9</v>
      </c>
      <c r="Q7231" t="s">
        <v>9</v>
      </c>
      <c r="R7231" t="s">
        <v>122</v>
      </c>
      <c r="S7231" t="s">
        <v>127</v>
      </c>
      <c r="T7231">
        <v>12</v>
      </c>
      <c r="U7231" t="s">
        <v>475</v>
      </c>
      <c r="W7231" t="s">
        <v>386</v>
      </c>
    </row>
    <row r="7232" spans="1:23" x14ac:dyDescent="0.25">
      <c r="A7232" t="s">
        <v>336</v>
      </c>
      <c r="B7232" s="1">
        <v>43947</v>
      </c>
      <c r="C7232">
        <v>-120</v>
      </c>
      <c r="D7232" t="s">
        <v>1769</v>
      </c>
      <c r="E7232" t="s">
        <v>1769</v>
      </c>
      <c r="F7232" t="s">
        <v>1770</v>
      </c>
      <c r="G7232" t="s">
        <v>110</v>
      </c>
      <c r="H7232" t="s">
        <v>108</v>
      </c>
      <c r="I7232" t="s">
        <v>108</v>
      </c>
      <c r="J7232" t="s">
        <v>9</v>
      </c>
      <c r="O7232" t="s">
        <v>110</v>
      </c>
      <c r="P7232" t="s">
        <v>9</v>
      </c>
      <c r="Q7232" t="s">
        <v>1771</v>
      </c>
      <c r="R7232" t="s">
        <v>122</v>
      </c>
      <c r="S7232" t="s">
        <v>125</v>
      </c>
      <c r="T7232">
        <v>1</v>
      </c>
      <c r="U7232" t="s">
        <v>475</v>
      </c>
      <c r="W7232" t="s">
        <v>386</v>
      </c>
    </row>
    <row r="7233" spans="1:23" x14ac:dyDescent="0.25">
      <c r="A7233" t="s">
        <v>492</v>
      </c>
      <c r="B7233" s="1">
        <v>43946</v>
      </c>
      <c r="C7233">
        <v>-174.69</v>
      </c>
      <c r="D7233" t="s">
        <v>495</v>
      </c>
      <c r="E7233" t="s">
        <v>495</v>
      </c>
      <c r="F7233" t="s">
        <v>496</v>
      </c>
      <c r="G7233" t="s">
        <v>104</v>
      </c>
      <c r="H7233" t="s">
        <v>16</v>
      </c>
      <c r="I7233" t="s">
        <v>16</v>
      </c>
      <c r="J7233" t="s">
        <v>9</v>
      </c>
      <c r="O7233" t="s">
        <v>104</v>
      </c>
      <c r="P7233" t="s">
        <v>9</v>
      </c>
      <c r="Q7233" t="s">
        <v>9</v>
      </c>
      <c r="R7233" t="s">
        <v>122</v>
      </c>
      <c r="S7233" t="s">
        <v>127</v>
      </c>
      <c r="T7233">
        <v>12</v>
      </c>
      <c r="U7233" t="s">
        <v>475</v>
      </c>
      <c r="W7233" t="s">
        <v>386</v>
      </c>
    </row>
    <row r="7234" spans="1:23" x14ac:dyDescent="0.25">
      <c r="A7234" t="s">
        <v>492</v>
      </c>
      <c r="B7234" s="1">
        <v>43946</v>
      </c>
      <c r="C7234">
        <v>-16.489999999999998</v>
      </c>
      <c r="D7234" t="s">
        <v>588</v>
      </c>
      <c r="E7234" t="s">
        <v>588</v>
      </c>
      <c r="F7234" t="s">
        <v>589</v>
      </c>
      <c r="G7234" t="s">
        <v>13</v>
      </c>
      <c r="H7234" t="s">
        <v>37</v>
      </c>
      <c r="I7234" t="s">
        <v>37</v>
      </c>
      <c r="J7234" t="s">
        <v>9</v>
      </c>
      <c r="O7234" t="s">
        <v>13</v>
      </c>
      <c r="P7234" t="s">
        <v>9</v>
      </c>
      <c r="Q7234" t="s">
        <v>9</v>
      </c>
      <c r="R7234" t="s">
        <v>122</v>
      </c>
      <c r="S7234" t="s">
        <v>127</v>
      </c>
      <c r="T7234">
        <v>12</v>
      </c>
      <c r="U7234" t="s">
        <v>475</v>
      </c>
      <c r="W7234" t="s">
        <v>386</v>
      </c>
    </row>
    <row r="7235" spans="1:23" x14ac:dyDescent="0.25">
      <c r="A7235" t="s">
        <v>19</v>
      </c>
      <c r="B7235" s="1">
        <v>43946</v>
      </c>
      <c r="C7235">
        <v>95</v>
      </c>
      <c r="D7235" t="s">
        <v>1775</v>
      </c>
      <c r="E7235" t="s">
        <v>1775</v>
      </c>
      <c r="F7235" t="s">
        <v>598</v>
      </c>
      <c r="G7235" t="s">
        <v>55</v>
      </c>
      <c r="H7235" t="s">
        <v>76</v>
      </c>
      <c r="I7235" t="s">
        <v>76</v>
      </c>
      <c r="J7235" t="s">
        <v>9</v>
      </c>
      <c r="O7235" t="s">
        <v>55</v>
      </c>
      <c r="P7235" t="s">
        <v>9</v>
      </c>
      <c r="Q7235" t="s">
        <v>1776</v>
      </c>
      <c r="R7235" t="s">
        <v>224</v>
      </c>
      <c r="S7235" t="s">
        <v>126</v>
      </c>
      <c r="T7235">
        <v>12</v>
      </c>
      <c r="U7235" t="s">
        <v>475</v>
      </c>
      <c r="V7235" t="s">
        <v>6075</v>
      </c>
      <c r="W7235" t="s">
        <v>386</v>
      </c>
    </row>
    <row r="7236" spans="1:23" x14ac:dyDescent="0.25">
      <c r="A7236" t="s">
        <v>544</v>
      </c>
      <c r="B7236" s="1">
        <v>43946</v>
      </c>
      <c r="C7236">
        <v>-99.67</v>
      </c>
      <c r="D7236" t="s">
        <v>560</v>
      </c>
      <c r="E7236" t="s">
        <v>560</v>
      </c>
      <c r="F7236" t="s">
        <v>561</v>
      </c>
      <c r="G7236" t="s">
        <v>104</v>
      </c>
      <c r="H7236" t="s">
        <v>16</v>
      </c>
      <c r="I7236" t="s">
        <v>16</v>
      </c>
      <c r="J7236" t="s">
        <v>9</v>
      </c>
      <c r="O7236" t="s">
        <v>104</v>
      </c>
      <c r="P7236" t="s">
        <v>9</v>
      </c>
      <c r="Q7236" t="s">
        <v>9</v>
      </c>
      <c r="R7236" t="s">
        <v>122</v>
      </c>
      <c r="S7236" t="s">
        <v>127</v>
      </c>
      <c r="T7236">
        <v>12</v>
      </c>
      <c r="U7236" t="s">
        <v>475</v>
      </c>
      <c r="W7236" t="s">
        <v>386</v>
      </c>
    </row>
    <row r="7237" spans="1:23" x14ac:dyDescent="0.25">
      <c r="A7237" t="s">
        <v>544</v>
      </c>
      <c r="B7237" s="1">
        <v>43946</v>
      </c>
      <c r="C7237">
        <v>-72.56</v>
      </c>
      <c r="D7237" t="s">
        <v>1682</v>
      </c>
      <c r="E7237" t="s">
        <v>1682</v>
      </c>
      <c r="F7237" t="s">
        <v>1683</v>
      </c>
      <c r="G7237" t="s">
        <v>104</v>
      </c>
      <c r="H7237" t="s">
        <v>12</v>
      </c>
      <c r="I7237" t="s">
        <v>12</v>
      </c>
      <c r="J7237" t="s">
        <v>9</v>
      </c>
      <c r="O7237" t="s">
        <v>104</v>
      </c>
      <c r="P7237" t="s">
        <v>9</v>
      </c>
      <c r="Q7237" t="s">
        <v>9</v>
      </c>
      <c r="R7237" t="s">
        <v>122</v>
      </c>
      <c r="S7237" t="s">
        <v>127</v>
      </c>
      <c r="T7237">
        <v>12</v>
      </c>
      <c r="U7237" t="s">
        <v>475</v>
      </c>
      <c r="W7237" t="s">
        <v>386</v>
      </c>
    </row>
    <row r="7238" spans="1:23" x14ac:dyDescent="0.25">
      <c r="A7238" t="s">
        <v>492</v>
      </c>
      <c r="B7238" s="1">
        <v>43946</v>
      </c>
      <c r="C7238">
        <v>-24.77</v>
      </c>
      <c r="D7238" t="s">
        <v>1773</v>
      </c>
      <c r="E7238" t="s">
        <v>1773</v>
      </c>
      <c r="F7238" t="s">
        <v>1774</v>
      </c>
      <c r="G7238" t="s">
        <v>121</v>
      </c>
      <c r="H7238" t="s">
        <v>483</v>
      </c>
      <c r="I7238" t="s">
        <v>483</v>
      </c>
      <c r="J7238" t="s">
        <v>9</v>
      </c>
      <c r="O7238" t="s">
        <v>121</v>
      </c>
      <c r="P7238" t="s">
        <v>9</v>
      </c>
      <c r="Q7238" t="s">
        <v>9</v>
      </c>
      <c r="R7238" t="s">
        <v>122</v>
      </c>
      <c r="S7238" t="s">
        <v>127</v>
      </c>
      <c r="T7238">
        <v>12</v>
      </c>
      <c r="U7238" t="s">
        <v>475</v>
      </c>
      <c r="W7238" t="s">
        <v>386</v>
      </c>
    </row>
    <row r="7239" spans="1:23" x14ac:dyDescent="0.25">
      <c r="A7239" t="s">
        <v>19</v>
      </c>
      <c r="B7239" s="1">
        <v>43945</v>
      </c>
      <c r="C7239">
        <v>-321.37</v>
      </c>
      <c r="D7239" t="s">
        <v>609</v>
      </c>
      <c r="E7239" t="s">
        <v>609</v>
      </c>
      <c r="F7239" t="s">
        <v>610</v>
      </c>
      <c r="G7239" t="s">
        <v>10</v>
      </c>
      <c r="H7239" t="s">
        <v>20</v>
      </c>
      <c r="I7239" t="s">
        <v>20</v>
      </c>
      <c r="J7239" t="s">
        <v>9</v>
      </c>
      <c r="O7239" t="s">
        <v>10</v>
      </c>
      <c r="P7239" t="s">
        <v>9</v>
      </c>
      <c r="Q7239" t="s">
        <v>9</v>
      </c>
      <c r="R7239" t="s">
        <v>122</v>
      </c>
      <c r="S7239" t="s">
        <v>127</v>
      </c>
      <c r="T7239">
        <v>12</v>
      </c>
      <c r="U7239" t="s">
        <v>475</v>
      </c>
      <c r="W7239" t="s">
        <v>386</v>
      </c>
    </row>
    <row r="7240" spans="1:23" x14ac:dyDescent="0.25">
      <c r="A7240" t="s">
        <v>544</v>
      </c>
      <c r="B7240" s="1">
        <v>43945</v>
      </c>
      <c r="C7240">
        <v>4593.83</v>
      </c>
      <c r="D7240" t="s">
        <v>17</v>
      </c>
      <c r="E7240" t="s">
        <v>17</v>
      </c>
      <c r="F7240" t="s">
        <v>867</v>
      </c>
      <c r="G7240" t="s">
        <v>55</v>
      </c>
      <c r="H7240" t="s">
        <v>18</v>
      </c>
      <c r="I7240" t="s">
        <v>18</v>
      </c>
      <c r="J7240" t="s">
        <v>9</v>
      </c>
      <c r="O7240" t="s">
        <v>55</v>
      </c>
      <c r="P7240" t="s">
        <v>9</v>
      </c>
      <c r="Q7240" t="s">
        <v>9</v>
      </c>
      <c r="R7240" t="s">
        <v>224</v>
      </c>
      <c r="S7240" t="s">
        <v>126</v>
      </c>
      <c r="T7240">
        <v>12</v>
      </c>
      <c r="U7240" t="s">
        <v>475</v>
      </c>
      <c r="W7240" t="s">
        <v>386</v>
      </c>
    </row>
    <row r="7241" spans="1:23" x14ac:dyDescent="0.25">
      <c r="A7241" t="s">
        <v>492</v>
      </c>
      <c r="B7241" s="1">
        <v>43945</v>
      </c>
      <c r="C7241">
        <v>-109.97</v>
      </c>
      <c r="D7241" t="s">
        <v>1181</v>
      </c>
      <c r="E7241" t="s">
        <v>1181</v>
      </c>
      <c r="F7241" t="s">
        <v>1182</v>
      </c>
      <c r="G7241" t="s">
        <v>104</v>
      </c>
      <c r="H7241" t="s">
        <v>16</v>
      </c>
      <c r="I7241" t="s">
        <v>16</v>
      </c>
      <c r="J7241" t="s">
        <v>9</v>
      </c>
      <c r="O7241" t="s">
        <v>104</v>
      </c>
      <c r="P7241" t="s">
        <v>9</v>
      </c>
      <c r="Q7241" t="s">
        <v>1183</v>
      </c>
      <c r="R7241" t="s">
        <v>122</v>
      </c>
      <c r="S7241" t="s">
        <v>127</v>
      </c>
      <c r="T7241">
        <v>12</v>
      </c>
      <c r="U7241" t="s">
        <v>475</v>
      </c>
      <c r="W7241" t="s">
        <v>386</v>
      </c>
    </row>
    <row r="7242" spans="1:23" x14ac:dyDescent="0.25">
      <c r="A7242" t="s">
        <v>19</v>
      </c>
      <c r="B7242" s="1">
        <v>43945</v>
      </c>
      <c r="C7242">
        <v>-13.21</v>
      </c>
      <c r="D7242" t="s">
        <v>25</v>
      </c>
      <c r="E7242" t="s">
        <v>25</v>
      </c>
      <c r="F7242" t="s">
        <v>611</v>
      </c>
      <c r="G7242" t="s">
        <v>55</v>
      </c>
      <c r="H7242" t="s">
        <v>18</v>
      </c>
      <c r="I7242" t="s">
        <v>18</v>
      </c>
      <c r="J7242" t="s">
        <v>9</v>
      </c>
      <c r="O7242" t="s">
        <v>55</v>
      </c>
      <c r="P7242" t="s">
        <v>9</v>
      </c>
      <c r="Q7242" t="s">
        <v>9</v>
      </c>
      <c r="R7242" t="s">
        <v>224</v>
      </c>
      <c r="S7242" t="s">
        <v>126</v>
      </c>
      <c r="T7242">
        <v>12</v>
      </c>
      <c r="U7242" t="s">
        <v>475</v>
      </c>
      <c r="W7242" t="s">
        <v>386</v>
      </c>
    </row>
    <row r="7243" spans="1:23" x14ac:dyDescent="0.25">
      <c r="A7243" t="s">
        <v>19</v>
      </c>
      <c r="B7243" s="1">
        <v>43945</v>
      </c>
      <c r="C7243">
        <v>-306.99</v>
      </c>
      <c r="D7243" t="s">
        <v>576</v>
      </c>
      <c r="E7243" t="s">
        <v>576</v>
      </c>
      <c r="F7243" t="s">
        <v>505</v>
      </c>
      <c r="G7243" t="s">
        <v>94</v>
      </c>
      <c r="H7243" t="s">
        <v>24</v>
      </c>
      <c r="I7243" t="s">
        <v>24</v>
      </c>
      <c r="J7243" t="s">
        <v>2433</v>
      </c>
      <c r="K7243" t="s">
        <v>2434</v>
      </c>
      <c r="O7243" t="s">
        <v>94</v>
      </c>
      <c r="P7243" t="s">
        <v>29</v>
      </c>
      <c r="Q7243" t="s">
        <v>2435</v>
      </c>
      <c r="R7243" t="s">
        <v>122</v>
      </c>
      <c r="S7243" t="s">
        <v>127</v>
      </c>
      <c r="T7243">
        <v>12</v>
      </c>
      <c r="U7243" t="s">
        <v>475</v>
      </c>
      <c r="V7243" t="s">
        <v>265</v>
      </c>
      <c r="W7243" t="s">
        <v>1640</v>
      </c>
    </row>
    <row r="7244" spans="1:23" x14ac:dyDescent="0.25">
      <c r="A7244" t="s">
        <v>19</v>
      </c>
      <c r="B7244" s="1">
        <v>43944</v>
      </c>
      <c r="C7244">
        <v>-137.25</v>
      </c>
      <c r="D7244" t="s">
        <v>1157</v>
      </c>
      <c r="E7244" t="s">
        <v>1157</v>
      </c>
      <c r="F7244" t="s">
        <v>1777</v>
      </c>
      <c r="G7244" t="s">
        <v>10</v>
      </c>
      <c r="H7244" t="s">
        <v>64</v>
      </c>
      <c r="I7244" t="s">
        <v>64</v>
      </c>
      <c r="J7244" t="s">
        <v>9</v>
      </c>
      <c r="O7244" t="s">
        <v>10</v>
      </c>
      <c r="P7244" t="s">
        <v>9</v>
      </c>
      <c r="Q7244" t="s">
        <v>1778</v>
      </c>
      <c r="R7244" t="s">
        <v>122</v>
      </c>
      <c r="S7244" t="s">
        <v>127</v>
      </c>
      <c r="T7244">
        <v>1</v>
      </c>
      <c r="U7244" t="s">
        <v>475</v>
      </c>
      <c r="W7244" t="s">
        <v>386</v>
      </c>
    </row>
    <row r="7245" spans="1:23" x14ac:dyDescent="0.25">
      <c r="A7245" t="s">
        <v>492</v>
      </c>
      <c r="B7245" s="1">
        <v>43944</v>
      </c>
      <c r="C7245">
        <v>-27.51</v>
      </c>
      <c r="D7245" t="s">
        <v>723</v>
      </c>
      <c r="E7245" t="s">
        <v>723</v>
      </c>
      <c r="F7245" t="s">
        <v>1713</v>
      </c>
      <c r="G7245" t="s">
        <v>13</v>
      </c>
      <c r="H7245" t="s">
        <v>148</v>
      </c>
      <c r="I7245" t="s">
        <v>148</v>
      </c>
      <c r="J7245" t="s">
        <v>9</v>
      </c>
      <c r="O7245" t="s">
        <v>13</v>
      </c>
      <c r="P7245" t="s">
        <v>9</v>
      </c>
      <c r="Q7245" t="s">
        <v>9</v>
      </c>
      <c r="R7245" t="s">
        <v>122</v>
      </c>
      <c r="S7245" t="s">
        <v>127</v>
      </c>
      <c r="T7245">
        <v>12</v>
      </c>
      <c r="U7245" t="s">
        <v>475</v>
      </c>
      <c r="W7245" t="s">
        <v>386</v>
      </c>
    </row>
    <row r="7246" spans="1:23" x14ac:dyDescent="0.25">
      <c r="A7246" t="s">
        <v>605</v>
      </c>
      <c r="B7246" s="1">
        <v>43944</v>
      </c>
      <c r="C7246">
        <v>13.21</v>
      </c>
      <c r="D7246" t="s">
        <v>25</v>
      </c>
      <c r="E7246" t="s">
        <v>25</v>
      </c>
      <c r="F7246" t="s">
        <v>627</v>
      </c>
      <c r="G7246" t="s">
        <v>55</v>
      </c>
      <c r="H7246" t="s">
        <v>18</v>
      </c>
      <c r="I7246" t="s">
        <v>18</v>
      </c>
      <c r="J7246" t="s">
        <v>9</v>
      </c>
      <c r="O7246" t="s">
        <v>55</v>
      </c>
      <c r="P7246" t="s">
        <v>9</v>
      </c>
      <c r="Q7246" t="s">
        <v>9</v>
      </c>
      <c r="R7246" t="s">
        <v>224</v>
      </c>
      <c r="S7246" t="s">
        <v>126</v>
      </c>
      <c r="T7246">
        <v>12</v>
      </c>
      <c r="U7246" t="s">
        <v>475</v>
      </c>
      <c r="W7246" t="s">
        <v>386</v>
      </c>
    </row>
    <row r="7247" spans="1:23" x14ac:dyDescent="0.25">
      <c r="A7247" t="s">
        <v>544</v>
      </c>
      <c r="B7247" s="1">
        <v>43943</v>
      </c>
      <c r="C7247">
        <v>-14.95</v>
      </c>
      <c r="D7247" t="s">
        <v>1168</v>
      </c>
      <c r="E7247" t="s">
        <v>1168</v>
      </c>
      <c r="F7247" t="s">
        <v>1676</v>
      </c>
      <c r="G7247" t="s">
        <v>94</v>
      </c>
      <c r="H7247" t="s">
        <v>99</v>
      </c>
      <c r="I7247" t="s">
        <v>99</v>
      </c>
      <c r="J7247" t="s">
        <v>9</v>
      </c>
      <c r="O7247" t="s">
        <v>94</v>
      </c>
      <c r="P7247" t="s">
        <v>9</v>
      </c>
      <c r="Q7247" t="s">
        <v>9</v>
      </c>
      <c r="R7247" t="s">
        <v>122</v>
      </c>
      <c r="S7247" t="s">
        <v>127</v>
      </c>
      <c r="T7247">
        <v>12</v>
      </c>
      <c r="U7247" t="s">
        <v>475</v>
      </c>
      <c r="W7247" t="s">
        <v>386</v>
      </c>
    </row>
    <row r="7248" spans="1:23" x14ac:dyDescent="0.25">
      <c r="A7248" t="s">
        <v>544</v>
      </c>
      <c r="B7248" s="1">
        <v>43943</v>
      </c>
      <c r="C7248">
        <v>-48.09</v>
      </c>
      <c r="D7248" t="s">
        <v>1168</v>
      </c>
      <c r="E7248" t="s">
        <v>1168</v>
      </c>
      <c r="F7248" t="s">
        <v>1676</v>
      </c>
      <c r="G7248" t="s">
        <v>94</v>
      </c>
      <c r="H7248" t="s">
        <v>32</v>
      </c>
      <c r="I7248" t="s">
        <v>32</v>
      </c>
      <c r="J7248" t="s">
        <v>32</v>
      </c>
      <c r="O7248" t="s">
        <v>94</v>
      </c>
      <c r="P7248" t="s">
        <v>29</v>
      </c>
      <c r="Q7248" t="s">
        <v>2384</v>
      </c>
      <c r="R7248" t="s">
        <v>122</v>
      </c>
      <c r="S7248" t="s">
        <v>127</v>
      </c>
      <c r="T7248">
        <v>12</v>
      </c>
      <c r="U7248" t="s">
        <v>475</v>
      </c>
      <c r="V7248" t="s">
        <v>276</v>
      </c>
      <c r="W7248" t="s">
        <v>1640</v>
      </c>
    </row>
    <row r="7249" spans="1:23" x14ac:dyDescent="0.25">
      <c r="A7249" t="s">
        <v>34</v>
      </c>
      <c r="B7249" s="1">
        <v>43942</v>
      </c>
      <c r="C7249">
        <v>-38.479999999999997</v>
      </c>
      <c r="D7249" t="s">
        <v>491</v>
      </c>
      <c r="E7249" t="s">
        <v>491</v>
      </c>
      <c r="F7249" t="s">
        <v>1781</v>
      </c>
      <c r="G7249" t="s">
        <v>120</v>
      </c>
      <c r="H7249" t="s">
        <v>83</v>
      </c>
      <c r="I7249" t="s">
        <v>83</v>
      </c>
      <c r="J7249" t="s">
        <v>9</v>
      </c>
      <c r="K7249" t="s">
        <v>9</v>
      </c>
      <c r="L7249" t="s">
        <v>9</v>
      </c>
      <c r="M7249" t="s">
        <v>1782</v>
      </c>
      <c r="O7249" t="s">
        <v>120</v>
      </c>
      <c r="P7249" t="s">
        <v>9</v>
      </c>
      <c r="Q7249" t="s">
        <v>1783</v>
      </c>
      <c r="R7249" t="s">
        <v>122</v>
      </c>
      <c r="S7249" t="s">
        <v>127</v>
      </c>
      <c r="T7249">
        <v>12</v>
      </c>
      <c r="U7249" t="s">
        <v>475</v>
      </c>
      <c r="W7249" t="s">
        <v>386</v>
      </c>
    </row>
    <row r="7250" spans="1:23" x14ac:dyDescent="0.25">
      <c r="A7250" t="s">
        <v>544</v>
      </c>
      <c r="B7250" s="1">
        <v>43942</v>
      </c>
      <c r="C7250">
        <v>-79.42</v>
      </c>
      <c r="D7250" t="s">
        <v>1779</v>
      </c>
      <c r="E7250" t="s">
        <v>1779</v>
      </c>
      <c r="F7250" t="s">
        <v>1780</v>
      </c>
      <c r="G7250" t="s">
        <v>104</v>
      </c>
      <c r="H7250" t="s">
        <v>12</v>
      </c>
      <c r="I7250" t="s">
        <v>12</v>
      </c>
      <c r="J7250" t="s">
        <v>9</v>
      </c>
      <c r="O7250" t="s">
        <v>104</v>
      </c>
      <c r="P7250" t="s">
        <v>9</v>
      </c>
      <c r="Q7250" t="s">
        <v>9</v>
      </c>
      <c r="R7250" t="s">
        <v>122</v>
      </c>
      <c r="S7250" t="s">
        <v>127</v>
      </c>
      <c r="T7250">
        <v>12</v>
      </c>
      <c r="U7250" t="s">
        <v>475</v>
      </c>
      <c r="W7250" t="s">
        <v>386</v>
      </c>
    </row>
    <row r="7251" spans="1:23" x14ac:dyDescent="0.25">
      <c r="A7251" t="s">
        <v>487</v>
      </c>
      <c r="B7251" s="1">
        <v>43942</v>
      </c>
      <c r="C7251">
        <v>35</v>
      </c>
      <c r="D7251" t="s">
        <v>1426</v>
      </c>
      <c r="E7251" t="s">
        <v>1426</v>
      </c>
      <c r="F7251" t="s">
        <v>501</v>
      </c>
      <c r="G7251" t="s">
        <v>55</v>
      </c>
      <c r="H7251" t="s">
        <v>76</v>
      </c>
      <c r="I7251" t="s">
        <v>76</v>
      </c>
      <c r="J7251" t="s">
        <v>9</v>
      </c>
      <c r="O7251" t="s">
        <v>55</v>
      </c>
      <c r="P7251" t="s">
        <v>9</v>
      </c>
      <c r="Q7251" t="s">
        <v>1784</v>
      </c>
      <c r="R7251" t="s">
        <v>224</v>
      </c>
      <c r="S7251" t="s">
        <v>126</v>
      </c>
      <c r="T7251">
        <v>12</v>
      </c>
      <c r="U7251" t="s">
        <v>475</v>
      </c>
      <c r="V7251" t="s">
        <v>6075</v>
      </c>
      <c r="W7251" t="s">
        <v>386</v>
      </c>
    </row>
    <row r="7252" spans="1:23" x14ac:dyDescent="0.25">
      <c r="A7252" t="s">
        <v>19</v>
      </c>
      <c r="B7252" s="1">
        <v>43941</v>
      </c>
      <c r="C7252">
        <v>10108.549999999999</v>
      </c>
      <c r="D7252" t="s">
        <v>3386</v>
      </c>
      <c r="E7252" t="s">
        <v>3386</v>
      </c>
      <c r="F7252" t="s">
        <v>1413</v>
      </c>
      <c r="G7252" t="s">
        <v>92</v>
      </c>
      <c r="H7252" t="s">
        <v>380</v>
      </c>
      <c r="I7252" t="s">
        <v>380</v>
      </c>
      <c r="J7252" t="s">
        <v>9</v>
      </c>
      <c r="O7252" t="s">
        <v>92</v>
      </c>
      <c r="P7252" t="s">
        <v>9</v>
      </c>
      <c r="Q7252" t="s">
        <v>9</v>
      </c>
      <c r="R7252" t="s">
        <v>92</v>
      </c>
      <c r="S7252" t="s">
        <v>125</v>
      </c>
      <c r="T7252">
        <v>1</v>
      </c>
      <c r="U7252" t="s">
        <v>475</v>
      </c>
      <c r="W7252" t="s">
        <v>386</v>
      </c>
    </row>
    <row r="7253" spans="1:23" x14ac:dyDescent="0.25">
      <c r="A7253" t="s">
        <v>492</v>
      </c>
      <c r="B7253" s="1">
        <v>43941</v>
      </c>
      <c r="C7253">
        <v>-1.0900000000000001</v>
      </c>
      <c r="D7253" t="s">
        <v>8599</v>
      </c>
      <c r="E7253" t="s">
        <v>8599</v>
      </c>
      <c r="F7253" t="s">
        <v>615</v>
      </c>
      <c r="G7253" t="s">
        <v>117</v>
      </c>
      <c r="H7253" t="s">
        <v>44</v>
      </c>
      <c r="I7253" t="s">
        <v>44</v>
      </c>
      <c r="J7253" t="s">
        <v>9</v>
      </c>
      <c r="O7253" t="s">
        <v>117</v>
      </c>
      <c r="P7253" t="s">
        <v>9</v>
      </c>
      <c r="Q7253" t="s">
        <v>9</v>
      </c>
      <c r="R7253" t="s">
        <v>122</v>
      </c>
      <c r="S7253" t="s">
        <v>127</v>
      </c>
      <c r="T7253">
        <v>12</v>
      </c>
      <c r="U7253" t="s">
        <v>475</v>
      </c>
      <c r="W7253" t="s">
        <v>386</v>
      </c>
    </row>
    <row r="7254" spans="1:23" x14ac:dyDescent="0.25">
      <c r="A7254" t="s">
        <v>492</v>
      </c>
      <c r="B7254" s="1">
        <v>43941</v>
      </c>
      <c r="C7254">
        <v>-7.11</v>
      </c>
      <c r="D7254" t="s">
        <v>495</v>
      </c>
      <c r="E7254" t="s">
        <v>495</v>
      </c>
      <c r="F7254" t="s">
        <v>496</v>
      </c>
      <c r="G7254" t="s">
        <v>104</v>
      </c>
      <c r="H7254" t="s">
        <v>16</v>
      </c>
      <c r="I7254" t="s">
        <v>16</v>
      </c>
      <c r="J7254" t="s">
        <v>9</v>
      </c>
      <c r="O7254" t="s">
        <v>104</v>
      </c>
      <c r="P7254" t="s">
        <v>9</v>
      </c>
      <c r="Q7254" t="s">
        <v>9</v>
      </c>
      <c r="R7254" t="s">
        <v>122</v>
      </c>
      <c r="S7254" t="s">
        <v>127</v>
      </c>
      <c r="T7254">
        <v>12</v>
      </c>
      <c r="U7254" t="s">
        <v>475</v>
      </c>
      <c r="W7254" t="s">
        <v>386</v>
      </c>
    </row>
    <row r="7255" spans="1:23" x14ac:dyDescent="0.25">
      <c r="A7255" t="s">
        <v>19</v>
      </c>
      <c r="B7255" s="1">
        <v>43941</v>
      </c>
      <c r="C7255">
        <v>-138.13999999999999</v>
      </c>
      <c r="D7255" t="s">
        <v>36</v>
      </c>
      <c r="E7255" t="s">
        <v>36</v>
      </c>
      <c r="F7255" t="s">
        <v>653</v>
      </c>
      <c r="G7255" t="s">
        <v>55</v>
      </c>
      <c r="H7255" t="s">
        <v>18</v>
      </c>
      <c r="I7255" t="s">
        <v>18</v>
      </c>
      <c r="J7255" t="s">
        <v>9</v>
      </c>
      <c r="O7255" t="s">
        <v>55</v>
      </c>
      <c r="P7255" t="s">
        <v>9</v>
      </c>
      <c r="Q7255" t="s">
        <v>9</v>
      </c>
      <c r="R7255" t="s">
        <v>224</v>
      </c>
      <c r="S7255" t="s">
        <v>126</v>
      </c>
      <c r="T7255">
        <v>12</v>
      </c>
      <c r="U7255" t="s">
        <v>475</v>
      </c>
      <c r="W7255" t="s">
        <v>386</v>
      </c>
    </row>
    <row r="7256" spans="1:23" x14ac:dyDescent="0.25">
      <c r="A7256" t="s">
        <v>492</v>
      </c>
      <c r="B7256" s="1">
        <v>43941</v>
      </c>
      <c r="C7256">
        <v>-5.49</v>
      </c>
      <c r="D7256" t="s">
        <v>5042</v>
      </c>
      <c r="E7256" t="s">
        <v>5042</v>
      </c>
      <c r="F7256" t="s">
        <v>615</v>
      </c>
      <c r="G7256" t="s">
        <v>13</v>
      </c>
      <c r="H7256" t="s">
        <v>148</v>
      </c>
      <c r="I7256" t="s">
        <v>148</v>
      </c>
      <c r="J7256" t="s">
        <v>9</v>
      </c>
      <c r="O7256" t="s">
        <v>13</v>
      </c>
      <c r="P7256" t="s">
        <v>9</v>
      </c>
      <c r="Q7256" t="s">
        <v>9</v>
      </c>
      <c r="R7256" t="s">
        <v>122</v>
      </c>
      <c r="S7256" t="s">
        <v>127</v>
      </c>
      <c r="T7256">
        <v>12</v>
      </c>
      <c r="U7256" t="s">
        <v>475</v>
      </c>
      <c r="W7256" t="s">
        <v>386</v>
      </c>
    </row>
    <row r="7257" spans="1:23" x14ac:dyDescent="0.25">
      <c r="A7257" t="s">
        <v>492</v>
      </c>
      <c r="B7257" s="1">
        <v>43941</v>
      </c>
      <c r="C7257">
        <v>-9.8000000000000007</v>
      </c>
      <c r="D7257" t="s">
        <v>8599</v>
      </c>
      <c r="E7257" t="s">
        <v>8599</v>
      </c>
      <c r="F7257" t="s">
        <v>615</v>
      </c>
      <c r="G7257" t="s">
        <v>13</v>
      </c>
      <c r="H7257" t="s">
        <v>148</v>
      </c>
      <c r="I7257" t="s">
        <v>148</v>
      </c>
      <c r="J7257" t="s">
        <v>9</v>
      </c>
      <c r="O7257" t="s">
        <v>13</v>
      </c>
      <c r="P7257" t="s">
        <v>9</v>
      </c>
      <c r="Q7257" t="s">
        <v>1786</v>
      </c>
      <c r="R7257" t="s">
        <v>122</v>
      </c>
      <c r="S7257" t="s">
        <v>127</v>
      </c>
      <c r="T7257">
        <v>12</v>
      </c>
      <c r="U7257" t="s">
        <v>475</v>
      </c>
      <c r="W7257" t="s">
        <v>386</v>
      </c>
    </row>
    <row r="7258" spans="1:23" x14ac:dyDescent="0.25">
      <c r="A7258" t="s">
        <v>492</v>
      </c>
      <c r="B7258" s="1">
        <v>43941</v>
      </c>
      <c r="C7258">
        <v>-10</v>
      </c>
      <c r="D7258" t="s">
        <v>8599</v>
      </c>
      <c r="E7258" t="s">
        <v>8599</v>
      </c>
      <c r="F7258" t="s">
        <v>615</v>
      </c>
      <c r="G7258" t="s">
        <v>117</v>
      </c>
      <c r="H7258" t="s">
        <v>44</v>
      </c>
      <c r="I7258" t="s">
        <v>44</v>
      </c>
      <c r="J7258" t="s">
        <v>9</v>
      </c>
      <c r="O7258" t="s">
        <v>117</v>
      </c>
      <c r="P7258" t="s">
        <v>9</v>
      </c>
      <c r="Q7258" t="s">
        <v>1785</v>
      </c>
      <c r="R7258" t="s">
        <v>122</v>
      </c>
      <c r="S7258" t="s">
        <v>127</v>
      </c>
      <c r="T7258">
        <v>12</v>
      </c>
      <c r="U7258" t="s">
        <v>475</v>
      </c>
      <c r="W7258" t="s">
        <v>386</v>
      </c>
    </row>
    <row r="7259" spans="1:23" x14ac:dyDescent="0.25">
      <c r="A7259" t="s">
        <v>492</v>
      </c>
      <c r="B7259" s="1">
        <v>43941</v>
      </c>
      <c r="C7259">
        <v>-16.440000000000001</v>
      </c>
      <c r="D7259" t="s">
        <v>495</v>
      </c>
      <c r="E7259" t="s">
        <v>495</v>
      </c>
      <c r="F7259" t="s">
        <v>496</v>
      </c>
      <c r="G7259" t="s">
        <v>104</v>
      </c>
      <c r="H7259" t="s">
        <v>16</v>
      </c>
      <c r="I7259" t="s">
        <v>16</v>
      </c>
      <c r="J7259" t="s">
        <v>9</v>
      </c>
      <c r="O7259" t="s">
        <v>104</v>
      </c>
      <c r="P7259" t="s">
        <v>9</v>
      </c>
      <c r="Q7259" t="s">
        <v>9</v>
      </c>
      <c r="R7259" t="s">
        <v>122</v>
      </c>
      <c r="S7259" t="s">
        <v>127</v>
      </c>
      <c r="T7259">
        <v>12</v>
      </c>
      <c r="U7259" t="s">
        <v>475</v>
      </c>
      <c r="W7259" t="s">
        <v>386</v>
      </c>
    </row>
    <row r="7260" spans="1:23" x14ac:dyDescent="0.25">
      <c r="A7260" t="s">
        <v>544</v>
      </c>
      <c r="B7260" s="1">
        <v>43940</v>
      </c>
      <c r="C7260">
        <v>-77.8</v>
      </c>
      <c r="D7260" t="s">
        <v>908</v>
      </c>
      <c r="E7260" t="s">
        <v>908</v>
      </c>
      <c r="F7260" t="s">
        <v>1428</v>
      </c>
      <c r="G7260" t="s">
        <v>104</v>
      </c>
      <c r="H7260" t="s">
        <v>12</v>
      </c>
      <c r="I7260" t="s">
        <v>12</v>
      </c>
      <c r="J7260" t="s">
        <v>9</v>
      </c>
      <c r="O7260" t="s">
        <v>104</v>
      </c>
      <c r="P7260" t="s">
        <v>9</v>
      </c>
      <c r="Q7260" t="s">
        <v>9</v>
      </c>
      <c r="R7260" t="s">
        <v>122</v>
      </c>
      <c r="S7260" t="s">
        <v>127</v>
      </c>
      <c r="T7260">
        <v>12</v>
      </c>
      <c r="U7260" t="s">
        <v>475</v>
      </c>
      <c r="W7260" t="s">
        <v>386</v>
      </c>
    </row>
    <row r="7261" spans="1:23" x14ac:dyDescent="0.25">
      <c r="A7261" t="s">
        <v>533</v>
      </c>
      <c r="B7261" s="1">
        <v>43939</v>
      </c>
      <c r="C7261">
        <v>138.13999999999999</v>
      </c>
      <c r="D7261" t="s">
        <v>36</v>
      </c>
      <c r="E7261" t="s">
        <v>36</v>
      </c>
      <c r="F7261" t="s">
        <v>675</v>
      </c>
      <c r="G7261" t="s">
        <v>55</v>
      </c>
      <c r="H7261" t="s">
        <v>18</v>
      </c>
      <c r="I7261" t="s">
        <v>18</v>
      </c>
      <c r="J7261" t="s">
        <v>9</v>
      </c>
      <c r="O7261" t="s">
        <v>55</v>
      </c>
      <c r="P7261" t="s">
        <v>9</v>
      </c>
      <c r="Q7261" t="s">
        <v>9</v>
      </c>
      <c r="R7261" t="s">
        <v>224</v>
      </c>
      <c r="S7261" t="s">
        <v>126</v>
      </c>
      <c r="T7261">
        <v>12</v>
      </c>
      <c r="U7261" t="s">
        <v>475</v>
      </c>
      <c r="W7261" t="s">
        <v>386</v>
      </c>
    </row>
    <row r="7262" spans="1:23" x14ac:dyDescent="0.25">
      <c r="A7262" t="s">
        <v>492</v>
      </c>
      <c r="B7262" s="1">
        <v>43939</v>
      </c>
      <c r="C7262">
        <v>-116.58</v>
      </c>
      <c r="D7262" t="s">
        <v>495</v>
      </c>
      <c r="E7262" t="s">
        <v>495</v>
      </c>
      <c r="F7262" t="s">
        <v>496</v>
      </c>
      <c r="G7262" t="s">
        <v>104</v>
      </c>
      <c r="H7262" t="s">
        <v>16</v>
      </c>
      <c r="I7262" t="s">
        <v>16</v>
      </c>
      <c r="J7262" t="s">
        <v>9</v>
      </c>
      <c r="O7262" t="s">
        <v>104</v>
      </c>
      <c r="P7262" t="s">
        <v>9</v>
      </c>
      <c r="Q7262" t="s">
        <v>9</v>
      </c>
      <c r="R7262" t="s">
        <v>122</v>
      </c>
      <c r="S7262" t="s">
        <v>127</v>
      </c>
      <c r="T7262">
        <v>12</v>
      </c>
      <c r="U7262" t="s">
        <v>475</v>
      </c>
      <c r="W7262" t="s">
        <v>386</v>
      </c>
    </row>
    <row r="7263" spans="1:23" x14ac:dyDescent="0.25">
      <c r="A7263" t="s">
        <v>492</v>
      </c>
      <c r="B7263" s="1">
        <v>43938</v>
      </c>
      <c r="C7263">
        <v>-37.29</v>
      </c>
      <c r="D7263" t="s">
        <v>493</v>
      </c>
      <c r="E7263" t="s">
        <v>493</v>
      </c>
      <c r="F7263" t="s">
        <v>494</v>
      </c>
      <c r="G7263" t="s">
        <v>104</v>
      </c>
      <c r="H7263" t="s">
        <v>16</v>
      </c>
      <c r="I7263" t="s">
        <v>16</v>
      </c>
      <c r="J7263" t="s">
        <v>9</v>
      </c>
      <c r="O7263" t="s">
        <v>104</v>
      </c>
      <c r="P7263" t="s">
        <v>9</v>
      </c>
      <c r="Q7263" t="s">
        <v>9</v>
      </c>
      <c r="R7263" t="s">
        <v>122</v>
      </c>
      <c r="S7263" t="s">
        <v>127</v>
      </c>
      <c r="T7263">
        <v>12</v>
      </c>
      <c r="U7263" t="s">
        <v>475</v>
      </c>
      <c r="W7263" t="s">
        <v>386</v>
      </c>
    </row>
    <row r="7264" spans="1:23" x14ac:dyDescent="0.25">
      <c r="A7264" t="s">
        <v>336</v>
      </c>
      <c r="B7264" s="1">
        <v>43938</v>
      </c>
      <c r="C7264">
        <v>-163.5</v>
      </c>
      <c r="D7264" t="s">
        <v>887</v>
      </c>
      <c r="E7264" t="s">
        <v>887</v>
      </c>
      <c r="F7264" t="s">
        <v>888</v>
      </c>
      <c r="G7264" t="s">
        <v>110</v>
      </c>
      <c r="H7264" t="s">
        <v>108</v>
      </c>
      <c r="I7264" t="s">
        <v>108</v>
      </c>
      <c r="J7264" t="s">
        <v>9</v>
      </c>
      <c r="O7264" t="s">
        <v>110</v>
      </c>
      <c r="P7264" t="s">
        <v>9</v>
      </c>
      <c r="Q7264" t="s">
        <v>1787</v>
      </c>
      <c r="R7264" t="s">
        <v>122</v>
      </c>
      <c r="S7264" t="s">
        <v>125</v>
      </c>
      <c r="T7264">
        <v>1</v>
      </c>
      <c r="U7264" t="s">
        <v>475</v>
      </c>
      <c r="W7264" t="s">
        <v>386</v>
      </c>
    </row>
    <row r="7265" spans="1:23" x14ac:dyDescent="0.25">
      <c r="A7265" t="s">
        <v>492</v>
      </c>
      <c r="B7265" s="1">
        <v>43938</v>
      </c>
      <c r="C7265">
        <v>-19.72</v>
      </c>
      <c r="D7265" t="s">
        <v>493</v>
      </c>
      <c r="E7265" t="s">
        <v>493</v>
      </c>
      <c r="F7265" t="s">
        <v>494</v>
      </c>
      <c r="G7265" t="s">
        <v>104</v>
      </c>
      <c r="H7265" t="s">
        <v>16</v>
      </c>
      <c r="I7265" t="s">
        <v>16</v>
      </c>
      <c r="J7265" t="s">
        <v>9</v>
      </c>
      <c r="O7265" t="s">
        <v>104</v>
      </c>
      <c r="P7265" t="s">
        <v>9</v>
      </c>
      <c r="Q7265" t="s">
        <v>9</v>
      </c>
      <c r="R7265" t="s">
        <v>122</v>
      </c>
      <c r="S7265" t="s">
        <v>127</v>
      </c>
      <c r="T7265">
        <v>12</v>
      </c>
      <c r="U7265" t="s">
        <v>475</v>
      </c>
      <c r="W7265" t="s">
        <v>386</v>
      </c>
    </row>
    <row r="7266" spans="1:23" x14ac:dyDescent="0.25">
      <c r="A7266" t="s">
        <v>492</v>
      </c>
      <c r="B7266" s="1">
        <v>43938</v>
      </c>
      <c r="C7266">
        <v>-2</v>
      </c>
      <c r="D7266" t="s">
        <v>689</v>
      </c>
      <c r="E7266" t="s">
        <v>689</v>
      </c>
      <c r="F7266" t="s">
        <v>690</v>
      </c>
      <c r="G7266" t="s">
        <v>100</v>
      </c>
      <c r="H7266" t="s">
        <v>41</v>
      </c>
      <c r="I7266" t="s">
        <v>41</v>
      </c>
      <c r="J7266" t="s">
        <v>2385</v>
      </c>
      <c r="K7266" t="s">
        <v>2437</v>
      </c>
      <c r="O7266" t="s">
        <v>100</v>
      </c>
      <c r="P7266" t="s">
        <v>29</v>
      </c>
      <c r="Q7266" t="s">
        <v>2438</v>
      </c>
      <c r="R7266" t="s">
        <v>122</v>
      </c>
      <c r="S7266" t="s">
        <v>127</v>
      </c>
      <c r="T7266">
        <v>12</v>
      </c>
      <c r="U7266" t="s">
        <v>475</v>
      </c>
      <c r="V7266" t="s">
        <v>280</v>
      </c>
      <c r="W7266" t="s">
        <v>1640</v>
      </c>
    </row>
    <row r="7267" spans="1:23" x14ac:dyDescent="0.25">
      <c r="A7267" t="s">
        <v>544</v>
      </c>
      <c r="B7267" s="1">
        <v>43937</v>
      </c>
      <c r="C7267">
        <v>-13.21</v>
      </c>
      <c r="D7267" t="s">
        <v>761</v>
      </c>
      <c r="E7267" t="s">
        <v>761</v>
      </c>
      <c r="F7267" t="s">
        <v>762</v>
      </c>
      <c r="G7267" t="s">
        <v>104</v>
      </c>
      <c r="H7267" t="s">
        <v>7</v>
      </c>
      <c r="I7267" t="s">
        <v>7</v>
      </c>
      <c r="J7267" t="s">
        <v>9</v>
      </c>
      <c r="O7267" t="s">
        <v>104</v>
      </c>
      <c r="P7267" t="s">
        <v>9</v>
      </c>
      <c r="Q7267" t="s">
        <v>9</v>
      </c>
      <c r="R7267" t="s">
        <v>122</v>
      </c>
      <c r="S7267" t="s">
        <v>127</v>
      </c>
      <c r="T7267">
        <v>12</v>
      </c>
      <c r="U7267" t="s">
        <v>475</v>
      </c>
      <c r="W7267" t="s">
        <v>386</v>
      </c>
    </row>
    <row r="7268" spans="1:23" x14ac:dyDescent="0.25">
      <c r="A7268" t="s">
        <v>544</v>
      </c>
      <c r="B7268" s="1">
        <v>43937</v>
      </c>
      <c r="C7268">
        <v>-4.18</v>
      </c>
      <c r="D7268" t="s">
        <v>761</v>
      </c>
      <c r="E7268" t="s">
        <v>761</v>
      </c>
      <c r="F7268" t="s">
        <v>762</v>
      </c>
      <c r="G7268" t="s">
        <v>104</v>
      </c>
      <c r="H7268" t="s">
        <v>7</v>
      </c>
      <c r="I7268" t="s">
        <v>7</v>
      </c>
      <c r="J7268" t="s">
        <v>9</v>
      </c>
      <c r="O7268" t="s">
        <v>104</v>
      </c>
      <c r="P7268" t="s">
        <v>9</v>
      </c>
      <c r="Q7268" t="s">
        <v>9</v>
      </c>
      <c r="R7268" t="s">
        <v>122</v>
      </c>
      <c r="S7268" t="s">
        <v>127</v>
      </c>
      <c r="T7268">
        <v>12</v>
      </c>
      <c r="U7268" t="s">
        <v>475</v>
      </c>
      <c r="W7268" t="s">
        <v>386</v>
      </c>
    </row>
    <row r="7269" spans="1:23" x14ac:dyDescent="0.25">
      <c r="A7269" t="s">
        <v>492</v>
      </c>
      <c r="B7269" s="1">
        <v>43937</v>
      </c>
      <c r="C7269">
        <v>-4.99</v>
      </c>
      <c r="D7269" t="s">
        <v>493</v>
      </c>
      <c r="E7269" t="s">
        <v>493</v>
      </c>
      <c r="F7269" t="s">
        <v>494</v>
      </c>
      <c r="G7269" t="s">
        <v>104</v>
      </c>
      <c r="H7269" t="s">
        <v>16</v>
      </c>
      <c r="I7269" t="s">
        <v>16</v>
      </c>
      <c r="J7269" t="s">
        <v>9</v>
      </c>
      <c r="O7269" t="s">
        <v>104</v>
      </c>
      <c r="P7269" t="s">
        <v>9</v>
      </c>
      <c r="Q7269" t="s">
        <v>9</v>
      </c>
      <c r="R7269" t="s">
        <v>122</v>
      </c>
      <c r="S7269" t="s">
        <v>127</v>
      </c>
      <c r="T7269">
        <v>12</v>
      </c>
      <c r="U7269" t="s">
        <v>475</v>
      </c>
      <c r="W7269" t="s">
        <v>386</v>
      </c>
    </row>
    <row r="7270" spans="1:23" x14ac:dyDescent="0.25">
      <c r="A7270" t="s">
        <v>19</v>
      </c>
      <c r="B7270" s="1">
        <v>43937</v>
      </c>
      <c r="C7270">
        <v>-457.31</v>
      </c>
      <c r="D7270" t="s">
        <v>46</v>
      </c>
      <c r="E7270" t="s">
        <v>46</v>
      </c>
      <c r="F7270" t="s">
        <v>695</v>
      </c>
      <c r="G7270" t="s">
        <v>55</v>
      </c>
      <c r="H7270" t="s">
        <v>18</v>
      </c>
      <c r="I7270" t="s">
        <v>18</v>
      </c>
      <c r="J7270" t="s">
        <v>9</v>
      </c>
      <c r="O7270" t="s">
        <v>55</v>
      </c>
      <c r="P7270" t="s">
        <v>9</v>
      </c>
      <c r="Q7270" t="s">
        <v>9</v>
      </c>
      <c r="R7270" t="s">
        <v>224</v>
      </c>
      <c r="S7270" t="s">
        <v>126</v>
      </c>
      <c r="T7270">
        <v>12</v>
      </c>
      <c r="U7270" t="s">
        <v>475</v>
      </c>
      <c r="W7270" t="s">
        <v>386</v>
      </c>
    </row>
    <row r="7271" spans="1:23" x14ac:dyDescent="0.25">
      <c r="A7271" t="s">
        <v>544</v>
      </c>
      <c r="B7271" s="1">
        <v>43937</v>
      </c>
      <c r="C7271">
        <v>-34.770000000000003</v>
      </c>
      <c r="D7271" t="s">
        <v>560</v>
      </c>
      <c r="E7271" t="s">
        <v>560</v>
      </c>
      <c r="F7271" t="s">
        <v>561</v>
      </c>
      <c r="G7271" t="s">
        <v>55</v>
      </c>
      <c r="H7271" t="s">
        <v>76</v>
      </c>
      <c r="I7271" t="s">
        <v>76</v>
      </c>
      <c r="J7271" t="s">
        <v>9</v>
      </c>
      <c r="O7271" t="s">
        <v>55</v>
      </c>
      <c r="P7271" t="s">
        <v>9</v>
      </c>
      <c r="Q7271" t="s">
        <v>1788</v>
      </c>
      <c r="R7271" t="s">
        <v>224</v>
      </c>
      <c r="S7271" t="s">
        <v>126</v>
      </c>
      <c r="T7271">
        <v>12</v>
      </c>
      <c r="U7271" t="s">
        <v>475</v>
      </c>
      <c r="V7271" t="s">
        <v>6075</v>
      </c>
      <c r="W7271" t="s">
        <v>386</v>
      </c>
    </row>
    <row r="7272" spans="1:23" x14ac:dyDescent="0.25">
      <c r="A7272" t="s">
        <v>544</v>
      </c>
      <c r="B7272" s="1">
        <v>43937</v>
      </c>
      <c r="C7272">
        <v>-43.76</v>
      </c>
      <c r="D7272" t="s">
        <v>560</v>
      </c>
      <c r="E7272" t="s">
        <v>560</v>
      </c>
      <c r="F7272" t="s">
        <v>561</v>
      </c>
      <c r="G7272" t="s">
        <v>55</v>
      </c>
      <c r="H7272" t="s">
        <v>76</v>
      </c>
      <c r="I7272" t="s">
        <v>76</v>
      </c>
      <c r="J7272" t="s">
        <v>9</v>
      </c>
      <c r="O7272" t="s">
        <v>55</v>
      </c>
      <c r="P7272" t="s">
        <v>9</v>
      </c>
      <c r="Q7272" t="s">
        <v>1789</v>
      </c>
      <c r="R7272" t="s">
        <v>224</v>
      </c>
      <c r="S7272" t="s">
        <v>126</v>
      </c>
      <c r="T7272">
        <v>12</v>
      </c>
      <c r="U7272" t="s">
        <v>475</v>
      </c>
      <c r="V7272" t="s">
        <v>6075</v>
      </c>
      <c r="W7272" t="s">
        <v>386</v>
      </c>
    </row>
    <row r="7273" spans="1:23" x14ac:dyDescent="0.25">
      <c r="A7273" t="s">
        <v>544</v>
      </c>
      <c r="B7273" s="1">
        <v>43937</v>
      </c>
      <c r="C7273">
        <v>-4.0599999999999996</v>
      </c>
      <c r="D7273" t="s">
        <v>744</v>
      </c>
      <c r="E7273" t="s">
        <v>744</v>
      </c>
      <c r="F7273" t="s">
        <v>1594</v>
      </c>
      <c r="G7273" t="s">
        <v>104</v>
      </c>
      <c r="H7273" t="s">
        <v>7</v>
      </c>
      <c r="I7273" t="s">
        <v>7</v>
      </c>
      <c r="J7273" t="s">
        <v>9</v>
      </c>
      <c r="O7273" t="s">
        <v>104</v>
      </c>
      <c r="P7273" t="s">
        <v>9</v>
      </c>
      <c r="Q7273" t="s">
        <v>9</v>
      </c>
      <c r="R7273" t="s">
        <v>122</v>
      </c>
      <c r="S7273" t="s">
        <v>127</v>
      </c>
      <c r="T7273">
        <v>12</v>
      </c>
      <c r="U7273" t="s">
        <v>475</v>
      </c>
      <c r="W7273" t="s">
        <v>386</v>
      </c>
    </row>
    <row r="7274" spans="1:23" x14ac:dyDescent="0.25">
      <c r="A7274" t="s">
        <v>544</v>
      </c>
      <c r="B7274" s="1">
        <v>43937</v>
      </c>
      <c r="C7274">
        <v>-16.690000000000001</v>
      </c>
      <c r="D7274" t="s">
        <v>560</v>
      </c>
      <c r="E7274" t="s">
        <v>560</v>
      </c>
      <c r="F7274" t="s">
        <v>561</v>
      </c>
      <c r="G7274" t="s">
        <v>104</v>
      </c>
      <c r="H7274" t="s">
        <v>16</v>
      </c>
      <c r="I7274" t="s">
        <v>16</v>
      </c>
      <c r="J7274" t="s">
        <v>9</v>
      </c>
      <c r="O7274" t="s">
        <v>104</v>
      </c>
      <c r="P7274" t="s">
        <v>9</v>
      </c>
      <c r="Q7274" t="s">
        <v>9</v>
      </c>
      <c r="R7274" t="s">
        <v>122</v>
      </c>
      <c r="S7274" t="s">
        <v>127</v>
      </c>
      <c r="T7274">
        <v>12</v>
      </c>
      <c r="U7274" t="s">
        <v>475</v>
      </c>
      <c r="W7274" t="s">
        <v>386</v>
      </c>
    </row>
    <row r="7275" spans="1:23" x14ac:dyDescent="0.25">
      <c r="A7275" t="s">
        <v>34</v>
      </c>
      <c r="B7275" s="1">
        <v>43936</v>
      </c>
      <c r="C7275">
        <v>-20.58</v>
      </c>
      <c r="D7275" t="s">
        <v>491</v>
      </c>
      <c r="E7275" t="s">
        <v>491</v>
      </c>
      <c r="F7275" t="s">
        <v>1793</v>
      </c>
      <c r="G7275" t="s">
        <v>13</v>
      </c>
      <c r="H7275" t="s">
        <v>148</v>
      </c>
      <c r="I7275" t="s">
        <v>148</v>
      </c>
      <c r="J7275" t="s">
        <v>9</v>
      </c>
      <c r="K7275" t="s">
        <v>9</v>
      </c>
      <c r="L7275" t="s">
        <v>9</v>
      </c>
      <c r="M7275" t="s">
        <v>1791</v>
      </c>
      <c r="O7275" t="s">
        <v>13</v>
      </c>
      <c r="P7275" t="s">
        <v>9</v>
      </c>
      <c r="Q7275" t="s">
        <v>1794</v>
      </c>
      <c r="R7275" t="s">
        <v>122</v>
      </c>
      <c r="S7275" t="s">
        <v>127</v>
      </c>
      <c r="T7275">
        <v>12</v>
      </c>
      <c r="U7275" t="s">
        <v>475</v>
      </c>
      <c r="W7275" t="s">
        <v>386</v>
      </c>
    </row>
    <row r="7276" spans="1:23" x14ac:dyDescent="0.25">
      <c r="A7276" t="s">
        <v>34</v>
      </c>
      <c r="B7276" s="1">
        <v>43936</v>
      </c>
      <c r="C7276">
        <v>-32.97</v>
      </c>
      <c r="D7276" t="s">
        <v>491</v>
      </c>
      <c r="E7276" t="s">
        <v>491</v>
      </c>
      <c r="F7276" t="s">
        <v>1790</v>
      </c>
      <c r="G7276" t="s">
        <v>120</v>
      </c>
      <c r="H7276" t="s">
        <v>83</v>
      </c>
      <c r="I7276" t="s">
        <v>83</v>
      </c>
      <c r="J7276" t="s">
        <v>9</v>
      </c>
      <c r="K7276" t="s">
        <v>9</v>
      </c>
      <c r="L7276" t="s">
        <v>9</v>
      </c>
      <c r="M7276" t="s">
        <v>1791</v>
      </c>
      <c r="O7276" t="s">
        <v>120</v>
      </c>
      <c r="P7276" t="s">
        <v>9</v>
      </c>
      <c r="Q7276" t="s">
        <v>1792</v>
      </c>
      <c r="R7276" t="s">
        <v>122</v>
      </c>
      <c r="S7276" t="s">
        <v>127</v>
      </c>
      <c r="T7276">
        <v>12</v>
      </c>
      <c r="U7276" t="s">
        <v>475</v>
      </c>
      <c r="W7276" t="s">
        <v>386</v>
      </c>
    </row>
    <row r="7277" spans="1:23" x14ac:dyDescent="0.25">
      <c r="A7277" t="s">
        <v>19</v>
      </c>
      <c r="B7277" s="1">
        <v>43936</v>
      </c>
      <c r="C7277">
        <v>4522.3599999999997</v>
      </c>
      <c r="D7277" t="s">
        <v>719</v>
      </c>
      <c r="E7277" t="s">
        <v>719</v>
      </c>
      <c r="F7277" t="s">
        <v>565</v>
      </c>
      <c r="G7277" t="s">
        <v>92</v>
      </c>
      <c r="H7277" t="s">
        <v>30</v>
      </c>
      <c r="I7277" t="s">
        <v>30</v>
      </c>
      <c r="J7277" t="s">
        <v>9</v>
      </c>
      <c r="O7277" t="s">
        <v>92</v>
      </c>
      <c r="P7277" t="s">
        <v>9</v>
      </c>
      <c r="Q7277" t="s">
        <v>9</v>
      </c>
      <c r="R7277" t="s">
        <v>92</v>
      </c>
      <c r="S7277" t="s">
        <v>127</v>
      </c>
      <c r="T7277">
        <v>12</v>
      </c>
      <c r="U7277" t="s">
        <v>475</v>
      </c>
      <c r="W7277" t="s">
        <v>386</v>
      </c>
    </row>
    <row r="7278" spans="1:23" x14ac:dyDescent="0.25">
      <c r="A7278" t="s">
        <v>34</v>
      </c>
      <c r="B7278" s="1">
        <v>43936</v>
      </c>
      <c r="C7278">
        <v>457.31</v>
      </c>
      <c r="D7278" t="s">
        <v>46</v>
      </c>
      <c r="E7278" t="s">
        <v>46</v>
      </c>
      <c r="F7278" t="s">
        <v>703</v>
      </c>
      <c r="G7278" t="s">
        <v>55</v>
      </c>
      <c r="H7278" t="s">
        <v>18</v>
      </c>
      <c r="I7278" t="s">
        <v>18</v>
      </c>
      <c r="J7278" t="s">
        <v>9</v>
      </c>
      <c r="O7278" t="s">
        <v>55</v>
      </c>
      <c r="P7278" t="s">
        <v>9</v>
      </c>
      <c r="Q7278" t="s">
        <v>9</v>
      </c>
      <c r="R7278" t="s">
        <v>224</v>
      </c>
      <c r="S7278" t="s">
        <v>126</v>
      </c>
      <c r="T7278">
        <v>12</v>
      </c>
      <c r="U7278" t="s">
        <v>475</v>
      </c>
      <c r="W7278" t="s">
        <v>386</v>
      </c>
    </row>
    <row r="7279" spans="1:23" x14ac:dyDescent="0.25">
      <c r="A7279" t="s">
        <v>492</v>
      </c>
      <c r="B7279" s="1">
        <v>43936</v>
      </c>
      <c r="C7279">
        <v>-42.66</v>
      </c>
      <c r="D7279" t="s">
        <v>495</v>
      </c>
      <c r="E7279" t="s">
        <v>495</v>
      </c>
      <c r="F7279" t="s">
        <v>496</v>
      </c>
      <c r="G7279" t="s">
        <v>104</v>
      </c>
      <c r="H7279" t="s">
        <v>16</v>
      </c>
      <c r="I7279" t="s">
        <v>16</v>
      </c>
      <c r="J7279" t="s">
        <v>9</v>
      </c>
      <c r="O7279" t="s">
        <v>104</v>
      </c>
      <c r="P7279" t="s">
        <v>9</v>
      </c>
      <c r="Q7279" t="s">
        <v>9</v>
      </c>
      <c r="R7279" t="s">
        <v>122</v>
      </c>
      <c r="S7279" t="s">
        <v>127</v>
      </c>
      <c r="T7279">
        <v>12</v>
      </c>
      <c r="U7279" t="s">
        <v>475</v>
      </c>
      <c r="W7279" t="s">
        <v>386</v>
      </c>
    </row>
    <row r="7280" spans="1:23" x14ac:dyDescent="0.25">
      <c r="A7280" t="s">
        <v>34</v>
      </c>
      <c r="B7280" s="1">
        <v>43936</v>
      </c>
      <c r="C7280">
        <v>-44.3</v>
      </c>
      <c r="D7280" t="s">
        <v>491</v>
      </c>
      <c r="E7280" t="s">
        <v>491</v>
      </c>
      <c r="F7280" t="s">
        <v>1795</v>
      </c>
      <c r="G7280" t="s">
        <v>120</v>
      </c>
      <c r="H7280" t="s">
        <v>83</v>
      </c>
      <c r="I7280" t="s">
        <v>83</v>
      </c>
      <c r="J7280" t="s">
        <v>1800</v>
      </c>
      <c r="O7280" t="s">
        <v>120</v>
      </c>
      <c r="P7280" t="s">
        <v>9</v>
      </c>
      <c r="Q7280" t="s">
        <v>1801</v>
      </c>
      <c r="R7280" t="s">
        <v>122</v>
      </c>
      <c r="S7280" t="s">
        <v>127</v>
      </c>
      <c r="T7280">
        <v>12</v>
      </c>
      <c r="U7280" t="s">
        <v>475</v>
      </c>
      <c r="W7280" t="s">
        <v>386</v>
      </c>
    </row>
    <row r="7281" spans="1:23" x14ac:dyDescent="0.25">
      <c r="A7281" t="s">
        <v>34</v>
      </c>
      <c r="B7281" s="1">
        <v>43936</v>
      </c>
      <c r="C7281">
        <v>-21.66</v>
      </c>
      <c r="D7281" t="s">
        <v>491</v>
      </c>
      <c r="E7281" t="s">
        <v>491</v>
      </c>
      <c r="F7281" t="s">
        <v>1795</v>
      </c>
      <c r="G7281" t="s">
        <v>13</v>
      </c>
      <c r="H7281" t="s">
        <v>148</v>
      </c>
      <c r="I7281" t="s">
        <v>148</v>
      </c>
      <c r="J7281" t="s">
        <v>9</v>
      </c>
      <c r="K7281" t="s">
        <v>9</v>
      </c>
      <c r="L7281" t="s">
        <v>9</v>
      </c>
      <c r="M7281" t="s">
        <v>1796</v>
      </c>
      <c r="O7281" t="s">
        <v>13</v>
      </c>
      <c r="P7281" t="s">
        <v>9</v>
      </c>
      <c r="Q7281" t="s">
        <v>1797</v>
      </c>
      <c r="R7281" t="s">
        <v>122</v>
      </c>
      <c r="S7281" t="s">
        <v>127</v>
      </c>
      <c r="T7281">
        <v>12</v>
      </c>
      <c r="U7281" t="s">
        <v>475</v>
      </c>
      <c r="W7281" t="s">
        <v>386</v>
      </c>
    </row>
    <row r="7282" spans="1:23" x14ac:dyDescent="0.25">
      <c r="A7282" t="s">
        <v>492</v>
      </c>
      <c r="B7282" s="1">
        <v>43936</v>
      </c>
      <c r="C7282">
        <v>-9.4499999999999993</v>
      </c>
      <c r="D7282" t="s">
        <v>955</v>
      </c>
      <c r="E7282" t="s">
        <v>955</v>
      </c>
      <c r="F7282" t="s">
        <v>956</v>
      </c>
      <c r="G7282" t="s">
        <v>110</v>
      </c>
      <c r="H7282" t="s">
        <v>81</v>
      </c>
      <c r="I7282" t="s">
        <v>81</v>
      </c>
      <c r="J7282" t="s">
        <v>9</v>
      </c>
      <c r="O7282" t="s">
        <v>110</v>
      </c>
      <c r="P7282" t="s">
        <v>9</v>
      </c>
      <c r="Q7282" t="s">
        <v>9</v>
      </c>
      <c r="R7282" t="s">
        <v>122</v>
      </c>
      <c r="S7282" t="s">
        <v>127</v>
      </c>
      <c r="T7282">
        <v>1</v>
      </c>
      <c r="U7282" t="s">
        <v>475</v>
      </c>
      <c r="V7282" t="s">
        <v>283</v>
      </c>
      <c r="W7282" t="s">
        <v>386</v>
      </c>
    </row>
    <row r="7283" spans="1:23" x14ac:dyDescent="0.25">
      <c r="A7283" t="s">
        <v>492</v>
      </c>
      <c r="B7283" s="1">
        <v>43936</v>
      </c>
      <c r="C7283">
        <v>-88.02</v>
      </c>
      <c r="D7283" t="s">
        <v>1798</v>
      </c>
      <c r="E7283" t="s">
        <v>1798</v>
      </c>
      <c r="F7283" t="s">
        <v>1799</v>
      </c>
      <c r="G7283" t="s">
        <v>13</v>
      </c>
      <c r="H7283" t="s">
        <v>40</v>
      </c>
      <c r="I7283" t="s">
        <v>40</v>
      </c>
      <c r="J7283" t="s">
        <v>9</v>
      </c>
      <c r="O7283" t="s">
        <v>13</v>
      </c>
      <c r="P7283" t="s">
        <v>9</v>
      </c>
      <c r="Q7283" t="s">
        <v>9</v>
      </c>
      <c r="R7283" t="s">
        <v>122</v>
      </c>
      <c r="S7283" t="s">
        <v>127</v>
      </c>
      <c r="T7283">
        <v>1</v>
      </c>
      <c r="U7283" t="s">
        <v>475</v>
      </c>
      <c r="W7283" t="s">
        <v>386</v>
      </c>
    </row>
    <row r="7284" spans="1:23" x14ac:dyDescent="0.25">
      <c r="A7284" t="s">
        <v>6411</v>
      </c>
      <c r="B7284" s="1">
        <v>43935</v>
      </c>
      <c r="C7284">
        <v>-1502</v>
      </c>
      <c r="D7284" t="s">
        <v>8281</v>
      </c>
      <c r="E7284" t="s">
        <v>8281</v>
      </c>
      <c r="F7284" t="s">
        <v>8104</v>
      </c>
      <c r="G7284" t="s">
        <v>89</v>
      </c>
      <c r="H7284" t="s">
        <v>229</v>
      </c>
      <c r="I7284" t="s">
        <v>229</v>
      </c>
      <c r="J7284" t="s">
        <v>9</v>
      </c>
      <c r="O7284" t="s">
        <v>89</v>
      </c>
      <c r="P7284" t="s">
        <v>9</v>
      </c>
      <c r="Q7284" t="s">
        <v>9</v>
      </c>
      <c r="R7284" t="s">
        <v>224</v>
      </c>
      <c r="S7284" t="s">
        <v>127</v>
      </c>
      <c r="T7284">
        <v>1</v>
      </c>
      <c r="U7284" t="s">
        <v>475</v>
      </c>
      <c r="W7284" t="s">
        <v>386</v>
      </c>
    </row>
    <row r="7285" spans="1:23" x14ac:dyDescent="0.25">
      <c r="A7285" t="s">
        <v>6411</v>
      </c>
      <c r="B7285" s="1">
        <v>43935</v>
      </c>
      <c r="C7285">
        <v>-2988.96</v>
      </c>
      <c r="D7285" t="s">
        <v>6915</v>
      </c>
      <c r="E7285" t="s">
        <v>6915</v>
      </c>
      <c r="F7285" t="s">
        <v>6907</v>
      </c>
      <c r="G7285" t="s">
        <v>89</v>
      </c>
      <c r="H7285" t="s">
        <v>229</v>
      </c>
      <c r="I7285" t="s">
        <v>229</v>
      </c>
      <c r="J7285" t="s">
        <v>9</v>
      </c>
      <c r="O7285" t="s">
        <v>89</v>
      </c>
      <c r="P7285" t="s">
        <v>9</v>
      </c>
      <c r="Q7285" t="s">
        <v>9</v>
      </c>
      <c r="R7285" t="s">
        <v>224</v>
      </c>
      <c r="S7285" t="s">
        <v>127</v>
      </c>
      <c r="T7285">
        <v>1</v>
      </c>
      <c r="U7285" t="s">
        <v>475</v>
      </c>
      <c r="W7285" t="s">
        <v>386</v>
      </c>
    </row>
    <row r="7286" spans="1:23" x14ac:dyDescent="0.25">
      <c r="A7286" t="s">
        <v>19</v>
      </c>
      <c r="B7286" s="1">
        <v>43935</v>
      </c>
      <c r="C7286">
        <v>-103.43</v>
      </c>
      <c r="D7286" t="s">
        <v>701</v>
      </c>
      <c r="E7286" t="s">
        <v>701</v>
      </c>
      <c r="F7286" t="s">
        <v>702</v>
      </c>
      <c r="G7286" t="s">
        <v>94</v>
      </c>
      <c r="H7286" t="s">
        <v>24</v>
      </c>
      <c r="I7286" t="s">
        <v>24</v>
      </c>
      <c r="J7286" t="s">
        <v>2433</v>
      </c>
      <c r="K7286" t="s">
        <v>2434</v>
      </c>
      <c r="O7286" t="s">
        <v>94</v>
      </c>
      <c r="P7286" t="s">
        <v>29</v>
      </c>
      <c r="Q7286" t="s">
        <v>2435</v>
      </c>
      <c r="R7286" t="s">
        <v>122</v>
      </c>
      <c r="S7286" t="s">
        <v>127</v>
      </c>
      <c r="T7286">
        <v>12</v>
      </c>
      <c r="U7286" t="s">
        <v>475</v>
      </c>
      <c r="V7286" t="s">
        <v>265</v>
      </c>
      <c r="W7286" t="s">
        <v>1640</v>
      </c>
    </row>
    <row r="7287" spans="1:23" x14ac:dyDescent="0.25">
      <c r="A7287" t="s">
        <v>544</v>
      </c>
      <c r="B7287" s="1">
        <v>43935</v>
      </c>
      <c r="C7287">
        <v>-61.61</v>
      </c>
      <c r="D7287" t="s">
        <v>1444</v>
      </c>
      <c r="E7287" t="s">
        <v>1444</v>
      </c>
      <c r="F7287" t="s">
        <v>1802</v>
      </c>
      <c r="G7287" t="s">
        <v>104</v>
      </c>
      <c r="H7287" t="s">
        <v>12</v>
      </c>
      <c r="I7287" t="s">
        <v>12</v>
      </c>
      <c r="J7287" t="s">
        <v>9</v>
      </c>
      <c r="O7287" t="s">
        <v>104</v>
      </c>
      <c r="P7287" t="s">
        <v>9</v>
      </c>
      <c r="Q7287" t="s">
        <v>9</v>
      </c>
      <c r="R7287" t="s">
        <v>122</v>
      </c>
      <c r="S7287" t="s">
        <v>127</v>
      </c>
      <c r="T7287">
        <v>12</v>
      </c>
      <c r="U7287" t="s">
        <v>475</v>
      </c>
      <c r="W7287" t="s">
        <v>386</v>
      </c>
    </row>
    <row r="7288" spans="1:23" x14ac:dyDescent="0.25">
      <c r="A7288" t="s">
        <v>19</v>
      </c>
      <c r="B7288" s="1">
        <v>43935</v>
      </c>
      <c r="C7288">
        <v>-7220</v>
      </c>
      <c r="D7288" t="s">
        <v>1803</v>
      </c>
      <c r="E7288" t="s">
        <v>1803</v>
      </c>
      <c r="F7288" t="s">
        <v>990</v>
      </c>
      <c r="G7288" t="s">
        <v>119</v>
      </c>
      <c r="H7288" t="s">
        <v>54</v>
      </c>
      <c r="I7288" t="s">
        <v>54</v>
      </c>
      <c r="J7288" t="s">
        <v>9</v>
      </c>
      <c r="O7288" t="s">
        <v>119</v>
      </c>
      <c r="P7288" t="s">
        <v>9</v>
      </c>
      <c r="Q7288" t="s">
        <v>9</v>
      </c>
      <c r="R7288" t="s">
        <v>122</v>
      </c>
      <c r="S7288" t="s">
        <v>127</v>
      </c>
      <c r="T7288">
        <v>1</v>
      </c>
      <c r="U7288" t="s">
        <v>475</v>
      </c>
      <c r="V7288" t="s">
        <v>305</v>
      </c>
      <c r="W7288" t="s">
        <v>386</v>
      </c>
    </row>
    <row r="7289" spans="1:23" x14ac:dyDescent="0.25">
      <c r="A7289" t="s">
        <v>34</v>
      </c>
      <c r="B7289" s="1">
        <v>43934</v>
      </c>
      <c r="C7289">
        <v>-30.82</v>
      </c>
      <c r="D7289" t="s">
        <v>491</v>
      </c>
      <c r="E7289" t="s">
        <v>491</v>
      </c>
      <c r="F7289" t="s">
        <v>1807</v>
      </c>
      <c r="G7289" t="s">
        <v>13</v>
      </c>
      <c r="H7289" t="s">
        <v>148</v>
      </c>
      <c r="I7289" t="s">
        <v>148</v>
      </c>
      <c r="J7289" t="s">
        <v>9</v>
      </c>
      <c r="K7289" t="s">
        <v>9</v>
      </c>
      <c r="L7289" t="s">
        <v>9</v>
      </c>
      <c r="M7289" t="s">
        <v>1808</v>
      </c>
      <c r="O7289" t="s">
        <v>13</v>
      </c>
      <c r="P7289" t="s">
        <v>9</v>
      </c>
      <c r="Q7289" t="s">
        <v>1809</v>
      </c>
      <c r="R7289" t="s">
        <v>122</v>
      </c>
      <c r="S7289" t="s">
        <v>127</v>
      </c>
      <c r="T7289">
        <v>12</v>
      </c>
      <c r="U7289" t="s">
        <v>475</v>
      </c>
      <c r="W7289" t="s">
        <v>386</v>
      </c>
    </row>
    <row r="7290" spans="1:23" x14ac:dyDescent="0.25">
      <c r="A7290" t="s">
        <v>6411</v>
      </c>
      <c r="B7290" s="1">
        <v>43934</v>
      </c>
      <c r="C7290">
        <v>-3029.4</v>
      </c>
      <c r="D7290" t="s">
        <v>8181</v>
      </c>
      <c r="E7290" t="s">
        <v>8181</v>
      </c>
      <c r="F7290" t="s">
        <v>6871</v>
      </c>
      <c r="G7290" t="s">
        <v>89</v>
      </c>
      <c r="H7290" t="s">
        <v>229</v>
      </c>
      <c r="I7290" t="s">
        <v>229</v>
      </c>
      <c r="J7290" t="s">
        <v>9</v>
      </c>
      <c r="O7290" t="s">
        <v>89</v>
      </c>
      <c r="P7290" t="s">
        <v>9</v>
      </c>
      <c r="Q7290" t="s">
        <v>9</v>
      </c>
      <c r="R7290" t="s">
        <v>224</v>
      </c>
      <c r="S7290" t="s">
        <v>127</v>
      </c>
      <c r="T7290">
        <v>1</v>
      </c>
      <c r="U7290" t="s">
        <v>475</v>
      </c>
      <c r="W7290" t="s">
        <v>386</v>
      </c>
    </row>
    <row r="7291" spans="1:23" x14ac:dyDescent="0.25">
      <c r="A7291" t="s">
        <v>34</v>
      </c>
      <c r="B7291" s="1">
        <v>43934</v>
      </c>
      <c r="C7291">
        <v>-5.49</v>
      </c>
      <c r="D7291" t="s">
        <v>491</v>
      </c>
      <c r="E7291" t="s">
        <v>491</v>
      </c>
      <c r="F7291" t="s">
        <v>1810</v>
      </c>
      <c r="G7291" t="s">
        <v>120</v>
      </c>
      <c r="H7291" t="s">
        <v>83</v>
      </c>
      <c r="I7291" t="s">
        <v>83</v>
      </c>
      <c r="J7291" t="s">
        <v>9</v>
      </c>
      <c r="K7291" t="s">
        <v>9</v>
      </c>
      <c r="L7291" t="s">
        <v>9</v>
      </c>
      <c r="M7291" t="s">
        <v>1782</v>
      </c>
      <c r="O7291" t="s">
        <v>120</v>
      </c>
      <c r="P7291" t="s">
        <v>9</v>
      </c>
      <c r="Q7291" t="s">
        <v>1811</v>
      </c>
      <c r="R7291" t="s">
        <v>122</v>
      </c>
      <c r="S7291" t="s">
        <v>127</v>
      </c>
      <c r="T7291">
        <v>12</v>
      </c>
      <c r="U7291" t="s">
        <v>475</v>
      </c>
      <c r="W7291" t="s">
        <v>386</v>
      </c>
    </row>
    <row r="7292" spans="1:23" x14ac:dyDescent="0.25">
      <c r="A7292" t="s">
        <v>492</v>
      </c>
      <c r="B7292" s="1">
        <v>43934</v>
      </c>
      <c r="C7292">
        <v>-20</v>
      </c>
      <c r="D7292" t="s">
        <v>580</v>
      </c>
      <c r="E7292" t="s">
        <v>580</v>
      </c>
      <c r="F7292" t="s">
        <v>1806</v>
      </c>
      <c r="G7292" t="s">
        <v>88</v>
      </c>
      <c r="H7292" t="s">
        <v>59</v>
      </c>
      <c r="I7292" t="s">
        <v>59</v>
      </c>
      <c r="J7292" t="s">
        <v>9</v>
      </c>
      <c r="O7292" t="s">
        <v>88</v>
      </c>
      <c r="P7292" t="s">
        <v>9</v>
      </c>
      <c r="Q7292" t="s">
        <v>9</v>
      </c>
      <c r="R7292" t="s">
        <v>122</v>
      </c>
      <c r="S7292" t="s">
        <v>127</v>
      </c>
      <c r="T7292">
        <v>1</v>
      </c>
      <c r="U7292" t="s">
        <v>475</v>
      </c>
      <c r="W7292" t="s">
        <v>386</v>
      </c>
    </row>
    <row r="7293" spans="1:23" x14ac:dyDescent="0.25">
      <c r="A7293" t="s">
        <v>487</v>
      </c>
      <c r="B7293" s="1">
        <v>43934</v>
      </c>
      <c r="C7293">
        <v>-2600</v>
      </c>
      <c r="D7293" t="s">
        <v>621</v>
      </c>
      <c r="E7293" t="s">
        <v>621</v>
      </c>
      <c r="F7293" t="s">
        <v>1804</v>
      </c>
      <c r="G7293" t="s">
        <v>55</v>
      </c>
      <c r="H7293" t="s">
        <v>225</v>
      </c>
      <c r="I7293" t="s">
        <v>225</v>
      </c>
      <c r="J7293" t="s">
        <v>9</v>
      </c>
      <c r="O7293" t="s">
        <v>55</v>
      </c>
      <c r="P7293" t="s">
        <v>9</v>
      </c>
      <c r="Q7293" t="s">
        <v>1805</v>
      </c>
      <c r="R7293" t="s">
        <v>224</v>
      </c>
      <c r="S7293" t="s">
        <v>126</v>
      </c>
      <c r="T7293">
        <v>0</v>
      </c>
      <c r="U7293" t="s">
        <v>475</v>
      </c>
      <c r="V7293" t="s">
        <v>6075</v>
      </c>
      <c r="W7293" t="s">
        <v>386</v>
      </c>
    </row>
    <row r="7294" spans="1:23" x14ac:dyDescent="0.25">
      <c r="A7294" t="s">
        <v>488</v>
      </c>
      <c r="B7294" s="1">
        <v>43931</v>
      </c>
      <c r="C7294">
        <v>123.83</v>
      </c>
      <c r="D7294" t="s">
        <v>489</v>
      </c>
      <c r="E7294" t="s">
        <v>489</v>
      </c>
      <c r="F7294" t="s">
        <v>490</v>
      </c>
      <c r="G7294" t="s">
        <v>92</v>
      </c>
      <c r="H7294" t="s">
        <v>71</v>
      </c>
      <c r="I7294" t="s">
        <v>71</v>
      </c>
      <c r="J7294" t="s">
        <v>9</v>
      </c>
      <c r="O7294" t="s">
        <v>92</v>
      </c>
      <c r="P7294" t="s">
        <v>9</v>
      </c>
      <c r="Q7294" t="s">
        <v>9</v>
      </c>
      <c r="R7294" t="s">
        <v>92</v>
      </c>
      <c r="S7294" t="s">
        <v>127</v>
      </c>
      <c r="T7294">
        <v>12</v>
      </c>
      <c r="U7294" t="s">
        <v>475</v>
      </c>
      <c r="W7294" t="s">
        <v>386</v>
      </c>
    </row>
    <row r="7295" spans="1:23" x14ac:dyDescent="0.25">
      <c r="A7295" t="s">
        <v>492</v>
      </c>
      <c r="B7295" s="1">
        <v>43931</v>
      </c>
      <c r="C7295">
        <v>-15</v>
      </c>
      <c r="D7295" t="s">
        <v>612</v>
      </c>
      <c r="E7295" t="s">
        <v>612</v>
      </c>
      <c r="F7295" t="s">
        <v>1067</v>
      </c>
      <c r="G7295" t="s">
        <v>110</v>
      </c>
      <c r="H7295" t="s">
        <v>79</v>
      </c>
      <c r="I7295" t="s">
        <v>79</v>
      </c>
      <c r="J7295" t="s">
        <v>9</v>
      </c>
      <c r="O7295" t="s">
        <v>110</v>
      </c>
      <c r="P7295" t="s">
        <v>9</v>
      </c>
      <c r="Q7295" t="s">
        <v>9</v>
      </c>
      <c r="R7295" t="s">
        <v>122</v>
      </c>
      <c r="S7295" t="s">
        <v>127</v>
      </c>
      <c r="T7295">
        <v>12</v>
      </c>
      <c r="U7295" t="s">
        <v>475</v>
      </c>
      <c r="V7295" t="s">
        <v>283</v>
      </c>
      <c r="W7295" t="s">
        <v>386</v>
      </c>
    </row>
    <row r="7296" spans="1:23" x14ac:dyDescent="0.25">
      <c r="A7296" t="s">
        <v>544</v>
      </c>
      <c r="B7296" s="1">
        <v>43931</v>
      </c>
      <c r="C7296">
        <v>-186.24</v>
      </c>
      <c r="D7296" t="s">
        <v>495</v>
      </c>
      <c r="E7296" t="s">
        <v>495</v>
      </c>
      <c r="F7296" t="s">
        <v>601</v>
      </c>
      <c r="G7296" t="s">
        <v>104</v>
      </c>
      <c r="H7296" t="s">
        <v>16</v>
      </c>
      <c r="I7296" t="s">
        <v>16</v>
      </c>
      <c r="J7296" t="s">
        <v>9</v>
      </c>
      <c r="O7296" t="s">
        <v>104</v>
      </c>
      <c r="P7296" t="s">
        <v>9</v>
      </c>
      <c r="Q7296" t="s">
        <v>9</v>
      </c>
      <c r="R7296" t="s">
        <v>122</v>
      </c>
      <c r="S7296" t="s">
        <v>127</v>
      </c>
      <c r="T7296">
        <v>12</v>
      </c>
      <c r="U7296" t="s">
        <v>475</v>
      </c>
      <c r="W7296" t="s">
        <v>386</v>
      </c>
    </row>
    <row r="7297" spans="1:23" x14ac:dyDescent="0.25">
      <c r="A7297" t="s">
        <v>492</v>
      </c>
      <c r="B7297" s="1">
        <v>43930</v>
      </c>
      <c r="C7297">
        <v>89.95</v>
      </c>
      <c r="D7297" t="s">
        <v>1812</v>
      </c>
      <c r="E7297" t="s">
        <v>1812</v>
      </c>
      <c r="F7297" t="s">
        <v>1813</v>
      </c>
      <c r="G7297" t="s">
        <v>55</v>
      </c>
      <c r="H7297" t="s">
        <v>76</v>
      </c>
      <c r="I7297" t="s">
        <v>76</v>
      </c>
      <c r="J7297" t="s">
        <v>9</v>
      </c>
      <c r="O7297" t="s">
        <v>55</v>
      </c>
      <c r="P7297" t="s">
        <v>9</v>
      </c>
      <c r="Q7297" t="s">
        <v>1814</v>
      </c>
      <c r="R7297" t="s">
        <v>224</v>
      </c>
      <c r="S7297" t="s">
        <v>126</v>
      </c>
      <c r="T7297">
        <v>12</v>
      </c>
      <c r="U7297" t="s">
        <v>475</v>
      </c>
      <c r="V7297" t="s">
        <v>6075</v>
      </c>
      <c r="W7297" t="s">
        <v>386</v>
      </c>
    </row>
    <row r="7298" spans="1:23" x14ac:dyDescent="0.25">
      <c r="A7298" t="s">
        <v>544</v>
      </c>
      <c r="B7298" s="1">
        <v>43929</v>
      </c>
      <c r="C7298">
        <v>-88.39</v>
      </c>
      <c r="D7298" t="s">
        <v>699</v>
      </c>
      <c r="E7298" t="s">
        <v>699</v>
      </c>
      <c r="F7298" t="s">
        <v>700</v>
      </c>
      <c r="G7298" t="s">
        <v>104</v>
      </c>
      <c r="H7298" t="s">
        <v>12</v>
      </c>
      <c r="I7298" t="s">
        <v>12</v>
      </c>
      <c r="J7298" t="s">
        <v>9</v>
      </c>
      <c r="O7298" t="s">
        <v>104</v>
      </c>
      <c r="P7298" t="s">
        <v>9</v>
      </c>
      <c r="Q7298" t="s">
        <v>9</v>
      </c>
      <c r="R7298" t="s">
        <v>122</v>
      </c>
      <c r="S7298" t="s">
        <v>127</v>
      </c>
      <c r="T7298">
        <v>12</v>
      </c>
      <c r="U7298" t="s">
        <v>475</v>
      </c>
      <c r="W7298" t="s">
        <v>386</v>
      </c>
    </row>
    <row r="7299" spans="1:23" x14ac:dyDescent="0.25">
      <c r="A7299" t="s">
        <v>19</v>
      </c>
      <c r="B7299" s="1">
        <v>43929</v>
      </c>
      <c r="C7299">
        <v>-50.04</v>
      </c>
      <c r="D7299" t="s">
        <v>85</v>
      </c>
      <c r="E7299" t="s">
        <v>85</v>
      </c>
      <c r="F7299" t="s">
        <v>498</v>
      </c>
      <c r="G7299" t="s">
        <v>55</v>
      </c>
      <c r="H7299" t="s">
        <v>18</v>
      </c>
      <c r="I7299" t="s">
        <v>18</v>
      </c>
      <c r="J7299" t="s">
        <v>9</v>
      </c>
      <c r="O7299" t="s">
        <v>55</v>
      </c>
      <c r="P7299" t="s">
        <v>9</v>
      </c>
      <c r="Q7299" t="s">
        <v>9</v>
      </c>
      <c r="R7299" t="s">
        <v>224</v>
      </c>
      <c r="S7299" t="s">
        <v>126</v>
      </c>
      <c r="T7299">
        <v>12</v>
      </c>
      <c r="U7299" t="s">
        <v>475</v>
      </c>
      <c r="W7299" t="s">
        <v>386</v>
      </c>
    </row>
    <row r="7300" spans="1:23" x14ac:dyDescent="0.25">
      <c r="A7300" t="s">
        <v>487</v>
      </c>
      <c r="B7300" s="1">
        <v>43929</v>
      </c>
      <c r="C7300">
        <v>2500</v>
      </c>
      <c r="D7300" t="s">
        <v>500</v>
      </c>
      <c r="E7300" t="s">
        <v>500</v>
      </c>
      <c r="F7300" t="s">
        <v>501</v>
      </c>
      <c r="G7300" t="s">
        <v>92</v>
      </c>
      <c r="H7300" t="s">
        <v>62</v>
      </c>
      <c r="I7300" t="s">
        <v>62</v>
      </c>
      <c r="J7300" t="s">
        <v>2455</v>
      </c>
      <c r="K7300" t="s">
        <v>9</v>
      </c>
      <c r="L7300" t="s">
        <v>2311</v>
      </c>
      <c r="O7300" t="s">
        <v>92</v>
      </c>
      <c r="P7300" t="s">
        <v>29</v>
      </c>
      <c r="Q7300" t="s">
        <v>2456</v>
      </c>
      <c r="R7300" t="s">
        <v>92</v>
      </c>
      <c r="S7300" t="s">
        <v>127</v>
      </c>
      <c r="T7300">
        <v>12</v>
      </c>
      <c r="U7300" t="s">
        <v>475</v>
      </c>
      <c r="V7300" t="s">
        <v>62</v>
      </c>
      <c r="W7300" t="s">
        <v>1640</v>
      </c>
    </row>
    <row r="7301" spans="1:23" x14ac:dyDescent="0.25">
      <c r="A7301" t="s">
        <v>19</v>
      </c>
      <c r="B7301" s="1">
        <v>43928</v>
      </c>
      <c r="C7301">
        <v>-4337.37</v>
      </c>
      <c r="D7301" t="s">
        <v>516</v>
      </c>
      <c r="E7301" t="s">
        <v>516</v>
      </c>
      <c r="F7301" t="s">
        <v>517</v>
      </c>
      <c r="G7301" t="s">
        <v>94</v>
      </c>
      <c r="H7301" t="s">
        <v>61</v>
      </c>
      <c r="I7301" t="s">
        <v>61</v>
      </c>
      <c r="J7301" t="s">
        <v>9</v>
      </c>
      <c r="O7301" t="s">
        <v>94</v>
      </c>
      <c r="P7301" t="s">
        <v>9</v>
      </c>
      <c r="Q7301" t="s">
        <v>9</v>
      </c>
      <c r="R7301" t="s">
        <v>122</v>
      </c>
      <c r="S7301" t="s">
        <v>127</v>
      </c>
      <c r="T7301">
        <v>12</v>
      </c>
      <c r="U7301" t="s">
        <v>475</v>
      </c>
      <c r="W7301" t="s">
        <v>386</v>
      </c>
    </row>
    <row r="7302" spans="1:23" x14ac:dyDescent="0.25">
      <c r="A7302" t="s">
        <v>492</v>
      </c>
      <c r="B7302" s="1">
        <v>43928</v>
      </c>
      <c r="C7302">
        <v>-20.98</v>
      </c>
      <c r="D7302" t="s">
        <v>493</v>
      </c>
      <c r="E7302" t="s">
        <v>493</v>
      </c>
      <c r="F7302" t="s">
        <v>494</v>
      </c>
      <c r="G7302" t="s">
        <v>104</v>
      </c>
      <c r="H7302" t="s">
        <v>16</v>
      </c>
      <c r="I7302" t="s">
        <v>16</v>
      </c>
      <c r="J7302" t="s">
        <v>9</v>
      </c>
      <c r="O7302" t="s">
        <v>104</v>
      </c>
      <c r="P7302" t="s">
        <v>9</v>
      </c>
      <c r="Q7302" t="s">
        <v>9</v>
      </c>
      <c r="R7302" t="s">
        <v>122</v>
      </c>
      <c r="S7302" t="s">
        <v>127</v>
      </c>
      <c r="T7302">
        <v>12</v>
      </c>
      <c r="U7302" t="s">
        <v>475</v>
      </c>
      <c r="W7302" t="s">
        <v>386</v>
      </c>
    </row>
    <row r="7303" spans="1:23" x14ac:dyDescent="0.25">
      <c r="A7303" t="s">
        <v>492</v>
      </c>
      <c r="B7303" s="1">
        <v>43928</v>
      </c>
      <c r="C7303">
        <v>-95</v>
      </c>
      <c r="D7303" t="s">
        <v>2473</v>
      </c>
      <c r="E7303" t="s">
        <v>2473</v>
      </c>
      <c r="F7303" t="s">
        <v>1560</v>
      </c>
      <c r="G7303" t="s">
        <v>117</v>
      </c>
      <c r="H7303" t="s">
        <v>152</v>
      </c>
      <c r="I7303" t="s">
        <v>152</v>
      </c>
      <c r="J7303" t="s">
        <v>2442</v>
      </c>
      <c r="K7303" t="s">
        <v>2443</v>
      </c>
      <c r="L7303" t="s">
        <v>2463</v>
      </c>
      <c r="O7303" t="s">
        <v>117</v>
      </c>
      <c r="P7303" t="s">
        <v>29</v>
      </c>
      <c r="Q7303" t="s">
        <v>2464</v>
      </c>
      <c r="R7303" t="s">
        <v>122</v>
      </c>
      <c r="S7303" t="s">
        <v>127</v>
      </c>
      <c r="T7303">
        <v>1</v>
      </c>
      <c r="U7303" t="s">
        <v>475</v>
      </c>
      <c r="V7303" t="s">
        <v>284</v>
      </c>
      <c r="W7303" t="s">
        <v>1640</v>
      </c>
    </row>
    <row r="7304" spans="1:23" x14ac:dyDescent="0.25">
      <c r="A7304" t="s">
        <v>34</v>
      </c>
      <c r="B7304" s="1">
        <v>43928</v>
      </c>
      <c r="C7304">
        <v>-12.99</v>
      </c>
      <c r="D7304" t="s">
        <v>1405</v>
      </c>
      <c r="E7304" t="s">
        <v>1405</v>
      </c>
      <c r="F7304" t="s">
        <v>1815</v>
      </c>
      <c r="G7304" t="s">
        <v>78</v>
      </c>
      <c r="H7304" t="s">
        <v>27</v>
      </c>
      <c r="I7304" t="s">
        <v>27</v>
      </c>
      <c r="J7304" t="s">
        <v>9</v>
      </c>
      <c r="O7304" t="s">
        <v>78</v>
      </c>
      <c r="P7304" t="s">
        <v>9</v>
      </c>
      <c r="Q7304" t="s">
        <v>1708</v>
      </c>
      <c r="R7304" t="s">
        <v>122</v>
      </c>
      <c r="S7304" t="s">
        <v>127</v>
      </c>
      <c r="T7304">
        <v>1</v>
      </c>
      <c r="U7304" t="s">
        <v>475</v>
      </c>
      <c r="W7304" t="s">
        <v>386</v>
      </c>
    </row>
    <row r="7305" spans="1:23" x14ac:dyDescent="0.25">
      <c r="A7305" t="s">
        <v>512</v>
      </c>
      <c r="B7305" s="1">
        <v>43927</v>
      </c>
      <c r="C7305">
        <v>50.04</v>
      </c>
      <c r="D7305" t="s">
        <v>85</v>
      </c>
      <c r="E7305" t="s">
        <v>85</v>
      </c>
      <c r="F7305" t="s">
        <v>513</v>
      </c>
      <c r="G7305" t="s">
        <v>55</v>
      </c>
      <c r="H7305" t="s">
        <v>18</v>
      </c>
      <c r="I7305" t="s">
        <v>18</v>
      </c>
      <c r="J7305" t="s">
        <v>9</v>
      </c>
      <c r="O7305" t="s">
        <v>55</v>
      </c>
      <c r="P7305" t="s">
        <v>9</v>
      </c>
      <c r="Q7305" t="s">
        <v>9</v>
      </c>
      <c r="R7305" t="s">
        <v>224</v>
      </c>
      <c r="S7305" t="s">
        <v>126</v>
      </c>
      <c r="T7305">
        <v>12</v>
      </c>
      <c r="U7305" t="s">
        <v>475</v>
      </c>
      <c r="W7305" t="s">
        <v>386</v>
      </c>
    </row>
    <row r="7306" spans="1:23" x14ac:dyDescent="0.25">
      <c r="A7306" t="s">
        <v>492</v>
      </c>
      <c r="B7306" s="1">
        <v>43927</v>
      </c>
      <c r="C7306">
        <v>-31.91</v>
      </c>
      <c r="D7306" t="s">
        <v>864</v>
      </c>
      <c r="E7306" t="s">
        <v>864</v>
      </c>
      <c r="F7306" t="s">
        <v>865</v>
      </c>
      <c r="G7306" t="s">
        <v>100</v>
      </c>
      <c r="H7306" t="s">
        <v>97</v>
      </c>
      <c r="I7306" t="s">
        <v>97</v>
      </c>
      <c r="J7306" t="s">
        <v>2403</v>
      </c>
      <c r="K7306" t="s">
        <v>2404</v>
      </c>
      <c r="L7306" t="s">
        <v>2311</v>
      </c>
      <c r="O7306" t="s">
        <v>100</v>
      </c>
      <c r="P7306" t="s">
        <v>29</v>
      </c>
      <c r="Q7306" t="s">
        <v>2444</v>
      </c>
      <c r="R7306" t="s">
        <v>122</v>
      </c>
      <c r="S7306" t="s">
        <v>125</v>
      </c>
      <c r="T7306">
        <v>1</v>
      </c>
      <c r="U7306" t="s">
        <v>475</v>
      </c>
      <c r="V7306" t="s">
        <v>270</v>
      </c>
      <c r="W7306" t="s">
        <v>1640</v>
      </c>
    </row>
    <row r="7307" spans="1:23" x14ac:dyDescent="0.25">
      <c r="A7307" t="s">
        <v>492</v>
      </c>
      <c r="B7307" s="1">
        <v>43927</v>
      </c>
      <c r="C7307">
        <v>-181.06</v>
      </c>
      <c r="D7307" t="s">
        <v>495</v>
      </c>
      <c r="E7307" t="s">
        <v>495</v>
      </c>
      <c r="F7307" t="s">
        <v>496</v>
      </c>
      <c r="G7307" t="s">
        <v>104</v>
      </c>
      <c r="H7307" t="s">
        <v>16</v>
      </c>
      <c r="I7307" t="s">
        <v>16</v>
      </c>
      <c r="J7307" t="s">
        <v>9</v>
      </c>
      <c r="O7307" t="s">
        <v>104</v>
      </c>
      <c r="P7307" t="s">
        <v>9</v>
      </c>
      <c r="Q7307" t="s">
        <v>9</v>
      </c>
      <c r="R7307" t="s">
        <v>122</v>
      </c>
      <c r="S7307" t="s">
        <v>127</v>
      </c>
      <c r="T7307">
        <v>12</v>
      </c>
      <c r="U7307" t="s">
        <v>475</v>
      </c>
      <c r="W7307" t="s">
        <v>386</v>
      </c>
    </row>
    <row r="7308" spans="1:23" x14ac:dyDescent="0.25">
      <c r="A7308" t="s">
        <v>544</v>
      </c>
      <c r="B7308" s="1">
        <v>43926</v>
      </c>
      <c r="C7308">
        <v>-29.66</v>
      </c>
      <c r="D7308" t="s">
        <v>636</v>
      </c>
      <c r="E7308" t="s">
        <v>636</v>
      </c>
      <c r="F7308" t="s">
        <v>1816</v>
      </c>
      <c r="G7308" t="s">
        <v>120</v>
      </c>
      <c r="H7308" t="s">
        <v>86</v>
      </c>
      <c r="I7308" t="s">
        <v>86</v>
      </c>
      <c r="J7308" t="s">
        <v>9</v>
      </c>
      <c r="O7308" t="s">
        <v>120</v>
      </c>
      <c r="P7308" t="s">
        <v>9</v>
      </c>
      <c r="Q7308" t="s">
        <v>9</v>
      </c>
      <c r="R7308" t="s">
        <v>122</v>
      </c>
      <c r="S7308" t="s">
        <v>125</v>
      </c>
      <c r="T7308">
        <v>1</v>
      </c>
      <c r="U7308" t="s">
        <v>475</v>
      </c>
      <c r="W7308" t="s">
        <v>386</v>
      </c>
    </row>
    <row r="7309" spans="1:23" x14ac:dyDescent="0.25">
      <c r="A7309" t="s">
        <v>492</v>
      </c>
      <c r="B7309" s="1">
        <v>43925</v>
      </c>
      <c r="C7309">
        <v>-3.3</v>
      </c>
      <c r="D7309" t="s">
        <v>628</v>
      </c>
      <c r="E7309" t="s">
        <v>628</v>
      </c>
      <c r="F7309" t="s">
        <v>629</v>
      </c>
      <c r="G7309" t="s">
        <v>13</v>
      </c>
      <c r="H7309" t="s">
        <v>11</v>
      </c>
      <c r="I7309" t="s">
        <v>11</v>
      </c>
      <c r="J7309" t="s">
        <v>9</v>
      </c>
      <c r="O7309" t="s">
        <v>13</v>
      </c>
      <c r="P7309" t="s">
        <v>9</v>
      </c>
      <c r="Q7309" t="s">
        <v>9</v>
      </c>
      <c r="R7309" t="s">
        <v>122</v>
      </c>
      <c r="S7309" t="s">
        <v>127</v>
      </c>
      <c r="T7309">
        <v>12</v>
      </c>
      <c r="U7309" t="s">
        <v>475</v>
      </c>
      <c r="W7309" t="s">
        <v>386</v>
      </c>
    </row>
    <row r="7310" spans="1:23" x14ac:dyDescent="0.25">
      <c r="A7310" t="s">
        <v>492</v>
      </c>
      <c r="B7310" s="1">
        <v>43925</v>
      </c>
      <c r="C7310">
        <v>-142</v>
      </c>
      <c r="D7310" t="s">
        <v>522</v>
      </c>
      <c r="E7310" t="s">
        <v>522</v>
      </c>
      <c r="F7310" t="s">
        <v>523</v>
      </c>
      <c r="G7310" t="s">
        <v>94</v>
      </c>
      <c r="H7310" t="s">
        <v>73</v>
      </c>
      <c r="I7310" t="s">
        <v>73</v>
      </c>
      <c r="J7310" t="s">
        <v>2439</v>
      </c>
      <c r="O7310" t="s">
        <v>94</v>
      </c>
      <c r="P7310" t="s">
        <v>29</v>
      </c>
      <c r="Q7310" t="s">
        <v>6334</v>
      </c>
      <c r="R7310" t="s">
        <v>122</v>
      </c>
      <c r="S7310" t="s">
        <v>127</v>
      </c>
      <c r="T7310">
        <v>1</v>
      </c>
      <c r="U7310" t="s">
        <v>475</v>
      </c>
      <c r="V7310" t="s">
        <v>262</v>
      </c>
      <c r="W7310" t="s">
        <v>1640</v>
      </c>
    </row>
    <row r="7311" spans="1:23" x14ac:dyDescent="0.25">
      <c r="A7311" t="s">
        <v>492</v>
      </c>
      <c r="B7311" s="1">
        <v>43925</v>
      </c>
      <c r="C7311">
        <v>-14.3</v>
      </c>
      <c r="D7311" t="s">
        <v>529</v>
      </c>
      <c r="E7311" t="s">
        <v>529</v>
      </c>
      <c r="F7311" t="s">
        <v>1076</v>
      </c>
      <c r="G7311" t="s">
        <v>13</v>
      </c>
      <c r="H7311" t="s">
        <v>11</v>
      </c>
      <c r="I7311" t="s">
        <v>11</v>
      </c>
      <c r="J7311" t="s">
        <v>9</v>
      </c>
      <c r="O7311" t="s">
        <v>13</v>
      </c>
      <c r="P7311" t="s">
        <v>9</v>
      </c>
      <c r="Q7311" t="s">
        <v>9</v>
      </c>
      <c r="R7311" t="s">
        <v>122</v>
      </c>
      <c r="S7311" t="s">
        <v>127</v>
      </c>
      <c r="T7311">
        <v>12</v>
      </c>
      <c r="U7311" t="s">
        <v>475</v>
      </c>
      <c r="W7311" t="s">
        <v>386</v>
      </c>
    </row>
    <row r="7312" spans="1:23" x14ac:dyDescent="0.25">
      <c r="A7312" t="s">
        <v>544</v>
      </c>
      <c r="B7312" s="1">
        <v>43925</v>
      </c>
      <c r="C7312">
        <v>-74.16</v>
      </c>
      <c r="D7312" t="s">
        <v>908</v>
      </c>
      <c r="E7312" t="s">
        <v>908</v>
      </c>
      <c r="F7312" t="s">
        <v>1428</v>
      </c>
      <c r="G7312" t="s">
        <v>104</v>
      </c>
      <c r="H7312" t="s">
        <v>12</v>
      </c>
      <c r="I7312" t="s">
        <v>12</v>
      </c>
      <c r="J7312" t="s">
        <v>9</v>
      </c>
      <c r="O7312" t="s">
        <v>104</v>
      </c>
      <c r="P7312" t="s">
        <v>9</v>
      </c>
      <c r="Q7312" t="s">
        <v>9</v>
      </c>
      <c r="R7312" t="s">
        <v>122</v>
      </c>
      <c r="S7312" t="s">
        <v>127</v>
      </c>
      <c r="T7312">
        <v>12</v>
      </c>
      <c r="U7312" t="s">
        <v>475</v>
      </c>
      <c r="W7312" t="s">
        <v>386</v>
      </c>
    </row>
    <row r="7313" spans="1:23" x14ac:dyDescent="0.25">
      <c r="A7313" t="s">
        <v>533</v>
      </c>
      <c r="B7313" s="1">
        <v>43925</v>
      </c>
      <c r="C7313">
        <v>3.76</v>
      </c>
      <c r="D7313" t="s">
        <v>534</v>
      </c>
      <c r="E7313" t="s">
        <v>534</v>
      </c>
      <c r="F7313" t="s">
        <v>535</v>
      </c>
      <c r="G7313" t="s">
        <v>92</v>
      </c>
      <c r="H7313" t="s">
        <v>49</v>
      </c>
      <c r="I7313" t="s">
        <v>49</v>
      </c>
      <c r="J7313" t="s">
        <v>9</v>
      </c>
      <c r="O7313" t="s">
        <v>92</v>
      </c>
      <c r="P7313" t="s">
        <v>9</v>
      </c>
      <c r="Q7313" t="s">
        <v>9</v>
      </c>
      <c r="R7313" t="s">
        <v>92</v>
      </c>
      <c r="S7313" t="s">
        <v>127</v>
      </c>
      <c r="T7313">
        <v>12</v>
      </c>
      <c r="U7313" t="s">
        <v>475</v>
      </c>
      <c r="W7313" t="s">
        <v>386</v>
      </c>
    </row>
    <row r="7314" spans="1:23" x14ac:dyDescent="0.25">
      <c r="A7314" t="s">
        <v>544</v>
      </c>
      <c r="B7314" s="1">
        <v>43924</v>
      </c>
      <c r="C7314">
        <v>-14.79</v>
      </c>
      <c r="D7314" t="s">
        <v>493</v>
      </c>
      <c r="E7314" t="s">
        <v>493</v>
      </c>
      <c r="F7314" t="s">
        <v>1409</v>
      </c>
      <c r="G7314" t="s">
        <v>104</v>
      </c>
      <c r="H7314" t="s">
        <v>16</v>
      </c>
      <c r="I7314" t="s">
        <v>16</v>
      </c>
      <c r="J7314" t="s">
        <v>9</v>
      </c>
      <c r="O7314" t="s">
        <v>104</v>
      </c>
      <c r="P7314" t="s">
        <v>9</v>
      </c>
      <c r="Q7314" t="s">
        <v>9</v>
      </c>
      <c r="R7314" t="s">
        <v>122</v>
      </c>
      <c r="S7314" t="s">
        <v>127</v>
      </c>
      <c r="T7314">
        <v>12</v>
      </c>
      <c r="U7314" t="s">
        <v>475</v>
      </c>
      <c r="W7314" t="s">
        <v>386</v>
      </c>
    </row>
    <row r="7315" spans="1:23" x14ac:dyDescent="0.25">
      <c r="A7315" t="s">
        <v>492</v>
      </c>
      <c r="B7315" s="1">
        <v>43924</v>
      </c>
      <c r="C7315">
        <v>43.56</v>
      </c>
      <c r="D7315" t="s">
        <v>1817</v>
      </c>
      <c r="E7315" t="s">
        <v>1817</v>
      </c>
      <c r="F7315" t="s">
        <v>1818</v>
      </c>
      <c r="G7315" t="s">
        <v>80</v>
      </c>
      <c r="H7315" t="s">
        <v>198</v>
      </c>
      <c r="I7315" t="s">
        <v>198</v>
      </c>
      <c r="J7315" t="s">
        <v>9</v>
      </c>
      <c r="O7315" t="s">
        <v>80</v>
      </c>
      <c r="P7315" t="s">
        <v>9</v>
      </c>
      <c r="Q7315" t="s">
        <v>1819</v>
      </c>
      <c r="R7315" t="s">
        <v>122</v>
      </c>
      <c r="S7315" t="s">
        <v>127</v>
      </c>
      <c r="T7315">
        <v>1</v>
      </c>
      <c r="U7315" t="s">
        <v>475</v>
      </c>
      <c r="W7315" t="s">
        <v>386</v>
      </c>
    </row>
    <row r="7316" spans="1:23" x14ac:dyDescent="0.25">
      <c r="A7316" t="s">
        <v>492</v>
      </c>
      <c r="B7316" s="1">
        <v>43924</v>
      </c>
      <c r="C7316">
        <v>-3.3</v>
      </c>
      <c r="D7316" t="s">
        <v>628</v>
      </c>
      <c r="E7316" t="s">
        <v>628</v>
      </c>
      <c r="F7316" t="s">
        <v>629</v>
      </c>
      <c r="G7316" t="s">
        <v>13</v>
      </c>
      <c r="H7316" t="s">
        <v>11</v>
      </c>
      <c r="I7316" t="s">
        <v>11</v>
      </c>
      <c r="J7316" t="s">
        <v>9</v>
      </c>
      <c r="O7316" t="s">
        <v>13</v>
      </c>
      <c r="P7316" t="s">
        <v>9</v>
      </c>
      <c r="Q7316" t="s">
        <v>9</v>
      </c>
      <c r="R7316" t="s">
        <v>122</v>
      </c>
      <c r="S7316" t="s">
        <v>127</v>
      </c>
      <c r="T7316">
        <v>12</v>
      </c>
      <c r="U7316" t="s">
        <v>475</v>
      </c>
      <c r="W7316" t="s">
        <v>386</v>
      </c>
    </row>
    <row r="7317" spans="1:23" x14ac:dyDescent="0.25">
      <c r="A7317" t="s">
        <v>492</v>
      </c>
      <c r="B7317" s="1">
        <v>43924</v>
      </c>
      <c r="C7317">
        <v>-8.7899999999999991</v>
      </c>
      <c r="D7317" t="s">
        <v>8599</v>
      </c>
      <c r="E7317" t="s">
        <v>8599</v>
      </c>
      <c r="F7317" t="s">
        <v>615</v>
      </c>
      <c r="G7317" t="s">
        <v>13</v>
      </c>
      <c r="H7317" t="s">
        <v>148</v>
      </c>
      <c r="I7317" t="s">
        <v>148</v>
      </c>
      <c r="J7317" t="s">
        <v>9</v>
      </c>
      <c r="O7317" t="s">
        <v>13</v>
      </c>
      <c r="P7317" t="s">
        <v>9</v>
      </c>
      <c r="Q7317" t="s">
        <v>9</v>
      </c>
      <c r="R7317" t="s">
        <v>122</v>
      </c>
      <c r="S7317" t="s">
        <v>127</v>
      </c>
      <c r="T7317">
        <v>12</v>
      </c>
      <c r="U7317" t="s">
        <v>475</v>
      </c>
      <c r="W7317" t="s">
        <v>386</v>
      </c>
    </row>
    <row r="7318" spans="1:23" x14ac:dyDescent="0.25">
      <c r="A7318" t="s">
        <v>508</v>
      </c>
      <c r="B7318" s="1">
        <v>43924</v>
      </c>
      <c r="C7318">
        <v>147.08000000000001</v>
      </c>
      <c r="D7318" t="s">
        <v>518</v>
      </c>
      <c r="E7318" t="s">
        <v>518</v>
      </c>
      <c r="F7318" t="s">
        <v>518</v>
      </c>
      <c r="G7318" t="s">
        <v>92</v>
      </c>
      <c r="H7318" t="s">
        <v>71</v>
      </c>
      <c r="I7318" t="s">
        <v>71</v>
      </c>
      <c r="J7318" t="s">
        <v>9</v>
      </c>
      <c r="O7318" t="s">
        <v>92</v>
      </c>
      <c r="P7318" t="s">
        <v>509</v>
      </c>
      <c r="Q7318" t="s">
        <v>1821</v>
      </c>
      <c r="R7318" t="s">
        <v>92</v>
      </c>
      <c r="S7318" t="s">
        <v>127</v>
      </c>
      <c r="T7318">
        <v>12</v>
      </c>
      <c r="U7318" t="s">
        <v>475</v>
      </c>
      <c r="W7318" t="s">
        <v>386</v>
      </c>
    </row>
    <row r="7319" spans="1:23" x14ac:dyDescent="0.25">
      <c r="A7319" t="s">
        <v>508</v>
      </c>
      <c r="B7319" s="1">
        <v>43924</v>
      </c>
      <c r="C7319">
        <v>24.28</v>
      </c>
      <c r="D7319" t="s">
        <v>518</v>
      </c>
      <c r="E7319" t="s">
        <v>518</v>
      </c>
      <c r="F7319" t="s">
        <v>518</v>
      </c>
      <c r="G7319" t="s">
        <v>92</v>
      </c>
      <c r="H7319" t="s">
        <v>71</v>
      </c>
      <c r="I7319" t="s">
        <v>71</v>
      </c>
      <c r="J7319" t="s">
        <v>9</v>
      </c>
      <c r="O7319" t="s">
        <v>92</v>
      </c>
      <c r="P7319" t="s">
        <v>509</v>
      </c>
      <c r="Q7319" t="s">
        <v>1820</v>
      </c>
      <c r="R7319" t="s">
        <v>92</v>
      </c>
      <c r="S7319" t="s">
        <v>127</v>
      </c>
      <c r="T7319">
        <v>12</v>
      </c>
      <c r="U7319" t="s">
        <v>475</v>
      </c>
      <c r="W7319" t="s">
        <v>386</v>
      </c>
    </row>
    <row r="7320" spans="1:23" x14ac:dyDescent="0.25">
      <c r="A7320" t="s">
        <v>19</v>
      </c>
      <c r="B7320" s="1">
        <v>43923</v>
      </c>
      <c r="C7320">
        <v>-2264.04</v>
      </c>
      <c r="D7320" t="s">
        <v>520</v>
      </c>
      <c r="E7320" t="s">
        <v>520</v>
      </c>
      <c r="F7320" t="s">
        <v>521</v>
      </c>
      <c r="G7320" t="s">
        <v>100</v>
      </c>
      <c r="H7320" t="s">
        <v>389</v>
      </c>
      <c r="I7320" t="s">
        <v>389</v>
      </c>
      <c r="J7320" t="s">
        <v>9</v>
      </c>
      <c r="O7320" t="s">
        <v>100</v>
      </c>
      <c r="P7320" t="s">
        <v>9</v>
      </c>
      <c r="Q7320" t="s">
        <v>9</v>
      </c>
      <c r="R7320" t="s">
        <v>122</v>
      </c>
      <c r="S7320" t="s">
        <v>127</v>
      </c>
      <c r="T7320">
        <v>12</v>
      </c>
      <c r="U7320" t="s">
        <v>475</v>
      </c>
      <c r="W7320" t="s">
        <v>386</v>
      </c>
    </row>
    <row r="7321" spans="1:23" x14ac:dyDescent="0.25">
      <c r="A7321" t="s">
        <v>544</v>
      </c>
      <c r="B7321" s="1">
        <v>43923</v>
      </c>
      <c r="C7321">
        <v>-100.08</v>
      </c>
      <c r="D7321" t="s">
        <v>1825</v>
      </c>
      <c r="E7321" t="s">
        <v>1825</v>
      </c>
      <c r="F7321" t="s">
        <v>1826</v>
      </c>
      <c r="G7321" t="s">
        <v>104</v>
      </c>
      <c r="H7321" t="s">
        <v>12</v>
      </c>
      <c r="I7321" t="s">
        <v>12</v>
      </c>
      <c r="J7321" t="s">
        <v>9</v>
      </c>
      <c r="O7321" t="s">
        <v>104</v>
      </c>
      <c r="P7321" t="s">
        <v>9</v>
      </c>
      <c r="Q7321" t="s">
        <v>9</v>
      </c>
      <c r="R7321" t="s">
        <v>122</v>
      </c>
      <c r="S7321" t="s">
        <v>127</v>
      </c>
      <c r="T7321">
        <v>12</v>
      </c>
      <c r="U7321" t="s">
        <v>475</v>
      </c>
      <c r="W7321" t="s">
        <v>386</v>
      </c>
    </row>
    <row r="7322" spans="1:23" x14ac:dyDescent="0.25">
      <c r="A7322" t="s">
        <v>6411</v>
      </c>
      <c r="B7322" s="1">
        <v>43923</v>
      </c>
      <c r="C7322">
        <v>-50.02</v>
      </c>
      <c r="D7322" t="s">
        <v>8191</v>
      </c>
      <c r="E7322" t="s">
        <v>8191</v>
      </c>
      <c r="F7322" t="s">
        <v>6633</v>
      </c>
      <c r="G7322" t="s">
        <v>89</v>
      </c>
      <c r="H7322" t="s">
        <v>229</v>
      </c>
      <c r="I7322" t="s">
        <v>229</v>
      </c>
      <c r="J7322" t="s">
        <v>9</v>
      </c>
      <c r="O7322" t="s">
        <v>89</v>
      </c>
      <c r="P7322" t="s">
        <v>9</v>
      </c>
      <c r="Q7322" t="s">
        <v>9</v>
      </c>
      <c r="R7322" t="s">
        <v>224</v>
      </c>
      <c r="S7322" t="s">
        <v>127</v>
      </c>
      <c r="T7322">
        <v>1</v>
      </c>
      <c r="U7322" t="s">
        <v>475</v>
      </c>
      <c r="W7322" t="s">
        <v>386</v>
      </c>
    </row>
    <row r="7323" spans="1:23" x14ac:dyDescent="0.25">
      <c r="A7323" t="s">
        <v>19</v>
      </c>
      <c r="B7323" s="1">
        <v>43923</v>
      </c>
      <c r="C7323">
        <v>100</v>
      </c>
      <c r="D7323" t="s">
        <v>623</v>
      </c>
      <c r="E7323" t="s">
        <v>623</v>
      </c>
      <c r="F7323" t="s">
        <v>624</v>
      </c>
      <c r="G7323" t="s">
        <v>55</v>
      </c>
      <c r="H7323" t="s">
        <v>225</v>
      </c>
      <c r="I7323" t="s">
        <v>225</v>
      </c>
      <c r="J7323" t="s">
        <v>9</v>
      </c>
      <c r="O7323" t="s">
        <v>55</v>
      </c>
      <c r="P7323" t="s">
        <v>9</v>
      </c>
      <c r="Q7323" t="s">
        <v>9</v>
      </c>
      <c r="R7323" t="s">
        <v>224</v>
      </c>
      <c r="S7323" t="s">
        <v>126</v>
      </c>
      <c r="T7323">
        <v>0</v>
      </c>
      <c r="U7323" t="s">
        <v>475</v>
      </c>
      <c r="V7323" t="s">
        <v>6075</v>
      </c>
      <c r="W7323" t="s">
        <v>386</v>
      </c>
    </row>
    <row r="7324" spans="1:23" x14ac:dyDescent="0.25">
      <c r="A7324" t="s">
        <v>19</v>
      </c>
      <c r="B7324" s="1">
        <v>43923</v>
      </c>
      <c r="C7324">
        <v>-40</v>
      </c>
      <c r="D7324" t="s">
        <v>1822</v>
      </c>
      <c r="E7324" t="s">
        <v>1822</v>
      </c>
      <c r="F7324" t="s">
        <v>1823</v>
      </c>
      <c r="G7324" t="s">
        <v>111</v>
      </c>
      <c r="H7324" t="s">
        <v>66</v>
      </c>
      <c r="I7324" t="s">
        <v>66</v>
      </c>
      <c r="J7324" t="s">
        <v>9</v>
      </c>
      <c r="O7324" t="s">
        <v>111</v>
      </c>
      <c r="P7324" t="s">
        <v>9</v>
      </c>
      <c r="Q7324" t="s">
        <v>9</v>
      </c>
      <c r="R7324" t="s">
        <v>122</v>
      </c>
      <c r="S7324" t="s">
        <v>127</v>
      </c>
      <c r="T7324">
        <v>1</v>
      </c>
      <c r="U7324" t="s">
        <v>475</v>
      </c>
      <c r="W7324" t="s">
        <v>386</v>
      </c>
    </row>
    <row r="7325" spans="1:23" x14ac:dyDescent="0.25">
      <c r="A7325" t="s">
        <v>19</v>
      </c>
      <c r="B7325" s="1">
        <v>43923</v>
      </c>
      <c r="C7325">
        <v>-4909.4399999999996</v>
      </c>
      <c r="D7325" t="s">
        <v>65</v>
      </c>
      <c r="E7325" t="s">
        <v>65</v>
      </c>
      <c r="F7325" t="s">
        <v>532</v>
      </c>
      <c r="G7325" t="s">
        <v>55</v>
      </c>
      <c r="H7325" t="s">
        <v>18</v>
      </c>
      <c r="I7325" t="s">
        <v>18</v>
      </c>
      <c r="J7325" t="s">
        <v>9</v>
      </c>
      <c r="O7325" t="s">
        <v>55</v>
      </c>
      <c r="P7325" t="s">
        <v>9</v>
      </c>
      <c r="Q7325" t="s">
        <v>9</v>
      </c>
      <c r="R7325" t="s">
        <v>224</v>
      </c>
      <c r="S7325" t="s">
        <v>126</v>
      </c>
      <c r="T7325">
        <v>12</v>
      </c>
      <c r="U7325" t="s">
        <v>475</v>
      </c>
      <c r="W7325" t="s">
        <v>386</v>
      </c>
    </row>
    <row r="7326" spans="1:23" x14ac:dyDescent="0.25">
      <c r="A7326" t="s">
        <v>19</v>
      </c>
      <c r="B7326" s="1">
        <v>43923</v>
      </c>
      <c r="C7326">
        <v>-385</v>
      </c>
      <c r="D7326" t="s">
        <v>921</v>
      </c>
      <c r="E7326" t="s">
        <v>921</v>
      </c>
      <c r="F7326" t="s">
        <v>922</v>
      </c>
      <c r="G7326" t="s">
        <v>117</v>
      </c>
      <c r="H7326" t="s">
        <v>47</v>
      </c>
      <c r="I7326" t="s">
        <v>47</v>
      </c>
      <c r="J7326" t="s">
        <v>2442</v>
      </c>
      <c r="K7326" t="s">
        <v>2445</v>
      </c>
      <c r="L7326" t="s">
        <v>2476</v>
      </c>
      <c r="O7326" t="s">
        <v>117</v>
      </c>
      <c r="P7326" t="s">
        <v>29</v>
      </c>
      <c r="Q7326" t="s">
        <v>2477</v>
      </c>
      <c r="R7326" t="s">
        <v>122</v>
      </c>
      <c r="S7326" t="s">
        <v>127</v>
      </c>
      <c r="T7326">
        <v>12</v>
      </c>
      <c r="U7326" t="s">
        <v>475</v>
      </c>
      <c r="V7326" t="s">
        <v>284</v>
      </c>
      <c r="W7326" t="s">
        <v>1640</v>
      </c>
    </row>
    <row r="7327" spans="1:23" x14ac:dyDescent="0.25">
      <c r="A7327" t="s">
        <v>19</v>
      </c>
      <c r="B7327" s="1">
        <v>43923</v>
      </c>
      <c r="C7327">
        <v>-3100</v>
      </c>
      <c r="D7327" t="s">
        <v>921</v>
      </c>
      <c r="E7327" t="s">
        <v>921</v>
      </c>
      <c r="F7327" t="s">
        <v>922</v>
      </c>
      <c r="G7327" t="s">
        <v>121</v>
      </c>
      <c r="H7327" t="s">
        <v>48</v>
      </c>
      <c r="I7327" t="s">
        <v>48</v>
      </c>
      <c r="J7327" t="s">
        <v>9</v>
      </c>
      <c r="O7327" t="s">
        <v>121</v>
      </c>
      <c r="P7327" t="s">
        <v>9</v>
      </c>
      <c r="Q7327" t="s">
        <v>9</v>
      </c>
      <c r="R7327" t="s">
        <v>122</v>
      </c>
      <c r="S7327" t="s">
        <v>127</v>
      </c>
      <c r="T7327">
        <v>1</v>
      </c>
      <c r="U7327" t="s">
        <v>475</v>
      </c>
      <c r="W7327" t="s">
        <v>386</v>
      </c>
    </row>
    <row r="7328" spans="1:23" x14ac:dyDescent="0.25">
      <c r="A7328" t="s">
        <v>544</v>
      </c>
      <c r="B7328" s="1">
        <v>43923</v>
      </c>
      <c r="C7328">
        <v>-200</v>
      </c>
      <c r="D7328" t="s">
        <v>1074</v>
      </c>
      <c r="E7328" t="s">
        <v>1074</v>
      </c>
      <c r="F7328" t="s">
        <v>1276</v>
      </c>
      <c r="G7328" t="s">
        <v>104</v>
      </c>
      <c r="H7328" t="s">
        <v>12</v>
      </c>
      <c r="I7328" t="s">
        <v>12</v>
      </c>
      <c r="J7328" t="s">
        <v>9</v>
      </c>
      <c r="O7328" t="s">
        <v>104</v>
      </c>
      <c r="P7328" t="s">
        <v>9</v>
      </c>
      <c r="Q7328" t="s">
        <v>1824</v>
      </c>
      <c r="R7328" t="s">
        <v>122</v>
      </c>
      <c r="S7328" t="s">
        <v>127</v>
      </c>
      <c r="T7328">
        <v>12</v>
      </c>
      <c r="U7328" t="s">
        <v>475</v>
      </c>
      <c r="W7328" t="s">
        <v>386</v>
      </c>
    </row>
    <row r="7329" spans="1:23" x14ac:dyDescent="0.25">
      <c r="A7329" t="s">
        <v>544</v>
      </c>
      <c r="B7329" s="1">
        <v>43923</v>
      </c>
      <c r="C7329">
        <v>-50.98</v>
      </c>
      <c r="D7329" t="s">
        <v>723</v>
      </c>
      <c r="E7329" t="s">
        <v>723</v>
      </c>
      <c r="F7329" t="s">
        <v>1827</v>
      </c>
      <c r="G7329" t="s">
        <v>120</v>
      </c>
      <c r="H7329" t="s">
        <v>83</v>
      </c>
      <c r="I7329" t="s">
        <v>83</v>
      </c>
      <c r="J7329" t="s">
        <v>9</v>
      </c>
      <c r="O7329" t="s">
        <v>120</v>
      </c>
      <c r="P7329" t="s">
        <v>9</v>
      </c>
      <c r="Q7329" t="s">
        <v>9</v>
      </c>
      <c r="R7329" t="s">
        <v>122</v>
      </c>
      <c r="S7329" t="s">
        <v>127</v>
      </c>
      <c r="T7329">
        <v>12</v>
      </c>
      <c r="U7329" t="s">
        <v>475</v>
      </c>
      <c r="W7329" t="s">
        <v>386</v>
      </c>
    </row>
    <row r="7330" spans="1:23" x14ac:dyDescent="0.25">
      <c r="A7330" t="s">
        <v>492</v>
      </c>
      <c r="B7330" s="1">
        <v>43923</v>
      </c>
      <c r="C7330">
        <v>-134.76</v>
      </c>
      <c r="D7330" t="s">
        <v>636</v>
      </c>
      <c r="E7330" t="s">
        <v>636</v>
      </c>
      <c r="F7330" t="s">
        <v>1828</v>
      </c>
      <c r="G7330" t="s">
        <v>100</v>
      </c>
      <c r="H7330" t="s">
        <v>97</v>
      </c>
      <c r="I7330" t="s">
        <v>97</v>
      </c>
      <c r="J7330" t="s">
        <v>2403</v>
      </c>
      <c r="K7330" t="s">
        <v>2404</v>
      </c>
      <c r="L7330" t="s">
        <v>2311</v>
      </c>
      <c r="O7330" t="s">
        <v>100</v>
      </c>
      <c r="P7330" t="s">
        <v>29</v>
      </c>
      <c r="Q7330" t="s">
        <v>2446</v>
      </c>
      <c r="R7330" t="s">
        <v>122</v>
      </c>
      <c r="S7330" t="s">
        <v>125</v>
      </c>
      <c r="T7330">
        <v>1</v>
      </c>
      <c r="U7330" t="s">
        <v>475</v>
      </c>
      <c r="V7330" t="s">
        <v>270</v>
      </c>
      <c r="W7330" t="s">
        <v>1640</v>
      </c>
    </row>
    <row r="7331" spans="1:23" x14ac:dyDescent="0.25">
      <c r="A7331" t="s">
        <v>492</v>
      </c>
      <c r="B7331" s="1">
        <v>43922</v>
      </c>
      <c r="C7331">
        <v>150</v>
      </c>
      <c r="D7331" t="s">
        <v>1817</v>
      </c>
      <c r="E7331" t="s">
        <v>1817</v>
      </c>
      <c r="F7331" t="s">
        <v>1829</v>
      </c>
      <c r="G7331" t="s">
        <v>80</v>
      </c>
      <c r="H7331" t="s">
        <v>198</v>
      </c>
      <c r="I7331" t="s">
        <v>198</v>
      </c>
      <c r="J7331" t="s">
        <v>9</v>
      </c>
      <c r="O7331" t="s">
        <v>80</v>
      </c>
      <c r="P7331" t="s">
        <v>9</v>
      </c>
      <c r="Q7331" t="s">
        <v>1819</v>
      </c>
      <c r="R7331" t="s">
        <v>122</v>
      </c>
      <c r="S7331" t="s">
        <v>127</v>
      </c>
      <c r="T7331">
        <v>1</v>
      </c>
      <c r="U7331" t="s">
        <v>475</v>
      </c>
      <c r="W7331" t="s">
        <v>386</v>
      </c>
    </row>
    <row r="7332" spans="1:23" x14ac:dyDescent="0.25">
      <c r="A7332" t="s">
        <v>492</v>
      </c>
      <c r="B7332" s="1">
        <v>43922</v>
      </c>
      <c r="C7332">
        <v>-2.69</v>
      </c>
      <c r="D7332" t="s">
        <v>612</v>
      </c>
      <c r="E7332" t="s">
        <v>612</v>
      </c>
      <c r="F7332" t="s">
        <v>1169</v>
      </c>
      <c r="G7332" t="s">
        <v>104</v>
      </c>
      <c r="H7332" t="s">
        <v>16</v>
      </c>
      <c r="I7332" t="s">
        <v>16</v>
      </c>
      <c r="J7332" t="s">
        <v>9</v>
      </c>
      <c r="O7332" t="s">
        <v>104</v>
      </c>
      <c r="P7332" t="s">
        <v>9</v>
      </c>
      <c r="Q7332" t="s">
        <v>9</v>
      </c>
      <c r="R7332" t="s">
        <v>122</v>
      </c>
      <c r="S7332" t="s">
        <v>127</v>
      </c>
      <c r="T7332">
        <v>12</v>
      </c>
      <c r="U7332" t="s">
        <v>475</v>
      </c>
      <c r="W7332" t="s">
        <v>386</v>
      </c>
    </row>
    <row r="7333" spans="1:23" x14ac:dyDescent="0.25">
      <c r="A7333" t="s">
        <v>492</v>
      </c>
      <c r="B7333" s="1">
        <v>43922</v>
      </c>
      <c r="C7333">
        <v>-100</v>
      </c>
      <c r="D7333" t="s">
        <v>1831</v>
      </c>
      <c r="E7333" t="s">
        <v>1831</v>
      </c>
      <c r="F7333" t="s">
        <v>1832</v>
      </c>
      <c r="G7333" t="s">
        <v>78</v>
      </c>
      <c r="H7333" t="s">
        <v>471</v>
      </c>
      <c r="I7333" t="s">
        <v>471</v>
      </c>
      <c r="J7333" t="s">
        <v>9</v>
      </c>
      <c r="O7333" t="s">
        <v>78</v>
      </c>
      <c r="P7333" t="s">
        <v>9</v>
      </c>
      <c r="Q7333" t="s">
        <v>9</v>
      </c>
      <c r="R7333" t="s">
        <v>122</v>
      </c>
      <c r="S7333" t="s">
        <v>124</v>
      </c>
      <c r="T7333">
        <v>1</v>
      </c>
      <c r="U7333" t="s">
        <v>475</v>
      </c>
      <c r="W7333" t="s">
        <v>386</v>
      </c>
    </row>
    <row r="7334" spans="1:23" x14ac:dyDescent="0.25">
      <c r="A7334" t="s">
        <v>492</v>
      </c>
      <c r="B7334" s="1">
        <v>43922</v>
      </c>
      <c r="C7334">
        <v>4909.4399999999996</v>
      </c>
      <c r="D7334" t="s">
        <v>65</v>
      </c>
      <c r="E7334" t="s">
        <v>65</v>
      </c>
      <c r="F7334" t="s">
        <v>1830</v>
      </c>
      <c r="G7334" t="s">
        <v>55</v>
      </c>
      <c r="H7334" t="s">
        <v>18</v>
      </c>
      <c r="I7334" t="s">
        <v>18</v>
      </c>
      <c r="J7334" t="s">
        <v>9</v>
      </c>
      <c r="O7334" t="s">
        <v>55</v>
      </c>
      <c r="P7334" t="s">
        <v>9</v>
      </c>
      <c r="Q7334" t="s">
        <v>9</v>
      </c>
      <c r="R7334" t="s">
        <v>224</v>
      </c>
      <c r="S7334" t="s">
        <v>126</v>
      </c>
      <c r="T7334">
        <v>12</v>
      </c>
      <c r="U7334" t="s">
        <v>475</v>
      </c>
      <c r="W7334" t="s">
        <v>386</v>
      </c>
    </row>
    <row r="7335" spans="1:23" x14ac:dyDescent="0.25">
      <c r="A7335" t="s">
        <v>533</v>
      </c>
      <c r="B7335" s="1">
        <v>43922</v>
      </c>
      <c r="C7335">
        <v>-75.180000000000007</v>
      </c>
      <c r="D7335" t="s">
        <v>547</v>
      </c>
      <c r="E7335" t="s">
        <v>547</v>
      </c>
      <c r="F7335" t="s">
        <v>548</v>
      </c>
      <c r="G7335" t="s">
        <v>94</v>
      </c>
      <c r="H7335" t="s">
        <v>291</v>
      </c>
      <c r="I7335" t="s">
        <v>291</v>
      </c>
      <c r="J7335" t="s">
        <v>2449</v>
      </c>
      <c r="O7335" t="s">
        <v>94</v>
      </c>
      <c r="P7335" t="s">
        <v>29</v>
      </c>
      <c r="Q7335" t="s">
        <v>2450</v>
      </c>
      <c r="R7335" t="s">
        <v>122</v>
      </c>
      <c r="S7335" t="s">
        <v>127</v>
      </c>
      <c r="T7335">
        <v>12</v>
      </c>
      <c r="U7335" t="s">
        <v>475</v>
      </c>
      <c r="V7335" t="s">
        <v>282</v>
      </c>
      <c r="W7335" t="s">
        <v>1640</v>
      </c>
    </row>
    <row r="7336" spans="1:23" x14ac:dyDescent="0.25">
      <c r="A7336" t="s">
        <v>533</v>
      </c>
      <c r="B7336" s="1">
        <v>43922</v>
      </c>
      <c r="C7336">
        <v>-68.14</v>
      </c>
      <c r="D7336" t="s">
        <v>547</v>
      </c>
      <c r="E7336" t="s">
        <v>547</v>
      </c>
      <c r="F7336" t="s">
        <v>548</v>
      </c>
      <c r="G7336" t="s">
        <v>55</v>
      </c>
      <c r="H7336" t="s">
        <v>76</v>
      </c>
      <c r="I7336" t="s">
        <v>76</v>
      </c>
      <c r="J7336" t="s">
        <v>9</v>
      </c>
      <c r="O7336" t="s">
        <v>55</v>
      </c>
      <c r="P7336" t="s">
        <v>9</v>
      </c>
      <c r="Q7336" t="s">
        <v>2418</v>
      </c>
      <c r="R7336" t="s">
        <v>224</v>
      </c>
      <c r="S7336" t="s">
        <v>126</v>
      </c>
      <c r="T7336">
        <v>12</v>
      </c>
      <c r="U7336" t="s">
        <v>475</v>
      </c>
      <c r="V7336" t="s">
        <v>6075</v>
      </c>
      <c r="W7336" t="s">
        <v>386</v>
      </c>
    </row>
    <row r="7337" spans="1:23" x14ac:dyDescent="0.25">
      <c r="A7337" t="s">
        <v>6411</v>
      </c>
      <c r="B7337" s="1">
        <v>43922</v>
      </c>
      <c r="C7337">
        <v>50.02</v>
      </c>
      <c r="D7337" t="s">
        <v>8191</v>
      </c>
      <c r="E7337" t="s">
        <v>8191</v>
      </c>
      <c r="F7337" t="s">
        <v>6633</v>
      </c>
      <c r="G7337" t="s">
        <v>89</v>
      </c>
      <c r="H7337" t="s">
        <v>69</v>
      </c>
      <c r="I7337" t="s">
        <v>69</v>
      </c>
      <c r="J7337" t="s">
        <v>9</v>
      </c>
      <c r="O7337" t="s">
        <v>89</v>
      </c>
      <c r="P7337" t="s">
        <v>9</v>
      </c>
      <c r="Q7337" t="s">
        <v>9</v>
      </c>
      <c r="R7337" t="s">
        <v>224</v>
      </c>
      <c r="S7337" t="s">
        <v>127</v>
      </c>
      <c r="T7337">
        <v>1</v>
      </c>
      <c r="U7337" t="s">
        <v>475</v>
      </c>
      <c r="W7337" t="s">
        <v>386</v>
      </c>
    </row>
    <row r="7338" spans="1:23" x14ac:dyDescent="0.25">
      <c r="A7338" t="s">
        <v>966</v>
      </c>
      <c r="B7338" s="1">
        <v>43922</v>
      </c>
      <c r="C7338">
        <v>57.33</v>
      </c>
      <c r="D7338" t="s">
        <v>545</v>
      </c>
      <c r="E7338" t="s">
        <v>545</v>
      </c>
      <c r="F7338" t="s">
        <v>546</v>
      </c>
      <c r="G7338" t="s">
        <v>92</v>
      </c>
      <c r="H7338" t="s">
        <v>71</v>
      </c>
      <c r="I7338" t="s">
        <v>71</v>
      </c>
      <c r="J7338" t="s">
        <v>9</v>
      </c>
      <c r="O7338" t="s">
        <v>92</v>
      </c>
      <c r="P7338" t="s">
        <v>9</v>
      </c>
      <c r="Q7338" t="s">
        <v>9</v>
      </c>
      <c r="R7338" t="s">
        <v>92</v>
      </c>
      <c r="S7338" t="s">
        <v>127</v>
      </c>
      <c r="T7338">
        <v>12</v>
      </c>
      <c r="U7338" t="s">
        <v>475</v>
      </c>
      <c r="W7338" t="s">
        <v>386</v>
      </c>
    </row>
    <row r="7339" spans="1:23" x14ac:dyDescent="0.25">
      <c r="A7339" t="s">
        <v>336</v>
      </c>
      <c r="B7339" s="1">
        <v>43922</v>
      </c>
      <c r="C7339">
        <v>-35</v>
      </c>
      <c r="D7339" t="s">
        <v>1398</v>
      </c>
      <c r="E7339" t="s">
        <v>1398</v>
      </c>
      <c r="F7339" t="s">
        <v>1399</v>
      </c>
      <c r="G7339" t="s">
        <v>100</v>
      </c>
      <c r="H7339" t="s">
        <v>97</v>
      </c>
      <c r="I7339" t="s">
        <v>97</v>
      </c>
      <c r="J7339" t="s">
        <v>2406</v>
      </c>
      <c r="K7339" t="s">
        <v>2447</v>
      </c>
      <c r="L7339" t="s">
        <v>2311</v>
      </c>
      <c r="O7339" t="s">
        <v>100</v>
      </c>
      <c r="P7339" t="s">
        <v>29</v>
      </c>
      <c r="Q7339" t="s">
        <v>2448</v>
      </c>
      <c r="R7339" t="s">
        <v>122</v>
      </c>
      <c r="S7339" t="s">
        <v>125</v>
      </c>
      <c r="T7339">
        <v>1</v>
      </c>
      <c r="U7339" t="s">
        <v>475</v>
      </c>
      <c r="V7339" t="s">
        <v>270</v>
      </c>
      <c r="W7339" t="s">
        <v>1640</v>
      </c>
    </row>
    <row r="7340" spans="1:23" x14ac:dyDescent="0.25">
      <c r="A7340" t="s">
        <v>413</v>
      </c>
      <c r="B7340" s="1">
        <v>43922</v>
      </c>
      <c r="C7340">
        <v>0.01</v>
      </c>
      <c r="D7340" t="s">
        <v>545</v>
      </c>
      <c r="E7340" t="s">
        <v>545</v>
      </c>
      <c r="F7340" t="s">
        <v>546</v>
      </c>
      <c r="G7340" t="s">
        <v>92</v>
      </c>
      <c r="H7340" t="s">
        <v>71</v>
      </c>
      <c r="I7340" t="s">
        <v>71</v>
      </c>
      <c r="J7340" t="s">
        <v>9</v>
      </c>
      <c r="O7340" t="s">
        <v>92</v>
      </c>
      <c r="P7340" t="s">
        <v>9</v>
      </c>
      <c r="Q7340" t="s">
        <v>9</v>
      </c>
      <c r="R7340" t="s">
        <v>92</v>
      </c>
      <c r="S7340" t="s">
        <v>127</v>
      </c>
      <c r="T7340">
        <v>12</v>
      </c>
      <c r="U7340" t="s">
        <v>475</v>
      </c>
      <c r="W7340" t="s">
        <v>386</v>
      </c>
    </row>
    <row r="7341" spans="1:23" x14ac:dyDescent="0.25">
      <c r="A7341" t="s">
        <v>6411</v>
      </c>
      <c r="B7341" s="1">
        <v>43922</v>
      </c>
      <c r="C7341">
        <v>-82.06</v>
      </c>
      <c r="D7341" t="s">
        <v>6596</v>
      </c>
      <c r="E7341" t="s">
        <v>6596</v>
      </c>
      <c r="F7341" t="s">
        <v>6597</v>
      </c>
      <c r="G7341" t="s">
        <v>89</v>
      </c>
      <c r="H7341" t="s">
        <v>229</v>
      </c>
      <c r="I7341" t="s">
        <v>229</v>
      </c>
      <c r="J7341" t="s">
        <v>9</v>
      </c>
      <c r="O7341" t="s">
        <v>89</v>
      </c>
      <c r="P7341" t="s">
        <v>9</v>
      </c>
      <c r="Q7341" t="s">
        <v>9</v>
      </c>
      <c r="R7341" t="s">
        <v>224</v>
      </c>
      <c r="S7341" t="s">
        <v>127</v>
      </c>
      <c r="T7341">
        <v>1</v>
      </c>
      <c r="U7341" t="s">
        <v>475</v>
      </c>
      <c r="W7341" t="s">
        <v>386</v>
      </c>
    </row>
    <row r="7342" spans="1:23" x14ac:dyDescent="0.25">
      <c r="A7342" t="s">
        <v>414</v>
      </c>
      <c r="B7342" s="1">
        <v>43922</v>
      </c>
      <c r="C7342">
        <v>0.06</v>
      </c>
      <c r="D7342" t="s">
        <v>545</v>
      </c>
      <c r="E7342" t="s">
        <v>545</v>
      </c>
      <c r="F7342" t="s">
        <v>546</v>
      </c>
      <c r="G7342" t="s">
        <v>92</v>
      </c>
      <c r="H7342" t="s">
        <v>71</v>
      </c>
      <c r="I7342" t="s">
        <v>71</v>
      </c>
      <c r="J7342" t="s">
        <v>9</v>
      </c>
      <c r="O7342" t="s">
        <v>92</v>
      </c>
      <c r="P7342" t="s">
        <v>9</v>
      </c>
      <c r="Q7342" t="s">
        <v>9</v>
      </c>
      <c r="R7342" t="s">
        <v>92</v>
      </c>
      <c r="S7342" t="s">
        <v>127</v>
      </c>
      <c r="T7342">
        <v>12</v>
      </c>
      <c r="U7342" t="s">
        <v>475</v>
      </c>
      <c r="W7342" t="s">
        <v>386</v>
      </c>
    </row>
    <row r="7343" spans="1:23" x14ac:dyDescent="0.25">
      <c r="A7343" t="s">
        <v>19</v>
      </c>
      <c r="B7343" s="1">
        <v>43922</v>
      </c>
      <c r="C7343">
        <v>48692.97</v>
      </c>
      <c r="D7343" t="s">
        <v>3386</v>
      </c>
      <c r="E7343" t="s">
        <v>3386</v>
      </c>
      <c r="F7343" t="s">
        <v>1413</v>
      </c>
      <c r="G7343" t="s">
        <v>92</v>
      </c>
      <c r="H7343" t="s">
        <v>380</v>
      </c>
      <c r="I7343" t="s">
        <v>380</v>
      </c>
      <c r="J7343" t="s">
        <v>9</v>
      </c>
      <c r="O7343" t="s">
        <v>92</v>
      </c>
      <c r="P7343" t="s">
        <v>9</v>
      </c>
      <c r="Q7343" t="s">
        <v>9</v>
      </c>
      <c r="R7343" t="s">
        <v>92</v>
      </c>
      <c r="S7343" t="s">
        <v>125</v>
      </c>
      <c r="T7343">
        <v>1</v>
      </c>
      <c r="U7343" t="s">
        <v>475</v>
      </c>
      <c r="W7343" t="s">
        <v>386</v>
      </c>
    </row>
    <row r="7344" spans="1:23" x14ac:dyDescent="0.25">
      <c r="A7344" t="s">
        <v>19</v>
      </c>
      <c r="B7344" s="1">
        <v>43922</v>
      </c>
      <c r="C7344">
        <v>-224.07</v>
      </c>
      <c r="D7344" t="s">
        <v>68</v>
      </c>
      <c r="E7344" t="s">
        <v>68</v>
      </c>
      <c r="F7344" t="s">
        <v>538</v>
      </c>
      <c r="G7344" t="s">
        <v>55</v>
      </c>
      <c r="H7344" t="s">
        <v>18</v>
      </c>
      <c r="I7344" t="s">
        <v>18</v>
      </c>
      <c r="J7344" t="s">
        <v>9</v>
      </c>
      <c r="O7344" t="s">
        <v>55</v>
      </c>
      <c r="P7344" t="s">
        <v>9</v>
      </c>
      <c r="Q7344" t="s">
        <v>9</v>
      </c>
      <c r="R7344" t="s">
        <v>224</v>
      </c>
      <c r="S7344" t="s">
        <v>126</v>
      </c>
      <c r="T7344">
        <v>12</v>
      </c>
      <c r="U7344" t="s">
        <v>475</v>
      </c>
      <c r="W7344" t="s">
        <v>386</v>
      </c>
    </row>
    <row r="7345" spans="1:23" x14ac:dyDescent="0.25">
      <c r="A7345" t="s">
        <v>539</v>
      </c>
      <c r="B7345" s="1">
        <v>43922</v>
      </c>
      <c r="C7345">
        <v>224.07</v>
      </c>
      <c r="D7345" t="s">
        <v>68</v>
      </c>
      <c r="E7345" t="s">
        <v>68</v>
      </c>
      <c r="F7345" t="s">
        <v>540</v>
      </c>
      <c r="G7345" t="s">
        <v>55</v>
      </c>
      <c r="H7345" t="s">
        <v>18</v>
      </c>
      <c r="I7345" t="s">
        <v>18</v>
      </c>
      <c r="J7345" t="s">
        <v>9</v>
      </c>
      <c r="O7345" t="s">
        <v>55</v>
      </c>
      <c r="P7345" t="s">
        <v>9</v>
      </c>
      <c r="Q7345" t="s">
        <v>9</v>
      </c>
      <c r="R7345" t="s">
        <v>224</v>
      </c>
      <c r="S7345" t="s">
        <v>126</v>
      </c>
      <c r="T7345">
        <v>12</v>
      </c>
      <c r="U7345" t="s">
        <v>475</v>
      </c>
      <c r="W7345" t="s">
        <v>386</v>
      </c>
    </row>
    <row r="7346" spans="1:23" x14ac:dyDescent="0.25">
      <c r="A7346" t="s">
        <v>336</v>
      </c>
      <c r="B7346" s="1">
        <v>43922</v>
      </c>
      <c r="C7346">
        <v>-2</v>
      </c>
      <c r="D7346" t="s">
        <v>1398</v>
      </c>
      <c r="E7346" t="s">
        <v>1398</v>
      </c>
      <c r="F7346" t="s">
        <v>1399</v>
      </c>
      <c r="G7346" t="s">
        <v>101</v>
      </c>
      <c r="H7346" t="s">
        <v>23</v>
      </c>
      <c r="I7346" t="s">
        <v>23</v>
      </c>
      <c r="J7346" t="s">
        <v>9</v>
      </c>
      <c r="O7346" t="s">
        <v>101</v>
      </c>
      <c r="P7346" t="s">
        <v>9</v>
      </c>
      <c r="Q7346" t="s">
        <v>9</v>
      </c>
      <c r="R7346" t="s">
        <v>122</v>
      </c>
      <c r="S7346" t="s">
        <v>127</v>
      </c>
      <c r="T7346">
        <v>12</v>
      </c>
      <c r="U7346" t="s">
        <v>475</v>
      </c>
      <c r="W7346" t="s">
        <v>386</v>
      </c>
    </row>
    <row r="7347" spans="1:23" x14ac:dyDescent="0.25">
      <c r="A7347" t="s">
        <v>336</v>
      </c>
      <c r="B7347" s="1">
        <v>43922</v>
      </c>
      <c r="C7347">
        <v>-5</v>
      </c>
      <c r="D7347" t="s">
        <v>1398</v>
      </c>
      <c r="E7347" t="s">
        <v>1398</v>
      </c>
      <c r="F7347" t="s">
        <v>1399</v>
      </c>
      <c r="G7347" t="s">
        <v>104</v>
      </c>
      <c r="H7347" t="s">
        <v>7</v>
      </c>
      <c r="I7347" t="s">
        <v>7</v>
      </c>
      <c r="J7347" t="s">
        <v>9</v>
      </c>
      <c r="O7347" t="s">
        <v>104</v>
      </c>
      <c r="P7347" t="s">
        <v>9</v>
      </c>
      <c r="Q7347" t="s">
        <v>9</v>
      </c>
      <c r="R7347" t="s">
        <v>122</v>
      </c>
      <c r="S7347" t="s">
        <v>127</v>
      </c>
      <c r="T7347">
        <v>12</v>
      </c>
      <c r="U7347" t="s">
        <v>475</v>
      </c>
      <c r="W7347" t="s">
        <v>386</v>
      </c>
    </row>
    <row r="7348" spans="1:23" x14ac:dyDescent="0.25">
      <c r="A7348" t="s">
        <v>356</v>
      </c>
      <c r="B7348" s="1">
        <v>43921</v>
      </c>
      <c r="C7348">
        <v>15.81</v>
      </c>
      <c r="D7348" t="s">
        <v>6618</v>
      </c>
      <c r="E7348" t="s">
        <v>6618</v>
      </c>
      <c r="F7348" t="s">
        <v>6487</v>
      </c>
      <c r="G7348" t="s">
        <v>89</v>
      </c>
      <c r="H7348" t="s">
        <v>69</v>
      </c>
      <c r="I7348" t="s">
        <v>69</v>
      </c>
      <c r="J7348" t="s">
        <v>9</v>
      </c>
      <c r="O7348" t="s">
        <v>89</v>
      </c>
      <c r="P7348" t="s">
        <v>9</v>
      </c>
      <c r="Q7348" t="s">
        <v>9</v>
      </c>
      <c r="R7348" t="s">
        <v>224</v>
      </c>
      <c r="S7348" t="s">
        <v>127</v>
      </c>
      <c r="T7348">
        <v>1</v>
      </c>
      <c r="U7348" t="s">
        <v>475</v>
      </c>
      <c r="W7348" t="s">
        <v>386</v>
      </c>
    </row>
    <row r="7349" spans="1:23" x14ac:dyDescent="0.25">
      <c r="A7349" t="s">
        <v>19</v>
      </c>
      <c r="B7349" s="1">
        <v>43921</v>
      </c>
      <c r="C7349">
        <v>0.54</v>
      </c>
      <c r="D7349" t="s">
        <v>554</v>
      </c>
      <c r="E7349" t="s">
        <v>554</v>
      </c>
      <c r="F7349" t="s">
        <v>555</v>
      </c>
      <c r="G7349" t="s">
        <v>92</v>
      </c>
      <c r="H7349" t="s">
        <v>71</v>
      </c>
      <c r="I7349" t="s">
        <v>71</v>
      </c>
      <c r="J7349" t="s">
        <v>9</v>
      </c>
      <c r="O7349" t="s">
        <v>92</v>
      </c>
      <c r="P7349" t="s">
        <v>9</v>
      </c>
      <c r="Q7349" t="s">
        <v>9</v>
      </c>
      <c r="R7349" t="s">
        <v>92</v>
      </c>
      <c r="S7349" t="s">
        <v>127</v>
      </c>
      <c r="T7349">
        <v>12</v>
      </c>
      <c r="U7349" t="s">
        <v>475</v>
      </c>
      <c r="W7349" t="s">
        <v>386</v>
      </c>
    </row>
    <row r="7350" spans="1:23" x14ac:dyDescent="0.25">
      <c r="A7350" t="s">
        <v>356</v>
      </c>
      <c r="B7350" s="1">
        <v>43921</v>
      </c>
      <c r="C7350">
        <v>15.81</v>
      </c>
      <c r="D7350" t="s">
        <v>6618</v>
      </c>
      <c r="E7350" t="s">
        <v>6618</v>
      </c>
      <c r="F7350" t="s">
        <v>6487</v>
      </c>
      <c r="G7350" t="s">
        <v>89</v>
      </c>
      <c r="H7350" t="s">
        <v>69</v>
      </c>
      <c r="I7350" t="s">
        <v>69</v>
      </c>
      <c r="J7350" t="s">
        <v>9</v>
      </c>
      <c r="O7350" t="s">
        <v>89</v>
      </c>
      <c r="P7350" t="s">
        <v>9</v>
      </c>
      <c r="Q7350" t="s">
        <v>9</v>
      </c>
      <c r="R7350" t="s">
        <v>224</v>
      </c>
      <c r="S7350" t="s">
        <v>127</v>
      </c>
      <c r="T7350">
        <v>1</v>
      </c>
      <c r="U7350" t="s">
        <v>475</v>
      </c>
      <c r="W7350" t="s">
        <v>386</v>
      </c>
    </row>
    <row r="7351" spans="1:23" x14ac:dyDescent="0.25">
      <c r="A7351" t="s">
        <v>356</v>
      </c>
      <c r="B7351" s="1">
        <v>43921</v>
      </c>
      <c r="C7351">
        <v>7.58</v>
      </c>
      <c r="D7351" t="s">
        <v>6618</v>
      </c>
      <c r="E7351" t="s">
        <v>6618</v>
      </c>
      <c r="F7351" t="s">
        <v>6487</v>
      </c>
      <c r="G7351" t="s">
        <v>89</v>
      </c>
      <c r="H7351" t="s">
        <v>69</v>
      </c>
      <c r="I7351" t="s">
        <v>69</v>
      </c>
      <c r="J7351" t="s">
        <v>9</v>
      </c>
      <c r="O7351" t="s">
        <v>89</v>
      </c>
      <c r="P7351" t="s">
        <v>9</v>
      </c>
      <c r="Q7351" t="s">
        <v>9</v>
      </c>
      <c r="R7351" t="s">
        <v>224</v>
      </c>
      <c r="S7351" t="s">
        <v>127</v>
      </c>
      <c r="T7351">
        <v>1</v>
      </c>
      <c r="U7351" t="s">
        <v>475</v>
      </c>
      <c r="W7351" t="s">
        <v>386</v>
      </c>
    </row>
    <row r="7352" spans="1:23" x14ac:dyDescent="0.25">
      <c r="A7352" t="s">
        <v>19</v>
      </c>
      <c r="B7352" s="1">
        <v>43921</v>
      </c>
      <c r="C7352">
        <v>3901.71</v>
      </c>
      <c r="D7352" t="s">
        <v>562</v>
      </c>
      <c r="E7352" t="s">
        <v>562</v>
      </c>
      <c r="F7352" t="s">
        <v>563</v>
      </c>
      <c r="G7352" t="s">
        <v>92</v>
      </c>
      <c r="H7352" t="s">
        <v>30</v>
      </c>
      <c r="I7352" t="s">
        <v>30</v>
      </c>
      <c r="J7352" t="s">
        <v>9</v>
      </c>
      <c r="O7352" t="s">
        <v>92</v>
      </c>
      <c r="P7352" t="s">
        <v>9</v>
      </c>
      <c r="Q7352" t="s">
        <v>9</v>
      </c>
      <c r="R7352" t="s">
        <v>92</v>
      </c>
      <c r="S7352" t="s">
        <v>127</v>
      </c>
      <c r="T7352">
        <v>12</v>
      </c>
      <c r="U7352" t="s">
        <v>475</v>
      </c>
      <c r="W7352" t="s">
        <v>386</v>
      </c>
    </row>
    <row r="7353" spans="1:23" x14ac:dyDescent="0.25">
      <c r="A7353" t="s">
        <v>6411</v>
      </c>
      <c r="B7353" s="1">
        <v>43921</v>
      </c>
      <c r="C7353">
        <v>82.06</v>
      </c>
      <c r="D7353" t="s">
        <v>6596</v>
      </c>
      <c r="E7353" t="s">
        <v>6596</v>
      </c>
      <c r="F7353" t="s">
        <v>6597</v>
      </c>
      <c r="G7353" t="s">
        <v>89</v>
      </c>
      <c r="H7353" t="s">
        <v>69</v>
      </c>
      <c r="I7353" t="s">
        <v>69</v>
      </c>
      <c r="J7353" t="s">
        <v>9</v>
      </c>
      <c r="O7353" t="s">
        <v>89</v>
      </c>
      <c r="P7353" t="s">
        <v>9</v>
      </c>
      <c r="Q7353" t="s">
        <v>9</v>
      </c>
      <c r="R7353" t="s">
        <v>224</v>
      </c>
      <c r="S7353" t="s">
        <v>127</v>
      </c>
      <c r="T7353">
        <v>1</v>
      </c>
      <c r="U7353" t="s">
        <v>475</v>
      </c>
      <c r="W7353" t="s">
        <v>386</v>
      </c>
    </row>
    <row r="7354" spans="1:23" x14ac:dyDescent="0.25">
      <c r="A7354" t="s">
        <v>336</v>
      </c>
      <c r="B7354" s="1">
        <v>43921</v>
      </c>
      <c r="C7354">
        <v>0.08</v>
      </c>
      <c r="D7354" t="s">
        <v>556</v>
      </c>
      <c r="E7354" t="s">
        <v>556</v>
      </c>
      <c r="F7354" t="s">
        <v>546</v>
      </c>
      <c r="G7354" t="s">
        <v>92</v>
      </c>
      <c r="H7354" t="s">
        <v>71</v>
      </c>
      <c r="I7354" t="s">
        <v>71</v>
      </c>
      <c r="J7354" t="s">
        <v>9</v>
      </c>
      <c r="O7354" t="s">
        <v>92</v>
      </c>
      <c r="P7354" t="s">
        <v>9</v>
      </c>
      <c r="Q7354" t="s">
        <v>9</v>
      </c>
      <c r="R7354" t="s">
        <v>92</v>
      </c>
      <c r="S7354" t="s">
        <v>127</v>
      </c>
      <c r="T7354">
        <v>12</v>
      </c>
      <c r="U7354" t="s">
        <v>475</v>
      </c>
      <c r="W7354" t="s">
        <v>386</v>
      </c>
    </row>
    <row r="7355" spans="1:23" x14ac:dyDescent="0.25">
      <c r="A7355" t="s">
        <v>19</v>
      </c>
      <c r="B7355" s="1">
        <v>43921</v>
      </c>
      <c r="C7355">
        <v>3708.64</v>
      </c>
      <c r="D7355" t="s">
        <v>719</v>
      </c>
      <c r="E7355" t="s">
        <v>719</v>
      </c>
      <c r="F7355" t="s">
        <v>565</v>
      </c>
      <c r="G7355" t="s">
        <v>92</v>
      </c>
      <c r="H7355" t="s">
        <v>30</v>
      </c>
      <c r="I7355" t="s">
        <v>30</v>
      </c>
      <c r="J7355" t="s">
        <v>9</v>
      </c>
      <c r="O7355" t="s">
        <v>92</v>
      </c>
      <c r="P7355" t="s">
        <v>9</v>
      </c>
      <c r="Q7355" t="s">
        <v>9</v>
      </c>
      <c r="R7355" t="s">
        <v>92</v>
      </c>
      <c r="S7355" t="s">
        <v>127</v>
      </c>
      <c r="T7355">
        <v>12</v>
      </c>
      <c r="U7355" t="s">
        <v>475</v>
      </c>
      <c r="W7355" t="s">
        <v>386</v>
      </c>
    </row>
    <row r="7356" spans="1:23" x14ac:dyDescent="0.25">
      <c r="A7356" t="s">
        <v>336</v>
      </c>
      <c r="B7356" s="1">
        <v>43921</v>
      </c>
      <c r="C7356">
        <v>7</v>
      </c>
      <c r="D7356" t="s">
        <v>1259</v>
      </c>
      <c r="E7356" t="s">
        <v>1259</v>
      </c>
      <c r="F7356" t="s">
        <v>853</v>
      </c>
      <c r="G7356" t="s">
        <v>101</v>
      </c>
      <c r="H7356" t="s">
        <v>23</v>
      </c>
      <c r="I7356" t="s">
        <v>23</v>
      </c>
      <c r="J7356" t="s">
        <v>9</v>
      </c>
      <c r="O7356" t="s">
        <v>101</v>
      </c>
      <c r="P7356" t="s">
        <v>9</v>
      </c>
      <c r="Q7356" t="s">
        <v>9</v>
      </c>
      <c r="R7356" t="s">
        <v>122</v>
      </c>
      <c r="S7356" t="s">
        <v>127</v>
      </c>
      <c r="T7356">
        <v>12</v>
      </c>
      <c r="U7356" t="s">
        <v>475</v>
      </c>
      <c r="W7356" t="s">
        <v>386</v>
      </c>
    </row>
    <row r="7357" spans="1:23" x14ac:dyDescent="0.25">
      <c r="A7357" t="s">
        <v>356</v>
      </c>
      <c r="B7357" s="1">
        <v>43921</v>
      </c>
      <c r="C7357">
        <v>7.58</v>
      </c>
      <c r="D7357" t="s">
        <v>6618</v>
      </c>
      <c r="E7357" t="s">
        <v>6618</v>
      </c>
      <c r="F7357" t="s">
        <v>6487</v>
      </c>
      <c r="G7357" t="s">
        <v>89</v>
      </c>
      <c r="H7357" t="s">
        <v>69</v>
      </c>
      <c r="I7357" t="s">
        <v>69</v>
      </c>
      <c r="J7357" t="s">
        <v>9</v>
      </c>
      <c r="O7357" t="s">
        <v>89</v>
      </c>
      <c r="P7357" t="s">
        <v>9</v>
      </c>
      <c r="Q7357" t="s">
        <v>9</v>
      </c>
      <c r="R7357" t="s">
        <v>224</v>
      </c>
      <c r="S7357" t="s">
        <v>127</v>
      </c>
      <c r="T7357">
        <v>1</v>
      </c>
      <c r="U7357" t="s">
        <v>475</v>
      </c>
      <c r="W7357" t="s">
        <v>386</v>
      </c>
    </row>
    <row r="7358" spans="1:23" x14ac:dyDescent="0.25">
      <c r="A7358" t="s">
        <v>6411</v>
      </c>
      <c r="B7358" s="1">
        <v>43921</v>
      </c>
      <c r="C7358">
        <v>-13.15</v>
      </c>
      <c r="D7358" t="s">
        <v>8282</v>
      </c>
      <c r="E7358" t="s">
        <v>8282</v>
      </c>
      <c r="F7358" t="s">
        <v>8283</v>
      </c>
      <c r="G7358" t="s">
        <v>89</v>
      </c>
      <c r="H7358" t="s">
        <v>229</v>
      </c>
      <c r="I7358" t="s">
        <v>229</v>
      </c>
      <c r="J7358" t="s">
        <v>9</v>
      </c>
      <c r="O7358" t="s">
        <v>89</v>
      </c>
      <c r="P7358" t="s">
        <v>9</v>
      </c>
      <c r="Q7358" t="s">
        <v>9</v>
      </c>
      <c r="R7358" t="s">
        <v>224</v>
      </c>
      <c r="S7358" t="s">
        <v>127</v>
      </c>
      <c r="T7358">
        <v>1</v>
      </c>
      <c r="U7358" t="s">
        <v>475</v>
      </c>
      <c r="W7358" t="s">
        <v>386</v>
      </c>
    </row>
    <row r="7359" spans="1:23" x14ac:dyDescent="0.25">
      <c r="A7359" t="s">
        <v>544</v>
      </c>
      <c r="B7359" s="1">
        <v>43921</v>
      </c>
      <c r="C7359">
        <v>-21.36</v>
      </c>
      <c r="D7359" t="s">
        <v>1833</v>
      </c>
      <c r="E7359" t="s">
        <v>1833</v>
      </c>
      <c r="F7359" t="s">
        <v>1834</v>
      </c>
      <c r="G7359" t="s">
        <v>104</v>
      </c>
      <c r="H7359" t="s">
        <v>7</v>
      </c>
      <c r="I7359" t="s">
        <v>7</v>
      </c>
      <c r="J7359" t="s">
        <v>9</v>
      </c>
      <c r="O7359" t="s">
        <v>104</v>
      </c>
      <c r="P7359" t="s">
        <v>9</v>
      </c>
      <c r="Q7359" t="s">
        <v>9</v>
      </c>
      <c r="R7359" t="s">
        <v>122</v>
      </c>
      <c r="S7359" t="s">
        <v>127</v>
      </c>
      <c r="T7359">
        <v>12</v>
      </c>
      <c r="U7359" t="s">
        <v>475</v>
      </c>
      <c r="W7359" t="s">
        <v>386</v>
      </c>
    </row>
    <row r="7360" spans="1:23" x14ac:dyDescent="0.25">
      <c r="A7360" t="s">
        <v>492</v>
      </c>
      <c r="B7360" s="1">
        <v>43921</v>
      </c>
      <c r="C7360">
        <v>25</v>
      </c>
      <c r="D7360" t="s">
        <v>536</v>
      </c>
      <c r="E7360" t="s">
        <v>536</v>
      </c>
      <c r="F7360" t="s">
        <v>537</v>
      </c>
      <c r="G7360" t="s">
        <v>92</v>
      </c>
      <c r="H7360" t="s">
        <v>49</v>
      </c>
      <c r="I7360" t="s">
        <v>49</v>
      </c>
      <c r="J7360" t="s">
        <v>9</v>
      </c>
      <c r="O7360" t="s">
        <v>92</v>
      </c>
      <c r="P7360" t="s">
        <v>9</v>
      </c>
      <c r="Q7360" t="s">
        <v>9</v>
      </c>
      <c r="R7360" t="s">
        <v>92</v>
      </c>
      <c r="S7360" t="s">
        <v>127</v>
      </c>
      <c r="T7360">
        <v>12</v>
      </c>
      <c r="U7360" t="s">
        <v>475</v>
      </c>
      <c r="W7360" t="s">
        <v>386</v>
      </c>
    </row>
    <row r="7361" spans="1:23" x14ac:dyDescent="0.25">
      <c r="A7361" t="s">
        <v>544</v>
      </c>
      <c r="B7361" s="1">
        <v>43921</v>
      </c>
      <c r="C7361">
        <v>14.62</v>
      </c>
      <c r="D7361" t="s">
        <v>1835</v>
      </c>
      <c r="E7361" t="s">
        <v>1835</v>
      </c>
      <c r="F7361" t="s">
        <v>1836</v>
      </c>
      <c r="G7361" t="s">
        <v>105</v>
      </c>
      <c r="H7361" t="s">
        <v>28</v>
      </c>
      <c r="I7361" t="s">
        <v>28</v>
      </c>
      <c r="J7361" t="s">
        <v>2331</v>
      </c>
      <c r="O7361" t="s">
        <v>105</v>
      </c>
      <c r="P7361" t="s">
        <v>9</v>
      </c>
      <c r="Q7361" t="s">
        <v>1837</v>
      </c>
      <c r="R7361" t="s">
        <v>122</v>
      </c>
      <c r="S7361" t="s">
        <v>124</v>
      </c>
      <c r="T7361">
        <v>1</v>
      </c>
      <c r="U7361" t="s">
        <v>475</v>
      </c>
      <c r="W7361" t="s">
        <v>386</v>
      </c>
    </row>
    <row r="7362" spans="1:23" x14ac:dyDescent="0.25">
      <c r="A7362" t="s">
        <v>492</v>
      </c>
      <c r="B7362" s="1">
        <v>43921</v>
      </c>
      <c r="C7362">
        <v>-32.97</v>
      </c>
      <c r="D7362" t="s">
        <v>636</v>
      </c>
      <c r="E7362" t="s">
        <v>636</v>
      </c>
      <c r="F7362" t="s">
        <v>637</v>
      </c>
      <c r="G7362" t="s">
        <v>100</v>
      </c>
      <c r="H7362" t="s">
        <v>97</v>
      </c>
      <c r="I7362" t="s">
        <v>97</v>
      </c>
      <c r="J7362" t="s">
        <v>2403</v>
      </c>
      <c r="K7362" t="s">
        <v>2404</v>
      </c>
      <c r="O7362" t="s">
        <v>100</v>
      </c>
      <c r="P7362" t="s">
        <v>29</v>
      </c>
      <c r="Q7362" t="s">
        <v>2405</v>
      </c>
      <c r="R7362" t="s">
        <v>122</v>
      </c>
      <c r="S7362" t="s">
        <v>125</v>
      </c>
      <c r="T7362">
        <v>1</v>
      </c>
      <c r="U7362" t="s">
        <v>475</v>
      </c>
      <c r="V7362" t="s">
        <v>270</v>
      </c>
      <c r="W7362" t="s">
        <v>1640</v>
      </c>
    </row>
    <row r="7363" spans="1:23" x14ac:dyDescent="0.25">
      <c r="A7363" t="s">
        <v>492</v>
      </c>
      <c r="B7363" s="1">
        <v>43921</v>
      </c>
      <c r="C7363">
        <v>-11.29</v>
      </c>
      <c r="D7363" t="s">
        <v>493</v>
      </c>
      <c r="E7363" t="s">
        <v>493</v>
      </c>
      <c r="F7363" t="s">
        <v>494</v>
      </c>
      <c r="G7363" t="s">
        <v>104</v>
      </c>
      <c r="H7363" t="s">
        <v>16</v>
      </c>
      <c r="I7363" t="s">
        <v>16</v>
      </c>
      <c r="J7363" t="s">
        <v>9</v>
      </c>
      <c r="O7363" t="s">
        <v>104</v>
      </c>
      <c r="P7363" t="s">
        <v>9</v>
      </c>
      <c r="Q7363" t="s">
        <v>9</v>
      </c>
      <c r="R7363" t="s">
        <v>122</v>
      </c>
      <c r="S7363" t="s">
        <v>127</v>
      </c>
      <c r="T7363">
        <v>12</v>
      </c>
      <c r="U7363" t="s">
        <v>475</v>
      </c>
      <c r="W7363" t="s">
        <v>386</v>
      </c>
    </row>
    <row r="7364" spans="1:23" x14ac:dyDescent="0.25">
      <c r="A7364" t="s">
        <v>391</v>
      </c>
      <c r="B7364" s="1">
        <v>43921</v>
      </c>
      <c r="C7364">
        <v>0.05</v>
      </c>
      <c r="D7364" t="s">
        <v>554</v>
      </c>
      <c r="E7364" t="s">
        <v>554</v>
      </c>
      <c r="F7364" t="s">
        <v>555</v>
      </c>
      <c r="G7364" t="s">
        <v>92</v>
      </c>
      <c r="H7364" t="s">
        <v>71</v>
      </c>
      <c r="I7364" t="s">
        <v>71</v>
      </c>
      <c r="J7364" t="s">
        <v>9</v>
      </c>
      <c r="O7364" t="s">
        <v>92</v>
      </c>
      <c r="P7364" t="s">
        <v>9</v>
      </c>
      <c r="Q7364" t="s">
        <v>9</v>
      </c>
      <c r="R7364" t="s">
        <v>92</v>
      </c>
      <c r="S7364" t="s">
        <v>127</v>
      </c>
      <c r="T7364">
        <v>12</v>
      </c>
      <c r="U7364" t="s">
        <v>475</v>
      </c>
      <c r="W7364" t="s">
        <v>386</v>
      </c>
    </row>
    <row r="7365" spans="1:23" x14ac:dyDescent="0.25">
      <c r="A7365" t="s">
        <v>544</v>
      </c>
      <c r="B7365" s="1">
        <v>43921</v>
      </c>
      <c r="C7365">
        <v>-15.96</v>
      </c>
      <c r="D7365" t="s">
        <v>979</v>
      </c>
      <c r="E7365" t="s">
        <v>979</v>
      </c>
      <c r="F7365" t="s">
        <v>1508</v>
      </c>
      <c r="G7365" t="s">
        <v>104</v>
      </c>
      <c r="H7365" t="s">
        <v>7</v>
      </c>
      <c r="I7365" t="s">
        <v>7</v>
      </c>
      <c r="J7365" t="s">
        <v>9</v>
      </c>
      <c r="O7365" t="s">
        <v>104</v>
      </c>
      <c r="P7365" t="s">
        <v>9</v>
      </c>
      <c r="Q7365" t="s">
        <v>9</v>
      </c>
      <c r="R7365" t="s">
        <v>122</v>
      </c>
      <c r="S7365" t="s">
        <v>127</v>
      </c>
      <c r="T7365">
        <v>12</v>
      </c>
      <c r="U7365" t="s">
        <v>475</v>
      </c>
      <c r="W7365" t="s">
        <v>386</v>
      </c>
    </row>
    <row r="7366" spans="1:23" x14ac:dyDescent="0.25">
      <c r="A7366" t="s">
        <v>390</v>
      </c>
      <c r="B7366" s="1">
        <v>43921</v>
      </c>
      <c r="C7366">
        <v>138.81</v>
      </c>
      <c r="D7366" t="s">
        <v>551</v>
      </c>
      <c r="E7366" t="s">
        <v>551</v>
      </c>
      <c r="F7366" t="s">
        <v>552</v>
      </c>
      <c r="G7366" t="s">
        <v>92</v>
      </c>
      <c r="H7366" t="s">
        <v>71</v>
      </c>
      <c r="I7366" t="s">
        <v>71</v>
      </c>
      <c r="J7366" t="s">
        <v>9</v>
      </c>
      <c r="O7366" t="s">
        <v>92</v>
      </c>
      <c r="P7366" t="s">
        <v>9</v>
      </c>
      <c r="Q7366" t="s">
        <v>9</v>
      </c>
      <c r="R7366" t="s">
        <v>92</v>
      </c>
      <c r="S7366" t="s">
        <v>127</v>
      </c>
      <c r="T7366">
        <v>12</v>
      </c>
      <c r="U7366" t="s">
        <v>475</v>
      </c>
      <c r="W7366" t="s">
        <v>386</v>
      </c>
    </row>
    <row r="7367" spans="1:23" x14ac:dyDescent="0.25">
      <c r="A7367" t="s">
        <v>58</v>
      </c>
      <c r="B7367" s="1">
        <v>43921</v>
      </c>
      <c r="C7367">
        <v>167.79</v>
      </c>
      <c r="D7367" t="s">
        <v>551</v>
      </c>
      <c r="E7367" t="s">
        <v>551</v>
      </c>
      <c r="F7367" t="s">
        <v>552</v>
      </c>
      <c r="G7367" t="s">
        <v>92</v>
      </c>
      <c r="H7367" t="s">
        <v>71</v>
      </c>
      <c r="I7367" t="s">
        <v>71</v>
      </c>
      <c r="J7367" t="s">
        <v>9</v>
      </c>
      <c r="O7367" t="s">
        <v>92</v>
      </c>
      <c r="P7367" t="s">
        <v>9</v>
      </c>
      <c r="Q7367" t="s">
        <v>9</v>
      </c>
      <c r="R7367" t="s">
        <v>92</v>
      </c>
      <c r="S7367" t="s">
        <v>127</v>
      </c>
      <c r="T7367">
        <v>12</v>
      </c>
      <c r="U7367" t="s">
        <v>475</v>
      </c>
      <c r="W7367" t="s">
        <v>386</v>
      </c>
    </row>
    <row r="7368" spans="1:23" x14ac:dyDescent="0.25">
      <c r="A7368" t="s">
        <v>492</v>
      </c>
      <c r="B7368" s="1">
        <v>43920</v>
      </c>
      <c r="C7368">
        <v>-150.78</v>
      </c>
      <c r="D7368" t="s">
        <v>636</v>
      </c>
      <c r="E7368" t="s">
        <v>636</v>
      </c>
      <c r="F7368" t="s">
        <v>637</v>
      </c>
      <c r="G7368" t="s">
        <v>100</v>
      </c>
      <c r="H7368" t="s">
        <v>97</v>
      </c>
      <c r="I7368" t="s">
        <v>97</v>
      </c>
      <c r="J7368" t="s">
        <v>2406</v>
      </c>
      <c r="K7368" t="s">
        <v>2407</v>
      </c>
      <c r="O7368" t="s">
        <v>100</v>
      </c>
      <c r="P7368" t="s">
        <v>29</v>
      </c>
      <c r="Q7368" t="s">
        <v>2408</v>
      </c>
      <c r="R7368" t="s">
        <v>122</v>
      </c>
      <c r="S7368" t="s">
        <v>125</v>
      </c>
      <c r="T7368">
        <v>1</v>
      </c>
      <c r="U7368" t="s">
        <v>475</v>
      </c>
      <c r="V7368" t="s">
        <v>270</v>
      </c>
      <c r="W7368" t="s">
        <v>1640</v>
      </c>
    </row>
    <row r="7369" spans="1:23" x14ac:dyDescent="0.25">
      <c r="A7369" t="s">
        <v>6411</v>
      </c>
      <c r="B7369" s="1">
        <v>43920</v>
      </c>
      <c r="C7369">
        <v>13.15</v>
      </c>
      <c r="D7369" t="s">
        <v>8282</v>
      </c>
      <c r="E7369" t="s">
        <v>8282</v>
      </c>
      <c r="F7369" t="s">
        <v>8283</v>
      </c>
      <c r="G7369" t="s">
        <v>89</v>
      </c>
      <c r="H7369" t="s">
        <v>69</v>
      </c>
      <c r="I7369" t="s">
        <v>69</v>
      </c>
      <c r="J7369" t="s">
        <v>9</v>
      </c>
      <c r="O7369" t="s">
        <v>89</v>
      </c>
      <c r="P7369" t="s">
        <v>9</v>
      </c>
      <c r="Q7369" t="s">
        <v>9</v>
      </c>
      <c r="R7369" t="s">
        <v>224</v>
      </c>
      <c r="S7369" t="s">
        <v>127</v>
      </c>
      <c r="T7369">
        <v>1</v>
      </c>
      <c r="U7369" t="s">
        <v>475</v>
      </c>
      <c r="W7369" t="s">
        <v>386</v>
      </c>
    </row>
    <row r="7370" spans="1:23" x14ac:dyDescent="0.25">
      <c r="A7370" t="s">
        <v>492</v>
      </c>
      <c r="B7370" s="1">
        <v>43920</v>
      </c>
      <c r="C7370">
        <v>-7.57</v>
      </c>
      <c r="D7370" t="s">
        <v>864</v>
      </c>
      <c r="E7370" t="s">
        <v>864</v>
      </c>
      <c r="F7370" t="s">
        <v>865</v>
      </c>
      <c r="G7370" t="s">
        <v>100</v>
      </c>
      <c r="H7370" t="s">
        <v>97</v>
      </c>
      <c r="I7370" t="s">
        <v>97</v>
      </c>
      <c r="J7370" t="s">
        <v>2403</v>
      </c>
      <c r="K7370" t="s">
        <v>2404</v>
      </c>
      <c r="O7370" t="s">
        <v>100</v>
      </c>
      <c r="P7370" t="s">
        <v>29</v>
      </c>
      <c r="Q7370" t="s">
        <v>2405</v>
      </c>
      <c r="R7370" t="s">
        <v>122</v>
      </c>
      <c r="S7370" t="s">
        <v>125</v>
      </c>
      <c r="T7370">
        <v>1</v>
      </c>
      <c r="U7370" t="s">
        <v>475</v>
      </c>
      <c r="V7370" t="s">
        <v>270</v>
      </c>
      <c r="W7370" t="s">
        <v>1640</v>
      </c>
    </row>
    <row r="7371" spans="1:23" x14ac:dyDescent="0.25">
      <c r="A7371" t="s">
        <v>6411</v>
      </c>
      <c r="B7371" s="1">
        <v>43920</v>
      </c>
      <c r="C7371">
        <v>0.96</v>
      </c>
      <c r="D7371" t="s">
        <v>556</v>
      </c>
      <c r="E7371" t="s">
        <v>556</v>
      </c>
      <c r="F7371" t="s">
        <v>8284</v>
      </c>
      <c r="G7371" t="s">
        <v>92</v>
      </c>
      <c r="H7371" t="s">
        <v>71</v>
      </c>
      <c r="I7371" t="s">
        <v>71</v>
      </c>
      <c r="J7371" t="s">
        <v>9</v>
      </c>
      <c r="O7371" t="s">
        <v>92</v>
      </c>
      <c r="P7371" t="s">
        <v>9</v>
      </c>
      <c r="Q7371" t="s">
        <v>9</v>
      </c>
      <c r="R7371" t="s">
        <v>92</v>
      </c>
      <c r="S7371" t="s">
        <v>127</v>
      </c>
      <c r="T7371">
        <v>12</v>
      </c>
      <c r="U7371" t="s">
        <v>475</v>
      </c>
      <c r="W7371" t="s">
        <v>386</v>
      </c>
    </row>
    <row r="7372" spans="1:23" x14ac:dyDescent="0.25">
      <c r="A7372" t="s">
        <v>544</v>
      </c>
      <c r="B7372" s="1">
        <v>43920</v>
      </c>
      <c r="C7372">
        <v>-82.11</v>
      </c>
      <c r="D7372" t="s">
        <v>560</v>
      </c>
      <c r="E7372" t="s">
        <v>560</v>
      </c>
      <c r="F7372" t="s">
        <v>630</v>
      </c>
      <c r="G7372" t="s">
        <v>104</v>
      </c>
      <c r="H7372" t="s">
        <v>16</v>
      </c>
      <c r="I7372" t="s">
        <v>16</v>
      </c>
      <c r="J7372" t="s">
        <v>9</v>
      </c>
      <c r="O7372" t="s">
        <v>104</v>
      </c>
      <c r="P7372" t="s">
        <v>9</v>
      </c>
      <c r="Q7372" t="s">
        <v>9</v>
      </c>
      <c r="R7372" t="s">
        <v>122</v>
      </c>
      <c r="S7372" t="s">
        <v>127</v>
      </c>
      <c r="T7372">
        <v>12</v>
      </c>
      <c r="U7372" t="s">
        <v>475</v>
      </c>
      <c r="W7372" t="s">
        <v>386</v>
      </c>
    </row>
    <row r="7373" spans="1:23" x14ac:dyDescent="0.25">
      <c r="A7373" t="s">
        <v>19</v>
      </c>
      <c r="B7373" s="1">
        <v>43919</v>
      </c>
      <c r="C7373">
        <v>306.74</v>
      </c>
      <c r="D7373" t="s">
        <v>597</v>
      </c>
      <c r="E7373" t="s">
        <v>597</v>
      </c>
      <c r="F7373" t="s">
        <v>598</v>
      </c>
      <c r="G7373" t="s">
        <v>55</v>
      </c>
      <c r="H7373" t="s">
        <v>76</v>
      </c>
      <c r="I7373" t="s">
        <v>76</v>
      </c>
      <c r="J7373" t="s">
        <v>9</v>
      </c>
      <c r="O7373" t="s">
        <v>55</v>
      </c>
      <c r="P7373" t="s">
        <v>9</v>
      </c>
      <c r="Q7373" t="s">
        <v>1839</v>
      </c>
      <c r="R7373" t="s">
        <v>224</v>
      </c>
      <c r="S7373" t="s">
        <v>126</v>
      </c>
      <c r="T7373">
        <v>12</v>
      </c>
      <c r="U7373" t="s">
        <v>475</v>
      </c>
      <c r="V7373" t="s">
        <v>6075</v>
      </c>
      <c r="W7373" t="s">
        <v>386</v>
      </c>
    </row>
    <row r="7374" spans="1:23" x14ac:dyDescent="0.25">
      <c r="A7374" t="s">
        <v>19</v>
      </c>
      <c r="B7374" s="1">
        <v>43919</v>
      </c>
      <c r="C7374">
        <v>200.25</v>
      </c>
      <c r="D7374" t="s">
        <v>597</v>
      </c>
      <c r="E7374" t="s">
        <v>597</v>
      </c>
      <c r="F7374" t="s">
        <v>598</v>
      </c>
      <c r="G7374" t="s">
        <v>55</v>
      </c>
      <c r="H7374" t="s">
        <v>76</v>
      </c>
      <c r="I7374" t="s">
        <v>76</v>
      </c>
      <c r="J7374" t="s">
        <v>9</v>
      </c>
      <c r="O7374" t="s">
        <v>55</v>
      </c>
      <c r="P7374" t="s">
        <v>9</v>
      </c>
      <c r="Q7374" t="s">
        <v>1838</v>
      </c>
      <c r="R7374" t="s">
        <v>224</v>
      </c>
      <c r="S7374" t="s">
        <v>126</v>
      </c>
      <c r="T7374">
        <v>12</v>
      </c>
      <c r="U7374" t="s">
        <v>475</v>
      </c>
      <c r="V7374" t="s">
        <v>6075</v>
      </c>
      <c r="W7374" t="s">
        <v>386</v>
      </c>
    </row>
    <row r="7375" spans="1:23" x14ac:dyDescent="0.25">
      <c r="A7375" t="s">
        <v>492</v>
      </c>
      <c r="B7375" s="1">
        <v>43918</v>
      </c>
      <c r="C7375">
        <v>-118.49</v>
      </c>
      <c r="D7375" t="s">
        <v>495</v>
      </c>
      <c r="E7375" t="s">
        <v>495</v>
      </c>
      <c r="F7375" t="s">
        <v>496</v>
      </c>
      <c r="G7375" t="s">
        <v>104</v>
      </c>
      <c r="H7375" t="s">
        <v>16</v>
      </c>
      <c r="I7375" t="s">
        <v>16</v>
      </c>
      <c r="J7375" t="s">
        <v>9</v>
      </c>
      <c r="O7375" t="s">
        <v>104</v>
      </c>
      <c r="P7375" t="s">
        <v>9</v>
      </c>
      <c r="Q7375" t="s">
        <v>9</v>
      </c>
      <c r="R7375" t="s">
        <v>122</v>
      </c>
      <c r="S7375" t="s">
        <v>127</v>
      </c>
      <c r="T7375">
        <v>12</v>
      </c>
      <c r="U7375" t="s">
        <v>475</v>
      </c>
      <c r="W7375" t="s">
        <v>386</v>
      </c>
    </row>
    <row r="7376" spans="1:23" x14ac:dyDescent="0.25">
      <c r="A7376" t="s">
        <v>492</v>
      </c>
      <c r="B7376" s="1">
        <v>43918</v>
      </c>
      <c r="C7376">
        <v>-129.74</v>
      </c>
      <c r="D7376" t="s">
        <v>580</v>
      </c>
      <c r="E7376" t="s">
        <v>580</v>
      </c>
      <c r="F7376" t="s">
        <v>581</v>
      </c>
      <c r="G7376" t="s">
        <v>88</v>
      </c>
      <c r="H7376" t="s">
        <v>59</v>
      </c>
      <c r="I7376" t="s">
        <v>59</v>
      </c>
      <c r="J7376" t="s">
        <v>9</v>
      </c>
      <c r="O7376" t="s">
        <v>88</v>
      </c>
      <c r="P7376" t="s">
        <v>9</v>
      </c>
      <c r="Q7376" t="s">
        <v>9</v>
      </c>
      <c r="R7376" t="s">
        <v>122</v>
      </c>
      <c r="S7376" t="s">
        <v>127</v>
      </c>
      <c r="T7376">
        <v>1</v>
      </c>
      <c r="U7376" t="s">
        <v>475</v>
      </c>
      <c r="W7376" t="s">
        <v>386</v>
      </c>
    </row>
    <row r="7377" spans="1:23" x14ac:dyDescent="0.25">
      <c r="A7377" t="s">
        <v>544</v>
      </c>
      <c r="B7377" s="1">
        <v>43918</v>
      </c>
      <c r="C7377">
        <v>-35.72</v>
      </c>
      <c r="D7377" t="s">
        <v>975</v>
      </c>
      <c r="E7377" t="s">
        <v>975</v>
      </c>
      <c r="F7377" t="s">
        <v>976</v>
      </c>
      <c r="G7377" t="s">
        <v>104</v>
      </c>
      <c r="H7377" t="s">
        <v>12</v>
      </c>
      <c r="I7377" t="s">
        <v>12</v>
      </c>
      <c r="J7377" t="s">
        <v>9</v>
      </c>
      <c r="O7377" t="s">
        <v>104</v>
      </c>
      <c r="P7377" t="s">
        <v>9</v>
      </c>
      <c r="Q7377" t="s">
        <v>9</v>
      </c>
      <c r="R7377" t="s">
        <v>122</v>
      </c>
      <c r="S7377" t="s">
        <v>127</v>
      </c>
      <c r="T7377">
        <v>12</v>
      </c>
      <c r="U7377" t="s">
        <v>475</v>
      </c>
      <c r="W7377" t="s">
        <v>386</v>
      </c>
    </row>
    <row r="7378" spans="1:23" x14ac:dyDescent="0.25">
      <c r="A7378" t="s">
        <v>492</v>
      </c>
      <c r="B7378" s="1">
        <v>43918</v>
      </c>
      <c r="C7378">
        <v>-3.3</v>
      </c>
      <c r="D7378" t="s">
        <v>628</v>
      </c>
      <c r="E7378" t="s">
        <v>628</v>
      </c>
      <c r="F7378" t="s">
        <v>629</v>
      </c>
      <c r="G7378" t="s">
        <v>13</v>
      </c>
      <c r="H7378" t="s">
        <v>11</v>
      </c>
      <c r="I7378" t="s">
        <v>11</v>
      </c>
      <c r="J7378" t="s">
        <v>9</v>
      </c>
      <c r="O7378" t="s">
        <v>13</v>
      </c>
      <c r="P7378" t="s">
        <v>9</v>
      </c>
      <c r="Q7378" t="s">
        <v>9</v>
      </c>
      <c r="R7378" t="s">
        <v>122</v>
      </c>
      <c r="S7378" t="s">
        <v>127</v>
      </c>
      <c r="T7378">
        <v>12</v>
      </c>
      <c r="U7378" t="s">
        <v>475</v>
      </c>
      <c r="W7378" t="s">
        <v>386</v>
      </c>
    </row>
    <row r="7379" spans="1:23" x14ac:dyDescent="0.25">
      <c r="A7379" t="s">
        <v>544</v>
      </c>
      <c r="B7379" s="1">
        <v>43918</v>
      </c>
      <c r="C7379">
        <v>-78.14</v>
      </c>
      <c r="D7379" t="s">
        <v>699</v>
      </c>
      <c r="E7379" t="s">
        <v>699</v>
      </c>
      <c r="F7379" t="s">
        <v>700</v>
      </c>
      <c r="G7379" t="s">
        <v>104</v>
      </c>
      <c r="H7379" t="s">
        <v>12</v>
      </c>
      <c r="I7379" t="s">
        <v>12</v>
      </c>
      <c r="J7379" t="s">
        <v>9</v>
      </c>
      <c r="O7379" t="s">
        <v>104</v>
      </c>
      <c r="P7379" t="s">
        <v>9</v>
      </c>
      <c r="Q7379" t="s">
        <v>9</v>
      </c>
      <c r="R7379" t="s">
        <v>122</v>
      </c>
      <c r="S7379" t="s">
        <v>127</v>
      </c>
      <c r="T7379">
        <v>12</v>
      </c>
      <c r="U7379" t="s">
        <v>475</v>
      </c>
      <c r="W7379" t="s">
        <v>386</v>
      </c>
    </row>
    <row r="7380" spans="1:23" x14ac:dyDescent="0.25">
      <c r="A7380" t="s">
        <v>492</v>
      </c>
      <c r="B7380" s="1">
        <v>43918</v>
      </c>
      <c r="C7380">
        <v>-24.16</v>
      </c>
      <c r="D7380" t="s">
        <v>514</v>
      </c>
      <c r="E7380" t="s">
        <v>514</v>
      </c>
      <c r="F7380" t="s">
        <v>1841</v>
      </c>
      <c r="G7380" t="s">
        <v>13</v>
      </c>
      <c r="H7380" t="s">
        <v>91</v>
      </c>
      <c r="I7380" t="s">
        <v>91</v>
      </c>
      <c r="J7380" t="s">
        <v>9</v>
      </c>
      <c r="O7380" t="s">
        <v>13</v>
      </c>
      <c r="P7380" t="s">
        <v>9</v>
      </c>
      <c r="Q7380" t="s">
        <v>1842</v>
      </c>
      <c r="R7380" t="s">
        <v>122</v>
      </c>
      <c r="S7380" t="s">
        <v>127</v>
      </c>
      <c r="T7380">
        <v>12</v>
      </c>
      <c r="U7380" t="s">
        <v>475</v>
      </c>
      <c r="W7380" t="s">
        <v>386</v>
      </c>
    </row>
    <row r="7381" spans="1:23" x14ac:dyDescent="0.25">
      <c r="A7381" t="s">
        <v>492</v>
      </c>
      <c r="B7381" s="1">
        <v>43918</v>
      </c>
      <c r="C7381">
        <v>-9.85</v>
      </c>
      <c r="D7381" t="s">
        <v>815</v>
      </c>
      <c r="E7381" t="s">
        <v>815</v>
      </c>
      <c r="F7381" t="s">
        <v>1840</v>
      </c>
      <c r="G7381" t="s">
        <v>120</v>
      </c>
      <c r="H7381" t="s">
        <v>83</v>
      </c>
      <c r="I7381" t="s">
        <v>83</v>
      </c>
      <c r="J7381" t="s">
        <v>9</v>
      </c>
      <c r="O7381" t="s">
        <v>120</v>
      </c>
      <c r="P7381" t="s">
        <v>9</v>
      </c>
      <c r="Q7381" t="s">
        <v>9</v>
      </c>
      <c r="R7381" t="s">
        <v>122</v>
      </c>
      <c r="S7381" t="s">
        <v>127</v>
      </c>
      <c r="T7381">
        <v>12</v>
      </c>
      <c r="U7381" t="s">
        <v>475</v>
      </c>
      <c r="W7381" t="s">
        <v>386</v>
      </c>
    </row>
    <row r="7382" spans="1:23" x14ac:dyDescent="0.25">
      <c r="A7382" t="s">
        <v>544</v>
      </c>
      <c r="B7382" s="1">
        <v>43918</v>
      </c>
      <c r="C7382">
        <v>-52.04</v>
      </c>
      <c r="D7382" t="s">
        <v>660</v>
      </c>
      <c r="E7382" t="s">
        <v>660</v>
      </c>
      <c r="F7382" t="s">
        <v>661</v>
      </c>
      <c r="G7382" t="s">
        <v>104</v>
      </c>
      <c r="H7382" t="s">
        <v>12</v>
      </c>
      <c r="I7382" t="s">
        <v>12</v>
      </c>
      <c r="J7382" t="s">
        <v>9</v>
      </c>
      <c r="O7382" t="s">
        <v>104</v>
      </c>
      <c r="P7382" t="s">
        <v>9</v>
      </c>
      <c r="Q7382" t="s">
        <v>9</v>
      </c>
      <c r="R7382" t="s">
        <v>122</v>
      </c>
      <c r="S7382" t="s">
        <v>127</v>
      </c>
      <c r="T7382">
        <v>12</v>
      </c>
      <c r="U7382" t="s">
        <v>475</v>
      </c>
      <c r="W7382" t="s">
        <v>386</v>
      </c>
    </row>
    <row r="7383" spans="1:23" x14ac:dyDescent="0.25">
      <c r="A7383" t="s">
        <v>492</v>
      </c>
      <c r="B7383" s="1">
        <v>43917</v>
      </c>
      <c r="C7383">
        <v>-200</v>
      </c>
      <c r="D7383" t="s">
        <v>1843</v>
      </c>
      <c r="E7383" t="s">
        <v>1843</v>
      </c>
      <c r="F7383" t="s">
        <v>1733</v>
      </c>
      <c r="G7383" t="s">
        <v>118</v>
      </c>
      <c r="H7383" t="s">
        <v>74</v>
      </c>
      <c r="I7383" t="s">
        <v>74</v>
      </c>
      <c r="J7383" t="s">
        <v>9</v>
      </c>
      <c r="O7383" t="s">
        <v>118</v>
      </c>
      <c r="P7383" t="s">
        <v>9</v>
      </c>
      <c r="Q7383" t="s">
        <v>9</v>
      </c>
      <c r="R7383" t="s">
        <v>122</v>
      </c>
      <c r="S7383" t="s">
        <v>127</v>
      </c>
      <c r="T7383">
        <v>1</v>
      </c>
      <c r="U7383" t="s">
        <v>475</v>
      </c>
      <c r="W7383" t="s">
        <v>386</v>
      </c>
    </row>
    <row r="7384" spans="1:23" x14ac:dyDescent="0.25">
      <c r="A7384" t="s">
        <v>544</v>
      </c>
      <c r="B7384" s="1">
        <v>43917</v>
      </c>
      <c r="C7384">
        <v>0</v>
      </c>
      <c r="D7384" t="s">
        <v>1844</v>
      </c>
      <c r="E7384" t="s">
        <v>1844</v>
      </c>
      <c r="F7384" t="s">
        <v>1845</v>
      </c>
      <c r="G7384" t="s">
        <v>88</v>
      </c>
      <c r="H7384" t="s">
        <v>223</v>
      </c>
      <c r="I7384" t="s">
        <v>223</v>
      </c>
      <c r="J7384" t="s">
        <v>9</v>
      </c>
      <c r="O7384" t="s">
        <v>88</v>
      </c>
      <c r="P7384" t="s">
        <v>9</v>
      </c>
      <c r="Q7384" t="s">
        <v>9</v>
      </c>
      <c r="R7384" t="s">
        <v>122</v>
      </c>
      <c r="S7384" t="s">
        <v>127</v>
      </c>
      <c r="T7384">
        <v>1</v>
      </c>
      <c r="U7384" t="s">
        <v>475</v>
      </c>
      <c r="W7384" t="s">
        <v>386</v>
      </c>
    </row>
    <row r="7385" spans="1:23" x14ac:dyDescent="0.25">
      <c r="A7385" t="s">
        <v>605</v>
      </c>
      <c r="B7385" s="1">
        <v>43916</v>
      </c>
      <c r="C7385">
        <v>-13.21</v>
      </c>
      <c r="D7385" t="s">
        <v>606</v>
      </c>
      <c r="E7385" t="s">
        <v>606</v>
      </c>
      <c r="F7385" t="s">
        <v>1846</v>
      </c>
      <c r="G7385" t="s">
        <v>13</v>
      </c>
      <c r="H7385" t="s">
        <v>11</v>
      </c>
      <c r="I7385" t="s">
        <v>11</v>
      </c>
      <c r="J7385" t="s">
        <v>9</v>
      </c>
      <c r="O7385" t="s">
        <v>13</v>
      </c>
      <c r="P7385" t="s">
        <v>9</v>
      </c>
      <c r="Q7385" t="s">
        <v>9</v>
      </c>
      <c r="R7385" t="s">
        <v>122</v>
      </c>
      <c r="S7385" t="s">
        <v>127</v>
      </c>
      <c r="T7385">
        <v>12</v>
      </c>
      <c r="U7385" t="s">
        <v>475</v>
      </c>
      <c r="W7385" t="s">
        <v>386</v>
      </c>
    </row>
    <row r="7386" spans="1:23" x14ac:dyDescent="0.25">
      <c r="A7386" t="s">
        <v>492</v>
      </c>
      <c r="B7386" s="1">
        <v>43916</v>
      </c>
      <c r="C7386">
        <v>-347</v>
      </c>
      <c r="D7386" t="s">
        <v>522</v>
      </c>
      <c r="E7386" t="s">
        <v>522</v>
      </c>
      <c r="F7386" t="s">
        <v>523</v>
      </c>
      <c r="G7386" t="s">
        <v>100</v>
      </c>
      <c r="H7386" t="s">
        <v>97</v>
      </c>
      <c r="I7386" t="s">
        <v>97</v>
      </c>
      <c r="J7386" t="s">
        <v>2439</v>
      </c>
      <c r="O7386" t="s">
        <v>100</v>
      </c>
      <c r="P7386" t="s">
        <v>29</v>
      </c>
      <c r="Q7386" t="s">
        <v>6334</v>
      </c>
      <c r="R7386" t="s">
        <v>122</v>
      </c>
      <c r="S7386" t="s">
        <v>125</v>
      </c>
      <c r="T7386">
        <v>1</v>
      </c>
      <c r="U7386" t="s">
        <v>475</v>
      </c>
      <c r="V7386" t="s">
        <v>270</v>
      </c>
      <c r="W7386" t="s">
        <v>1640</v>
      </c>
    </row>
    <row r="7387" spans="1:23" x14ac:dyDescent="0.25">
      <c r="A7387" t="s">
        <v>19</v>
      </c>
      <c r="B7387" s="1">
        <v>43915</v>
      </c>
      <c r="C7387">
        <v>-321.37</v>
      </c>
      <c r="D7387" t="s">
        <v>609</v>
      </c>
      <c r="E7387" t="s">
        <v>609</v>
      </c>
      <c r="F7387" t="s">
        <v>610</v>
      </c>
      <c r="G7387" t="s">
        <v>10</v>
      </c>
      <c r="H7387" t="s">
        <v>20</v>
      </c>
      <c r="I7387" t="s">
        <v>20</v>
      </c>
      <c r="J7387" t="s">
        <v>9</v>
      </c>
      <c r="O7387" t="s">
        <v>10</v>
      </c>
      <c r="P7387" t="s">
        <v>9</v>
      </c>
      <c r="Q7387" t="s">
        <v>9</v>
      </c>
      <c r="R7387" t="s">
        <v>122</v>
      </c>
      <c r="S7387" t="s">
        <v>127</v>
      </c>
      <c r="T7387">
        <v>12</v>
      </c>
      <c r="U7387" t="s">
        <v>475</v>
      </c>
      <c r="W7387" t="s">
        <v>386</v>
      </c>
    </row>
    <row r="7388" spans="1:23" x14ac:dyDescent="0.25">
      <c r="A7388" t="s">
        <v>19</v>
      </c>
      <c r="B7388" s="1">
        <v>43915</v>
      </c>
      <c r="C7388">
        <v>-859.01</v>
      </c>
      <c r="D7388" t="s">
        <v>17</v>
      </c>
      <c r="E7388" t="s">
        <v>17</v>
      </c>
      <c r="F7388" t="s">
        <v>778</v>
      </c>
      <c r="G7388" t="s">
        <v>55</v>
      </c>
      <c r="H7388" t="s">
        <v>18</v>
      </c>
      <c r="I7388" t="s">
        <v>18</v>
      </c>
      <c r="J7388" t="s">
        <v>9</v>
      </c>
      <c r="O7388" t="s">
        <v>55</v>
      </c>
      <c r="P7388" t="s">
        <v>9</v>
      </c>
      <c r="Q7388" t="s">
        <v>9</v>
      </c>
      <c r="R7388" t="s">
        <v>224</v>
      </c>
      <c r="S7388" t="s">
        <v>126</v>
      </c>
      <c r="T7388">
        <v>12</v>
      </c>
      <c r="U7388" t="s">
        <v>475</v>
      </c>
      <c r="W7388" t="s">
        <v>386</v>
      </c>
    </row>
    <row r="7389" spans="1:23" x14ac:dyDescent="0.25">
      <c r="A7389" t="s">
        <v>19</v>
      </c>
      <c r="B7389" s="1">
        <v>43915</v>
      </c>
      <c r="C7389">
        <v>1717.27</v>
      </c>
      <c r="D7389" t="s">
        <v>977</v>
      </c>
      <c r="E7389" t="s">
        <v>977</v>
      </c>
      <c r="F7389" t="s">
        <v>1850</v>
      </c>
      <c r="G7389" t="s">
        <v>55</v>
      </c>
      <c r="H7389" t="s">
        <v>76</v>
      </c>
      <c r="I7389" t="s">
        <v>76</v>
      </c>
      <c r="J7389" t="s">
        <v>9</v>
      </c>
      <c r="O7389" t="s">
        <v>55</v>
      </c>
      <c r="P7389" t="s">
        <v>9</v>
      </c>
      <c r="Q7389" t="s">
        <v>9</v>
      </c>
      <c r="R7389" t="s">
        <v>224</v>
      </c>
      <c r="S7389" t="s">
        <v>126</v>
      </c>
      <c r="T7389">
        <v>12</v>
      </c>
      <c r="U7389" t="s">
        <v>475</v>
      </c>
      <c r="V7389" t="s">
        <v>6075</v>
      </c>
      <c r="W7389" t="s">
        <v>386</v>
      </c>
    </row>
    <row r="7390" spans="1:23" x14ac:dyDescent="0.25">
      <c r="A7390" t="s">
        <v>391</v>
      </c>
      <c r="B7390" s="1">
        <v>43915</v>
      </c>
      <c r="C7390">
        <v>-1500</v>
      </c>
      <c r="D7390" t="s">
        <v>1851</v>
      </c>
      <c r="E7390" t="s">
        <v>1851</v>
      </c>
      <c r="F7390" t="s">
        <v>1852</v>
      </c>
      <c r="G7390" t="s">
        <v>55</v>
      </c>
      <c r="H7390" t="s">
        <v>225</v>
      </c>
      <c r="I7390" t="s">
        <v>225</v>
      </c>
      <c r="J7390" t="s">
        <v>9</v>
      </c>
      <c r="O7390" t="s">
        <v>55</v>
      </c>
      <c r="P7390" t="s">
        <v>9</v>
      </c>
      <c r="Q7390" t="s">
        <v>9</v>
      </c>
      <c r="R7390" t="s">
        <v>224</v>
      </c>
      <c r="S7390" t="s">
        <v>126</v>
      </c>
      <c r="T7390">
        <v>0</v>
      </c>
      <c r="U7390" t="s">
        <v>475</v>
      </c>
      <c r="V7390" t="s">
        <v>6075</v>
      </c>
      <c r="W7390" t="s">
        <v>386</v>
      </c>
    </row>
    <row r="7391" spans="1:23" x14ac:dyDescent="0.25">
      <c r="A7391" t="s">
        <v>544</v>
      </c>
      <c r="B7391" s="1">
        <v>43915</v>
      </c>
      <c r="C7391">
        <v>-10.26</v>
      </c>
      <c r="D7391" t="s">
        <v>979</v>
      </c>
      <c r="E7391" t="s">
        <v>979</v>
      </c>
      <c r="F7391" t="s">
        <v>1508</v>
      </c>
      <c r="G7391" t="s">
        <v>104</v>
      </c>
      <c r="H7391" t="s">
        <v>7</v>
      </c>
      <c r="I7391" t="s">
        <v>7</v>
      </c>
      <c r="J7391" t="s">
        <v>9</v>
      </c>
      <c r="O7391" t="s">
        <v>104</v>
      </c>
      <c r="P7391" t="s">
        <v>9</v>
      </c>
      <c r="Q7391" t="s">
        <v>9</v>
      </c>
      <c r="R7391" t="s">
        <v>122</v>
      </c>
      <c r="S7391" t="s">
        <v>127</v>
      </c>
      <c r="T7391">
        <v>12</v>
      </c>
      <c r="U7391" t="s">
        <v>475</v>
      </c>
      <c r="W7391" t="s">
        <v>386</v>
      </c>
    </row>
    <row r="7392" spans="1:23" x14ac:dyDescent="0.25">
      <c r="A7392" t="s">
        <v>63</v>
      </c>
      <c r="B7392" s="1">
        <v>43915</v>
      </c>
      <c r="C7392">
        <v>1500</v>
      </c>
      <c r="D7392" t="s">
        <v>1848</v>
      </c>
      <c r="E7392" t="s">
        <v>1848</v>
      </c>
      <c r="F7392" t="s">
        <v>1849</v>
      </c>
      <c r="G7392" t="s">
        <v>55</v>
      </c>
      <c r="H7392" t="s">
        <v>225</v>
      </c>
      <c r="I7392" t="s">
        <v>225</v>
      </c>
      <c r="J7392" t="s">
        <v>9</v>
      </c>
      <c r="O7392" t="s">
        <v>55</v>
      </c>
      <c r="P7392" t="s">
        <v>9</v>
      </c>
      <c r="Q7392" t="s">
        <v>9</v>
      </c>
      <c r="R7392" t="s">
        <v>224</v>
      </c>
      <c r="S7392" t="s">
        <v>126</v>
      </c>
      <c r="T7392">
        <v>0</v>
      </c>
      <c r="U7392" t="s">
        <v>475</v>
      </c>
      <c r="V7392" t="s">
        <v>6075</v>
      </c>
      <c r="W7392" t="s">
        <v>386</v>
      </c>
    </row>
    <row r="7393" spans="1:23" x14ac:dyDescent="0.25">
      <c r="A7393" t="s">
        <v>492</v>
      </c>
      <c r="B7393" s="1">
        <v>43915</v>
      </c>
      <c r="C7393">
        <v>-24.77</v>
      </c>
      <c r="D7393" t="s">
        <v>1773</v>
      </c>
      <c r="E7393" t="s">
        <v>1773</v>
      </c>
      <c r="F7393" t="s">
        <v>1774</v>
      </c>
      <c r="G7393" t="s">
        <v>121</v>
      </c>
      <c r="H7393" t="s">
        <v>483</v>
      </c>
      <c r="I7393" t="s">
        <v>483</v>
      </c>
      <c r="J7393" t="s">
        <v>9</v>
      </c>
      <c r="O7393" t="s">
        <v>121</v>
      </c>
      <c r="P7393" t="s">
        <v>9</v>
      </c>
      <c r="Q7393" t="s">
        <v>1847</v>
      </c>
      <c r="R7393" t="s">
        <v>122</v>
      </c>
      <c r="S7393" t="s">
        <v>127</v>
      </c>
      <c r="T7393">
        <v>12</v>
      </c>
      <c r="U7393" t="s">
        <v>475</v>
      </c>
      <c r="W7393" t="s">
        <v>386</v>
      </c>
    </row>
    <row r="7394" spans="1:23" x14ac:dyDescent="0.25">
      <c r="A7394" t="s">
        <v>492</v>
      </c>
      <c r="B7394" s="1">
        <v>43915</v>
      </c>
      <c r="C7394">
        <v>-16.489999999999998</v>
      </c>
      <c r="D7394" t="s">
        <v>588</v>
      </c>
      <c r="E7394" t="s">
        <v>588</v>
      </c>
      <c r="F7394" t="s">
        <v>589</v>
      </c>
      <c r="G7394" t="s">
        <v>13</v>
      </c>
      <c r="H7394" t="s">
        <v>37</v>
      </c>
      <c r="I7394" t="s">
        <v>37</v>
      </c>
      <c r="J7394" t="s">
        <v>9</v>
      </c>
      <c r="O7394" t="s">
        <v>13</v>
      </c>
      <c r="P7394" t="s">
        <v>9</v>
      </c>
      <c r="Q7394" t="s">
        <v>9</v>
      </c>
      <c r="R7394" t="s">
        <v>122</v>
      </c>
      <c r="S7394" t="s">
        <v>127</v>
      </c>
      <c r="T7394">
        <v>12</v>
      </c>
      <c r="U7394" t="s">
        <v>475</v>
      </c>
      <c r="W7394" t="s">
        <v>386</v>
      </c>
    </row>
    <row r="7395" spans="1:23" x14ac:dyDescent="0.25">
      <c r="A7395" t="s">
        <v>19</v>
      </c>
      <c r="B7395" s="1">
        <v>43914</v>
      </c>
      <c r="C7395">
        <v>-13.21</v>
      </c>
      <c r="D7395" t="s">
        <v>25</v>
      </c>
      <c r="E7395" t="s">
        <v>25</v>
      </c>
      <c r="F7395" t="s">
        <v>611</v>
      </c>
      <c r="G7395" t="s">
        <v>55</v>
      </c>
      <c r="H7395" t="s">
        <v>18</v>
      </c>
      <c r="I7395" t="s">
        <v>18</v>
      </c>
      <c r="J7395" t="s">
        <v>9</v>
      </c>
      <c r="O7395" t="s">
        <v>55</v>
      </c>
      <c r="P7395" t="s">
        <v>9</v>
      </c>
      <c r="Q7395" t="s">
        <v>9</v>
      </c>
      <c r="R7395" t="s">
        <v>224</v>
      </c>
      <c r="S7395" t="s">
        <v>126</v>
      </c>
      <c r="T7395">
        <v>12</v>
      </c>
      <c r="U7395" t="s">
        <v>475</v>
      </c>
      <c r="W7395" t="s">
        <v>386</v>
      </c>
    </row>
    <row r="7396" spans="1:23" x14ac:dyDescent="0.25">
      <c r="A7396" t="s">
        <v>544</v>
      </c>
      <c r="B7396" s="1">
        <v>43914</v>
      </c>
      <c r="C7396">
        <v>859.01</v>
      </c>
      <c r="D7396" t="s">
        <v>17</v>
      </c>
      <c r="E7396" t="s">
        <v>17</v>
      </c>
      <c r="F7396" t="s">
        <v>867</v>
      </c>
      <c r="G7396" t="s">
        <v>55</v>
      </c>
      <c r="H7396" t="s">
        <v>18</v>
      </c>
      <c r="I7396" t="s">
        <v>18</v>
      </c>
      <c r="J7396" t="s">
        <v>9</v>
      </c>
      <c r="O7396" t="s">
        <v>55</v>
      </c>
      <c r="P7396" t="s">
        <v>9</v>
      </c>
      <c r="Q7396" t="s">
        <v>9</v>
      </c>
      <c r="R7396" t="s">
        <v>224</v>
      </c>
      <c r="S7396" t="s">
        <v>126</v>
      </c>
      <c r="T7396">
        <v>12</v>
      </c>
      <c r="U7396" t="s">
        <v>475</v>
      </c>
      <c r="W7396" t="s">
        <v>386</v>
      </c>
    </row>
    <row r="7397" spans="1:23" x14ac:dyDescent="0.25">
      <c r="A7397" t="s">
        <v>492</v>
      </c>
      <c r="B7397" s="1">
        <v>43913</v>
      </c>
      <c r="C7397">
        <v>-29.2</v>
      </c>
      <c r="D7397" t="s">
        <v>1853</v>
      </c>
      <c r="E7397" t="s">
        <v>1853</v>
      </c>
      <c r="F7397" t="s">
        <v>1854</v>
      </c>
      <c r="G7397" t="s">
        <v>10</v>
      </c>
      <c r="H7397" t="s">
        <v>70</v>
      </c>
      <c r="I7397" t="s">
        <v>70</v>
      </c>
      <c r="J7397" t="s">
        <v>9</v>
      </c>
      <c r="O7397" t="s">
        <v>10</v>
      </c>
      <c r="P7397" t="s">
        <v>9</v>
      </c>
      <c r="Q7397" t="s">
        <v>9</v>
      </c>
      <c r="R7397" t="s">
        <v>122</v>
      </c>
      <c r="S7397" t="s">
        <v>127</v>
      </c>
      <c r="T7397">
        <v>12</v>
      </c>
      <c r="U7397" t="s">
        <v>475</v>
      </c>
      <c r="W7397" t="s">
        <v>386</v>
      </c>
    </row>
    <row r="7398" spans="1:23" x14ac:dyDescent="0.25">
      <c r="A7398" t="s">
        <v>605</v>
      </c>
      <c r="B7398" s="1">
        <v>43913</v>
      </c>
      <c r="C7398">
        <v>13.21</v>
      </c>
      <c r="D7398" t="s">
        <v>25</v>
      </c>
      <c r="E7398" t="s">
        <v>25</v>
      </c>
      <c r="F7398" t="s">
        <v>627</v>
      </c>
      <c r="G7398" t="s">
        <v>55</v>
      </c>
      <c r="H7398" t="s">
        <v>18</v>
      </c>
      <c r="I7398" t="s">
        <v>18</v>
      </c>
      <c r="J7398" t="s">
        <v>9</v>
      </c>
      <c r="O7398" t="s">
        <v>55</v>
      </c>
      <c r="P7398" t="s">
        <v>9</v>
      </c>
      <c r="Q7398" t="s">
        <v>9</v>
      </c>
      <c r="R7398" t="s">
        <v>224</v>
      </c>
      <c r="S7398" t="s">
        <v>126</v>
      </c>
      <c r="T7398">
        <v>12</v>
      </c>
      <c r="U7398" t="s">
        <v>475</v>
      </c>
      <c r="W7398" t="s">
        <v>386</v>
      </c>
    </row>
    <row r="7399" spans="1:23" x14ac:dyDescent="0.25">
      <c r="A7399" t="s">
        <v>19</v>
      </c>
      <c r="B7399" s="1">
        <v>43913</v>
      </c>
      <c r="C7399">
        <v>-200.25</v>
      </c>
      <c r="D7399" t="s">
        <v>5479</v>
      </c>
      <c r="E7399" t="s">
        <v>5479</v>
      </c>
      <c r="F7399" t="s">
        <v>1855</v>
      </c>
      <c r="G7399" t="s">
        <v>55</v>
      </c>
      <c r="H7399" t="s">
        <v>76</v>
      </c>
      <c r="I7399" t="s">
        <v>76</v>
      </c>
      <c r="J7399" t="s">
        <v>9</v>
      </c>
      <c r="K7399" t="s">
        <v>9</v>
      </c>
      <c r="L7399" t="s">
        <v>1856</v>
      </c>
      <c r="O7399" t="s">
        <v>55</v>
      </c>
      <c r="P7399" t="s">
        <v>9</v>
      </c>
      <c r="Q7399" t="s">
        <v>1857</v>
      </c>
      <c r="R7399" t="s">
        <v>224</v>
      </c>
      <c r="S7399" t="s">
        <v>126</v>
      </c>
      <c r="T7399">
        <v>12</v>
      </c>
      <c r="U7399" t="s">
        <v>475</v>
      </c>
      <c r="V7399" t="s">
        <v>6075</v>
      </c>
      <c r="W7399" t="s">
        <v>386</v>
      </c>
    </row>
    <row r="7400" spans="1:23" x14ac:dyDescent="0.25">
      <c r="A7400" t="s">
        <v>492</v>
      </c>
      <c r="B7400" s="1">
        <v>43913</v>
      </c>
      <c r="C7400">
        <v>-21.11</v>
      </c>
      <c r="D7400" t="s">
        <v>1859</v>
      </c>
      <c r="E7400" t="s">
        <v>1859</v>
      </c>
      <c r="F7400" t="s">
        <v>1860</v>
      </c>
      <c r="G7400" t="s">
        <v>104</v>
      </c>
      <c r="H7400" t="s">
        <v>7</v>
      </c>
      <c r="I7400" t="s">
        <v>7</v>
      </c>
      <c r="J7400" t="s">
        <v>9</v>
      </c>
      <c r="O7400" t="s">
        <v>104</v>
      </c>
      <c r="P7400" t="s">
        <v>9</v>
      </c>
      <c r="Q7400" t="s">
        <v>9</v>
      </c>
      <c r="R7400" t="s">
        <v>122</v>
      </c>
      <c r="S7400" t="s">
        <v>127</v>
      </c>
      <c r="T7400">
        <v>12</v>
      </c>
      <c r="U7400" t="s">
        <v>475</v>
      </c>
      <c r="W7400" t="s">
        <v>386</v>
      </c>
    </row>
    <row r="7401" spans="1:23" x14ac:dyDescent="0.25">
      <c r="A7401" t="s">
        <v>63</v>
      </c>
      <c r="B7401" s="1">
        <v>43913</v>
      </c>
      <c r="C7401">
        <v>-1500</v>
      </c>
      <c r="D7401" t="s">
        <v>1700</v>
      </c>
      <c r="E7401" t="s">
        <v>1700</v>
      </c>
      <c r="F7401" t="s">
        <v>1858</v>
      </c>
      <c r="G7401" t="s">
        <v>100</v>
      </c>
      <c r="H7401" t="s">
        <v>400</v>
      </c>
      <c r="I7401" t="s">
        <v>400</v>
      </c>
      <c r="J7401" t="s">
        <v>9</v>
      </c>
      <c r="O7401" t="s">
        <v>100</v>
      </c>
      <c r="P7401" t="s">
        <v>9</v>
      </c>
      <c r="Q7401" t="s">
        <v>9</v>
      </c>
      <c r="R7401" t="s">
        <v>224</v>
      </c>
      <c r="S7401" t="s">
        <v>127</v>
      </c>
      <c r="T7401">
        <v>1</v>
      </c>
      <c r="U7401" t="s">
        <v>475</v>
      </c>
      <c r="W7401" t="s">
        <v>386</v>
      </c>
    </row>
    <row r="7402" spans="1:23" x14ac:dyDescent="0.25">
      <c r="A7402" t="s">
        <v>492</v>
      </c>
      <c r="B7402" s="1">
        <v>43913</v>
      </c>
      <c r="C7402">
        <v>-120.93</v>
      </c>
      <c r="D7402" t="s">
        <v>495</v>
      </c>
      <c r="E7402" t="s">
        <v>495</v>
      </c>
      <c r="F7402" t="s">
        <v>496</v>
      </c>
      <c r="G7402" t="s">
        <v>104</v>
      </c>
      <c r="H7402" t="s">
        <v>16</v>
      </c>
      <c r="I7402" t="s">
        <v>16</v>
      </c>
      <c r="J7402" t="s">
        <v>9</v>
      </c>
      <c r="O7402" t="s">
        <v>104</v>
      </c>
      <c r="P7402" t="s">
        <v>9</v>
      </c>
      <c r="Q7402" t="s">
        <v>9</v>
      </c>
      <c r="R7402" t="s">
        <v>122</v>
      </c>
      <c r="S7402" t="s">
        <v>127</v>
      </c>
      <c r="T7402">
        <v>12</v>
      </c>
      <c r="U7402" t="s">
        <v>475</v>
      </c>
      <c r="W7402" t="s">
        <v>386</v>
      </c>
    </row>
    <row r="7403" spans="1:23" x14ac:dyDescent="0.25">
      <c r="A7403" t="s">
        <v>492</v>
      </c>
      <c r="B7403" s="1">
        <v>43913</v>
      </c>
      <c r="C7403">
        <v>-59.24</v>
      </c>
      <c r="D7403" t="s">
        <v>495</v>
      </c>
      <c r="E7403" t="s">
        <v>495</v>
      </c>
      <c r="F7403" t="s">
        <v>496</v>
      </c>
      <c r="G7403" t="s">
        <v>104</v>
      </c>
      <c r="H7403" t="s">
        <v>16</v>
      </c>
      <c r="I7403" t="s">
        <v>16</v>
      </c>
      <c r="J7403" t="s">
        <v>9</v>
      </c>
      <c r="O7403" t="s">
        <v>104</v>
      </c>
      <c r="P7403" t="s">
        <v>9</v>
      </c>
      <c r="Q7403" t="s">
        <v>9</v>
      </c>
      <c r="R7403" t="s">
        <v>122</v>
      </c>
      <c r="S7403" t="s">
        <v>127</v>
      </c>
      <c r="T7403">
        <v>12</v>
      </c>
      <c r="U7403" t="s">
        <v>475</v>
      </c>
      <c r="W7403" t="s">
        <v>386</v>
      </c>
    </row>
    <row r="7404" spans="1:23" x14ac:dyDescent="0.25">
      <c r="A7404" t="s">
        <v>544</v>
      </c>
      <c r="B7404" s="1">
        <v>43912</v>
      </c>
      <c r="C7404">
        <v>-14.95</v>
      </c>
      <c r="D7404" t="s">
        <v>1168</v>
      </c>
      <c r="E7404" t="s">
        <v>1168</v>
      </c>
      <c r="F7404" t="s">
        <v>1676</v>
      </c>
      <c r="G7404" t="s">
        <v>94</v>
      </c>
      <c r="H7404" t="s">
        <v>99</v>
      </c>
      <c r="I7404" t="s">
        <v>99</v>
      </c>
      <c r="J7404" t="s">
        <v>9</v>
      </c>
      <c r="O7404" t="s">
        <v>94</v>
      </c>
      <c r="P7404" t="s">
        <v>9</v>
      </c>
      <c r="Q7404" t="s">
        <v>9</v>
      </c>
      <c r="R7404" t="s">
        <v>122</v>
      </c>
      <c r="S7404" t="s">
        <v>127</v>
      </c>
      <c r="T7404">
        <v>12</v>
      </c>
      <c r="U7404" t="s">
        <v>475</v>
      </c>
      <c r="W7404" t="s">
        <v>386</v>
      </c>
    </row>
    <row r="7405" spans="1:23" x14ac:dyDescent="0.25">
      <c r="A7405" t="s">
        <v>544</v>
      </c>
      <c r="B7405" s="1">
        <v>43912</v>
      </c>
      <c r="C7405">
        <v>-74.67</v>
      </c>
      <c r="D7405" t="s">
        <v>1168</v>
      </c>
      <c r="E7405" t="s">
        <v>1168</v>
      </c>
      <c r="F7405" t="s">
        <v>1676</v>
      </c>
      <c r="G7405" t="s">
        <v>94</v>
      </c>
      <c r="H7405" t="s">
        <v>32</v>
      </c>
      <c r="I7405" t="s">
        <v>32</v>
      </c>
      <c r="J7405" t="s">
        <v>32</v>
      </c>
      <c r="O7405" t="s">
        <v>94</v>
      </c>
      <c r="P7405" t="s">
        <v>29</v>
      </c>
      <c r="Q7405" t="s">
        <v>2384</v>
      </c>
      <c r="R7405" t="s">
        <v>122</v>
      </c>
      <c r="S7405" t="s">
        <v>127</v>
      </c>
      <c r="T7405">
        <v>12</v>
      </c>
      <c r="U7405" t="s">
        <v>475</v>
      </c>
      <c r="V7405" t="s">
        <v>276</v>
      </c>
      <c r="W7405" t="s">
        <v>1640</v>
      </c>
    </row>
    <row r="7406" spans="1:23" x14ac:dyDescent="0.25">
      <c r="A7406" t="s">
        <v>492</v>
      </c>
      <c r="B7406" s="1">
        <v>43911</v>
      </c>
      <c r="C7406">
        <v>-13.16</v>
      </c>
      <c r="D7406" t="s">
        <v>1863</v>
      </c>
      <c r="E7406" t="s">
        <v>1863</v>
      </c>
      <c r="F7406" t="s">
        <v>1864</v>
      </c>
      <c r="G7406" t="s">
        <v>110</v>
      </c>
      <c r="H7406" t="s">
        <v>108</v>
      </c>
      <c r="I7406" t="s">
        <v>108</v>
      </c>
      <c r="J7406" t="s">
        <v>9</v>
      </c>
      <c r="O7406" t="s">
        <v>110</v>
      </c>
      <c r="P7406" t="s">
        <v>9</v>
      </c>
      <c r="Q7406" t="s">
        <v>1865</v>
      </c>
      <c r="R7406" t="s">
        <v>122</v>
      </c>
      <c r="S7406" t="s">
        <v>125</v>
      </c>
      <c r="T7406">
        <v>1</v>
      </c>
      <c r="U7406" t="s">
        <v>475</v>
      </c>
      <c r="W7406" t="s">
        <v>386</v>
      </c>
    </row>
    <row r="7407" spans="1:23" x14ac:dyDescent="0.25">
      <c r="A7407" t="s">
        <v>492</v>
      </c>
      <c r="B7407" s="1">
        <v>43911</v>
      </c>
      <c r="C7407">
        <v>-306.74</v>
      </c>
      <c r="D7407" t="s">
        <v>5477</v>
      </c>
      <c r="E7407" t="s">
        <v>5477</v>
      </c>
      <c r="F7407" t="s">
        <v>1861</v>
      </c>
      <c r="G7407" t="s">
        <v>55</v>
      </c>
      <c r="H7407" t="s">
        <v>76</v>
      </c>
      <c r="I7407" t="s">
        <v>76</v>
      </c>
      <c r="J7407" t="s">
        <v>9</v>
      </c>
      <c r="O7407" t="s">
        <v>55</v>
      </c>
      <c r="P7407" t="s">
        <v>9</v>
      </c>
      <c r="Q7407" t="s">
        <v>1862</v>
      </c>
      <c r="R7407" t="s">
        <v>224</v>
      </c>
      <c r="S7407" t="s">
        <v>126</v>
      </c>
      <c r="T7407">
        <v>12</v>
      </c>
      <c r="U7407" t="s">
        <v>475</v>
      </c>
      <c r="V7407" t="s">
        <v>6075</v>
      </c>
      <c r="W7407" t="s">
        <v>386</v>
      </c>
    </row>
    <row r="7408" spans="1:23" x14ac:dyDescent="0.25">
      <c r="A7408" t="s">
        <v>544</v>
      </c>
      <c r="B7408" s="1">
        <v>43911</v>
      </c>
      <c r="C7408">
        <v>-43.9</v>
      </c>
      <c r="D7408" t="s">
        <v>716</v>
      </c>
      <c r="E7408" t="s">
        <v>716</v>
      </c>
      <c r="F7408" t="s">
        <v>1504</v>
      </c>
      <c r="G7408" t="s">
        <v>10</v>
      </c>
      <c r="H7408" t="s">
        <v>35</v>
      </c>
      <c r="I7408" t="s">
        <v>35</v>
      </c>
      <c r="J7408" t="s">
        <v>9</v>
      </c>
      <c r="O7408" t="s">
        <v>10</v>
      </c>
      <c r="P7408" t="s">
        <v>9</v>
      </c>
      <c r="Q7408" t="s">
        <v>9</v>
      </c>
      <c r="R7408" t="s">
        <v>122</v>
      </c>
      <c r="S7408" t="s">
        <v>127</v>
      </c>
      <c r="T7408">
        <v>12</v>
      </c>
      <c r="U7408" t="s">
        <v>475</v>
      </c>
      <c r="W7408" t="s">
        <v>386</v>
      </c>
    </row>
    <row r="7409" spans="1:23" x14ac:dyDescent="0.25">
      <c r="A7409" t="s">
        <v>544</v>
      </c>
      <c r="B7409" s="1">
        <v>43911</v>
      </c>
      <c r="C7409">
        <v>-64.349999999999994</v>
      </c>
      <c r="D7409" t="s">
        <v>908</v>
      </c>
      <c r="E7409" t="s">
        <v>908</v>
      </c>
      <c r="F7409" t="s">
        <v>1428</v>
      </c>
      <c r="G7409" t="s">
        <v>104</v>
      </c>
      <c r="H7409" t="s">
        <v>12</v>
      </c>
      <c r="I7409" t="s">
        <v>12</v>
      </c>
      <c r="J7409" t="s">
        <v>9</v>
      </c>
      <c r="O7409" t="s">
        <v>104</v>
      </c>
      <c r="P7409" t="s">
        <v>9</v>
      </c>
      <c r="Q7409" t="s">
        <v>9</v>
      </c>
      <c r="R7409" t="s">
        <v>122</v>
      </c>
      <c r="S7409" t="s">
        <v>127</v>
      </c>
      <c r="T7409">
        <v>12</v>
      </c>
      <c r="U7409" t="s">
        <v>475</v>
      </c>
      <c r="W7409" t="s">
        <v>386</v>
      </c>
    </row>
    <row r="7410" spans="1:23" x14ac:dyDescent="0.25">
      <c r="A7410" t="s">
        <v>356</v>
      </c>
      <c r="B7410" s="1">
        <v>43910</v>
      </c>
      <c r="C7410">
        <v>11.54</v>
      </c>
      <c r="D7410" t="s">
        <v>6618</v>
      </c>
      <c r="E7410" t="s">
        <v>6618</v>
      </c>
      <c r="F7410" t="s">
        <v>8285</v>
      </c>
      <c r="G7410" t="s">
        <v>89</v>
      </c>
      <c r="H7410" t="s">
        <v>69</v>
      </c>
      <c r="I7410" t="s">
        <v>69</v>
      </c>
      <c r="J7410" t="s">
        <v>9</v>
      </c>
      <c r="O7410" t="s">
        <v>89</v>
      </c>
      <c r="P7410" t="s">
        <v>9</v>
      </c>
      <c r="Q7410" t="s">
        <v>9</v>
      </c>
      <c r="R7410" t="s">
        <v>224</v>
      </c>
      <c r="S7410" t="s">
        <v>127</v>
      </c>
      <c r="T7410">
        <v>1</v>
      </c>
      <c r="U7410" t="s">
        <v>475</v>
      </c>
      <c r="W7410" t="s">
        <v>386</v>
      </c>
    </row>
    <row r="7411" spans="1:23" x14ac:dyDescent="0.25">
      <c r="A7411" t="s">
        <v>492</v>
      </c>
      <c r="B7411" s="1">
        <v>43910</v>
      </c>
      <c r="C7411">
        <v>-2.99</v>
      </c>
      <c r="D7411" t="s">
        <v>493</v>
      </c>
      <c r="E7411" t="s">
        <v>493</v>
      </c>
      <c r="F7411" t="s">
        <v>494</v>
      </c>
      <c r="G7411" t="s">
        <v>104</v>
      </c>
      <c r="H7411" t="s">
        <v>16</v>
      </c>
      <c r="I7411" t="s">
        <v>16</v>
      </c>
      <c r="J7411" t="s">
        <v>9</v>
      </c>
      <c r="O7411" t="s">
        <v>104</v>
      </c>
      <c r="P7411" t="s">
        <v>9</v>
      </c>
      <c r="Q7411" t="s">
        <v>9</v>
      </c>
      <c r="R7411" t="s">
        <v>122</v>
      </c>
      <c r="S7411" t="s">
        <v>127</v>
      </c>
      <c r="T7411">
        <v>12</v>
      </c>
      <c r="U7411" t="s">
        <v>475</v>
      </c>
      <c r="W7411" t="s">
        <v>386</v>
      </c>
    </row>
    <row r="7412" spans="1:23" x14ac:dyDescent="0.25">
      <c r="A7412" t="s">
        <v>492</v>
      </c>
      <c r="B7412" s="1">
        <v>43910</v>
      </c>
      <c r="C7412">
        <v>25</v>
      </c>
      <c r="D7412" t="s">
        <v>536</v>
      </c>
      <c r="E7412" t="s">
        <v>536</v>
      </c>
      <c r="F7412" t="s">
        <v>537</v>
      </c>
      <c r="G7412" t="s">
        <v>92</v>
      </c>
      <c r="H7412" t="s">
        <v>49</v>
      </c>
      <c r="I7412" t="s">
        <v>49</v>
      </c>
      <c r="J7412" t="s">
        <v>9</v>
      </c>
      <c r="O7412" t="s">
        <v>92</v>
      </c>
      <c r="P7412" t="s">
        <v>9</v>
      </c>
      <c r="Q7412" t="s">
        <v>9</v>
      </c>
      <c r="R7412" t="s">
        <v>92</v>
      </c>
      <c r="S7412" t="s">
        <v>127</v>
      </c>
      <c r="T7412">
        <v>12</v>
      </c>
      <c r="U7412" t="s">
        <v>475</v>
      </c>
      <c r="W7412" t="s">
        <v>386</v>
      </c>
    </row>
    <row r="7413" spans="1:23" x14ac:dyDescent="0.25">
      <c r="A7413" t="s">
        <v>356</v>
      </c>
      <c r="B7413" s="1">
        <v>43910</v>
      </c>
      <c r="C7413">
        <v>11.54</v>
      </c>
      <c r="D7413" t="s">
        <v>6618</v>
      </c>
      <c r="E7413" t="s">
        <v>6618</v>
      </c>
      <c r="F7413" t="s">
        <v>8285</v>
      </c>
      <c r="G7413" t="s">
        <v>89</v>
      </c>
      <c r="H7413" t="s">
        <v>69</v>
      </c>
      <c r="I7413" t="s">
        <v>69</v>
      </c>
      <c r="J7413" t="s">
        <v>9</v>
      </c>
      <c r="O7413" t="s">
        <v>89</v>
      </c>
      <c r="P7413" t="s">
        <v>9</v>
      </c>
      <c r="Q7413" t="s">
        <v>9</v>
      </c>
      <c r="R7413" t="s">
        <v>224</v>
      </c>
      <c r="S7413" t="s">
        <v>127</v>
      </c>
      <c r="T7413">
        <v>1</v>
      </c>
      <c r="U7413" t="s">
        <v>475</v>
      </c>
      <c r="W7413" t="s">
        <v>386</v>
      </c>
    </row>
    <row r="7414" spans="1:23" x14ac:dyDescent="0.25">
      <c r="A7414" t="s">
        <v>492</v>
      </c>
      <c r="B7414" s="1">
        <v>43909</v>
      </c>
      <c r="C7414">
        <v>-890.4</v>
      </c>
      <c r="D7414" t="s">
        <v>1867</v>
      </c>
      <c r="E7414" t="s">
        <v>1867</v>
      </c>
      <c r="F7414" t="s">
        <v>1868</v>
      </c>
      <c r="G7414" t="s">
        <v>105</v>
      </c>
      <c r="H7414" t="s">
        <v>134</v>
      </c>
      <c r="I7414" t="s">
        <v>134</v>
      </c>
      <c r="J7414" t="s">
        <v>2332</v>
      </c>
      <c r="O7414" t="s">
        <v>105</v>
      </c>
      <c r="P7414" t="s">
        <v>9</v>
      </c>
      <c r="Q7414" t="s">
        <v>1869</v>
      </c>
      <c r="R7414" t="s">
        <v>122</v>
      </c>
      <c r="S7414" t="s">
        <v>124</v>
      </c>
      <c r="T7414">
        <v>1</v>
      </c>
      <c r="U7414" t="s">
        <v>475</v>
      </c>
      <c r="V7414" t="s">
        <v>287</v>
      </c>
      <c r="W7414" t="s">
        <v>386</v>
      </c>
    </row>
    <row r="7415" spans="1:23" x14ac:dyDescent="0.25">
      <c r="A7415" t="s">
        <v>19</v>
      </c>
      <c r="B7415" s="1">
        <v>43909</v>
      </c>
      <c r="C7415">
        <v>-69.13</v>
      </c>
      <c r="D7415" t="s">
        <v>36</v>
      </c>
      <c r="E7415" t="s">
        <v>36</v>
      </c>
      <c r="F7415" t="s">
        <v>653</v>
      </c>
      <c r="G7415" t="s">
        <v>55</v>
      </c>
      <c r="H7415" t="s">
        <v>18</v>
      </c>
      <c r="I7415" t="s">
        <v>18</v>
      </c>
      <c r="J7415" t="s">
        <v>9</v>
      </c>
      <c r="O7415" t="s">
        <v>55</v>
      </c>
      <c r="P7415" t="s">
        <v>9</v>
      </c>
      <c r="Q7415" t="s">
        <v>9</v>
      </c>
      <c r="R7415" t="s">
        <v>224</v>
      </c>
      <c r="S7415" t="s">
        <v>126</v>
      </c>
      <c r="T7415">
        <v>12</v>
      </c>
      <c r="U7415" t="s">
        <v>475</v>
      </c>
      <c r="W7415" t="s">
        <v>386</v>
      </c>
    </row>
    <row r="7416" spans="1:23" x14ac:dyDescent="0.25">
      <c r="A7416" t="s">
        <v>19</v>
      </c>
      <c r="B7416" s="1">
        <v>43909</v>
      </c>
      <c r="C7416">
        <v>-10345</v>
      </c>
      <c r="D7416" t="s">
        <v>1872</v>
      </c>
      <c r="E7416" t="s">
        <v>1872</v>
      </c>
      <c r="F7416" t="s">
        <v>1873</v>
      </c>
      <c r="G7416" t="s">
        <v>111</v>
      </c>
      <c r="H7416" t="s">
        <v>75</v>
      </c>
      <c r="I7416" t="s">
        <v>75</v>
      </c>
      <c r="J7416" t="s">
        <v>9</v>
      </c>
      <c r="O7416" t="s">
        <v>111</v>
      </c>
      <c r="P7416" t="s">
        <v>9</v>
      </c>
      <c r="Q7416" t="s">
        <v>9</v>
      </c>
      <c r="R7416" t="s">
        <v>122</v>
      </c>
      <c r="S7416" t="s">
        <v>127</v>
      </c>
      <c r="T7416">
        <v>1</v>
      </c>
      <c r="U7416" t="s">
        <v>475</v>
      </c>
      <c r="W7416" t="s">
        <v>386</v>
      </c>
    </row>
    <row r="7417" spans="1:23" x14ac:dyDescent="0.25">
      <c r="A7417" t="s">
        <v>492</v>
      </c>
      <c r="B7417" s="1">
        <v>43909</v>
      </c>
      <c r="C7417">
        <v>-9.99</v>
      </c>
      <c r="D7417" t="s">
        <v>1870</v>
      </c>
      <c r="E7417" t="s">
        <v>1870</v>
      </c>
      <c r="F7417" t="s">
        <v>1871</v>
      </c>
      <c r="G7417" t="s">
        <v>117</v>
      </c>
      <c r="H7417" t="s">
        <v>42</v>
      </c>
      <c r="I7417" t="s">
        <v>42</v>
      </c>
      <c r="J7417" t="s">
        <v>9</v>
      </c>
      <c r="O7417" t="s">
        <v>117</v>
      </c>
      <c r="P7417" t="s">
        <v>9</v>
      </c>
      <c r="Q7417" t="s">
        <v>9</v>
      </c>
      <c r="R7417" t="s">
        <v>122</v>
      </c>
      <c r="S7417" t="s">
        <v>127</v>
      </c>
      <c r="T7417">
        <v>12</v>
      </c>
      <c r="U7417" t="s">
        <v>475</v>
      </c>
      <c r="W7417" t="s">
        <v>386</v>
      </c>
    </row>
    <row r="7418" spans="1:23" x14ac:dyDescent="0.25">
      <c r="A7418" t="s">
        <v>492</v>
      </c>
      <c r="B7418" s="1">
        <v>43909</v>
      </c>
      <c r="C7418">
        <v>-10</v>
      </c>
      <c r="D7418" t="s">
        <v>1870</v>
      </c>
      <c r="E7418" t="s">
        <v>1870</v>
      </c>
      <c r="F7418" t="s">
        <v>1871</v>
      </c>
      <c r="G7418" t="s">
        <v>117</v>
      </c>
      <c r="H7418" t="s">
        <v>44</v>
      </c>
      <c r="I7418" t="s">
        <v>44</v>
      </c>
      <c r="J7418" t="s">
        <v>9</v>
      </c>
      <c r="O7418" t="s">
        <v>117</v>
      </c>
      <c r="P7418" t="s">
        <v>9</v>
      </c>
      <c r="Q7418" t="s">
        <v>9</v>
      </c>
      <c r="R7418" t="s">
        <v>122</v>
      </c>
      <c r="S7418" t="s">
        <v>127</v>
      </c>
      <c r="T7418">
        <v>12</v>
      </c>
      <c r="U7418" t="s">
        <v>475</v>
      </c>
      <c r="W7418" t="s">
        <v>386</v>
      </c>
    </row>
    <row r="7419" spans="1:23" x14ac:dyDescent="0.25">
      <c r="A7419" t="s">
        <v>492</v>
      </c>
      <c r="B7419" s="1">
        <v>43909</v>
      </c>
      <c r="C7419">
        <v>-5.49</v>
      </c>
      <c r="D7419" t="s">
        <v>5042</v>
      </c>
      <c r="E7419" t="s">
        <v>5042</v>
      </c>
      <c r="F7419" t="s">
        <v>615</v>
      </c>
      <c r="G7419" t="s">
        <v>13</v>
      </c>
      <c r="H7419" t="s">
        <v>148</v>
      </c>
      <c r="I7419" t="s">
        <v>148</v>
      </c>
      <c r="J7419" t="s">
        <v>9</v>
      </c>
      <c r="O7419" t="s">
        <v>13</v>
      </c>
      <c r="P7419" t="s">
        <v>9</v>
      </c>
      <c r="Q7419" t="s">
        <v>1866</v>
      </c>
      <c r="R7419" t="s">
        <v>122</v>
      </c>
      <c r="S7419" t="s">
        <v>127</v>
      </c>
      <c r="T7419">
        <v>12</v>
      </c>
      <c r="U7419" t="s">
        <v>475</v>
      </c>
      <c r="W7419" t="s">
        <v>386</v>
      </c>
    </row>
    <row r="7420" spans="1:23" x14ac:dyDescent="0.25">
      <c r="A7420" t="s">
        <v>356</v>
      </c>
      <c r="B7420" s="1">
        <v>43908</v>
      </c>
      <c r="C7420">
        <v>19.45</v>
      </c>
      <c r="D7420" t="s">
        <v>6618</v>
      </c>
      <c r="E7420" t="s">
        <v>6618</v>
      </c>
      <c r="F7420" t="s">
        <v>8260</v>
      </c>
      <c r="G7420" t="s">
        <v>89</v>
      </c>
      <c r="H7420" t="s">
        <v>69</v>
      </c>
      <c r="I7420" t="s">
        <v>69</v>
      </c>
      <c r="J7420" t="s">
        <v>9</v>
      </c>
      <c r="O7420" t="s">
        <v>89</v>
      </c>
      <c r="P7420" t="s">
        <v>9</v>
      </c>
      <c r="Q7420" t="s">
        <v>9</v>
      </c>
      <c r="R7420" t="s">
        <v>224</v>
      </c>
      <c r="S7420" t="s">
        <v>127</v>
      </c>
      <c r="T7420">
        <v>1</v>
      </c>
      <c r="U7420" t="s">
        <v>475</v>
      </c>
      <c r="W7420" t="s">
        <v>386</v>
      </c>
    </row>
    <row r="7421" spans="1:23" x14ac:dyDescent="0.25">
      <c r="A7421" t="s">
        <v>356</v>
      </c>
      <c r="B7421" s="1">
        <v>43908</v>
      </c>
      <c r="C7421">
        <v>70.349999999999994</v>
      </c>
      <c r="D7421" t="s">
        <v>6618</v>
      </c>
      <c r="E7421" t="s">
        <v>6618</v>
      </c>
      <c r="F7421" t="s">
        <v>8288</v>
      </c>
      <c r="G7421" t="s">
        <v>89</v>
      </c>
      <c r="H7421" t="s">
        <v>69</v>
      </c>
      <c r="I7421" t="s">
        <v>69</v>
      </c>
      <c r="J7421" t="s">
        <v>9</v>
      </c>
      <c r="O7421" t="s">
        <v>89</v>
      </c>
      <c r="P7421" t="s">
        <v>9</v>
      </c>
      <c r="Q7421" t="s">
        <v>9</v>
      </c>
      <c r="R7421" t="s">
        <v>224</v>
      </c>
      <c r="S7421" t="s">
        <v>127</v>
      </c>
      <c r="T7421">
        <v>1</v>
      </c>
      <c r="U7421" t="s">
        <v>475</v>
      </c>
      <c r="W7421" t="s">
        <v>386</v>
      </c>
    </row>
    <row r="7422" spans="1:23" x14ac:dyDescent="0.25">
      <c r="A7422" t="s">
        <v>6411</v>
      </c>
      <c r="B7422" s="1">
        <v>43908</v>
      </c>
      <c r="C7422">
        <v>-3130.26</v>
      </c>
      <c r="D7422" t="s">
        <v>8181</v>
      </c>
      <c r="E7422" t="s">
        <v>8181</v>
      </c>
      <c r="F7422" t="s">
        <v>6871</v>
      </c>
      <c r="G7422" t="s">
        <v>89</v>
      </c>
      <c r="H7422" t="s">
        <v>229</v>
      </c>
      <c r="I7422" t="s">
        <v>229</v>
      </c>
      <c r="J7422" t="s">
        <v>9</v>
      </c>
      <c r="O7422" t="s">
        <v>89</v>
      </c>
      <c r="P7422" t="s">
        <v>9</v>
      </c>
      <c r="Q7422" t="s">
        <v>9</v>
      </c>
      <c r="R7422" t="s">
        <v>224</v>
      </c>
      <c r="S7422" t="s">
        <v>127</v>
      </c>
      <c r="T7422">
        <v>1</v>
      </c>
      <c r="U7422" t="s">
        <v>475</v>
      </c>
      <c r="W7422" t="s">
        <v>386</v>
      </c>
    </row>
    <row r="7423" spans="1:23" x14ac:dyDescent="0.25">
      <c r="A7423" t="s">
        <v>6411</v>
      </c>
      <c r="B7423" s="1">
        <v>43908</v>
      </c>
      <c r="C7423">
        <v>-2587.75</v>
      </c>
      <c r="D7423" t="s">
        <v>8286</v>
      </c>
      <c r="E7423" t="s">
        <v>8286</v>
      </c>
      <c r="F7423" t="s">
        <v>8287</v>
      </c>
      <c r="G7423" t="s">
        <v>89</v>
      </c>
      <c r="H7423" t="s">
        <v>229</v>
      </c>
      <c r="I7423" t="s">
        <v>229</v>
      </c>
      <c r="J7423" t="s">
        <v>9</v>
      </c>
      <c r="O7423" t="s">
        <v>89</v>
      </c>
      <c r="P7423" t="s">
        <v>9</v>
      </c>
      <c r="Q7423" t="s">
        <v>9</v>
      </c>
      <c r="R7423" t="s">
        <v>224</v>
      </c>
      <c r="S7423" t="s">
        <v>127</v>
      </c>
      <c r="T7423">
        <v>1</v>
      </c>
      <c r="U7423" t="s">
        <v>475</v>
      </c>
      <c r="W7423" t="s">
        <v>386</v>
      </c>
    </row>
    <row r="7424" spans="1:23" x14ac:dyDescent="0.25">
      <c r="A7424" t="s">
        <v>356</v>
      </c>
      <c r="B7424" s="1">
        <v>43908</v>
      </c>
      <c r="C7424">
        <v>70.349999999999994</v>
      </c>
      <c r="D7424" t="s">
        <v>6618</v>
      </c>
      <c r="E7424" t="s">
        <v>6618</v>
      </c>
      <c r="F7424" t="s">
        <v>8288</v>
      </c>
      <c r="G7424" t="s">
        <v>89</v>
      </c>
      <c r="H7424" t="s">
        <v>69</v>
      </c>
      <c r="I7424" t="s">
        <v>69</v>
      </c>
      <c r="J7424" t="s">
        <v>9</v>
      </c>
      <c r="O7424" t="s">
        <v>89</v>
      </c>
      <c r="P7424" t="s">
        <v>9</v>
      </c>
      <c r="Q7424" t="s">
        <v>9</v>
      </c>
      <c r="R7424" t="s">
        <v>224</v>
      </c>
      <c r="S7424" t="s">
        <v>127</v>
      </c>
      <c r="T7424">
        <v>1</v>
      </c>
      <c r="U7424" t="s">
        <v>475</v>
      </c>
      <c r="W7424" t="s">
        <v>386</v>
      </c>
    </row>
    <row r="7425" spans="1:23" x14ac:dyDescent="0.25">
      <c r="A7425" t="s">
        <v>492</v>
      </c>
      <c r="B7425" s="1">
        <v>43908</v>
      </c>
      <c r="C7425">
        <v>-11.91</v>
      </c>
      <c r="D7425" t="s">
        <v>493</v>
      </c>
      <c r="E7425" t="s">
        <v>493</v>
      </c>
      <c r="F7425" t="s">
        <v>494</v>
      </c>
      <c r="G7425" t="s">
        <v>104</v>
      </c>
      <c r="H7425" t="s">
        <v>16</v>
      </c>
      <c r="I7425" t="s">
        <v>16</v>
      </c>
      <c r="J7425" t="s">
        <v>9</v>
      </c>
      <c r="O7425" t="s">
        <v>104</v>
      </c>
      <c r="P7425" t="s">
        <v>9</v>
      </c>
      <c r="Q7425" t="s">
        <v>9</v>
      </c>
      <c r="R7425" t="s">
        <v>122</v>
      </c>
      <c r="S7425" t="s">
        <v>127</v>
      </c>
      <c r="T7425">
        <v>12</v>
      </c>
      <c r="U7425" t="s">
        <v>475</v>
      </c>
      <c r="W7425" t="s">
        <v>386</v>
      </c>
    </row>
    <row r="7426" spans="1:23" x14ac:dyDescent="0.25">
      <c r="A7426" t="s">
        <v>533</v>
      </c>
      <c r="B7426" s="1">
        <v>43908</v>
      </c>
      <c r="C7426">
        <v>69.13</v>
      </c>
      <c r="D7426" t="s">
        <v>36</v>
      </c>
      <c r="E7426" t="s">
        <v>36</v>
      </c>
      <c r="F7426" t="s">
        <v>675</v>
      </c>
      <c r="G7426" t="s">
        <v>55</v>
      </c>
      <c r="H7426" t="s">
        <v>18</v>
      </c>
      <c r="I7426" t="s">
        <v>18</v>
      </c>
      <c r="J7426" t="s">
        <v>9</v>
      </c>
      <c r="O7426" t="s">
        <v>55</v>
      </c>
      <c r="P7426" t="s">
        <v>9</v>
      </c>
      <c r="Q7426" t="s">
        <v>9</v>
      </c>
      <c r="R7426" t="s">
        <v>224</v>
      </c>
      <c r="S7426" t="s">
        <v>126</v>
      </c>
      <c r="T7426">
        <v>12</v>
      </c>
      <c r="U7426" t="s">
        <v>475</v>
      </c>
      <c r="W7426" t="s">
        <v>386</v>
      </c>
    </row>
    <row r="7427" spans="1:23" x14ac:dyDescent="0.25">
      <c r="A7427" t="s">
        <v>356</v>
      </c>
      <c r="B7427" s="1">
        <v>43908</v>
      </c>
      <c r="C7427">
        <v>19.45</v>
      </c>
      <c r="D7427" t="s">
        <v>6618</v>
      </c>
      <c r="E7427" t="s">
        <v>6618</v>
      </c>
      <c r="F7427" t="s">
        <v>8260</v>
      </c>
      <c r="G7427" t="s">
        <v>89</v>
      </c>
      <c r="H7427" t="s">
        <v>69</v>
      </c>
      <c r="I7427" t="s">
        <v>69</v>
      </c>
      <c r="J7427" t="s">
        <v>9</v>
      </c>
      <c r="O7427" t="s">
        <v>89</v>
      </c>
      <c r="P7427" t="s">
        <v>9</v>
      </c>
      <c r="Q7427" t="s">
        <v>9</v>
      </c>
      <c r="R7427" t="s">
        <v>224</v>
      </c>
      <c r="S7427" t="s">
        <v>127</v>
      </c>
      <c r="T7427">
        <v>1</v>
      </c>
      <c r="U7427" t="s">
        <v>475</v>
      </c>
      <c r="W7427" t="s">
        <v>386</v>
      </c>
    </row>
    <row r="7428" spans="1:23" x14ac:dyDescent="0.25">
      <c r="A7428" t="s">
        <v>492</v>
      </c>
      <c r="B7428" s="1">
        <v>43908</v>
      </c>
      <c r="C7428">
        <v>-65.23</v>
      </c>
      <c r="D7428" t="s">
        <v>495</v>
      </c>
      <c r="E7428" t="s">
        <v>495</v>
      </c>
      <c r="F7428" t="s">
        <v>496</v>
      </c>
      <c r="G7428" t="s">
        <v>104</v>
      </c>
      <c r="H7428" t="s">
        <v>16</v>
      </c>
      <c r="I7428" t="s">
        <v>16</v>
      </c>
      <c r="J7428" t="s">
        <v>9</v>
      </c>
      <c r="O7428" t="s">
        <v>104</v>
      </c>
      <c r="P7428" t="s">
        <v>9</v>
      </c>
      <c r="Q7428" t="s">
        <v>9</v>
      </c>
      <c r="R7428" t="s">
        <v>122</v>
      </c>
      <c r="S7428" t="s">
        <v>127</v>
      </c>
      <c r="T7428">
        <v>12</v>
      </c>
      <c r="U7428" t="s">
        <v>475</v>
      </c>
      <c r="W7428" t="s">
        <v>386</v>
      </c>
    </row>
    <row r="7429" spans="1:23" x14ac:dyDescent="0.25">
      <c r="A7429" t="s">
        <v>63</v>
      </c>
      <c r="B7429" s="1">
        <v>43907</v>
      </c>
      <c r="C7429">
        <v>-3.94</v>
      </c>
      <c r="D7429" t="s">
        <v>1465</v>
      </c>
      <c r="E7429" t="s">
        <v>1465</v>
      </c>
      <c r="F7429" t="s">
        <v>1874</v>
      </c>
      <c r="G7429" t="s">
        <v>100</v>
      </c>
      <c r="H7429" t="s">
        <v>399</v>
      </c>
      <c r="I7429" t="s">
        <v>399</v>
      </c>
      <c r="J7429" t="s">
        <v>24</v>
      </c>
      <c r="K7429" t="s">
        <v>9</v>
      </c>
      <c r="L7429" t="s">
        <v>2311</v>
      </c>
      <c r="O7429" t="s">
        <v>100</v>
      </c>
      <c r="P7429" t="s">
        <v>29</v>
      </c>
      <c r="Q7429" t="s">
        <v>2441</v>
      </c>
      <c r="R7429" t="s">
        <v>122</v>
      </c>
      <c r="S7429" t="s">
        <v>127</v>
      </c>
      <c r="T7429">
        <v>1</v>
      </c>
      <c r="U7429" t="s">
        <v>475</v>
      </c>
      <c r="V7429" t="s">
        <v>6075</v>
      </c>
      <c r="W7429" t="s">
        <v>1640</v>
      </c>
    </row>
    <row r="7430" spans="1:23" x14ac:dyDescent="0.25">
      <c r="A7430" t="s">
        <v>544</v>
      </c>
      <c r="B7430" s="1">
        <v>43907</v>
      </c>
      <c r="C7430">
        <v>-63.31</v>
      </c>
      <c r="D7430" t="s">
        <v>1166</v>
      </c>
      <c r="E7430" t="s">
        <v>1166</v>
      </c>
      <c r="F7430" t="s">
        <v>1462</v>
      </c>
      <c r="G7430" t="s">
        <v>104</v>
      </c>
      <c r="H7430" t="s">
        <v>12</v>
      </c>
      <c r="I7430" t="s">
        <v>12</v>
      </c>
      <c r="J7430" t="s">
        <v>9</v>
      </c>
      <c r="O7430" t="s">
        <v>104</v>
      </c>
      <c r="P7430" t="s">
        <v>9</v>
      </c>
      <c r="Q7430" t="s">
        <v>9</v>
      </c>
      <c r="R7430" t="s">
        <v>122</v>
      </c>
      <c r="S7430" t="s">
        <v>127</v>
      </c>
      <c r="T7430">
        <v>12</v>
      </c>
      <c r="U7430" t="s">
        <v>475</v>
      </c>
      <c r="W7430" t="s">
        <v>386</v>
      </c>
    </row>
    <row r="7431" spans="1:23" x14ac:dyDescent="0.25">
      <c r="A7431" t="s">
        <v>544</v>
      </c>
      <c r="B7431" s="1">
        <v>43907</v>
      </c>
      <c r="C7431">
        <v>-27.51</v>
      </c>
      <c r="D7431" t="s">
        <v>495</v>
      </c>
      <c r="E7431" t="s">
        <v>495</v>
      </c>
      <c r="F7431" t="s">
        <v>601</v>
      </c>
      <c r="G7431" t="s">
        <v>104</v>
      </c>
      <c r="H7431" t="s">
        <v>16</v>
      </c>
      <c r="I7431" t="s">
        <v>16</v>
      </c>
      <c r="J7431" t="s">
        <v>9</v>
      </c>
      <c r="O7431" t="s">
        <v>104</v>
      </c>
      <c r="P7431" t="s">
        <v>9</v>
      </c>
      <c r="Q7431" t="s">
        <v>9</v>
      </c>
      <c r="R7431" t="s">
        <v>122</v>
      </c>
      <c r="S7431" t="s">
        <v>127</v>
      </c>
      <c r="T7431">
        <v>12</v>
      </c>
      <c r="U7431" t="s">
        <v>475</v>
      </c>
      <c r="W7431" t="s">
        <v>386</v>
      </c>
    </row>
    <row r="7432" spans="1:23" x14ac:dyDescent="0.25">
      <c r="A7432" t="s">
        <v>492</v>
      </c>
      <c r="B7432" s="1">
        <v>43907</v>
      </c>
      <c r="C7432">
        <v>-2</v>
      </c>
      <c r="D7432" t="s">
        <v>689</v>
      </c>
      <c r="E7432" t="s">
        <v>689</v>
      </c>
      <c r="F7432" t="s">
        <v>690</v>
      </c>
      <c r="G7432" t="s">
        <v>100</v>
      </c>
      <c r="H7432" t="s">
        <v>41</v>
      </c>
      <c r="I7432" t="s">
        <v>41</v>
      </c>
      <c r="J7432" t="s">
        <v>2385</v>
      </c>
      <c r="K7432" t="s">
        <v>2437</v>
      </c>
      <c r="O7432" t="s">
        <v>100</v>
      </c>
      <c r="P7432" t="s">
        <v>29</v>
      </c>
      <c r="Q7432" t="s">
        <v>2438</v>
      </c>
      <c r="R7432" t="s">
        <v>122</v>
      </c>
      <c r="S7432" t="s">
        <v>127</v>
      </c>
      <c r="T7432">
        <v>12</v>
      </c>
      <c r="U7432" t="s">
        <v>475</v>
      </c>
      <c r="V7432" t="s">
        <v>280</v>
      </c>
      <c r="W7432" t="s">
        <v>1640</v>
      </c>
    </row>
    <row r="7433" spans="1:23" x14ac:dyDescent="0.25">
      <c r="A7433" t="s">
        <v>492</v>
      </c>
      <c r="B7433" s="1">
        <v>43907</v>
      </c>
      <c r="C7433">
        <v>-89.95</v>
      </c>
      <c r="D7433" t="s">
        <v>1812</v>
      </c>
      <c r="E7433" t="s">
        <v>1812</v>
      </c>
      <c r="F7433" t="s">
        <v>1813</v>
      </c>
      <c r="G7433" t="s">
        <v>55</v>
      </c>
      <c r="H7433" t="s">
        <v>76</v>
      </c>
      <c r="I7433" t="s">
        <v>76</v>
      </c>
      <c r="J7433" t="s">
        <v>9</v>
      </c>
      <c r="O7433" t="s">
        <v>55</v>
      </c>
      <c r="P7433" t="s">
        <v>9</v>
      </c>
      <c r="Q7433" t="s">
        <v>1875</v>
      </c>
      <c r="R7433" t="s">
        <v>224</v>
      </c>
      <c r="S7433" t="s">
        <v>126</v>
      </c>
      <c r="T7433">
        <v>12</v>
      </c>
      <c r="U7433" t="s">
        <v>475</v>
      </c>
      <c r="V7433" t="s">
        <v>6075</v>
      </c>
      <c r="W7433" t="s">
        <v>386</v>
      </c>
    </row>
    <row r="7434" spans="1:23" x14ac:dyDescent="0.25">
      <c r="A7434" t="s">
        <v>539</v>
      </c>
      <c r="B7434" s="1">
        <v>43906</v>
      </c>
      <c r="C7434">
        <v>-8.9499999999999993</v>
      </c>
      <c r="D7434" t="s">
        <v>1263</v>
      </c>
      <c r="E7434" t="s">
        <v>1263</v>
      </c>
      <c r="F7434" t="s">
        <v>1876</v>
      </c>
      <c r="G7434" t="s">
        <v>104</v>
      </c>
      <c r="H7434" t="s">
        <v>7</v>
      </c>
      <c r="I7434" t="s">
        <v>7</v>
      </c>
      <c r="J7434" t="s">
        <v>9</v>
      </c>
      <c r="O7434" t="s">
        <v>104</v>
      </c>
      <c r="P7434" t="s">
        <v>9</v>
      </c>
      <c r="Q7434" t="s">
        <v>1877</v>
      </c>
      <c r="R7434" t="s">
        <v>122</v>
      </c>
      <c r="S7434" t="s">
        <v>127</v>
      </c>
      <c r="T7434">
        <v>12</v>
      </c>
      <c r="U7434" t="s">
        <v>475</v>
      </c>
      <c r="W7434" t="s">
        <v>386</v>
      </c>
    </row>
    <row r="7435" spans="1:23" x14ac:dyDescent="0.25">
      <c r="A7435" t="s">
        <v>19</v>
      </c>
      <c r="B7435" s="1">
        <v>43906</v>
      </c>
      <c r="C7435">
        <v>-121.74</v>
      </c>
      <c r="D7435" t="s">
        <v>701</v>
      </c>
      <c r="E7435" t="s">
        <v>701</v>
      </c>
      <c r="F7435" t="s">
        <v>702</v>
      </c>
      <c r="G7435" t="s">
        <v>94</v>
      </c>
      <c r="H7435" t="s">
        <v>24</v>
      </c>
      <c r="I7435" t="s">
        <v>24</v>
      </c>
      <c r="J7435" t="s">
        <v>2433</v>
      </c>
      <c r="K7435" t="s">
        <v>2434</v>
      </c>
      <c r="O7435" t="s">
        <v>94</v>
      </c>
      <c r="P7435" t="s">
        <v>29</v>
      </c>
      <c r="Q7435" t="s">
        <v>2435</v>
      </c>
      <c r="R7435" t="s">
        <v>122</v>
      </c>
      <c r="S7435" t="s">
        <v>127</v>
      </c>
      <c r="T7435">
        <v>12</v>
      </c>
      <c r="U7435" t="s">
        <v>475</v>
      </c>
      <c r="V7435" t="s">
        <v>265</v>
      </c>
      <c r="W7435" t="s">
        <v>1640</v>
      </c>
    </row>
    <row r="7436" spans="1:23" x14ac:dyDescent="0.25">
      <c r="A7436" t="s">
        <v>19</v>
      </c>
      <c r="B7436" s="1">
        <v>43906</v>
      </c>
      <c r="C7436">
        <v>-184.9</v>
      </c>
      <c r="D7436" t="s">
        <v>46</v>
      </c>
      <c r="E7436" t="s">
        <v>46</v>
      </c>
      <c r="F7436" t="s">
        <v>695</v>
      </c>
      <c r="G7436" t="s">
        <v>55</v>
      </c>
      <c r="H7436" t="s">
        <v>18</v>
      </c>
      <c r="I7436" t="s">
        <v>18</v>
      </c>
      <c r="J7436" t="s">
        <v>9</v>
      </c>
      <c r="O7436" t="s">
        <v>55</v>
      </c>
      <c r="P7436" t="s">
        <v>9</v>
      </c>
      <c r="Q7436" t="s">
        <v>9</v>
      </c>
      <c r="R7436" t="s">
        <v>224</v>
      </c>
      <c r="S7436" t="s">
        <v>126</v>
      </c>
      <c r="T7436">
        <v>12</v>
      </c>
      <c r="U7436" t="s">
        <v>475</v>
      </c>
      <c r="W7436" t="s">
        <v>386</v>
      </c>
    </row>
    <row r="7437" spans="1:23" x14ac:dyDescent="0.25">
      <c r="A7437" t="s">
        <v>492</v>
      </c>
      <c r="B7437" s="1">
        <v>43906</v>
      </c>
      <c r="C7437">
        <v>-20</v>
      </c>
      <c r="D7437" t="s">
        <v>580</v>
      </c>
      <c r="E7437" t="s">
        <v>580</v>
      </c>
      <c r="F7437" t="s">
        <v>1806</v>
      </c>
      <c r="G7437" t="s">
        <v>88</v>
      </c>
      <c r="H7437" t="s">
        <v>59</v>
      </c>
      <c r="I7437" t="s">
        <v>59</v>
      </c>
      <c r="J7437" t="s">
        <v>9</v>
      </c>
      <c r="O7437" t="s">
        <v>88</v>
      </c>
      <c r="P7437" t="s">
        <v>9</v>
      </c>
      <c r="Q7437" t="s">
        <v>1880</v>
      </c>
      <c r="R7437" t="s">
        <v>122</v>
      </c>
      <c r="S7437" t="s">
        <v>127</v>
      </c>
      <c r="T7437">
        <v>1</v>
      </c>
      <c r="U7437" t="s">
        <v>475</v>
      </c>
      <c r="W7437" t="s">
        <v>386</v>
      </c>
    </row>
    <row r="7438" spans="1:23" x14ac:dyDescent="0.25">
      <c r="A7438" t="s">
        <v>492</v>
      </c>
      <c r="B7438" s="1">
        <v>43906</v>
      </c>
      <c r="C7438">
        <v>-46</v>
      </c>
      <c r="D7438" t="s">
        <v>1878</v>
      </c>
      <c r="E7438" t="s">
        <v>1878</v>
      </c>
      <c r="F7438" t="s">
        <v>1879</v>
      </c>
      <c r="G7438" t="s">
        <v>13</v>
      </c>
      <c r="H7438" t="s">
        <v>15</v>
      </c>
      <c r="I7438" t="s">
        <v>15</v>
      </c>
      <c r="J7438" t="s">
        <v>9</v>
      </c>
      <c r="O7438" t="s">
        <v>13</v>
      </c>
      <c r="P7438" t="s">
        <v>9</v>
      </c>
      <c r="Q7438" t="s">
        <v>9</v>
      </c>
      <c r="R7438" t="s">
        <v>122</v>
      </c>
      <c r="S7438" t="s">
        <v>127</v>
      </c>
      <c r="T7438">
        <v>12</v>
      </c>
      <c r="U7438" t="s">
        <v>475</v>
      </c>
      <c r="W7438" t="s">
        <v>386</v>
      </c>
    </row>
    <row r="7439" spans="1:23" x14ac:dyDescent="0.25">
      <c r="A7439" t="s">
        <v>492</v>
      </c>
      <c r="B7439" s="1">
        <v>43906</v>
      </c>
      <c r="C7439">
        <v>-124.9</v>
      </c>
      <c r="D7439" t="s">
        <v>495</v>
      </c>
      <c r="E7439" t="s">
        <v>495</v>
      </c>
      <c r="F7439" t="s">
        <v>496</v>
      </c>
      <c r="G7439" t="s">
        <v>104</v>
      </c>
      <c r="H7439" t="s">
        <v>16</v>
      </c>
      <c r="I7439" t="s">
        <v>16</v>
      </c>
      <c r="J7439" t="s">
        <v>9</v>
      </c>
      <c r="O7439" t="s">
        <v>104</v>
      </c>
      <c r="P7439" t="s">
        <v>9</v>
      </c>
      <c r="Q7439" t="s">
        <v>9</v>
      </c>
      <c r="R7439" t="s">
        <v>122</v>
      </c>
      <c r="S7439" t="s">
        <v>127</v>
      </c>
      <c r="T7439">
        <v>12</v>
      </c>
      <c r="U7439" t="s">
        <v>475</v>
      </c>
      <c r="W7439" t="s">
        <v>386</v>
      </c>
    </row>
    <row r="7440" spans="1:23" x14ac:dyDescent="0.25">
      <c r="A7440" t="s">
        <v>492</v>
      </c>
      <c r="B7440" s="1">
        <v>43906</v>
      </c>
      <c r="C7440">
        <v>-2.4700000000000002</v>
      </c>
      <c r="D7440" t="s">
        <v>628</v>
      </c>
      <c r="E7440" t="s">
        <v>628</v>
      </c>
      <c r="F7440" t="s">
        <v>629</v>
      </c>
      <c r="G7440" t="s">
        <v>13</v>
      </c>
      <c r="H7440" t="s">
        <v>11</v>
      </c>
      <c r="I7440" t="s">
        <v>11</v>
      </c>
      <c r="J7440" t="s">
        <v>9</v>
      </c>
      <c r="O7440" t="s">
        <v>13</v>
      </c>
      <c r="P7440" t="s">
        <v>9</v>
      </c>
      <c r="Q7440" t="s">
        <v>9</v>
      </c>
      <c r="R7440" t="s">
        <v>122</v>
      </c>
      <c r="S7440" t="s">
        <v>127</v>
      </c>
      <c r="T7440">
        <v>12</v>
      </c>
      <c r="U7440" t="s">
        <v>475</v>
      </c>
      <c r="W7440" t="s">
        <v>386</v>
      </c>
    </row>
    <row r="7441" spans="1:23" x14ac:dyDescent="0.25">
      <c r="A7441" t="s">
        <v>356</v>
      </c>
      <c r="B7441" s="1">
        <v>43906</v>
      </c>
      <c r="C7441">
        <v>27.43</v>
      </c>
      <c r="D7441" t="s">
        <v>6618</v>
      </c>
      <c r="E7441" t="s">
        <v>6618</v>
      </c>
      <c r="F7441" t="s">
        <v>8289</v>
      </c>
      <c r="G7441" t="s">
        <v>89</v>
      </c>
      <c r="H7441" t="s">
        <v>69</v>
      </c>
      <c r="I7441" t="s">
        <v>69</v>
      </c>
      <c r="J7441" t="s">
        <v>9</v>
      </c>
      <c r="O7441" t="s">
        <v>89</v>
      </c>
      <c r="P7441" t="s">
        <v>9</v>
      </c>
      <c r="Q7441" t="s">
        <v>9</v>
      </c>
      <c r="R7441" t="s">
        <v>224</v>
      </c>
      <c r="S7441" t="s">
        <v>127</v>
      </c>
      <c r="T7441">
        <v>1</v>
      </c>
      <c r="U7441" t="s">
        <v>475</v>
      </c>
      <c r="W7441" t="s">
        <v>386</v>
      </c>
    </row>
    <row r="7442" spans="1:23" x14ac:dyDescent="0.25">
      <c r="A7442" t="s">
        <v>356</v>
      </c>
      <c r="B7442" s="1">
        <v>43906</v>
      </c>
      <c r="C7442">
        <v>28.45</v>
      </c>
      <c r="D7442" t="s">
        <v>6618</v>
      </c>
      <c r="E7442" t="s">
        <v>6618</v>
      </c>
      <c r="F7442" t="s">
        <v>8290</v>
      </c>
      <c r="G7442" t="s">
        <v>89</v>
      </c>
      <c r="H7442" t="s">
        <v>69</v>
      </c>
      <c r="I7442" t="s">
        <v>69</v>
      </c>
      <c r="J7442" t="s">
        <v>9</v>
      </c>
      <c r="O7442" t="s">
        <v>89</v>
      </c>
      <c r="P7442" t="s">
        <v>9</v>
      </c>
      <c r="Q7442" t="s">
        <v>9</v>
      </c>
      <c r="R7442" t="s">
        <v>224</v>
      </c>
      <c r="S7442" t="s">
        <v>127</v>
      </c>
      <c r="T7442">
        <v>1</v>
      </c>
      <c r="U7442" t="s">
        <v>475</v>
      </c>
      <c r="W7442" t="s">
        <v>386</v>
      </c>
    </row>
    <row r="7443" spans="1:23" x14ac:dyDescent="0.25">
      <c r="A7443" t="s">
        <v>356</v>
      </c>
      <c r="B7443" s="1">
        <v>43906</v>
      </c>
      <c r="C7443">
        <v>77.08</v>
      </c>
      <c r="D7443" t="s">
        <v>6618</v>
      </c>
      <c r="E7443" t="s">
        <v>6618</v>
      </c>
      <c r="F7443" t="s">
        <v>7565</v>
      </c>
      <c r="G7443" t="s">
        <v>89</v>
      </c>
      <c r="H7443" t="s">
        <v>69</v>
      </c>
      <c r="I7443" t="s">
        <v>69</v>
      </c>
      <c r="J7443" t="s">
        <v>9</v>
      </c>
      <c r="O7443" t="s">
        <v>89</v>
      </c>
      <c r="P7443" t="s">
        <v>9</v>
      </c>
      <c r="Q7443" t="s">
        <v>9</v>
      </c>
      <c r="R7443" t="s">
        <v>224</v>
      </c>
      <c r="S7443" t="s">
        <v>127</v>
      </c>
      <c r="T7443">
        <v>1</v>
      </c>
      <c r="U7443" t="s">
        <v>475</v>
      </c>
      <c r="W7443" t="s">
        <v>386</v>
      </c>
    </row>
    <row r="7444" spans="1:23" x14ac:dyDescent="0.25">
      <c r="A7444" t="s">
        <v>356</v>
      </c>
      <c r="B7444" s="1">
        <v>43906</v>
      </c>
      <c r="C7444">
        <v>81.41</v>
      </c>
      <c r="D7444" t="s">
        <v>6618</v>
      </c>
      <c r="E7444" t="s">
        <v>6618</v>
      </c>
      <c r="F7444" t="s">
        <v>7167</v>
      </c>
      <c r="G7444" t="s">
        <v>89</v>
      </c>
      <c r="H7444" t="s">
        <v>69</v>
      </c>
      <c r="I7444" t="s">
        <v>69</v>
      </c>
      <c r="J7444" t="s">
        <v>9</v>
      </c>
      <c r="O7444" t="s">
        <v>89</v>
      </c>
      <c r="P7444" t="s">
        <v>9</v>
      </c>
      <c r="Q7444" t="s">
        <v>9</v>
      </c>
      <c r="R7444" t="s">
        <v>224</v>
      </c>
      <c r="S7444" t="s">
        <v>127</v>
      </c>
      <c r="T7444">
        <v>1</v>
      </c>
      <c r="U7444" t="s">
        <v>475</v>
      </c>
      <c r="W7444" t="s">
        <v>386</v>
      </c>
    </row>
    <row r="7445" spans="1:23" x14ac:dyDescent="0.25">
      <c r="A7445" t="s">
        <v>356</v>
      </c>
      <c r="B7445" s="1">
        <v>43906</v>
      </c>
      <c r="C7445">
        <v>27.43</v>
      </c>
      <c r="D7445" t="s">
        <v>6618</v>
      </c>
      <c r="E7445" t="s">
        <v>6618</v>
      </c>
      <c r="F7445" t="s">
        <v>8289</v>
      </c>
      <c r="G7445" t="s">
        <v>89</v>
      </c>
      <c r="H7445" t="s">
        <v>69</v>
      </c>
      <c r="I7445" t="s">
        <v>69</v>
      </c>
      <c r="J7445" t="s">
        <v>9</v>
      </c>
      <c r="O7445" t="s">
        <v>89</v>
      </c>
      <c r="P7445" t="s">
        <v>9</v>
      </c>
      <c r="Q7445" t="s">
        <v>9</v>
      </c>
      <c r="R7445" t="s">
        <v>224</v>
      </c>
      <c r="S7445" t="s">
        <v>127</v>
      </c>
      <c r="T7445">
        <v>1</v>
      </c>
      <c r="U7445" t="s">
        <v>475</v>
      </c>
      <c r="W7445" t="s">
        <v>386</v>
      </c>
    </row>
    <row r="7446" spans="1:23" x14ac:dyDescent="0.25">
      <c r="A7446" t="s">
        <v>356</v>
      </c>
      <c r="B7446" s="1">
        <v>43906</v>
      </c>
      <c r="C7446">
        <v>28.45</v>
      </c>
      <c r="D7446" t="s">
        <v>6618</v>
      </c>
      <c r="E7446" t="s">
        <v>6618</v>
      </c>
      <c r="F7446" t="s">
        <v>8290</v>
      </c>
      <c r="G7446" t="s">
        <v>89</v>
      </c>
      <c r="H7446" t="s">
        <v>69</v>
      </c>
      <c r="I7446" t="s">
        <v>69</v>
      </c>
      <c r="J7446" t="s">
        <v>9</v>
      </c>
      <c r="O7446" t="s">
        <v>89</v>
      </c>
      <c r="P7446" t="s">
        <v>9</v>
      </c>
      <c r="Q7446" t="s">
        <v>9</v>
      </c>
      <c r="R7446" t="s">
        <v>224</v>
      </c>
      <c r="S7446" t="s">
        <v>127</v>
      </c>
      <c r="T7446">
        <v>1</v>
      </c>
      <c r="U7446" t="s">
        <v>475</v>
      </c>
      <c r="W7446" t="s">
        <v>386</v>
      </c>
    </row>
    <row r="7447" spans="1:23" x14ac:dyDescent="0.25">
      <c r="A7447" t="s">
        <v>356</v>
      </c>
      <c r="B7447" s="1">
        <v>43906</v>
      </c>
      <c r="C7447">
        <v>77.08</v>
      </c>
      <c r="D7447" t="s">
        <v>6618</v>
      </c>
      <c r="E7447" t="s">
        <v>6618</v>
      </c>
      <c r="F7447" t="s">
        <v>7565</v>
      </c>
      <c r="G7447" t="s">
        <v>89</v>
      </c>
      <c r="H7447" t="s">
        <v>69</v>
      </c>
      <c r="I7447" t="s">
        <v>69</v>
      </c>
      <c r="J7447" t="s">
        <v>9</v>
      </c>
      <c r="O7447" t="s">
        <v>89</v>
      </c>
      <c r="P7447" t="s">
        <v>9</v>
      </c>
      <c r="Q7447" t="s">
        <v>9</v>
      </c>
      <c r="R7447" t="s">
        <v>224</v>
      </c>
      <c r="S7447" t="s">
        <v>127</v>
      </c>
      <c r="T7447">
        <v>1</v>
      </c>
      <c r="U7447" t="s">
        <v>475</v>
      </c>
      <c r="W7447" t="s">
        <v>386</v>
      </c>
    </row>
    <row r="7448" spans="1:23" x14ac:dyDescent="0.25">
      <c r="A7448" t="s">
        <v>356</v>
      </c>
      <c r="B7448" s="1">
        <v>43906</v>
      </c>
      <c r="C7448">
        <v>81.41</v>
      </c>
      <c r="D7448" t="s">
        <v>6618</v>
      </c>
      <c r="E7448" t="s">
        <v>6618</v>
      </c>
      <c r="F7448" t="s">
        <v>7167</v>
      </c>
      <c r="G7448" t="s">
        <v>89</v>
      </c>
      <c r="H7448" t="s">
        <v>69</v>
      </c>
      <c r="I7448" t="s">
        <v>69</v>
      </c>
      <c r="J7448" t="s">
        <v>9</v>
      </c>
      <c r="O7448" t="s">
        <v>89</v>
      </c>
      <c r="P7448" t="s">
        <v>9</v>
      </c>
      <c r="Q7448" t="s">
        <v>9</v>
      </c>
      <c r="R7448" t="s">
        <v>224</v>
      </c>
      <c r="S7448" t="s">
        <v>127</v>
      </c>
      <c r="T7448">
        <v>1</v>
      </c>
      <c r="U7448" t="s">
        <v>475</v>
      </c>
      <c r="W7448" t="s">
        <v>386</v>
      </c>
    </row>
    <row r="7449" spans="1:23" x14ac:dyDescent="0.25">
      <c r="A7449" t="s">
        <v>19</v>
      </c>
      <c r="B7449" s="1">
        <v>43905</v>
      </c>
      <c r="C7449">
        <v>52.23</v>
      </c>
      <c r="D7449" t="s">
        <v>1881</v>
      </c>
      <c r="E7449" t="s">
        <v>1881</v>
      </c>
      <c r="F7449" t="s">
        <v>598</v>
      </c>
      <c r="G7449" t="s">
        <v>110</v>
      </c>
      <c r="H7449" t="s">
        <v>193</v>
      </c>
      <c r="I7449" t="s">
        <v>193</v>
      </c>
      <c r="J7449" t="s">
        <v>2333</v>
      </c>
      <c r="K7449" t="s">
        <v>1882</v>
      </c>
      <c r="O7449" t="s">
        <v>110</v>
      </c>
      <c r="P7449" t="s">
        <v>9</v>
      </c>
      <c r="Q7449" t="s">
        <v>1883</v>
      </c>
      <c r="R7449" t="s">
        <v>122</v>
      </c>
      <c r="S7449" t="s">
        <v>127</v>
      </c>
      <c r="T7449">
        <v>1</v>
      </c>
      <c r="U7449" t="s">
        <v>475</v>
      </c>
      <c r="V7449" t="s">
        <v>283</v>
      </c>
      <c r="W7449" t="s">
        <v>386</v>
      </c>
    </row>
    <row r="7450" spans="1:23" x14ac:dyDescent="0.25">
      <c r="A7450" t="s">
        <v>34</v>
      </c>
      <c r="B7450" s="1">
        <v>43905</v>
      </c>
      <c r="C7450">
        <v>184.9</v>
      </c>
      <c r="D7450" t="s">
        <v>46</v>
      </c>
      <c r="E7450" t="s">
        <v>46</v>
      </c>
      <c r="F7450" t="s">
        <v>703</v>
      </c>
      <c r="G7450" t="s">
        <v>55</v>
      </c>
      <c r="H7450" t="s">
        <v>18</v>
      </c>
      <c r="I7450" t="s">
        <v>18</v>
      </c>
      <c r="J7450" t="s">
        <v>9</v>
      </c>
      <c r="O7450" t="s">
        <v>55</v>
      </c>
      <c r="P7450" t="s">
        <v>9</v>
      </c>
      <c r="Q7450" t="s">
        <v>9</v>
      </c>
      <c r="R7450" t="s">
        <v>224</v>
      </c>
      <c r="S7450" t="s">
        <v>126</v>
      </c>
      <c r="T7450">
        <v>12</v>
      </c>
      <c r="U7450" t="s">
        <v>475</v>
      </c>
      <c r="W7450" t="s">
        <v>386</v>
      </c>
    </row>
    <row r="7451" spans="1:23" x14ac:dyDescent="0.25">
      <c r="A7451" t="s">
        <v>336</v>
      </c>
      <c r="B7451" s="1">
        <v>43904</v>
      </c>
      <c r="C7451">
        <v>-10</v>
      </c>
      <c r="D7451" t="s">
        <v>887</v>
      </c>
      <c r="E7451" t="s">
        <v>887</v>
      </c>
      <c r="F7451" t="s">
        <v>888</v>
      </c>
      <c r="G7451" t="s">
        <v>104</v>
      </c>
      <c r="H7451" t="s">
        <v>7</v>
      </c>
      <c r="I7451" t="s">
        <v>7</v>
      </c>
      <c r="J7451" t="s">
        <v>9</v>
      </c>
      <c r="O7451" t="s">
        <v>104</v>
      </c>
      <c r="P7451" t="s">
        <v>9</v>
      </c>
      <c r="Q7451" t="s">
        <v>9</v>
      </c>
      <c r="R7451" t="s">
        <v>122</v>
      </c>
      <c r="S7451" t="s">
        <v>127</v>
      </c>
      <c r="T7451">
        <v>12</v>
      </c>
      <c r="U7451" t="s">
        <v>475</v>
      </c>
      <c r="W7451" t="s">
        <v>386</v>
      </c>
    </row>
    <row r="7452" spans="1:23" x14ac:dyDescent="0.25">
      <c r="A7452" t="s">
        <v>336</v>
      </c>
      <c r="B7452" s="1">
        <v>43904</v>
      </c>
      <c r="C7452">
        <v>-3.5</v>
      </c>
      <c r="D7452" t="s">
        <v>887</v>
      </c>
      <c r="E7452" t="s">
        <v>887</v>
      </c>
      <c r="F7452" t="s">
        <v>888</v>
      </c>
      <c r="G7452" t="s">
        <v>101</v>
      </c>
      <c r="H7452" t="s">
        <v>23</v>
      </c>
      <c r="I7452" t="s">
        <v>23</v>
      </c>
      <c r="J7452" t="s">
        <v>9</v>
      </c>
      <c r="O7452" t="s">
        <v>101</v>
      </c>
      <c r="P7452" t="s">
        <v>9</v>
      </c>
      <c r="Q7452" t="s">
        <v>9</v>
      </c>
      <c r="R7452" t="s">
        <v>122</v>
      </c>
      <c r="S7452" t="s">
        <v>127</v>
      </c>
      <c r="T7452">
        <v>12</v>
      </c>
      <c r="U7452" t="s">
        <v>475</v>
      </c>
      <c r="W7452" t="s">
        <v>386</v>
      </c>
    </row>
    <row r="7453" spans="1:23" x14ac:dyDescent="0.25">
      <c r="A7453" t="s">
        <v>336</v>
      </c>
      <c r="B7453" s="1">
        <v>43904</v>
      </c>
      <c r="C7453">
        <v>-50</v>
      </c>
      <c r="D7453" t="s">
        <v>887</v>
      </c>
      <c r="E7453" t="s">
        <v>887</v>
      </c>
      <c r="F7453" t="s">
        <v>888</v>
      </c>
      <c r="G7453" t="s">
        <v>105</v>
      </c>
      <c r="H7453" t="s">
        <v>134</v>
      </c>
      <c r="I7453" t="s">
        <v>134</v>
      </c>
      <c r="J7453" t="s">
        <v>2334</v>
      </c>
      <c r="O7453" t="s">
        <v>105</v>
      </c>
      <c r="P7453" t="s">
        <v>9</v>
      </c>
      <c r="Q7453" t="s">
        <v>1884</v>
      </c>
      <c r="R7453" t="s">
        <v>122</v>
      </c>
      <c r="S7453" t="s">
        <v>124</v>
      </c>
      <c r="T7453">
        <v>1</v>
      </c>
      <c r="U7453" t="s">
        <v>475</v>
      </c>
      <c r="V7453" t="s">
        <v>287</v>
      </c>
      <c r="W7453" t="s">
        <v>386</v>
      </c>
    </row>
    <row r="7454" spans="1:23" x14ac:dyDescent="0.25">
      <c r="A7454" t="s">
        <v>544</v>
      </c>
      <c r="B7454" s="1">
        <v>43904</v>
      </c>
      <c r="C7454">
        <v>-14.78</v>
      </c>
      <c r="D7454" t="s">
        <v>744</v>
      </c>
      <c r="E7454" t="s">
        <v>744</v>
      </c>
      <c r="F7454" t="s">
        <v>1885</v>
      </c>
      <c r="G7454" t="s">
        <v>104</v>
      </c>
      <c r="H7454" t="s">
        <v>7</v>
      </c>
      <c r="I7454" t="s">
        <v>7</v>
      </c>
      <c r="J7454" t="s">
        <v>9</v>
      </c>
      <c r="O7454" t="s">
        <v>104</v>
      </c>
      <c r="P7454" t="s">
        <v>9</v>
      </c>
      <c r="Q7454" t="s">
        <v>9</v>
      </c>
      <c r="R7454" t="s">
        <v>122</v>
      </c>
      <c r="S7454" t="s">
        <v>127</v>
      </c>
      <c r="T7454">
        <v>12</v>
      </c>
      <c r="U7454" t="s">
        <v>475</v>
      </c>
      <c r="W7454" t="s">
        <v>386</v>
      </c>
    </row>
    <row r="7455" spans="1:23" x14ac:dyDescent="0.25">
      <c r="A7455" t="s">
        <v>336</v>
      </c>
      <c r="B7455" s="1">
        <v>43904</v>
      </c>
      <c r="C7455">
        <v>-3.5</v>
      </c>
      <c r="D7455" t="s">
        <v>887</v>
      </c>
      <c r="E7455" t="s">
        <v>887</v>
      </c>
      <c r="F7455" t="s">
        <v>888</v>
      </c>
      <c r="G7455" t="s">
        <v>101</v>
      </c>
      <c r="H7455" t="s">
        <v>23</v>
      </c>
      <c r="I7455" t="s">
        <v>23</v>
      </c>
      <c r="J7455" t="s">
        <v>9</v>
      </c>
      <c r="O7455" t="s">
        <v>101</v>
      </c>
      <c r="P7455" t="s">
        <v>9</v>
      </c>
      <c r="Q7455" t="s">
        <v>9</v>
      </c>
      <c r="R7455" t="s">
        <v>122</v>
      </c>
      <c r="S7455" t="s">
        <v>127</v>
      </c>
      <c r="T7455">
        <v>12</v>
      </c>
      <c r="U7455" t="s">
        <v>475</v>
      </c>
      <c r="W7455" t="s">
        <v>386</v>
      </c>
    </row>
    <row r="7456" spans="1:23" x14ac:dyDescent="0.25">
      <c r="A7456" t="s">
        <v>492</v>
      </c>
      <c r="B7456" s="1">
        <v>43904</v>
      </c>
      <c r="C7456">
        <v>-1.5</v>
      </c>
      <c r="D7456" t="s">
        <v>892</v>
      </c>
      <c r="E7456" t="s">
        <v>892</v>
      </c>
      <c r="F7456" t="s">
        <v>893</v>
      </c>
      <c r="G7456" t="s">
        <v>10</v>
      </c>
      <c r="H7456" t="s">
        <v>39</v>
      </c>
      <c r="I7456" t="s">
        <v>39</v>
      </c>
      <c r="J7456" t="s">
        <v>9</v>
      </c>
      <c r="O7456" t="s">
        <v>10</v>
      </c>
      <c r="P7456" t="s">
        <v>9</v>
      </c>
      <c r="Q7456" t="s">
        <v>9</v>
      </c>
      <c r="R7456" t="s">
        <v>122</v>
      </c>
      <c r="S7456" t="s">
        <v>127</v>
      </c>
      <c r="T7456">
        <v>12</v>
      </c>
      <c r="U7456" t="s">
        <v>475</v>
      </c>
      <c r="W7456" t="s">
        <v>386</v>
      </c>
    </row>
    <row r="7457" spans="1:23" x14ac:dyDescent="0.25">
      <c r="A7457" t="s">
        <v>544</v>
      </c>
      <c r="B7457" s="1">
        <v>43904</v>
      </c>
      <c r="C7457">
        <v>-33</v>
      </c>
      <c r="D7457" t="s">
        <v>1853</v>
      </c>
      <c r="E7457" t="s">
        <v>1853</v>
      </c>
      <c r="F7457" t="s">
        <v>1886</v>
      </c>
      <c r="G7457" t="s">
        <v>10</v>
      </c>
      <c r="H7457" t="s">
        <v>70</v>
      </c>
      <c r="I7457" t="s">
        <v>70</v>
      </c>
      <c r="J7457" t="s">
        <v>9</v>
      </c>
      <c r="O7457" t="s">
        <v>10</v>
      </c>
      <c r="P7457" t="s">
        <v>9</v>
      </c>
      <c r="Q7457" t="s">
        <v>1887</v>
      </c>
      <c r="R7457" t="s">
        <v>122</v>
      </c>
      <c r="S7457" t="s">
        <v>127</v>
      </c>
      <c r="T7457">
        <v>12</v>
      </c>
      <c r="U7457" t="s">
        <v>475</v>
      </c>
      <c r="W7457" t="s">
        <v>386</v>
      </c>
    </row>
    <row r="7458" spans="1:23" x14ac:dyDescent="0.25">
      <c r="A7458" t="s">
        <v>492</v>
      </c>
      <c r="B7458" s="1">
        <v>43904</v>
      </c>
      <c r="C7458">
        <v>-142</v>
      </c>
      <c r="D7458" t="s">
        <v>1888</v>
      </c>
      <c r="E7458" t="s">
        <v>1888</v>
      </c>
      <c r="F7458" t="s">
        <v>523</v>
      </c>
      <c r="G7458" t="s">
        <v>94</v>
      </c>
      <c r="H7458" t="s">
        <v>73</v>
      </c>
      <c r="I7458" t="s">
        <v>73</v>
      </c>
      <c r="J7458" t="s">
        <v>2433</v>
      </c>
      <c r="K7458" t="s">
        <v>2453</v>
      </c>
      <c r="O7458" t="s">
        <v>94</v>
      </c>
      <c r="P7458" t="s">
        <v>29</v>
      </c>
      <c r="Q7458" t="s">
        <v>2454</v>
      </c>
      <c r="R7458" t="s">
        <v>122</v>
      </c>
      <c r="S7458" t="s">
        <v>127</v>
      </c>
      <c r="T7458">
        <v>1</v>
      </c>
      <c r="U7458" t="s">
        <v>475</v>
      </c>
      <c r="V7458" t="s">
        <v>262</v>
      </c>
      <c r="W7458" t="s">
        <v>1640</v>
      </c>
    </row>
    <row r="7459" spans="1:23" x14ac:dyDescent="0.25">
      <c r="A7459" t="s">
        <v>336</v>
      </c>
      <c r="B7459" s="1">
        <v>43904</v>
      </c>
      <c r="C7459">
        <v>-300</v>
      </c>
      <c r="D7459" t="s">
        <v>887</v>
      </c>
      <c r="E7459" t="s">
        <v>887</v>
      </c>
      <c r="F7459" t="s">
        <v>888</v>
      </c>
      <c r="G7459" t="s">
        <v>105</v>
      </c>
      <c r="H7459" t="s">
        <v>134</v>
      </c>
      <c r="I7459" t="s">
        <v>134</v>
      </c>
      <c r="J7459" t="s">
        <v>2334</v>
      </c>
      <c r="O7459" t="s">
        <v>105</v>
      </c>
      <c r="P7459" t="s">
        <v>9</v>
      </c>
      <c r="Q7459" t="s">
        <v>1884</v>
      </c>
      <c r="R7459" t="s">
        <v>122</v>
      </c>
      <c r="S7459" t="s">
        <v>124</v>
      </c>
      <c r="T7459">
        <v>1</v>
      </c>
      <c r="U7459" t="s">
        <v>475</v>
      </c>
      <c r="V7459" t="s">
        <v>287</v>
      </c>
      <c r="W7459" t="s">
        <v>386</v>
      </c>
    </row>
    <row r="7460" spans="1:23" x14ac:dyDescent="0.25">
      <c r="A7460" t="s">
        <v>492</v>
      </c>
      <c r="B7460" s="1">
        <v>43904</v>
      </c>
      <c r="C7460">
        <v>25</v>
      </c>
      <c r="D7460" t="s">
        <v>65</v>
      </c>
      <c r="E7460" t="s">
        <v>65</v>
      </c>
      <c r="F7460" t="s">
        <v>537</v>
      </c>
      <c r="G7460" t="s">
        <v>92</v>
      </c>
      <c r="H7460" t="s">
        <v>49</v>
      </c>
      <c r="I7460" t="s">
        <v>49</v>
      </c>
      <c r="J7460" t="s">
        <v>9</v>
      </c>
      <c r="O7460" t="s">
        <v>92</v>
      </c>
      <c r="P7460" t="s">
        <v>9</v>
      </c>
      <c r="Q7460" t="s">
        <v>9</v>
      </c>
      <c r="R7460" t="s">
        <v>92</v>
      </c>
      <c r="S7460" t="s">
        <v>127</v>
      </c>
      <c r="T7460">
        <v>12</v>
      </c>
      <c r="U7460" t="s">
        <v>475</v>
      </c>
      <c r="W7460" t="s">
        <v>386</v>
      </c>
    </row>
    <row r="7461" spans="1:23" x14ac:dyDescent="0.25">
      <c r="A7461" t="s">
        <v>34</v>
      </c>
      <c r="B7461" s="1">
        <v>43903</v>
      </c>
      <c r="C7461">
        <v>-143.12</v>
      </c>
      <c r="D7461" t="s">
        <v>491</v>
      </c>
      <c r="E7461" t="s">
        <v>491</v>
      </c>
      <c r="F7461" t="s">
        <v>1892</v>
      </c>
      <c r="G7461" t="s">
        <v>117</v>
      </c>
      <c r="H7461" t="s">
        <v>42</v>
      </c>
      <c r="I7461" t="s">
        <v>42</v>
      </c>
      <c r="J7461" t="s">
        <v>9</v>
      </c>
      <c r="K7461" t="s">
        <v>9</v>
      </c>
      <c r="L7461" t="s">
        <v>9</v>
      </c>
      <c r="M7461" t="s">
        <v>1893</v>
      </c>
      <c r="O7461" t="s">
        <v>117</v>
      </c>
      <c r="P7461" t="s">
        <v>9</v>
      </c>
      <c r="Q7461" t="s">
        <v>1894</v>
      </c>
      <c r="R7461" t="s">
        <v>122</v>
      </c>
      <c r="S7461" t="s">
        <v>127</v>
      </c>
      <c r="T7461">
        <v>12</v>
      </c>
      <c r="U7461" t="s">
        <v>475</v>
      </c>
      <c r="W7461" t="s">
        <v>386</v>
      </c>
    </row>
    <row r="7462" spans="1:23" x14ac:dyDescent="0.25">
      <c r="A7462" t="s">
        <v>19</v>
      </c>
      <c r="B7462" s="1">
        <v>43903</v>
      </c>
      <c r="C7462">
        <v>3708.66</v>
      </c>
      <c r="D7462" t="s">
        <v>719</v>
      </c>
      <c r="E7462" t="s">
        <v>719</v>
      </c>
      <c r="F7462" t="s">
        <v>565</v>
      </c>
      <c r="G7462" t="s">
        <v>92</v>
      </c>
      <c r="H7462" t="s">
        <v>30</v>
      </c>
      <c r="I7462" t="s">
        <v>30</v>
      </c>
      <c r="J7462" t="s">
        <v>9</v>
      </c>
      <c r="O7462" t="s">
        <v>92</v>
      </c>
      <c r="P7462" t="s">
        <v>9</v>
      </c>
      <c r="Q7462" t="s">
        <v>9</v>
      </c>
      <c r="R7462" t="s">
        <v>92</v>
      </c>
      <c r="S7462" t="s">
        <v>127</v>
      </c>
      <c r="T7462">
        <v>12</v>
      </c>
      <c r="U7462" t="s">
        <v>475</v>
      </c>
      <c r="W7462" t="s">
        <v>386</v>
      </c>
    </row>
    <row r="7463" spans="1:23" x14ac:dyDescent="0.25">
      <c r="A7463" t="s">
        <v>492</v>
      </c>
      <c r="B7463" s="1">
        <v>43903</v>
      </c>
      <c r="C7463">
        <v>-45</v>
      </c>
      <c r="D7463" t="s">
        <v>650</v>
      </c>
      <c r="E7463" t="s">
        <v>650</v>
      </c>
      <c r="F7463" t="s">
        <v>651</v>
      </c>
      <c r="G7463" t="s">
        <v>118</v>
      </c>
      <c r="H7463" t="s">
        <v>52</v>
      </c>
      <c r="I7463" t="s">
        <v>52</v>
      </c>
      <c r="J7463" t="s">
        <v>9</v>
      </c>
      <c r="O7463" t="s">
        <v>118</v>
      </c>
      <c r="P7463" t="s">
        <v>9</v>
      </c>
      <c r="Q7463" t="s">
        <v>9</v>
      </c>
      <c r="R7463" t="s">
        <v>122</v>
      </c>
      <c r="S7463" t="s">
        <v>127</v>
      </c>
      <c r="T7463">
        <v>12</v>
      </c>
      <c r="U7463" t="s">
        <v>475</v>
      </c>
      <c r="W7463" t="s">
        <v>386</v>
      </c>
    </row>
    <row r="7464" spans="1:23" x14ac:dyDescent="0.25">
      <c r="A7464" t="s">
        <v>492</v>
      </c>
      <c r="B7464" s="1">
        <v>43903</v>
      </c>
      <c r="C7464">
        <v>-435.32</v>
      </c>
      <c r="D7464" t="s">
        <v>1889</v>
      </c>
      <c r="E7464" t="s">
        <v>1889</v>
      </c>
      <c r="F7464" t="s">
        <v>1890</v>
      </c>
      <c r="G7464" t="s">
        <v>110</v>
      </c>
      <c r="H7464" t="s">
        <v>108</v>
      </c>
      <c r="I7464" t="s">
        <v>108</v>
      </c>
      <c r="J7464" t="s">
        <v>9</v>
      </c>
      <c r="O7464" t="s">
        <v>110</v>
      </c>
      <c r="P7464" t="s">
        <v>9</v>
      </c>
      <c r="Q7464" t="s">
        <v>1891</v>
      </c>
      <c r="R7464" t="s">
        <v>122</v>
      </c>
      <c r="S7464" t="s">
        <v>125</v>
      </c>
      <c r="T7464">
        <v>1</v>
      </c>
      <c r="U7464" t="s">
        <v>475</v>
      </c>
      <c r="W7464" t="s">
        <v>386</v>
      </c>
    </row>
    <row r="7465" spans="1:23" x14ac:dyDescent="0.25">
      <c r="A7465" t="s">
        <v>492</v>
      </c>
      <c r="B7465" s="1">
        <v>43903</v>
      </c>
      <c r="C7465">
        <v>-11.06</v>
      </c>
      <c r="D7465" t="s">
        <v>495</v>
      </c>
      <c r="E7465" t="s">
        <v>495</v>
      </c>
      <c r="F7465" t="s">
        <v>496</v>
      </c>
      <c r="G7465" t="s">
        <v>104</v>
      </c>
      <c r="H7465" t="s">
        <v>16</v>
      </c>
      <c r="I7465" t="s">
        <v>16</v>
      </c>
      <c r="J7465" t="s">
        <v>9</v>
      </c>
      <c r="O7465" t="s">
        <v>104</v>
      </c>
      <c r="P7465" t="s">
        <v>9</v>
      </c>
      <c r="Q7465" t="s">
        <v>9</v>
      </c>
      <c r="R7465" t="s">
        <v>122</v>
      </c>
      <c r="S7465" t="s">
        <v>127</v>
      </c>
      <c r="T7465">
        <v>12</v>
      </c>
      <c r="U7465" t="s">
        <v>475</v>
      </c>
      <c r="W7465" t="s">
        <v>386</v>
      </c>
    </row>
    <row r="7466" spans="1:23" x14ac:dyDescent="0.25">
      <c r="A7466" t="s">
        <v>544</v>
      </c>
      <c r="B7466" s="1">
        <v>43902</v>
      </c>
      <c r="C7466">
        <v>-44.88</v>
      </c>
      <c r="D7466" t="s">
        <v>699</v>
      </c>
      <c r="E7466" t="s">
        <v>699</v>
      </c>
      <c r="F7466" t="s">
        <v>1897</v>
      </c>
      <c r="G7466" t="s">
        <v>104</v>
      </c>
      <c r="H7466" t="s">
        <v>12</v>
      </c>
      <c r="I7466" t="s">
        <v>12</v>
      </c>
      <c r="J7466" t="s">
        <v>9</v>
      </c>
      <c r="O7466" t="s">
        <v>104</v>
      </c>
      <c r="P7466" t="s">
        <v>9</v>
      </c>
      <c r="Q7466" t="s">
        <v>9</v>
      </c>
      <c r="R7466" t="s">
        <v>122</v>
      </c>
      <c r="S7466" t="s">
        <v>127</v>
      </c>
      <c r="T7466">
        <v>12</v>
      </c>
      <c r="U7466" t="s">
        <v>475</v>
      </c>
      <c r="W7466" t="s">
        <v>386</v>
      </c>
    </row>
    <row r="7467" spans="1:23" x14ac:dyDescent="0.25">
      <c r="A7467" t="s">
        <v>492</v>
      </c>
      <c r="B7467" s="1">
        <v>43902</v>
      </c>
      <c r="C7467">
        <v>-0.91</v>
      </c>
      <c r="D7467" t="s">
        <v>612</v>
      </c>
      <c r="E7467" t="s">
        <v>612</v>
      </c>
      <c r="F7467" t="s">
        <v>1169</v>
      </c>
      <c r="G7467" t="s">
        <v>110</v>
      </c>
      <c r="H7467" t="s">
        <v>79</v>
      </c>
      <c r="I7467" t="s">
        <v>79</v>
      </c>
      <c r="J7467" t="s">
        <v>9</v>
      </c>
      <c r="O7467" t="s">
        <v>110</v>
      </c>
      <c r="P7467" t="s">
        <v>9</v>
      </c>
      <c r="Q7467" t="s">
        <v>9</v>
      </c>
      <c r="R7467" t="s">
        <v>122</v>
      </c>
      <c r="S7467" t="s">
        <v>127</v>
      </c>
      <c r="T7467">
        <v>12</v>
      </c>
      <c r="U7467" t="s">
        <v>475</v>
      </c>
      <c r="V7467" t="s">
        <v>283</v>
      </c>
      <c r="W7467" t="s">
        <v>386</v>
      </c>
    </row>
    <row r="7468" spans="1:23" x14ac:dyDescent="0.25">
      <c r="A7468" t="s">
        <v>544</v>
      </c>
      <c r="B7468" s="1">
        <v>43902</v>
      </c>
      <c r="C7468">
        <v>-29.17</v>
      </c>
      <c r="D7468" t="s">
        <v>763</v>
      </c>
      <c r="E7468" t="s">
        <v>763</v>
      </c>
      <c r="F7468" t="s">
        <v>1898</v>
      </c>
      <c r="G7468" t="s">
        <v>104</v>
      </c>
      <c r="H7468" t="s">
        <v>7</v>
      </c>
      <c r="I7468" t="s">
        <v>7</v>
      </c>
      <c r="J7468" t="s">
        <v>9</v>
      </c>
      <c r="O7468" t="s">
        <v>104</v>
      </c>
      <c r="P7468" t="s">
        <v>9</v>
      </c>
      <c r="Q7468" t="s">
        <v>9</v>
      </c>
      <c r="R7468" t="s">
        <v>122</v>
      </c>
      <c r="S7468" t="s">
        <v>127</v>
      </c>
      <c r="T7468">
        <v>12</v>
      </c>
      <c r="U7468" t="s">
        <v>475</v>
      </c>
      <c r="W7468" t="s">
        <v>386</v>
      </c>
    </row>
    <row r="7469" spans="1:23" x14ac:dyDescent="0.25">
      <c r="A7469" t="s">
        <v>544</v>
      </c>
      <c r="B7469" s="1">
        <v>43902</v>
      </c>
      <c r="C7469">
        <v>-62.62</v>
      </c>
      <c r="D7469" t="s">
        <v>1899</v>
      </c>
      <c r="E7469" t="s">
        <v>1899</v>
      </c>
      <c r="F7469" t="s">
        <v>1900</v>
      </c>
      <c r="G7469" t="s">
        <v>104</v>
      </c>
      <c r="H7469" t="s">
        <v>12</v>
      </c>
      <c r="I7469" t="s">
        <v>12</v>
      </c>
      <c r="J7469" t="s">
        <v>9</v>
      </c>
      <c r="O7469" t="s">
        <v>104</v>
      </c>
      <c r="P7469" t="s">
        <v>9</v>
      </c>
      <c r="Q7469" t="s">
        <v>9</v>
      </c>
      <c r="R7469" t="s">
        <v>122</v>
      </c>
      <c r="S7469" t="s">
        <v>127</v>
      </c>
      <c r="T7469">
        <v>12</v>
      </c>
      <c r="U7469" t="s">
        <v>475</v>
      </c>
      <c r="W7469" t="s">
        <v>386</v>
      </c>
    </row>
    <row r="7470" spans="1:23" x14ac:dyDescent="0.25">
      <c r="A7470" t="s">
        <v>492</v>
      </c>
      <c r="B7470" s="1">
        <v>43902</v>
      </c>
      <c r="C7470">
        <v>11</v>
      </c>
      <c r="D7470" t="s">
        <v>1901</v>
      </c>
      <c r="E7470" t="s">
        <v>1901</v>
      </c>
      <c r="F7470" t="s">
        <v>1197</v>
      </c>
      <c r="G7470" t="s">
        <v>13</v>
      </c>
      <c r="H7470" t="s">
        <v>40</v>
      </c>
      <c r="I7470" t="s">
        <v>40</v>
      </c>
      <c r="J7470" t="s">
        <v>9</v>
      </c>
      <c r="O7470" t="s">
        <v>13</v>
      </c>
      <c r="P7470" t="s">
        <v>9</v>
      </c>
      <c r="Q7470" t="s">
        <v>1902</v>
      </c>
      <c r="R7470" t="s">
        <v>122</v>
      </c>
      <c r="S7470" t="s">
        <v>127</v>
      </c>
      <c r="T7470">
        <v>1</v>
      </c>
      <c r="U7470" t="s">
        <v>475</v>
      </c>
      <c r="W7470" t="s">
        <v>386</v>
      </c>
    </row>
    <row r="7471" spans="1:23" x14ac:dyDescent="0.25">
      <c r="A7471" t="s">
        <v>492</v>
      </c>
      <c r="B7471" s="1">
        <v>43902</v>
      </c>
      <c r="C7471">
        <v>-4.76</v>
      </c>
      <c r="D7471" t="s">
        <v>1895</v>
      </c>
      <c r="E7471" t="s">
        <v>1895</v>
      </c>
      <c r="F7471" t="s">
        <v>1896</v>
      </c>
      <c r="G7471" t="s">
        <v>104</v>
      </c>
      <c r="H7471" t="s">
        <v>7</v>
      </c>
      <c r="I7471" t="s">
        <v>7</v>
      </c>
      <c r="J7471" t="s">
        <v>9</v>
      </c>
      <c r="O7471" t="s">
        <v>104</v>
      </c>
      <c r="P7471" t="s">
        <v>9</v>
      </c>
      <c r="Q7471" t="s">
        <v>9</v>
      </c>
      <c r="R7471" t="s">
        <v>122</v>
      </c>
      <c r="S7471" t="s">
        <v>127</v>
      </c>
      <c r="T7471">
        <v>12</v>
      </c>
      <c r="U7471" t="s">
        <v>475</v>
      </c>
      <c r="W7471" t="s">
        <v>386</v>
      </c>
    </row>
    <row r="7472" spans="1:23" x14ac:dyDescent="0.25">
      <c r="A7472" t="s">
        <v>488</v>
      </c>
      <c r="B7472" s="1">
        <v>43901</v>
      </c>
      <c r="C7472">
        <v>115.57</v>
      </c>
      <c r="D7472" t="s">
        <v>489</v>
      </c>
      <c r="E7472" t="s">
        <v>489</v>
      </c>
      <c r="F7472" t="s">
        <v>490</v>
      </c>
      <c r="G7472" t="s">
        <v>92</v>
      </c>
      <c r="H7472" t="s">
        <v>71</v>
      </c>
      <c r="I7472" t="s">
        <v>71</v>
      </c>
      <c r="J7472" t="s">
        <v>9</v>
      </c>
      <c r="O7472" t="s">
        <v>92</v>
      </c>
      <c r="P7472" t="s">
        <v>9</v>
      </c>
      <c r="Q7472" t="s">
        <v>9</v>
      </c>
      <c r="R7472" t="s">
        <v>92</v>
      </c>
      <c r="S7472" t="s">
        <v>127</v>
      </c>
      <c r="T7472">
        <v>12</v>
      </c>
      <c r="U7472" t="s">
        <v>475</v>
      </c>
      <c r="W7472" t="s">
        <v>386</v>
      </c>
    </row>
    <row r="7473" spans="1:23" x14ac:dyDescent="0.25">
      <c r="A7473" t="s">
        <v>492</v>
      </c>
      <c r="B7473" s="1">
        <v>43901</v>
      </c>
      <c r="C7473">
        <v>-77.33</v>
      </c>
      <c r="D7473" t="s">
        <v>4961</v>
      </c>
      <c r="E7473" t="s">
        <v>4961</v>
      </c>
      <c r="F7473" t="s">
        <v>1903</v>
      </c>
      <c r="G7473" t="s">
        <v>117</v>
      </c>
      <c r="H7473" t="s">
        <v>42</v>
      </c>
      <c r="I7473" t="s">
        <v>42</v>
      </c>
      <c r="J7473" t="s">
        <v>9</v>
      </c>
      <c r="O7473" t="s">
        <v>117</v>
      </c>
      <c r="P7473" t="s">
        <v>9</v>
      </c>
      <c r="Q7473" t="s">
        <v>9</v>
      </c>
      <c r="R7473" t="s">
        <v>122</v>
      </c>
      <c r="S7473" t="s">
        <v>127</v>
      </c>
      <c r="T7473">
        <v>12</v>
      </c>
      <c r="U7473" t="s">
        <v>475</v>
      </c>
      <c r="W7473" t="s">
        <v>386</v>
      </c>
    </row>
    <row r="7474" spans="1:23" x14ac:dyDescent="0.25">
      <c r="A7474" t="s">
        <v>19</v>
      </c>
      <c r="B7474" s="1">
        <v>43901</v>
      </c>
      <c r="C7474">
        <v>-256.8</v>
      </c>
      <c r="D7474" t="s">
        <v>504</v>
      </c>
      <c r="E7474" t="s">
        <v>504</v>
      </c>
      <c r="F7474" t="s">
        <v>505</v>
      </c>
      <c r="G7474" t="s">
        <v>94</v>
      </c>
      <c r="H7474" t="s">
        <v>24</v>
      </c>
      <c r="I7474" t="s">
        <v>24</v>
      </c>
      <c r="J7474" t="s">
        <v>2433</v>
      </c>
      <c r="K7474" t="s">
        <v>2434</v>
      </c>
      <c r="O7474" t="s">
        <v>94</v>
      </c>
      <c r="P7474" t="s">
        <v>29</v>
      </c>
      <c r="Q7474" t="s">
        <v>2435</v>
      </c>
      <c r="R7474" t="s">
        <v>122</v>
      </c>
      <c r="S7474" t="s">
        <v>127</v>
      </c>
      <c r="T7474">
        <v>12</v>
      </c>
      <c r="U7474" t="s">
        <v>475</v>
      </c>
      <c r="V7474" t="s">
        <v>265</v>
      </c>
      <c r="W7474" t="s">
        <v>1640</v>
      </c>
    </row>
    <row r="7475" spans="1:23" x14ac:dyDescent="0.25">
      <c r="A7475" t="s">
        <v>544</v>
      </c>
      <c r="B7475" s="1">
        <v>43901</v>
      </c>
      <c r="C7475">
        <v>-3.58</v>
      </c>
      <c r="D7475" t="s">
        <v>1906</v>
      </c>
      <c r="E7475" t="s">
        <v>1906</v>
      </c>
      <c r="F7475" t="s">
        <v>1907</v>
      </c>
      <c r="G7475" t="s">
        <v>104</v>
      </c>
      <c r="H7475" t="s">
        <v>7</v>
      </c>
      <c r="I7475" t="s">
        <v>7</v>
      </c>
      <c r="J7475" t="s">
        <v>9</v>
      </c>
      <c r="O7475" t="s">
        <v>104</v>
      </c>
      <c r="P7475" t="s">
        <v>9</v>
      </c>
      <c r="Q7475" t="s">
        <v>9</v>
      </c>
      <c r="R7475" t="s">
        <v>122</v>
      </c>
      <c r="S7475" t="s">
        <v>127</v>
      </c>
      <c r="T7475">
        <v>12</v>
      </c>
      <c r="U7475" t="s">
        <v>475</v>
      </c>
      <c r="W7475" t="s">
        <v>386</v>
      </c>
    </row>
    <row r="7476" spans="1:23" x14ac:dyDescent="0.25">
      <c r="A7476" t="s">
        <v>492</v>
      </c>
      <c r="B7476" s="1">
        <v>43901</v>
      </c>
      <c r="C7476">
        <v>-11</v>
      </c>
      <c r="D7476" t="s">
        <v>1901</v>
      </c>
      <c r="E7476" t="s">
        <v>1901</v>
      </c>
      <c r="F7476" t="s">
        <v>1197</v>
      </c>
      <c r="G7476" t="s">
        <v>13</v>
      </c>
      <c r="H7476" t="s">
        <v>40</v>
      </c>
      <c r="I7476" t="s">
        <v>40</v>
      </c>
      <c r="J7476" t="s">
        <v>9</v>
      </c>
      <c r="O7476" t="s">
        <v>13</v>
      </c>
      <c r="P7476" t="s">
        <v>9</v>
      </c>
      <c r="Q7476" t="s">
        <v>1902</v>
      </c>
      <c r="R7476" t="s">
        <v>122</v>
      </c>
      <c r="S7476" t="s">
        <v>127</v>
      </c>
      <c r="T7476">
        <v>1</v>
      </c>
      <c r="U7476" t="s">
        <v>475</v>
      </c>
      <c r="W7476" t="s">
        <v>386</v>
      </c>
    </row>
    <row r="7477" spans="1:23" x14ac:dyDescent="0.25">
      <c r="A7477" t="s">
        <v>492</v>
      </c>
      <c r="B7477" s="1">
        <v>43901</v>
      </c>
      <c r="C7477">
        <v>-15</v>
      </c>
      <c r="D7477" t="s">
        <v>1904</v>
      </c>
      <c r="E7477" t="s">
        <v>1904</v>
      </c>
      <c r="F7477" t="s">
        <v>1905</v>
      </c>
      <c r="G7477" t="s">
        <v>10</v>
      </c>
      <c r="H7477" t="s">
        <v>39</v>
      </c>
      <c r="I7477" t="s">
        <v>39</v>
      </c>
      <c r="J7477" t="s">
        <v>9</v>
      </c>
      <c r="O7477" t="s">
        <v>10</v>
      </c>
      <c r="P7477" t="s">
        <v>9</v>
      </c>
      <c r="Q7477" t="s">
        <v>9</v>
      </c>
      <c r="R7477" t="s">
        <v>122</v>
      </c>
      <c r="S7477" t="s">
        <v>127</v>
      </c>
      <c r="T7477">
        <v>12</v>
      </c>
      <c r="U7477" t="s">
        <v>475</v>
      </c>
      <c r="W7477" t="s">
        <v>386</v>
      </c>
    </row>
    <row r="7478" spans="1:23" x14ac:dyDescent="0.25">
      <c r="A7478" t="s">
        <v>492</v>
      </c>
      <c r="B7478" s="1">
        <v>43901</v>
      </c>
      <c r="C7478">
        <v>-50</v>
      </c>
      <c r="D7478" t="s">
        <v>1184</v>
      </c>
      <c r="E7478" t="s">
        <v>1184</v>
      </c>
      <c r="F7478" t="s">
        <v>1908</v>
      </c>
      <c r="G7478" t="s">
        <v>117</v>
      </c>
      <c r="H7478" t="s">
        <v>45</v>
      </c>
      <c r="I7478" t="s">
        <v>45</v>
      </c>
      <c r="J7478" t="s">
        <v>9</v>
      </c>
      <c r="O7478" t="s">
        <v>117</v>
      </c>
      <c r="P7478" t="s">
        <v>9</v>
      </c>
      <c r="Q7478" t="s">
        <v>1909</v>
      </c>
      <c r="R7478" t="s">
        <v>122</v>
      </c>
      <c r="S7478" t="s">
        <v>127</v>
      </c>
      <c r="T7478">
        <v>12</v>
      </c>
      <c r="U7478" t="s">
        <v>475</v>
      </c>
      <c r="W7478" t="s">
        <v>386</v>
      </c>
    </row>
    <row r="7479" spans="1:23" x14ac:dyDescent="0.25">
      <c r="A7479" t="s">
        <v>19</v>
      </c>
      <c r="B7479" s="1">
        <v>43900</v>
      </c>
      <c r="C7479">
        <v>-1000</v>
      </c>
      <c r="D7479" t="s">
        <v>1910</v>
      </c>
      <c r="E7479" t="s">
        <v>1910</v>
      </c>
      <c r="F7479" t="s">
        <v>1911</v>
      </c>
      <c r="G7479" t="s">
        <v>55</v>
      </c>
      <c r="H7479" t="s">
        <v>225</v>
      </c>
      <c r="I7479" t="s">
        <v>225</v>
      </c>
      <c r="J7479" t="s">
        <v>9</v>
      </c>
      <c r="O7479" t="s">
        <v>55</v>
      </c>
      <c r="P7479" t="s">
        <v>9</v>
      </c>
      <c r="Q7479" t="s">
        <v>9</v>
      </c>
      <c r="R7479" t="s">
        <v>224</v>
      </c>
      <c r="S7479" t="s">
        <v>126</v>
      </c>
      <c r="T7479">
        <v>0</v>
      </c>
      <c r="U7479" t="s">
        <v>475</v>
      </c>
      <c r="V7479" t="s">
        <v>6075</v>
      </c>
      <c r="W7479" t="s">
        <v>386</v>
      </c>
    </row>
    <row r="7480" spans="1:23" x14ac:dyDescent="0.25">
      <c r="A7480" t="s">
        <v>492</v>
      </c>
      <c r="B7480" s="1">
        <v>43900</v>
      </c>
      <c r="C7480">
        <v>-26.04</v>
      </c>
      <c r="D7480" t="s">
        <v>1912</v>
      </c>
      <c r="E7480" t="s">
        <v>1912</v>
      </c>
      <c r="F7480" t="s">
        <v>1913</v>
      </c>
      <c r="G7480" t="s">
        <v>117</v>
      </c>
      <c r="H7480" t="s">
        <v>42</v>
      </c>
      <c r="I7480" t="s">
        <v>42</v>
      </c>
      <c r="J7480" t="s">
        <v>2335</v>
      </c>
      <c r="K7480" t="s">
        <v>1298</v>
      </c>
      <c r="O7480" t="s">
        <v>117</v>
      </c>
      <c r="P7480" t="s">
        <v>9</v>
      </c>
      <c r="Q7480" t="s">
        <v>1914</v>
      </c>
      <c r="R7480" t="s">
        <v>122</v>
      </c>
      <c r="S7480" t="s">
        <v>127</v>
      </c>
      <c r="T7480">
        <v>12</v>
      </c>
      <c r="U7480" t="s">
        <v>475</v>
      </c>
      <c r="W7480" t="s">
        <v>386</v>
      </c>
    </row>
    <row r="7481" spans="1:23" x14ac:dyDescent="0.25">
      <c r="A7481" t="s">
        <v>19</v>
      </c>
      <c r="B7481" s="1">
        <v>43899</v>
      </c>
      <c r="C7481">
        <v>-12819</v>
      </c>
      <c r="D7481" t="s">
        <v>1919</v>
      </c>
      <c r="E7481" t="s">
        <v>1919</v>
      </c>
      <c r="F7481" t="s">
        <v>949</v>
      </c>
      <c r="G7481" t="s">
        <v>55</v>
      </c>
      <c r="H7481" t="s">
        <v>225</v>
      </c>
      <c r="I7481" t="s">
        <v>225</v>
      </c>
      <c r="J7481" t="s">
        <v>9</v>
      </c>
      <c r="O7481" t="s">
        <v>55</v>
      </c>
      <c r="P7481" t="s">
        <v>9</v>
      </c>
      <c r="Q7481" t="s">
        <v>1920</v>
      </c>
      <c r="R7481" t="s">
        <v>224</v>
      </c>
      <c r="S7481" t="s">
        <v>126</v>
      </c>
      <c r="T7481">
        <v>0</v>
      </c>
      <c r="U7481" t="s">
        <v>475</v>
      </c>
      <c r="V7481" t="s">
        <v>6075</v>
      </c>
      <c r="W7481" t="s">
        <v>386</v>
      </c>
    </row>
    <row r="7482" spans="1:23" x14ac:dyDescent="0.25">
      <c r="A7482" t="s">
        <v>19</v>
      </c>
      <c r="B7482" s="1">
        <v>43899</v>
      </c>
      <c r="C7482">
        <v>-20.74</v>
      </c>
      <c r="D7482" t="s">
        <v>85</v>
      </c>
      <c r="E7482" t="s">
        <v>85</v>
      </c>
      <c r="F7482" t="s">
        <v>498</v>
      </c>
      <c r="G7482" t="s">
        <v>55</v>
      </c>
      <c r="H7482" t="s">
        <v>18</v>
      </c>
      <c r="I7482" t="s">
        <v>18</v>
      </c>
      <c r="J7482" t="s">
        <v>9</v>
      </c>
      <c r="O7482" t="s">
        <v>55</v>
      </c>
      <c r="P7482" t="s">
        <v>9</v>
      </c>
      <c r="Q7482" t="s">
        <v>9</v>
      </c>
      <c r="R7482" t="s">
        <v>224</v>
      </c>
      <c r="S7482" t="s">
        <v>126</v>
      </c>
      <c r="T7482">
        <v>12</v>
      </c>
      <c r="U7482" t="s">
        <v>475</v>
      </c>
      <c r="W7482" t="s">
        <v>386</v>
      </c>
    </row>
    <row r="7483" spans="1:23" x14ac:dyDescent="0.25">
      <c r="A7483" t="s">
        <v>19</v>
      </c>
      <c r="B7483" s="1">
        <v>43899</v>
      </c>
      <c r="C7483">
        <v>-3205</v>
      </c>
      <c r="D7483" t="s">
        <v>1929</v>
      </c>
      <c r="E7483" t="s">
        <v>1929</v>
      </c>
      <c r="F7483" t="s">
        <v>949</v>
      </c>
      <c r="G7483" t="s">
        <v>55</v>
      </c>
      <c r="H7483" t="s">
        <v>225</v>
      </c>
      <c r="I7483" t="s">
        <v>225</v>
      </c>
      <c r="J7483" t="s">
        <v>9</v>
      </c>
      <c r="O7483" t="s">
        <v>55</v>
      </c>
      <c r="P7483" t="s">
        <v>9</v>
      </c>
      <c r="Q7483" t="s">
        <v>9</v>
      </c>
      <c r="R7483" t="s">
        <v>224</v>
      </c>
      <c r="S7483" t="s">
        <v>126</v>
      </c>
      <c r="T7483">
        <v>0</v>
      </c>
      <c r="U7483" t="s">
        <v>475</v>
      </c>
      <c r="V7483" t="s">
        <v>6075</v>
      </c>
      <c r="W7483" t="s">
        <v>386</v>
      </c>
    </row>
    <row r="7484" spans="1:23" x14ac:dyDescent="0.25">
      <c r="A7484" t="s">
        <v>336</v>
      </c>
      <c r="B7484" s="1">
        <v>43899</v>
      </c>
      <c r="C7484">
        <v>1000</v>
      </c>
      <c r="D7484" t="s">
        <v>789</v>
      </c>
      <c r="E7484" t="s">
        <v>789</v>
      </c>
      <c r="F7484" t="s">
        <v>1921</v>
      </c>
      <c r="G7484" t="s">
        <v>55</v>
      </c>
      <c r="H7484" t="s">
        <v>225</v>
      </c>
      <c r="I7484" t="s">
        <v>225</v>
      </c>
      <c r="J7484" t="s">
        <v>9</v>
      </c>
      <c r="O7484" t="s">
        <v>55</v>
      </c>
      <c r="P7484" t="s">
        <v>9</v>
      </c>
      <c r="Q7484" t="s">
        <v>9</v>
      </c>
      <c r="R7484" t="s">
        <v>224</v>
      </c>
      <c r="S7484" t="s">
        <v>126</v>
      </c>
      <c r="T7484">
        <v>0</v>
      </c>
      <c r="U7484" t="s">
        <v>475</v>
      </c>
      <c r="V7484" t="s">
        <v>6075</v>
      </c>
      <c r="W7484" t="s">
        <v>386</v>
      </c>
    </row>
    <row r="7485" spans="1:23" x14ac:dyDescent="0.25">
      <c r="A7485" t="s">
        <v>336</v>
      </c>
      <c r="B7485" s="1">
        <v>43899</v>
      </c>
      <c r="C7485">
        <v>-20</v>
      </c>
      <c r="D7485" t="s">
        <v>1915</v>
      </c>
      <c r="E7485" t="s">
        <v>1915</v>
      </c>
      <c r="F7485" t="s">
        <v>1916</v>
      </c>
      <c r="G7485" t="s">
        <v>104</v>
      </c>
      <c r="H7485" t="s">
        <v>16</v>
      </c>
      <c r="I7485" t="s">
        <v>16</v>
      </c>
      <c r="J7485" t="s">
        <v>9</v>
      </c>
      <c r="O7485" t="s">
        <v>104</v>
      </c>
      <c r="P7485" t="s">
        <v>9</v>
      </c>
      <c r="Q7485" t="s">
        <v>1917</v>
      </c>
      <c r="R7485" t="s">
        <v>122</v>
      </c>
      <c r="S7485" t="s">
        <v>127</v>
      </c>
      <c r="T7485">
        <v>12</v>
      </c>
      <c r="U7485" t="s">
        <v>475</v>
      </c>
      <c r="W7485" t="s">
        <v>386</v>
      </c>
    </row>
    <row r="7486" spans="1:23" x14ac:dyDescent="0.25">
      <c r="A7486" t="s">
        <v>19</v>
      </c>
      <c r="B7486" s="1">
        <v>43899</v>
      </c>
      <c r="C7486">
        <v>779.09</v>
      </c>
      <c r="D7486" t="s">
        <v>718</v>
      </c>
      <c r="E7486" t="s">
        <v>718</v>
      </c>
      <c r="F7486" t="s">
        <v>1747</v>
      </c>
      <c r="G7486" t="s">
        <v>55</v>
      </c>
      <c r="H7486" t="s">
        <v>225</v>
      </c>
      <c r="I7486" t="s">
        <v>225</v>
      </c>
      <c r="J7486" t="s">
        <v>2337</v>
      </c>
      <c r="O7486" t="s">
        <v>55</v>
      </c>
      <c r="P7486" t="s">
        <v>9</v>
      </c>
      <c r="Q7486" t="s">
        <v>1918</v>
      </c>
      <c r="R7486" t="s">
        <v>224</v>
      </c>
      <c r="S7486" t="s">
        <v>126</v>
      </c>
      <c r="T7486">
        <v>0</v>
      </c>
      <c r="U7486" t="s">
        <v>475</v>
      </c>
      <c r="V7486" t="s">
        <v>6075</v>
      </c>
      <c r="W7486" t="s">
        <v>386</v>
      </c>
    </row>
    <row r="7487" spans="1:23" x14ac:dyDescent="0.25">
      <c r="A7487" t="s">
        <v>492</v>
      </c>
      <c r="B7487" s="1">
        <v>43899</v>
      </c>
      <c r="C7487">
        <v>-10</v>
      </c>
      <c r="D7487" t="s">
        <v>1925</v>
      </c>
      <c r="E7487" t="s">
        <v>1925</v>
      </c>
      <c r="F7487" t="s">
        <v>1926</v>
      </c>
      <c r="G7487" t="s">
        <v>105</v>
      </c>
      <c r="H7487" t="s">
        <v>28</v>
      </c>
      <c r="I7487" t="s">
        <v>28</v>
      </c>
      <c r="J7487" t="s">
        <v>2336</v>
      </c>
      <c r="K7487" t="s">
        <v>1307</v>
      </c>
      <c r="O7487" t="s">
        <v>105</v>
      </c>
      <c r="P7487" t="s">
        <v>9</v>
      </c>
      <c r="Q7487" t="s">
        <v>1927</v>
      </c>
      <c r="R7487" t="s">
        <v>122</v>
      </c>
      <c r="S7487" t="s">
        <v>124</v>
      </c>
      <c r="T7487">
        <v>1</v>
      </c>
      <c r="U7487" t="s">
        <v>475</v>
      </c>
      <c r="W7487" t="s">
        <v>386</v>
      </c>
    </row>
    <row r="7488" spans="1:23" x14ac:dyDescent="0.25">
      <c r="A7488" t="s">
        <v>19</v>
      </c>
      <c r="B7488" s="1">
        <v>43899</v>
      </c>
      <c r="C7488">
        <v>66</v>
      </c>
      <c r="D7488" t="s">
        <v>1402</v>
      </c>
      <c r="E7488" t="s">
        <v>1402</v>
      </c>
      <c r="F7488" t="s">
        <v>598</v>
      </c>
      <c r="G7488" t="s">
        <v>105</v>
      </c>
      <c r="H7488" t="s">
        <v>28</v>
      </c>
      <c r="I7488" t="s">
        <v>28</v>
      </c>
      <c r="J7488" t="s">
        <v>2328</v>
      </c>
      <c r="O7488" t="s">
        <v>105</v>
      </c>
      <c r="P7488" t="s">
        <v>9</v>
      </c>
      <c r="Q7488" t="s">
        <v>1492</v>
      </c>
      <c r="R7488" t="s">
        <v>122</v>
      </c>
      <c r="S7488" t="s">
        <v>124</v>
      </c>
      <c r="T7488">
        <v>1</v>
      </c>
      <c r="U7488" t="s">
        <v>475</v>
      </c>
      <c r="W7488" t="s">
        <v>386</v>
      </c>
    </row>
    <row r="7489" spans="1:23" x14ac:dyDescent="0.25">
      <c r="A7489" t="s">
        <v>19</v>
      </c>
      <c r="B7489" s="1">
        <v>43899</v>
      </c>
      <c r="C7489">
        <v>260.35000000000002</v>
      </c>
      <c r="D7489" t="s">
        <v>1402</v>
      </c>
      <c r="E7489" t="s">
        <v>1402</v>
      </c>
      <c r="F7489" t="s">
        <v>598</v>
      </c>
      <c r="G7489" t="s">
        <v>105</v>
      </c>
      <c r="H7489" t="s">
        <v>28</v>
      </c>
      <c r="I7489" t="s">
        <v>28</v>
      </c>
      <c r="J7489" t="s">
        <v>2326</v>
      </c>
      <c r="O7489" t="s">
        <v>105</v>
      </c>
      <c r="P7489" t="s">
        <v>9</v>
      </c>
      <c r="Q7489" t="s">
        <v>1498</v>
      </c>
      <c r="R7489" t="s">
        <v>122</v>
      </c>
      <c r="S7489" t="s">
        <v>124</v>
      </c>
      <c r="T7489">
        <v>1</v>
      </c>
      <c r="U7489" t="s">
        <v>475</v>
      </c>
      <c r="W7489" t="s">
        <v>386</v>
      </c>
    </row>
    <row r="7490" spans="1:23" x14ac:dyDescent="0.25">
      <c r="A7490" t="s">
        <v>492</v>
      </c>
      <c r="B7490" s="1">
        <v>43899</v>
      </c>
      <c r="C7490">
        <v>-10</v>
      </c>
      <c r="D7490" t="s">
        <v>1925</v>
      </c>
      <c r="E7490" t="s">
        <v>1925</v>
      </c>
      <c r="F7490" t="s">
        <v>1926</v>
      </c>
      <c r="G7490" t="s">
        <v>105</v>
      </c>
      <c r="H7490" t="s">
        <v>28</v>
      </c>
      <c r="I7490" t="s">
        <v>28</v>
      </c>
      <c r="J7490" t="s">
        <v>2336</v>
      </c>
      <c r="K7490" t="s">
        <v>1307</v>
      </c>
      <c r="O7490" t="s">
        <v>105</v>
      </c>
      <c r="P7490" t="s">
        <v>9</v>
      </c>
      <c r="Q7490" t="s">
        <v>1927</v>
      </c>
      <c r="R7490" t="s">
        <v>122</v>
      </c>
      <c r="S7490" t="s">
        <v>124</v>
      </c>
      <c r="T7490">
        <v>1</v>
      </c>
      <c r="U7490" t="s">
        <v>475</v>
      </c>
      <c r="W7490" t="s">
        <v>386</v>
      </c>
    </row>
    <row r="7491" spans="1:23" x14ac:dyDescent="0.25">
      <c r="A7491" t="s">
        <v>492</v>
      </c>
      <c r="B7491" s="1">
        <v>43899</v>
      </c>
      <c r="C7491">
        <v>-8.14</v>
      </c>
      <c r="D7491" t="s">
        <v>1922</v>
      </c>
      <c r="E7491" t="s">
        <v>1922</v>
      </c>
      <c r="F7491" t="s">
        <v>1923</v>
      </c>
      <c r="G7491" t="s">
        <v>78</v>
      </c>
      <c r="H7491" t="s">
        <v>27</v>
      </c>
      <c r="I7491" t="s">
        <v>27</v>
      </c>
      <c r="J7491" t="s">
        <v>9</v>
      </c>
      <c r="O7491" t="s">
        <v>78</v>
      </c>
      <c r="P7491" t="s">
        <v>9</v>
      </c>
      <c r="Q7491" t="s">
        <v>1924</v>
      </c>
      <c r="R7491" t="s">
        <v>122</v>
      </c>
      <c r="S7491" t="s">
        <v>127</v>
      </c>
      <c r="T7491">
        <v>1</v>
      </c>
      <c r="U7491" t="s">
        <v>475</v>
      </c>
      <c r="W7491" t="s">
        <v>386</v>
      </c>
    </row>
    <row r="7492" spans="1:23" x14ac:dyDescent="0.25">
      <c r="A7492" t="s">
        <v>492</v>
      </c>
      <c r="B7492" s="1">
        <v>43899</v>
      </c>
      <c r="C7492">
        <v>-21.7</v>
      </c>
      <c r="D7492" t="s">
        <v>1925</v>
      </c>
      <c r="E7492" t="s">
        <v>1925</v>
      </c>
      <c r="F7492" t="s">
        <v>1926</v>
      </c>
      <c r="G7492" t="s">
        <v>105</v>
      </c>
      <c r="H7492" t="s">
        <v>28</v>
      </c>
      <c r="I7492" t="s">
        <v>28</v>
      </c>
      <c r="J7492" t="s">
        <v>2336</v>
      </c>
      <c r="K7492" t="s">
        <v>1307</v>
      </c>
      <c r="O7492" t="s">
        <v>105</v>
      </c>
      <c r="P7492" t="s">
        <v>9</v>
      </c>
      <c r="Q7492" t="s">
        <v>1928</v>
      </c>
      <c r="R7492" t="s">
        <v>122</v>
      </c>
      <c r="S7492" t="s">
        <v>124</v>
      </c>
      <c r="T7492">
        <v>1</v>
      </c>
      <c r="U7492" t="s">
        <v>475</v>
      </c>
      <c r="W7492" t="s">
        <v>386</v>
      </c>
    </row>
    <row r="7493" spans="1:23" x14ac:dyDescent="0.25">
      <c r="A7493" t="s">
        <v>6411</v>
      </c>
      <c r="B7493" s="1">
        <v>43899</v>
      </c>
      <c r="C7493">
        <v>-5700</v>
      </c>
      <c r="D7493" t="s">
        <v>6915</v>
      </c>
      <c r="E7493" t="s">
        <v>6915</v>
      </c>
      <c r="F7493" t="s">
        <v>6907</v>
      </c>
      <c r="G7493" t="s">
        <v>89</v>
      </c>
      <c r="H7493" t="s">
        <v>229</v>
      </c>
      <c r="I7493" t="s">
        <v>229</v>
      </c>
      <c r="J7493" t="s">
        <v>9</v>
      </c>
      <c r="O7493" t="s">
        <v>89</v>
      </c>
      <c r="P7493" t="s">
        <v>9</v>
      </c>
      <c r="Q7493" t="s">
        <v>8291</v>
      </c>
      <c r="R7493" t="s">
        <v>224</v>
      </c>
      <c r="S7493" t="s">
        <v>127</v>
      </c>
      <c r="T7493">
        <v>1</v>
      </c>
      <c r="U7493" t="s">
        <v>475</v>
      </c>
      <c r="W7493" t="s">
        <v>386</v>
      </c>
    </row>
    <row r="7494" spans="1:23" x14ac:dyDescent="0.25">
      <c r="A7494" t="s">
        <v>544</v>
      </c>
      <c r="B7494" s="1">
        <v>43898</v>
      </c>
      <c r="C7494">
        <v>-5.56</v>
      </c>
      <c r="D7494" t="s">
        <v>1936</v>
      </c>
      <c r="E7494" t="s">
        <v>1936</v>
      </c>
      <c r="F7494" t="s">
        <v>1937</v>
      </c>
      <c r="G7494" t="s">
        <v>105</v>
      </c>
      <c r="H7494" t="s">
        <v>28</v>
      </c>
      <c r="I7494" t="s">
        <v>28</v>
      </c>
      <c r="J7494" t="s">
        <v>2336</v>
      </c>
      <c r="O7494" t="s">
        <v>105</v>
      </c>
      <c r="P7494" t="s">
        <v>9</v>
      </c>
      <c r="Q7494" t="s">
        <v>1932</v>
      </c>
      <c r="R7494" t="s">
        <v>122</v>
      </c>
      <c r="S7494" t="s">
        <v>124</v>
      </c>
      <c r="T7494">
        <v>1</v>
      </c>
      <c r="U7494" t="s">
        <v>475</v>
      </c>
      <c r="W7494" t="s">
        <v>386</v>
      </c>
    </row>
    <row r="7495" spans="1:23" x14ac:dyDescent="0.25">
      <c r="A7495" t="s">
        <v>544</v>
      </c>
      <c r="B7495" s="1">
        <v>43898</v>
      </c>
      <c r="C7495">
        <v>-479.46</v>
      </c>
      <c r="D7495" t="s">
        <v>1930</v>
      </c>
      <c r="E7495" t="s">
        <v>1930</v>
      </c>
      <c r="F7495" t="s">
        <v>1931</v>
      </c>
      <c r="G7495" t="s">
        <v>105</v>
      </c>
      <c r="H7495" t="s">
        <v>28</v>
      </c>
      <c r="I7495" t="s">
        <v>28</v>
      </c>
      <c r="J7495" t="s">
        <v>2336</v>
      </c>
      <c r="O7495" t="s">
        <v>105</v>
      </c>
      <c r="P7495" t="s">
        <v>9</v>
      </c>
      <c r="Q7495" t="s">
        <v>1932</v>
      </c>
      <c r="R7495" t="s">
        <v>122</v>
      </c>
      <c r="S7495" t="s">
        <v>124</v>
      </c>
      <c r="T7495">
        <v>1</v>
      </c>
      <c r="U7495" t="s">
        <v>475</v>
      </c>
      <c r="W7495" t="s">
        <v>386</v>
      </c>
    </row>
    <row r="7496" spans="1:23" x14ac:dyDescent="0.25">
      <c r="A7496" t="s">
        <v>544</v>
      </c>
      <c r="B7496" s="1">
        <v>43898</v>
      </c>
      <c r="C7496">
        <v>-27.88</v>
      </c>
      <c r="D7496" t="s">
        <v>1936</v>
      </c>
      <c r="E7496" t="s">
        <v>1936</v>
      </c>
      <c r="F7496" t="s">
        <v>1937</v>
      </c>
      <c r="G7496" t="s">
        <v>105</v>
      </c>
      <c r="H7496" t="s">
        <v>28</v>
      </c>
      <c r="I7496" t="s">
        <v>28</v>
      </c>
      <c r="J7496" t="s">
        <v>2336</v>
      </c>
      <c r="O7496" t="s">
        <v>105</v>
      </c>
      <c r="P7496" t="s">
        <v>9</v>
      </c>
      <c r="Q7496" t="s">
        <v>1932</v>
      </c>
      <c r="R7496" t="s">
        <v>122</v>
      </c>
      <c r="S7496" t="s">
        <v>124</v>
      </c>
      <c r="T7496">
        <v>1</v>
      </c>
      <c r="U7496" t="s">
        <v>475</v>
      </c>
      <c r="W7496" t="s">
        <v>386</v>
      </c>
    </row>
    <row r="7497" spans="1:23" x14ac:dyDescent="0.25">
      <c r="A7497" t="s">
        <v>544</v>
      </c>
      <c r="B7497" s="1">
        <v>43898</v>
      </c>
      <c r="C7497">
        <v>-33</v>
      </c>
      <c r="D7497" t="s">
        <v>716</v>
      </c>
      <c r="E7497" t="s">
        <v>716</v>
      </c>
      <c r="F7497" t="s">
        <v>1935</v>
      </c>
      <c r="G7497" t="s">
        <v>105</v>
      </c>
      <c r="H7497" t="s">
        <v>28</v>
      </c>
      <c r="I7497" t="s">
        <v>28</v>
      </c>
      <c r="J7497" t="s">
        <v>2336</v>
      </c>
      <c r="O7497" t="s">
        <v>105</v>
      </c>
      <c r="P7497" t="s">
        <v>9</v>
      </c>
      <c r="Q7497" t="s">
        <v>1932</v>
      </c>
      <c r="R7497" t="s">
        <v>122</v>
      </c>
      <c r="S7497" t="s">
        <v>124</v>
      </c>
      <c r="T7497">
        <v>1</v>
      </c>
      <c r="U7497" t="s">
        <v>475</v>
      </c>
      <c r="W7497" t="s">
        <v>386</v>
      </c>
    </row>
    <row r="7498" spans="1:23" x14ac:dyDescent="0.25">
      <c r="A7498" t="s">
        <v>544</v>
      </c>
      <c r="B7498" s="1">
        <v>43898</v>
      </c>
      <c r="C7498">
        <v>-126.33</v>
      </c>
      <c r="D7498" t="s">
        <v>1933</v>
      </c>
      <c r="E7498" t="s">
        <v>1933</v>
      </c>
      <c r="F7498" t="s">
        <v>1934</v>
      </c>
      <c r="G7498" t="s">
        <v>105</v>
      </c>
      <c r="H7498" t="s">
        <v>28</v>
      </c>
      <c r="I7498" t="s">
        <v>28</v>
      </c>
      <c r="J7498" t="s">
        <v>2336</v>
      </c>
      <c r="O7498" t="s">
        <v>105</v>
      </c>
      <c r="P7498" t="s">
        <v>9</v>
      </c>
      <c r="Q7498" t="s">
        <v>1932</v>
      </c>
      <c r="R7498" t="s">
        <v>122</v>
      </c>
      <c r="S7498" t="s">
        <v>124</v>
      </c>
      <c r="T7498">
        <v>1</v>
      </c>
      <c r="U7498" t="s">
        <v>475</v>
      </c>
      <c r="W7498" t="s">
        <v>386</v>
      </c>
    </row>
    <row r="7499" spans="1:23" x14ac:dyDescent="0.25">
      <c r="A7499" t="s">
        <v>492</v>
      </c>
      <c r="B7499" s="1">
        <v>43897</v>
      </c>
      <c r="C7499">
        <v>-50</v>
      </c>
      <c r="D7499" t="s">
        <v>1939</v>
      </c>
      <c r="E7499" t="s">
        <v>1939</v>
      </c>
      <c r="F7499" t="s">
        <v>1940</v>
      </c>
      <c r="G7499" t="s">
        <v>78</v>
      </c>
      <c r="H7499" t="s">
        <v>27</v>
      </c>
      <c r="I7499" t="s">
        <v>27</v>
      </c>
      <c r="J7499" t="s">
        <v>9</v>
      </c>
      <c r="O7499" t="s">
        <v>78</v>
      </c>
      <c r="P7499" t="s">
        <v>9</v>
      </c>
      <c r="Q7499" t="s">
        <v>1941</v>
      </c>
      <c r="R7499" t="s">
        <v>122</v>
      </c>
      <c r="S7499" t="s">
        <v>127</v>
      </c>
      <c r="T7499">
        <v>1</v>
      </c>
      <c r="U7499" t="s">
        <v>475</v>
      </c>
      <c r="W7499" t="s">
        <v>386</v>
      </c>
    </row>
    <row r="7500" spans="1:23" x14ac:dyDescent="0.25">
      <c r="A7500" t="s">
        <v>492</v>
      </c>
      <c r="B7500" s="1">
        <v>43897</v>
      </c>
      <c r="C7500">
        <v>-168.18</v>
      </c>
      <c r="D7500" t="s">
        <v>495</v>
      </c>
      <c r="E7500" t="s">
        <v>495</v>
      </c>
      <c r="F7500" t="s">
        <v>496</v>
      </c>
      <c r="G7500" t="s">
        <v>104</v>
      </c>
      <c r="H7500" t="s">
        <v>16</v>
      </c>
      <c r="I7500" t="s">
        <v>16</v>
      </c>
      <c r="J7500" t="s">
        <v>9</v>
      </c>
      <c r="O7500" t="s">
        <v>104</v>
      </c>
      <c r="P7500" t="s">
        <v>9</v>
      </c>
      <c r="Q7500" t="s">
        <v>9</v>
      </c>
      <c r="R7500" t="s">
        <v>122</v>
      </c>
      <c r="S7500" t="s">
        <v>127</v>
      </c>
      <c r="T7500">
        <v>12</v>
      </c>
      <c r="U7500" t="s">
        <v>475</v>
      </c>
      <c r="W7500" t="s">
        <v>386</v>
      </c>
    </row>
    <row r="7501" spans="1:23" x14ac:dyDescent="0.25">
      <c r="A7501" t="s">
        <v>492</v>
      </c>
      <c r="B7501" s="1">
        <v>43897</v>
      </c>
      <c r="C7501">
        <v>-95</v>
      </c>
      <c r="D7501" t="s">
        <v>1938</v>
      </c>
      <c r="E7501" t="s">
        <v>1938</v>
      </c>
      <c r="F7501" t="s">
        <v>1560</v>
      </c>
      <c r="G7501" t="s">
        <v>117</v>
      </c>
      <c r="H7501" t="s">
        <v>152</v>
      </c>
      <c r="I7501" t="s">
        <v>152</v>
      </c>
      <c r="J7501" t="s">
        <v>2442</v>
      </c>
      <c r="K7501" t="s">
        <v>2443</v>
      </c>
      <c r="L7501" t="s">
        <v>2463</v>
      </c>
      <c r="O7501" t="s">
        <v>117</v>
      </c>
      <c r="P7501" t="s">
        <v>29</v>
      </c>
      <c r="Q7501" t="s">
        <v>2464</v>
      </c>
      <c r="R7501" t="s">
        <v>122</v>
      </c>
      <c r="S7501" t="s">
        <v>127</v>
      </c>
      <c r="T7501">
        <v>1</v>
      </c>
      <c r="U7501" t="s">
        <v>475</v>
      </c>
      <c r="V7501" t="s">
        <v>284</v>
      </c>
      <c r="W7501" t="s">
        <v>1640</v>
      </c>
    </row>
    <row r="7502" spans="1:23" x14ac:dyDescent="0.25">
      <c r="A7502" t="s">
        <v>492</v>
      </c>
      <c r="B7502" s="1">
        <v>43897</v>
      </c>
      <c r="C7502">
        <v>-5</v>
      </c>
      <c r="D7502" t="s">
        <v>1939</v>
      </c>
      <c r="E7502" t="s">
        <v>1939</v>
      </c>
      <c r="F7502" t="s">
        <v>1942</v>
      </c>
      <c r="G7502" t="s">
        <v>78</v>
      </c>
      <c r="H7502" t="s">
        <v>27</v>
      </c>
      <c r="I7502" t="s">
        <v>27</v>
      </c>
      <c r="J7502" t="s">
        <v>9</v>
      </c>
      <c r="O7502" t="s">
        <v>78</v>
      </c>
      <c r="P7502" t="s">
        <v>9</v>
      </c>
      <c r="Q7502" t="s">
        <v>1941</v>
      </c>
      <c r="R7502" t="s">
        <v>122</v>
      </c>
      <c r="S7502" t="s">
        <v>127</v>
      </c>
      <c r="T7502">
        <v>1</v>
      </c>
      <c r="U7502" t="s">
        <v>475</v>
      </c>
      <c r="W7502" t="s">
        <v>386</v>
      </c>
    </row>
    <row r="7503" spans="1:23" x14ac:dyDescent="0.25">
      <c r="A7503" t="s">
        <v>544</v>
      </c>
      <c r="B7503" s="1">
        <v>43897</v>
      </c>
      <c r="C7503">
        <v>-30.67</v>
      </c>
      <c r="D7503" t="s">
        <v>1943</v>
      </c>
      <c r="E7503" t="s">
        <v>1943</v>
      </c>
      <c r="F7503" t="s">
        <v>1944</v>
      </c>
      <c r="G7503" t="s">
        <v>105</v>
      </c>
      <c r="H7503" t="s">
        <v>28</v>
      </c>
      <c r="I7503" t="s">
        <v>28</v>
      </c>
      <c r="J7503" t="s">
        <v>2336</v>
      </c>
      <c r="O7503" t="s">
        <v>105</v>
      </c>
      <c r="P7503" t="s">
        <v>9</v>
      </c>
      <c r="Q7503" t="s">
        <v>1932</v>
      </c>
      <c r="R7503" t="s">
        <v>122</v>
      </c>
      <c r="S7503" t="s">
        <v>124</v>
      </c>
      <c r="T7503">
        <v>1</v>
      </c>
      <c r="U7503" t="s">
        <v>475</v>
      </c>
      <c r="W7503" t="s">
        <v>386</v>
      </c>
    </row>
    <row r="7504" spans="1:23" x14ac:dyDescent="0.25">
      <c r="A7504" t="s">
        <v>544</v>
      </c>
      <c r="B7504" s="1">
        <v>43897</v>
      </c>
      <c r="C7504">
        <v>-23.92</v>
      </c>
      <c r="D7504" t="s">
        <v>1945</v>
      </c>
      <c r="E7504" t="s">
        <v>1945</v>
      </c>
      <c r="F7504" t="s">
        <v>1946</v>
      </c>
      <c r="G7504" t="s">
        <v>105</v>
      </c>
      <c r="H7504" t="s">
        <v>28</v>
      </c>
      <c r="I7504" t="s">
        <v>28</v>
      </c>
      <c r="J7504" t="s">
        <v>2336</v>
      </c>
      <c r="O7504" t="s">
        <v>105</v>
      </c>
      <c r="P7504" t="s">
        <v>9</v>
      </c>
      <c r="Q7504" t="s">
        <v>1932</v>
      </c>
      <c r="R7504" t="s">
        <v>122</v>
      </c>
      <c r="S7504" t="s">
        <v>124</v>
      </c>
      <c r="T7504">
        <v>1</v>
      </c>
      <c r="U7504" t="s">
        <v>475</v>
      </c>
      <c r="W7504" t="s">
        <v>386</v>
      </c>
    </row>
    <row r="7505" spans="1:23" x14ac:dyDescent="0.25">
      <c r="A7505" t="s">
        <v>544</v>
      </c>
      <c r="B7505" s="1">
        <v>43897</v>
      </c>
      <c r="C7505">
        <v>-5.6</v>
      </c>
      <c r="D7505" t="s">
        <v>1947</v>
      </c>
      <c r="E7505" t="s">
        <v>1947</v>
      </c>
      <c r="F7505" t="s">
        <v>1948</v>
      </c>
      <c r="G7505" t="s">
        <v>105</v>
      </c>
      <c r="H7505" t="s">
        <v>28</v>
      </c>
      <c r="I7505" t="s">
        <v>28</v>
      </c>
      <c r="J7505" t="s">
        <v>2336</v>
      </c>
      <c r="O7505" t="s">
        <v>105</v>
      </c>
      <c r="P7505" t="s">
        <v>9</v>
      </c>
      <c r="Q7505" t="s">
        <v>1932</v>
      </c>
      <c r="R7505" t="s">
        <v>122</v>
      </c>
      <c r="S7505" t="s">
        <v>124</v>
      </c>
      <c r="T7505">
        <v>1</v>
      </c>
      <c r="U7505" t="s">
        <v>475</v>
      </c>
      <c r="W7505" t="s">
        <v>386</v>
      </c>
    </row>
    <row r="7506" spans="1:23" x14ac:dyDescent="0.25">
      <c r="A7506" t="s">
        <v>544</v>
      </c>
      <c r="B7506" s="1">
        <v>43896</v>
      </c>
      <c r="C7506">
        <v>-13.89</v>
      </c>
      <c r="D7506" t="s">
        <v>744</v>
      </c>
      <c r="E7506" t="s">
        <v>744</v>
      </c>
      <c r="F7506" t="s">
        <v>1954</v>
      </c>
      <c r="G7506" t="s">
        <v>105</v>
      </c>
      <c r="H7506" t="s">
        <v>28</v>
      </c>
      <c r="I7506" t="s">
        <v>28</v>
      </c>
      <c r="J7506" t="s">
        <v>2336</v>
      </c>
      <c r="K7506" t="s">
        <v>1280</v>
      </c>
      <c r="O7506" t="s">
        <v>105</v>
      </c>
      <c r="P7506" t="s">
        <v>9</v>
      </c>
      <c r="Q7506" t="s">
        <v>1953</v>
      </c>
      <c r="R7506" t="s">
        <v>122</v>
      </c>
      <c r="S7506" t="s">
        <v>124</v>
      </c>
      <c r="T7506">
        <v>1</v>
      </c>
      <c r="U7506" t="s">
        <v>475</v>
      </c>
      <c r="W7506" t="s">
        <v>386</v>
      </c>
    </row>
    <row r="7507" spans="1:23" x14ac:dyDescent="0.25">
      <c r="A7507" t="s">
        <v>58</v>
      </c>
      <c r="B7507" s="1">
        <v>43896</v>
      </c>
      <c r="C7507">
        <v>-779.09</v>
      </c>
      <c r="D7507" t="s">
        <v>621</v>
      </c>
      <c r="E7507" t="s">
        <v>621</v>
      </c>
      <c r="F7507" t="s">
        <v>1749</v>
      </c>
      <c r="G7507" t="s">
        <v>55</v>
      </c>
      <c r="H7507" t="s">
        <v>225</v>
      </c>
      <c r="I7507" t="s">
        <v>225</v>
      </c>
      <c r="J7507" t="s">
        <v>2337</v>
      </c>
      <c r="O7507" t="s">
        <v>55</v>
      </c>
      <c r="P7507" t="s">
        <v>9</v>
      </c>
      <c r="Q7507" t="s">
        <v>1918</v>
      </c>
      <c r="R7507" t="s">
        <v>224</v>
      </c>
      <c r="S7507" t="s">
        <v>126</v>
      </c>
      <c r="T7507">
        <v>0</v>
      </c>
      <c r="U7507" t="s">
        <v>475</v>
      </c>
      <c r="V7507" t="s">
        <v>6075</v>
      </c>
      <c r="W7507" t="s">
        <v>386</v>
      </c>
    </row>
    <row r="7508" spans="1:23" x14ac:dyDescent="0.25">
      <c r="A7508" t="s">
        <v>544</v>
      </c>
      <c r="B7508" s="1">
        <v>43896</v>
      </c>
      <c r="C7508">
        <v>-5</v>
      </c>
      <c r="D7508" t="s">
        <v>1502</v>
      </c>
      <c r="E7508" t="s">
        <v>1502</v>
      </c>
      <c r="F7508" t="s">
        <v>1952</v>
      </c>
      <c r="G7508" t="s">
        <v>105</v>
      </c>
      <c r="H7508" t="s">
        <v>28</v>
      </c>
      <c r="I7508" t="s">
        <v>28</v>
      </c>
      <c r="J7508" t="s">
        <v>2336</v>
      </c>
      <c r="K7508" t="s">
        <v>1280</v>
      </c>
      <c r="O7508" t="s">
        <v>105</v>
      </c>
      <c r="P7508" t="s">
        <v>9</v>
      </c>
      <c r="Q7508" t="s">
        <v>1953</v>
      </c>
      <c r="R7508" t="s">
        <v>122</v>
      </c>
      <c r="S7508" t="s">
        <v>124</v>
      </c>
      <c r="T7508">
        <v>1</v>
      </c>
      <c r="U7508" t="s">
        <v>475</v>
      </c>
      <c r="W7508" t="s">
        <v>386</v>
      </c>
    </row>
    <row r="7509" spans="1:23" x14ac:dyDescent="0.25">
      <c r="A7509" t="s">
        <v>63</v>
      </c>
      <c r="B7509" s="1">
        <v>43896</v>
      </c>
      <c r="C7509">
        <v>395</v>
      </c>
      <c r="D7509" t="s">
        <v>789</v>
      </c>
      <c r="E7509" t="s">
        <v>789</v>
      </c>
      <c r="F7509" t="s">
        <v>790</v>
      </c>
      <c r="G7509" t="s">
        <v>55</v>
      </c>
      <c r="H7509" t="s">
        <v>225</v>
      </c>
      <c r="I7509" t="s">
        <v>225</v>
      </c>
      <c r="J7509" t="s">
        <v>9</v>
      </c>
      <c r="O7509" t="s">
        <v>55</v>
      </c>
      <c r="P7509" t="s">
        <v>9</v>
      </c>
      <c r="Q7509" t="s">
        <v>9</v>
      </c>
      <c r="R7509" t="s">
        <v>224</v>
      </c>
      <c r="S7509" t="s">
        <v>126</v>
      </c>
      <c r="T7509">
        <v>0</v>
      </c>
      <c r="U7509" t="s">
        <v>475</v>
      </c>
      <c r="V7509" t="s">
        <v>6075</v>
      </c>
      <c r="W7509" t="s">
        <v>386</v>
      </c>
    </row>
    <row r="7510" spans="1:23" x14ac:dyDescent="0.25">
      <c r="A7510" t="s">
        <v>492</v>
      </c>
      <c r="B7510" s="1">
        <v>43896</v>
      </c>
      <c r="C7510">
        <v>-20.9</v>
      </c>
      <c r="D7510" t="s">
        <v>495</v>
      </c>
      <c r="E7510" t="s">
        <v>495</v>
      </c>
      <c r="F7510" t="s">
        <v>496</v>
      </c>
      <c r="G7510" t="s">
        <v>104</v>
      </c>
      <c r="H7510" t="s">
        <v>16</v>
      </c>
      <c r="I7510" t="s">
        <v>16</v>
      </c>
      <c r="J7510" t="s">
        <v>9</v>
      </c>
      <c r="O7510" t="s">
        <v>104</v>
      </c>
      <c r="P7510" t="s">
        <v>9</v>
      </c>
      <c r="Q7510" t="s">
        <v>9</v>
      </c>
      <c r="R7510" t="s">
        <v>122</v>
      </c>
      <c r="S7510" t="s">
        <v>127</v>
      </c>
      <c r="T7510">
        <v>12</v>
      </c>
      <c r="U7510" t="s">
        <v>475</v>
      </c>
      <c r="W7510" t="s">
        <v>386</v>
      </c>
    </row>
    <row r="7511" spans="1:23" x14ac:dyDescent="0.25">
      <c r="A7511" t="s">
        <v>6411</v>
      </c>
      <c r="B7511" s="1">
        <v>43896</v>
      </c>
      <c r="C7511">
        <v>-1000</v>
      </c>
      <c r="D7511" t="s">
        <v>1910</v>
      </c>
      <c r="E7511" t="s">
        <v>1910</v>
      </c>
      <c r="F7511" t="s">
        <v>8221</v>
      </c>
      <c r="G7511" t="s">
        <v>55</v>
      </c>
      <c r="H7511" t="s">
        <v>225</v>
      </c>
      <c r="I7511" t="s">
        <v>225</v>
      </c>
      <c r="J7511" t="s">
        <v>9</v>
      </c>
      <c r="O7511" t="s">
        <v>55</v>
      </c>
      <c r="P7511" t="s">
        <v>9</v>
      </c>
      <c r="Q7511" t="s">
        <v>9</v>
      </c>
      <c r="R7511" t="s">
        <v>224</v>
      </c>
      <c r="S7511" t="s">
        <v>126</v>
      </c>
      <c r="T7511">
        <v>0</v>
      </c>
      <c r="U7511" t="s">
        <v>475</v>
      </c>
      <c r="V7511" t="s">
        <v>6075</v>
      </c>
      <c r="W7511" t="s">
        <v>386</v>
      </c>
    </row>
    <row r="7512" spans="1:23" x14ac:dyDescent="0.25">
      <c r="A7512" t="s">
        <v>19</v>
      </c>
      <c r="B7512" s="1">
        <v>43896</v>
      </c>
      <c r="C7512">
        <v>-395</v>
      </c>
      <c r="D7512" t="s">
        <v>1851</v>
      </c>
      <c r="E7512" t="s">
        <v>1851</v>
      </c>
      <c r="F7512" t="s">
        <v>1852</v>
      </c>
      <c r="G7512" t="s">
        <v>55</v>
      </c>
      <c r="H7512" t="s">
        <v>225</v>
      </c>
      <c r="I7512" t="s">
        <v>225</v>
      </c>
      <c r="J7512" t="s">
        <v>9</v>
      </c>
      <c r="O7512" t="s">
        <v>55</v>
      </c>
      <c r="P7512" t="s">
        <v>9</v>
      </c>
      <c r="Q7512" t="s">
        <v>9</v>
      </c>
      <c r="R7512" t="s">
        <v>224</v>
      </c>
      <c r="S7512" t="s">
        <v>126</v>
      </c>
      <c r="T7512">
        <v>0</v>
      </c>
      <c r="U7512" t="s">
        <v>475</v>
      </c>
      <c r="V7512" t="s">
        <v>6075</v>
      </c>
      <c r="W7512" t="s">
        <v>386</v>
      </c>
    </row>
    <row r="7513" spans="1:23" x14ac:dyDescent="0.25">
      <c r="A7513" t="s">
        <v>512</v>
      </c>
      <c r="B7513" s="1">
        <v>43896</v>
      </c>
      <c r="C7513">
        <v>20.74</v>
      </c>
      <c r="D7513" t="s">
        <v>85</v>
      </c>
      <c r="E7513" t="s">
        <v>85</v>
      </c>
      <c r="F7513" t="s">
        <v>513</v>
      </c>
      <c r="G7513" t="s">
        <v>55</v>
      </c>
      <c r="H7513" t="s">
        <v>18</v>
      </c>
      <c r="I7513" t="s">
        <v>18</v>
      </c>
      <c r="J7513" t="s">
        <v>9</v>
      </c>
      <c r="O7513" t="s">
        <v>55</v>
      </c>
      <c r="P7513" t="s">
        <v>9</v>
      </c>
      <c r="Q7513" t="s">
        <v>9</v>
      </c>
      <c r="R7513" t="s">
        <v>224</v>
      </c>
      <c r="S7513" t="s">
        <v>126</v>
      </c>
      <c r="T7513">
        <v>12</v>
      </c>
      <c r="U7513" t="s">
        <v>475</v>
      </c>
      <c r="W7513" t="s">
        <v>386</v>
      </c>
    </row>
    <row r="7514" spans="1:23" x14ac:dyDescent="0.25">
      <c r="A7514" t="s">
        <v>336</v>
      </c>
      <c r="B7514" s="1">
        <v>43896</v>
      </c>
      <c r="C7514">
        <v>1000</v>
      </c>
      <c r="D7514" t="s">
        <v>1950</v>
      </c>
      <c r="E7514" t="s">
        <v>1950</v>
      </c>
      <c r="F7514" t="s">
        <v>1951</v>
      </c>
      <c r="G7514" t="s">
        <v>55</v>
      </c>
      <c r="H7514" t="s">
        <v>225</v>
      </c>
      <c r="I7514" t="s">
        <v>225</v>
      </c>
      <c r="J7514" t="s">
        <v>9</v>
      </c>
      <c r="O7514" t="s">
        <v>55</v>
      </c>
      <c r="P7514" t="s">
        <v>9</v>
      </c>
      <c r="Q7514" t="s">
        <v>9</v>
      </c>
      <c r="R7514" t="s">
        <v>224</v>
      </c>
      <c r="S7514" t="s">
        <v>126</v>
      </c>
      <c r="T7514">
        <v>0</v>
      </c>
      <c r="U7514" t="s">
        <v>475</v>
      </c>
      <c r="V7514" t="s">
        <v>6075</v>
      </c>
      <c r="W7514" t="s">
        <v>386</v>
      </c>
    </row>
    <row r="7515" spans="1:23" x14ac:dyDescent="0.25">
      <c r="A7515" t="s">
        <v>492</v>
      </c>
      <c r="B7515" s="1">
        <v>43896</v>
      </c>
      <c r="C7515">
        <v>-15</v>
      </c>
      <c r="D7515" t="s">
        <v>1705</v>
      </c>
      <c r="E7515" t="s">
        <v>1705</v>
      </c>
      <c r="F7515" t="s">
        <v>1706</v>
      </c>
      <c r="G7515" t="s">
        <v>117</v>
      </c>
      <c r="H7515" t="s">
        <v>45</v>
      </c>
      <c r="I7515" t="s">
        <v>45</v>
      </c>
      <c r="J7515" t="s">
        <v>9</v>
      </c>
      <c r="O7515" t="s">
        <v>117</v>
      </c>
      <c r="P7515" t="s">
        <v>9</v>
      </c>
      <c r="Q7515" t="s">
        <v>1949</v>
      </c>
      <c r="R7515" t="s">
        <v>122</v>
      </c>
      <c r="S7515" t="s">
        <v>127</v>
      </c>
      <c r="T7515">
        <v>12</v>
      </c>
      <c r="U7515" t="s">
        <v>475</v>
      </c>
      <c r="W7515" t="s">
        <v>386</v>
      </c>
    </row>
    <row r="7516" spans="1:23" x14ac:dyDescent="0.25">
      <c r="A7516" t="s">
        <v>492</v>
      </c>
      <c r="B7516" s="1">
        <v>43896</v>
      </c>
      <c r="C7516">
        <v>-95</v>
      </c>
      <c r="D7516" t="s">
        <v>1955</v>
      </c>
      <c r="E7516" t="s">
        <v>1955</v>
      </c>
      <c r="F7516" t="s">
        <v>1956</v>
      </c>
      <c r="G7516" t="s">
        <v>55</v>
      </c>
      <c r="H7516" t="s">
        <v>76</v>
      </c>
      <c r="I7516" t="s">
        <v>76</v>
      </c>
      <c r="J7516" t="s">
        <v>2338</v>
      </c>
      <c r="O7516" t="s">
        <v>55</v>
      </c>
      <c r="P7516" t="s">
        <v>9</v>
      </c>
      <c r="Q7516" t="s">
        <v>1957</v>
      </c>
      <c r="R7516" t="s">
        <v>224</v>
      </c>
      <c r="S7516" t="s">
        <v>126</v>
      </c>
      <c r="T7516">
        <v>12</v>
      </c>
      <c r="U7516" t="s">
        <v>475</v>
      </c>
      <c r="V7516" t="s">
        <v>6075</v>
      </c>
      <c r="W7516" t="s">
        <v>386</v>
      </c>
    </row>
    <row r="7517" spans="1:23" x14ac:dyDescent="0.25">
      <c r="A7517" t="s">
        <v>492</v>
      </c>
      <c r="B7517" s="1">
        <v>43895</v>
      </c>
      <c r="C7517">
        <v>-1.99</v>
      </c>
      <c r="D7517" t="s">
        <v>493</v>
      </c>
      <c r="E7517" t="s">
        <v>493</v>
      </c>
      <c r="F7517" t="s">
        <v>494</v>
      </c>
      <c r="G7517" t="s">
        <v>104</v>
      </c>
      <c r="H7517" t="s">
        <v>16</v>
      </c>
      <c r="I7517" t="s">
        <v>16</v>
      </c>
      <c r="J7517" t="s">
        <v>9</v>
      </c>
      <c r="O7517" t="s">
        <v>104</v>
      </c>
      <c r="P7517" t="s">
        <v>9</v>
      </c>
      <c r="Q7517" t="s">
        <v>9</v>
      </c>
      <c r="R7517" t="s">
        <v>122</v>
      </c>
      <c r="S7517" t="s">
        <v>127</v>
      </c>
      <c r="T7517">
        <v>12</v>
      </c>
      <c r="U7517" t="s">
        <v>475</v>
      </c>
      <c r="W7517" t="s">
        <v>386</v>
      </c>
    </row>
    <row r="7518" spans="1:23" x14ac:dyDescent="0.25">
      <c r="A7518" t="s">
        <v>19</v>
      </c>
      <c r="B7518" s="1">
        <v>43895</v>
      </c>
      <c r="C7518">
        <v>-4337.37</v>
      </c>
      <c r="D7518" t="s">
        <v>516</v>
      </c>
      <c r="E7518" t="s">
        <v>516</v>
      </c>
      <c r="F7518" t="s">
        <v>517</v>
      </c>
      <c r="G7518" t="s">
        <v>94</v>
      </c>
      <c r="H7518" t="s">
        <v>61</v>
      </c>
      <c r="I7518" t="s">
        <v>61</v>
      </c>
      <c r="J7518" t="s">
        <v>9</v>
      </c>
      <c r="O7518" t="s">
        <v>94</v>
      </c>
      <c r="P7518" t="s">
        <v>9</v>
      </c>
      <c r="Q7518" t="s">
        <v>9</v>
      </c>
      <c r="R7518" t="s">
        <v>122</v>
      </c>
      <c r="S7518" t="s">
        <v>127</v>
      </c>
      <c r="T7518">
        <v>12</v>
      </c>
      <c r="U7518" t="s">
        <v>475</v>
      </c>
      <c r="W7518" t="s">
        <v>386</v>
      </c>
    </row>
    <row r="7519" spans="1:23" x14ac:dyDescent="0.25">
      <c r="A7519" t="s">
        <v>492</v>
      </c>
      <c r="B7519" s="1">
        <v>43895</v>
      </c>
      <c r="C7519">
        <v>-17.18</v>
      </c>
      <c r="D7519" t="s">
        <v>967</v>
      </c>
      <c r="E7519" t="s">
        <v>967</v>
      </c>
      <c r="F7519" t="s">
        <v>1959</v>
      </c>
      <c r="G7519" t="s">
        <v>118</v>
      </c>
      <c r="H7519" t="s">
        <v>387</v>
      </c>
      <c r="I7519" t="s">
        <v>387</v>
      </c>
      <c r="J7519" t="s">
        <v>9</v>
      </c>
      <c r="O7519" t="s">
        <v>118</v>
      </c>
      <c r="P7519" t="s">
        <v>9</v>
      </c>
      <c r="Q7519" t="s">
        <v>1960</v>
      </c>
      <c r="R7519" t="s">
        <v>122</v>
      </c>
      <c r="S7519" t="s">
        <v>124</v>
      </c>
      <c r="T7519">
        <v>1</v>
      </c>
      <c r="U7519" t="s">
        <v>475</v>
      </c>
      <c r="W7519" t="s">
        <v>386</v>
      </c>
    </row>
    <row r="7520" spans="1:23" x14ac:dyDescent="0.25">
      <c r="A7520" t="s">
        <v>544</v>
      </c>
      <c r="B7520" s="1">
        <v>43895</v>
      </c>
      <c r="C7520">
        <v>-5.49</v>
      </c>
      <c r="D7520" t="s">
        <v>495</v>
      </c>
      <c r="E7520" t="s">
        <v>495</v>
      </c>
      <c r="F7520" t="s">
        <v>601</v>
      </c>
      <c r="G7520" t="s">
        <v>104</v>
      </c>
      <c r="H7520" t="s">
        <v>7</v>
      </c>
      <c r="I7520" t="s">
        <v>7</v>
      </c>
      <c r="J7520" t="s">
        <v>9</v>
      </c>
      <c r="O7520" t="s">
        <v>104</v>
      </c>
      <c r="P7520" t="s">
        <v>9</v>
      </c>
      <c r="Q7520" t="s">
        <v>1958</v>
      </c>
      <c r="R7520" t="s">
        <v>122</v>
      </c>
      <c r="S7520" t="s">
        <v>127</v>
      </c>
      <c r="T7520">
        <v>12</v>
      </c>
      <c r="U7520" t="s">
        <v>475</v>
      </c>
      <c r="W7520" t="s">
        <v>386</v>
      </c>
    </row>
    <row r="7521" spans="1:23" x14ac:dyDescent="0.25">
      <c r="A7521" t="s">
        <v>539</v>
      </c>
      <c r="B7521" s="1">
        <v>43894</v>
      </c>
      <c r="C7521">
        <v>-44.37</v>
      </c>
      <c r="D7521" t="s">
        <v>1899</v>
      </c>
      <c r="E7521" t="s">
        <v>1899</v>
      </c>
      <c r="F7521" t="s">
        <v>1969</v>
      </c>
      <c r="G7521" t="s">
        <v>104</v>
      </c>
      <c r="H7521" t="s">
        <v>12</v>
      </c>
      <c r="I7521" t="s">
        <v>12</v>
      </c>
      <c r="J7521" t="s">
        <v>9</v>
      </c>
      <c r="O7521" t="s">
        <v>104</v>
      </c>
      <c r="P7521" t="s">
        <v>9</v>
      </c>
      <c r="Q7521" t="s">
        <v>9</v>
      </c>
      <c r="R7521" t="s">
        <v>122</v>
      </c>
      <c r="S7521" t="s">
        <v>127</v>
      </c>
      <c r="T7521">
        <v>12</v>
      </c>
      <c r="U7521" t="s">
        <v>475</v>
      </c>
      <c r="W7521" t="s">
        <v>386</v>
      </c>
    </row>
    <row r="7522" spans="1:23" x14ac:dyDescent="0.25">
      <c r="A7522" t="s">
        <v>539</v>
      </c>
      <c r="B7522" s="1">
        <v>43894</v>
      </c>
      <c r="C7522">
        <v>-179.7</v>
      </c>
      <c r="D7522" t="s">
        <v>1966</v>
      </c>
      <c r="E7522" t="s">
        <v>1966</v>
      </c>
      <c r="F7522" t="s">
        <v>1967</v>
      </c>
      <c r="G7522" t="s">
        <v>117</v>
      </c>
      <c r="H7522" t="s">
        <v>45</v>
      </c>
      <c r="I7522" t="s">
        <v>45</v>
      </c>
      <c r="J7522" t="s">
        <v>9</v>
      </c>
      <c r="O7522" t="s">
        <v>117</v>
      </c>
      <c r="P7522" t="s">
        <v>9</v>
      </c>
      <c r="Q7522" t="s">
        <v>1968</v>
      </c>
      <c r="R7522" t="s">
        <v>122</v>
      </c>
      <c r="S7522" t="s">
        <v>127</v>
      </c>
      <c r="T7522">
        <v>12</v>
      </c>
      <c r="U7522" t="s">
        <v>475</v>
      </c>
      <c r="W7522" t="s">
        <v>386</v>
      </c>
    </row>
    <row r="7523" spans="1:23" x14ac:dyDescent="0.25">
      <c r="A7523" t="s">
        <v>492</v>
      </c>
      <c r="B7523" s="1">
        <v>43894</v>
      </c>
      <c r="C7523">
        <v>-50</v>
      </c>
      <c r="D7523" t="s">
        <v>1980</v>
      </c>
      <c r="E7523" t="s">
        <v>1980</v>
      </c>
      <c r="F7523" t="s">
        <v>1981</v>
      </c>
      <c r="G7523" t="s">
        <v>10</v>
      </c>
      <c r="H7523" t="s">
        <v>57</v>
      </c>
      <c r="I7523" t="s">
        <v>57</v>
      </c>
      <c r="J7523" t="s">
        <v>9</v>
      </c>
      <c r="O7523" t="s">
        <v>10</v>
      </c>
      <c r="P7523" t="s">
        <v>9</v>
      </c>
      <c r="Q7523" t="s">
        <v>9</v>
      </c>
      <c r="R7523" t="s">
        <v>122</v>
      </c>
      <c r="S7523" t="s">
        <v>127</v>
      </c>
      <c r="T7523">
        <v>12</v>
      </c>
      <c r="U7523" t="s">
        <v>475</v>
      </c>
      <c r="W7523" t="s">
        <v>386</v>
      </c>
    </row>
    <row r="7524" spans="1:23" x14ac:dyDescent="0.25">
      <c r="A7524" t="s">
        <v>533</v>
      </c>
      <c r="B7524" s="1">
        <v>43894</v>
      </c>
      <c r="C7524">
        <v>5.18</v>
      </c>
      <c r="D7524" t="s">
        <v>534</v>
      </c>
      <c r="E7524" t="s">
        <v>534</v>
      </c>
      <c r="F7524" t="s">
        <v>535</v>
      </c>
      <c r="G7524" t="s">
        <v>92</v>
      </c>
      <c r="H7524" t="s">
        <v>49</v>
      </c>
      <c r="I7524" t="s">
        <v>49</v>
      </c>
      <c r="J7524" t="s">
        <v>9</v>
      </c>
      <c r="O7524" t="s">
        <v>92</v>
      </c>
      <c r="P7524" t="s">
        <v>9</v>
      </c>
      <c r="Q7524" t="s">
        <v>9</v>
      </c>
      <c r="R7524" t="s">
        <v>92</v>
      </c>
      <c r="S7524" t="s">
        <v>127</v>
      </c>
      <c r="T7524">
        <v>12</v>
      </c>
      <c r="U7524" t="s">
        <v>475</v>
      </c>
      <c r="W7524" t="s">
        <v>386</v>
      </c>
    </row>
    <row r="7525" spans="1:23" x14ac:dyDescent="0.25">
      <c r="A7525" t="s">
        <v>19</v>
      </c>
      <c r="B7525" s="1">
        <v>43894</v>
      </c>
      <c r="C7525">
        <v>1004</v>
      </c>
      <c r="D7525" t="s">
        <v>524</v>
      </c>
      <c r="E7525" t="s">
        <v>524</v>
      </c>
      <c r="F7525" t="s">
        <v>598</v>
      </c>
      <c r="G7525" t="s">
        <v>100</v>
      </c>
      <c r="H7525" t="s">
        <v>292</v>
      </c>
      <c r="I7525" t="s">
        <v>292</v>
      </c>
      <c r="J7525" t="s">
        <v>9</v>
      </c>
      <c r="O7525" t="s">
        <v>100</v>
      </c>
      <c r="P7525" t="s">
        <v>9</v>
      </c>
      <c r="Q7525" t="s">
        <v>1965</v>
      </c>
      <c r="R7525" t="s">
        <v>122</v>
      </c>
      <c r="S7525" t="s">
        <v>127</v>
      </c>
      <c r="T7525">
        <v>1</v>
      </c>
      <c r="U7525" t="s">
        <v>475</v>
      </c>
      <c r="V7525" t="s">
        <v>268</v>
      </c>
      <c r="W7525" t="s">
        <v>386</v>
      </c>
    </row>
    <row r="7526" spans="1:23" x14ac:dyDescent="0.25">
      <c r="A7526" t="s">
        <v>19</v>
      </c>
      <c r="B7526" s="1">
        <v>43894</v>
      </c>
      <c r="C7526">
        <v>139.97999999999999</v>
      </c>
      <c r="D7526" t="s">
        <v>1881</v>
      </c>
      <c r="E7526" t="s">
        <v>1881</v>
      </c>
      <c r="F7526" t="s">
        <v>598</v>
      </c>
      <c r="G7526" t="s">
        <v>110</v>
      </c>
      <c r="H7526" t="s">
        <v>193</v>
      </c>
      <c r="I7526" t="s">
        <v>193</v>
      </c>
      <c r="J7526" t="s">
        <v>9</v>
      </c>
      <c r="O7526" t="s">
        <v>110</v>
      </c>
      <c r="P7526" t="s">
        <v>9</v>
      </c>
      <c r="Q7526" t="s">
        <v>1972</v>
      </c>
      <c r="R7526" t="s">
        <v>122</v>
      </c>
      <c r="S7526" t="s">
        <v>127</v>
      </c>
      <c r="T7526">
        <v>1</v>
      </c>
      <c r="U7526" t="s">
        <v>475</v>
      </c>
      <c r="V7526" t="s">
        <v>283</v>
      </c>
      <c r="W7526" t="s">
        <v>386</v>
      </c>
    </row>
    <row r="7527" spans="1:23" x14ac:dyDescent="0.25">
      <c r="A7527" t="s">
        <v>63</v>
      </c>
      <c r="B7527" s="1">
        <v>43894</v>
      </c>
      <c r="C7527">
        <v>2300</v>
      </c>
      <c r="D7527" t="s">
        <v>1700</v>
      </c>
      <c r="E7527" t="s">
        <v>1700</v>
      </c>
      <c r="F7527" t="s">
        <v>598</v>
      </c>
      <c r="G7527" t="s">
        <v>92</v>
      </c>
      <c r="H7527" t="s">
        <v>62</v>
      </c>
      <c r="I7527" t="s">
        <v>62</v>
      </c>
      <c r="J7527" t="s">
        <v>2455</v>
      </c>
      <c r="K7527" t="s">
        <v>9</v>
      </c>
      <c r="L7527" t="s">
        <v>2311</v>
      </c>
      <c r="O7527" t="s">
        <v>92</v>
      </c>
      <c r="P7527" t="s">
        <v>29</v>
      </c>
      <c r="Q7527" t="s">
        <v>2456</v>
      </c>
      <c r="R7527" t="s">
        <v>92</v>
      </c>
      <c r="S7527" t="s">
        <v>127</v>
      </c>
      <c r="T7527">
        <v>12</v>
      </c>
      <c r="U7527" t="s">
        <v>475</v>
      </c>
      <c r="V7527" t="s">
        <v>62</v>
      </c>
      <c r="W7527" t="s">
        <v>1640</v>
      </c>
    </row>
    <row r="7528" spans="1:23" x14ac:dyDescent="0.25">
      <c r="A7528" t="s">
        <v>19</v>
      </c>
      <c r="B7528" s="1">
        <v>43894</v>
      </c>
      <c r="C7528">
        <v>150</v>
      </c>
      <c r="D7528" t="s">
        <v>1881</v>
      </c>
      <c r="E7528" t="s">
        <v>1881</v>
      </c>
      <c r="F7528" t="s">
        <v>598</v>
      </c>
      <c r="G7528" t="s">
        <v>110</v>
      </c>
      <c r="H7528" t="s">
        <v>79</v>
      </c>
      <c r="I7528" t="s">
        <v>79</v>
      </c>
      <c r="J7528" t="s">
        <v>9</v>
      </c>
      <c r="O7528" t="s">
        <v>110</v>
      </c>
      <c r="P7528" t="s">
        <v>9</v>
      </c>
      <c r="Q7528" t="s">
        <v>1973</v>
      </c>
      <c r="R7528" t="s">
        <v>122</v>
      </c>
      <c r="S7528" t="s">
        <v>127</v>
      </c>
      <c r="T7528">
        <v>12</v>
      </c>
      <c r="U7528" t="s">
        <v>475</v>
      </c>
      <c r="V7528" t="s">
        <v>283</v>
      </c>
      <c r="W7528" t="s">
        <v>386</v>
      </c>
    </row>
    <row r="7529" spans="1:23" x14ac:dyDescent="0.25">
      <c r="A7529" t="s">
        <v>492</v>
      </c>
      <c r="B7529" s="1">
        <v>43894</v>
      </c>
      <c r="C7529">
        <v>-14.3</v>
      </c>
      <c r="D7529" t="s">
        <v>529</v>
      </c>
      <c r="E7529" t="s">
        <v>529</v>
      </c>
      <c r="F7529" t="s">
        <v>1076</v>
      </c>
      <c r="G7529" t="s">
        <v>13</v>
      </c>
      <c r="H7529" t="s">
        <v>11</v>
      </c>
      <c r="I7529" t="s">
        <v>11</v>
      </c>
      <c r="J7529" t="s">
        <v>9</v>
      </c>
      <c r="O7529" t="s">
        <v>13</v>
      </c>
      <c r="P7529" t="s">
        <v>9</v>
      </c>
      <c r="Q7529" t="s">
        <v>9</v>
      </c>
      <c r="R7529" t="s">
        <v>122</v>
      </c>
      <c r="S7529" t="s">
        <v>127</v>
      </c>
      <c r="T7529">
        <v>12</v>
      </c>
      <c r="U7529" t="s">
        <v>475</v>
      </c>
      <c r="W7529" t="s">
        <v>386</v>
      </c>
    </row>
    <row r="7530" spans="1:23" x14ac:dyDescent="0.25">
      <c r="A7530" t="s">
        <v>34</v>
      </c>
      <c r="B7530" s="1">
        <v>43894</v>
      </c>
      <c r="C7530">
        <v>-19.8</v>
      </c>
      <c r="D7530" t="s">
        <v>491</v>
      </c>
      <c r="E7530" t="s">
        <v>491</v>
      </c>
      <c r="F7530" t="s">
        <v>1961</v>
      </c>
      <c r="G7530" t="s">
        <v>120</v>
      </c>
      <c r="H7530" t="s">
        <v>83</v>
      </c>
      <c r="I7530" t="s">
        <v>83</v>
      </c>
      <c r="J7530" t="s">
        <v>9</v>
      </c>
      <c r="K7530" t="s">
        <v>9</v>
      </c>
      <c r="L7530" t="s">
        <v>9</v>
      </c>
      <c r="M7530" t="s">
        <v>1970</v>
      </c>
      <c r="O7530" t="s">
        <v>120</v>
      </c>
      <c r="P7530" t="s">
        <v>9</v>
      </c>
      <c r="Q7530" t="s">
        <v>1971</v>
      </c>
      <c r="R7530" t="s">
        <v>122</v>
      </c>
      <c r="S7530" t="s">
        <v>127</v>
      </c>
      <c r="T7530">
        <v>12</v>
      </c>
      <c r="U7530" t="s">
        <v>475</v>
      </c>
      <c r="W7530" t="s">
        <v>386</v>
      </c>
    </row>
    <row r="7531" spans="1:23" x14ac:dyDescent="0.25">
      <c r="A7531" t="s">
        <v>34</v>
      </c>
      <c r="B7531" s="1">
        <v>43894</v>
      </c>
      <c r="C7531">
        <v>-33.68</v>
      </c>
      <c r="D7531" t="s">
        <v>491</v>
      </c>
      <c r="E7531" t="s">
        <v>491</v>
      </c>
      <c r="F7531" t="s">
        <v>1961</v>
      </c>
      <c r="G7531" t="s">
        <v>78</v>
      </c>
      <c r="H7531" t="s">
        <v>27</v>
      </c>
      <c r="I7531" t="s">
        <v>27</v>
      </c>
      <c r="J7531" t="s">
        <v>9</v>
      </c>
      <c r="K7531" t="s">
        <v>9</v>
      </c>
      <c r="L7531" t="s">
        <v>9</v>
      </c>
      <c r="M7531" t="s">
        <v>1962</v>
      </c>
      <c r="O7531" t="s">
        <v>78</v>
      </c>
      <c r="P7531" t="s">
        <v>9</v>
      </c>
      <c r="Q7531" t="s">
        <v>1963</v>
      </c>
      <c r="R7531" t="s">
        <v>122</v>
      </c>
      <c r="S7531" t="s">
        <v>127</v>
      </c>
      <c r="T7531">
        <v>1</v>
      </c>
      <c r="U7531" t="s">
        <v>475</v>
      </c>
      <c r="W7531" t="s">
        <v>386</v>
      </c>
    </row>
    <row r="7532" spans="1:23" x14ac:dyDescent="0.25">
      <c r="A7532" t="s">
        <v>544</v>
      </c>
      <c r="B7532" s="1">
        <v>43894</v>
      </c>
      <c r="C7532">
        <v>-154.9</v>
      </c>
      <c r="D7532" t="s">
        <v>560</v>
      </c>
      <c r="E7532" t="s">
        <v>560</v>
      </c>
      <c r="F7532" t="s">
        <v>561</v>
      </c>
      <c r="G7532" t="s">
        <v>104</v>
      </c>
      <c r="H7532" t="s">
        <v>16</v>
      </c>
      <c r="I7532" t="s">
        <v>16</v>
      </c>
      <c r="J7532" t="s">
        <v>9</v>
      </c>
      <c r="O7532" t="s">
        <v>104</v>
      </c>
      <c r="P7532" t="s">
        <v>9</v>
      </c>
      <c r="Q7532" t="s">
        <v>9</v>
      </c>
      <c r="R7532" t="s">
        <v>122</v>
      </c>
      <c r="S7532" t="s">
        <v>127</v>
      </c>
      <c r="T7532">
        <v>12</v>
      </c>
      <c r="U7532" t="s">
        <v>475</v>
      </c>
      <c r="W7532" t="s">
        <v>386</v>
      </c>
    </row>
    <row r="7533" spans="1:23" x14ac:dyDescent="0.25">
      <c r="A7533" t="s">
        <v>34</v>
      </c>
      <c r="B7533" s="1">
        <v>43894</v>
      </c>
      <c r="C7533">
        <v>-12.12</v>
      </c>
      <c r="D7533" t="s">
        <v>491</v>
      </c>
      <c r="E7533" t="s">
        <v>491</v>
      </c>
      <c r="F7533" t="s">
        <v>1961</v>
      </c>
      <c r="G7533" t="s">
        <v>121</v>
      </c>
      <c r="H7533" t="s">
        <v>483</v>
      </c>
      <c r="I7533" t="s">
        <v>483</v>
      </c>
      <c r="J7533" t="s">
        <v>9</v>
      </c>
      <c r="K7533" t="s">
        <v>9</v>
      </c>
      <c r="L7533" t="s">
        <v>9</v>
      </c>
      <c r="M7533" t="s">
        <v>1978</v>
      </c>
      <c r="O7533" t="s">
        <v>121</v>
      </c>
      <c r="P7533" t="s">
        <v>9</v>
      </c>
      <c r="Q7533" t="s">
        <v>1979</v>
      </c>
      <c r="R7533" t="s">
        <v>122</v>
      </c>
      <c r="S7533" t="s">
        <v>127</v>
      </c>
      <c r="T7533">
        <v>12</v>
      </c>
      <c r="U7533" t="s">
        <v>475</v>
      </c>
      <c r="W7533" t="s">
        <v>386</v>
      </c>
    </row>
    <row r="7534" spans="1:23" x14ac:dyDescent="0.25">
      <c r="A7534" t="s">
        <v>34</v>
      </c>
      <c r="B7534" s="1">
        <v>43894</v>
      </c>
      <c r="C7534">
        <v>-74.150000000000006</v>
      </c>
      <c r="D7534" t="s">
        <v>491</v>
      </c>
      <c r="E7534" t="s">
        <v>491</v>
      </c>
      <c r="F7534" t="s">
        <v>1961</v>
      </c>
      <c r="G7534" t="s">
        <v>120</v>
      </c>
      <c r="H7534" t="s">
        <v>83</v>
      </c>
      <c r="I7534" t="s">
        <v>83</v>
      </c>
      <c r="J7534" t="s">
        <v>9</v>
      </c>
      <c r="K7534" t="s">
        <v>9</v>
      </c>
      <c r="L7534" t="s">
        <v>9</v>
      </c>
      <c r="M7534" t="s">
        <v>1644</v>
      </c>
      <c r="O7534" t="s">
        <v>120</v>
      </c>
      <c r="P7534" t="s">
        <v>9</v>
      </c>
      <c r="Q7534" t="s">
        <v>1964</v>
      </c>
      <c r="R7534" t="s">
        <v>122</v>
      </c>
      <c r="S7534" t="s">
        <v>127</v>
      </c>
      <c r="T7534">
        <v>12</v>
      </c>
      <c r="U7534" t="s">
        <v>475</v>
      </c>
      <c r="W7534" t="s">
        <v>386</v>
      </c>
    </row>
    <row r="7535" spans="1:23" x14ac:dyDescent="0.25">
      <c r="A7535" t="s">
        <v>34</v>
      </c>
      <c r="B7535" s="1">
        <v>43894</v>
      </c>
      <c r="C7535">
        <v>-138.09</v>
      </c>
      <c r="D7535" t="s">
        <v>491</v>
      </c>
      <c r="E7535" t="s">
        <v>491</v>
      </c>
      <c r="F7535" t="s">
        <v>1961</v>
      </c>
      <c r="G7535" t="s">
        <v>117</v>
      </c>
      <c r="H7535" t="s">
        <v>42</v>
      </c>
      <c r="I7535" t="s">
        <v>42</v>
      </c>
      <c r="J7535" t="s">
        <v>9</v>
      </c>
      <c r="K7535" t="s">
        <v>9</v>
      </c>
      <c r="L7535" t="s">
        <v>9</v>
      </c>
      <c r="M7535" t="s">
        <v>1974</v>
      </c>
      <c r="O7535" t="s">
        <v>117</v>
      </c>
      <c r="P7535" t="s">
        <v>9</v>
      </c>
      <c r="Q7535" t="s">
        <v>1975</v>
      </c>
      <c r="R7535" t="s">
        <v>122</v>
      </c>
      <c r="S7535" t="s">
        <v>127</v>
      </c>
      <c r="T7535">
        <v>12</v>
      </c>
      <c r="U7535" t="s">
        <v>475</v>
      </c>
      <c r="W7535" t="s">
        <v>386</v>
      </c>
    </row>
    <row r="7536" spans="1:23" x14ac:dyDescent="0.25">
      <c r="A7536" t="s">
        <v>34</v>
      </c>
      <c r="B7536" s="1">
        <v>43894</v>
      </c>
      <c r="C7536">
        <v>-36.35</v>
      </c>
      <c r="D7536" t="s">
        <v>491</v>
      </c>
      <c r="E7536" t="s">
        <v>491</v>
      </c>
      <c r="F7536" t="s">
        <v>1961</v>
      </c>
      <c r="G7536" t="s">
        <v>121</v>
      </c>
      <c r="H7536" t="s">
        <v>483</v>
      </c>
      <c r="I7536" t="s">
        <v>483</v>
      </c>
      <c r="J7536" t="s">
        <v>9</v>
      </c>
      <c r="K7536" t="s">
        <v>9</v>
      </c>
      <c r="L7536" t="s">
        <v>9</v>
      </c>
      <c r="M7536" t="s">
        <v>1976</v>
      </c>
      <c r="O7536" t="s">
        <v>121</v>
      </c>
      <c r="P7536" t="s">
        <v>9</v>
      </c>
      <c r="Q7536" t="s">
        <v>1977</v>
      </c>
      <c r="R7536" t="s">
        <v>122</v>
      </c>
      <c r="S7536" t="s">
        <v>127</v>
      </c>
      <c r="T7536">
        <v>12</v>
      </c>
      <c r="U7536" t="s">
        <v>475</v>
      </c>
      <c r="W7536" t="s">
        <v>386</v>
      </c>
    </row>
    <row r="7537" spans="1:23" x14ac:dyDescent="0.25">
      <c r="A7537" t="s">
        <v>336</v>
      </c>
      <c r="B7537" s="1">
        <v>43893</v>
      </c>
      <c r="C7537">
        <v>-20</v>
      </c>
      <c r="D7537" t="s">
        <v>1982</v>
      </c>
      <c r="E7537" t="s">
        <v>1982</v>
      </c>
      <c r="F7537" t="s">
        <v>1983</v>
      </c>
      <c r="G7537" t="s">
        <v>78</v>
      </c>
      <c r="H7537" t="s">
        <v>27</v>
      </c>
      <c r="I7537" t="s">
        <v>27</v>
      </c>
      <c r="J7537" t="s">
        <v>9</v>
      </c>
      <c r="O7537" t="s">
        <v>78</v>
      </c>
      <c r="P7537" t="s">
        <v>9</v>
      </c>
      <c r="Q7537" t="s">
        <v>1984</v>
      </c>
      <c r="R7537" t="s">
        <v>122</v>
      </c>
      <c r="S7537" t="s">
        <v>127</v>
      </c>
      <c r="T7537">
        <v>1</v>
      </c>
      <c r="U7537" t="s">
        <v>475</v>
      </c>
      <c r="W7537" t="s">
        <v>386</v>
      </c>
    </row>
    <row r="7538" spans="1:23" x14ac:dyDescent="0.25">
      <c r="A7538" t="s">
        <v>19</v>
      </c>
      <c r="B7538" s="1">
        <v>43893</v>
      </c>
      <c r="C7538">
        <v>-4692.8</v>
      </c>
      <c r="D7538" t="s">
        <v>65</v>
      </c>
      <c r="E7538" t="s">
        <v>65</v>
      </c>
      <c r="F7538" t="s">
        <v>532</v>
      </c>
      <c r="G7538" t="s">
        <v>55</v>
      </c>
      <c r="H7538" t="s">
        <v>18</v>
      </c>
      <c r="I7538" t="s">
        <v>18</v>
      </c>
      <c r="J7538" t="s">
        <v>9</v>
      </c>
      <c r="O7538" t="s">
        <v>55</v>
      </c>
      <c r="P7538" t="s">
        <v>9</v>
      </c>
      <c r="Q7538" t="s">
        <v>9</v>
      </c>
      <c r="R7538" t="s">
        <v>224</v>
      </c>
      <c r="S7538" t="s">
        <v>126</v>
      </c>
      <c r="T7538">
        <v>12</v>
      </c>
      <c r="U7538" t="s">
        <v>475</v>
      </c>
      <c r="W7538" t="s">
        <v>386</v>
      </c>
    </row>
    <row r="7539" spans="1:23" x14ac:dyDescent="0.25">
      <c r="A7539" t="s">
        <v>19</v>
      </c>
      <c r="B7539" s="1">
        <v>43892</v>
      </c>
      <c r="C7539">
        <v>-2264.04</v>
      </c>
      <c r="D7539" t="s">
        <v>520</v>
      </c>
      <c r="E7539" t="s">
        <v>520</v>
      </c>
      <c r="F7539" t="s">
        <v>521</v>
      </c>
      <c r="G7539" t="s">
        <v>100</v>
      </c>
      <c r="H7539" t="s">
        <v>389</v>
      </c>
      <c r="I7539" t="s">
        <v>389</v>
      </c>
      <c r="J7539" t="s">
        <v>9</v>
      </c>
      <c r="O7539" t="s">
        <v>100</v>
      </c>
      <c r="P7539" t="s">
        <v>9</v>
      </c>
      <c r="Q7539" t="s">
        <v>9</v>
      </c>
      <c r="R7539" t="s">
        <v>122</v>
      </c>
      <c r="S7539" t="s">
        <v>127</v>
      </c>
      <c r="T7539">
        <v>12</v>
      </c>
      <c r="U7539" t="s">
        <v>475</v>
      </c>
      <c r="W7539" t="s">
        <v>386</v>
      </c>
    </row>
    <row r="7540" spans="1:23" x14ac:dyDescent="0.25">
      <c r="A7540" t="s">
        <v>19</v>
      </c>
      <c r="B7540" s="1">
        <v>43892</v>
      </c>
      <c r="C7540">
        <v>10345</v>
      </c>
      <c r="D7540" t="s">
        <v>2402</v>
      </c>
      <c r="E7540" t="s">
        <v>2402</v>
      </c>
      <c r="F7540" t="s">
        <v>1490</v>
      </c>
      <c r="G7540" t="s">
        <v>55</v>
      </c>
      <c r="H7540" t="s">
        <v>225</v>
      </c>
      <c r="I7540" t="s">
        <v>225</v>
      </c>
      <c r="J7540" t="s">
        <v>9</v>
      </c>
      <c r="O7540" t="s">
        <v>55</v>
      </c>
      <c r="P7540" t="s">
        <v>9</v>
      </c>
      <c r="Q7540" t="s">
        <v>1994</v>
      </c>
      <c r="R7540" t="s">
        <v>224</v>
      </c>
      <c r="S7540" t="s">
        <v>126</v>
      </c>
      <c r="T7540">
        <v>0</v>
      </c>
      <c r="U7540" t="s">
        <v>475</v>
      </c>
      <c r="V7540" t="s">
        <v>6075</v>
      </c>
      <c r="W7540" t="s">
        <v>386</v>
      </c>
    </row>
    <row r="7541" spans="1:23" x14ac:dyDescent="0.25">
      <c r="A7541" t="s">
        <v>492</v>
      </c>
      <c r="B7541" s="1">
        <v>43892</v>
      </c>
      <c r="C7541">
        <v>-5.53</v>
      </c>
      <c r="D7541" t="s">
        <v>1986</v>
      </c>
      <c r="E7541" t="s">
        <v>1986</v>
      </c>
      <c r="F7541" t="s">
        <v>1987</v>
      </c>
      <c r="G7541" t="s">
        <v>55</v>
      </c>
      <c r="H7541" t="s">
        <v>76</v>
      </c>
      <c r="I7541" t="s">
        <v>76</v>
      </c>
      <c r="J7541" t="s">
        <v>2339</v>
      </c>
      <c r="O7541" t="s">
        <v>55</v>
      </c>
      <c r="P7541" t="s">
        <v>9</v>
      </c>
      <c r="Q7541" t="s">
        <v>1988</v>
      </c>
      <c r="R7541" t="s">
        <v>224</v>
      </c>
      <c r="S7541" t="s">
        <v>126</v>
      </c>
      <c r="T7541">
        <v>12</v>
      </c>
      <c r="U7541" t="s">
        <v>475</v>
      </c>
      <c r="V7541" t="s">
        <v>6075</v>
      </c>
      <c r="W7541" t="s">
        <v>386</v>
      </c>
    </row>
    <row r="7542" spans="1:23" x14ac:dyDescent="0.25">
      <c r="A7542" t="s">
        <v>544</v>
      </c>
      <c r="B7542" s="1">
        <v>43892</v>
      </c>
      <c r="C7542">
        <v>-60</v>
      </c>
      <c r="D7542" t="s">
        <v>560</v>
      </c>
      <c r="E7542" t="s">
        <v>560</v>
      </c>
      <c r="F7542" t="s">
        <v>1985</v>
      </c>
      <c r="G7542" t="s">
        <v>88</v>
      </c>
      <c r="H7542" t="s">
        <v>223</v>
      </c>
      <c r="I7542" t="s">
        <v>223</v>
      </c>
      <c r="J7542" t="s">
        <v>9</v>
      </c>
      <c r="O7542" t="s">
        <v>88</v>
      </c>
      <c r="P7542" t="s">
        <v>9</v>
      </c>
      <c r="Q7542" t="s">
        <v>9</v>
      </c>
      <c r="R7542" t="s">
        <v>122</v>
      </c>
      <c r="S7542" t="s">
        <v>127</v>
      </c>
      <c r="T7542">
        <v>1</v>
      </c>
      <c r="U7542" t="s">
        <v>475</v>
      </c>
      <c r="W7542" t="s">
        <v>386</v>
      </c>
    </row>
    <row r="7543" spans="1:23" x14ac:dyDescent="0.25">
      <c r="A7543" t="s">
        <v>544</v>
      </c>
      <c r="B7543" s="1">
        <v>43892</v>
      </c>
      <c r="C7543">
        <v>-55</v>
      </c>
      <c r="D7543" t="s">
        <v>1992</v>
      </c>
      <c r="E7543" t="s">
        <v>1992</v>
      </c>
      <c r="F7543" t="s">
        <v>1993</v>
      </c>
      <c r="G7543" t="s">
        <v>78</v>
      </c>
      <c r="H7543" t="s">
        <v>60</v>
      </c>
      <c r="I7543" t="s">
        <v>60</v>
      </c>
      <c r="J7543" t="s">
        <v>9</v>
      </c>
      <c r="K7543" t="s">
        <v>9</v>
      </c>
      <c r="L7543" t="s">
        <v>9</v>
      </c>
      <c r="M7543" t="s">
        <v>9</v>
      </c>
      <c r="N7543" t="s">
        <v>6356</v>
      </c>
      <c r="O7543" t="s">
        <v>78</v>
      </c>
      <c r="P7543" t="s">
        <v>29</v>
      </c>
      <c r="Q7543" t="s">
        <v>6357</v>
      </c>
      <c r="R7543" t="s">
        <v>122</v>
      </c>
      <c r="S7543" t="s">
        <v>124</v>
      </c>
      <c r="T7543">
        <v>1</v>
      </c>
      <c r="U7543" t="s">
        <v>475</v>
      </c>
      <c r="V7543" t="s">
        <v>289</v>
      </c>
      <c r="W7543" t="s">
        <v>1640</v>
      </c>
    </row>
    <row r="7544" spans="1:23" x14ac:dyDescent="0.25">
      <c r="A7544" t="s">
        <v>492</v>
      </c>
      <c r="B7544" s="1">
        <v>43892</v>
      </c>
      <c r="C7544">
        <v>4692.8</v>
      </c>
      <c r="D7544" t="s">
        <v>65</v>
      </c>
      <c r="E7544" t="s">
        <v>65</v>
      </c>
      <c r="F7544" t="s">
        <v>1989</v>
      </c>
      <c r="G7544" t="s">
        <v>55</v>
      </c>
      <c r="H7544" t="s">
        <v>18</v>
      </c>
      <c r="I7544" t="s">
        <v>18</v>
      </c>
      <c r="J7544" t="s">
        <v>9</v>
      </c>
      <c r="O7544" t="s">
        <v>55</v>
      </c>
      <c r="P7544" t="s">
        <v>9</v>
      </c>
      <c r="Q7544" t="s">
        <v>9</v>
      </c>
      <c r="R7544" t="s">
        <v>224</v>
      </c>
      <c r="S7544" t="s">
        <v>126</v>
      </c>
      <c r="T7544">
        <v>12</v>
      </c>
      <c r="U7544" t="s">
        <v>475</v>
      </c>
      <c r="W7544" t="s">
        <v>386</v>
      </c>
    </row>
    <row r="7545" spans="1:23" x14ac:dyDescent="0.25">
      <c r="A7545" t="s">
        <v>966</v>
      </c>
      <c r="B7545" s="1">
        <v>43892</v>
      </c>
      <c r="C7545">
        <v>-10345</v>
      </c>
      <c r="D7545" t="s">
        <v>621</v>
      </c>
      <c r="E7545" t="s">
        <v>621</v>
      </c>
      <c r="F7545" t="s">
        <v>1486</v>
      </c>
      <c r="G7545" t="s">
        <v>55</v>
      </c>
      <c r="H7545" t="s">
        <v>225</v>
      </c>
      <c r="I7545" t="s">
        <v>225</v>
      </c>
      <c r="J7545" t="s">
        <v>9</v>
      </c>
      <c r="O7545" t="s">
        <v>55</v>
      </c>
      <c r="P7545" t="s">
        <v>9</v>
      </c>
      <c r="Q7545" t="s">
        <v>1994</v>
      </c>
      <c r="R7545" t="s">
        <v>224</v>
      </c>
      <c r="S7545" t="s">
        <v>126</v>
      </c>
      <c r="T7545">
        <v>0</v>
      </c>
      <c r="U7545" t="s">
        <v>475</v>
      </c>
      <c r="V7545" t="s">
        <v>6075</v>
      </c>
      <c r="W7545" t="s">
        <v>386</v>
      </c>
    </row>
    <row r="7546" spans="1:23" x14ac:dyDescent="0.25">
      <c r="A7546" t="s">
        <v>544</v>
      </c>
      <c r="B7546" s="1">
        <v>43892</v>
      </c>
      <c r="C7546">
        <v>-46.2</v>
      </c>
      <c r="D7546" t="s">
        <v>1990</v>
      </c>
      <c r="E7546" t="s">
        <v>1990</v>
      </c>
      <c r="F7546" t="s">
        <v>1991</v>
      </c>
      <c r="G7546" t="s">
        <v>104</v>
      </c>
      <c r="H7546" t="s">
        <v>12</v>
      </c>
      <c r="I7546" t="s">
        <v>12</v>
      </c>
      <c r="J7546" t="s">
        <v>9</v>
      </c>
      <c r="O7546" t="s">
        <v>104</v>
      </c>
      <c r="P7546" t="s">
        <v>9</v>
      </c>
      <c r="Q7546" t="s">
        <v>9</v>
      </c>
      <c r="R7546" t="s">
        <v>122</v>
      </c>
      <c r="S7546" t="s">
        <v>127</v>
      </c>
      <c r="T7546">
        <v>12</v>
      </c>
      <c r="U7546" t="s">
        <v>475</v>
      </c>
      <c r="W7546" t="s">
        <v>386</v>
      </c>
    </row>
    <row r="7547" spans="1:23" x14ac:dyDescent="0.25">
      <c r="A7547" t="s">
        <v>544</v>
      </c>
      <c r="B7547" s="1">
        <v>43891</v>
      </c>
      <c r="C7547">
        <v>-1288.24</v>
      </c>
      <c r="D7547" t="s">
        <v>636</v>
      </c>
      <c r="E7547" t="s">
        <v>636</v>
      </c>
      <c r="F7547" t="s">
        <v>1995</v>
      </c>
      <c r="G7547" t="s">
        <v>105</v>
      </c>
      <c r="H7547" t="s">
        <v>134</v>
      </c>
      <c r="I7547" t="s">
        <v>134</v>
      </c>
      <c r="J7547" t="s">
        <v>2340</v>
      </c>
      <c r="O7547" t="s">
        <v>105</v>
      </c>
      <c r="P7547" t="s">
        <v>9</v>
      </c>
      <c r="Q7547" t="s">
        <v>1996</v>
      </c>
      <c r="R7547" t="s">
        <v>122</v>
      </c>
      <c r="S7547" t="s">
        <v>124</v>
      </c>
      <c r="T7547">
        <v>1</v>
      </c>
      <c r="U7547" t="s">
        <v>475</v>
      </c>
      <c r="V7547" t="s">
        <v>287</v>
      </c>
      <c r="W7547" t="s">
        <v>386</v>
      </c>
    </row>
    <row r="7548" spans="1:23" x14ac:dyDescent="0.25">
      <c r="A7548" t="s">
        <v>533</v>
      </c>
      <c r="B7548" s="1">
        <v>43891</v>
      </c>
      <c r="C7548">
        <v>-75.180000000000007</v>
      </c>
      <c r="D7548" t="s">
        <v>547</v>
      </c>
      <c r="E7548" t="s">
        <v>547</v>
      </c>
      <c r="F7548" t="s">
        <v>548</v>
      </c>
      <c r="G7548" t="s">
        <v>94</v>
      </c>
      <c r="H7548" t="s">
        <v>291</v>
      </c>
      <c r="I7548" t="s">
        <v>291</v>
      </c>
      <c r="J7548" t="s">
        <v>2449</v>
      </c>
      <c r="O7548" t="s">
        <v>94</v>
      </c>
      <c r="P7548" t="s">
        <v>29</v>
      </c>
      <c r="Q7548" t="s">
        <v>2450</v>
      </c>
      <c r="R7548" t="s">
        <v>122</v>
      </c>
      <c r="S7548" t="s">
        <v>127</v>
      </c>
      <c r="T7548">
        <v>12</v>
      </c>
      <c r="U7548" t="s">
        <v>475</v>
      </c>
      <c r="V7548" t="s">
        <v>282</v>
      </c>
      <c r="W7548" t="s">
        <v>1640</v>
      </c>
    </row>
    <row r="7549" spans="1:23" x14ac:dyDescent="0.25">
      <c r="A7549" t="s">
        <v>492</v>
      </c>
      <c r="B7549" s="1">
        <v>43890</v>
      </c>
      <c r="C7549">
        <v>-160.57</v>
      </c>
      <c r="D7549" t="s">
        <v>580</v>
      </c>
      <c r="E7549" t="s">
        <v>580</v>
      </c>
      <c r="F7549" t="s">
        <v>581</v>
      </c>
      <c r="G7549" t="s">
        <v>88</v>
      </c>
      <c r="H7549" t="s">
        <v>59</v>
      </c>
      <c r="I7549" t="s">
        <v>59</v>
      </c>
      <c r="J7549" t="s">
        <v>9</v>
      </c>
      <c r="O7549" t="s">
        <v>88</v>
      </c>
      <c r="P7549" t="s">
        <v>9</v>
      </c>
      <c r="Q7549" t="s">
        <v>9</v>
      </c>
      <c r="R7549" t="s">
        <v>122</v>
      </c>
      <c r="S7549" t="s">
        <v>127</v>
      </c>
      <c r="T7549">
        <v>1</v>
      </c>
      <c r="U7549" t="s">
        <v>475</v>
      </c>
      <c r="W7549" t="s">
        <v>386</v>
      </c>
    </row>
    <row r="7550" spans="1:23" x14ac:dyDescent="0.25">
      <c r="A7550" t="s">
        <v>544</v>
      </c>
      <c r="B7550" s="1">
        <v>43890</v>
      </c>
      <c r="C7550">
        <v>88</v>
      </c>
      <c r="D7550" t="s">
        <v>1997</v>
      </c>
      <c r="E7550" t="s">
        <v>1997</v>
      </c>
      <c r="F7550" t="s">
        <v>1998</v>
      </c>
      <c r="G7550" t="s">
        <v>105</v>
      </c>
      <c r="H7550" t="s">
        <v>28</v>
      </c>
      <c r="I7550" t="s">
        <v>28</v>
      </c>
      <c r="J7550" t="s">
        <v>2328</v>
      </c>
      <c r="K7550" t="s">
        <v>1317</v>
      </c>
      <c r="O7550" t="s">
        <v>105</v>
      </c>
      <c r="P7550" t="s">
        <v>9</v>
      </c>
      <c r="Q7550" t="s">
        <v>1999</v>
      </c>
      <c r="R7550" t="s">
        <v>122</v>
      </c>
      <c r="S7550" t="s">
        <v>124</v>
      </c>
      <c r="T7550">
        <v>1</v>
      </c>
      <c r="U7550" t="s">
        <v>475</v>
      </c>
      <c r="W7550" t="s">
        <v>386</v>
      </c>
    </row>
    <row r="7551" spans="1:23" x14ac:dyDescent="0.25">
      <c r="A7551" t="s">
        <v>544</v>
      </c>
      <c r="B7551" s="1">
        <v>43890</v>
      </c>
      <c r="C7551">
        <v>66</v>
      </c>
      <c r="D7551" t="s">
        <v>1997</v>
      </c>
      <c r="E7551" t="s">
        <v>1997</v>
      </c>
      <c r="F7551" t="s">
        <v>1998</v>
      </c>
      <c r="G7551" t="s">
        <v>105</v>
      </c>
      <c r="H7551" t="s">
        <v>28</v>
      </c>
      <c r="I7551" t="s">
        <v>28</v>
      </c>
      <c r="J7551" t="s">
        <v>2328</v>
      </c>
      <c r="K7551" t="s">
        <v>1317</v>
      </c>
      <c r="O7551" t="s">
        <v>105</v>
      </c>
      <c r="P7551" t="s">
        <v>9</v>
      </c>
      <c r="Q7551" t="s">
        <v>1999</v>
      </c>
      <c r="R7551" t="s">
        <v>122</v>
      </c>
      <c r="S7551" t="s">
        <v>124</v>
      </c>
      <c r="T7551">
        <v>1</v>
      </c>
      <c r="U7551" t="s">
        <v>475</v>
      </c>
      <c r="W7551" t="s">
        <v>386</v>
      </c>
    </row>
    <row r="7552" spans="1:23" x14ac:dyDescent="0.25">
      <c r="A7552" t="s">
        <v>544</v>
      </c>
      <c r="B7552" s="1">
        <v>43890</v>
      </c>
      <c r="C7552">
        <v>-5</v>
      </c>
      <c r="D7552" t="s">
        <v>2000</v>
      </c>
      <c r="E7552" t="s">
        <v>2000</v>
      </c>
      <c r="F7552" t="s">
        <v>2001</v>
      </c>
      <c r="G7552" t="s">
        <v>55</v>
      </c>
      <c r="H7552" t="s">
        <v>76</v>
      </c>
      <c r="I7552" t="s">
        <v>76</v>
      </c>
      <c r="J7552" t="s">
        <v>2339</v>
      </c>
      <c r="O7552" t="s">
        <v>55</v>
      </c>
      <c r="P7552" t="s">
        <v>9</v>
      </c>
      <c r="Q7552" t="s">
        <v>1988</v>
      </c>
      <c r="R7552" t="s">
        <v>224</v>
      </c>
      <c r="S7552" t="s">
        <v>126</v>
      </c>
      <c r="T7552">
        <v>12</v>
      </c>
      <c r="U7552" t="s">
        <v>475</v>
      </c>
      <c r="V7552" t="s">
        <v>6075</v>
      </c>
      <c r="W7552" t="s">
        <v>386</v>
      </c>
    </row>
    <row r="7553" spans="1:23" x14ac:dyDescent="0.25">
      <c r="A7553" t="s">
        <v>544</v>
      </c>
      <c r="B7553" s="1">
        <v>43890</v>
      </c>
      <c r="C7553">
        <v>-32.340000000000003</v>
      </c>
      <c r="D7553" t="s">
        <v>2002</v>
      </c>
      <c r="E7553" t="s">
        <v>2002</v>
      </c>
      <c r="F7553" t="s">
        <v>2003</v>
      </c>
      <c r="G7553" t="s">
        <v>55</v>
      </c>
      <c r="H7553" t="s">
        <v>76</v>
      </c>
      <c r="I7553" t="s">
        <v>76</v>
      </c>
      <c r="J7553" t="s">
        <v>2339</v>
      </c>
      <c r="O7553" t="s">
        <v>55</v>
      </c>
      <c r="P7553" t="s">
        <v>9</v>
      </c>
      <c r="Q7553" t="s">
        <v>1988</v>
      </c>
      <c r="R7553" t="s">
        <v>224</v>
      </c>
      <c r="S7553" t="s">
        <v>126</v>
      </c>
      <c r="T7553">
        <v>12</v>
      </c>
      <c r="U7553" t="s">
        <v>475</v>
      </c>
      <c r="V7553" t="s">
        <v>6075</v>
      </c>
      <c r="W7553" t="s">
        <v>386</v>
      </c>
    </row>
    <row r="7554" spans="1:23" x14ac:dyDescent="0.25">
      <c r="A7554" t="s">
        <v>544</v>
      </c>
      <c r="B7554" s="1">
        <v>43890</v>
      </c>
      <c r="C7554">
        <v>-16.64</v>
      </c>
      <c r="D7554" t="s">
        <v>2004</v>
      </c>
      <c r="E7554" t="s">
        <v>2004</v>
      </c>
      <c r="F7554" t="s">
        <v>2005</v>
      </c>
      <c r="G7554" t="s">
        <v>55</v>
      </c>
      <c r="H7554" t="s">
        <v>76</v>
      </c>
      <c r="I7554" t="s">
        <v>76</v>
      </c>
      <c r="J7554" t="s">
        <v>2339</v>
      </c>
      <c r="O7554" t="s">
        <v>55</v>
      </c>
      <c r="P7554" t="s">
        <v>9</v>
      </c>
      <c r="Q7554" t="s">
        <v>1988</v>
      </c>
      <c r="R7554" t="s">
        <v>224</v>
      </c>
      <c r="S7554" t="s">
        <v>126</v>
      </c>
      <c r="T7554">
        <v>12</v>
      </c>
      <c r="U7554" t="s">
        <v>475</v>
      </c>
      <c r="V7554" t="s">
        <v>6075</v>
      </c>
      <c r="W7554" t="s">
        <v>386</v>
      </c>
    </row>
    <row r="7555" spans="1:23" x14ac:dyDescent="0.25">
      <c r="A7555" t="s">
        <v>391</v>
      </c>
      <c r="B7555" s="1">
        <v>43890</v>
      </c>
      <c r="C7555">
        <v>0.06</v>
      </c>
      <c r="D7555" t="s">
        <v>554</v>
      </c>
      <c r="E7555" t="s">
        <v>554</v>
      </c>
      <c r="F7555" t="s">
        <v>555</v>
      </c>
      <c r="G7555" t="s">
        <v>92</v>
      </c>
      <c r="H7555" t="s">
        <v>71</v>
      </c>
      <c r="I7555" t="s">
        <v>71</v>
      </c>
      <c r="J7555" t="s">
        <v>9</v>
      </c>
      <c r="O7555" t="s">
        <v>92</v>
      </c>
      <c r="P7555" t="s">
        <v>9</v>
      </c>
      <c r="Q7555" t="s">
        <v>9</v>
      </c>
      <c r="R7555" t="s">
        <v>92</v>
      </c>
      <c r="S7555" t="s">
        <v>127</v>
      </c>
      <c r="T7555">
        <v>12</v>
      </c>
      <c r="U7555" t="s">
        <v>475</v>
      </c>
      <c r="W7555" t="s">
        <v>386</v>
      </c>
    </row>
    <row r="7556" spans="1:23" x14ac:dyDescent="0.25">
      <c r="A7556" t="s">
        <v>414</v>
      </c>
      <c r="B7556" s="1">
        <v>43890</v>
      </c>
      <c r="C7556">
        <v>0.05</v>
      </c>
      <c r="D7556" t="s">
        <v>545</v>
      </c>
      <c r="E7556" t="s">
        <v>545</v>
      </c>
      <c r="F7556" t="s">
        <v>546</v>
      </c>
      <c r="G7556" t="s">
        <v>92</v>
      </c>
      <c r="H7556" t="s">
        <v>71</v>
      </c>
      <c r="I7556" t="s">
        <v>71</v>
      </c>
      <c r="J7556" t="s">
        <v>9</v>
      </c>
      <c r="O7556" t="s">
        <v>92</v>
      </c>
      <c r="P7556" t="s">
        <v>9</v>
      </c>
      <c r="Q7556" t="s">
        <v>9</v>
      </c>
      <c r="R7556" t="s">
        <v>92</v>
      </c>
      <c r="S7556" t="s">
        <v>127</v>
      </c>
      <c r="T7556">
        <v>12</v>
      </c>
      <c r="U7556" t="s">
        <v>475</v>
      </c>
      <c r="W7556" t="s">
        <v>386</v>
      </c>
    </row>
    <row r="7557" spans="1:23" x14ac:dyDescent="0.25">
      <c r="A7557" t="s">
        <v>544</v>
      </c>
      <c r="B7557" s="1">
        <v>43890</v>
      </c>
      <c r="C7557">
        <v>88</v>
      </c>
      <c r="D7557" t="s">
        <v>1997</v>
      </c>
      <c r="E7557" t="s">
        <v>1997</v>
      </c>
      <c r="F7557" t="s">
        <v>1998</v>
      </c>
      <c r="G7557" t="s">
        <v>105</v>
      </c>
      <c r="H7557" t="s">
        <v>28</v>
      </c>
      <c r="I7557" t="s">
        <v>28</v>
      </c>
      <c r="J7557" t="s">
        <v>2328</v>
      </c>
      <c r="K7557" t="s">
        <v>1317</v>
      </c>
      <c r="O7557" t="s">
        <v>105</v>
      </c>
      <c r="P7557" t="s">
        <v>9</v>
      </c>
      <c r="Q7557" t="s">
        <v>1999</v>
      </c>
      <c r="R7557" t="s">
        <v>122</v>
      </c>
      <c r="S7557" t="s">
        <v>124</v>
      </c>
      <c r="T7557">
        <v>1</v>
      </c>
      <c r="U7557" t="s">
        <v>475</v>
      </c>
      <c r="W7557" t="s">
        <v>386</v>
      </c>
    </row>
    <row r="7558" spans="1:23" x14ac:dyDescent="0.25">
      <c r="A7558" t="s">
        <v>413</v>
      </c>
      <c r="B7558" s="1">
        <v>43890</v>
      </c>
      <c r="C7558">
        <v>0.01</v>
      </c>
      <c r="D7558" t="s">
        <v>545</v>
      </c>
      <c r="E7558" t="s">
        <v>545</v>
      </c>
      <c r="F7558" t="s">
        <v>546</v>
      </c>
      <c r="G7558" t="s">
        <v>92</v>
      </c>
      <c r="H7558" t="s">
        <v>71</v>
      </c>
      <c r="I7558" t="s">
        <v>71</v>
      </c>
      <c r="J7558" t="s">
        <v>9</v>
      </c>
      <c r="O7558" t="s">
        <v>92</v>
      </c>
      <c r="P7558" t="s">
        <v>9</v>
      </c>
      <c r="Q7558" t="s">
        <v>9</v>
      </c>
      <c r="R7558" t="s">
        <v>92</v>
      </c>
      <c r="S7558" t="s">
        <v>127</v>
      </c>
      <c r="T7558">
        <v>12</v>
      </c>
      <c r="U7558" t="s">
        <v>475</v>
      </c>
      <c r="W7558" t="s">
        <v>386</v>
      </c>
    </row>
    <row r="7559" spans="1:23" x14ac:dyDescent="0.25">
      <c r="A7559" t="s">
        <v>19</v>
      </c>
      <c r="B7559" s="1">
        <v>43890</v>
      </c>
      <c r="C7559">
        <v>1.67</v>
      </c>
      <c r="D7559" t="s">
        <v>554</v>
      </c>
      <c r="E7559" t="s">
        <v>554</v>
      </c>
      <c r="F7559" t="s">
        <v>555</v>
      </c>
      <c r="G7559" t="s">
        <v>92</v>
      </c>
      <c r="H7559" t="s">
        <v>71</v>
      </c>
      <c r="I7559" t="s">
        <v>71</v>
      </c>
      <c r="J7559" t="s">
        <v>9</v>
      </c>
      <c r="O7559" t="s">
        <v>92</v>
      </c>
      <c r="P7559" t="s">
        <v>9</v>
      </c>
      <c r="Q7559" t="s">
        <v>9</v>
      </c>
      <c r="R7559" t="s">
        <v>92</v>
      </c>
      <c r="S7559" t="s">
        <v>127</v>
      </c>
      <c r="T7559">
        <v>12</v>
      </c>
      <c r="U7559" t="s">
        <v>475</v>
      </c>
      <c r="W7559" t="s">
        <v>386</v>
      </c>
    </row>
    <row r="7560" spans="1:23" x14ac:dyDescent="0.25">
      <c r="A7560" t="s">
        <v>966</v>
      </c>
      <c r="B7560" s="1">
        <v>43890</v>
      </c>
      <c r="C7560">
        <v>68.45</v>
      </c>
      <c r="D7560" t="s">
        <v>545</v>
      </c>
      <c r="E7560" t="s">
        <v>545</v>
      </c>
      <c r="F7560" t="s">
        <v>546</v>
      </c>
      <c r="G7560" t="s">
        <v>92</v>
      </c>
      <c r="H7560" t="s">
        <v>71</v>
      </c>
      <c r="I7560" t="s">
        <v>71</v>
      </c>
      <c r="J7560" t="s">
        <v>9</v>
      </c>
      <c r="O7560" t="s">
        <v>92</v>
      </c>
      <c r="P7560" t="s">
        <v>9</v>
      </c>
      <c r="Q7560" t="s">
        <v>9</v>
      </c>
      <c r="R7560" t="s">
        <v>92</v>
      </c>
      <c r="S7560" t="s">
        <v>127</v>
      </c>
      <c r="T7560">
        <v>12</v>
      </c>
      <c r="U7560" t="s">
        <v>475</v>
      </c>
      <c r="W7560" t="s">
        <v>386</v>
      </c>
    </row>
    <row r="7561" spans="1:23" x14ac:dyDescent="0.25">
      <c r="A7561" t="s">
        <v>544</v>
      </c>
      <c r="B7561" s="1">
        <v>43890</v>
      </c>
      <c r="C7561">
        <v>-45.61</v>
      </c>
      <c r="D7561" t="s">
        <v>2009</v>
      </c>
      <c r="E7561" t="s">
        <v>2009</v>
      </c>
      <c r="F7561" t="s">
        <v>2010</v>
      </c>
      <c r="G7561" t="s">
        <v>88</v>
      </c>
      <c r="H7561" t="s">
        <v>59</v>
      </c>
      <c r="I7561" t="s">
        <v>59</v>
      </c>
      <c r="J7561" t="s">
        <v>9</v>
      </c>
      <c r="O7561" t="s">
        <v>88</v>
      </c>
      <c r="P7561" t="s">
        <v>9</v>
      </c>
      <c r="Q7561" t="s">
        <v>2011</v>
      </c>
      <c r="R7561" t="s">
        <v>122</v>
      </c>
      <c r="S7561" t="s">
        <v>127</v>
      </c>
      <c r="T7561">
        <v>1</v>
      </c>
      <c r="U7561" t="s">
        <v>475</v>
      </c>
      <c r="W7561" t="s">
        <v>386</v>
      </c>
    </row>
    <row r="7562" spans="1:23" x14ac:dyDescent="0.25">
      <c r="A7562" t="s">
        <v>544</v>
      </c>
      <c r="B7562" s="1">
        <v>43890</v>
      </c>
      <c r="C7562">
        <v>-92.58</v>
      </c>
      <c r="D7562" t="s">
        <v>2009</v>
      </c>
      <c r="E7562" t="s">
        <v>2009</v>
      </c>
      <c r="F7562" t="s">
        <v>2010</v>
      </c>
      <c r="G7562" t="s">
        <v>120</v>
      </c>
      <c r="H7562" t="s">
        <v>83</v>
      </c>
      <c r="I7562" t="s">
        <v>83</v>
      </c>
      <c r="J7562" t="s">
        <v>9</v>
      </c>
      <c r="O7562" t="s">
        <v>120</v>
      </c>
      <c r="P7562" t="s">
        <v>9</v>
      </c>
      <c r="Q7562" t="s">
        <v>2012</v>
      </c>
      <c r="R7562" t="s">
        <v>122</v>
      </c>
      <c r="S7562" t="s">
        <v>127</v>
      </c>
      <c r="T7562">
        <v>12</v>
      </c>
      <c r="U7562" t="s">
        <v>475</v>
      </c>
      <c r="W7562" t="s">
        <v>386</v>
      </c>
    </row>
    <row r="7563" spans="1:23" x14ac:dyDescent="0.25">
      <c r="A7563" t="s">
        <v>544</v>
      </c>
      <c r="B7563" s="1">
        <v>43890</v>
      </c>
      <c r="C7563">
        <v>-101.88</v>
      </c>
      <c r="D7563" t="s">
        <v>898</v>
      </c>
      <c r="E7563" t="s">
        <v>898</v>
      </c>
      <c r="F7563" t="s">
        <v>2008</v>
      </c>
      <c r="G7563" t="s">
        <v>104</v>
      </c>
      <c r="H7563" t="s">
        <v>12</v>
      </c>
      <c r="I7563" t="s">
        <v>12</v>
      </c>
      <c r="J7563" t="s">
        <v>9</v>
      </c>
      <c r="O7563" t="s">
        <v>104</v>
      </c>
      <c r="P7563" t="s">
        <v>9</v>
      </c>
      <c r="Q7563" t="s">
        <v>9</v>
      </c>
      <c r="R7563" t="s">
        <v>122</v>
      </c>
      <c r="S7563" t="s">
        <v>127</v>
      </c>
      <c r="T7563">
        <v>12</v>
      </c>
      <c r="U7563" t="s">
        <v>475</v>
      </c>
      <c r="W7563" t="s">
        <v>386</v>
      </c>
    </row>
    <row r="7564" spans="1:23" x14ac:dyDescent="0.25">
      <c r="A7564" t="s">
        <v>58</v>
      </c>
      <c r="B7564" s="1">
        <v>43890</v>
      </c>
      <c r="C7564">
        <v>140.86000000000001</v>
      </c>
      <c r="D7564" t="s">
        <v>551</v>
      </c>
      <c r="E7564" t="s">
        <v>551</v>
      </c>
      <c r="F7564" t="s">
        <v>552</v>
      </c>
      <c r="G7564" t="s">
        <v>92</v>
      </c>
      <c r="H7564" t="s">
        <v>71</v>
      </c>
      <c r="I7564" t="s">
        <v>71</v>
      </c>
      <c r="J7564" t="s">
        <v>9</v>
      </c>
      <c r="O7564" t="s">
        <v>92</v>
      </c>
      <c r="P7564" t="s">
        <v>9</v>
      </c>
      <c r="Q7564" t="s">
        <v>9</v>
      </c>
      <c r="R7564" t="s">
        <v>92</v>
      </c>
      <c r="S7564" t="s">
        <v>127</v>
      </c>
      <c r="T7564">
        <v>12</v>
      </c>
      <c r="U7564" t="s">
        <v>475</v>
      </c>
      <c r="W7564" t="s">
        <v>386</v>
      </c>
    </row>
    <row r="7565" spans="1:23" x14ac:dyDescent="0.25">
      <c r="A7565" t="s">
        <v>390</v>
      </c>
      <c r="B7565" s="1">
        <v>43890</v>
      </c>
      <c r="C7565">
        <v>134.09</v>
      </c>
      <c r="D7565" t="s">
        <v>551</v>
      </c>
      <c r="E7565" t="s">
        <v>551</v>
      </c>
      <c r="F7565" t="s">
        <v>552</v>
      </c>
      <c r="G7565" t="s">
        <v>92</v>
      </c>
      <c r="H7565" t="s">
        <v>71</v>
      </c>
      <c r="I7565" t="s">
        <v>71</v>
      </c>
      <c r="J7565" t="s">
        <v>9</v>
      </c>
      <c r="O7565" t="s">
        <v>92</v>
      </c>
      <c r="P7565" t="s">
        <v>9</v>
      </c>
      <c r="Q7565" t="s">
        <v>9</v>
      </c>
      <c r="R7565" t="s">
        <v>92</v>
      </c>
      <c r="S7565" t="s">
        <v>127</v>
      </c>
      <c r="T7565">
        <v>12</v>
      </c>
      <c r="U7565" t="s">
        <v>475</v>
      </c>
      <c r="W7565" t="s">
        <v>386</v>
      </c>
    </row>
    <row r="7566" spans="1:23" x14ac:dyDescent="0.25">
      <c r="A7566" t="s">
        <v>544</v>
      </c>
      <c r="B7566" s="1">
        <v>43890</v>
      </c>
      <c r="C7566">
        <v>-114.94</v>
      </c>
      <c r="D7566" t="s">
        <v>495</v>
      </c>
      <c r="E7566" t="s">
        <v>495</v>
      </c>
      <c r="F7566" t="s">
        <v>601</v>
      </c>
      <c r="G7566" t="s">
        <v>104</v>
      </c>
      <c r="H7566" t="s">
        <v>16</v>
      </c>
      <c r="I7566" t="s">
        <v>16</v>
      </c>
      <c r="J7566" t="s">
        <v>9</v>
      </c>
      <c r="O7566" t="s">
        <v>104</v>
      </c>
      <c r="P7566" t="s">
        <v>9</v>
      </c>
      <c r="Q7566" t="s">
        <v>9</v>
      </c>
      <c r="R7566" t="s">
        <v>122</v>
      </c>
      <c r="S7566" t="s">
        <v>127</v>
      </c>
      <c r="T7566">
        <v>12</v>
      </c>
      <c r="U7566" t="s">
        <v>475</v>
      </c>
      <c r="W7566" t="s">
        <v>386</v>
      </c>
    </row>
    <row r="7567" spans="1:23" x14ac:dyDescent="0.25">
      <c r="A7567" t="s">
        <v>544</v>
      </c>
      <c r="B7567" s="1">
        <v>43890</v>
      </c>
      <c r="C7567">
        <v>-1.66</v>
      </c>
      <c r="D7567" t="s">
        <v>510</v>
      </c>
      <c r="E7567" t="s">
        <v>510</v>
      </c>
      <c r="F7567" t="s">
        <v>2013</v>
      </c>
      <c r="G7567" t="s">
        <v>55</v>
      </c>
      <c r="H7567" t="s">
        <v>76</v>
      </c>
      <c r="I7567" t="s">
        <v>76</v>
      </c>
      <c r="J7567" t="s">
        <v>2339</v>
      </c>
      <c r="O7567" t="s">
        <v>55</v>
      </c>
      <c r="P7567" t="s">
        <v>9</v>
      </c>
      <c r="Q7567" t="s">
        <v>1988</v>
      </c>
      <c r="R7567" t="s">
        <v>224</v>
      </c>
      <c r="S7567" t="s">
        <v>126</v>
      </c>
      <c r="T7567">
        <v>12</v>
      </c>
      <c r="U7567" t="s">
        <v>475</v>
      </c>
      <c r="V7567" t="s">
        <v>6075</v>
      </c>
      <c r="W7567" t="s">
        <v>386</v>
      </c>
    </row>
    <row r="7568" spans="1:23" x14ac:dyDescent="0.25">
      <c r="A7568" t="s">
        <v>544</v>
      </c>
      <c r="B7568" s="1">
        <v>43890</v>
      </c>
      <c r="C7568">
        <v>-1276.8499999999999</v>
      </c>
      <c r="D7568" t="s">
        <v>2006</v>
      </c>
      <c r="E7568" t="s">
        <v>2006</v>
      </c>
      <c r="F7568" t="s">
        <v>2007</v>
      </c>
      <c r="G7568" t="s">
        <v>55</v>
      </c>
      <c r="H7568" t="s">
        <v>76</v>
      </c>
      <c r="I7568" t="s">
        <v>76</v>
      </c>
      <c r="J7568" t="s">
        <v>2339</v>
      </c>
      <c r="O7568" t="s">
        <v>55</v>
      </c>
      <c r="P7568" t="s">
        <v>9</v>
      </c>
      <c r="Q7568" t="s">
        <v>1988</v>
      </c>
      <c r="R7568" t="s">
        <v>224</v>
      </c>
      <c r="S7568" t="s">
        <v>126</v>
      </c>
      <c r="T7568">
        <v>12</v>
      </c>
      <c r="U7568" t="s">
        <v>475</v>
      </c>
      <c r="V7568" t="s">
        <v>6075</v>
      </c>
      <c r="W7568" t="s">
        <v>386</v>
      </c>
    </row>
    <row r="7569" spans="1:23" x14ac:dyDescent="0.25">
      <c r="A7569" t="s">
        <v>544</v>
      </c>
      <c r="B7569" s="1">
        <v>43890</v>
      </c>
      <c r="C7569">
        <v>-42.83</v>
      </c>
      <c r="D7569" t="s">
        <v>716</v>
      </c>
      <c r="E7569" t="s">
        <v>716</v>
      </c>
      <c r="F7569" t="s">
        <v>1504</v>
      </c>
      <c r="G7569" t="s">
        <v>10</v>
      </c>
      <c r="H7569" t="s">
        <v>35</v>
      </c>
      <c r="I7569" t="s">
        <v>35</v>
      </c>
      <c r="J7569" t="s">
        <v>9</v>
      </c>
      <c r="O7569" t="s">
        <v>10</v>
      </c>
      <c r="P7569" t="s">
        <v>9</v>
      </c>
      <c r="Q7569" t="s">
        <v>9</v>
      </c>
      <c r="R7569" t="s">
        <v>122</v>
      </c>
      <c r="S7569" t="s">
        <v>127</v>
      </c>
      <c r="T7569">
        <v>12</v>
      </c>
      <c r="U7569" t="s">
        <v>475</v>
      </c>
      <c r="W7569" t="s">
        <v>386</v>
      </c>
    </row>
    <row r="7570" spans="1:23" x14ac:dyDescent="0.25">
      <c r="A7570" t="s">
        <v>544</v>
      </c>
      <c r="B7570" s="1">
        <v>43890</v>
      </c>
      <c r="C7570">
        <v>-13.5</v>
      </c>
      <c r="D7570" t="s">
        <v>495</v>
      </c>
      <c r="E7570" t="s">
        <v>495</v>
      </c>
      <c r="F7570" t="s">
        <v>601</v>
      </c>
      <c r="G7570" t="s">
        <v>78</v>
      </c>
      <c r="H7570" t="s">
        <v>27</v>
      </c>
      <c r="I7570" t="s">
        <v>27</v>
      </c>
      <c r="J7570" t="s">
        <v>9</v>
      </c>
      <c r="O7570" t="s">
        <v>78</v>
      </c>
      <c r="P7570" t="s">
        <v>9</v>
      </c>
      <c r="Q7570" t="s">
        <v>9</v>
      </c>
      <c r="R7570" t="s">
        <v>122</v>
      </c>
      <c r="S7570" t="s">
        <v>127</v>
      </c>
      <c r="T7570">
        <v>1</v>
      </c>
      <c r="U7570" t="s">
        <v>475</v>
      </c>
      <c r="W7570" t="s">
        <v>386</v>
      </c>
    </row>
    <row r="7571" spans="1:23" x14ac:dyDescent="0.25">
      <c r="A7571" t="s">
        <v>544</v>
      </c>
      <c r="B7571" s="1">
        <v>43890</v>
      </c>
      <c r="C7571">
        <v>-16.5</v>
      </c>
      <c r="D7571" t="s">
        <v>1366</v>
      </c>
      <c r="E7571" t="s">
        <v>1366</v>
      </c>
      <c r="F7571" t="s">
        <v>2014</v>
      </c>
      <c r="G7571" t="s">
        <v>13</v>
      </c>
      <c r="H7571" t="s">
        <v>148</v>
      </c>
      <c r="I7571" t="s">
        <v>148</v>
      </c>
      <c r="J7571" t="s">
        <v>9</v>
      </c>
      <c r="O7571" t="s">
        <v>13</v>
      </c>
      <c r="P7571" t="s">
        <v>9</v>
      </c>
      <c r="Q7571" t="s">
        <v>9</v>
      </c>
      <c r="R7571" t="s">
        <v>122</v>
      </c>
      <c r="S7571" t="s">
        <v>127</v>
      </c>
      <c r="T7571">
        <v>12</v>
      </c>
      <c r="U7571" t="s">
        <v>475</v>
      </c>
      <c r="W7571" t="s">
        <v>386</v>
      </c>
    </row>
    <row r="7572" spans="1:23" x14ac:dyDescent="0.25">
      <c r="A7572" t="s">
        <v>356</v>
      </c>
      <c r="B7572" s="1">
        <v>43889</v>
      </c>
      <c r="C7572">
        <v>4.72</v>
      </c>
      <c r="D7572" t="s">
        <v>6618</v>
      </c>
      <c r="E7572" t="s">
        <v>6618</v>
      </c>
      <c r="F7572" t="s">
        <v>6487</v>
      </c>
      <c r="G7572" t="s">
        <v>89</v>
      </c>
      <c r="H7572" t="s">
        <v>69</v>
      </c>
      <c r="I7572" t="s">
        <v>69</v>
      </c>
      <c r="J7572" t="s">
        <v>9</v>
      </c>
      <c r="O7572" t="s">
        <v>89</v>
      </c>
      <c r="P7572" t="s">
        <v>9</v>
      </c>
      <c r="Q7572" t="s">
        <v>9</v>
      </c>
      <c r="R7572" t="s">
        <v>224</v>
      </c>
      <c r="S7572" t="s">
        <v>127</v>
      </c>
      <c r="T7572">
        <v>1</v>
      </c>
      <c r="U7572" t="s">
        <v>475</v>
      </c>
      <c r="W7572" t="s">
        <v>386</v>
      </c>
    </row>
    <row r="7573" spans="1:23" x14ac:dyDescent="0.25">
      <c r="A7573" t="s">
        <v>336</v>
      </c>
      <c r="B7573" s="1">
        <v>43889</v>
      </c>
      <c r="C7573">
        <v>11</v>
      </c>
      <c r="D7573" t="s">
        <v>2015</v>
      </c>
      <c r="E7573" t="s">
        <v>2015</v>
      </c>
      <c r="F7573" t="s">
        <v>853</v>
      </c>
      <c r="G7573" t="s">
        <v>101</v>
      </c>
      <c r="H7573" t="s">
        <v>23</v>
      </c>
      <c r="I7573" t="s">
        <v>23</v>
      </c>
      <c r="J7573" t="s">
        <v>9</v>
      </c>
      <c r="O7573" t="s">
        <v>101</v>
      </c>
      <c r="P7573" t="s">
        <v>9</v>
      </c>
      <c r="Q7573" t="s">
        <v>9</v>
      </c>
      <c r="R7573" t="s">
        <v>122</v>
      </c>
      <c r="S7573" t="s">
        <v>127</v>
      </c>
      <c r="T7573">
        <v>12</v>
      </c>
      <c r="U7573" t="s">
        <v>475</v>
      </c>
      <c r="W7573" t="s">
        <v>386</v>
      </c>
    </row>
    <row r="7574" spans="1:23" x14ac:dyDescent="0.25">
      <c r="A7574" t="s">
        <v>19</v>
      </c>
      <c r="B7574" s="1">
        <v>43889</v>
      </c>
      <c r="C7574">
        <v>3901.71</v>
      </c>
      <c r="D7574" t="s">
        <v>562</v>
      </c>
      <c r="E7574" t="s">
        <v>562</v>
      </c>
      <c r="F7574" t="s">
        <v>563</v>
      </c>
      <c r="G7574" t="s">
        <v>92</v>
      </c>
      <c r="H7574" t="s">
        <v>30</v>
      </c>
      <c r="I7574" t="s">
        <v>30</v>
      </c>
      <c r="J7574" t="s">
        <v>9</v>
      </c>
      <c r="O7574" t="s">
        <v>92</v>
      </c>
      <c r="P7574" t="s">
        <v>9</v>
      </c>
      <c r="Q7574" t="s">
        <v>9</v>
      </c>
      <c r="R7574" t="s">
        <v>92</v>
      </c>
      <c r="S7574" t="s">
        <v>127</v>
      </c>
      <c r="T7574">
        <v>12</v>
      </c>
      <c r="U7574" t="s">
        <v>475</v>
      </c>
      <c r="W7574" t="s">
        <v>386</v>
      </c>
    </row>
    <row r="7575" spans="1:23" x14ac:dyDescent="0.25">
      <c r="A7575" t="s">
        <v>336</v>
      </c>
      <c r="B7575" s="1">
        <v>43889</v>
      </c>
      <c r="C7575">
        <v>0.04</v>
      </c>
      <c r="D7575" t="s">
        <v>556</v>
      </c>
      <c r="E7575" t="s">
        <v>556</v>
      </c>
      <c r="F7575" t="s">
        <v>546</v>
      </c>
      <c r="G7575" t="s">
        <v>92</v>
      </c>
      <c r="H7575" t="s">
        <v>71</v>
      </c>
      <c r="I7575" t="s">
        <v>71</v>
      </c>
      <c r="J7575" t="s">
        <v>9</v>
      </c>
      <c r="O7575" t="s">
        <v>92</v>
      </c>
      <c r="P7575" t="s">
        <v>9</v>
      </c>
      <c r="Q7575" t="s">
        <v>9</v>
      </c>
      <c r="R7575" t="s">
        <v>92</v>
      </c>
      <c r="S7575" t="s">
        <v>127</v>
      </c>
      <c r="T7575">
        <v>12</v>
      </c>
      <c r="U7575" t="s">
        <v>475</v>
      </c>
      <c r="W7575" t="s">
        <v>386</v>
      </c>
    </row>
    <row r="7576" spans="1:23" x14ac:dyDescent="0.25">
      <c r="A7576" t="s">
        <v>19</v>
      </c>
      <c r="B7576" s="1">
        <v>43889</v>
      </c>
      <c r="C7576">
        <v>3708.64</v>
      </c>
      <c r="D7576" t="s">
        <v>719</v>
      </c>
      <c r="E7576" t="s">
        <v>719</v>
      </c>
      <c r="F7576" t="s">
        <v>565</v>
      </c>
      <c r="G7576" t="s">
        <v>92</v>
      </c>
      <c r="H7576" t="s">
        <v>30</v>
      </c>
      <c r="I7576" t="s">
        <v>30</v>
      </c>
      <c r="J7576" t="s">
        <v>9</v>
      </c>
      <c r="O7576" t="s">
        <v>92</v>
      </c>
      <c r="P7576" t="s">
        <v>9</v>
      </c>
      <c r="Q7576" t="s">
        <v>9</v>
      </c>
      <c r="R7576" t="s">
        <v>92</v>
      </c>
      <c r="S7576" t="s">
        <v>127</v>
      </c>
      <c r="T7576">
        <v>12</v>
      </c>
      <c r="U7576" t="s">
        <v>475</v>
      </c>
      <c r="W7576" t="s">
        <v>386</v>
      </c>
    </row>
    <row r="7577" spans="1:23" x14ac:dyDescent="0.25">
      <c r="A7577" t="s">
        <v>356</v>
      </c>
      <c r="B7577" s="1">
        <v>43889</v>
      </c>
      <c r="C7577">
        <v>14.15</v>
      </c>
      <c r="D7577" t="s">
        <v>6618</v>
      </c>
      <c r="E7577" t="s">
        <v>6618</v>
      </c>
      <c r="F7577" t="s">
        <v>6487</v>
      </c>
      <c r="G7577" t="s">
        <v>89</v>
      </c>
      <c r="H7577" t="s">
        <v>69</v>
      </c>
      <c r="I7577" t="s">
        <v>69</v>
      </c>
      <c r="J7577" t="s">
        <v>9</v>
      </c>
      <c r="O7577" t="s">
        <v>89</v>
      </c>
      <c r="P7577" t="s">
        <v>9</v>
      </c>
      <c r="Q7577" t="s">
        <v>9</v>
      </c>
      <c r="R7577" t="s">
        <v>224</v>
      </c>
      <c r="S7577" t="s">
        <v>127</v>
      </c>
      <c r="T7577">
        <v>1</v>
      </c>
      <c r="U7577" t="s">
        <v>475</v>
      </c>
      <c r="W7577" t="s">
        <v>386</v>
      </c>
    </row>
    <row r="7578" spans="1:23" x14ac:dyDescent="0.25">
      <c r="A7578" t="s">
        <v>356</v>
      </c>
      <c r="B7578" s="1">
        <v>43889</v>
      </c>
      <c r="C7578">
        <v>14.15</v>
      </c>
      <c r="D7578" t="s">
        <v>6618</v>
      </c>
      <c r="E7578" t="s">
        <v>6618</v>
      </c>
      <c r="F7578" t="s">
        <v>6487</v>
      </c>
      <c r="G7578" t="s">
        <v>89</v>
      </c>
      <c r="H7578" t="s">
        <v>69</v>
      </c>
      <c r="I7578" t="s">
        <v>69</v>
      </c>
      <c r="J7578" t="s">
        <v>9</v>
      </c>
      <c r="O7578" t="s">
        <v>89</v>
      </c>
      <c r="P7578" t="s">
        <v>9</v>
      </c>
      <c r="Q7578" t="s">
        <v>9</v>
      </c>
      <c r="R7578" t="s">
        <v>224</v>
      </c>
      <c r="S7578" t="s">
        <v>127</v>
      </c>
      <c r="T7578">
        <v>1</v>
      </c>
      <c r="U7578" t="s">
        <v>475</v>
      </c>
      <c r="W7578" t="s">
        <v>386</v>
      </c>
    </row>
    <row r="7579" spans="1:23" x14ac:dyDescent="0.25">
      <c r="A7579" t="s">
        <v>356</v>
      </c>
      <c r="B7579" s="1">
        <v>43889</v>
      </c>
      <c r="C7579">
        <v>4.72</v>
      </c>
      <c r="D7579" t="s">
        <v>6618</v>
      </c>
      <c r="E7579" t="s">
        <v>6618</v>
      </c>
      <c r="F7579" t="s">
        <v>6487</v>
      </c>
      <c r="G7579" t="s">
        <v>89</v>
      </c>
      <c r="H7579" t="s">
        <v>69</v>
      </c>
      <c r="I7579" t="s">
        <v>69</v>
      </c>
      <c r="J7579" t="s">
        <v>9</v>
      </c>
      <c r="O7579" t="s">
        <v>89</v>
      </c>
      <c r="P7579" t="s">
        <v>9</v>
      </c>
      <c r="Q7579" t="s">
        <v>9</v>
      </c>
      <c r="R7579" t="s">
        <v>224</v>
      </c>
      <c r="S7579" t="s">
        <v>127</v>
      </c>
      <c r="T7579">
        <v>1</v>
      </c>
      <c r="U7579" t="s">
        <v>475</v>
      </c>
      <c r="W7579" t="s">
        <v>386</v>
      </c>
    </row>
    <row r="7580" spans="1:23" x14ac:dyDescent="0.25">
      <c r="A7580" t="s">
        <v>19</v>
      </c>
      <c r="B7580" s="1">
        <v>43888</v>
      </c>
      <c r="C7580">
        <v>-328.56</v>
      </c>
      <c r="D7580" t="s">
        <v>576</v>
      </c>
      <c r="E7580" t="s">
        <v>576</v>
      </c>
      <c r="F7580" t="s">
        <v>505</v>
      </c>
      <c r="G7580" t="s">
        <v>94</v>
      </c>
      <c r="H7580" t="s">
        <v>24</v>
      </c>
      <c r="I7580" t="s">
        <v>24</v>
      </c>
      <c r="J7580" t="s">
        <v>2433</v>
      </c>
      <c r="K7580" t="s">
        <v>2434</v>
      </c>
      <c r="O7580" t="s">
        <v>94</v>
      </c>
      <c r="P7580" t="s">
        <v>29</v>
      </c>
      <c r="Q7580" t="s">
        <v>2435</v>
      </c>
      <c r="R7580" t="s">
        <v>122</v>
      </c>
      <c r="S7580" t="s">
        <v>127</v>
      </c>
      <c r="T7580">
        <v>12</v>
      </c>
      <c r="U7580" t="s">
        <v>475</v>
      </c>
      <c r="V7580" t="s">
        <v>265</v>
      </c>
      <c r="W7580" t="s">
        <v>1640</v>
      </c>
    </row>
    <row r="7581" spans="1:23" x14ac:dyDescent="0.25">
      <c r="A7581" t="s">
        <v>6411</v>
      </c>
      <c r="B7581" s="1">
        <v>43888</v>
      </c>
      <c r="C7581">
        <v>2.52</v>
      </c>
      <c r="D7581" t="s">
        <v>556</v>
      </c>
      <c r="E7581" t="s">
        <v>556</v>
      </c>
      <c r="F7581" t="s">
        <v>8292</v>
      </c>
      <c r="G7581" t="s">
        <v>92</v>
      </c>
      <c r="H7581" t="s">
        <v>71</v>
      </c>
      <c r="I7581" t="s">
        <v>71</v>
      </c>
      <c r="J7581" t="s">
        <v>9</v>
      </c>
      <c r="O7581" t="s">
        <v>92</v>
      </c>
      <c r="P7581" t="s">
        <v>9</v>
      </c>
      <c r="Q7581" t="s">
        <v>9</v>
      </c>
      <c r="R7581" t="s">
        <v>92</v>
      </c>
      <c r="S7581" t="s">
        <v>127</v>
      </c>
      <c r="T7581">
        <v>12</v>
      </c>
      <c r="U7581" t="s">
        <v>475</v>
      </c>
      <c r="W7581" t="s">
        <v>386</v>
      </c>
    </row>
    <row r="7582" spans="1:23" x14ac:dyDescent="0.25">
      <c r="A7582" t="s">
        <v>19</v>
      </c>
      <c r="B7582" s="1">
        <v>43888</v>
      </c>
      <c r="C7582">
        <v>-16803.09</v>
      </c>
      <c r="D7582" t="s">
        <v>2021</v>
      </c>
      <c r="E7582" t="s">
        <v>2021</v>
      </c>
      <c r="F7582" t="s">
        <v>2022</v>
      </c>
      <c r="G7582" t="s">
        <v>55</v>
      </c>
      <c r="H7582" t="s">
        <v>225</v>
      </c>
      <c r="I7582" t="s">
        <v>225</v>
      </c>
      <c r="J7582" t="s">
        <v>9</v>
      </c>
      <c r="O7582" t="s">
        <v>55</v>
      </c>
      <c r="P7582" t="s">
        <v>9</v>
      </c>
      <c r="Q7582" t="s">
        <v>2023</v>
      </c>
      <c r="R7582" t="s">
        <v>224</v>
      </c>
      <c r="S7582" t="s">
        <v>126</v>
      </c>
      <c r="T7582">
        <v>0</v>
      </c>
      <c r="U7582" t="s">
        <v>475</v>
      </c>
      <c r="V7582" t="s">
        <v>6075</v>
      </c>
      <c r="W7582" t="s">
        <v>386</v>
      </c>
    </row>
    <row r="7583" spans="1:23" x14ac:dyDescent="0.25">
      <c r="A7583" t="s">
        <v>19</v>
      </c>
      <c r="B7583" s="1">
        <v>43888</v>
      </c>
      <c r="C7583">
        <v>-6504.9</v>
      </c>
      <c r="D7583" t="s">
        <v>17</v>
      </c>
      <c r="E7583" t="s">
        <v>17</v>
      </c>
      <c r="F7583" t="s">
        <v>1855</v>
      </c>
      <c r="G7583" t="s">
        <v>55</v>
      </c>
      <c r="H7583" t="s">
        <v>18</v>
      </c>
      <c r="I7583" t="s">
        <v>18</v>
      </c>
      <c r="J7583" t="s">
        <v>9</v>
      </c>
      <c r="O7583" t="s">
        <v>55</v>
      </c>
      <c r="P7583" t="s">
        <v>9</v>
      </c>
      <c r="Q7583" t="s">
        <v>9</v>
      </c>
      <c r="R7583" t="s">
        <v>224</v>
      </c>
      <c r="S7583" t="s">
        <v>126</v>
      </c>
      <c r="T7583">
        <v>12</v>
      </c>
      <c r="U7583" t="s">
        <v>475</v>
      </c>
      <c r="W7583" t="s">
        <v>386</v>
      </c>
    </row>
    <row r="7584" spans="1:23" x14ac:dyDescent="0.25">
      <c r="A7584" t="s">
        <v>19</v>
      </c>
      <c r="B7584" s="1">
        <v>43888</v>
      </c>
      <c r="C7584">
        <v>-3100</v>
      </c>
      <c r="D7584" t="s">
        <v>921</v>
      </c>
      <c r="E7584" t="s">
        <v>921</v>
      </c>
      <c r="F7584" t="s">
        <v>922</v>
      </c>
      <c r="G7584" t="s">
        <v>121</v>
      </c>
      <c r="H7584" t="s">
        <v>48</v>
      </c>
      <c r="I7584" t="s">
        <v>48</v>
      </c>
      <c r="J7584" t="s">
        <v>9</v>
      </c>
      <c r="O7584" t="s">
        <v>121</v>
      </c>
      <c r="P7584" t="s">
        <v>9</v>
      </c>
      <c r="Q7584" t="s">
        <v>9</v>
      </c>
      <c r="R7584" t="s">
        <v>122</v>
      </c>
      <c r="S7584" t="s">
        <v>127</v>
      </c>
      <c r="T7584">
        <v>1</v>
      </c>
      <c r="U7584" t="s">
        <v>475</v>
      </c>
      <c r="W7584" t="s">
        <v>386</v>
      </c>
    </row>
    <row r="7585" spans="1:23" x14ac:dyDescent="0.25">
      <c r="A7585" t="s">
        <v>544</v>
      </c>
      <c r="B7585" s="1">
        <v>43888</v>
      </c>
      <c r="C7585">
        <v>-5.0599999999999996</v>
      </c>
      <c r="D7585" t="s">
        <v>2020</v>
      </c>
      <c r="E7585" t="s">
        <v>2020</v>
      </c>
      <c r="F7585" t="s">
        <v>2013</v>
      </c>
      <c r="G7585" t="s">
        <v>55</v>
      </c>
      <c r="H7585" t="s">
        <v>76</v>
      </c>
      <c r="I7585" t="s">
        <v>76</v>
      </c>
      <c r="J7585" t="s">
        <v>2339</v>
      </c>
      <c r="O7585" t="s">
        <v>55</v>
      </c>
      <c r="P7585" t="s">
        <v>9</v>
      </c>
      <c r="Q7585" t="s">
        <v>1988</v>
      </c>
      <c r="R7585" t="s">
        <v>224</v>
      </c>
      <c r="S7585" t="s">
        <v>126</v>
      </c>
      <c r="T7585">
        <v>12</v>
      </c>
      <c r="U7585" t="s">
        <v>475</v>
      </c>
      <c r="V7585" t="s">
        <v>6075</v>
      </c>
      <c r="W7585" t="s">
        <v>386</v>
      </c>
    </row>
    <row r="7586" spans="1:23" x14ac:dyDescent="0.25">
      <c r="A7586" t="s">
        <v>58</v>
      </c>
      <c r="B7586" s="1">
        <v>43888</v>
      </c>
      <c r="C7586">
        <v>16803.09</v>
      </c>
      <c r="D7586" t="s">
        <v>789</v>
      </c>
      <c r="E7586" t="s">
        <v>789</v>
      </c>
      <c r="F7586" t="s">
        <v>2018</v>
      </c>
      <c r="G7586" t="s">
        <v>55</v>
      </c>
      <c r="H7586" t="s">
        <v>225</v>
      </c>
      <c r="I7586" t="s">
        <v>225</v>
      </c>
      <c r="J7586" t="s">
        <v>2337</v>
      </c>
      <c r="O7586" t="s">
        <v>55</v>
      </c>
      <c r="P7586" t="s">
        <v>9</v>
      </c>
      <c r="Q7586" t="s">
        <v>2019</v>
      </c>
      <c r="R7586" t="s">
        <v>224</v>
      </c>
      <c r="S7586" t="s">
        <v>126</v>
      </c>
      <c r="T7586">
        <v>0</v>
      </c>
      <c r="U7586" t="s">
        <v>475</v>
      </c>
      <c r="V7586" t="s">
        <v>6075</v>
      </c>
      <c r="W7586" t="s">
        <v>386</v>
      </c>
    </row>
    <row r="7587" spans="1:23" x14ac:dyDescent="0.25">
      <c r="A7587" t="s">
        <v>544</v>
      </c>
      <c r="B7587" s="1">
        <v>43888</v>
      </c>
      <c r="C7587">
        <v>-9.91</v>
      </c>
      <c r="D7587" t="s">
        <v>2024</v>
      </c>
      <c r="E7587" t="s">
        <v>2024</v>
      </c>
      <c r="F7587" t="s">
        <v>2025</v>
      </c>
      <c r="G7587" t="s">
        <v>55</v>
      </c>
      <c r="H7587" t="s">
        <v>76</v>
      </c>
      <c r="I7587" t="s">
        <v>76</v>
      </c>
      <c r="J7587" t="s">
        <v>2339</v>
      </c>
      <c r="O7587" t="s">
        <v>55</v>
      </c>
      <c r="P7587" t="s">
        <v>9</v>
      </c>
      <c r="Q7587" t="s">
        <v>1988</v>
      </c>
      <c r="R7587" t="s">
        <v>224</v>
      </c>
      <c r="S7587" t="s">
        <v>126</v>
      </c>
      <c r="T7587">
        <v>12</v>
      </c>
      <c r="U7587" t="s">
        <v>475</v>
      </c>
      <c r="V7587" t="s">
        <v>6075</v>
      </c>
      <c r="W7587" t="s">
        <v>386</v>
      </c>
    </row>
    <row r="7588" spans="1:23" x14ac:dyDescent="0.25">
      <c r="A7588" t="s">
        <v>492</v>
      </c>
      <c r="B7588" s="1">
        <v>43888</v>
      </c>
      <c r="C7588">
        <v>-30</v>
      </c>
      <c r="D7588" t="s">
        <v>2002</v>
      </c>
      <c r="E7588" t="s">
        <v>2002</v>
      </c>
      <c r="F7588" t="s">
        <v>2016</v>
      </c>
      <c r="G7588" t="s">
        <v>55</v>
      </c>
      <c r="H7588" t="s">
        <v>76</v>
      </c>
      <c r="I7588" t="s">
        <v>76</v>
      </c>
      <c r="J7588" t="s">
        <v>2339</v>
      </c>
      <c r="O7588" t="s">
        <v>55</v>
      </c>
      <c r="P7588" t="s">
        <v>9</v>
      </c>
      <c r="Q7588" t="s">
        <v>1988</v>
      </c>
      <c r="R7588" t="s">
        <v>224</v>
      </c>
      <c r="S7588" t="s">
        <v>126</v>
      </c>
      <c r="T7588">
        <v>12</v>
      </c>
      <c r="U7588" t="s">
        <v>475</v>
      </c>
      <c r="V7588" t="s">
        <v>6075</v>
      </c>
      <c r="W7588" t="s">
        <v>386</v>
      </c>
    </row>
    <row r="7589" spans="1:23" x14ac:dyDescent="0.25">
      <c r="A7589" t="s">
        <v>544</v>
      </c>
      <c r="B7589" s="1">
        <v>43888</v>
      </c>
      <c r="C7589">
        <v>-17.899999999999999</v>
      </c>
      <c r="D7589" t="s">
        <v>710</v>
      </c>
      <c r="E7589" t="s">
        <v>710</v>
      </c>
      <c r="F7589" t="s">
        <v>2017</v>
      </c>
      <c r="G7589" t="s">
        <v>120</v>
      </c>
      <c r="H7589" t="s">
        <v>83</v>
      </c>
      <c r="I7589" t="s">
        <v>83</v>
      </c>
      <c r="J7589" t="s">
        <v>9</v>
      </c>
      <c r="O7589" t="s">
        <v>120</v>
      </c>
      <c r="P7589" t="s">
        <v>9</v>
      </c>
      <c r="Q7589" t="s">
        <v>9</v>
      </c>
      <c r="R7589" t="s">
        <v>122</v>
      </c>
      <c r="S7589" t="s">
        <v>127</v>
      </c>
      <c r="T7589">
        <v>12</v>
      </c>
      <c r="U7589" t="s">
        <v>475</v>
      </c>
      <c r="W7589" t="s">
        <v>386</v>
      </c>
    </row>
    <row r="7590" spans="1:23" x14ac:dyDescent="0.25">
      <c r="A7590" t="s">
        <v>605</v>
      </c>
      <c r="B7590" s="1">
        <v>43887</v>
      </c>
      <c r="C7590">
        <v>-13.21</v>
      </c>
      <c r="D7590" t="s">
        <v>606</v>
      </c>
      <c r="E7590" t="s">
        <v>606</v>
      </c>
      <c r="F7590" t="s">
        <v>2026</v>
      </c>
      <c r="G7590" t="s">
        <v>13</v>
      </c>
      <c r="H7590" t="s">
        <v>11</v>
      </c>
      <c r="I7590" t="s">
        <v>11</v>
      </c>
      <c r="J7590" t="s">
        <v>9</v>
      </c>
      <c r="O7590" t="s">
        <v>13</v>
      </c>
      <c r="P7590" t="s">
        <v>9</v>
      </c>
      <c r="Q7590" t="s">
        <v>9</v>
      </c>
      <c r="R7590" t="s">
        <v>122</v>
      </c>
      <c r="S7590" t="s">
        <v>127</v>
      </c>
      <c r="T7590">
        <v>12</v>
      </c>
      <c r="U7590" t="s">
        <v>475</v>
      </c>
      <c r="W7590" t="s">
        <v>386</v>
      </c>
    </row>
    <row r="7591" spans="1:23" x14ac:dyDescent="0.25">
      <c r="A7591" t="s">
        <v>492</v>
      </c>
      <c r="B7591" s="1">
        <v>43887</v>
      </c>
      <c r="C7591">
        <v>25</v>
      </c>
      <c r="D7591" t="s">
        <v>536</v>
      </c>
      <c r="E7591" t="s">
        <v>536</v>
      </c>
      <c r="F7591" t="s">
        <v>537</v>
      </c>
      <c r="G7591" t="s">
        <v>92</v>
      </c>
      <c r="H7591" t="s">
        <v>49</v>
      </c>
      <c r="I7591" t="s">
        <v>49</v>
      </c>
      <c r="J7591" t="s">
        <v>9</v>
      </c>
      <c r="O7591" t="s">
        <v>92</v>
      </c>
      <c r="P7591" t="s">
        <v>9</v>
      </c>
      <c r="Q7591" t="s">
        <v>9</v>
      </c>
      <c r="R7591" t="s">
        <v>92</v>
      </c>
      <c r="S7591" t="s">
        <v>127</v>
      </c>
      <c r="T7591">
        <v>12</v>
      </c>
      <c r="U7591" t="s">
        <v>475</v>
      </c>
      <c r="W7591" t="s">
        <v>386</v>
      </c>
    </row>
    <row r="7592" spans="1:23" x14ac:dyDescent="0.25">
      <c r="A7592" t="s">
        <v>544</v>
      </c>
      <c r="B7592" s="1">
        <v>43887</v>
      </c>
      <c r="C7592">
        <v>6504.9</v>
      </c>
      <c r="D7592" t="s">
        <v>17</v>
      </c>
      <c r="E7592" t="s">
        <v>17</v>
      </c>
      <c r="F7592" t="s">
        <v>2027</v>
      </c>
      <c r="G7592" t="s">
        <v>55</v>
      </c>
      <c r="H7592" t="s">
        <v>18</v>
      </c>
      <c r="I7592" t="s">
        <v>18</v>
      </c>
      <c r="J7592" t="s">
        <v>9</v>
      </c>
      <c r="O7592" t="s">
        <v>55</v>
      </c>
      <c r="P7592" t="s">
        <v>9</v>
      </c>
      <c r="Q7592" t="s">
        <v>9</v>
      </c>
      <c r="R7592" t="s">
        <v>224</v>
      </c>
      <c r="S7592" t="s">
        <v>126</v>
      </c>
      <c r="T7592">
        <v>12</v>
      </c>
      <c r="U7592" t="s">
        <v>475</v>
      </c>
      <c r="W7592" t="s">
        <v>386</v>
      </c>
    </row>
    <row r="7593" spans="1:23" x14ac:dyDescent="0.25">
      <c r="A7593" t="s">
        <v>336</v>
      </c>
      <c r="B7593" s="1">
        <v>43887</v>
      </c>
      <c r="C7593">
        <v>-7</v>
      </c>
      <c r="D7593" t="s">
        <v>1982</v>
      </c>
      <c r="E7593" t="s">
        <v>1982</v>
      </c>
      <c r="F7593" t="s">
        <v>1983</v>
      </c>
      <c r="G7593" t="s">
        <v>78</v>
      </c>
      <c r="H7593" t="s">
        <v>27</v>
      </c>
      <c r="I7593" t="s">
        <v>27</v>
      </c>
      <c r="J7593" t="s">
        <v>9</v>
      </c>
      <c r="O7593" t="s">
        <v>78</v>
      </c>
      <c r="P7593" t="s">
        <v>9</v>
      </c>
      <c r="Q7593" t="s">
        <v>9</v>
      </c>
      <c r="R7593" t="s">
        <v>122</v>
      </c>
      <c r="S7593" t="s">
        <v>127</v>
      </c>
      <c r="T7593">
        <v>1</v>
      </c>
      <c r="U7593" t="s">
        <v>475</v>
      </c>
      <c r="W7593" t="s">
        <v>386</v>
      </c>
    </row>
    <row r="7594" spans="1:23" x14ac:dyDescent="0.25">
      <c r="A7594" t="s">
        <v>336</v>
      </c>
      <c r="B7594" s="1">
        <v>43887</v>
      </c>
      <c r="C7594">
        <v>-13</v>
      </c>
      <c r="D7594" t="s">
        <v>1982</v>
      </c>
      <c r="E7594" t="s">
        <v>1982</v>
      </c>
      <c r="F7594" t="s">
        <v>1983</v>
      </c>
      <c r="G7594" t="s">
        <v>104</v>
      </c>
      <c r="H7594" t="s">
        <v>7</v>
      </c>
      <c r="I7594" t="s">
        <v>7</v>
      </c>
      <c r="J7594" t="s">
        <v>9</v>
      </c>
      <c r="O7594" t="s">
        <v>104</v>
      </c>
      <c r="P7594" t="s">
        <v>9</v>
      </c>
      <c r="Q7594" t="s">
        <v>9</v>
      </c>
      <c r="R7594" t="s">
        <v>122</v>
      </c>
      <c r="S7594" t="s">
        <v>127</v>
      </c>
      <c r="T7594">
        <v>12</v>
      </c>
      <c r="U7594" t="s">
        <v>475</v>
      </c>
      <c r="W7594" t="s">
        <v>386</v>
      </c>
    </row>
    <row r="7595" spans="1:23" x14ac:dyDescent="0.25">
      <c r="A7595" t="s">
        <v>336</v>
      </c>
      <c r="B7595" s="1">
        <v>43887</v>
      </c>
      <c r="C7595">
        <v>-20</v>
      </c>
      <c r="D7595" t="s">
        <v>1982</v>
      </c>
      <c r="E7595" t="s">
        <v>1982</v>
      </c>
      <c r="F7595" t="s">
        <v>1983</v>
      </c>
      <c r="G7595" t="s">
        <v>104</v>
      </c>
      <c r="H7595" t="s">
        <v>16</v>
      </c>
      <c r="I7595" t="s">
        <v>16</v>
      </c>
      <c r="J7595" t="s">
        <v>9</v>
      </c>
      <c r="O7595" t="s">
        <v>104</v>
      </c>
      <c r="P7595" t="s">
        <v>9</v>
      </c>
      <c r="Q7595" t="s">
        <v>9</v>
      </c>
      <c r="R7595" t="s">
        <v>122</v>
      </c>
      <c r="S7595" t="s">
        <v>127</v>
      </c>
      <c r="T7595">
        <v>12</v>
      </c>
      <c r="U7595" t="s">
        <v>475</v>
      </c>
      <c r="W7595" t="s">
        <v>386</v>
      </c>
    </row>
    <row r="7596" spans="1:23" x14ac:dyDescent="0.25">
      <c r="A7596" t="s">
        <v>544</v>
      </c>
      <c r="B7596" s="1">
        <v>43886</v>
      </c>
      <c r="C7596">
        <v>-300</v>
      </c>
      <c r="D7596" t="s">
        <v>665</v>
      </c>
      <c r="E7596" t="s">
        <v>665</v>
      </c>
      <c r="F7596" t="s">
        <v>1497</v>
      </c>
      <c r="G7596" t="s">
        <v>105</v>
      </c>
      <c r="H7596" t="s">
        <v>28</v>
      </c>
      <c r="I7596" t="s">
        <v>28</v>
      </c>
      <c r="J7596" t="s">
        <v>2326</v>
      </c>
      <c r="O7596" t="s">
        <v>105</v>
      </c>
      <c r="P7596" t="s">
        <v>9</v>
      </c>
      <c r="Q7596" t="s">
        <v>1498</v>
      </c>
      <c r="R7596" t="s">
        <v>122</v>
      </c>
      <c r="S7596" t="s">
        <v>124</v>
      </c>
      <c r="T7596">
        <v>1</v>
      </c>
      <c r="U7596" t="s">
        <v>475</v>
      </c>
      <c r="W7596" t="s">
        <v>386</v>
      </c>
    </row>
    <row r="7597" spans="1:23" x14ac:dyDescent="0.25">
      <c r="A7597" t="s">
        <v>19</v>
      </c>
      <c r="B7597" s="1">
        <v>43886</v>
      </c>
      <c r="C7597">
        <v>-430</v>
      </c>
      <c r="D7597" t="s">
        <v>921</v>
      </c>
      <c r="E7597" t="s">
        <v>921</v>
      </c>
      <c r="F7597" t="s">
        <v>922</v>
      </c>
      <c r="G7597" t="s">
        <v>117</v>
      </c>
      <c r="H7597" t="s">
        <v>47</v>
      </c>
      <c r="I7597" t="s">
        <v>47</v>
      </c>
      <c r="J7597" t="s">
        <v>2442</v>
      </c>
      <c r="K7597" t="s">
        <v>2445</v>
      </c>
      <c r="L7597" t="s">
        <v>2476</v>
      </c>
      <c r="O7597" t="s">
        <v>117</v>
      </c>
      <c r="P7597" t="s">
        <v>29</v>
      </c>
      <c r="Q7597" t="s">
        <v>2477</v>
      </c>
      <c r="R7597" t="s">
        <v>122</v>
      </c>
      <c r="S7597" t="s">
        <v>127</v>
      </c>
      <c r="T7597">
        <v>12</v>
      </c>
      <c r="U7597" t="s">
        <v>475</v>
      </c>
      <c r="V7597" t="s">
        <v>284</v>
      </c>
      <c r="W7597" t="s">
        <v>1640</v>
      </c>
    </row>
    <row r="7598" spans="1:23" x14ac:dyDescent="0.25">
      <c r="A7598" t="s">
        <v>19</v>
      </c>
      <c r="B7598" s="1">
        <v>43886</v>
      </c>
      <c r="C7598">
        <v>-321.37</v>
      </c>
      <c r="D7598" t="s">
        <v>609</v>
      </c>
      <c r="E7598" t="s">
        <v>609</v>
      </c>
      <c r="F7598" t="s">
        <v>610</v>
      </c>
      <c r="G7598" t="s">
        <v>10</v>
      </c>
      <c r="H7598" t="s">
        <v>20</v>
      </c>
      <c r="I7598" t="s">
        <v>20</v>
      </c>
      <c r="J7598" t="s">
        <v>9</v>
      </c>
      <c r="O7598" t="s">
        <v>10</v>
      </c>
      <c r="P7598" t="s">
        <v>9</v>
      </c>
      <c r="Q7598" t="s">
        <v>9</v>
      </c>
      <c r="R7598" t="s">
        <v>122</v>
      </c>
      <c r="S7598" t="s">
        <v>127</v>
      </c>
      <c r="T7598">
        <v>12</v>
      </c>
      <c r="U7598" t="s">
        <v>475</v>
      </c>
      <c r="W7598" t="s">
        <v>386</v>
      </c>
    </row>
    <row r="7599" spans="1:23" x14ac:dyDescent="0.25">
      <c r="A7599" t="s">
        <v>544</v>
      </c>
      <c r="B7599" s="1">
        <v>43886</v>
      </c>
      <c r="C7599">
        <v>-8.17</v>
      </c>
      <c r="D7599" t="s">
        <v>2024</v>
      </c>
      <c r="E7599" t="s">
        <v>2024</v>
      </c>
      <c r="F7599" t="s">
        <v>2025</v>
      </c>
      <c r="G7599" t="s">
        <v>55</v>
      </c>
      <c r="H7599" t="s">
        <v>76</v>
      </c>
      <c r="I7599" t="s">
        <v>76</v>
      </c>
      <c r="J7599" t="s">
        <v>2339</v>
      </c>
      <c r="O7599" t="s">
        <v>55</v>
      </c>
      <c r="P7599" t="s">
        <v>9</v>
      </c>
      <c r="Q7599" t="s">
        <v>1988</v>
      </c>
      <c r="R7599" t="s">
        <v>224</v>
      </c>
      <c r="S7599" t="s">
        <v>126</v>
      </c>
      <c r="T7599">
        <v>12</v>
      </c>
      <c r="U7599" t="s">
        <v>475</v>
      </c>
      <c r="V7599" t="s">
        <v>6075</v>
      </c>
      <c r="W7599" t="s">
        <v>386</v>
      </c>
    </row>
    <row r="7600" spans="1:23" x14ac:dyDescent="0.25">
      <c r="A7600" t="s">
        <v>544</v>
      </c>
      <c r="B7600" s="1">
        <v>43886</v>
      </c>
      <c r="C7600">
        <v>-1041.4000000000001</v>
      </c>
      <c r="D7600" t="s">
        <v>665</v>
      </c>
      <c r="E7600" t="s">
        <v>665</v>
      </c>
      <c r="F7600" t="s">
        <v>2028</v>
      </c>
      <c r="G7600" t="s">
        <v>105</v>
      </c>
      <c r="H7600" t="s">
        <v>28</v>
      </c>
      <c r="I7600" t="s">
        <v>28</v>
      </c>
      <c r="J7600" t="s">
        <v>2326</v>
      </c>
      <c r="K7600" t="s">
        <v>1317</v>
      </c>
      <c r="O7600" t="s">
        <v>105</v>
      </c>
      <c r="P7600" t="s">
        <v>9</v>
      </c>
      <c r="Q7600" t="s">
        <v>2029</v>
      </c>
      <c r="R7600" t="s">
        <v>122</v>
      </c>
      <c r="S7600" t="s">
        <v>124</v>
      </c>
      <c r="T7600">
        <v>1</v>
      </c>
      <c r="U7600" t="s">
        <v>475</v>
      </c>
      <c r="W7600" t="s">
        <v>386</v>
      </c>
    </row>
    <row r="7601" spans="1:23" x14ac:dyDescent="0.25">
      <c r="A7601" t="s">
        <v>492</v>
      </c>
      <c r="B7601" s="1">
        <v>43886</v>
      </c>
      <c r="C7601">
        <v>-16.489999999999998</v>
      </c>
      <c r="D7601" t="s">
        <v>588</v>
      </c>
      <c r="E7601" t="s">
        <v>588</v>
      </c>
      <c r="F7601" t="s">
        <v>589</v>
      </c>
      <c r="G7601" t="s">
        <v>13</v>
      </c>
      <c r="H7601" t="s">
        <v>37</v>
      </c>
      <c r="I7601" t="s">
        <v>37</v>
      </c>
      <c r="J7601" t="s">
        <v>9</v>
      </c>
      <c r="O7601" t="s">
        <v>13</v>
      </c>
      <c r="P7601" t="s">
        <v>9</v>
      </c>
      <c r="Q7601" t="s">
        <v>9</v>
      </c>
      <c r="R7601" t="s">
        <v>122</v>
      </c>
      <c r="S7601" t="s">
        <v>127</v>
      </c>
      <c r="T7601">
        <v>12</v>
      </c>
      <c r="U7601" t="s">
        <v>475</v>
      </c>
      <c r="W7601" t="s">
        <v>386</v>
      </c>
    </row>
    <row r="7602" spans="1:23" x14ac:dyDescent="0.25">
      <c r="A7602" t="s">
        <v>544</v>
      </c>
      <c r="B7602" s="1">
        <v>43886</v>
      </c>
      <c r="C7602">
        <v>-4.57</v>
      </c>
      <c r="D7602" t="s">
        <v>2020</v>
      </c>
      <c r="E7602" t="s">
        <v>2020</v>
      </c>
      <c r="F7602" t="s">
        <v>2013</v>
      </c>
      <c r="G7602" t="s">
        <v>55</v>
      </c>
      <c r="H7602" t="s">
        <v>76</v>
      </c>
      <c r="I7602" t="s">
        <v>76</v>
      </c>
      <c r="J7602" t="s">
        <v>2339</v>
      </c>
      <c r="O7602" t="s">
        <v>55</v>
      </c>
      <c r="P7602" t="s">
        <v>9</v>
      </c>
      <c r="Q7602" t="s">
        <v>1988</v>
      </c>
      <c r="R7602" t="s">
        <v>224</v>
      </c>
      <c r="S7602" t="s">
        <v>126</v>
      </c>
      <c r="T7602">
        <v>12</v>
      </c>
      <c r="U7602" t="s">
        <v>475</v>
      </c>
      <c r="V7602" t="s">
        <v>6075</v>
      </c>
      <c r="W7602" t="s">
        <v>386</v>
      </c>
    </row>
    <row r="7603" spans="1:23" x14ac:dyDescent="0.25">
      <c r="A7603" t="s">
        <v>544</v>
      </c>
      <c r="B7603" s="1">
        <v>43885</v>
      </c>
      <c r="C7603">
        <v>-14</v>
      </c>
      <c r="D7603" t="s">
        <v>761</v>
      </c>
      <c r="E7603" t="s">
        <v>761</v>
      </c>
      <c r="F7603" t="s">
        <v>2040</v>
      </c>
      <c r="G7603" t="s">
        <v>104</v>
      </c>
      <c r="H7603" t="s">
        <v>7</v>
      </c>
      <c r="I7603" t="s">
        <v>7</v>
      </c>
      <c r="J7603" t="s">
        <v>9</v>
      </c>
      <c r="O7603" t="s">
        <v>104</v>
      </c>
      <c r="P7603" t="s">
        <v>9</v>
      </c>
      <c r="Q7603" t="s">
        <v>9</v>
      </c>
      <c r="R7603" t="s">
        <v>122</v>
      </c>
      <c r="S7603" t="s">
        <v>127</v>
      </c>
      <c r="T7603">
        <v>12</v>
      </c>
      <c r="U7603" t="s">
        <v>475</v>
      </c>
      <c r="W7603" t="s">
        <v>386</v>
      </c>
    </row>
    <row r="7604" spans="1:23" x14ac:dyDescent="0.25">
      <c r="A7604" t="s">
        <v>492</v>
      </c>
      <c r="B7604" s="1">
        <v>43885</v>
      </c>
      <c r="C7604">
        <v>-186.2</v>
      </c>
      <c r="D7604" t="s">
        <v>2036</v>
      </c>
      <c r="E7604" t="s">
        <v>2036</v>
      </c>
      <c r="F7604" t="s">
        <v>2037</v>
      </c>
      <c r="G7604" t="s">
        <v>117</v>
      </c>
      <c r="H7604" t="s">
        <v>152</v>
      </c>
      <c r="I7604" t="s">
        <v>152</v>
      </c>
      <c r="J7604" t="s">
        <v>2442</v>
      </c>
      <c r="K7604" t="s">
        <v>2443</v>
      </c>
      <c r="L7604" t="s">
        <v>2478</v>
      </c>
      <c r="O7604" t="s">
        <v>117</v>
      </c>
      <c r="P7604" t="s">
        <v>29</v>
      </c>
      <c r="Q7604" t="s">
        <v>2479</v>
      </c>
      <c r="R7604" t="s">
        <v>122</v>
      </c>
      <c r="S7604" t="s">
        <v>127</v>
      </c>
      <c r="T7604">
        <v>1</v>
      </c>
      <c r="U7604" t="s">
        <v>475</v>
      </c>
      <c r="V7604" t="s">
        <v>284</v>
      </c>
      <c r="W7604" t="s">
        <v>1640</v>
      </c>
    </row>
    <row r="7605" spans="1:23" x14ac:dyDescent="0.25">
      <c r="A7605" t="s">
        <v>492</v>
      </c>
      <c r="B7605" s="1">
        <v>43885</v>
      </c>
      <c r="C7605">
        <v>-15.32</v>
      </c>
      <c r="D7605" t="s">
        <v>2030</v>
      </c>
      <c r="E7605" t="s">
        <v>2030</v>
      </c>
      <c r="F7605" t="s">
        <v>2031</v>
      </c>
      <c r="G7605" t="s">
        <v>104</v>
      </c>
      <c r="H7605" t="s">
        <v>7</v>
      </c>
      <c r="I7605" t="s">
        <v>7</v>
      </c>
      <c r="J7605" t="s">
        <v>9</v>
      </c>
      <c r="O7605" t="s">
        <v>104</v>
      </c>
      <c r="P7605" t="s">
        <v>9</v>
      </c>
      <c r="Q7605" t="s">
        <v>9</v>
      </c>
      <c r="R7605" t="s">
        <v>122</v>
      </c>
      <c r="S7605" t="s">
        <v>127</v>
      </c>
      <c r="T7605">
        <v>12</v>
      </c>
      <c r="U7605" t="s">
        <v>475</v>
      </c>
      <c r="W7605" t="s">
        <v>386</v>
      </c>
    </row>
    <row r="7606" spans="1:23" x14ac:dyDescent="0.25">
      <c r="A7606" t="s">
        <v>492</v>
      </c>
      <c r="B7606" s="1">
        <v>43885</v>
      </c>
      <c r="C7606">
        <v>-3.76</v>
      </c>
      <c r="D7606" t="s">
        <v>493</v>
      </c>
      <c r="E7606" t="s">
        <v>493</v>
      </c>
      <c r="F7606" t="s">
        <v>494</v>
      </c>
      <c r="G7606" t="s">
        <v>104</v>
      </c>
      <c r="H7606" t="s">
        <v>16</v>
      </c>
      <c r="I7606" t="s">
        <v>16</v>
      </c>
      <c r="J7606" t="s">
        <v>9</v>
      </c>
      <c r="O7606" t="s">
        <v>104</v>
      </c>
      <c r="P7606" t="s">
        <v>9</v>
      </c>
      <c r="Q7606" t="s">
        <v>9</v>
      </c>
      <c r="R7606" t="s">
        <v>122</v>
      </c>
      <c r="S7606" t="s">
        <v>127</v>
      </c>
      <c r="T7606">
        <v>12</v>
      </c>
      <c r="U7606" t="s">
        <v>475</v>
      </c>
      <c r="W7606" t="s">
        <v>386</v>
      </c>
    </row>
    <row r="7607" spans="1:23" x14ac:dyDescent="0.25">
      <c r="A7607" t="s">
        <v>492</v>
      </c>
      <c r="B7607" s="1">
        <v>43885</v>
      </c>
      <c r="C7607">
        <v>-32.31</v>
      </c>
      <c r="D7607" t="s">
        <v>2034</v>
      </c>
      <c r="E7607" t="s">
        <v>2034</v>
      </c>
      <c r="F7607" t="s">
        <v>2035</v>
      </c>
      <c r="G7607" t="s">
        <v>117</v>
      </c>
      <c r="H7607" t="s">
        <v>42</v>
      </c>
      <c r="I7607" t="s">
        <v>42</v>
      </c>
      <c r="J7607" t="s">
        <v>9</v>
      </c>
      <c r="O7607" t="s">
        <v>117</v>
      </c>
      <c r="P7607" t="s">
        <v>9</v>
      </c>
      <c r="Q7607" t="s">
        <v>9</v>
      </c>
      <c r="R7607" t="s">
        <v>122</v>
      </c>
      <c r="S7607" t="s">
        <v>127</v>
      </c>
      <c r="T7607">
        <v>12</v>
      </c>
      <c r="U7607" t="s">
        <v>475</v>
      </c>
      <c r="W7607" t="s">
        <v>386</v>
      </c>
    </row>
    <row r="7608" spans="1:23" x14ac:dyDescent="0.25">
      <c r="A7608" t="s">
        <v>19</v>
      </c>
      <c r="B7608" s="1">
        <v>43885</v>
      </c>
      <c r="C7608">
        <v>-13.21</v>
      </c>
      <c r="D7608" t="s">
        <v>25</v>
      </c>
      <c r="E7608" t="s">
        <v>25</v>
      </c>
      <c r="F7608" t="s">
        <v>611</v>
      </c>
      <c r="G7608" t="s">
        <v>55</v>
      </c>
      <c r="H7608" t="s">
        <v>18</v>
      </c>
      <c r="I7608" t="s">
        <v>18</v>
      </c>
      <c r="J7608" t="s">
        <v>9</v>
      </c>
      <c r="O7608" t="s">
        <v>55</v>
      </c>
      <c r="P7608" t="s">
        <v>9</v>
      </c>
      <c r="Q7608" t="s">
        <v>9</v>
      </c>
      <c r="R7608" t="s">
        <v>224</v>
      </c>
      <c r="S7608" t="s">
        <v>126</v>
      </c>
      <c r="T7608">
        <v>12</v>
      </c>
      <c r="U7608" t="s">
        <v>475</v>
      </c>
      <c r="W7608" t="s">
        <v>386</v>
      </c>
    </row>
    <row r="7609" spans="1:23" x14ac:dyDescent="0.25">
      <c r="A7609" t="s">
        <v>492</v>
      </c>
      <c r="B7609" s="1">
        <v>43885</v>
      </c>
      <c r="C7609">
        <v>-4.3899999999999997</v>
      </c>
      <c r="D7609" t="s">
        <v>844</v>
      </c>
      <c r="E7609" t="s">
        <v>844</v>
      </c>
      <c r="F7609" t="s">
        <v>845</v>
      </c>
      <c r="G7609" t="s">
        <v>117</v>
      </c>
      <c r="H7609" t="s">
        <v>44</v>
      </c>
      <c r="I7609" t="s">
        <v>44</v>
      </c>
      <c r="J7609" t="s">
        <v>9</v>
      </c>
      <c r="O7609" t="s">
        <v>117</v>
      </c>
      <c r="P7609" t="s">
        <v>9</v>
      </c>
      <c r="Q7609" t="s">
        <v>9</v>
      </c>
      <c r="R7609" t="s">
        <v>122</v>
      </c>
      <c r="S7609" t="s">
        <v>127</v>
      </c>
      <c r="T7609">
        <v>12</v>
      </c>
      <c r="U7609" t="s">
        <v>475</v>
      </c>
      <c r="W7609" t="s">
        <v>386</v>
      </c>
    </row>
    <row r="7610" spans="1:23" x14ac:dyDescent="0.25">
      <c r="A7610" t="s">
        <v>492</v>
      </c>
      <c r="B7610" s="1">
        <v>43885</v>
      </c>
      <c r="C7610">
        <v>-186.2</v>
      </c>
      <c r="D7610" t="s">
        <v>2036</v>
      </c>
      <c r="E7610" t="s">
        <v>2036</v>
      </c>
      <c r="F7610" t="s">
        <v>2037</v>
      </c>
      <c r="G7610" t="s">
        <v>117</v>
      </c>
      <c r="H7610" t="s">
        <v>152</v>
      </c>
      <c r="I7610" t="s">
        <v>152</v>
      </c>
      <c r="J7610" t="s">
        <v>2442</v>
      </c>
      <c r="K7610" t="s">
        <v>2443</v>
      </c>
      <c r="L7610" t="s">
        <v>2478</v>
      </c>
      <c r="O7610" t="s">
        <v>117</v>
      </c>
      <c r="P7610" t="s">
        <v>29</v>
      </c>
      <c r="Q7610" t="s">
        <v>2479</v>
      </c>
      <c r="R7610" t="s">
        <v>122</v>
      </c>
      <c r="S7610" t="s">
        <v>127</v>
      </c>
      <c r="T7610">
        <v>1</v>
      </c>
      <c r="U7610" t="s">
        <v>475</v>
      </c>
      <c r="V7610" t="s">
        <v>284</v>
      </c>
      <c r="W7610" t="s">
        <v>1640</v>
      </c>
    </row>
    <row r="7611" spans="1:23" x14ac:dyDescent="0.25">
      <c r="A7611" t="s">
        <v>544</v>
      </c>
      <c r="B7611" s="1">
        <v>43885</v>
      </c>
      <c r="C7611">
        <v>-9.73</v>
      </c>
      <c r="D7611" t="s">
        <v>2042</v>
      </c>
      <c r="E7611" t="s">
        <v>2042</v>
      </c>
      <c r="F7611" t="s">
        <v>2043</v>
      </c>
      <c r="G7611" t="s">
        <v>55</v>
      </c>
      <c r="H7611" t="s">
        <v>76</v>
      </c>
      <c r="I7611" t="s">
        <v>76</v>
      </c>
      <c r="J7611" t="s">
        <v>2339</v>
      </c>
      <c r="O7611" t="s">
        <v>55</v>
      </c>
      <c r="P7611" t="s">
        <v>9</v>
      </c>
      <c r="Q7611" t="s">
        <v>1988</v>
      </c>
      <c r="R7611" t="s">
        <v>224</v>
      </c>
      <c r="S7611" t="s">
        <v>126</v>
      </c>
      <c r="T7611">
        <v>12</v>
      </c>
      <c r="U7611" t="s">
        <v>475</v>
      </c>
      <c r="V7611" t="s">
        <v>6075</v>
      </c>
      <c r="W7611" t="s">
        <v>386</v>
      </c>
    </row>
    <row r="7612" spans="1:23" x14ac:dyDescent="0.25">
      <c r="A7612" t="s">
        <v>492</v>
      </c>
      <c r="B7612" s="1">
        <v>43885</v>
      </c>
      <c r="C7612">
        <v>-34.25</v>
      </c>
      <c r="D7612" t="s">
        <v>2038</v>
      </c>
      <c r="E7612" t="s">
        <v>2038</v>
      </c>
      <c r="F7612" t="s">
        <v>2039</v>
      </c>
      <c r="G7612" t="s">
        <v>117</v>
      </c>
      <c r="H7612" t="s">
        <v>42</v>
      </c>
      <c r="I7612" t="s">
        <v>42</v>
      </c>
      <c r="J7612" t="s">
        <v>9</v>
      </c>
      <c r="O7612" t="s">
        <v>117</v>
      </c>
      <c r="P7612" t="s">
        <v>9</v>
      </c>
      <c r="Q7612" t="s">
        <v>9</v>
      </c>
      <c r="R7612" t="s">
        <v>122</v>
      </c>
      <c r="S7612" t="s">
        <v>127</v>
      </c>
      <c r="T7612">
        <v>12</v>
      </c>
      <c r="U7612" t="s">
        <v>475</v>
      </c>
      <c r="W7612" t="s">
        <v>386</v>
      </c>
    </row>
    <row r="7613" spans="1:23" x14ac:dyDescent="0.25">
      <c r="A7613" t="s">
        <v>492</v>
      </c>
      <c r="B7613" s="1">
        <v>43885</v>
      </c>
      <c r="C7613">
        <v>-25</v>
      </c>
      <c r="D7613" t="s">
        <v>2038</v>
      </c>
      <c r="E7613" t="s">
        <v>2038</v>
      </c>
      <c r="F7613" t="s">
        <v>2039</v>
      </c>
      <c r="G7613" t="s">
        <v>117</v>
      </c>
      <c r="H7613" t="s">
        <v>44</v>
      </c>
      <c r="I7613" t="s">
        <v>44</v>
      </c>
      <c r="J7613" t="s">
        <v>9</v>
      </c>
      <c r="O7613" t="s">
        <v>117</v>
      </c>
      <c r="P7613" t="s">
        <v>9</v>
      </c>
      <c r="Q7613" t="s">
        <v>9</v>
      </c>
      <c r="R7613" t="s">
        <v>122</v>
      </c>
      <c r="S7613" t="s">
        <v>127</v>
      </c>
      <c r="T7613">
        <v>12</v>
      </c>
      <c r="U7613" t="s">
        <v>475</v>
      </c>
      <c r="W7613" t="s">
        <v>386</v>
      </c>
    </row>
    <row r="7614" spans="1:23" x14ac:dyDescent="0.25">
      <c r="A7614" t="s">
        <v>492</v>
      </c>
      <c r="B7614" s="1">
        <v>43885</v>
      </c>
      <c r="C7614">
        <v>-4.3899999999999997</v>
      </c>
      <c r="D7614" t="s">
        <v>844</v>
      </c>
      <c r="E7614" t="s">
        <v>844</v>
      </c>
      <c r="F7614" t="s">
        <v>1021</v>
      </c>
      <c r="G7614" t="s">
        <v>117</v>
      </c>
      <c r="H7614" t="s">
        <v>44</v>
      </c>
      <c r="I7614" t="s">
        <v>44</v>
      </c>
      <c r="J7614" t="s">
        <v>9</v>
      </c>
      <c r="O7614" t="s">
        <v>117</v>
      </c>
      <c r="P7614" t="s">
        <v>9</v>
      </c>
      <c r="Q7614" t="s">
        <v>2041</v>
      </c>
      <c r="R7614" t="s">
        <v>122</v>
      </c>
      <c r="S7614" t="s">
        <v>127</v>
      </c>
      <c r="T7614">
        <v>12</v>
      </c>
      <c r="U7614" t="s">
        <v>475</v>
      </c>
      <c r="W7614" t="s">
        <v>386</v>
      </c>
    </row>
    <row r="7615" spans="1:23" x14ac:dyDescent="0.25">
      <c r="A7615" t="s">
        <v>492</v>
      </c>
      <c r="B7615" s="1">
        <v>43885</v>
      </c>
      <c r="C7615">
        <v>-74.25</v>
      </c>
      <c r="D7615" t="s">
        <v>2032</v>
      </c>
      <c r="E7615" t="s">
        <v>2032</v>
      </c>
      <c r="F7615" t="s">
        <v>2033</v>
      </c>
      <c r="G7615" t="s">
        <v>104</v>
      </c>
      <c r="H7615" t="s">
        <v>7</v>
      </c>
      <c r="I7615" t="s">
        <v>7</v>
      </c>
      <c r="J7615" t="s">
        <v>9</v>
      </c>
      <c r="O7615" t="s">
        <v>104</v>
      </c>
      <c r="P7615" t="s">
        <v>9</v>
      </c>
      <c r="Q7615" t="s">
        <v>9</v>
      </c>
      <c r="R7615" t="s">
        <v>122</v>
      </c>
      <c r="S7615" t="s">
        <v>127</v>
      </c>
      <c r="T7615">
        <v>12</v>
      </c>
      <c r="U7615" t="s">
        <v>475</v>
      </c>
      <c r="W7615" t="s">
        <v>386</v>
      </c>
    </row>
    <row r="7616" spans="1:23" x14ac:dyDescent="0.25">
      <c r="A7616" t="s">
        <v>492</v>
      </c>
      <c r="B7616" s="1">
        <v>43885</v>
      </c>
      <c r="C7616">
        <v>-186.2</v>
      </c>
      <c r="D7616" t="s">
        <v>2036</v>
      </c>
      <c r="E7616" t="s">
        <v>2036</v>
      </c>
      <c r="F7616" t="s">
        <v>2037</v>
      </c>
      <c r="G7616" t="s">
        <v>117</v>
      </c>
      <c r="H7616" t="s">
        <v>152</v>
      </c>
      <c r="I7616" t="s">
        <v>152</v>
      </c>
      <c r="J7616" t="s">
        <v>2442</v>
      </c>
      <c r="K7616" t="s">
        <v>2443</v>
      </c>
      <c r="L7616" t="s">
        <v>2478</v>
      </c>
      <c r="O7616" t="s">
        <v>117</v>
      </c>
      <c r="P7616" t="s">
        <v>29</v>
      </c>
      <c r="Q7616" t="s">
        <v>2479</v>
      </c>
      <c r="R7616" t="s">
        <v>122</v>
      </c>
      <c r="S7616" t="s">
        <v>127</v>
      </c>
      <c r="T7616">
        <v>1</v>
      </c>
      <c r="U7616" t="s">
        <v>475</v>
      </c>
      <c r="V7616" t="s">
        <v>284</v>
      </c>
      <c r="W7616" t="s">
        <v>1640</v>
      </c>
    </row>
    <row r="7617" spans="1:23" x14ac:dyDescent="0.25">
      <c r="A7617" t="s">
        <v>492</v>
      </c>
      <c r="B7617" s="1">
        <v>43885</v>
      </c>
      <c r="C7617">
        <v>-121.23</v>
      </c>
      <c r="D7617" t="s">
        <v>495</v>
      </c>
      <c r="E7617" t="s">
        <v>495</v>
      </c>
      <c r="F7617" t="s">
        <v>496</v>
      </c>
      <c r="G7617" t="s">
        <v>104</v>
      </c>
      <c r="H7617" t="s">
        <v>16</v>
      </c>
      <c r="I7617" t="s">
        <v>16</v>
      </c>
      <c r="J7617" t="s">
        <v>9</v>
      </c>
      <c r="O7617" t="s">
        <v>104</v>
      </c>
      <c r="P7617" t="s">
        <v>9</v>
      </c>
      <c r="Q7617" t="s">
        <v>9</v>
      </c>
      <c r="R7617" t="s">
        <v>122</v>
      </c>
      <c r="S7617" t="s">
        <v>127</v>
      </c>
      <c r="T7617">
        <v>12</v>
      </c>
      <c r="U7617" t="s">
        <v>475</v>
      </c>
      <c r="W7617" t="s">
        <v>386</v>
      </c>
    </row>
    <row r="7618" spans="1:23" x14ac:dyDescent="0.25">
      <c r="A7618" t="s">
        <v>544</v>
      </c>
      <c r="B7618" s="1">
        <v>43884</v>
      </c>
      <c r="C7618">
        <v>-30.42</v>
      </c>
      <c r="D7618" t="s">
        <v>2051</v>
      </c>
      <c r="E7618" t="s">
        <v>2051</v>
      </c>
      <c r="F7618" t="s">
        <v>2052</v>
      </c>
      <c r="G7618" t="s">
        <v>55</v>
      </c>
      <c r="H7618" t="s">
        <v>76</v>
      </c>
      <c r="I7618" t="s">
        <v>76</v>
      </c>
      <c r="J7618" t="s">
        <v>2339</v>
      </c>
      <c r="O7618" t="s">
        <v>55</v>
      </c>
      <c r="P7618" t="s">
        <v>9</v>
      </c>
      <c r="Q7618" t="s">
        <v>1988</v>
      </c>
      <c r="R7618" t="s">
        <v>224</v>
      </c>
      <c r="S7618" t="s">
        <v>126</v>
      </c>
      <c r="T7618">
        <v>12</v>
      </c>
      <c r="U7618" t="s">
        <v>475</v>
      </c>
      <c r="V7618" t="s">
        <v>6075</v>
      </c>
      <c r="W7618" t="s">
        <v>386</v>
      </c>
    </row>
    <row r="7619" spans="1:23" x14ac:dyDescent="0.25">
      <c r="A7619" t="s">
        <v>605</v>
      </c>
      <c r="B7619" s="1">
        <v>43884</v>
      </c>
      <c r="C7619">
        <v>13.21</v>
      </c>
      <c r="D7619" t="s">
        <v>25</v>
      </c>
      <c r="E7619" t="s">
        <v>25</v>
      </c>
      <c r="F7619" t="s">
        <v>627</v>
      </c>
      <c r="G7619" t="s">
        <v>55</v>
      </c>
      <c r="H7619" t="s">
        <v>18</v>
      </c>
      <c r="I7619" t="s">
        <v>18</v>
      </c>
      <c r="J7619" t="s">
        <v>9</v>
      </c>
      <c r="O7619" t="s">
        <v>55</v>
      </c>
      <c r="P7619" t="s">
        <v>9</v>
      </c>
      <c r="Q7619" t="s">
        <v>9</v>
      </c>
      <c r="R7619" t="s">
        <v>224</v>
      </c>
      <c r="S7619" t="s">
        <v>126</v>
      </c>
      <c r="T7619">
        <v>12</v>
      </c>
      <c r="U7619" t="s">
        <v>475</v>
      </c>
      <c r="W7619" t="s">
        <v>386</v>
      </c>
    </row>
    <row r="7620" spans="1:23" x14ac:dyDescent="0.25">
      <c r="A7620" t="s">
        <v>336</v>
      </c>
      <c r="B7620" s="1">
        <v>43884</v>
      </c>
      <c r="C7620">
        <v>-115.54</v>
      </c>
      <c r="D7620" t="s">
        <v>2044</v>
      </c>
      <c r="E7620" t="s">
        <v>2044</v>
      </c>
      <c r="F7620" t="s">
        <v>2045</v>
      </c>
      <c r="G7620" t="s">
        <v>55</v>
      </c>
      <c r="H7620" t="s">
        <v>76</v>
      </c>
      <c r="I7620" t="s">
        <v>76</v>
      </c>
      <c r="J7620" t="s">
        <v>2339</v>
      </c>
      <c r="O7620" t="s">
        <v>55</v>
      </c>
      <c r="P7620" t="s">
        <v>9</v>
      </c>
      <c r="Q7620" t="s">
        <v>2046</v>
      </c>
      <c r="R7620" t="s">
        <v>224</v>
      </c>
      <c r="S7620" t="s">
        <v>126</v>
      </c>
      <c r="T7620">
        <v>12</v>
      </c>
      <c r="U7620" t="s">
        <v>475</v>
      </c>
      <c r="V7620" t="s">
        <v>6075</v>
      </c>
      <c r="W7620" t="s">
        <v>386</v>
      </c>
    </row>
    <row r="7621" spans="1:23" x14ac:dyDescent="0.25">
      <c r="A7621" t="s">
        <v>544</v>
      </c>
      <c r="B7621" s="1">
        <v>43884</v>
      </c>
      <c r="C7621">
        <v>-4.3600000000000003</v>
      </c>
      <c r="D7621" t="s">
        <v>2049</v>
      </c>
      <c r="E7621" t="s">
        <v>2049</v>
      </c>
      <c r="F7621" t="s">
        <v>2050</v>
      </c>
      <c r="G7621" t="s">
        <v>55</v>
      </c>
      <c r="H7621" t="s">
        <v>76</v>
      </c>
      <c r="I7621" t="s">
        <v>76</v>
      </c>
      <c r="J7621" t="s">
        <v>2339</v>
      </c>
      <c r="O7621" t="s">
        <v>55</v>
      </c>
      <c r="P7621" t="s">
        <v>9</v>
      </c>
      <c r="Q7621" t="s">
        <v>1988</v>
      </c>
      <c r="R7621" t="s">
        <v>224</v>
      </c>
      <c r="S7621" t="s">
        <v>126</v>
      </c>
      <c r="T7621">
        <v>12</v>
      </c>
      <c r="U7621" t="s">
        <v>475</v>
      </c>
      <c r="V7621" t="s">
        <v>6075</v>
      </c>
      <c r="W7621" t="s">
        <v>386</v>
      </c>
    </row>
    <row r="7622" spans="1:23" x14ac:dyDescent="0.25">
      <c r="A7622" t="s">
        <v>544</v>
      </c>
      <c r="B7622" s="1">
        <v>43884</v>
      </c>
      <c r="C7622">
        <v>-62.22</v>
      </c>
      <c r="D7622" t="s">
        <v>2047</v>
      </c>
      <c r="E7622" t="s">
        <v>2047</v>
      </c>
      <c r="F7622" t="s">
        <v>2048</v>
      </c>
      <c r="G7622" t="s">
        <v>55</v>
      </c>
      <c r="H7622" t="s">
        <v>76</v>
      </c>
      <c r="I7622" t="s">
        <v>76</v>
      </c>
      <c r="J7622" t="s">
        <v>2339</v>
      </c>
      <c r="O7622" t="s">
        <v>55</v>
      </c>
      <c r="P7622" t="s">
        <v>9</v>
      </c>
      <c r="Q7622" t="s">
        <v>1988</v>
      </c>
      <c r="R7622" t="s">
        <v>224</v>
      </c>
      <c r="S7622" t="s">
        <v>126</v>
      </c>
      <c r="T7622">
        <v>12</v>
      </c>
      <c r="U7622" t="s">
        <v>475</v>
      </c>
      <c r="V7622" t="s">
        <v>6075</v>
      </c>
      <c r="W7622" t="s">
        <v>386</v>
      </c>
    </row>
    <row r="7623" spans="1:23" x14ac:dyDescent="0.25">
      <c r="A7623" t="s">
        <v>544</v>
      </c>
      <c r="B7623" s="1">
        <v>43883</v>
      </c>
      <c r="C7623">
        <v>-59.87</v>
      </c>
      <c r="D7623" t="s">
        <v>2058</v>
      </c>
      <c r="E7623" t="s">
        <v>2058</v>
      </c>
      <c r="F7623" t="s">
        <v>2059</v>
      </c>
      <c r="G7623" t="s">
        <v>55</v>
      </c>
      <c r="H7623" t="s">
        <v>76</v>
      </c>
      <c r="I7623" t="s">
        <v>76</v>
      </c>
      <c r="J7623" t="s">
        <v>2339</v>
      </c>
      <c r="O7623" t="s">
        <v>55</v>
      </c>
      <c r="P7623" t="s">
        <v>9</v>
      </c>
      <c r="Q7623" t="s">
        <v>2060</v>
      </c>
      <c r="R7623" t="s">
        <v>224</v>
      </c>
      <c r="S7623" t="s">
        <v>126</v>
      </c>
      <c r="T7623">
        <v>12</v>
      </c>
      <c r="U7623" t="s">
        <v>475</v>
      </c>
      <c r="V7623" t="s">
        <v>6075</v>
      </c>
      <c r="W7623" t="s">
        <v>386</v>
      </c>
    </row>
    <row r="7624" spans="1:23" x14ac:dyDescent="0.25">
      <c r="A7624" t="s">
        <v>544</v>
      </c>
      <c r="B7624" s="1">
        <v>43883</v>
      </c>
      <c r="C7624">
        <v>-113.94</v>
      </c>
      <c r="D7624" t="s">
        <v>2062</v>
      </c>
      <c r="E7624" t="s">
        <v>2062</v>
      </c>
      <c r="F7624" t="s">
        <v>2063</v>
      </c>
      <c r="G7624" t="s">
        <v>105</v>
      </c>
      <c r="H7624" t="s">
        <v>28</v>
      </c>
      <c r="I7624" t="s">
        <v>28</v>
      </c>
      <c r="J7624" t="s">
        <v>2341</v>
      </c>
      <c r="K7624" t="s">
        <v>1280</v>
      </c>
      <c r="O7624" t="s">
        <v>105</v>
      </c>
      <c r="P7624" t="s">
        <v>9</v>
      </c>
      <c r="Q7624" t="s">
        <v>2057</v>
      </c>
      <c r="R7624" t="s">
        <v>122</v>
      </c>
      <c r="S7624" t="s">
        <v>124</v>
      </c>
      <c r="T7624">
        <v>1</v>
      </c>
      <c r="U7624" t="s">
        <v>475</v>
      </c>
      <c r="W7624" t="s">
        <v>386</v>
      </c>
    </row>
    <row r="7625" spans="1:23" x14ac:dyDescent="0.25">
      <c r="A7625" t="s">
        <v>544</v>
      </c>
      <c r="B7625" s="1">
        <v>43883</v>
      </c>
      <c r="C7625">
        <v>-20.89</v>
      </c>
      <c r="D7625" t="s">
        <v>2053</v>
      </c>
      <c r="E7625" t="s">
        <v>2053</v>
      </c>
      <c r="F7625" t="s">
        <v>2054</v>
      </c>
      <c r="G7625" t="s">
        <v>55</v>
      </c>
      <c r="H7625" t="s">
        <v>76</v>
      </c>
      <c r="I7625" t="s">
        <v>76</v>
      </c>
      <c r="J7625" t="s">
        <v>2339</v>
      </c>
      <c r="O7625" t="s">
        <v>55</v>
      </c>
      <c r="P7625" t="s">
        <v>9</v>
      </c>
      <c r="Q7625" t="s">
        <v>1988</v>
      </c>
      <c r="R7625" t="s">
        <v>224</v>
      </c>
      <c r="S7625" t="s">
        <v>126</v>
      </c>
      <c r="T7625">
        <v>12</v>
      </c>
      <c r="U7625" t="s">
        <v>475</v>
      </c>
      <c r="V7625" t="s">
        <v>6075</v>
      </c>
      <c r="W7625" t="s">
        <v>386</v>
      </c>
    </row>
    <row r="7626" spans="1:23" x14ac:dyDescent="0.25">
      <c r="A7626" t="s">
        <v>544</v>
      </c>
      <c r="B7626" s="1">
        <v>43883</v>
      </c>
      <c r="C7626">
        <v>-26</v>
      </c>
      <c r="D7626" t="s">
        <v>644</v>
      </c>
      <c r="E7626" t="s">
        <v>644</v>
      </c>
      <c r="F7626" t="s">
        <v>2061</v>
      </c>
      <c r="G7626" t="s">
        <v>105</v>
      </c>
      <c r="H7626" t="s">
        <v>28</v>
      </c>
      <c r="I7626" t="s">
        <v>28</v>
      </c>
      <c r="J7626" t="s">
        <v>2341</v>
      </c>
      <c r="K7626" t="s">
        <v>1280</v>
      </c>
      <c r="O7626" t="s">
        <v>105</v>
      </c>
      <c r="P7626" t="s">
        <v>9</v>
      </c>
      <c r="Q7626" t="s">
        <v>2057</v>
      </c>
      <c r="R7626" t="s">
        <v>122</v>
      </c>
      <c r="S7626" t="s">
        <v>124</v>
      </c>
      <c r="T7626">
        <v>1</v>
      </c>
      <c r="U7626" t="s">
        <v>475</v>
      </c>
      <c r="W7626" t="s">
        <v>386</v>
      </c>
    </row>
    <row r="7627" spans="1:23" x14ac:dyDescent="0.25">
      <c r="A7627" t="s">
        <v>336</v>
      </c>
      <c r="B7627" s="1">
        <v>43883</v>
      </c>
      <c r="C7627">
        <v>-5</v>
      </c>
      <c r="D7627" t="s">
        <v>2055</v>
      </c>
      <c r="E7627" t="s">
        <v>2055</v>
      </c>
      <c r="F7627" t="s">
        <v>2056</v>
      </c>
      <c r="G7627" t="s">
        <v>101</v>
      </c>
      <c r="H7627" t="s">
        <v>23</v>
      </c>
      <c r="I7627" t="s">
        <v>23</v>
      </c>
      <c r="J7627" t="s">
        <v>9</v>
      </c>
      <c r="O7627" t="s">
        <v>101</v>
      </c>
      <c r="P7627" t="s">
        <v>9</v>
      </c>
      <c r="Q7627" t="s">
        <v>9</v>
      </c>
      <c r="R7627" t="s">
        <v>122</v>
      </c>
      <c r="S7627" t="s">
        <v>127</v>
      </c>
      <c r="T7627">
        <v>12</v>
      </c>
      <c r="U7627" t="s">
        <v>475</v>
      </c>
      <c r="W7627" t="s">
        <v>386</v>
      </c>
    </row>
    <row r="7628" spans="1:23" x14ac:dyDescent="0.25">
      <c r="A7628" t="s">
        <v>544</v>
      </c>
      <c r="B7628" s="1">
        <v>43883</v>
      </c>
      <c r="C7628">
        <v>-8.09</v>
      </c>
      <c r="D7628" t="s">
        <v>1168</v>
      </c>
      <c r="E7628" t="s">
        <v>1168</v>
      </c>
      <c r="F7628" t="s">
        <v>1676</v>
      </c>
      <c r="G7628" t="s">
        <v>94</v>
      </c>
      <c r="H7628" t="s">
        <v>99</v>
      </c>
      <c r="I7628" t="s">
        <v>99</v>
      </c>
      <c r="J7628" t="s">
        <v>9</v>
      </c>
      <c r="O7628" t="s">
        <v>94</v>
      </c>
      <c r="P7628" t="s">
        <v>9</v>
      </c>
      <c r="Q7628" t="s">
        <v>9</v>
      </c>
      <c r="R7628" t="s">
        <v>122</v>
      </c>
      <c r="S7628" t="s">
        <v>127</v>
      </c>
      <c r="T7628">
        <v>12</v>
      </c>
      <c r="U7628" t="s">
        <v>475</v>
      </c>
      <c r="W7628" t="s">
        <v>386</v>
      </c>
    </row>
    <row r="7629" spans="1:23" x14ac:dyDescent="0.25">
      <c r="A7629" t="s">
        <v>544</v>
      </c>
      <c r="B7629" s="1">
        <v>43883</v>
      </c>
      <c r="C7629">
        <v>-85</v>
      </c>
      <c r="D7629" t="s">
        <v>1168</v>
      </c>
      <c r="E7629" t="s">
        <v>1168</v>
      </c>
      <c r="F7629" t="s">
        <v>1676</v>
      </c>
      <c r="G7629" t="s">
        <v>94</v>
      </c>
      <c r="H7629" t="s">
        <v>32</v>
      </c>
      <c r="I7629" t="s">
        <v>32</v>
      </c>
      <c r="J7629" t="s">
        <v>32</v>
      </c>
      <c r="O7629" t="s">
        <v>94</v>
      </c>
      <c r="P7629" t="s">
        <v>29</v>
      </c>
      <c r="Q7629" t="s">
        <v>2384</v>
      </c>
      <c r="R7629" t="s">
        <v>122</v>
      </c>
      <c r="S7629" t="s">
        <v>127</v>
      </c>
      <c r="T7629">
        <v>12</v>
      </c>
      <c r="U7629" t="s">
        <v>475</v>
      </c>
      <c r="V7629" t="s">
        <v>276</v>
      </c>
      <c r="W7629" t="s">
        <v>1640</v>
      </c>
    </row>
    <row r="7630" spans="1:23" x14ac:dyDescent="0.25">
      <c r="A7630" t="s">
        <v>336</v>
      </c>
      <c r="B7630" s="1">
        <v>43883</v>
      </c>
      <c r="C7630">
        <v>-20</v>
      </c>
      <c r="D7630" t="s">
        <v>2055</v>
      </c>
      <c r="E7630" t="s">
        <v>2055</v>
      </c>
      <c r="F7630" t="s">
        <v>2056</v>
      </c>
      <c r="G7630" t="s">
        <v>105</v>
      </c>
      <c r="H7630" t="s">
        <v>28</v>
      </c>
      <c r="I7630" t="s">
        <v>28</v>
      </c>
      <c r="J7630" t="s">
        <v>2341</v>
      </c>
      <c r="K7630" t="s">
        <v>1280</v>
      </c>
      <c r="O7630" t="s">
        <v>105</v>
      </c>
      <c r="P7630" t="s">
        <v>9</v>
      </c>
      <c r="Q7630" t="s">
        <v>2057</v>
      </c>
      <c r="R7630" t="s">
        <v>122</v>
      </c>
      <c r="S7630" t="s">
        <v>124</v>
      </c>
      <c r="T7630">
        <v>1</v>
      </c>
      <c r="U7630" t="s">
        <v>475</v>
      </c>
      <c r="W7630" t="s">
        <v>386</v>
      </c>
    </row>
    <row r="7631" spans="1:23" x14ac:dyDescent="0.25">
      <c r="A7631" t="s">
        <v>492</v>
      </c>
      <c r="B7631" s="1">
        <v>43882</v>
      </c>
      <c r="C7631">
        <v>-162</v>
      </c>
      <c r="D7631" t="s">
        <v>1888</v>
      </c>
      <c r="E7631" t="s">
        <v>1888</v>
      </c>
      <c r="F7631" t="s">
        <v>523</v>
      </c>
      <c r="G7631" t="s">
        <v>94</v>
      </c>
      <c r="H7631" t="s">
        <v>73</v>
      </c>
      <c r="I7631" t="s">
        <v>73</v>
      </c>
      <c r="J7631" t="s">
        <v>2433</v>
      </c>
      <c r="K7631" t="s">
        <v>2453</v>
      </c>
      <c r="O7631" t="s">
        <v>94</v>
      </c>
      <c r="P7631" t="s">
        <v>29</v>
      </c>
      <c r="Q7631" t="s">
        <v>2454</v>
      </c>
      <c r="R7631" t="s">
        <v>122</v>
      </c>
      <c r="S7631" t="s">
        <v>127</v>
      </c>
      <c r="T7631">
        <v>1</v>
      </c>
      <c r="U7631" t="s">
        <v>475</v>
      </c>
      <c r="V7631" t="s">
        <v>262</v>
      </c>
      <c r="W7631" t="s">
        <v>1640</v>
      </c>
    </row>
    <row r="7632" spans="1:23" x14ac:dyDescent="0.25">
      <c r="A7632" t="s">
        <v>544</v>
      </c>
      <c r="B7632" s="1">
        <v>43882</v>
      </c>
      <c r="C7632">
        <v>-18.3</v>
      </c>
      <c r="D7632" t="s">
        <v>2064</v>
      </c>
      <c r="E7632" t="s">
        <v>2064</v>
      </c>
      <c r="F7632" t="s">
        <v>2065</v>
      </c>
      <c r="G7632" t="s">
        <v>105</v>
      </c>
      <c r="H7632" t="s">
        <v>28</v>
      </c>
      <c r="I7632" t="s">
        <v>28</v>
      </c>
      <c r="J7632" t="s">
        <v>2341</v>
      </c>
      <c r="K7632" t="s">
        <v>1280</v>
      </c>
      <c r="O7632" t="s">
        <v>105</v>
      </c>
      <c r="P7632" t="s">
        <v>9</v>
      </c>
      <c r="Q7632" t="s">
        <v>2057</v>
      </c>
      <c r="R7632" t="s">
        <v>122</v>
      </c>
      <c r="S7632" t="s">
        <v>124</v>
      </c>
      <c r="T7632">
        <v>1</v>
      </c>
      <c r="U7632" t="s">
        <v>475</v>
      </c>
      <c r="W7632" t="s">
        <v>386</v>
      </c>
    </row>
    <row r="7633" spans="1:23" x14ac:dyDescent="0.25">
      <c r="A7633" t="s">
        <v>6411</v>
      </c>
      <c r="B7633" s="1">
        <v>43882</v>
      </c>
      <c r="C7633">
        <v>7.15</v>
      </c>
      <c r="D7633" t="s">
        <v>8181</v>
      </c>
      <c r="E7633" t="s">
        <v>8181</v>
      </c>
      <c r="F7633" t="s">
        <v>6871</v>
      </c>
      <c r="G7633" t="s">
        <v>89</v>
      </c>
      <c r="H7633" t="s">
        <v>69</v>
      </c>
      <c r="I7633" t="s">
        <v>69</v>
      </c>
      <c r="J7633" t="s">
        <v>9</v>
      </c>
      <c r="O7633" t="s">
        <v>89</v>
      </c>
      <c r="P7633" t="s">
        <v>9</v>
      </c>
      <c r="Q7633" t="s">
        <v>9</v>
      </c>
      <c r="R7633" t="s">
        <v>224</v>
      </c>
      <c r="S7633" t="s">
        <v>127</v>
      </c>
      <c r="T7633">
        <v>1</v>
      </c>
      <c r="U7633" t="s">
        <v>475</v>
      </c>
      <c r="W7633" t="s">
        <v>386</v>
      </c>
    </row>
    <row r="7634" spans="1:23" x14ac:dyDescent="0.25">
      <c r="A7634" t="s">
        <v>492</v>
      </c>
      <c r="B7634" s="1">
        <v>43882</v>
      </c>
      <c r="C7634">
        <v>-80.790000000000006</v>
      </c>
      <c r="D7634" t="s">
        <v>2066</v>
      </c>
      <c r="E7634" t="s">
        <v>2066</v>
      </c>
      <c r="F7634" t="s">
        <v>2067</v>
      </c>
      <c r="G7634" t="s">
        <v>105</v>
      </c>
      <c r="H7634" t="s">
        <v>28</v>
      </c>
      <c r="I7634" t="s">
        <v>28</v>
      </c>
      <c r="J7634" t="s">
        <v>2341</v>
      </c>
      <c r="K7634" t="s">
        <v>1298</v>
      </c>
      <c r="O7634" t="s">
        <v>105</v>
      </c>
      <c r="P7634" t="s">
        <v>9</v>
      </c>
      <c r="Q7634" t="s">
        <v>2068</v>
      </c>
      <c r="R7634" t="s">
        <v>122</v>
      </c>
      <c r="S7634" t="s">
        <v>124</v>
      </c>
      <c r="T7634">
        <v>1</v>
      </c>
      <c r="U7634" t="s">
        <v>475</v>
      </c>
      <c r="W7634" t="s">
        <v>386</v>
      </c>
    </row>
    <row r="7635" spans="1:23" x14ac:dyDescent="0.25">
      <c r="A7635" t="s">
        <v>544</v>
      </c>
      <c r="B7635" s="1">
        <v>43882</v>
      </c>
      <c r="C7635">
        <v>-62.5</v>
      </c>
      <c r="D7635" t="s">
        <v>2069</v>
      </c>
      <c r="E7635" t="s">
        <v>2069</v>
      </c>
      <c r="F7635" t="s">
        <v>2070</v>
      </c>
      <c r="G7635" t="s">
        <v>88</v>
      </c>
      <c r="H7635" t="s">
        <v>59</v>
      </c>
      <c r="I7635" t="s">
        <v>59</v>
      </c>
      <c r="J7635" t="s">
        <v>2342</v>
      </c>
      <c r="K7635" t="s">
        <v>1298</v>
      </c>
      <c r="O7635" t="s">
        <v>88</v>
      </c>
      <c r="P7635" t="s">
        <v>9</v>
      </c>
      <c r="Q7635" t="s">
        <v>2071</v>
      </c>
      <c r="R7635" t="s">
        <v>122</v>
      </c>
      <c r="S7635" t="s">
        <v>127</v>
      </c>
      <c r="T7635">
        <v>1</v>
      </c>
      <c r="U7635" t="s">
        <v>475</v>
      </c>
      <c r="W7635" t="s">
        <v>386</v>
      </c>
    </row>
    <row r="7636" spans="1:23" x14ac:dyDescent="0.25">
      <c r="A7636" t="s">
        <v>544</v>
      </c>
      <c r="B7636" s="1">
        <v>43882</v>
      </c>
      <c r="C7636">
        <v>-8.81</v>
      </c>
      <c r="D7636" t="s">
        <v>2072</v>
      </c>
      <c r="E7636" t="s">
        <v>2072</v>
      </c>
      <c r="F7636" t="s">
        <v>2073</v>
      </c>
      <c r="G7636" t="s">
        <v>105</v>
      </c>
      <c r="H7636" t="s">
        <v>28</v>
      </c>
      <c r="I7636" t="s">
        <v>28</v>
      </c>
      <c r="J7636" t="s">
        <v>2341</v>
      </c>
      <c r="K7636" t="s">
        <v>1280</v>
      </c>
      <c r="O7636" t="s">
        <v>105</v>
      </c>
      <c r="P7636" t="s">
        <v>9</v>
      </c>
      <c r="Q7636" t="s">
        <v>2057</v>
      </c>
      <c r="R7636" t="s">
        <v>122</v>
      </c>
      <c r="S7636" t="s">
        <v>124</v>
      </c>
      <c r="T7636">
        <v>1</v>
      </c>
      <c r="U7636" t="s">
        <v>475</v>
      </c>
      <c r="W7636" t="s">
        <v>386</v>
      </c>
    </row>
    <row r="7637" spans="1:23" x14ac:dyDescent="0.25">
      <c r="A7637" t="s">
        <v>544</v>
      </c>
      <c r="B7637" s="1">
        <v>43882</v>
      </c>
      <c r="C7637">
        <v>-10</v>
      </c>
      <c r="D7637" t="s">
        <v>2074</v>
      </c>
      <c r="E7637" t="s">
        <v>2074</v>
      </c>
      <c r="F7637" t="s">
        <v>2075</v>
      </c>
      <c r="G7637" t="s">
        <v>105</v>
      </c>
      <c r="H7637" t="s">
        <v>28</v>
      </c>
      <c r="I7637" t="s">
        <v>28</v>
      </c>
      <c r="J7637" t="s">
        <v>2341</v>
      </c>
      <c r="K7637" t="s">
        <v>1280</v>
      </c>
      <c r="O7637" t="s">
        <v>105</v>
      </c>
      <c r="P7637" t="s">
        <v>9</v>
      </c>
      <c r="Q7637" t="s">
        <v>2057</v>
      </c>
      <c r="R7637" t="s">
        <v>122</v>
      </c>
      <c r="S7637" t="s">
        <v>124</v>
      </c>
      <c r="T7637">
        <v>1</v>
      </c>
      <c r="U7637" t="s">
        <v>475</v>
      </c>
      <c r="W7637" t="s">
        <v>386</v>
      </c>
    </row>
    <row r="7638" spans="1:23" x14ac:dyDescent="0.25">
      <c r="A7638" t="s">
        <v>544</v>
      </c>
      <c r="B7638" s="1">
        <v>43882</v>
      </c>
      <c r="C7638">
        <v>-12.65</v>
      </c>
      <c r="D7638" t="s">
        <v>744</v>
      </c>
      <c r="E7638" t="s">
        <v>744</v>
      </c>
      <c r="F7638" t="s">
        <v>2076</v>
      </c>
      <c r="G7638" t="s">
        <v>105</v>
      </c>
      <c r="H7638" t="s">
        <v>28</v>
      </c>
      <c r="I7638" t="s">
        <v>28</v>
      </c>
      <c r="J7638" t="s">
        <v>2341</v>
      </c>
      <c r="K7638" t="s">
        <v>1280</v>
      </c>
      <c r="O7638" t="s">
        <v>105</v>
      </c>
      <c r="P7638" t="s">
        <v>9</v>
      </c>
      <c r="Q7638" t="s">
        <v>2057</v>
      </c>
      <c r="R7638" t="s">
        <v>122</v>
      </c>
      <c r="S7638" t="s">
        <v>124</v>
      </c>
      <c r="T7638">
        <v>1</v>
      </c>
      <c r="U7638" t="s">
        <v>475</v>
      </c>
      <c r="W7638" t="s">
        <v>386</v>
      </c>
    </row>
    <row r="7639" spans="1:23" x14ac:dyDescent="0.25">
      <c r="A7639" t="s">
        <v>544</v>
      </c>
      <c r="B7639" s="1">
        <v>43881</v>
      </c>
      <c r="C7639">
        <v>-110.9</v>
      </c>
      <c r="D7639" t="s">
        <v>2081</v>
      </c>
      <c r="E7639" t="s">
        <v>2081</v>
      </c>
      <c r="F7639" t="s">
        <v>2082</v>
      </c>
      <c r="G7639" t="s">
        <v>105</v>
      </c>
      <c r="H7639" t="s">
        <v>28</v>
      </c>
      <c r="I7639" t="s">
        <v>28</v>
      </c>
      <c r="J7639" t="s">
        <v>2341</v>
      </c>
      <c r="K7639" t="s">
        <v>1280</v>
      </c>
      <c r="O7639" t="s">
        <v>105</v>
      </c>
      <c r="P7639" t="s">
        <v>9</v>
      </c>
      <c r="Q7639" t="s">
        <v>2057</v>
      </c>
      <c r="R7639" t="s">
        <v>122</v>
      </c>
      <c r="S7639" t="s">
        <v>124</v>
      </c>
      <c r="T7639">
        <v>1</v>
      </c>
      <c r="U7639" t="s">
        <v>475</v>
      </c>
      <c r="W7639" t="s">
        <v>386</v>
      </c>
    </row>
    <row r="7640" spans="1:23" x14ac:dyDescent="0.25">
      <c r="A7640" t="s">
        <v>544</v>
      </c>
      <c r="B7640" s="1">
        <v>43881</v>
      </c>
      <c r="C7640">
        <v>-5</v>
      </c>
      <c r="D7640" t="s">
        <v>2079</v>
      </c>
      <c r="E7640" t="s">
        <v>2079</v>
      </c>
      <c r="F7640" t="s">
        <v>2080</v>
      </c>
      <c r="G7640" t="s">
        <v>105</v>
      </c>
      <c r="H7640" t="s">
        <v>28</v>
      </c>
      <c r="I7640" t="s">
        <v>28</v>
      </c>
      <c r="J7640" t="s">
        <v>2341</v>
      </c>
      <c r="K7640" t="s">
        <v>1280</v>
      </c>
      <c r="O7640" t="s">
        <v>105</v>
      </c>
      <c r="P7640" t="s">
        <v>9</v>
      </c>
      <c r="Q7640" t="s">
        <v>2057</v>
      </c>
      <c r="R7640" t="s">
        <v>122</v>
      </c>
      <c r="S7640" t="s">
        <v>124</v>
      </c>
      <c r="T7640">
        <v>1</v>
      </c>
      <c r="U7640" t="s">
        <v>475</v>
      </c>
      <c r="W7640" t="s">
        <v>386</v>
      </c>
    </row>
    <row r="7641" spans="1:23" x14ac:dyDescent="0.25">
      <c r="A7641" t="s">
        <v>492</v>
      </c>
      <c r="B7641" s="1">
        <v>43881</v>
      </c>
      <c r="C7641">
        <v>-11.83</v>
      </c>
      <c r="D7641" t="s">
        <v>2077</v>
      </c>
      <c r="E7641" t="s">
        <v>2077</v>
      </c>
      <c r="F7641" t="s">
        <v>2078</v>
      </c>
      <c r="G7641" t="s">
        <v>105</v>
      </c>
      <c r="H7641" t="s">
        <v>28</v>
      </c>
      <c r="I7641" t="s">
        <v>28</v>
      </c>
      <c r="J7641" t="s">
        <v>2341</v>
      </c>
      <c r="K7641" t="s">
        <v>1280</v>
      </c>
      <c r="O7641" t="s">
        <v>105</v>
      </c>
      <c r="P7641" t="s">
        <v>9</v>
      </c>
      <c r="Q7641" t="s">
        <v>2057</v>
      </c>
      <c r="R7641" t="s">
        <v>122</v>
      </c>
      <c r="S7641" t="s">
        <v>124</v>
      </c>
      <c r="T7641">
        <v>1</v>
      </c>
      <c r="U7641" t="s">
        <v>475</v>
      </c>
      <c r="W7641" t="s">
        <v>386</v>
      </c>
    </row>
    <row r="7642" spans="1:23" x14ac:dyDescent="0.25">
      <c r="A7642" t="s">
        <v>544</v>
      </c>
      <c r="B7642" s="1">
        <v>43881</v>
      </c>
      <c r="C7642">
        <v>-33.909999999999997</v>
      </c>
      <c r="D7642" t="s">
        <v>2083</v>
      </c>
      <c r="E7642" t="s">
        <v>2083</v>
      </c>
      <c r="F7642" t="s">
        <v>2084</v>
      </c>
      <c r="G7642" t="s">
        <v>105</v>
      </c>
      <c r="H7642" t="s">
        <v>28</v>
      </c>
      <c r="I7642" t="s">
        <v>28</v>
      </c>
      <c r="J7642" t="s">
        <v>2341</v>
      </c>
      <c r="K7642" t="s">
        <v>1280</v>
      </c>
      <c r="O7642" t="s">
        <v>105</v>
      </c>
      <c r="P7642" t="s">
        <v>9</v>
      </c>
      <c r="Q7642" t="s">
        <v>2057</v>
      </c>
      <c r="R7642" t="s">
        <v>122</v>
      </c>
      <c r="S7642" t="s">
        <v>124</v>
      </c>
      <c r="T7642">
        <v>1</v>
      </c>
      <c r="U7642" t="s">
        <v>475</v>
      </c>
      <c r="W7642" t="s">
        <v>386</v>
      </c>
    </row>
    <row r="7643" spans="1:23" x14ac:dyDescent="0.25">
      <c r="A7643" t="s">
        <v>544</v>
      </c>
      <c r="B7643" s="1">
        <v>43881</v>
      </c>
      <c r="C7643">
        <v>-3.76</v>
      </c>
      <c r="D7643" t="s">
        <v>2085</v>
      </c>
      <c r="E7643" t="s">
        <v>2085</v>
      </c>
      <c r="F7643" t="s">
        <v>2086</v>
      </c>
      <c r="G7643" t="s">
        <v>105</v>
      </c>
      <c r="H7643" t="s">
        <v>28</v>
      </c>
      <c r="I7643" t="s">
        <v>28</v>
      </c>
      <c r="J7643" t="s">
        <v>2341</v>
      </c>
      <c r="K7643" t="s">
        <v>1280</v>
      </c>
      <c r="O7643" t="s">
        <v>105</v>
      </c>
      <c r="P7643" t="s">
        <v>9</v>
      </c>
      <c r="Q7643" t="s">
        <v>2057</v>
      </c>
      <c r="R7643" t="s">
        <v>122</v>
      </c>
      <c r="S7643" t="s">
        <v>124</v>
      </c>
      <c r="T7643">
        <v>1</v>
      </c>
      <c r="U7643" t="s">
        <v>475</v>
      </c>
      <c r="W7643" t="s">
        <v>386</v>
      </c>
    </row>
    <row r="7644" spans="1:23" x14ac:dyDescent="0.25">
      <c r="A7644" t="s">
        <v>544</v>
      </c>
      <c r="B7644" s="1">
        <v>43881</v>
      </c>
      <c r="C7644">
        <v>-8.06</v>
      </c>
      <c r="D7644" t="s">
        <v>2085</v>
      </c>
      <c r="E7644" t="s">
        <v>2085</v>
      </c>
      <c r="F7644" t="s">
        <v>2086</v>
      </c>
      <c r="G7644" t="s">
        <v>105</v>
      </c>
      <c r="H7644" t="s">
        <v>28</v>
      </c>
      <c r="I7644" t="s">
        <v>28</v>
      </c>
      <c r="J7644" t="s">
        <v>2341</v>
      </c>
      <c r="K7644" t="s">
        <v>1280</v>
      </c>
      <c r="O7644" t="s">
        <v>105</v>
      </c>
      <c r="P7644" t="s">
        <v>9</v>
      </c>
      <c r="Q7644" t="s">
        <v>2057</v>
      </c>
      <c r="R7644" t="s">
        <v>122</v>
      </c>
      <c r="S7644" t="s">
        <v>124</v>
      </c>
      <c r="T7644">
        <v>1</v>
      </c>
      <c r="U7644" t="s">
        <v>475</v>
      </c>
      <c r="W7644" t="s">
        <v>386</v>
      </c>
    </row>
    <row r="7645" spans="1:23" x14ac:dyDescent="0.25">
      <c r="A7645" t="s">
        <v>544</v>
      </c>
      <c r="B7645" s="1">
        <v>43881</v>
      </c>
      <c r="C7645">
        <v>-8.61</v>
      </c>
      <c r="D7645" t="s">
        <v>2087</v>
      </c>
      <c r="E7645" t="s">
        <v>2087</v>
      </c>
      <c r="F7645" t="s">
        <v>2088</v>
      </c>
      <c r="G7645" t="s">
        <v>105</v>
      </c>
      <c r="H7645" t="s">
        <v>28</v>
      </c>
      <c r="I7645" t="s">
        <v>28</v>
      </c>
      <c r="J7645" t="s">
        <v>2341</v>
      </c>
      <c r="K7645" t="s">
        <v>1280</v>
      </c>
      <c r="O7645" t="s">
        <v>105</v>
      </c>
      <c r="P7645" t="s">
        <v>9</v>
      </c>
      <c r="Q7645" t="s">
        <v>2057</v>
      </c>
      <c r="R7645" t="s">
        <v>122</v>
      </c>
      <c r="S7645" t="s">
        <v>124</v>
      </c>
      <c r="T7645">
        <v>1</v>
      </c>
      <c r="U7645" t="s">
        <v>475</v>
      </c>
      <c r="W7645" t="s">
        <v>386</v>
      </c>
    </row>
    <row r="7646" spans="1:23" x14ac:dyDescent="0.25">
      <c r="A7646" t="s">
        <v>544</v>
      </c>
      <c r="B7646" s="1">
        <v>43881</v>
      </c>
      <c r="C7646">
        <v>-15.68</v>
      </c>
      <c r="D7646" t="s">
        <v>744</v>
      </c>
      <c r="E7646" t="s">
        <v>744</v>
      </c>
      <c r="F7646" t="s">
        <v>2076</v>
      </c>
      <c r="G7646" t="s">
        <v>105</v>
      </c>
      <c r="H7646" t="s">
        <v>28</v>
      </c>
      <c r="I7646" t="s">
        <v>28</v>
      </c>
      <c r="J7646" t="s">
        <v>2341</v>
      </c>
      <c r="K7646" t="s">
        <v>1280</v>
      </c>
      <c r="O7646" t="s">
        <v>105</v>
      </c>
      <c r="P7646" t="s">
        <v>9</v>
      </c>
      <c r="Q7646" t="s">
        <v>2057</v>
      </c>
      <c r="R7646" t="s">
        <v>122</v>
      </c>
      <c r="S7646" t="s">
        <v>124</v>
      </c>
      <c r="T7646">
        <v>1</v>
      </c>
      <c r="U7646" t="s">
        <v>475</v>
      </c>
      <c r="W7646" t="s">
        <v>386</v>
      </c>
    </row>
    <row r="7647" spans="1:23" x14ac:dyDescent="0.25">
      <c r="A7647" t="s">
        <v>544</v>
      </c>
      <c r="B7647" s="1">
        <v>43880</v>
      </c>
      <c r="C7647">
        <v>-5</v>
      </c>
      <c r="D7647" t="s">
        <v>2089</v>
      </c>
      <c r="E7647" t="s">
        <v>2089</v>
      </c>
      <c r="F7647" t="s">
        <v>2090</v>
      </c>
      <c r="G7647" t="s">
        <v>105</v>
      </c>
      <c r="H7647" t="s">
        <v>28</v>
      </c>
      <c r="I7647" t="s">
        <v>28</v>
      </c>
      <c r="J7647" t="s">
        <v>2341</v>
      </c>
      <c r="K7647" t="s">
        <v>1280</v>
      </c>
      <c r="O7647" t="s">
        <v>105</v>
      </c>
      <c r="P7647" t="s">
        <v>9</v>
      </c>
      <c r="Q7647" t="s">
        <v>2057</v>
      </c>
      <c r="R7647" t="s">
        <v>122</v>
      </c>
      <c r="S7647" t="s">
        <v>124</v>
      </c>
      <c r="T7647">
        <v>1</v>
      </c>
      <c r="U7647" t="s">
        <v>475</v>
      </c>
      <c r="W7647" t="s">
        <v>386</v>
      </c>
    </row>
    <row r="7648" spans="1:23" x14ac:dyDescent="0.25">
      <c r="A7648" t="s">
        <v>544</v>
      </c>
      <c r="B7648" s="1">
        <v>43880</v>
      </c>
      <c r="C7648">
        <v>-4.3</v>
      </c>
      <c r="D7648" t="s">
        <v>2091</v>
      </c>
      <c r="E7648" t="s">
        <v>2091</v>
      </c>
      <c r="F7648" t="s">
        <v>2092</v>
      </c>
      <c r="G7648" t="s">
        <v>105</v>
      </c>
      <c r="H7648" t="s">
        <v>28</v>
      </c>
      <c r="I7648" t="s">
        <v>28</v>
      </c>
      <c r="J7648" t="s">
        <v>2341</v>
      </c>
      <c r="K7648" t="s">
        <v>1280</v>
      </c>
      <c r="O7648" t="s">
        <v>105</v>
      </c>
      <c r="P7648" t="s">
        <v>9</v>
      </c>
      <c r="Q7648" t="s">
        <v>2057</v>
      </c>
      <c r="R7648" t="s">
        <v>122</v>
      </c>
      <c r="S7648" t="s">
        <v>124</v>
      </c>
      <c r="T7648">
        <v>1</v>
      </c>
      <c r="U7648" t="s">
        <v>475</v>
      </c>
      <c r="W7648" t="s">
        <v>386</v>
      </c>
    </row>
    <row r="7649" spans="1:23" x14ac:dyDescent="0.25">
      <c r="A7649" t="s">
        <v>544</v>
      </c>
      <c r="B7649" s="1">
        <v>43880</v>
      </c>
      <c r="C7649">
        <v>-40.15</v>
      </c>
      <c r="D7649" t="s">
        <v>2093</v>
      </c>
      <c r="E7649" t="s">
        <v>2093</v>
      </c>
      <c r="F7649" t="s">
        <v>2094</v>
      </c>
      <c r="G7649" t="s">
        <v>105</v>
      </c>
      <c r="H7649" t="s">
        <v>28</v>
      </c>
      <c r="I7649" t="s">
        <v>28</v>
      </c>
      <c r="J7649" t="s">
        <v>2341</v>
      </c>
      <c r="K7649" t="s">
        <v>1280</v>
      </c>
      <c r="O7649" t="s">
        <v>105</v>
      </c>
      <c r="P7649" t="s">
        <v>9</v>
      </c>
      <c r="Q7649" t="s">
        <v>2057</v>
      </c>
      <c r="R7649" t="s">
        <v>122</v>
      </c>
      <c r="S7649" t="s">
        <v>124</v>
      </c>
      <c r="T7649">
        <v>1</v>
      </c>
      <c r="U7649" t="s">
        <v>475</v>
      </c>
      <c r="W7649" t="s">
        <v>386</v>
      </c>
    </row>
    <row r="7650" spans="1:23" x14ac:dyDescent="0.25">
      <c r="A7650" t="s">
        <v>6411</v>
      </c>
      <c r="B7650" s="1">
        <v>43880</v>
      </c>
      <c r="C7650">
        <v>-45.45</v>
      </c>
      <c r="D7650" t="s">
        <v>6828</v>
      </c>
      <c r="E7650" t="s">
        <v>6828</v>
      </c>
      <c r="F7650" t="s">
        <v>6829</v>
      </c>
      <c r="G7650" t="s">
        <v>89</v>
      </c>
      <c r="H7650" t="s">
        <v>229</v>
      </c>
      <c r="I7650" t="s">
        <v>229</v>
      </c>
      <c r="J7650" t="s">
        <v>9</v>
      </c>
      <c r="O7650" t="s">
        <v>89</v>
      </c>
      <c r="P7650" t="s">
        <v>9</v>
      </c>
      <c r="Q7650" t="s">
        <v>9</v>
      </c>
      <c r="R7650" t="s">
        <v>224</v>
      </c>
      <c r="S7650" t="s">
        <v>127</v>
      </c>
      <c r="T7650">
        <v>1</v>
      </c>
      <c r="U7650" t="s">
        <v>475</v>
      </c>
      <c r="W7650" t="s">
        <v>386</v>
      </c>
    </row>
    <row r="7651" spans="1:23" x14ac:dyDescent="0.25">
      <c r="A7651" t="s">
        <v>19</v>
      </c>
      <c r="B7651" s="1">
        <v>43880</v>
      </c>
      <c r="C7651">
        <v>-99.79</v>
      </c>
      <c r="D7651" t="s">
        <v>36</v>
      </c>
      <c r="E7651" t="s">
        <v>36</v>
      </c>
      <c r="F7651" t="s">
        <v>653</v>
      </c>
      <c r="G7651" t="s">
        <v>55</v>
      </c>
      <c r="H7651" t="s">
        <v>18</v>
      </c>
      <c r="I7651" t="s">
        <v>18</v>
      </c>
      <c r="J7651" t="s">
        <v>9</v>
      </c>
      <c r="O7651" t="s">
        <v>55</v>
      </c>
      <c r="P7651" t="s">
        <v>9</v>
      </c>
      <c r="Q7651" t="s">
        <v>9</v>
      </c>
      <c r="R7651" t="s">
        <v>224</v>
      </c>
      <c r="S7651" t="s">
        <v>126</v>
      </c>
      <c r="T7651">
        <v>12</v>
      </c>
      <c r="U7651" t="s">
        <v>475</v>
      </c>
      <c r="W7651" t="s">
        <v>386</v>
      </c>
    </row>
    <row r="7652" spans="1:23" x14ac:dyDescent="0.25">
      <c r="A7652" t="s">
        <v>544</v>
      </c>
      <c r="B7652" s="1">
        <v>43880</v>
      </c>
      <c r="C7652">
        <v>-36.6</v>
      </c>
      <c r="D7652" t="s">
        <v>2095</v>
      </c>
      <c r="E7652" t="s">
        <v>2095</v>
      </c>
      <c r="F7652" t="s">
        <v>2096</v>
      </c>
      <c r="G7652" t="s">
        <v>105</v>
      </c>
      <c r="H7652" t="s">
        <v>28</v>
      </c>
      <c r="I7652" t="s">
        <v>28</v>
      </c>
      <c r="J7652" t="s">
        <v>2341</v>
      </c>
      <c r="K7652" t="s">
        <v>1280</v>
      </c>
      <c r="O7652" t="s">
        <v>105</v>
      </c>
      <c r="P7652" t="s">
        <v>9</v>
      </c>
      <c r="Q7652" t="s">
        <v>2057</v>
      </c>
      <c r="R7652" t="s">
        <v>122</v>
      </c>
      <c r="S7652" t="s">
        <v>124</v>
      </c>
      <c r="T7652">
        <v>1</v>
      </c>
      <c r="U7652" t="s">
        <v>475</v>
      </c>
      <c r="W7652" t="s">
        <v>386</v>
      </c>
    </row>
    <row r="7653" spans="1:23" x14ac:dyDescent="0.25">
      <c r="A7653" t="s">
        <v>544</v>
      </c>
      <c r="B7653" s="1">
        <v>43880</v>
      </c>
      <c r="C7653">
        <v>-51.68</v>
      </c>
      <c r="D7653" t="s">
        <v>2097</v>
      </c>
      <c r="E7653" t="s">
        <v>2097</v>
      </c>
      <c r="F7653" t="s">
        <v>2098</v>
      </c>
      <c r="G7653" t="s">
        <v>105</v>
      </c>
      <c r="H7653" t="s">
        <v>28</v>
      </c>
      <c r="I7653" t="s">
        <v>28</v>
      </c>
      <c r="J7653" t="s">
        <v>2341</v>
      </c>
      <c r="K7653" t="s">
        <v>1280</v>
      </c>
      <c r="O7653" t="s">
        <v>105</v>
      </c>
      <c r="P7653" t="s">
        <v>9</v>
      </c>
      <c r="Q7653" t="s">
        <v>2057</v>
      </c>
      <c r="R7653" t="s">
        <v>122</v>
      </c>
      <c r="S7653" t="s">
        <v>124</v>
      </c>
      <c r="T7653">
        <v>1</v>
      </c>
      <c r="U7653" t="s">
        <v>475</v>
      </c>
      <c r="W7653" t="s">
        <v>386</v>
      </c>
    </row>
    <row r="7654" spans="1:23" x14ac:dyDescent="0.25">
      <c r="A7654" t="s">
        <v>492</v>
      </c>
      <c r="B7654" s="1">
        <v>43880</v>
      </c>
      <c r="C7654">
        <v>-5.49</v>
      </c>
      <c r="D7654" t="s">
        <v>5042</v>
      </c>
      <c r="E7654" t="s">
        <v>5042</v>
      </c>
      <c r="F7654" t="s">
        <v>615</v>
      </c>
      <c r="G7654" t="s">
        <v>13</v>
      </c>
      <c r="H7654" t="s">
        <v>148</v>
      </c>
      <c r="I7654" t="s">
        <v>148</v>
      </c>
      <c r="J7654" t="s">
        <v>9</v>
      </c>
      <c r="O7654" t="s">
        <v>13</v>
      </c>
      <c r="P7654" t="s">
        <v>9</v>
      </c>
      <c r="Q7654" t="s">
        <v>2099</v>
      </c>
      <c r="R7654" t="s">
        <v>122</v>
      </c>
      <c r="S7654" t="s">
        <v>127</v>
      </c>
      <c r="T7654">
        <v>12</v>
      </c>
      <c r="U7654" t="s">
        <v>475</v>
      </c>
      <c r="W7654" t="s">
        <v>386</v>
      </c>
    </row>
    <row r="7655" spans="1:23" x14ac:dyDescent="0.25">
      <c r="A7655" t="s">
        <v>544</v>
      </c>
      <c r="B7655" s="1">
        <v>43880</v>
      </c>
      <c r="C7655">
        <v>-5</v>
      </c>
      <c r="D7655" t="s">
        <v>2079</v>
      </c>
      <c r="E7655" t="s">
        <v>2079</v>
      </c>
      <c r="F7655" t="s">
        <v>2100</v>
      </c>
      <c r="G7655" t="s">
        <v>105</v>
      </c>
      <c r="H7655" t="s">
        <v>28</v>
      </c>
      <c r="I7655" t="s">
        <v>28</v>
      </c>
      <c r="J7655" t="s">
        <v>2341</v>
      </c>
      <c r="K7655" t="s">
        <v>1280</v>
      </c>
      <c r="O7655" t="s">
        <v>105</v>
      </c>
      <c r="P7655" t="s">
        <v>9</v>
      </c>
      <c r="Q7655" t="s">
        <v>2057</v>
      </c>
      <c r="R7655" t="s">
        <v>122</v>
      </c>
      <c r="S7655" t="s">
        <v>124</v>
      </c>
      <c r="T7655">
        <v>1</v>
      </c>
      <c r="U7655" t="s">
        <v>475</v>
      </c>
      <c r="W7655" t="s">
        <v>386</v>
      </c>
    </row>
    <row r="7656" spans="1:23" x14ac:dyDescent="0.25">
      <c r="A7656" t="s">
        <v>544</v>
      </c>
      <c r="B7656" s="1">
        <v>43880</v>
      </c>
      <c r="C7656">
        <v>-14.98</v>
      </c>
      <c r="D7656" t="s">
        <v>2101</v>
      </c>
      <c r="E7656" t="s">
        <v>2101</v>
      </c>
      <c r="F7656" t="s">
        <v>2102</v>
      </c>
      <c r="G7656" t="s">
        <v>105</v>
      </c>
      <c r="H7656" t="s">
        <v>28</v>
      </c>
      <c r="I7656" t="s">
        <v>28</v>
      </c>
      <c r="J7656" t="s">
        <v>2341</v>
      </c>
      <c r="K7656" t="s">
        <v>1280</v>
      </c>
      <c r="O7656" t="s">
        <v>105</v>
      </c>
      <c r="P7656" t="s">
        <v>9</v>
      </c>
      <c r="Q7656" t="s">
        <v>2057</v>
      </c>
      <c r="R7656" t="s">
        <v>122</v>
      </c>
      <c r="S7656" t="s">
        <v>124</v>
      </c>
      <c r="T7656">
        <v>1</v>
      </c>
      <c r="U7656" t="s">
        <v>475</v>
      </c>
      <c r="W7656" t="s">
        <v>386</v>
      </c>
    </row>
    <row r="7657" spans="1:23" x14ac:dyDescent="0.25">
      <c r="A7657" t="s">
        <v>544</v>
      </c>
      <c r="B7657" s="1">
        <v>43879</v>
      </c>
      <c r="C7657">
        <v>-12</v>
      </c>
      <c r="D7657" t="s">
        <v>2105</v>
      </c>
      <c r="E7657" t="s">
        <v>2105</v>
      </c>
      <c r="F7657" t="s">
        <v>2106</v>
      </c>
      <c r="G7657" t="s">
        <v>105</v>
      </c>
      <c r="H7657" t="s">
        <v>28</v>
      </c>
      <c r="I7657" t="s">
        <v>28</v>
      </c>
      <c r="J7657" t="s">
        <v>2341</v>
      </c>
      <c r="K7657" t="s">
        <v>1280</v>
      </c>
      <c r="O7657" t="s">
        <v>105</v>
      </c>
      <c r="P7657" t="s">
        <v>9</v>
      </c>
      <c r="Q7657" t="s">
        <v>2057</v>
      </c>
      <c r="R7657" t="s">
        <v>122</v>
      </c>
      <c r="S7657" t="s">
        <v>124</v>
      </c>
      <c r="T7657">
        <v>1</v>
      </c>
      <c r="U7657" t="s">
        <v>475</v>
      </c>
      <c r="W7657" t="s">
        <v>386</v>
      </c>
    </row>
    <row r="7658" spans="1:23" x14ac:dyDescent="0.25">
      <c r="A7658" t="s">
        <v>544</v>
      </c>
      <c r="B7658" s="1">
        <v>43879</v>
      </c>
      <c r="C7658">
        <v>-57.8</v>
      </c>
      <c r="D7658" t="s">
        <v>2103</v>
      </c>
      <c r="E7658" t="s">
        <v>2103</v>
      </c>
      <c r="F7658" t="s">
        <v>2104</v>
      </c>
      <c r="G7658" t="s">
        <v>105</v>
      </c>
      <c r="H7658" t="s">
        <v>28</v>
      </c>
      <c r="I7658" t="s">
        <v>28</v>
      </c>
      <c r="J7658" t="s">
        <v>2341</v>
      </c>
      <c r="K7658" t="s">
        <v>1280</v>
      </c>
      <c r="O7658" t="s">
        <v>105</v>
      </c>
      <c r="P7658" t="s">
        <v>9</v>
      </c>
      <c r="Q7658" t="s">
        <v>2057</v>
      </c>
      <c r="R7658" t="s">
        <v>122</v>
      </c>
      <c r="S7658" t="s">
        <v>124</v>
      </c>
      <c r="T7658">
        <v>1</v>
      </c>
      <c r="U7658" t="s">
        <v>475</v>
      </c>
      <c r="W7658" t="s">
        <v>386</v>
      </c>
    </row>
    <row r="7659" spans="1:23" x14ac:dyDescent="0.25">
      <c r="A7659" t="s">
        <v>6411</v>
      </c>
      <c r="B7659" s="1">
        <v>43879</v>
      </c>
      <c r="C7659">
        <v>45.45</v>
      </c>
      <c r="D7659" t="s">
        <v>6828</v>
      </c>
      <c r="E7659" t="s">
        <v>6828</v>
      </c>
      <c r="F7659" t="s">
        <v>6829</v>
      </c>
      <c r="G7659" t="s">
        <v>89</v>
      </c>
      <c r="H7659" t="s">
        <v>69</v>
      </c>
      <c r="I7659" t="s">
        <v>69</v>
      </c>
      <c r="J7659" t="s">
        <v>9</v>
      </c>
      <c r="O7659" t="s">
        <v>89</v>
      </c>
      <c r="P7659" t="s">
        <v>9</v>
      </c>
      <c r="Q7659" t="s">
        <v>9</v>
      </c>
      <c r="R7659" t="s">
        <v>224</v>
      </c>
      <c r="S7659" t="s">
        <v>127</v>
      </c>
      <c r="T7659">
        <v>1</v>
      </c>
      <c r="U7659" t="s">
        <v>475</v>
      </c>
      <c r="W7659" t="s">
        <v>386</v>
      </c>
    </row>
    <row r="7660" spans="1:23" x14ac:dyDescent="0.25">
      <c r="A7660" t="s">
        <v>19</v>
      </c>
      <c r="B7660" s="1">
        <v>43879</v>
      </c>
      <c r="C7660">
        <v>-334.5</v>
      </c>
      <c r="D7660" t="s">
        <v>46</v>
      </c>
      <c r="E7660" t="s">
        <v>46</v>
      </c>
      <c r="F7660" t="s">
        <v>695</v>
      </c>
      <c r="G7660" t="s">
        <v>55</v>
      </c>
      <c r="H7660" t="s">
        <v>18</v>
      </c>
      <c r="I7660" t="s">
        <v>18</v>
      </c>
      <c r="J7660" t="s">
        <v>9</v>
      </c>
      <c r="O7660" t="s">
        <v>55</v>
      </c>
      <c r="P7660" t="s">
        <v>9</v>
      </c>
      <c r="Q7660" t="s">
        <v>9</v>
      </c>
      <c r="R7660" t="s">
        <v>224</v>
      </c>
      <c r="S7660" t="s">
        <v>126</v>
      </c>
      <c r="T7660">
        <v>12</v>
      </c>
      <c r="U7660" t="s">
        <v>475</v>
      </c>
      <c r="W7660" t="s">
        <v>386</v>
      </c>
    </row>
    <row r="7661" spans="1:23" x14ac:dyDescent="0.25">
      <c r="A7661" t="s">
        <v>533</v>
      </c>
      <c r="B7661" s="1">
        <v>43879</v>
      </c>
      <c r="C7661">
        <v>99.79</v>
      </c>
      <c r="D7661" t="s">
        <v>36</v>
      </c>
      <c r="E7661" t="s">
        <v>36</v>
      </c>
      <c r="F7661" t="s">
        <v>675</v>
      </c>
      <c r="G7661" t="s">
        <v>55</v>
      </c>
      <c r="H7661" t="s">
        <v>18</v>
      </c>
      <c r="I7661" t="s">
        <v>18</v>
      </c>
      <c r="J7661" t="s">
        <v>9</v>
      </c>
      <c r="O7661" t="s">
        <v>55</v>
      </c>
      <c r="P7661" t="s">
        <v>9</v>
      </c>
      <c r="Q7661" t="s">
        <v>9</v>
      </c>
      <c r="R7661" t="s">
        <v>224</v>
      </c>
      <c r="S7661" t="s">
        <v>126</v>
      </c>
      <c r="T7661">
        <v>12</v>
      </c>
      <c r="U7661" t="s">
        <v>475</v>
      </c>
      <c r="W7661" t="s">
        <v>386</v>
      </c>
    </row>
    <row r="7662" spans="1:23" x14ac:dyDescent="0.25">
      <c r="A7662" t="s">
        <v>544</v>
      </c>
      <c r="B7662" s="1">
        <v>43879</v>
      </c>
      <c r="C7662">
        <v>-19.64</v>
      </c>
      <c r="D7662" t="s">
        <v>744</v>
      </c>
      <c r="E7662" t="s">
        <v>744</v>
      </c>
      <c r="F7662" t="s">
        <v>2076</v>
      </c>
      <c r="G7662" t="s">
        <v>105</v>
      </c>
      <c r="H7662" t="s">
        <v>28</v>
      </c>
      <c r="I7662" t="s">
        <v>28</v>
      </c>
      <c r="J7662" t="s">
        <v>2341</v>
      </c>
      <c r="K7662" t="s">
        <v>1280</v>
      </c>
      <c r="O7662" t="s">
        <v>105</v>
      </c>
      <c r="P7662" t="s">
        <v>9</v>
      </c>
      <c r="Q7662" t="s">
        <v>2057</v>
      </c>
      <c r="R7662" t="s">
        <v>122</v>
      </c>
      <c r="S7662" t="s">
        <v>124</v>
      </c>
      <c r="T7662">
        <v>1</v>
      </c>
      <c r="U7662" t="s">
        <v>475</v>
      </c>
      <c r="W7662" t="s">
        <v>386</v>
      </c>
    </row>
    <row r="7663" spans="1:23" x14ac:dyDescent="0.25">
      <c r="A7663" t="s">
        <v>544</v>
      </c>
      <c r="B7663" s="1">
        <v>43879</v>
      </c>
      <c r="C7663">
        <v>-5.92</v>
      </c>
      <c r="D7663" t="s">
        <v>2077</v>
      </c>
      <c r="E7663" t="s">
        <v>2077</v>
      </c>
      <c r="F7663" t="s">
        <v>2108</v>
      </c>
      <c r="G7663" t="s">
        <v>105</v>
      </c>
      <c r="H7663" t="s">
        <v>28</v>
      </c>
      <c r="I7663" t="s">
        <v>28</v>
      </c>
      <c r="J7663" t="s">
        <v>2341</v>
      </c>
      <c r="K7663" t="s">
        <v>1280</v>
      </c>
      <c r="O7663" t="s">
        <v>105</v>
      </c>
      <c r="P7663" t="s">
        <v>9</v>
      </c>
      <c r="Q7663" t="s">
        <v>2057</v>
      </c>
      <c r="R7663" t="s">
        <v>122</v>
      </c>
      <c r="S7663" t="s">
        <v>124</v>
      </c>
      <c r="T7663">
        <v>1</v>
      </c>
      <c r="U7663" t="s">
        <v>475</v>
      </c>
      <c r="W7663" t="s">
        <v>386</v>
      </c>
    </row>
    <row r="7664" spans="1:23" x14ac:dyDescent="0.25">
      <c r="A7664" t="s">
        <v>492</v>
      </c>
      <c r="B7664" s="1">
        <v>43878</v>
      </c>
      <c r="C7664">
        <v>-899.5</v>
      </c>
      <c r="D7664" t="s">
        <v>2109</v>
      </c>
      <c r="E7664" t="s">
        <v>2109</v>
      </c>
      <c r="F7664" t="s">
        <v>1527</v>
      </c>
      <c r="G7664" t="s">
        <v>117</v>
      </c>
      <c r="H7664" t="s">
        <v>152</v>
      </c>
      <c r="I7664" t="s">
        <v>152</v>
      </c>
      <c r="J7664" t="s">
        <v>2442</v>
      </c>
      <c r="K7664" t="s">
        <v>2443</v>
      </c>
      <c r="L7664" t="s">
        <v>2461</v>
      </c>
      <c r="O7664" t="s">
        <v>117</v>
      </c>
      <c r="P7664" t="s">
        <v>29</v>
      </c>
      <c r="Q7664" t="s">
        <v>2462</v>
      </c>
      <c r="R7664" t="s">
        <v>122</v>
      </c>
      <c r="S7664" t="s">
        <v>127</v>
      </c>
      <c r="T7664">
        <v>1</v>
      </c>
      <c r="U7664" t="s">
        <v>475</v>
      </c>
      <c r="V7664" t="s">
        <v>284</v>
      </c>
      <c r="W7664" t="s">
        <v>1640</v>
      </c>
    </row>
    <row r="7665" spans="1:23" x14ac:dyDescent="0.25">
      <c r="A7665" t="s">
        <v>492</v>
      </c>
      <c r="B7665" s="1">
        <v>43878</v>
      </c>
      <c r="C7665">
        <v>-2</v>
      </c>
      <c r="D7665" t="s">
        <v>689</v>
      </c>
      <c r="E7665" t="s">
        <v>689</v>
      </c>
      <c r="F7665" t="s">
        <v>690</v>
      </c>
      <c r="G7665" t="s">
        <v>100</v>
      </c>
      <c r="H7665" t="s">
        <v>41</v>
      </c>
      <c r="I7665" t="s">
        <v>41</v>
      </c>
      <c r="J7665" t="s">
        <v>2385</v>
      </c>
      <c r="K7665" t="s">
        <v>2437</v>
      </c>
      <c r="O7665" t="s">
        <v>100</v>
      </c>
      <c r="P7665" t="s">
        <v>29</v>
      </c>
      <c r="Q7665" t="s">
        <v>2438</v>
      </c>
      <c r="R7665" t="s">
        <v>122</v>
      </c>
      <c r="S7665" t="s">
        <v>127</v>
      </c>
      <c r="T7665">
        <v>12</v>
      </c>
      <c r="U7665" t="s">
        <v>475</v>
      </c>
      <c r="V7665" t="s">
        <v>280</v>
      </c>
      <c r="W7665" t="s">
        <v>1640</v>
      </c>
    </row>
    <row r="7666" spans="1:23" x14ac:dyDescent="0.25">
      <c r="A7666" t="s">
        <v>492</v>
      </c>
      <c r="B7666" s="1">
        <v>43878</v>
      </c>
      <c r="C7666">
        <v>-158.55000000000001</v>
      </c>
      <c r="D7666" t="s">
        <v>2117</v>
      </c>
      <c r="E7666" t="s">
        <v>2117</v>
      </c>
      <c r="F7666" t="s">
        <v>2118</v>
      </c>
      <c r="G7666" t="s">
        <v>88</v>
      </c>
      <c r="H7666" t="s">
        <v>59</v>
      </c>
      <c r="I7666" t="s">
        <v>59</v>
      </c>
      <c r="J7666" t="s">
        <v>9</v>
      </c>
      <c r="O7666" t="s">
        <v>88</v>
      </c>
      <c r="P7666" t="s">
        <v>9</v>
      </c>
      <c r="Q7666" t="s">
        <v>9</v>
      </c>
      <c r="R7666" t="s">
        <v>122</v>
      </c>
      <c r="S7666" t="s">
        <v>127</v>
      </c>
      <c r="T7666">
        <v>1</v>
      </c>
      <c r="U7666" t="s">
        <v>475</v>
      </c>
      <c r="W7666" t="s">
        <v>386</v>
      </c>
    </row>
    <row r="7667" spans="1:23" x14ac:dyDescent="0.25">
      <c r="A7667" t="s">
        <v>544</v>
      </c>
      <c r="B7667" s="1">
        <v>43878</v>
      </c>
      <c r="C7667">
        <v>-75.39</v>
      </c>
      <c r="D7667" t="s">
        <v>2112</v>
      </c>
      <c r="E7667" t="s">
        <v>2112</v>
      </c>
      <c r="F7667" t="s">
        <v>2113</v>
      </c>
      <c r="G7667" t="s">
        <v>88</v>
      </c>
      <c r="H7667" t="s">
        <v>59</v>
      </c>
      <c r="I7667" t="s">
        <v>59</v>
      </c>
      <c r="J7667" t="s">
        <v>2342</v>
      </c>
      <c r="K7667" t="s">
        <v>1298</v>
      </c>
      <c r="O7667" t="s">
        <v>88</v>
      </c>
      <c r="P7667" t="s">
        <v>9</v>
      </c>
      <c r="Q7667" t="s">
        <v>2114</v>
      </c>
      <c r="R7667" t="s">
        <v>122</v>
      </c>
      <c r="S7667" t="s">
        <v>127</v>
      </c>
      <c r="T7667">
        <v>1</v>
      </c>
      <c r="U7667" t="s">
        <v>475</v>
      </c>
      <c r="W7667" t="s">
        <v>386</v>
      </c>
    </row>
    <row r="7668" spans="1:23" x14ac:dyDescent="0.25">
      <c r="A7668" t="s">
        <v>544</v>
      </c>
      <c r="B7668" s="1">
        <v>43878</v>
      </c>
      <c r="C7668">
        <v>-1083.42</v>
      </c>
      <c r="D7668" t="s">
        <v>2115</v>
      </c>
      <c r="E7668" t="s">
        <v>2115</v>
      </c>
      <c r="F7668" t="s">
        <v>2116</v>
      </c>
      <c r="G7668" t="s">
        <v>105</v>
      </c>
      <c r="H7668" t="s">
        <v>28</v>
      </c>
      <c r="I7668" t="s">
        <v>28</v>
      </c>
      <c r="J7668" t="s">
        <v>2419</v>
      </c>
      <c r="O7668" t="s">
        <v>105</v>
      </c>
      <c r="P7668" t="s">
        <v>9</v>
      </c>
      <c r="Q7668" t="s">
        <v>2420</v>
      </c>
      <c r="R7668" t="s">
        <v>122</v>
      </c>
      <c r="S7668" t="s">
        <v>124</v>
      </c>
      <c r="T7668">
        <v>1</v>
      </c>
      <c r="U7668" t="s">
        <v>475</v>
      </c>
      <c r="W7668" t="s">
        <v>386</v>
      </c>
    </row>
    <row r="7669" spans="1:23" x14ac:dyDescent="0.25">
      <c r="A7669" t="s">
        <v>544</v>
      </c>
      <c r="B7669" s="1">
        <v>43878</v>
      </c>
      <c r="C7669">
        <v>-44.19</v>
      </c>
      <c r="D7669" t="s">
        <v>2110</v>
      </c>
      <c r="E7669" t="s">
        <v>2110</v>
      </c>
      <c r="F7669" t="s">
        <v>2111</v>
      </c>
      <c r="G7669" t="s">
        <v>105</v>
      </c>
      <c r="H7669" t="s">
        <v>28</v>
      </c>
      <c r="I7669" t="s">
        <v>28</v>
      </c>
      <c r="J7669" t="s">
        <v>2341</v>
      </c>
      <c r="K7669" t="s">
        <v>1280</v>
      </c>
      <c r="O7669" t="s">
        <v>105</v>
      </c>
      <c r="P7669" t="s">
        <v>9</v>
      </c>
      <c r="Q7669" t="s">
        <v>2057</v>
      </c>
      <c r="R7669" t="s">
        <v>122</v>
      </c>
      <c r="S7669" t="s">
        <v>124</v>
      </c>
      <c r="T7669">
        <v>1</v>
      </c>
      <c r="U7669" t="s">
        <v>475</v>
      </c>
      <c r="W7669" t="s">
        <v>386</v>
      </c>
    </row>
    <row r="7670" spans="1:23" x14ac:dyDescent="0.25">
      <c r="A7670" t="s">
        <v>336</v>
      </c>
      <c r="B7670" s="1">
        <v>43878</v>
      </c>
      <c r="C7670">
        <v>-2</v>
      </c>
      <c r="D7670" t="s">
        <v>1398</v>
      </c>
      <c r="E7670" t="s">
        <v>1398</v>
      </c>
      <c r="F7670" t="s">
        <v>1399</v>
      </c>
      <c r="G7670" t="s">
        <v>101</v>
      </c>
      <c r="H7670" t="s">
        <v>23</v>
      </c>
      <c r="I7670" t="s">
        <v>23</v>
      </c>
      <c r="J7670" t="s">
        <v>9</v>
      </c>
      <c r="O7670" t="s">
        <v>101</v>
      </c>
      <c r="P7670" t="s">
        <v>9</v>
      </c>
      <c r="Q7670" t="s">
        <v>2119</v>
      </c>
      <c r="R7670" t="s">
        <v>122</v>
      </c>
      <c r="S7670" t="s">
        <v>127</v>
      </c>
      <c r="T7670">
        <v>12</v>
      </c>
      <c r="U7670" t="s">
        <v>475</v>
      </c>
      <c r="W7670" t="s">
        <v>386</v>
      </c>
    </row>
    <row r="7671" spans="1:23" x14ac:dyDescent="0.25">
      <c r="A7671" t="s">
        <v>336</v>
      </c>
      <c r="B7671" s="1">
        <v>43878</v>
      </c>
      <c r="C7671">
        <v>-20</v>
      </c>
      <c r="D7671" t="s">
        <v>1398</v>
      </c>
      <c r="E7671" t="s">
        <v>1398</v>
      </c>
      <c r="F7671" t="s">
        <v>1399</v>
      </c>
      <c r="G7671" t="s">
        <v>105</v>
      </c>
      <c r="H7671" t="s">
        <v>28</v>
      </c>
      <c r="I7671" t="s">
        <v>28</v>
      </c>
      <c r="J7671" t="s">
        <v>2341</v>
      </c>
      <c r="K7671" t="s">
        <v>2120</v>
      </c>
      <c r="O7671" t="s">
        <v>105</v>
      </c>
      <c r="P7671" t="s">
        <v>9</v>
      </c>
      <c r="Q7671" t="s">
        <v>2121</v>
      </c>
      <c r="R7671" t="s">
        <v>122</v>
      </c>
      <c r="S7671" t="s">
        <v>124</v>
      </c>
      <c r="T7671">
        <v>1</v>
      </c>
      <c r="U7671" t="s">
        <v>475</v>
      </c>
      <c r="W7671" t="s">
        <v>386</v>
      </c>
    </row>
    <row r="7672" spans="1:23" x14ac:dyDescent="0.25">
      <c r="A7672" t="s">
        <v>512</v>
      </c>
      <c r="B7672" s="1">
        <v>43878</v>
      </c>
      <c r="C7672">
        <v>-23.91</v>
      </c>
      <c r="D7672" t="s">
        <v>497</v>
      </c>
      <c r="E7672" t="s">
        <v>497</v>
      </c>
      <c r="F7672" t="s">
        <v>742</v>
      </c>
      <c r="G7672" t="s">
        <v>104</v>
      </c>
      <c r="H7672" t="s">
        <v>16</v>
      </c>
      <c r="I7672" t="s">
        <v>16</v>
      </c>
      <c r="J7672" t="s">
        <v>9</v>
      </c>
      <c r="O7672" t="s">
        <v>104</v>
      </c>
      <c r="P7672" t="s">
        <v>9</v>
      </c>
      <c r="Q7672" t="s">
        <v>9</v>
      </c>
      <c r="R7672" t="s">
        <v>122</v>
      </c>
      <c r="S7672" t="s">
        <v>127</v>
      </c>
      <c r="T7672">
        <v>12</v>
      </c>
      <c r="U7672" t="s">
        <v>475</v>
      </c>
      <c r="W7672" t="s">
        <v>386</v>
      </c>
    </row>
    <row r="7673" spans="1:23" x14ac:dyDescent="0.25">
      <c r="A7673" t="s">
        <v>492</v>
      </c>
      <c r="B7673" s="1">
        <v>43878</v>
      </c>
      <c r="C7673">
        <v>-20</v>
      </c>
      <c r="D7673" t="s">
        <v>580</v>
      </c>
      <c r="E7673" t="s">
        <v>580</v>
      </c>
      <c r="F7673" t="s">
        <v>581</v>
      </c>
      <c r="G7673" t="s">
        <v>88</v>
      </c>
      <c r="H7673" t="s">
        <v>59</v>
      </c>
      <c r="I7673" t="s">
        <v>59</v>
      </c>
      <c r="J7673" t="s">
        <v>9</v>
      </c>
      <c r="O7673" t="s">
        <v>88</v>
      </c>
      <c r="P7673" t="s">
        <v>9</v>
      </c>
      <c r="Q7673" t="s">
        <v>9</v>
      </c>
      <c r="R7673" t="s">
        <v>122</v>
      </c>
      <c r="S7673" t="s">
        <v>127</v>
      </c>
      <c r="T7673">
        <v>1</v>
      </c>
      <c r="U7673" t="s">
        <v>475</v>
      </c>
      <c r="W7673" t="s">
        <v>386</v>
      </c>
    </row>
    <row r="7674" spans="1:23" x14ac:dyDescent="0.25">
      <c r="A7674" t="s">
        <v>492</v>
      </c>
      <c r="B7674" s="1">
        <v>43878</v>
      </c>
      <c r="C7674">
        <v>-24.19</v>
      </c>
      <c r="D7674" t="s">
        <v>603</v>
      </c>
      <c r="E7674" t="s">
        <v>603</v>
      </c>
      <c r="F7674" t="s">
        <v>2122</v>
      </c>
      <c r="G7674" t="s">
        <v>104</v>
      </c>
      <c r="H7674" t="s">
        <v>16</v>
      </c>
      <c r="I7674" t="s">
        <v>16</v>
      </c>
      <c r="J7674" t="s">
        <v>9</v>
      </c>
      <c r="O7674" t="s">
        <v>104</v>
      </c>
      <c r="P7674" t="s">
        <v>9</v>
      </c>
      <c r="Q7674" t="s">
        <v>9</v>
      </c>
      <c r="R7674" t="s">
        <v>122</v>
      </c>
      <c r="S7674" t="s">
        <v>127</v>
      </c>
      <c r="T7674">
        <v>12</v>
      </c>
      <c r="U7674" t="s">
        <v>475</v>
      </c>
      <c r="W7674" t="s">
        <v>386</v>
      </c>
    </row>
    <row r="7675" spans="1:23" x14ac:dyDescent="0.25">
      <c r="A7675" t="s">
        <v>508</v>
      </c>
      <c r="B7675" s="1">
        <v>43877</v>
      </c>
      <c r="C7675">
        <v>-16.149999999999999</v>
      </c>
      <c r="D7675" t="s">
        <v>491</v>
      </c>
      <c r="E7675" t="s">
        <v>491</v>
      </c>
      <c r="F7675" t="s">
        <v>491</v>
      </c>
      <c r="G7675" t="s">
        <v>88</v>
      </c>
      <c r="H7675" t="s">
        <v>484</v>
      </c>
      <c r="I7675" t="s">
        <v>484</v>
      </c>
      <c r="J7675" t="s">
        <v>9</v>
      </c>
      <c r="K7675" t="s">
        <v>9</v>
      </c>
      <c r="L7675" t="s">
        <v>9</v>
      </c>
      <c r="M7675" t="s">
        <v>2125</v>
      </c>
      <c r="O7675" t="s">
        <v>88</v>
      </c>
      <c r="P7675" t="s">
        <v>509</v>
      </c>
      <c r="Q7675" t="s">
        <v>2127</v>
      </c>
      <c r="R7675" t="s">
        <v>122</v>
      </c>
      <c r="S7675" t="s">
        <v>125</v>
      </c>
      <c r="T7675">
        <v>12</v>
      </c>
      <c r="U7675" t="s">
        <v>475</v>
      </c>
      <c r="W7675" t="s">
        <v>386</v>
      </c>
    </row>
    <row r="7676" spans="1:23" x14ac:dyDescent="0.25">
      <c r="A7676" t="s">
        <v>508</v>
      </c>
      <c r="B7676" s="1">
        <v>43877</v>
      </c>
      <c r="C7676">
        <v>16.149999999999999</v>
      </c>
      <c r="D7676" t="s">
        <v>502</v>
      </c>
      <c r="E7676" t="s">
        <v>502</v>
      </c>
      <c r="F7676" t="s">
        <v>502</v>
      </c>
      <c r="G7676" t="s">
        <v>92</v>
      </c>
      <c r="H7676" t="s">
        <v>49</v>
      </c>
      <c r="I7676" t="s">
        <v>49</v>
      </c>
      <c r="J7676" t="s">
        <v>9</v>
      </c>
      <c r="K7676" t="s">
        <v>9</v>
      </c>
      <c r="L7676" t="s">
        <v>9</v>
      </c>
      <c r="M7676" t="s">
        <v>2125</v>
      </c>
      <c r="O7676" t="s">
        <v>92</v>
      </c>
      <c r="P7676" t="s">
        <v>509</v>
      </c>
      <c r="Q7676" t="s">
        <v>2126</v>
      </c>
      <c r="R7676" t="s">
        <v>92</v>
      </c>
      <c r="S7676" t="s">
        <v>127</v>
      </c>
      <c r="T7676">
        <v>12</v>
      </c>
      <c r="U7676" t="s">
        <v>475</v>
      </c>
      <c r="W7676" t="s">
        <v>386</v>
      </c>
    </row>
    <row r="7677" spans="1:23" x14ac:dyDescent="0.25">
      <c r="A7677" t="s">
        <v>544</v>
      </c>
      <c r="B7677" s="1">
        <v>43877</v>
      </c>
      <c r="C7677">
        <v>-88.43</v>
      </c>
      <c r="D7677" t="s">
        <v>2123</v>
      </c>
      <c r="E7677" t="s">
        <v>2123</v>
      </c>
      <c r="F7677" t="s">
        <v>2124</v>
      </c>
      <c r="G7677" t="s">
        <v>104</v>
      </c>
      <c r="H7677" t="s">
        <v>12</v>
      </c>
      <c r="I7677" t="s">
        <v>12</v>
      </c>
      <c r="J7677" t="s">
        <v>9</v>
      </c>
      <c r="O7677" t="s">
        <v>104</v>
      </c>
      <c r="P7677" t="s">
        <v>9</v>
      </c>
      <c r="Q7677" t="s">
        <v>9</v>
      </c>
      <c r="R7677" t="s">
        <v>122</v>
      </c>
      <c r="S7677" t="s">
        <v>127</v>
      </c>
      <c r="T7677">
        <v>12</v>
      </c>
      <c r="U7677" t="s">
        <v>475</v>
      </c>
      <c r="W7677" t="s">
        <v>386</v>
      </c>
    </row>
    <row r="7678" spans="1:23" x14ac:dyDescent="0.25">
      <c r="A7678" t="s">
        <v>336</v>
      </c>
      <c r="B7678" s="1">
        <v>43877</v>
      </c>
      <c r="C7678">
        <v>-2</v>
      </c>
      <c r="D7678" t="s">
        <v>1398</v>
      </c>
      <c r="E7678" t="s">
        <v>1398</v>
      </c>
      <c r="F7678" t="s">
        <v>1399</v>
      </c>
      <c r="G7678" t="s">
        <v>101</v>
      </c>
      <c r="H7678" t="s">
        <v>23</v>
      </c>
      <c r="I7678" t="s">
        <v>23</v>
      </c>
      <c r="J7678" t="s">
        <v>9</v>
      </c>
      <c r="O7678" t="s">
        <v>101</v>
      </c>
      <c r="P7678" t="s">
        <v>9</v>
      </c>
      <c r="Q7678" t="s">
        <v>9</v>
      </c>
      <c r="R7678" t="s">
        <v>122</v>
      </c>
      <c r="S7678" t="s">
        <v>127</v>
      </c>
      <c r="T7678">
        <v>12</v>
      </c>
      <c r="U7678" t="s">
        <v>475</v>
      </c>
      <c r="W7678" t="s">
        <v>386</v>
      </c>
    </row>
    <row r="7679" spans="1:23" x14ac:dyDescent="0.25">
      <c r="A7679" t="s">
        <v>336</v>
      </c>
      <c r="B7679" s="1">
        <v>43877</v>
      </c>
      <c r="C7679">
        <v>-80</v>
      </c>
      <c r="D7679" t="s">
        <v>1398</v>
      </c>
      <c r="E7679" t="s">
        <v>1398</v>
      </c>
      <c r="F7679" t="s">
        <v>1399</v>
      </c>
      <c r="G7679" t="s">
        <v>117</v>
      </c>
      <c r="H7679" t="s">
        <v>14</v>
      </c>
      <c r="I7679" t="s">
        <v>14</v>
      </c>
      <c r="J7679" t="s">
        <v>9</v>
      </c>
      <c r="O7679" t="s">
        <v>117</v>
      </c>
      <c r="P7679" t="s">
        <v>9</v>
      </c>
      <c r="Q7679" t="s">
        <v>9</v>
      </c>
      <c r="R7679" t="s">
        <v>122</v>
      </c>
      <c r="S7679" t="s">
        <v>127</v>
      </c>
      <c r="T7679">
        <v>12</v>
      </c>
      <c r="U7679" t="s">
        <v>475</v>
      </c>
      <c r="W7679" t="s">
        <v>386</v>
      </c>
    </row>
    <row r="7680" spans="1:23" x14ac:dyDescent="0.25">
      <c r="A7680" t="s">
        <v>492</v>
      </c>
      <c r="B7680" s="1">
        <v>43876</v>
      </c>
      <c r="C7680">
        <v>-41.41</v>
      </c>
      <c r="D7680" t="s">
        <v>495</v>
      </c>
      <c r="E7680" t="s">
        <v>495</v>
      </c>
      <c r="F7680" t="s">
        <v>496</v>
      </c>
      <c r="G7680" t="s">
        <v>104</v>
      </c>
      <c r="H7680" t="s">
        <v>16</v>
      </c>
      <c r="I7680" t="s">
        <v>16</v>
      </c>
      <c r="J7680" t="s">
        <v>9</v>
      </c>
      <c r="O7680" t="s">
        <v>104</v>
      </c>
      <c r="P7680" t="s">
        <v>9</v>
      </c>
      <c r="Q7680" t="s">
        <v>9</v>
      </c>
      <c r="R7680" t="s">
        <v>122</v>
      </c>
      <c r="S7680" t="s">
        <v>127</v>
      </c>
      <c r="T7680">
        <v>12</v>
      </c>
      <c r="U7680" t="s">
        <v>475</v>
      </c>
      <c r="W7680" t="s">
        <v>386</v>
      </c>
    </row>
    <row r="7681" spans="1:23" x14ac:dyDescent="0.25">
      <c r="A7681" t="s">
        <v>19</v>
      </c>
      <c r="B7681" s="1">
        <v>43875</v>
      </c>
      <c r="C7681">
        <v>3708.66</v>
      </c>
      <c r="D7681" t="s">
        <v>719</v>
      </c>
      <c r="E7681" t="s">
        <v>719</v>
      </c>
      <c r="F7681" t="s">
        <v>565</v>
      </c>
      <c r="G7681" t="s">
        <v>92</v>
      </c>
      <c r="H7681" t="s">
        <v>30</v>
      </c>
      <c r="I7681" t="s">
        <v>30</v>
      </c>
      <c r="J7681" t="s">
        <v>9</v>
      </c>
      <c r="O7681" t="s">
        <v>92</v>
      </c>
      <c r="P7681" t="s">
        <v>9</v>
      </c>
      <c r="Q7681" t="s">
        <v>9</v>
      </c>
      <c r="R7681" t="s">
        <v>92</v>
      </c>
      <c r="S7681" t="s">
        <v>127</v>
      </c>
      <c r="T7681">
        <v>12</v>
      </c>
      <c r="U7681" t="s">
        <v>475</v>
      </c>
      <c r="W7681" t="s">
        <v>386</v>
      </c>
    </row>
    <row r="7682" spans="1:23" x14ac:dyDescent="0.25">
      <c r="A7682" t="s">
        <v>34</v>
      </c>
      <c r="B7682" s="1">
        <v>43875</v>
      </c>
      <c r="C7682">
        <v>334.5</v>
      </c>
      <c r="D7682" t="s">
        <v>46</v>
      </c>
      <c r="E7682" t="s">
        <v>46</v>
      </c>
      <c r="F7682" t="s">
        <v>703</v>
      </c>
      <c r="G7682" t="s">
        <v>55</v>
      </c>
      <c r="H7682" t="s">
        <v>18</v>
      </c>
      <c r="I7682" t="s">
        <v>18</v>
      </c>
      <c r="J7682" t="s">
        <v>9</v>
      </c>
      <c r="O7682" t="s">
        <v>55</v>
      </c>
      <c r="P7682" t="s">
        <v>9</v>
      </c>
      <c r="Q7682" t="s">
        <v>9</v>
      </c>
      <c r="R7682" t="s">
        <v>224</v>
      </c>
      <c r="S7682" t="s">
        <v>126</v>
      </c>
      <c r="T7682">
        <v>12</v>
      </c>
      <c r="U7682" t="s">
        <v>475</v>
      </c>
      <c r="W7682" t="s">
        <v>386</v>
      </c>
    </row>
    <row r="7683" spans="1:23" x14ac:dyDescent="0.25">
      <c r="A7683" t="s">
        <v>6411</v>
      </c>
      <c r="B7683" s="1">
        <v>43875</v>
      </c>
      <c r="C7683">
        <v>-138.25</v>
      </c>
      <c r="D7683" t="s">
        <v>8182</v>
      </c>
      <c r="E7683" t="s">
        <v>8182</v>
      </c>
      <c r="F7683" t="s">
        <v>6459</v>
      </c>
      <c r="G7683" t="s">
        <v>89</v>
      </c>
      <c r="H7683" t="s">
        <v>229</v>
      </c>
      <c r="I7683" t="s">
        <v>229</v>
      </c>
      <c r="J7683" t="s">
        <v>9</v>
      </c>
      <c r="O7683" t="s">
        <v>89</v>
      </c>
      <c r="P7683" t="s">
        <v>9</v>
      </c>
      <c r="Q7683" t="s">
        <v>9</v>
      </c>
      <c r="R7683" t="s">
        <v>224</v>
      </c>
      <c r="S7683" t="s">
        <v>127</v>
      </c>
      <c r="T7683">
        <v>1</v>
      </c>
      <c r="U7683" t="s">
        <v>475</v>
      </c>
      <c r="W7683" t="s">
        <v>386</v>
      </c>
    </row>
    <row r="7684" spans="1:23" x14ac:dyDescent="0.25">
      <c r="A7684" t="s">
        <v>19</v>
      </c>
      <c r="B7684" s="1">
        <v>43875</v>
      </c>
      <c r="C7684">
        <v>99.98</v>
      </c>
      <c r="D7684" t="s">
        <v>1881</v>
      </c>
      <c r="E7684" t="s">
        <v>1881</v>
      </c>
      <c r="F7684" t="s">
        <v>598</v>
      </c>
      <c r="G7684" t="s">
        <v>110</v>
      </c>
      <c r="H7684" t="s">
        <v>193</v>
      </c>
      <c r="I7684" t="s">
        <v>193</v>
      </c>
      <c r="J7684" t="s">
        <v>9</v>
      </c>
      <c r="O7684" t="s">
        <v>110</v>
      </c>
      <c r="P7684" t="s">
        <v>9</v>
      </c>
      <c r="Q7684" t="s">
        <v>2128</v>
      </c>
      <c r="R7684" t="s">
        <v>122</v>
      </c>
      <c r="S7684" t="s">
        <v>127</v>
      </c>
      <c r="T7684">
        <v>1</v>
      </c>
      <c r="U7684" t="s">
        <v>475</v>
      </c>
      <c r="V7684" t="s">
        <v>283</v>
      </c>
      <c r="W7684" t="s">
        <v>386</v>
      </c>
    </row>
    <row r="7685" spans="1:23" x14ac:dyDescent="0.25">
      <c r="A7685" t="s">
        <v>544</v>
      </c>
      <c r="B7685" s="1">
        <v>43875</v>
      </c>
      <c r="C7685">
        <v>-133.19999999999999</v>
      </c>
      <c r="D7685" t="s">
        <v>1825</v>
      </c>
      <c r="E7685" t="s">
        <v>1825</v>
      </c>
      <c r="F7685" t="s">
        <v>1826</v>
      </c>
      <c r="G7685" t="s">
        <v>104</v>
      </c>
      <c r="H7685" t="s">
        <v>12</v>
      </c>
      <c r="I7685" t="s">
        <v>12</v>
      </c>
      <c r="J7685" t="s">
        <v>9</v>
      </c>
      <c r="O7685" t="s">
        <v>104</v>
      </c>
      <c r="P7685" t="s">
        <v>9</v>
      </c>
      <c r="Q7685" t="s">
        <v>9</v>
      </c>
      <c r="R7685" t="s">
        <v>122</v>
      </c>
      <c r="S7685" t="s">
        <v>127</v>
      </c>
      <c r="T7685">
        <v>12</v>
      </c>
      <c r="U7685" t="s">
        <v>475</v>
      </c>
      <c r="W7685" t="s">
        <v>386</v>
      </c>
    </row>
    <row r="7686" spans="1:23" x14ac:dyDescent="0.25">
      <c r="A7686" t="s">
        <v>544</v>
      </c>
      <c r="B7686" s="1">
        <v>43875</v>
      </c>
      <c r="C7686">
        <v>-10</v>
      </c>
      <c r="D7686" t="s">
        <v>2058</v>
      </c>
      <c r="E7686" t="s">
        <v>2058</v>
      </c>
      <c r="F7686" t="s">
        <v>2059</v>
      </c>
      <c r="G7686" t="s">
        <v>55</v>
      </c>
      <c r="H7686" t="s">
        <v>76</v>
      </c>
      <c r="I7686" t="s">
        <v>76</v>
      </c>
      <c r="J7686" t="s">
        <v>2339</v>
      </c>
      <c r="O7686" t="s">
        <v>55</v>
      </c>
      <c r="P7686" t="s">
        <v>9</v>
      </c>
      <c r="Q7686" t="s">
        <v>1988</v>
      </c>
      <c r="R7686" t="s">
        <v>224</v>
      </c>
      <c r="S7686" t="s">
        <v>126</v>
      </c>
      <c r="T7686">
        <v>12</v>
      </c>
      <c r="U7686" t="s">
        <v>475</v>
      </c>
      <c r="V7686" t="s">
        <v>6075</v>
      </c>
      <c r="W7686" t="s">
        <v>386</v>
      </c>
    </row>
    <row r="7687" spans="1:23" x14ac:dyDescent="0.25">
      <c r="A7687" t="s">
        <v>544</v>
      </c>
      <c r="B7687" s="1">
        <v>43875</v>
      </c>
      <c r="C7687">
        <v>-7.99</v>
      </c>
      <c r="D7687" t="s">
        <v>2129</v>
      </c>
      <c r="E7687" t="s">
        <v>2129</v>
      </c>
      <c r="F7687" t="s">
        <v>2130</v>
      </c>
      <c r="G7687" t="s">
        <v>104</v>
      </c>
      <c r="H7687" t="s">
        <v>7</v>
      </c>
      <c r="I7687" t="s">
        <v>7</v>
      </c>
      <c r="J7687" t="s">
        <v>9</v>
      </c>
      <c r="O7687" t="s">
        <v>104</v>
      </c>
      <c r="P7687" t="s">
        <v>9</v>
      </c>
      <c r="Q7687" t="s">
        <v>9</v>
      </c>
      <c r="R7687" t="s">
        <v>122</v>
      </c>
      <c r="S7687" t="s">
        <v>127</v>
      </c>
      <c r="T7687">
        <v>12</v>
      </c>
      <c r="U7687" t="s">
        <v>475</v>
      </c>
      <c r="W7687" t="s">
        <v>386</v>
      </c>
    </row>
    <row r="7688" spans="1:23" x14ac:dyDescent="0.25">
      <c r="A7688" t="s">
        <v>19</v>
      </c>
      <c r="B7688" s="1">
        <v>43874</v>
      </c>
      <c r="C7688">
        <v>-130.84</v>
      </c>
      <c r="D7688" t="s">
        <v>701</v>
      </c>
      <c r="E7688" t="s">
        <v>701</v>
      </c>
      <c r="F7688" t="s">
        <v>702</v>
      </c>
      <c r="G7688" t="s">
        <v>94</v>
      </c>
      <c r="H7688" t="s">
        <v>24</v>
      </c>
      <c r="I7688" t="s">
        <v>24</v>
      </c>
      <c r="J7688" t="s">
        <v>2433</v>
      </c>
      <c r="K7688" t="s">
        <v>2434</v>
      </c>
      <c r="O7688" t="s">
        <v>94</v>
      </c>
      <c r="P7688" t="s">
        <v>29</v>
      </c>
      <c r="Q7688" t="s">
        <v>2435</v>
      </c>
      <c r="R7688" t="s">
        <v>122</v>
      </c>
      <c r="S7688" t="s">
        <v>127</v>
      </c>
      <c r="T7688">
        <v>12</v>
      </c>
      <c r="U7688" t="s">
        <v>475</v>
      </c>
      <c r="V7688" t="s">
        <v>265</v>
      </c>
      <c r="W7688" t="s">
        <v>1640</v>
      </c>
    </row>
    <row r="7689" spans="1:23" x14ac:dyDescent="0.25">
      <c r="A7689" t="s">
        <v>336</v>
      </c>
      <c r="B7689" s="1">
        <v>43874</v>
      </c>
      <c r="C7689">
        <v>-20</v>
      </c>
      <c r="D7689" t="s">
        <v>1398</v>
      </c>
      <c r="E7689" t="s">
        <v>1398</v>
      </c>
      <c r="F7689" t="s">
        <v>1399</v>
      </c>
      <c r="G7689" t="s">
        <v>104</v>
      </c>
      <c r="H7689" t="s">
        <v>7</v>
      </c>
      <c r="I7689" t="s">
        <v>7</v>
      </c>
      <c r="J7689" t="s">
        <v>9</v>
      </c>
      <c r="O7689" t="s">
        <v>104</v>
      </c>
      <c r="P7689" t="s">
        <v>9</v>
      </c>
      <c r="Q7689" t="s">
        <v>2131</v>
      </c>
      <c r="R7689" t="s">
        <v>122</v>
      </c>
      <c r="S7689" t="s">
        <v>127</v>
      </c>
      <c r="T7689">
        <v>12</v>
      </c>
      <c r="U7689" t="s">
        <v>475</v>
      </c>
      <c r="W7689" t="s">
        <v>386</v>
      </c>
    </row>
    <row r="7690" spans="1:23" x14ac:dyDescent="0.25">
      <c r="A7690" t="s">
        <v>6411</v>
      </c>
      <c r="B7690" s="1">
        <v>43874</v>
      </c>
      <c r="C7690">
        <v>138.25</v>
      </c>
      <c r="D7690" t="s">
        <v>8182</v>
      </c>
      <c r="E7690" t="s">
        <v>8182</v>
      </c>
      <c r="F7690" t="s">
        <v>6459</v>
      </c>
      <c r="G7690" t="s">
        <v>89</v>
      </c>
      <c r="H7690" t="s">
        <v>69</v>
      </c>
      <c r="I7690" t="s">
        <v>69</v>
      </c>
      <c r="J7690" t="s">
        <v>9</v>
      </c>
      <c r="O7690" t="s">
        <v>89</v>
      </c>
      <c r="P7690" t="s">
        <v>9</v>
      </c>
      <c r="Q7690" t="s">
        <v>9</v>
      </c>
      <c r="R7690" t="s">
        <v>224</v>
      </c>
      <c r="S7690" t="s">
        <v>127</v>
      </c>
      <c r="T7690">
        <v>1</v>
      </c>
      <c r="U7690" t="s">
        <v>475</v>
      </c>
      <c r="W7690" t="s">
        <v>386</v>
      </c>
    </row>
    <row r="7691" spans="1:23" x14ac:dyDescent="0.25">
      <c r="A7691" t="s">
        <v>336</v>
      </c>
      <c r="B7691" s="1">
        <v>43874</v>
      </c>
      <c r="C7691">
        <v>-2</v>
      </c>
      <c r="D7691" t="s">
        <v>1398</v>
      </c>
      <c r="E7691" t="s">
        <v>1398</v>
      </c>
      <c r="F7691" t="s">
        <v>1399</v>
      </c>
      <c r="G7691" t="s">
        <v>101</v>
      </c>
      <c r="H7691" t="s">
        <v>23</v>
      </c>
      <c r="I7691" t="s">
        <v>23</v>
      </c>
      <c r="J7691" t="s">
        <v>9</v>
      </c>
      <c r="O7691" t="s">
        <v>101</v>
      </c>
      <c r="P7691" t="s">
        <v>9</v>
      </c>
      <c r="Q7691" t="s">
        <v>2131</v>
      </c>
      <c r="R7691" t="s">
        <v>122</v>
      </c>
      <c r="S7691" t="s">
        <v>127</v>
      </c>
      <c r="T7691">
        <v>12</v>
      </c>
      <c r="U7691" t="s">
        <v>475</v>
      </c>
      <c r="W7691" t="s">
        <v>386</v>
      </c>
    </row>
    <row r="7692" spans="1:23" x14ac:dyDescent="0.25">
      <c r="A7692" t="s">
        <v>336</v>
      </c>
      <c r="B7692" s="1">
        <v>43873</v>
      </c>
      <c r="C7692">
        <v>-20</v>
      </c>
      <c r="D7692" t="s">
        <v>1982</v>
      </c>
      <c r="E7692" t="s">
        <v>1982</v>
      </c>
      <c r="F7692" t="s">
        <v>2132</v>
      </c>
      <c r="G7692" t="s">
        <v>117</v>
      </c>
      <c r="H7692" t="s">
        <v>14</v>
      </c>
      <c r="I7692" t="s">
        <v>14</v>
      </c>
      <c r="J7692" t="s">
        <v>9</v>
      </c>
      <c r="O7692" t="s">
        <v>117</v>
      </c>
      <c r="P7692" t="s">
        <v>9</v>
      </c>
      <c r="Q7692" t="s">
        <v>9</v>
      </c>
      <c r="R7692" t="s">
        <v>122</v>
      </c>
      <c r="S7692" t="s">
        <v>127</v>
      </c>
      <c r="T7692">
        <v>12</v>
      </c>
      <c r="U7692" t="s">
        <v>475</v>
      </c>
      <c r="W7692" t="s">
        <v>386</v>
      </c>
    </row>
    <row r="7693" spans="1:23" x14ac:dyDescent="0.25">
      <c r="A7693" t="s">
        <v>492</v>
      </c>
      <c r="B7693" s="1">
        <v>43873</v>
      </c>
      <c r="C7693">
        <v>347</v>
      </c>
      <c r="D7693" t="s">
        <v>2133</v>
      </c>
      <c r="E7693" t="s">
        <v>2133</v>
      </c>
      <c r="F7693" t="s">
        <v>2134</v>
      </c>
      <c r="G7693" t="s">
        <v>117</v>
      </c>
      <c r="H7693" t="s">
        <v>152</v>
      </c>
      <c r="I7693" t="s">
        <v>152</v>
      </c>
      <c r="J7693" t="s">
        <v>2442</v>
      </c>
      <c r="K7693" t="s">
        <v>2443</v>
      </c>
      <c r="L7693" t="s">
        <v>2469</v>
      </c>
      <c r="O7693" t="s">
        <v>117</v>
      </c>
      <c r="P7693" t="s">
        <v>29</v>
      </c>
      <c r="Q7693" t="s">
        <v>2470</v>
      </c>
      <c r="R7693" t="s">
        <v>122</v>
      </c>
      <c r="S7693" t="s">
        <v>127</v>
      </c>
      <c r="T7693">
        <v>1</v>
      </c>
      <c r="U7693" t="s">
        <v>475</v>
      </c>
      <c r="V7693" t="s">
        <v>284</v>
      </c>
      <c r="W7693" t="s">
        <v>1640</v>
      </c>
    </row>
    <row r="7694" spans="1:23" x14ac:dyDescent="0.25">
      <c r="A7694" t="s">
        <v>488</v>
      </c>
      <c r="B7694" s="1">
        <v>43872</v>
      </c>
      <c r="C7694">
        <v>123.24</v>
      </c>
      <c r="D7694" t="s">
        <v>489</v>
      </c>
      <c r="E7694" t="s">
        <v>489</v>
      </c>
      <c r="F7694" t="s">
        <v>490</v>
      </c>
      <c r="G7694" t="s">
        <v>92</v>
      </c>
      <c r="H7694" t="s">
        <v>71</v>
      </c>
      <c r="I7694" t="s">
        <v>71</v>
      </c>
      <c r="J7694" t="s">
        <v>9</v>
      </c>
      <c r="O7694" t="s">
        <v>92</v>
      </c>
      <c r="P7694" t="s">
        <v>9</v>
      </c>
      <c r="Q7694" t="s">
        <v>9</v>
      </c>
      <c r="R7694" t="s">
        <v>92</v>
      </c>
      <c r="S7694" t="s">
        <v>127</v>
      </c>
      <c r="T7694">
        <v>12</v>
      </c>
      <c r="U7694" t="s">
        <v>475</v>
      </c>
      <c r="W7694" t="s">
        <v>386</v>
      </c>
    </row>
    <row r="7695" spans="1:23" x14ac:dyDescent="0.25">
      <c r="A7695" t="s">
        <v>492</v>
      </c>
      <c r="B7695" s="1">
        <v>43872</v>
      </c>
      <c r="C7695">
        <v>-15</v>
      </c>
      <c r="D7695" t="s">
        <v>612</v>
      </c>
      <c r="E7695" t="s">
        <v>612</v>
      </c>
      <c r="F7695" t="s">
        <v>1067</v>
      </c>
      <c r="G7695" t="s">
        <v>110</v>
      </c>
      <c r="H7695" t="s">
        <v>79</v>
      </c>
      <c r="I7695" t="s">
        <v>79</v>
      </c>
      <c r="J7695" t="s">
        <v>9</v>
      </c>
      <c r="O7695" t="s">
        <v>110</v>
      </c>
      <c r="P7695" t="s">
        <v>9</v>
      </c>
      <c r="Q7695" t="s">
        <v>9</v>
      </c>
      <c r="R7695" t="s">
        <v>122</v>
      </c>
      <c r="S7695" t="s">
        <v>127</v>
      </c>
      <c r="T7695">
        <v>12</v>
      </c>
      <c r="U7695" t="s">
        <v>475</v>
      </c>
      <c r="V7695" t="s">
        <v>283</v>
      </c>
      <c r="W7695" t="s">
        <v>386</v>
      </c>
    </row>
    <row r="7696" spans="1:23" x14ac:dyDescent="0.25">
      <c r="A7696" t="s">
        <v>492</v>
      </c>
      <c r="B7696" s="1">
        <v>43872</v>
      </c>
      <c r="C7696">
        <v>-29.69</v>
      </c>
      <c r="D7696" t="s">
        <v>681</v>
      </c>
      <c r="E7696" t="s">
        <v>681</v>
      </c>
      <c r="F7696" t="s">
        <v>2135</v>
      </c>
      <c r="G7696" t="s">
        <v>104</v>
      </c>
      <c r="H7696" t="s">
        <v>16</v>
      </c>
      <c r="I7696" t="s">
        <v>16</v>
      </c>
      <c r="J7696" t="s">
        <v>9</v>
      </c>
      <c r="O7696" t="s">
        <v>104</v>
      </c>
      <c r="P7696" t="s">
        <v>9</v>
      </c>
      <c r="Q7696" t="s">
        <v>9</v>
      </c>
      <c r="R7696" t="s">
        <v>122</v>
      </c>
      <c r="S7696" t="s">
        <v>127</v>
      </c>
      <c r="T7696">
        <v>12</v>
      </c>
      <c r="U7696" t="s">
        <v>475</v>
      </c>
      <c r="W7696" t="s">
        <v>386</v>
      </c>
    </row>
    <row r="7697" spans="1:23" x14ac:dyDescent="0.25">
      <c r="A7697" t="s">
        <v>544</v>
      </c>
      <c r="B7697" s="1">
        <v>43871</v>
      </c>
      <c r="C7697">
        <v>-8</v>
      </c>
      <c r="D7697" t="s">
        <v>761</v>
      </c>
      <c r="E7697" t="s">
        <v>761</v>
      </c>
      <c r="F7697" t="s">
        <v>2040</v>
      </c>
      <c r="G7697" t="s">
        <v>104</v>
      </c>
      <c r="H7697" t="s">
        <v>7</v>
      </c>
      <c r="I7697" t="s">
        <v>7</v>
      </c>
      <c r="J7697" t="s">
        <v>9</v>
      </c>
      <c r="O7697" t="s">
        <v>104</v>
      </c>
      <c r="P7697" t="s">
        <v>9</v>
      </c>
      <c r="Q7697" t="s">
        <v>9</v>
      </c>
      <c r="R7697" t="s">
        <v>122</v>
      </c>
      <c r="S7697" t="s">
        <v>127</v>
      </c>
      <c r="T7697">
        <v>12</v>
      </c>
      <c r="U7697" t="s">
        <v>475</v>
      </c>
      <c r="W7697" t="s">
        <v>386</v>
      </c>
    </row>
    <row r="7698" spans="1:23" x14ac:dyDescent="0.25">
      <c r="A7698" t="s">
        <v>19</v>
      </c>
      <c r="B7698" s="1">
        <v>43871</v>
      </c>
      <c r="C7698">
        <v>-3874.04</v>
      </c>
      <c r="D7698" t="s">
        <v>17</v>
      </c>
      <c r="E7698" t="s">
        <v>17</v>
      </c>
      <c r="F7698" t="s">
        <v>1855</v>
      </c>
      <c r="G7698" t="s">
        <v>55</v>
      </c>
      <c r="H7698" t="s">
        <v>18</v>
      </c>
      <c r="I7698" t="s">
        <v>18</v>
      </c>
      <c r="J7698" t="s">
        <v>9</v>
      </c>
      <c r="O7698" t="s">
        <v>55</v>
      </c>
      <c r="P7698" t="s">
        <v>9</v>
      </c>
      <c r="Q7698" t="s">
        <v>9</v>
      </c>
      <c r="R7698" t="s">
        <v>224</v>
      </c>
      <c r="S7698" t="s">
        <v>126</v>
      </c>
      <c r="T7698">
        <v>12</v>
      </c>
      <c r="U7698" t="s">
        <v>475</v>
      </c>
      <c r="W7698" t="s">
        <v>386</v>
      </c>
    </row>
    <row r="7699" spans="1:23" x14ac:dyDescent="0.25">
      <c r="A7699" t="s">
        <v>19</v>
      </c>
      <c r="B7699" s="1">
        <v>43871</v>
      </c>
      <c r="C7699">
        <v>-125.47</v>
      </c>
      <c r="D7699" t="s">
        <v>85</v>
      </c>
      <c r="E7699" t="s">
        <v>85</v>
      </c>
      <c r="F7699" t="s">
        <v>498</v>
      </c>
      <c r="G7699" t="s">
        <v>55</v>
      </c>
      <c r="H7699" t="s">
        <v>18</v>
      </c>
      <c r="I7699" t="s">
        <v>18</v>
      </c>
      <c r="J7699" t="s">
        <v>9</v>
      </c>
      <c r="O7699" t="s">
        <v>55</v>
      </c>
      <c r="P7699" t="s">
        <v>9</v>
      </c>
      <c r="Q7699" t="s">
        <v>9</v>
      </c>
      <c r="R7699" t="s">
        <v>224</v>
      </c>
      <c r="S7699" t="s">
        <v>126</v>
      </c>
      <c r="T7699">
        <v>12</v>
      </c>
      <c r="U7699" t="s">
        <v>475</v>
      </c>
      <c r="W7699" t="s">
        <v>386</v>
      </c>
    </row>
    <row r="7700" spans="1:23" x14ac:dyDescent="0.25">
      <c r="A7700" t="s">
        <v>492</v>
      </c>
      <c r="B7700" s="1">
        <v>43871</v>
      </c>
      <c r="C7700">
        <v>-39.619999999999997</v>
      </c>
      <c r="D7700" t="s">
        <v>495</v>
      </c>
      <c r="E7700" t="s">
        <v>495</v>
      </c>
      <c r="F7700" t="s">
        <v>496</v>
      </c>
      <c r="G7700" t="s">
        <v>104</v>
      </c>
      <c r="H7700" t="s">
        <v>16</v>
      </c>
      <c r="I7700" t="s">
        <v>16</v>
      </c>
      <c r="J7700" t="s">
        <v>9</v>
      </c>
      <c r="O7700" t="s">
        <v>104</v>
      </c>
      <c r="P7700" t="s">
        <v>9</v>
      </c>
      <c r="Q7700" t="s">
        <v>9</v>
      </c>
      <c r="R7700" t="s">
        <v>122</v>
      </c>
      <c r="S7700" t="s">
        <v>127</v>
      </c>
      <c r="T7700">
        <v>12</v>
      </c>
      <c r="U7700" t="s">
        <v>475</v>
      </c>
      <c r="W7700" t="s">
        <v>386</v>
      </c>
    </row>
    <row r="7701" spans="1:23" x14ac:dyDescent="0.25">
      <c r="A7701" t="s">
        <v>512</v>
      </c>
      <c r="B7701" s="1">
        <v>43871</v>
      </c>
      <c r="C7701">
        <v>-10.45</v>
      </c>
      <c r="D7701" t="s">
        <v>497</v>
      </c>
      <c r="E7701" t="s">
        <v>497</v>
      </c>
      <c r="F7701" t="s">
        <v>742</v>
      </c>
      <c r="G7701" t="s">
        <v>117</v>
      </c>
      <c r="H7701" t="s">
        <v>44</v>
      </c>
      <c r="I7701" t="s">
        <v>44</v>
      </c>
      <c r="J7701" t="s">
        <v>9</v>
      </c>
      <c r="O7701" t="s">
        <v>117</v>
      </c>
      <c r="P7701" t="s">
        <v>9</v>
      </c>
      <c r="Q7701" t="s">
        <v>9</v>
      </c>
      <c r="R7701" t="s">
        <v>122</v>
      </c>
      <c r="S7701" t="s">
        <v>127</v>
      </c>
      <c r="T7701">
        <v>12</v>
      </c>
      <c r="U7701" t="s">
        <v>475</v>
      </c>
      <c r="W7701" t="s">
        <v>386</v>
      </c>
    </row>
    <row r="7702" spans="1:23" x14ac:dyDescent="0.25">
      <c r="A7702" t="s">
        <v>512</v>
      </c>
      <c r="B7702" s="1">
        <v>43871</v>
      </c>
      <c r="C7702">
        <v>-15.68</v>
      </c>
      <c r="D7702" t="s">
        <v>497</v>
      </c>
      <c r="E7702" t="s">
        <v>497</v>
      </c>
      <c r="F7702" t="s">
        <v>742</v>
      </c>
      <c r="G7702" t="s">
        <v>117</v>
      </c>
      <c r="H7702" t="s">
        <v>44</v>
      </c>
      <c r="I7702" t="s">
        <v>44</v>
      </c>
      <c r="J7702" t="s">
        <v>9</v>
      </c>
      <c r="O7702" t="s">
        <v>117</v>
      </c>
      <c r="P7702" t="s">
        <v>9</v>
      </c>
      <c r="Q7702" t="s">
        <v>9</v>
      </c>
      <c r="R7702" t="s">
        <v>122</v>
      </c>
      <c r="S7702" t="s">
        <v>127</v>
      </c>
      <c r="T7702">
        <v>12</v>
      </c>
      <c r="U7702" t="s">
        <v>475</v>
      </c>
      <c r="W7702" t="s">
        <v>386</v>
      </c>
    </row>
    <row r="7703" spans="1:23" x14ac:dyDescent="0.25">
      <c r="A7703" t="s">
        <v>492</v>
      </c>
      <c r="B7703" s="1">
        <v>43871</v>
      </c>
      <c r="C7703">
        <v>-4.57</v>
      </c>
      <c r="D7703" t="s">
        <v>495</v>
      </c>
      <c r="E7703" t="s">
        <v>495</v>
      </c>
      <c r="F7703" t="s">
        <v>496</v>
      </c>
      <c r="G7703" t="s">
        <v>104</v>
      </c>
      <c r="H7703" t="s">
        <v>16</v>
      </c>
      <c r="I7703" t="s">
        <v>16</v>
      </c>
      <c r="J7703" t="s">
        <v>9</v>
      </c>
      <c r="O7703" t="s">
        <v>104</v>
      </c>
      <c r="P7703" t="s">
        <v>9</v>
      </c>
      <c r="Q7703" t="s">
        <v>9</v>
      </c>
      <c r="R7703" t="s">
        <v>122</v>
      </c>
      <c r="S7703" t="s">
        <v>127</v>
      </c>
      <c r="T7703">
        <v>12</v>
      </c>
      <c r="U7703" t="s">
        <v>475</v>
      </c>
      <c r="W7703" t="s">
        <v>386</v>
      </c>
    </row>
    <row r="7704" spans="1:23" x14ac:dyDescent="0.25">
      <c r="A7704" t="s">
        <v>544</v>
      </c>
      <c r="B7704" s="1">
        <v>43870</v>
      </c>
      <c r="C7704">
        <v>-21.75</v>
      </c>
      <c r="D7704" t="s">
        <v>716</v>
      </c>
      <c r="E7704" t="s">
        <v>716</v>
      </c>
      <c r="F7704" t="s">
        <v>2136</v>
      </c>
      <c r="G7704" t="s">
        <v>10</v>
      </c>
      <c r="H7704" t="s">
        <v>35</v>
      </c>
      <c r="I7704" t="s">
        <v>35</v>
      </c>
      <c r="J7704" t="s">
        <v>9</v>
      </c>
      <c r="O7704" t="s">
        <v>10</v>
      </c>
      <c r="P7704" t="s">
        <v>9</v>
      </c>
      <c r="Q7704" t="s">
        <v>9</v>
      </c>
      <c r="R7704" t="s">
        <v>122</v>
      </c>
      <c r="S7704" t="s">
        <v>127</v>
      </c>
      <c r="T7704">
        <v>12</v>
      </c>
      <c r="U7704" t="s">
        <v>475</v>
      </c>
      <c r="W7704" t="s">
        <v>386</v>
      </c>
    </row>
    <row r="7705" spans="1:23" x14ac:dyDescent="0.25">
      <c r="A7705" t="s">
        <v>512</v>
      </c>
      <c r="B7705" s="1">
        <v>43870</v>
      </c>
      <c r="C7705">
        <v>-10.39</v>
      </c>
      <c r="D7705" t="s">
        <v>497</v>
      </c>
      <c r="E7705" t="s">
        <v>497</v>
      </c>
      <c r="F7705" t="s">
        <v>742</v>
      </c>
      <c r="G7705" t="s">
        <v>120</v>
      </c>
      <c r="H7705" t="s">
        <v>83</v>
      </c>
      <c r="I7705" t="s">
        <v>83</v>
      </c>
      <c r="J7705" t="s">
        <v>9</v>
      </c>
      <c r="O7705" t="s">
        <v>120</v>
      </c>
      <c r="P7705" t="s">
        <v>9</v>
      </c>
      <c r="Q7705" t="s">
        <v>9</v>
      </c>
      <c r="R7705" t="s">
        <v>122</v>
      </c>
      <c r="S7705" t="s">
        <v>127</v>
      </c>
      <c r="T7705">
        <v>12</v>
      </c>
      <c r="U7705" t="s">
        <v>475</v>
      </c>
      <c r="W7705" t="s">
        <v>386</v>
      </c>
    </row>
    <row r="7706" spans="1:23" x14ac:dyDescent="0.25">
      <c r="A7706" t="s">
        <v>492</v>
      </c>
      <c r="B7706" s="1">
        <v>43869</v>
      </c>
      <c r="C7706">
        <v>-8.35</v>
      </c>
      <c r="D7706" t="s">
        <v>493</v>
      </c>
      <c r="E7706" t="s">
        <v>493</v>
      </c>
      <c r="F7706" t="s">
        <v>494</v>
      </c>
      <c r="G7706" t="s">
        <v>104</v>
      </c>
      <c r="H7706" t="s">
        <v>16</v>
      </c>
      <c r="I7706" t="s">
        <v>16</v>
      </c>
      <c r="J7706" t="s">
        <v>9</v>
      </c>
      <c r="O7706" t="s">
        <v>104</v>
      </c>
      <c r="P7706" t="s">
        <v>9</v>
      </c>
      <c r="Q7706" t="s">
        <v>9</v>
      </c>
      <c r="R7706" t="s">
        <v>122</v>
      </c>
      <c r="S7706" t="s">
        <v>127</v>
      </c>
      <c r="T7706">
        <v>12</v>
      </c>
      <c r="U7706" t="s">
        <v>475</v>
      </c>
      <c r="W7706" t="s">
        <v>386</v>
      </c>
    </row>
    <row r="7707" spans="1:23" x14ac:dyDescent="0.25">
      <c r="A7707" t="s">
        <v>492</v>
      </c>
      <c r="B7707" s="1">
        <v>43869</v>
      </c>
      <c r="C7707">
        <v>25</v>
      </c>
      <c r="D7707" t="s">
        <v>536</v>
      </c>
      <c r="E7707" t="s">
        <v>536</v>
      </c>
      <c r="F7707" t="s">
        <v>537</v>
      </c>
      <c r="G7707" t="s">
        <v>92</v>
      </c>
      <c r="H7707" t="s">
        <v>49</v>
      </c>
      <c r="I7707" t="s">
        <v>49</v>
      </c>
      <c r="J7707" t="s">
        <v>9</v>
      </c>
      <c r="O7707" t="s">
        <v>92</v>
      </c>
      <c r="P7707" t="s">
        <v>9</v>
      </c>
      <c r="Q7707" t="s">
        <v>9</v>
      </c>
      <c r="R7707" t="s">
        <v>92</v>
      </c>
      <c r="S7707" t="s">
        <v>127</v>
      </c>
      <c r="T7707">
        <v>12</v>
      </c>
      <c r="U7707" t="s">
        <v>475</v>
      </c>
      <c r="W7707" t="s">
        <v>386</v>
      </c>
    </row>
    <row r="7708" spans="1:23" x14ac:dyDescent="0.25">
      <c r="A7708" t="s">
        <v>492</v>
      </c>
      <c r="B7708" s="1">
        <v>43869</v>
      </c>
      <c r="C7708">
        <v>-60</v>
      </c>
      <c r="D7708" t="s">
        <v>2471</v>
      </c>
      <c r="E7708" t="s">
        <v>2471</v>
      </c>
      <c r="F7708" t="s">
        <v>2137</v>
      </c>
      <c r="G7708" t="s">
        <v>117</v>
      </c>
      <c r="H7708" t="s">
        <v>14</v>
      </c>
      <c r="I7708" t="s">
        <v>14</v>
      </c>
      <c r="J7708" t="s">
        <v>9</v>
      </c>
      <c r="O7708" t="s">
        <v>117</v>
      </c>
      <c r="P7708" t="s">
        <v>9</v>
      </c>
      <c r="Q7708" t="s">
        <v>9</v>
      </c>
      <c r="R7708" t="s">
        <v>122</v>
      </c>
      <c r="S7708" t="s">
        <v>127</v>
      </c>
      <c r="T7708">
        <v>12</v>
      </c>
      <c r="U7708" t="s">
        <v>475</v>
      </c>
      <c r="W7708" t="s">
        <v>386</v>
      </c>
    </row>
    <row r="7709" spans="1:23" x14ac:dyDescent="0.25">
      <c r="A7709" t="s">
        <v>492</v>
      </c>
      <c r="B7709" s="1">
        <v>43869</v>
      </c>
      <c r="C7709">
        <v>-9.9600000000000009</v>
      </c>
      <c r="D7709" t="s">
        <v>493</v>
      </c>
      <c r="E7709" t="s">
        <v>493</v>
      </c>
      <c r="F7709" t="s">
        <v>494</v>
      </c>
      <c r="G7709" t="s">
        <v>104</v>
      </c>
      <c r="H7709" t="s">
        <v>16</v>
      </c>
      <c r="I7709" t="s">
        <v>16</v>
      </c>
      <c r="J7709" t="s">
        <v>9</v>
      </c>
      <c r="O7709" t="s">
        <v>104</v>
      </c>
      <c r="P7709" t="s">
        <v>9</v>
      </c>
      <c r="Q7709" t="s">
        <v>9</v>
      </c>
      <c r="R7709" t="s">
        <v>122</v>
      </c>
      <c r="S7709" t="s">
        <v>127</v>
      </c>
      <c r="T7709">
        <v>12</v>
      </c>
      <c r="U7709" t="s">
        <v>475</v>
      </c>
      <c r="W7709" t="s">
        <v>386</v>
      </c>
    </row>
    <row r="7710" spans="1:23" x14ac:dyDescent="0.25">
      <c r="A7710" t="s">
        <v>492</v>
      </c>
      <c r="B7710" s="1">
        <v>43869</v>
      </c>
      <c r="C7710">
        <v>25</v>
      </c>
      <c r="D7710" t="s">
        <v>536</v>
      </c>
      <c r="E7710" t="s">
        <v>536</v>
      </c>
      <c r="F7710" t="s">
        <v>537</v>
      </c>
      <c r="G7710" t="s">
        <v>92</v>
      </c>
      <c r="H7710" t="s">
        <v>49</v>
      </c>
      <c r="I7710" t="s">
        <v>49</v>
      </c>
      <c r="J7710" t="s">
        <v>9</v>
      </c>
      <c r="O7710" t="s">
        <v>92</v>
      </c>
      <c r="P7710" t="s">
        <v>9</v>
      </c>
      <c r="Q7710" t="s">
        <v>9</v>
      </c>
      <c r="R7710" t="s">
        <v>92</v>
      </c>
      <c r="S7710" t="s">
        <v>127</v>
      </c>
      <c r="T7710">
        <v>12</v>
      </c>
      <c r="U7710" t="s">
        <v>475</v>
      </c>
      <c r="W7710" t="s">
        <v>386</v>
      </c>
    </row>
    <row r="7711" spans="1:23" x14ac:dyDescent="0.25">
      <c r="A7711" t="s">
        <v>492</v>
      </c>
      <c r="B7711" s="1">
        <v>43868</v>
      </c>
      <c r="C7711">
        <v>25</v>
      </c>
      <c r="D7711" t="s">
        <v>536</v>
      </c>
      <c r="E7711" t="s">
        <v>536</v>
      </c>
      <c r="F7711" t="s">
        <v>537</v>
      </c>
      <c r="G7711" t="s">
        <v>92</v>
      </c>
      <c r="H7711" t="s">
        <v>49</v>
      </c>
      <c r="I7711" t="s">
        <v>49</v>
      </c>
      <c r="J7711" t="s">
        <v>9</v>
      </c>
      <c r="O7711" t="s">
        <v>92</v>
      </c>
      <c r="P7711" t="s">
        <v>9</v>
      </c>
      <c r="Q7711" t="s">
        <v>9</v>
      </c>
      <c r="R7711" t="s">
        <v>92</v>
      </c>
      <c r="S7711" t="s">
        <v>127</v>
      </c>
      <c r="T7711">
        <v>12</v>
      </c>
      <c r="U7711" t="s">
        <v>475</v>
      </c>
      <c r="W7711" t="s">
        <v>386</v>
      </c>
    </row>
    <row r="7712" spans="1:23" x14ac:dyDescent="0.25">
      <c r="A7712" t="s">
        <v>492</v>
      </c>
      <c r="B7712" s="1">
        <v>43868</v>
      </c>
      <c r="C7712">
        <v>-95</v>
      </c>
      <c r="D7712" t="s">
        <v>1938</v>
      </c>
      <c r="E7712" t="s">
        <v>1938</v>
      </c>
      <c r="F7712" t="s">
        <v>1560</v>
      </c>
      <c r="G7712" t="s">
        <v>117</v>
      </c>
      <c r="H7712" t="s">
        <v>152</v>
      </c>
      <c r="I7712" t="s">
        <v>152</v>
      </c>
      <c r="J7712" t="s">
        <v>2442</v>
      </c>
      <c r="K7712" t="s">
        <v>2443</v>
      </c>
      <c r="L7712" t="s">
        <v>2463</v>
      </c>
      <c r="O7712" t="s">
        <v>117</v>
      </c>
      <c r="P7712" t="s">
        <v>29</v>
      </c>
      <c r="Q7712" t="s">
        <v>2464</v>
      </c>
      <c r="R7712" t="s">
        <v>122</v>
      </c>
      <c r="S7712" t="s">
        <v>127</v>
      </c>
      <c r="T7712">
        <v>1</v>
      </c>
      <c r="U7712" t="s">
        <v>475</v>
      </c>
      <c r="V7712" t="s">
        <v>284</v>
      </c>
      <c r="W7712" t="s">
        <v>1640</v>
      </c>
    </row>
    <row r="7713" spans="1:23" x14ac:dyDescent="0.25">
      <c r="A7713" t="s">
        <v>492</v>
      </c>
      <c r="B7713" s="1">
        <v>43868</v>
      </c>
      <c r="C7713">
        <v>-372</v>
      </c>
      <c r="D7713" t="s">
        <v>2133</v>
      </c>
      <c r="E7713" t="s">
        <v>2133</v>
      </c>
      <c r="F7713" t="s">
        <v>2134</v>
      </c>
      <c r="G7713" t="s">
        <v>117</v>
      </c>
      <c r="H7713" t="s">
        <v>152</v>
      </c>
      <c r="I7713" t="s">
        <v>152</v>
      </c>
      <c r="J7713" t="s">
        <v>2442</v>
      </c>
      <c r="K7713" t="s">
        <v>2443</v>
      </c>
      <c r="L7713" t="s">
        <v>2469</v>
      </c>
      <c r="O7713" t="s">
        <v>117</v>
      </c>
      <c r="P7713" t="s">
        <v>29</v>
      </c>
      <c r="Q7713" t="s">
        <v>2470</v>
      </c>
      <c r="R7713" t="s">
        <v>122</v>
      </c>
      <c r="S7713" t="s">
        <v>127</v>
      </c>
      <c r="T7713">
        <v>1</v>
      </c>
      <c r="U7713" t="s">
        <v>475</v>
      </c>
      <c r="V7713" t="s">
        <v>284</v>
      </c>
      <c r="W7713" t="s">
        <v>1640</v>
      </c>
    </row>
    <row r="7714" spans="1:23" x14ac:dyDescent="0.25">
      <c r="A7714" t="s">
        <v>492</v>
      </c>
      <c r="B7714" s="1">
        <v>43868</v>
      </c>
      <c r="C7714">
        <v>-101</v>
      </c>
      <c r="D7714" t="s">
        <v>495</v>
      </c>
      <c r="E7714" t="s">
        <v>495</v>
      </c>
      <c r="F7714" t="s">
        <v>496</v>
      </c>
      <c r="G7714" t="s">
        <v>104</v>
      </c>
      <c r="H7714" t="s">
        <v>16</v>
      </c>
      <c r="I7714" t="s">
        <v>16</v>
      </c>
      <c r="J7714" t="s">
        <v>9</v>
      </c>
      <c r="O7714" t="s">
        <v>104</v>
      </c>
      <c r="P7714" t="s">
        <v>9</v>
      </c>
      <c r="Q7714" t="s">
        <v>9</v>
      </c>
      <c r="R7714" t="s">
        <v>122</v>
      </c>
      <c r="S7714" t="s">
        <v>127</v>
      </c>
      <c r="T7714">
        <v>12</v>
      </c>
      <c r="U7714" t="s">
        <v>475</v>
      </c>
      <c r="W7714" t="s">
        <v>386</v>
      </c>
    </row>
    <row r="7715" spans="1:23" x14ac:dyDescent="0.25">
      <c r="A7715" t="s">
        <v>544</v>
      </c>
      <c r="B7715" s="1">
        <v>43868</v>
      </c>
      <c r="C7715">
        <v>3874.04</v>
      </c>
      <c r="D7715" t="s">
        <v>17</v>
      </c>
      <c r="E7715" t="s">
        <v>17</v>
      </c>
      <c r="F7715" t="s">
        <v>2027</v>
      </c>
      <c r="G7715" t="s">
        <v>55</v>
      </c>
      <c r="H7715" t="s">
        <v>18</v>
      </c>
      <c r="I7715" t="s">
        <v>18</v>
      </c>
      <c r="J7715" t="s">
        <v>9</v>
      </c>
      <c r="O7715" t="s">
        <v>55</v>
      </c>
      <c r="P7715" t="s">
        <v>9</v>
      </c>
      <c r="Q7715" t="s">
        <v>9</v>
      </c>
      <c r="R7715" t="s">
        <v>224</v>
      </c>
      <c r="S7715" t="s">
        <v>126</v>
      </c>
      <c r="T7715">
        <v>12</v>
      </c>
      <c r="U7715" t="s">
        <v>475</v>
      </c>
      <c r="W7715" t="s">
        <v>386</v>
      </c>
    </row>
    <row r="7716" spans="1:23" x14ac:dyDescent="0.25">
      <c r="A7716" t="s">
        <v>544</v>
      </c>
      <c r="B7716" s="1">
        <v>43868</v>
      </c>
      <c r="C7716">
        <v>-17.11</v>
      </c>
      <c r="D7716" t="s">
        <v>744</v>
      </c>
      <c r="E7716" t="s">
        <v>744</v>
      </c>
      <c r="F7716" t="s">
        <v>745</v>
      </c>
      <c r="G7716" t="s">
        <v>104</v>
      </c>
      <c r="H7716" t="s">
        <v>7</v>
      </c>
      <c r="I7716" t="s">
        <v>7</v>
      </c>
      <c r="J7716" t="s">
        <v>9</v>
      </c>
      <c r="O7716" t="s">
        <v>104</v>
      </c>
      <c r="P7716" t="s">
        <v>9</v>
      </c>
      <c r="Q7716" t="s">
        <v>9</v>
      </c>
      <c r="R7716" t="s">
        <v>122</v>
      </c>
      <c r="S7716" t="s">
        <v>127</v>
      </c>
      <c r="T7716">
        <v>12</v>
      </c>
      <c r="U7716" t="s">
        <v>475</v>
      </c>
      <c r="W7716" t="s">
        <v>386</v>
      </c>
    </row>
    <row r="7717" spans="1:23" x14ac:dyDescent="0.25">
      <c r="A7717" t="s">
        <v>492</v>
      </c>
      <c r="B7717" s="1">
        <v>43868</v>
      </c>
      <c r="C7717">
        <v>-640</v>
      </c>
      <c r="D7717" t="s">
        <v>1686</v>
      </c>
      <c r="E7717" t="s">
        <v>1686</v>
      </c>
      <c r="F7717" t="s">
        <v>1687</v>
      </c>
      <c r="G7717" t="s">
        <v>117</v>
      </c>
      <c r="H7717" t="s">
        <v>152</v>
      </c>
      <c r="I7717" t="s">
        <v>152</v>
      </c>
      <c r="J7717" t="s">
        <v>2442</v>
      </c>
      <c r="K7717" t="s">
        <v>2443</v>
      </c>
      <c r="L7717" t="s">
        <v>2465</v>
      </c>
      <c r="O7717" t="s">
        <v>117</v>
      </c>
      <c r="P7717" t="s">
        <v>29</v>
      </c>
      <c r="Q7717" t="s">
        <v>2466</v>
      </c>
      <c r="R7717" t="s">
        <v>122</v>
      </c>
      <c r="S7717" t="s">
        <v>127</v>
      </c>
      <c r="T7717">
        <v>1</v>
      </c>
      <c r="U7717" t="s">
        <v>475</v>
      </c>
      <c r="V7717" t="s">
        <v>284</v>
      </c>
      <c r="W7717" t="s">
        <v>1640</v>
      </c>
    </row>
    <row r="7718" spans="1:23" x14ac:dyDescent="0.25">
      <c r="A7718" t="s">
        <v>492</v>
      </c>
      <c r="B7718" s="1">
        <v>43868</v>
      </c>
      <c r="C7718">
        <v>-625.1</v>
      </c>
      <c r="D7718" t="s">
        <v>2471</v>
      </c>
      <c r="E7718" t="s">
        <v>2471</v>
      </c>
      <c r="F7718" t="s">
        <v>2137</v>
      </c>
      <c r="G7718" t="s">
        <v>117</v>
      </c>
      <c r="H7718" t="s">
        <v>152</v>
      </c>
      <c r="I7718" t="s">
        <v>152</v>
      </c>
      <c r="J7718" t="s">
        <v>2442</v>
      </c>
      <c r="K7718" t="s">
        <v>2443</v>
      </c>
      <c r="L7718" t="s">
        <v>2480</v>
      </c>
      <c r="O7718" t="s">
        <v>117</v>
      </c>
      <c r="P7718" t="s">
        <v>29</v>
      </c>
      <c r="Q7718" t="s">
        <v>2481</v>
      </c>
      <c r="R7718" t="s">
        <v>122</v>
      </c>
      <c r="S7718" t="s">
        <v>127</v>
      </c>
      <c r="T7718">
        <v>1</v>
      </c>
      <c r="U7718" t="s">
        <v>475</v>
      </c>
      <c r="V7718" t="s">
        <v>284</v>
      </c>
      <c r="W7718" t="s">
        <v>1640</v>
      </c>
    </row>
    <row r="7719" spans="1:23" x14ac:dyDescent="0.25">
      <c r="A7719" t="s">
        <v>492</v>
      </c>
      <c r="B7719" s="1">
        <v>43867</v>
      </c>
      <c r="C7719">
        <v>-400</v>
      </c>
      <c r="D7719" t="s">
        <v>2482</v>
      </c>
      <c r="E7719" t="s">
        <v>2482</v>
      </c>
      <c r="F7719" t="s">
        <v>2138</v>
      </c>
      <c r="G7719" t="s">
        <v>117</v>
      </c>
      <c r="H7719" t="s">
        <v>152</v>
      </c>
      <c r="I7719" t="s">
        <v>152</v>
      </c>
      <c r="J7719" t="s">
        <v>2442</v>
      </c>
      <c r="K7719" t="s">
        <v>2443</v>
      </c>
      <c r="L7719" t="s">
        <v>2483</v>
      </c>
      <c r="O7719" t="s">
        <v>117</v>
      </c>
      <c r="P7719" t="s">
        <v>29</v>
      </c>
      <c r="Q7719" t="s">
        <v>2484</v>
      </c>
      <c r="R7719" t="s">
        <v>122</v>
      </c>
      <c r="S7719" t="s">
        <v>127</v>
      </c>
      <c r="T7719">
        <v>1</v>
      </c>
      <c r="U7719" t="s">
        <v>475</v>
      </c>
      <c r="V7719" t="s">
        <v>284</v>
      </c>
      <c r="W7719" t="s">
        <v>1640</v>
      </c>
    </row>
    <row r="7720" spans="1:23" x14ac:dyDescent="0.25">
      <c r="A7720" t="s">
        <v>492</v>
      </c>
      <c r="B7720" s="1">
        <v>43867</v>
      </c>
      <c r="C7720">
        <v>-400</v>
      </c>
      <c r="D7720" t="s">
        <v>2482</v>
      </c>
      <c r="E7720" t="s">
        <v>2482</v>
      </c>
      <c r="F7720" t="s">
        <v>2138</v>
      </c>
      <c r="G7720" t="s">
        <v>117</v>
      </c>
      <c r="H7720" t="s">
        <v>152</v>
      </c>
      <c r="I7720" t="s">
        <v>152</v>
      </c>
      <c r="J7720" t="s">
        <v>2442</v>
      </c>
      <c r="K7720" t="s">
        <v>2443</v>
      </c>
      <c r="L7720" t="s">
        <v>2483</v>
      </c>
      <c r="O7720" t="s">
        <v>117</v>
      </c>
      <c r="P7720" t="s">
        <v>29</v>
      </c>
      <c r="Q7720" t="s">
        <v>2484</v>
      </c>
      <c r="R7720" t="s">
        <v>122</v>
      </c>
      <c r="S7720" t="s">
        <v>127</v>
      </c>
      <c r="T7720">
        <v>1</v>
      </c>
      <c r="U7720" t="s">
        <v>475</v>
      </c>
      <c r="V7720" t="s">
        <v>284</v>
      </c>
      <c r="W7720" t="s">
        <v>1640</v>
      </c>
    </row>
    <row r="7721" spans="1:23" x14ac:dyDescent="0.25">
      <c r="A7721" t="s">
        <v>512</v>
      </c>
      <c r="B7721" s="1">
        <v>43867</v>
      </c>
      <c r="C7721">
        <v>125.47</v>
      </c>
      <c r="D7721" t="s">
        <v>85</v>
      </c>
      <c r="E7721" t="s">
        <v>85</v>
      </c>
      <c r="F7721" t="s">
        <v>513</v>
      </c>
      <c r="G7721" t="s">
        <v>55</v>
      </c>
      <c r="H7721" t="s">
        <v>18</v>
      </c>
      <c r="I7721" t="s">
        <v>18</v>
      </c>
      <c r="J7721" t="s">
        <v>9</v>
      </c>
      <c r="O7721" t="s">
        <v>55</v>
      </c>
      <c r="P7721" t="s">
        <v>9</v>
      </c>
      <c r="Q7721" t="s">
        <v>9</v>
      </c>
      <c r="R7721" t="s">
        <v>224</v>
      </c>
      <c r="S7721" t="s">
        <v>126</v>
      </c>
      <c r="T7721">
        <v>12</v>
      </c>
      <c r="U7721" t="s">
        <v>475</v>
      </c>
      <c r="W7721" t="s">
        <v>386</v>
      </c>
    </row>
    <row r="7722" spans="1:23" x14ac:dyDescent="0.25">
      <c r="A7722" t="s">
        <v>544</v>
      </c>
      <c r="B7722" s="1">
        <v>43867</v>
      </c>
      <c r="C7722">
        <v>-36.21</v>
      </c>
      <c r="D7722" t="s">
        <v>716</v>
      </c>
      <c r="E7722" t="s">
        <v>716</v>
      </c>
      <c r="F7722" t="s">
        <v>717</v>
      </c>
      <c r="G7722" t="s">
        <v>10</v>
      </c>
      <c r="H7722" t="s">
        <v>35</v>
      </c>
      <c r="I7722" t="s">
        <v>35</v>
      </c>
      <c r="J7722" t="s">
        <v>9</v>
      </c>
      <c r="O7722" t="s">
        <v>10</v>
      </c>
      <c r="P7722" t="s">
        <v>9</v>
      </c>
      <c r="Q7722" t="s">
        <v>9</v>
      </c>
      <c r="R7722" t="s">
        <v>122</v>
      </c>
      <c r="S7722" t="s">
        <v>127</v>
      </c>
      <c r="T7722">
        <v>12</v>
      </c>
      <c r="U7722" t="s">
        <v>475</v>
      </c>
      <c r="W7722" t="s">
        <v>386</v>
      </c>
    </row>
    <row r="7723" spans="1:23" x14ac:dyDescent="0.25">
      <c r="A7723" t="s">
        <v>31</v>
      </c>
      <c r="B7723" s="1">
        <v>43867</v>
      </c>
      <c r="C7723">
        <v>645.72</v>
      </c>
      <c r="D7723" t="s">
        <v>109</v>
      </c>
      <c r="E7723" t="s">
        <v>109</v>
      </c>
      <c r="F7723" t="s">
        <v>2139</v>
      </c>
      <c r="G7723" t="s">
        <v>55</v>
      </c>
      <c r="H7723" t="s">
        <v>18</v>
      </c>
      <c r="I7723" t="s">
        <v>18</v>
      </c>
      <c r="J7723" t="s">
        <v>9</v>
      </c>
      <c r="O7723" t="s">
        <v>55</v>
      </c>
      <c r="P7723" t="s">
        <v>9</v>
      </c>
      <c r="Q7723" t="s">
        <v>9</v>
      </c>
      <c r="R7723" t="s">
        <v>224</v>
      </c>
      <c r="S7723" t="s">
        <v>126</v>
      </c>
      <c r="T7723">
        <v>12</v>
      </c>
      <c r="U7723" t="s">
        <v>475</v>
      </c>
      <c r="W7723" t="s">
        <v>386</v>
      </c>
    </row>
    <row r="7724" spans="1:23" x14ac:dyDescent="0.25">
      <c r="A7724" t="s">
        <v>544</v>
      </c>
      <c r="B7724" s="1">
        <v>43866</v>
      </c>
      <c r="C7724">
        <v>-416.8</v>
      </c>
      <c r="D7724" t="s">
        <v>2140</v>
      </c>
      <c r="E7724" t="s">
        <v>2140</v>
      </c>
      <c r="F7724" t="s">
        <v>2144</v>
      </c>
      <c r="G7724" t="s">
        <v>105</v>
      </c>
      <c r="H7724" t="s">
        <v>28</v>
      </c>
      <c r="I7724" t="s">
        <v>28</v>
      </c>
      <c r="J7724" t="s">
        <v>2343</v>
      </c>
      <c r="K7724" t="s">
        <v>2142</v>
      </c>
      <c r="O7724" t="s">
        <v>105</v>
      </c>
      <c r="P7724" t="s">
        <v>9</v>
      </c>
      <c r="Q7724" t="s">
        <v>2143</v>
      </c>
      <c r="R7724" t="s">
        <v>122</v>
      </c>
      <c r="S7724" t="s">
        <v>124</v>
      </c>
      <c r="T7724">
        <v>1</v>
      </c>
      <c r="U7724" t="s">
        <v>475</v>
      </c>
      <c r="W7724" t="s">
        <v>386</v>
      </c>
    </row>
    <row r="7725" spans="1:23" x14ac:dyDescent="0.25">
      <c r="A7725" t="s">
        <v>19</v>
      </c>
      <c r="B7725" s="1">
        <v>43866</v>
      </c>
      <c r="C7725">
        <v>-5000</v>
      </c>
      <c r="D7725" t="s">
        <v>1803</v>
      </c>
      <c r="E7725" t="s">
        <v>1803</v>
      </c>
      <c r="F7725" t="s">
        <v>990</v>
      </c>
      <c r="G7725" t="s">
        <v>119</v>
      </c>
      <c r="H7725" t="s">
        <v>54</v>
      </c>
      <c r="I7725" t="s">
        <v>54</v>
      </c>
      <c r="J7725" t="s">
        <v>9</v>
      </c>
      <c r="O7725" t="s">
        <v>119</v>
      </c>
      <c r="P7725" t="s">
        <v>9</v>
      </c>
      <c r="Q7725" t="s">
        <v>9</v>
      </c>
      <c r="R7725" t="s">
        <v>122</v>
      </c>
      <c r="S7725" t="s">
        <v>127</v>
      </c>
      <c r="T7725">
        <v>1</v>
      </c>
      <c r="U7725" t="s">
        <v>475</v>
      </c>
      <c r="V7725" t="s">
        <v>305</v>
      </c>
      <c r="W7725" t="s">
        <v>386</v>
      </c>
    </row>
    <row r="7726" spans="1:23" x14ac:dyDescent="0.25">
      <c r="A7726" t="s">
        <v>19</v>
      </c>
      <c r="B7726" s="1">
        <v>43866</v>
      </c>
      <c r="C7726">
        <v>-4337.37</v>
      </c>
      <c r="D7726" t="s">
        <v>516</v>
      </c>
      <c r="E7726" t="s">
        <v>516</v>
      </c>
      <c r="F7726" t="s">
        <v>517</v>
      </c>
      <c r="G7726" t="s">
        <v>94</v>
      </c>
      <c r="H7726" t="s">
        <v>61</v>
      </c>
      <c r="I7726" t="s">
        <v>61</v>
      </c>
      <c r="J7726" t="s">
        <v>9</v>
      </c>
      <c r="O7726" t="s">
        <v>94</v>
      </c>
      <c r="P7726" t="s">
        <v>9</v>
      </c>
      <c r="Q7726" t="s">
        <v>9</v>
      </c>
      <c r="R7726" t="s">
        <v>122</v>
      </c>
      <c r="S7726" t="s">
        <v>127</v>
      </c>
      <c r="T7726">
        <v>12</v>
      </c>
      <c r="U7726" t="s">
        <v>475</v>
      </c>
      <c r="W7726" t="s">
        <v>386</v>
      </c>
    </row>
    <row r="7727" spans="1:23" x14ac:dyDescent="0.25">
      <c r="A7727" t="s">
        <v>544</v>
      </c>
      <c r="B7727" s="1">
        <v>43866</v>
      </c>
      <c r="C7727">
        <v>-200</v>
      </c>
      <c r="D7727" t="s">
        <v>2020</v>
      </c>
      <c r="E7727" t="s">
        <v>2020</v>
      </c>
      <c r="F7727" t="s">
        <v>2147</v>
      </c>
      <c r="G7727" t="s">
        <v>104</v>
      </c>
      <c r="H7727" t="s">
        <v>7</v>
      </c>
      <c r="I7727" t="s">
        <v>7</v>
      </c>
      <c r="J7727" t="s">
        <v>9</v>
      </c>
      <c r="O7727" t="s">
        <v>104</v>
      </c>
      <c r="P7727" t="s">
        <v>9</v>
      </c>
      <c r="Q7727" t="s">
        <v>9</v>
      </c>
      <c r="R7727" t="s">
        <v>122</v>
      </c>
      <c r="S7727" t="s">
        <v>127</v>
      </c>
      <c r="T7727">
        <v>12</v>
      </c>
      <c r="U7727" t="s">
        <v>475</v>
      </c>
      <c r="W7727" t="s">
        <v>386</v>
      </c>
    </row>
    <row r="7728" spans="1:23" x14ac:dyDescent="0.25">
      <c r="A7728" t="s">
        <v>544</v>
      </c>
      <c r="B7728" s="1">
        <v>43866</v>
      </c>
      <c r="C7728">
        <v>-416.8</v>
      </c>
      <c r="D7728" t="s">
        <v>2140</v>
      </c>
      <c r="E7728" t="s">
        <v>2140</v>
      </c>
      <c r="F7728" t="s">
        <v>2141</v>
      </c>
      <c r="G7728" t="s">
        <v>105</v>
      </c>
      <c r="H7728" t="s">
        <v>28</v>
      </c>
      <c r="I7728" t="s">
        <v>28</v>
      </c>
      <c r="J7728" t="s">
        <v>2343</v>
      </c>
      <c r="K7728" t="s">
        <v>2142</v>
      </c>
      <c r="O7728" t="s">
        <v>105</v>
      </c>
      <c r="P7728" t="s">
        <v>9</v>
      </c>
      <c r="Q7728" t="s">
        <v>2143</v>
      </c>
      <c r="R7728" t="s">
        <v>122</v>
      </c>
      <c r="S7728" t="s">
        <v>124</v>
      </c>
      <c r="T7728">
        <v>1</v>
      </c>
      <c r="U7728" t="s">
        <v>475</v>
      </c>
      <c r="W7728" t="s">
        <v>386</v>
      </c>
    </row>
    <row r="7729" spans="1:23" x14ac:dyDescent="0.25">
      <c r="A7729" t="s">
        <v>544</v>
      </c>
      <c r="B7729" s="1">
        <v>43866</v>
      </c>
      <c r="C7729">
        <v>-416.8</v>
      </c>
      <c r="D7729" t="s">
        <v>2140</v>
      </c>
      <c r="E7729" t="s">
        <v>2140</v>
      </c>
      <c r="F7729" t="s">
        <v>2145</v>
      </c>
      <c r="G7729" t="s">
        <v>105</v>
      </c>
      <c r="H7729" t="s">
        <v>28</v>
      </c>
      <c r="I7729" t="s">
        <v>28</v>
      </c>
      <c r="J7729" t="s">
        <v>2343</v>
      </c>
      <c r="K7729" t="s">
        <v>2142</v>
      </c>
      <c r="O7729" t="s">
        <v>105</v>
      </c>
      <c r="P7729" t="s">
        <v>9</v>
      </c>
      <c r="Q7729" t="s">
        <v>2143</v>
      </c>
      <c r="R7729" t="s">
        <v>122</v>
      </c>
      <c r="S7729" t="s">
        <v>124</v>
      </c>
      <c r="T7729">
        <v>1</v>
      </c>
      <c r="U7729" t="s">
        <v>475</v>
      </c>
      <c r="W7729" t="s">
        <v>386</v>
      </c>
    </row>
    <row r="7730" spans="1:23" x14ac:dyDescent="0.25">
      <c r="A7730" t="s">
        <v>544</v>
      </c>
      <c r="B7730" s="1">
        <v>43866</v>
      </c>
      <c r="C7730">
        <v>-416.8</v>
      </c>
      <c r="D7730" t="s">
        <v>2140</v>
      </c>
      <c r="E7730" t="s">
        <v>2140</v>
      </c>
      <c r="F7730" t="s">
        <v>2146</v>
      </c>
      <c r="G7730" t="s">
        <v>105</v>
      </c>
      <c r="H7730" t="s">
        <v>28</v>
      </c>
      <c r="I7730" t="s">
        <v>28</v>
      </c>
      <c r="J7730" t="s">
        <v>2343</v>
      </c>
      <c r="K7730" t="s">
        <v>2142</v>
      </c>
      <c r="O7730" t="s">
        <v>105</v>
      </c>
      <c r="P7730" t="s">
        <v>9</v>
      </c>
      <c r="Q7730" t="s">
        <v>2143</v>
      </c>
      <c r="R7730" t="s">
        <v>122</v>
      </c>
      <c r="S7730" t="s">
        <v>124</v>
      </c>
      <c r="T7730">
        <v>1</v>
      </c>
      <c r="U7730" t="s">
        <v>475</v>
      </c>
      <c r="W7730" t="s">
        <v>386</v>
      </c>
    </row>
    <row r="7731" spans="1:23" x14ac:dyDescent="0.25">
      <c r="A7731" t="s">
        <v>492</v>
      </c>
      <c r="B7731" s="1">
        <v>43865</v>
      </c>
      <c r="C7731">
        <v>-14.3</v>
      </c>
      <c r="D7731" t="s">
        <v>529</v>
      </c>
      <c r="E7731" t="s">
        <v>529</v>
      </c>
      <c r="F7731" t="s">
        <v>1076</v>
      </c>
      <c r="G7731" t="s">
        <v>13</v>
      </c>
      <c r="H7731" t="s">
        <v>11</v>
      </c>
      <c r="I7731" t="s">
        <v>11</v>
      </c>
      <c r="J7731" t="s">
        <v>9</v>
      </c>
      <c r="O7731" t="s">
        <v>13</v>
      </c>
      <c r="P7731" t="s">
        <v>9</v>
      </c>
      <c r="Q7731" t="s">
        <v>9</v>
      </c>
      <c r="R7731" t="s">
        <v>122</v>
      </c>
      <c r="S7731" t="s">
        <v>127</v>
      </c>
      <c r="T7731">
        <v>12</v>
      </c>
      <c r="U7731" t="s">
        <v>475</v>
      </c>
      <c r="W7731" t="s">
        <v>386</v>
      </c>
    </row>
    <row r="7732" spans="1:23" x14ac:dyDescent="0.25">
      <c r="A7732" t="s">
        <v>533</v>
      </c>
      <c r="B7732" s="1">
        <v>43865</v>
      </c>
      <c r="C7732">
        <v>6.05</v>
      </c>
      <c r="D7732" t="s">
        <v>534</v>
      </c>
      <c r="E7732" t="s">
        <v>534</v>
      </c>
      <c r="F7732" t="s">
        <v>535</v>
      </c>
      <c r="G7732" t="s">
        <v>92</v>
      </c>
      <c r="H7732" t="s">
        <v>49</v>
      </c>
      <c r="I7732" t="s">
        <v>49</v>
      </c>
      <c r="J7732" t="s">
        <v>9</v>
      </c>
      <c r="O7732" t="s">
        <v>92</v>
      </c>
      <c r="P7732" t="s">
        <v>9</v>
      </c>
      <c r="Q7732" t="s">
        <v>9</v>
      </c>
      <c r="R7732" t="s">
        <v>92</v>
      </c>
      <c r="S7732" t="s">
        <v>127</v>
      </c>
      <c r="T7732">
        <v>12</v>
      </c>
      <c r="U7732" t="s">
        <v>475</v>
      </c>
      <c r="W7732" t="s">
        <v>386</v>
      </c>
    </row>
    <row r="7733" spans="1:23" x14ac:dyDescent="0.25">
      <c r="A7733" t="s">
        <v>492</v>
      </c>
      <c r="B7733" s="1">
        <v>43865</v>
      </c>
      <c r="C7733">
        <v>-21.26</v>
      </c>
      <c r="D7733" t="s">
        <v>495</v>
      </c>
      <c r="E7733" t="s">
        <v>495</v>
      </c>
      <c r="F7733" t="s">
        <v>496</v>
      </c>
      <c r="G7733" t="s">
        <v>104</v>
      </c>
      <c r="H7733" t="s">
        <v>16</v>
      </c>
      <c r="I7733" t="s">
        <v>16</v>
      </c>
      <c r="J7733" t="s">
        <v>9</v>
      </c>
      <c r="O7733" t="s">
        <v>104</v>
      </c>
      <c r="P7733" t="s">
        <v>9</v>
      </c>
      <c r="Q7733" t="s">
        <v>9</v>
      </c>
      <c r="R7733" t="s">
        <v>122</v>
      </c>
      <c r="S7733" t="s">
        <v>127</v>
      </c>
      <c r="T7733">
        <v>12</v>
      </c>
      <c r="U7733" t="s">
        <v>475</v>
      </c>
      <c r="W7733" t="s">
        <v>386</v>
      </c>
    </row>
    <row r="7734" spans="1:23" x14ac:dyDescent="0.25">
      <c r="A7734" t="s">
        <v>19</v>
      </c>
      <c r="B7734" s="1">
        <v>43864</v>
      </c>
      <c r="C7734">
        <v>34507.72</v>
      </c>
      <c r="D7734" t="s">
        <v>3386</v>
      </c>
      <c r="E7734" t="s">
        <v>3386</v>
      </c>
      <c r="F7734" t="s">
        <v>1413</v>
      </c>
      <c r="G7734" t="s">
        <v>92</v>
      </c>
      <c r="H7734" t="s">
        <v>380</v>
      </c>
      <c r="I7734" t="s">
        <v>380</v>
      </c>
      <c r="J7734" t="s">
        <v>2344</v>
      </c>
      <c r="O7734" t="s">
        <v>92</v>
      </c>
      <c r="P7734" t="s">
        <v>9</v>
      </c>
      <c r="Q7734" t="s">
        <v>2155</v>
      </c>
      <c r="R7734" t="s">
        <v>92</v>
      </c>
      <c r="S7734" t="s">
        <v>125</v>
      </c>
      <c r="T7734">
        <v>1</v>
      </c>
      <c r="U7734" t="s">
        <v>475</v>
      </c>
      <c r="W7734" t="s">
        <v>386</v>
      </c>
    </row>
    <row r="7735" spans="1:23" x14ac:dyDescent="0.25">
      <c r="A7735" t="s">
        <v>544</v>
      </c>
      <c r="B7735" s="1">
        <v>43864</v>
      </c>
      <c r="C7735">
        <v>-49.33</v>
      </c>
      <c r="D7735" t="s">
        <v>1990</v>
      </c>
      <c r="E7735" t="s">
        <v>1990</v>
      </c>
      <c r="F7735" t="s">
        <v>1991</v>
      </c>
      <c r="G7735" t="s">
        <v>104</v>
      </c>
      <c r="H7735" t="s">
        <v>12</v>
      </c>
      <c r="I7735" t="s">
        <v>12</v>
      </c>
      <c r="J7735" t="s">
        <v>9</v>
      </c>
      <c r="O7735" t="s">
        <v>104</v>
      </c>
      <c r="P7735" t="s">
        <v>9</v>
      </c>
      <c r="Q7735" t="s">
        <v>9</v>
      </c>
      <c r="R7735" t="s">
        <v>122</v>
      </c>
      <c r="S7735" t="s">
        <v>127</v>
      </c>
      <c r="T7735">
        <v>12</v>
      </c>
      <c r="U7735" t="s">
        <v>475</v>
      </c>
      <c r="W7735" t="s">
        <v>386</v>
      </c>
    </row>
    <row r="7736" spans="1:23" x14ac:dyDescent="0.25">
      <c r="A7736" t="s">
        <v>19</v>
      </c>
      <c r="B7736" s="1">
        <v>43864</v>
      </c>
      <c r="C7736">
        <v>-133.1</v>
      </c>
      <c r="D7736" t="s">
        <v>68</v>
      </c>
      <c r="E7736" t="s">
        <v>68</v>
      </c>
      <c r="F7736" t="s">
        <v>538</v>
      </c>
      <c r="G7736" t="s">
        <v>55</v>
      </c>
      <c r="H7736" t="s">
        <v>18</v>
      </c>
      <c r="I7736" t="s">
        <v>18</v>
      </c>
      <c r="J7736" t="s">
        <v>9</v>
      </c>
      <c r="O7736" t="s">
        <v>55</v>
      </c>
      <c r="P7736" t="s">
        <v>9</v>
      </c>
      <c r="Q7736" t="s">
        <v>9</v>
      </c>
      <c r="R7736" t="s">
        <v>224</v>
      </c>
      <c r="S7736" t="s">
        <v>126</v>
      </c>
      <c r="T7736">
        <v>12</v>
      </c>
      <c r="U7736" t="s">
        <v>475</v>
      </c>
      <c r="W7736" t="s">
        <v>386</v>
      </c>
    </row>
    <row r="7737" spans="1:23" x14ac:dyDescent="0.25">
      <c r="A7737" t="s">
        <v>544</v>
      </c>
      <c r="B7737" s="1">
        <v>43864</v>
      </c>
      <c r="C7737">
        <v>-168</v>
      </c>
      <c r="D7737" t="s">
        <v>2151</v>
      </c>
      <c r="E7737" t="s">
        <v>2151</v>
      </c>
      <c r="F7737" t="s">
        <v>2152</v>
      </c>
      <c r="G7737" t="s">
        <v>105</v>
      </c>
      <c r="H7737" t="s">
        <v>28</v>
      </c>
      <c r="I7737" t="s">
        <v>28</v>
      </c>
      <c r="J7737" t="s">
        <v>2341</v>
      </c>
      <c r="K7737" t="s">
        <v>2142</v>
      </c>
      <c r="O7737" t="s">
        <v>105</v>
      </c>
      <c r="P7737" t="s">
        <v>9</v>
      </c>
      <c r="Q7737" t="s">
        <v>2153</v>
      </c>
      <c r="R7737" t="s">
        <v>122</v>
      </c>
      <c r="S7737" t="s">
        <v>124</v>
      </c>
      <c r="T7737">
        <v>1</v>
      </c>
      <c r="U7737" t="s">
        <v>475</v>
      </c>
      <c r="W7737" t="s">
        <v>386</v>
      </c>
    </row>
    <row r="7738" spans="1:23" x14ac:dyDescent="0.25">
      <c r="A7738" t="s">
        <v>544</v>
      </c>
      <c r="B7738" s="1">
        <v>43864</v>
      </c>
      <c r="C7738">
        <v>-1260.72</v>
      </c>
      <c r="D7738" t="s">
        <v>2148</v>
      </c>
      <c r="E7738" t="s">
        <v>2148</v>
      </c>
      <c r="F7738" t="s">
        <v>2149</v>
      </c>
      <c r="G7738" t="s">
        <v>105</v>
      </c>
      <c r="H7738" t="s">
        <v>28</v>
      </c>
      <c r="I7738" t="s">
        <v>28</v>
      </c>
      <c r="J7738" t="s">
        <v>2341</v>
      </c>
      <c r="K7738" t="s">
        <v>1307</v>
      </c>
      <c r="O7738" t="s">
        <v>105</v>
      </c>
      <c r="P7738" t="s">
        <v>9</v>
      </c>
      <c r="Q7738" t="s">
        <v>2150</v>
      </c>
      <c r="R7738" t="s">
        <v>122</v>
      </c>
      <c r="S7738" t="s">
        <v>124</v>
      </c>
      <c r="T7738">
        <v>1</v>
      </c>
      <c r="U7738" t="s">
        <v>475</v>
      </c>
      <c r="W7738" t="s">
        <v>386</v>
      </c>
    </row>
    <row r="7739" spans="1:23" x14ac:dyDescent="0.25">
      <c r="A7739" t="s">
        <v>539</v>
      </c>
      <c r="B7739" s="1">
        <v>43864</v>
      </c>
      <c r="C7739">
        <v>133.1</v>
      </c>
      <c r="D7739" t="s">
        <v>68</v>
      </c>
      <c r="E7739" t="s">
        <v>68</v>
      </c>
      <c r="F7739" t="s">
        <v>540</v>
      </c>
      <c r="G7739" t="s">
        <v>55</v>
      </c>
      <c r="H7739" t="s">
        <v>18</v>
      </c>
      <c r="I7739" t="s">
        <v>18</v>
      </c>
      <c r="J7739" t="s">
        <v>9</v>
      </c>
      <c r="O7739" t="s">
        <v>55</v>
      </c>
      <c r="P7739" t="s">
        <v>9</v>
      </c>
      <c r="Q7739" t="s">
        <v>9</v>
      </c>
      <c r="R7739" t="s">
        <v>224</v>
      </c>
      <c r="S7739" t="s">
        <v>126</v>
      </c>
      <c r="T7739">
        <v>12</v>
      </c>
      <c r="U7739" t="s">
        <v>475</v>
      </c>
      <c r="W7739" t="s">
        <v>386</v>
      </c>
    </row>
    <row r="7740" spans="1:23" x14ac:dyDescent="0.25">
      <c r="A7740" t="s">
        <v>492</v>
      </c>
      <c r="B7740" s="1">
        <v>43864</v>
      </c>
      <c r="C7740">
        <v>-10.27</v>
      </c>
      <c r="D7740" t="s">
        <v>892</v>
      </c>
      <c r="E7740" t="s">
        <v>892</v>
      </c>
      <c r="F7740" t="s">
        <v>893</v>
      </c>
      <c r="G7740" t="s">
        <v>10</v>
      </c>
      <c r="H7740" t="s">
        <v>39</v>
      </c>
      <c r="I7740" t="s">
        <v>39</v>
      </c>
      <c r="J7740" t="s">
        <v>9</v>
      </c>
      <c r="O7740" t="s">
        <v>10</v>
      </c>
      <c r="P7740" t="s">
        <v>9</v>
      </c>
      <c r="Q7740" t="s">
        <v>9</v>
      </c>
      <c r="R7740" t="s">
        <v>122</v>
      </c>
      <c r="S7740" t="s">
        <v>127</v>
      </c>
      <c r="T7740">
        <v>12</v>
      </c>
      <c r="U7740" t="s">
        <v>475</v>
      </c>
      <c r="W7740" t="s">
        <v>386</v>
      </c>
    </row>
    <row r="7741" spans="1:23" x14ac:dyDescent="0.25">
      <c r="A7741" t="s">
        <v>19</v>
      </c>
      <c r="B7741" s="1">
        <v>43864</v>
      </c>
      <c r="C7741">
        <v>-5768.22</v>
      </c>
      <c r="D7741" t="s">
        <v>65</v>
      </c>
      <c r="E7741" t="s">
        <v>65</v>
      </c>
      <c r="F7741" t="s">
        <v>532</v>
      </c>
      <c r="G7741" t="s">
        <v>55</v>
      </c>
      <c r="H7741" t="s">
        <v>18</v>
      </c>
      <c r="I7741" t="s">
        <v>18</v>
      </c>
      <c r="J7741" t="s">
        <v>9</v>
      </c>
      <c r="O7741" t="s">
        <v>55</v>
      </c>
      <c r="P7741" t="s">
        <v>9</v>
      </c>
      <c r="Q7741" t="s">
        <v>9</v>
      </c>
      <c r="R7741" t="s">
        <v>224</v>
      </c>
      <c r="S7741" t="s">
        <v>126</v>
      </c>
      <c r="T7741">
        <v>12</v>
      </c>
      <c r="U7741" t="s">
        <v>475</v>
      </c>
      <c r="W7741" t="s">
        <v>386</v>
      </c>
    </row>
    <row r="7742" spans="1:23" x14ac:dyDescent="0.25">
      <c r="A7742" t="s">
        <v>19</v>
      </c>
      <c r="B7742" s="1">
        <v>43864</v>
      </c>
      <c r="C7742">
        <v>-2264.04</v>
      </c>
      <c r="D7742" t="s">
        <v>520</v>
      </c>
      <c r="E7742" t="s">
        <v>520</v>
      </c>
      <c r="F7742" t="s">
        <v>521</v>
      </c>
      <c r="G7742" t="s">
        <v>100</v>
      </c>
      <c r="H7742" t="s">
        <v>389</v>
      </c>
      <c r="I7742" t="s">
        <v>389</v>
      </c>
      <c r="J7742" t="s">
        <v>9</v>
      </c>
      <c r="O7742" t="s">
        <v>100</v>
      </c>
      <c r="P7742" t="s">
        <v>9</v>
      </c>
      <c r="Q7742" t="s">
        <v>9</v>
      </c>
      <c r="R7742" t="s">
        <v>122</v>
      </c>
      <c r="S7742" t="s">
        <v>127</v>
      </c>
      <c r="T7742">
        <v>12</v>
      </c>
      <c r="U7742" t="s">
        <v>475</v>
      </c>
      <c r="W7742" t="s">
        <v>386</v>
      </c>
    </row>
    <row r="7743" spans="1:23" x14ac:dyDescent="0.25">
      <c r="A7743" t="s">
        <v>492</v>
      </c>
      <c r="B7743" s="1">
        <v>43864</v>
      </c>
      <c r="C7743">
        <v>-19.600000000000001</v>
      </c>
      <c r="D7743" t="s">
        <v>2159</v>
      </c>
      <c r="E7743" t="s">
        <v>2159</v>
      </c>
      <c r="F7743" t="s">
        <v>2160</v>
      </c>
      <c r="G7743" t="s">
        <v>88</v>
      </c>
      <c r="H7743" t="s">
        <v>59</v>
      </c>
      <c r="I7743" t="s">
        <v>59</v>
      </c>
      <c r="J7743" t="s">
        <v>9</v>
      </c>
      <c r="O7743" t="s">
        <v>88</v>
      </c>
      <c r="P7743" t="s">
        <v>9</v>
      </c>
      <c r="Q7743" t="s">
        <v>9</v>
      </c>
      <c r="R7743" t="s">
        <v>122</v>
      </c>
      <c r="S7743" t="s">
        <v>127</v>
      </c>
      <c r="T7743">
        <v>1</v>
      </c>
      <c r="U7743" t="s">
        <v>475</v>
      </c>
      <c r="W7743" t="s">
        <v>386</v>
      </c>
    </row>
    <row r="7744" spans="1:23" x14ac:dyDescent="0.25">
      <c r="A7744" t="s">
        <v>492</v>
      </c>
      <c r="B7744" s="1">
        <v>43864</v>
      </c>
      <c r="C7744">
        <v>-157.43</v>
      </c>
      <c r="D7744" t="s">
        <v>495</v>
      </c>
      <c r="E7744" t="s">
        <v>495</v>
      </c>
      <c r="F7744" t="s">
        <v>496</v>
      </c>
      <c r="G7744" t="s">
        <v>104</v>
      </c>
      <c r="H7744" t="s">
        <v>16</v>
      </c>
      <c r="I7744" t="s">
        <v>16</v>
      </c>
      <c r="J7744" t="s">
        <v>9</v>
      </c>
      <c r="O7744" t="s">
        <v>104</v>
      </c>
      <c r="P7744" t="s">
        <v>9</v>
      </c>
      <c r="Q7744" t="s">
        <v>9</v>
      </c>
      <c r="R7744" t="s">
        <v>122</v>
      </c>
      <c r="S7744" t="s">
        <v>127</v>
      </c>
      <c r="T7744">
        <v>12</v>
      </c>
      <c r="U7744" t="s">
        <v>475</v>
      </c>
      <c r="W7744" t="s">
        <v>386</v>
      </c>
    </row>
    <row r="7745" spans="1:23" x14ac:dyDescent="0.25">
      <c r="A7745" t="s">
        <v>492</v>
      </c>
      <c r="B7745" s="1">
        <v>43864</v>
      </c>
      <c r="C7745">
        <v>-17.84</v>
      </c>
      <c r="D7745" t="s">
        <v>1228</v>
      </c>
      <c r="E7745" t="s">
        <v>1228</v>
      </c>
      <c r="F7745" t="s">
        <v>2158</v>
      </c>
      <c r="G7745" t="s">
        <v>13</v>
      </c>
      <c r="H7745" t="s">
        <v>11</v>
      </c>
      <c r="I7745" t="s">
        <v>11</v>
      </c>
      <c r="J7745" t="s">
        <v>9</v>
      </c>
      <c r="O7745" t="s">
        <v>13</v>
      </c>
      <c r="P7745" t="s">
        <v>9</v>
      </c>
      <c r="Q7745" t="s">
        <v>9</v>
      </c>
      <c r="R7745" t="s">
        <v>122</v>
      </c>
      <c r="S7745" t="s">
        <v>127</v>
      </c>
      <c r="T7745">
        <v>12</v>
      </c>
      <c r="U7745" t="s">
        <v>475</v>
      </c>
      <c r="W7745" t="s">
        <v>386</v>
      </c>
    </row>
    <row r="7746" spans="1:23" x14ac:dyDescent="0.25">
      <c r="A7746" t="s">
        <v>492</v>
      </c>
      <c r="B7746" s="1">
        <v>43864</v>
      </c>
      <c r="C7746">
        <v>-1382</v>
      </c>
      <c r="D7746" t="s">
        <v>1513</v>
      </c>
      <c r="E7746" t="s">
        <v>1513</v>
      </c>
      <c r="F7746" t="s">
        <v>1514</v>
      </c>
      <c r="G7746" t="s">
        <v>117</v>
      </c>
      <c r="H7746" t="s">
        <v>152</v>
      </c>
      <c r="I7746" t="s">
        <v>152</v>
      </c>
      <c r="J7746" t="s">
        <v>2442</v>
      </c>
      <c r="K7746" t="s">
        <v>2443</v>
      </c>
      <c r="L7746" t="s">
        <v>2459</v>
      </c>
      <c r="O7746" t="s">
        <v>117</v>
      </c>
      <c r="P7746" t="s">
        <v>29</v>
      </c>
      <c r="Q7746" t="s">
        <v>2460</v>
      </c>
      <c r="R7746" t="s">
        <v>122</v>
      </c>
      <c r="S7746" t="s">
        <v>127</v>
      </c>
      <c r="T7746">
        <v>1</v>
      </c>
      <c r="U7746" t="s">
        <v>475</v>
      </c>
      <c r="V7746" t="s">
        <v>284</v>
      </c>
      <c r="W7746" t="s">
        <v>1640</v>
      </c>
    </row>
    <row r="7747" spans="1:23" x14ac:dyDescent="0.25">
      <c r="A7747" t="s">
        <v>19</v>
      </c>
      <c r="B7747" s="1">
        <v>43864</v>
      </c>
      <c r="C7747">
        <v>12500</v>
      </c>
      <c r="D7747" t="s">
        <v>3386</v>
      </c>
      <c r="E7747" t="s">
        <v>3386</v>
      </c>
      <c r="F7747" t="s">
        <v>1413</v>
      </c>
      <c r="G7747" t="s">
        <v>92</v>
      </c>
      <c r="H7747" t="s">
        <v>207</v>
      </c>
      <c r="I7747" t="s">
        <v>207</v>
      </c>
      <c r="J7747" t="s">
        <v>2344</v>
      </c>
      <c r="O7747" t="s">
        <v>92</v>
      </c>
      <c r="P7747" t="s">
        <v>9</v>
      </c>
      <c r="Q7747" t="s">
        <v>2155</v>
      </c>
      <c r="R7747" t="s">
        <v>92</v>
      </c>
      <c r="S7747" t="s">
        <v>127</v>
      </c>
      <c r="T7747">
        <v>1</v>
      </c>
      <c r="U7747" t="s">
        <v>475</v>
      </c>
      <c r="W7747" t="s">
        <v>386</v>
      </c>
    </row>
    <row r="7748" spans="1:23" x14ac:dyDescent="0.25">
      <c r="A7748" t="s">
        <v>492</v>
      </c>
      <c r="B7748" s="1">
        <v>43864</v>
      </c>
      <c r="C7748">
        <v>-77.06</v>
      </c>
      <c r="D7748" t="s">
        <v>1109</v>
      </c>
      <c r="E7748" t="s">
        <v>1109</v>
      </c>
      <c r="F7748" t="s">
        <v>1110</v>
      </c>
      <c r="G7748" t="s">
        <v>88</v>
      </c>
      <c r="H7748" t="s">
        <v>59</v>
      </c>
      <c r="I7748" t="s">
        <v>59</v>
      </c>
      <c r="J7748" t="s">
        <v>9</v>
      </c>
      <c r="O7748" t="s">
        <v>88</v>
      </c>
      <c r="P7748" t="s">
        <v>9</v>
      </c>
      <c r="Q7748" t="s">
        <v>9</v>
      </c>
      <c r="R7748" t="s">
        <v>122</v>
      </c>
      <c r="S7748" t="s">
        <v>127</v>
      </c>
      <c r="T7748">
        <v>1</v>
      </c>
      <c r="U7748" t="s">
        <v>475</v>
      </c>
      <c r="W7748" t="s">
        <v>386</v>
      </c>
    </row>
    <row r="7749" spans="1:23" x14ac:dyDescent="0.25">
      <c r="A7749" t="s">
        <v>492</v>
      </c>
      <c r="B7749" s="1">
        <v>43864</v>
      </c>
      <c r="C7749">
        <v>-35.74</v>
      </c>
      <c r="D7749" t="s">
        <v>903</v>
      </c>
      <c r="E7749" t="s">
        <v>903</v>
      </c>
      <c r="F7749" t="s">
        <v>904</v>
      </c>
      <c r="G7749" t="s">
        <v>117</v>
      </c>
      <c r="H7749" t="s">
        <v>45</v>
      </c>
      <c r="I7749" t="s">
        <v>45</v>
      </c>
      <c r="J7749" t="s">
        <v>9</v>
      </c>
      <c r="O7749" t="s">
        <v>117</v>
      </c>
      <c r="P7749" t="s">
        <v>9</v>
      </c>
      <c r="Q7749" t="s">
        <v>2154</v>
      </c>
      <c r="R7749" t="s">
        <v>122</v>
      </c>
      <c r="S7749" t="s">
        <v>127</v>
      </c>
      <c r="T7749">
        <v>12</v>
      </c>
      <c r="U7749" t="s">
        <v>475</v>
      </c>
      <c r="W7749" t="s">
        <v>386</v>
      </c>
    </row>
    <row r="7750" spans="1:23" x14ac:dyDescent="0.25">
      <c r="A7750" t="s">
        <v>544</v>
      </c>
      <c r="B7750" s="1">
        <v>43864</v>
      </c>
      <c r="C7750">
        <v>-14</v>
      </c>
      <c r="D7750" t="s">
        <v>761</v>
      </c>
      <c r="E7750" t="s">
        <v>761</v>
      </c>
      <c r="F7750" t="s">
        <v>2040</v>
      </c>
      <c r="G7750" t="s">
        <v>104</v>
      </c>
      <c r="H7750" t="s">
        <v>7</v>
      </c>
      <c r="I7750" t="s">
        <v>7</v>
      </c>
      <c r="J7750" t="s">
        <v>9</v>
      </c>
      <c r="O7750" t="s">
        <v>104</v>
      </c>
      <c r="P7750" t="s">
        <v>9</v>
      </c>
      <c r="Q7750" t="s">
        <v>9</v>
      </c>
      <c r="R7750" t="s">
        <v>122</v>
      </c>
      <c r="S7750" t="s">
        <v>127</v>
      </c>
      <c r="T7750">
        <v>12</v>
      </c>
      <c r="U7750" t="s">
        <v>475</v>
      </c>
      <c r="W7750" t="s">
        <v>386</v>
      </c>
    </row>
    <row r="7751" spans="1:23" x14ac:dyDescent="0.25">
      <c r="A7751" t="s">
        <v>492</v>
      </c>
      <c r="B7751" s="1">
        <v>43864</v>
      </c>
      <c r="C7751">
        <v>-20.71</v>
      </c>
      <c r="D7751" t="s">
        <v>2156</v>
      </c>
      <c r="E7751" t="s">
        <v>2156</v>
      </c>
      <c r="F7751" t="s">
        <v>2157</v>
      </c>
      <c r="G7751" t="s">
        <v>88</v>
      </c>
      <c r="H7751" t="s">
        <v>59</v>
      </c>
      <c r="I7751" t="s">
        <v>59</v>
      </c>
      <c r="J7751" t="s">
        <v>9</v>
      </c>
      <c r="O7751" t="s">
        <v>88</v>
      </c>
      <c r="P7751" t="s">
        <v>9</v>
      </c>
      <c r="Q7751" t="s">
        <v>9</v>
      </c>
      <c r="R7751" t="s">
        <v>122</v>
      </c>
      <c r="S7751" t="s">
        <v>127</v>
      </c>
      <c r="T7751">
        <v>1</v>
      </c>
      <c r="U7751" t="s">
        <v>475</v>
      </c>
      <c r="W7751" t="s">
        <v>386</v>
      </c>
    </row>
    <row r="7752" spans="1:23" x14ac:dyDescent="0.25">
      <c r="A7752" t="s">
        <v>544</v>
      </c>
      <c r="B7752" s="1">
        <v>43863</v>
      </c>
      <c r="C7752">
        <v>-23.98</v>
      </c>
      <c r="D7752" t="s">
        <v>560</v>
      </c>
      <c r="E7752" t="s">
        <v>560</v>
      </c>
      <c r="F7752" t="s">
        <v>2161</v>
      </c>
      <c r="G7752" t="s">
        <v>104</v>
      </c>
      <c r="H7752" t="s">
        <v>16</v>
      </c>
      <c r="I7752" t="s">
        <v>16</v>
      </c>
      <c r="J7752" t="s">
        <v>9</v>
      </c>
      <c r="O7752" t="s">
        <v>104</v>
      </c>
      <c r="P7752" t="s">
        <v>9</v>
      </c>
      <c r="Q7752" t="s">
        <v>9</v>
      </c>
      <c r="R7752" t="s">
        <v>122</v>
      </c>
      <c r="S7752" t="s">
        <v>127</v>
      </c>
      <c r="T7752">
        <v>12</v>
      </c>
      <c r="U7752" t="s">
        <v>475</v>
      </c>
      <c r="W7752" t="s">
        <v>386</v>
      </c>
    </row>
    <row r="7753" spans="1:23" x14ac:dyDescent="0.25">
      <c r="A7753" t="s">
        <v>544</v>
      </c>
      <c r="B7753" s="1">
        <v>43863</v>
      </c>
      <c r="C7753">
        <v>-66.27</v>
      </c>
      <c r="D7753" t="s">
        <v>560</v>
      </c>
      <c r="E7753" t="s">
        <v>560</v>
      </c>
      <c r="F7753" t="s">
        <v>2161</v>
      </c>
      <c r="G7753" t="s">
        <v>120</v>
      </c>
      <c r="H7753" t="s">
        <v>83</v>
      </c>
      <c r="I7753" t="s">
        <v>83</v>
      </c>
      <c r="J7753" t="s">
        <v>9</v>
      </c>
      <c r="O7753" t="s">
        <v>120</v>
      </c>
      <c r="P7753" t="s">
        <v>9</v>
      </c>
      <c r="Q7753" t="s">
        <v>9</v>
      </c>
      <c r="R7753" t="s">
        <v>122</v>
      </c>
      <c r="S7753" t="s">
        <v>127</v>
      </c>
      <c r="T7753">
        <v>12</v>
      </c>
      <c r="U7753" t="s">
        <v>475</v>
      </c>
      <c r="W7753" t="s">
        <v>386</v>
      </c>
    </row>
    <row r="7754" spans="1:23" x14ac:dyDescent="0.25">
      <c r="A7754" t="s">
        <v>492</v>
      </c>
      <c r="B7754" s="1">
        <v>43862</v>
      </c>
      <c r="C7754">
        <v>5768.22</v>
      </c>
      <c r="D7754" t="s">
        <v>65</v>
      </c>
      <c r="E7754" t="s">
        <v>65</v>
      </c>
      <c r="F7754" t="s">
        <v>2165</v>
      </c>
      <c r="G7754" t="s">
        <v>55</v>
      </c>
      <c r="H7754" t="s">
        <v>18</v>
      </c>
      <c r="I7754" t="s">
        <v>18</v>
      </c>
      <c r="J7754" t="s">
        <v>9</v>
      </c>
      <c r="O7754" t="s">
        <v>55</v>
      </c>
      <c r="P7754" t="s">
        <v>9</v>
      </c>
      <c r="Q7754" t="s">
        <v>9</v>
      </c>
      <c r="R7754" t="s">
        <v>224</v>
      </c>
      <c r="S7754" t="s">
        <v>126</v>
      </c>
      <c r="T7754">
        <v>12</v>
      </c>
      <c r="U7754" t="s">
        <v>475</v>
      </c>
      <c r="W7754" t="s">
        <v>386</v>
      </c>
    </row>
    <row r="7755" spans="1:23" x14ac:dyDescent="0.25">
      <c r="A7755" t="s">
        <v>544</v>
      </c>
      <c r="B7755" s="1">
        <v>43862</v>
      </c>
      <c r="C7755">
        <v>-46.55</v>
      </c>
      <c r="D7755" t="s">
        <v>2174</v>
      </c>
      <c r="E7755" t="s">
        <v>2174</v>
      </c>
      <c r="F7755" t="s">
        <v>2175</v>
      </c>
      <c r="G7755" t="s">
        <v>13</v>
      </c>
      <c r="H7755" t="s">
        <v>15</v>
      </c>
      <c r="I7755" t="s">
        <v>15</v>
      </c>
      <c r="J7755" t="s">
        <v>9</v>
      </c>
      <c r="O7755" t="s">
        <v>13</v>
      </c>
      <c r="P7755" t="s">
        <v>9</v>
      </c>
      <c r="Q7755" t="s">
        <v>9</v>
      </c>
      <c r="R7755" t="s">
        <v>122</v>
      </c>
      <c r="S7755" t="s">
        <v>127</v>
      </c>
      <c r="T7755">
        <v>12</v>
      </c>
      <c r="U7755" t="s">
        <v>475</v>
      </c>
      <c r="W7755" t="s">
        <v>386</v>
      </c>
    </row>
    <row r="7756" spans="1:23" x14ac:dyDescent="0.25">
      <c r="A7756" t="s">
        <v>492</v>
      </c>
      <c r="B7756" s="1">
        <v>43862</v>
      </c>
      <c r="C7756">
        <v>-5.44</v>
      </c>
      <c r="D7756" t="s">
        <v>2168</v>
      </c>
      <c r="E7756" t="s">
        <v>2168</v>
      </c>
      <c r="F7756" t="s">
        <v>2169</v>
      </c>
      <c r="G7756" t="s">
        <v>104</v>
      </c>
      <c r="H7756" t="s">
        <v>7</v>
      </c>
      <c r="I7756" t="s">
        <v>7</v>
      </c>
      <c r="J7756" t="s">
        <v>9</v>
      </c>
      <c r="O7756" t="s">
        <v>104</v>
      </c>
      <c r="P7756" t="s">
        <v>9</v>
      </c>
      <c r="Q7756" t="s">
        <v>2170</v>
      </c>
      <c r="R7756" t="s">
        <v>122</v>
      </c>
      <c r="S7756" t="s">
        <v>127</v>
      </c>
      <c r="T7756">
        <v>12</v>
      </c>
      <c r="U7756" t="s">
        <v>475</v>
      </c>
      <c r="W7756" t="s">
        <v>386</v>
      </c>
    </row>
    <row r="7757" spans="1:23" x14ac:dyDescent="0.25">
      <c r="A7757" t="s">
        <v>492</v>
      </c>
      <c r="B7757" s="1">
        <v>43862</v>
      </c>
      <c r="C7757">
        <v>-134</v>
      </c>
      <c r="D7757" t="s">
        <v>2166</v>
      </c>
      <c r="E7757" t="s">
        <v>2166</v>
      </c>
      <c r="F7757" t="s">
        <v>2167</v>
      </c>
      <c r="G7757" t="s">
        <v>88</v>
      </c>
      <c r="H7757" t="s">
        <v>223</v>
      </c>
      <c r="I7757" t="s">
        <v>223</v>
      </c>
      <c r="J7757" t="s">
        <v>9</v>
      </c>
      <c r="O7757" t="s">
        <v>88</v>
      </c>
      <c r="P7757" t="s">
        <v>9</v>
      </c>
      <c r="Q7757" t="s">
        <v>9</v>
      </c>
      <c r="R7757" t="s">
        <v>122</v>
      </c>
      <c r="S7757" t="s">
        <v>127</v>
      </c>
      <c r="T7757">
        <v>1</v>
      </c>
      <c r="U7757" t="s">
        <v>475</v>
      </c>
      <c r="W7757" t="s">
        <v>386</v>
      </c>
    </row>
    <row r="7758" spans="1:23" x14ac:dyDescent="0.25">
      <c r="A7758" t="s">
        <v>544</v>
      </c>
      <c r="B7758" s="1">
        <v>43862</v>
      </c>
      <c r="C7758">
        <v>-40.68</v>
      </c>
      <c r="D7758" t="s">
        <v>908</v>
      </c>
      <c r="E7758" t="s">
        <v>908</v>
      </c>
      <c r="F7758" t="s">
        <v>1428</v>
      </c>
      <c r="G7758" t="s">
        <v>104</v>
      </c>
      <c r="H7758" t="s">
        <v>12</v>
      </c>
      <c r="I7758" t="s">
        <v>12</v>
      </c>
      <c r="J7758" t="s">
        <v>9</v>
      </c>
      <c r="O7758" t="s">
        <v>104</v>
      </c>
      <c r="P7758" t="s">
        <v>9</v>
      </c>
      <c r="Q7758" t="s">
        <v>9</v>
      </c>
      <c r="R7758" t="s">
        <v>122</v>
      </c>
      <c r="S7758" t="s">
        <v>127</v>
      </c>
      <c r="T7758">
        <v>12</v>
      </c>
      <c r="U7758" t="s">
        <v>475</v>
      </c>
      <c r="W7758" t="s">
        <v>386</v>
      </c>
    </row>
    <row r="7759" spans="1:23" x14ac:dyDescent="0.25">
      <c r="A7759" t="s">
        <v>492</v>
      </c>
      <c r="B7759" s="1">
        <v>43862</v>
      </c>
      <c r="C7759">
        <v>-132</v>
      </c>
      <c r="D7759" t="s">
        <v>1888</v>
      </c>
      <c r="E7759" t="s">
        <v>1888</v>
      </c>
      <c r="F7759" t="s">
        <v>523</v>
      </c>
      <c r="G7759" t="s">
        <v>94</v>
      </c>
      <c r="H7759" t="s">
        <v>73</v>
      </c>
      <c r="I7759" t="s">
        <v>73</v>
      </c>
      <c r="J7759" t="s">
        <v>2433</v>
      </c>
      <c r="K7759" t="s">
        <v>2453</v>
      </c>
      <c r="O7759" t="s">
        <v>94</v>
      </c>
      <c r="P7759" t="s">
        <v>29</v>
      </c>
      <c r="Q7759" t="s">
        <v>2454</v>
      </c>
      <c r="R7759" t="s">
        <v>122</v>
      </c>
      <c r="S7759" t="s">
        <v>127</v>
      </c>
      <c r="T7759">
        <v>1</v>
      </c>
      <c r="U7759" t="s">
        <v>475</v>
      </c>
      <c r="V7759" t="s">
        <v>262</v>
      </c>
      <c r="W7759" t="s">
        <v>1640</v>
      </c>
    </row>
    <row r="7760" spans="1:23" x14ac:dyDescent="0.25">
      <c r="A7760" t="s">
        <v>533</v>
      </c>
      <c r="B7760" s="1">
        <v>43862</v>
      </c>
      <c r="C7760">
        <v>-28.38</v>
      </c>
      <c r="D7760" t="s">
        <v>547</v>
      </c>
      <c r="E7760" t="s">
        <v>547</v>
      </c>
      <c r="F7760" t="s">
        <v>548</v>
      </c>
      <c r="G7760" t="s">
        <v>55</v>
      </c>
      <c r="H7760" t="s">
        <v>76</v>
      </c>
      <c r="I7760" t="s">
        <v>76</v>
      </c>
      <c r="J7760" t="s">
        <v>2348</v>
      </c>
      <c r="O7760" t="s">
        <v>55</v>
      </c>
      <c r="P7760" t="s">
        <v>29</v>
      </c>
      <c r="Q7760" t="s">
        <v>2421</v>
      </c>
      <c r="R7760" t="s">
        <v>224</v>
      </c>
      <c r="S7760" t="s">
        <v>126</v>
      </c>
      <c r="T7760">
        <v>12</v>
      </c>
      <c r="U7760" t="s">
        <v>475</v>
      </c>
      <c r="V7760" t="s">
        <v>6075</v>
      </c>
      <c r="W7760" t="s">
        <v>1640</v>
      </c>
    </row>
    <row r="7761" spans="1:23" x14ac:dyDescent="0.25">
      <c r="A7761" t="s">
        <v>508</v>
      </c>
      <c r="B7761" s="1">
        <v>43862</v>
      </c>
      <c r="C7761">
        <v>-18.71</v>
      </c>
      <c r="D7761" t="s">
        <v>491</v>
      </c>
      <c r="E7761" t="s">
        <v>491</v>
      </c>
      <c r="F7761" t="s">
        <v>491</v>
      </c>
      <c r="G7761" t="s">
        <v>120</v>
      </c>
      <c r="H7761" t="s">
        <v>83</v>
      </c>
      <c r="I7761" t="s">
        <v>83</v>
      </c>
      <c r="J7761" t="s">
        <v>9</v>
      </c>
      <c r="K7761" t="s">
        <v>9</v>
      </c>
      <c r="L7761" t="s">
        <v>9</v>
      </c>
      <c r="M7761" t="s">
        <v>2171</v>
      </c>
      <c r="O7761" t="s">
        <v>120</v>
      </c>
      <c r="P7761" t="s">
        <v>509</v>
      </c>
      <c r="Q7761" t="s">
        <v>2173</v>
      </c>
      <c r="R7761" t="s">
        <v>122</v>
      </c>
      <c r="S7761" t="s">
        <v>127</v>
      </c>
      <c r="T7761">
        <v>12</v>
      </c>
      <c r="U7761" t="s">
        <v>475</v>
      </c>
      <c r="W7761" t="s">
        <v>386</v>
      </c>
    </row>
    <row r="7762" spans="1:23" x14ac:dyDescent="0.25">
      <c r="A7762" t="s">
        <v>508</v>
      </c>
      <c r="B7762" s="1">
        <v>43862</v>
      </c>
      <c r="C7762">
        <v>18.71</v>
      </c>
      <c r="D7762" t="s">
        <v>502</v>
      </c>
      <c r="E7762" t="s">
        <v>502</v>
      </c>
      <c r="F7762" t="s">
        <v>502</v>
      </c>
      <c r="G7762" t="s">
        <v>92</v>
      </c>
      <c r="H7762" t="s">
        <v>49</v>
      </c>
      <c r="I7762" t="s">
        <v>49</v>
      </c>
      <c r="J7762" t="s">
        <v>2171</v>
      </c>
      <c r="O7762" t="s">
        <v>92</v>
      </c>
      <c r="P7762" t="s">
        <v>509</v>
      </c>
      <c r="Q7762" t="s">
        <v>2172</v>
      </c>
      <c r="R7762" t="s">
        <v>92</v>
      </c>
      <c r="S7762" t="s">
        <v>127</v>
      </c>
      <c r="T7762">
        <v>12</v>
      </c>
      <c r="U7762" t="s">
        <v>475</v>
      </c>
      <c r="W7762" t="s">
        <v>386</v>
      </c>
    </row>
    <row r="7763" spans="1:23" x14ac:dyDescent="0.25">
      <c r="A7763" t="s">
        <v>414</v>
      </c>
      <c r="B7763" s="1">
        <v>43862</v>
      </c>
      <c r="C7763">
        <v>0.06</v>
      </c>
      <c r="D7763" t="s">
        <v>545</v>
      </c>
      <c r="E7763" t="s">
        <v>545</v>
      </c>
      <c r="F7763" t="s">
        <v>546</v>
      </c>
      <c r="G7763" t="s">
        <v>92</v>
      </c>
      <c r="H7763" t="s">
        <v>71</v>
      </c>
      <c r="I7763" t="s">
        <v>71</v>
      </c>
      <c r="J7763" t="s">
        <v>9</v>
      </c>
      <c r="O7763" t="s">
        <v>92</v>
      </c>
      <c r="P7763" t="s">
        <v>9</v>
      </c>
      <c r="Q7763" t="s">
        <v>9</v>
      </c>
      <c r="R7763" t="s">
        <v>92</v>
      </c>
      <c r="S7763" t="s">
        <v>127</v>
      </c>
      <c r="T7763">
        <v>12</v>
      </c>
      <c r="U7763" t="s">
        <v>475</v>
      </c>
      <c r="W7763" t="s">
        <v>386</v>
      </c>
    </row>
    <row r="7764" spans="1:23" x14ac:dyDescent="0.25">
      <c r="A7764" t="s">
        <v>413</v>
      </c>
      <c r="B7764" s="1">
        <v>43862</v>
      </c>
      <c r="C7764">
        <v>0.01</v>
      </c>
      <c r="D7764" t="s">
        <v>545</v>
      </c>
      <c r="E7764" t="s">
        <v>545</v>
      </c>
      <c r="F7764" t="s">
        <v>546</v>
      </c>
      <c r="G7764" t="s">
        <v>92</v>
      </c>
      <c r="H7764" t="s">
        <v>71</v>
      </c>
      <c r="I7764" t="s">
        <v>71</v>
      </c>
      <c r="J7764" t="s">
        <v>9</v>
      </c>
      <c r="O7764" t="s">
        <v>92</v>
      </c>
      <c r="P7764" t="s">
        <v>9</v>
      </c>
      <c r="Q7764" t="s">
        <v>9</v>
      </c>
      <c r="R7764" t="s">
        <v>92</v>
      </c>
      <c r="S7764" t="s">
        <v>127</v>
      </c>
      <c r="T7764">
        <v>12</v>
      </c>
      <c r="U7764" t="s">
        <v>475</v>
      </c>
      <c r="W7764" t="s">
        <v>386</v>
      </c>
    </row>
    <row r="7765" spans="1:23" x14ac:dyDescent="0.25">
      <c r="A7765" t="s">
        <v>533</v>
      </c>
      <c r="B7765" s="1">
        <v>43862</v>
      </c>
      <c r="C7765">
        <v>-75.180000000000007</v>
      </c>
      <c r="D7765" t="s">
        <v>547</v>
      </c>
      <c r="E7765" t="s">
        <v>547</v>
      </c>
      <c r="F7765" t="s">
        <v>548</v>
      </c>
      <c r="G7765" t="s">
        <v>94</v>
      </c>
      <c r="H7765" t="s">
        <v>291</v>
      </c>
      <c r="I7765" t="s">
        <v>291</v>
      </c>
      <c r="J7765" t="s">
        <v>2449</v>
      </c>
      <c r="O7765" t="s">
        <v>94</v>
      </c>
      <c r="P7765" t="s">
        <v>29</v>
      </c>
      <c r="Q7765" t="s">
        <v>2450</v>
      </c>
      <c r="R7765" t="s">
        <v>122</v>
      </c>
      <c r="S7765" t="s">
        <v>127</v>
      </c>
      <c r="T7765">
        <v>12</v>
      </c>
      <c r="U7765" t="s">
        <v>475</v>
      </c>
      <c r="V7765" t="s">
        <v>282</v>
      </c>
      <c r="W7765" t="s">
        <v>1640</v>
      </c>
    </row>
    <row r="7766" spans="1:23" x14ac:dyDescent="0.25">
      <c r="A7766" t="s">
        <v>19</v>
      </c>
      <c r="B7766" s="1">
        <v>43862</v>
      </c>
      <c r="C7766">
        <v>145.01</v>
      </c>
      <c r="D7766" t="s">
        <v>1881</v>
      </c>
      <c r="E7766" t="s">
        <v>1881</v>
      </c>
      <c r="F7766" t="s">
        <v>598</v>
      </c>
      <c r="G7766" t="s">
        <v>110</v>
      </c>
      <c r="H7766" t="s">
        <v>193</v>
      </c>
      <c r="I7766" t="s">
        <v>193</v>
      </c>
      <c r="J7766" t="s">
        <v>9</v>
      </c>
      <c r="O7766" t="s">
        <v>110</v>
      </c>
      <c r="P7766" t="s">
        <v>9</v>
      </c>
      <c r="Q7766" t="s">
        <v>2162</v>
      </c>
      <c r="R7766" t="s">
        <v>122</v>
      </c>
      <c r="S7766" t="s">
        <v>127</v>
      </c>
      <c r="T7766">
        <v>1</v>
      </c>
      <c r="U7766" t="s">
        <v>475</v>
      </c>
      <c r="V7766" t="s">
        <v>283</v>
      </c>
      <c r="W7766" t="s">
        <v>386</v>
      </c>
    </row>
    <row r="7767" spans="1:23" x14ac:dyDescent="0.25">
      <c r="A7767" t="s">
        <v>966</v>
      </c>
      <c r="B7767" s="1">
        <v>43862</v>
      </c>
      <c r="C7767">
        <v>77.38</v>
      </c>
      <c r="D7767" t="s">
        <v>545</v>
      </c>
      <c r="E7767" t="s">
        <v>545</v>
      </c>
      <c r="F7767" t="s">
        <v>546</v>
      </c>
      <c r="G7767" t="s">
        <v>92</v>
      </c>
      <c r="H7767" t="s">
        <v>71</v>
      </c>
      <c r="I7767" t="s">
        <v>71</v>
      </c>
      <c r="J7767" t="s">
        <v>9</v>
      </c>
      <c r="O7767" t="s">
        <v>92</v>
      </c>
      <c r="P7767" t="s">
        <v>9</v>
      </c>
      <c r="Q7767" t="s">
        <v>9</v>
      </c>
      <c r="R7767" t="s">
        <v>92</v>
      </c>
      <c r="S7767" t="s">
        <v>127</v>
      </c>
      <c r="T7767">
        <v>12</v>
      </c>
      <c r="U7767" t="s">
        <v>475</v>
      </c>
      <c r="W7767" t="s">
        <v>386</v>
      </c>
    </row>
    <row r="7768" spans="1:23" x14ac:dyDescent="0.25">
      <c r="A7768" t="s">
        <v>492</v>
      </c>
      <c r="B7768" s="1">
        <v>43862</v>
      </c>
      <c r="C7768">
        <v>-30</v>
      </c>
      <c r="D7768" t="s">
        <v>612</v>
      </c>
      <c r="E7768" t="s">
        <v>612</v>
      </c>
      <c r="F7768" t="s">
        <v>1067</v>
      </c>
      <c r="G7768" t="s">
        <v>110</v>
      </c>
      <c r="H7768" t="s">
        <v>79</v>
      </c>
      <c r="I7768" t="s">
        <v>79</v>
      </c>
      <c r="J7768" t="s">
        <v>9</v>
      </c>
      <c r="O7768" t="s">
        <v>110</v>
      </c>
      <c r="P7768" t="s">
        <v>9</v>
      </c>
      <c r="Q7768" t="s">
        <v>9</v>
      </c>
      <c r="R7768" t="s">
        <v>122</v>
      </c>
      <c r="S7768" t="s">
        <v>127</v>
      </c>
      <c r="T7768">
        <v>12</v>
      </c>
      <c r="U7768" t="s">
        <v>475</v>
      </c>
      <c r="V7768" t="s">
        <v>283</v>
      </c>
      <c r="W7768" t="s">
        <v>386</v>
      </c>
    </row>
    <row r="7769" spans="1:23" x14ac:dyDescent="0.25">
      <c r="A7769" t="s">
        <v>492</v>
      </c>
      <c r="B7769" s="1">
        <v>43862</v>
      </c>
      <c r="C7769">
        <v>-26.15</v>
      </c>
      <c r="D7769" t="s">
        <v>2163</v>
      </c>
      <c r="E7769" t="s">
        <v>2163</v>
      </c>
      <c r="F7769" t="s">
        <v>2164</v>
      </c>
      <c r="G7769" t="s">
        <v>88</v>
      </c>
      <c r="H7769" t="s">
        <v>59</v>
      </c>
      <c r="I7769" t="s">
        <v>59</v>
      </c>
      <c r="J7769" t="s">
        <v>9</v>
      </c>
      <c r="O7769" t="s">
        <v>88</v>
      </c>
      <c r="P7769" t="s">
        <v>9</v>
      </c>
      <c r="Q7769" t="s">
        <v>9</v>
      </c>
      <c r="R7769" t="s">
        <v>122</v>
      </c>
      <c r="S7769" t="s">
        <v>127</v>
      </c>
      <c r="T7769">
        <v>1</v>
      </c>
      <c r="U7769" t="s">
        <v>475</v>
      </c>
      <c r="W7769" t="s">
        <v>386</v>
      </c>
    </row>
    <row r="7770" spans="1:23" x14ac:dyDescent="0.25">
      <c r="A7770" t="s">
        <v>356</v>
      </c>
      <c r="B7770" s="1">
        <v>43861</v>
      </c>
      <c r="C7770">
        <v>5.12</v>
      </c>
      <c r="D7770" t="s">
        <v>6618</v>
      </c>
      <c r="E7770" t="s">
        <v>6618</v>
      </c>
      <c r="F7770" t="s">
        <v>6487</v>
      </c>
      <c r="G7770" t="s">
        <v>89</v>
      </c>
      <c r="H7770" t="s">
        <v>69</v>
      </c>
      <c r="I7770" t="s">
        <v>69</v>
      </c>
      <c r="J7770" t="s">
        <v>9</v>
      </c>
      <c r="O7770" t="s">
        <v>89</v>
      </c>
      <c r="P7770" t="s">
        <v>9</v>
      </c>
      <c r="Q7770" t="s">
        <v>9</v>
      </c>
      <c r="R7770" t="s">
        <v>224</v>
      </c>
      <c r="S7770" t="s">
        <v>127</v>
      </c>
      <c r="T7770">
        <v>1</v>
      </c>
      <c r="U7770" t="s">
        <v>475</v>
      </c>
      <c r="W7770" t="s">
        <v>386</v>
      </c>
    </row>
    <row r="7771" spans="1:23" x14ac:dyDescent="0.25">
      <c r="A7771" t="s">
        <v>356</v>
      </c>
      <c r="B7771" s="1">
        <v>43861</v>
      </c>
      <c r="C7771">
        <v>14.93</v>
      </c>
      <c r="D7771" t="s">
        <v>6618</v>
      </c>
      <c r="E7771" t="s">
        <v>6618</v>
      </c>
      <c r="F7771" t="s">
        <v>6487</v>
      </c>
      <c r="G7771" t="s">
        <v>89</v>
      </c>
      <c r="H7771" t="s">
        <v>69</v>
      </c>
      <c r="I7771" t="s">
        <v>69</v>
      </c>
      <c r="J7771" t="s">
        <v>9</v>
      </c>
      <c r="O7771" t="s">
        <v>89</v>
      </c>
      <c r="P7771" t="s">
        <v>9</v>
      </c>
      <c r="Q7771" t="s">
        <v>9</v>
      </c>
      <c r="R7771" t="s">
        <v>224</v>
      </c>
      <c r="S7771" t="s">
        <v>127</v>
      </c>
      <c r="T7771">
        <v>1</v>
      </c>
      <c r="U7771" t="s">
        <v>475</v>
      </c>
      <c r="W7771" t="s">
        <v>386</v>
      </c>
    </row>
    <row r="7772" spans="1:23" x14ac:dyDescent="0.25">
      <c r="A7772" t="s">
        <v>19</v>
      </c>
      <c r="B7772" s="1">
        <v>43861</v>
      </c>
      <c r="C7772">
        <v>3708.64</v>
      </c>
      <c r="D7772" t="s">
        <v>719</v>
      </c>
      <c r="E7772" t="s">
        <v>719</v>
      </c>
      <c r="F7772" t="s">
        <v>565</v>
      </c>
      <c r="G7772" t="s">
        <v>92</v>
      </c>
      <c r="H7772" t="s">
        <v>30</v>
      </c>
      <c r="I7772" t="s">
        <v>30</v>
      </c>
      <c r="J7772" t="s">
        <v>9</v>
      </c>
      <c r="O7772" t="s">
        <v>92</v>
      </c>
      <c r="P7772" t="s">
        <v>9</v>
      </c>
      <c r="Q7772" t="s">
        <v>9</v>
      </c>
      <c r="R7772" t="s">
        <v>92</v>
      </c>
      <c r="S7772" t="s">
        <v>127</v>
      </c>
      <c r="T7772">
        <v>12</v>
      </c>
      <c r="U7772" t="s">
        <v>475</v>
      </c>
      <c r="W7772" t="s">
        <v>386</v>
      </c>
    </row>
    <row r="7773" spans="1:23" x14ac:dyDescent="0.25">
      <c r="A7773" t="s">
        <v>19</v>
      </c>
      <c r="B7773" s="1">
        <v>43861</v>
      </c>
      <c r="C7773">
        <v>0.68</v>
      </c>
      <c r="D7773" t="s">
        <v>554</v>
      </c>
      <c r="E7773" t="s">
        <v>554</v>
      </c>
      <c r="F7773" t="s">
        <v>555</v>
      </c>
      <c r="G7773" t="s">
        <v>92</v>
      </c>
      <c r="H7773" t="s">
        <v>71</v>
      </c>
      <c r="I7773" t="s">
        <v>71</v>
      </c>
      <c r="J7773" t="s">
        <v>9</v>
      </c>
      <c r="O7773" t="s">
        <v>92</v>
      </c>
      <c r="P7773" t="s">
        <v>9</v>
      </c>
      <c r="Q7773" t="s">
        <v>9</v>
      </c>
      <c r="R7773" t="s">
        <v>92</v>
      </c>
      <c r="S7773" t="s">
        <v>127</v>
      </c>
      <c r="T7773">
        <v>12</v>
      </c>
      <c r="U7773" t="s">
        <v>475</v>
      </c>
      <c r="W7773" t="s">
        <v>386</v>
      </c>
    </row>
    <row r="7774" spans="1:23" x14ac:dyDescent="0.25">
      <c r="A7774" t="s">
        <v>356</v>
      </c>
      <c r="B7774" s="1">
        <v>43861</v>
      </c>
      <c r="C7774">
        <v>5.12</v>
      </c>
      <c r="D7774" t="s">
        <v>6618</v>
      </c>
      <c r="E7774" t="s">
        <v>6618</v>
      </c>
      <c r="F7774" t="s">
        <v>6487</v>
      </c>
      <c r="G7774" t="s">
        <v>89</v>
      </c>
      <c r="H7774" t="s">
        <v>69</v>
      </c>
      <c r="I7774" t="s">
        <v>69</v>
      </c>
      <c r="J7774" t="s">
        <v>9</v>
      </c>
      <c r="O7774" t="s">
        <v>89</v>
      </c>
      <c r="P7774" t="s">
        <v>9</v>
      </c>
      <c r="Q7774" t="s">
        <v>9</v>
      </c>
      <c r="R7774" t="s">
        <v>224</v>
      </c>
      <c r="S7774" t="s">
        <v>127</v>
      </c>
      <c r="T7774">
        <v>1</v>
      </c>
      <c r="U7774" t="s">
        <v>475</v>
      </c>
      <c r="W7774" t="s">
        <v>386</v>
      </c>
    </row>
    <row r="7775" spans="1:23" x14ac:dyDescent="0.25">
      <c r="A7775" t="s">
        <v>356</v>
      </c>
      <c r="B7775" s="1">
        <v>43861</v>
      </c>
      <c r="C7775">
        <v>14.93</v>
      </c>
      <c r="D7775" t="s">
        <v>6618</v>
      </c>
      <c r="E7775" t="s">
        <v>6618</v>
      </c>
      <c r="F7775" t="s">
        <v>6487</v>
      </c>
      <c r="G7775" t="s">
        <v>89</v>
      </c>
      <c r="H7775" t="s">
        <v>69</v>
      </c>
      <c r="I7775" t="s">
        <v>69</v>
      </c>
      <c r="J7775" t="s">
        <v>9</v>
      </c>
      <c r="O7775" t="s">
        <v>89</v>
      </c>
      <c r="P7775" t="s">
        <v>9</v>
      </c>
      <c r="Q7775" t="s">
        <v>9</v>
      </c>
      <c r="R7775" t="s">
        <v>224</v>
      </c>
      <c r="S7775" t="s">
        <v>127</v>
      </c>
      <c r="T7775">
        <v>1</v>
      </c>
      <c r="U7775" t="s">
        <v>475</v>
      </c>
      <c r="W7775" t="s">
        <v>386</v>
      </c>
    </row>
    <row r="7776" spans="1:23" x14ac:dyDescent="0.25">
      <c r="A7776" t="s">
        <v>19</v>
      </c>
      <c r="B7776" s="1">
        <v>43861</v>
      </c>
      <c r="C7776">
        <v>3901.71</v>
      </c>
      <c r="D7776" t="s">
        <v>562</v>
      </c>
      <c r="E7776" t="s">
        <v>562</v>
      </c>
      <c r="F7776" t="s">
        <v>563</v>
      </c>
      <c r="G7776" t="s">
        <v>92</v>
      </c>
      <c r="H7776" t="s">
        <v>30</v>
      </c>
      <c r="I7776" t="s">
        <v>30</v>
      </c>
      <c r="J7776" t="s">
        <v>9</v>
      </c>
      <c r="O7776" t="s">
        <v>92</v>
      </c>
      <c r="P7776" t="s">
        <v>9</v>
      </c>
      <c r="Q7776" t="s">
        <v>9</v>
      </c>
      <c r="R7776" t="s">
        <v>92</v>
      </c>
      <c r="S7776" t="s">
        <v>127</v>
      </c>
      <c r="T7776">
        <v>12</v>
      </c>
      <c r="U7776" t="s">
        <v>475</v>
      </c>
      <c r="W7776" t="s">
        <v>386</v>
      </c>
    </row>
    <row r="7777" spans="1:23" x14ac:dyDescent="0.25">
      <c r="A7777" t="s">
        <v>390</v>
      </c>
      <c r="B7777" s="1">
        <v>43861</v>
      </c>
      <c r="C7777">
        <v>150.66999999999999</v>
      </c>
      <c r="D7777" t="s">
        <v>551</v>
      </c>
      <c r="E7777" t="s">
        <v>551</v>
      </c>
      <c r="F7777" t="s">
        <v>552</v>
      </c>
      <c r="G7777" t="s">
        <v>92</v>
      </c>
      <c r="H7777" t="s">
        <v>71</v>
      </c>
      <c r="I7777" t="s">
        <v>71</v>
      </c>
      <c r="J7777" t="s">
        <v>9</v>
      </c>
      <c r="O7777" t="s">
        <v>92</v>
      </c>
      <c r="P7777" t="s">
        <v>9</v>
      </c>
      <c r="Q7777" t="s">
        <v>9</v>
      </c>
      <c r="R7777" t="s">
        <v>92</v>
      </c>
      <c r="S7777" t="s">
        <v>127</v>
      </c>
      <c r="T7777">
        <v>12</v>
      </c>
      <c r="U7777" t="s">
        <v>475</v>
      </c>
      <c r="W7777" t="s">
        <v>386</v>
      </c>
    </row>
    <row r="7778" spans="1:23" x14ac:dyDescent="0.25">
      <c r="A7778" t="s">
        <v>391</v>
      </c>
      <c r="B7778" s="1">
        <v>43861</v>
      </c>
      <c r="C7778">
        <v>0.06</v>
      </c>
      <c r="D7778" t="s">
        <v>554</v>
      </c>
      <c r="E7778" t="s">
        <v>554</v>
      </c>
      <c r="F7778" t="s">
        <v>555</v>
      </c>
      <c r="G7778" t="s">
        <v>92</v>
      </c>
      <c r="H7778" t="s">
        <v>71</v>
      </c>
      <c r="I7778" t="s">
        <v>71</v>
      </c>
      <c r="J7778" t="s">
        <v>9</v>
      </c>
      <c r="O7778" t="s">
        <v>92</v>
      </c>
      <c r="P7778" t="s">
        <v>9</v>
      </c>
      <c r="Q7778" t="s">
        <v>9</v>
      </c>
      <c r="R7778" t="s">
        <v>92</v>
      </c>
      <c r="S7778" t="s">
        <v>127</v>
      </c>
      <c r="T7778">
        <v>12</v>
      </c>
      <c r="U7778" t="s">
        <v>475</v>
      </c>
      <c r="W7778" t="s">
        <v>386</v>
      </c>
    </row>
    <row r="7779" spans="1:23" x14ac:dyDescent="0.25">
      <c r="A7779" t="s">
        <v>58</v>
      </c>
      <c r="B7779" s="1">
        <v>43861</v>
      </c>
      <c r="C7779">
        <v>155.41999999999999</v>
      </c>
      <c r="D7779" t="s">
        <v>551</v>
      </c>
      <c r="E7779" t="s">
        <v>551</v>
      </c>
      <c r="F7779" t="s">
        <v>552</v>
      </c>
      <c r="G7779" t="s">
        <v>92</v>
      </c>
      <c r="H7779" t="s">
        <v>71</v>
      </c>
      <c r="I7779" t="s">
        <v>71</v>
      </c>
      <c r="J7779" t="s">
        <v>9</v>
      </c>
      <c r="O7779" t="s">
        <v>92</v>
      </c>
      <c r="P7779" t="s">
        <v>9</v>
      </c>
      <c r="Q7779" t="s">
        <v>9</v>
      </c>
      <c r="R7779" t="s">
        <v>92</v>
      </c>
      <c r="S7779" t="s">
        <v>127</v>
      </c>
      <c r="T7779">
        <v>12</v>
      </c>
      <c r="U7779" t="s">
        <v>475</v>
      </c>
      <c r="W7779" t="s">
        <v>386</v>
      </c>
    </row>
    <row r="7780" spans="1:23" x14ac:dyDescent="0.25">
      <c r="A7780" t="s">
        <v>544</v>
      </c>
      <c r="B7780" s="1">
        <v>43861</v>
      </c>
      <c r="C7780">
        <v>-52</v>
      </c>
      <c r="D7780" t="s">
        <v>1997</v>
      </c>
      <c r="E7780" t="s">
        <v>1997</v>
      </c>
      <c r="F7780" t="s">
        <v>2176</v>
      </c>
      <c r="G7780" t="s">
        <v>105</v>
      </c>
      <c r="H7780" t="s">
        <v>28</v>
      </c>
      <c r="I7780" t="s">
        <v>28</v>
      </c>
      <c r="J7780" t="s">
        <v>2328</v>
      </c>
      <c r="K7780" t="s">
        <v>1317</v>
      </c>
      <c r="O7780" t="s">
        <v>105</v>
      </c>
      <c r="P7780" t="s">
        <v>9</v>
      </c>
      <c r="Q7780" t="s">
        <v>1999</v>
      </c>
      <c r="R7780" t="s">
        <v>122</v>
      </c>
      <c r="S7780" t="s">
        <v>124</v>
      </c>
      <c r="T7780">
        <v>1</v>
      </c>
      <c r="U7780" t="s">
        <v>475</v>
      </c>
      <c r="W7780" t="s">
        <v>386</v>
      </c>
    </row>
    <row r="7781" spans="1:23" x14ac:dyDescent="0.25">
      <c r="A7781" t="s">
        <v>336</v>
      </c>
      <c r="B7781" s="1">
        <v>43861</v>
      </c>
      <c r="C7781">
        <v>10.5</v>
      </c>
      <c r="D7781" t="s">
        <v>852</v>
      </c>
      <c r="E7781" t="s">
        <v>852</v>
      </c>
      <c r="F7781" t="s">
        <v>853</v>
      </c>
      <c r="G7781" t="s">
        <v>101</v>
      </c>
      <c r="H7781" t="s">
        <v>23</v>
      </c>
      <c r="I7781" t="s">
        <v>23</v>
      </c>
      <c r="J7781" t="s">
        <v>9</v>
      </c>
      <c r="O7781" t="s">
        <v>101</v>
      </c>
      <c r="P7781" t="s">
        <v>9</v>
      </c>
      <c r="Q7781" t="s">
        <v>9</v>
      </c>
      <c r="R7781" t="s">
        <v>122</v>
      </c>
      <c r="S7781" t="s">
        <v>127</v>
      </c>
      <c r="T7781">
        <v>12</v>
      </c>
      <c r="U7781" t="s">
        <v>475</v>
      </c>
      <c r="W7781" t="s">
        <v>386</v>
      </c>
    </row>
    <row r="7782" spans="1:23" x14ac:dyDescent="0.25">
      <c r="A7782" t="s">
        <v>336</v>
      </c>
      <c r="B7782" s="1">
        <v>43861</v>
      </c>
      <c r="C7782">
        <v>0.08</v>
      </c>
      <c r="D7782" t="s">
        <v>556</v>
      </c>
      <c r="E7782" t="s">
        <v>556</v>
      </c>
      <c r="F7782" t="s">
        <v>546</v>
      </c>
      <c r="G7782" t="s">
        <v>92</v>
      </c>
      <c r="H7782" t="s">
        <v>71</v>
      </c>
      <c r="I7782" t="s">
        <v>71</v>
      </c>
      <c r="J7782" t="s">
        <v>9</v>
      </c>
      <c r="O7782" t="s">
        <v>92</v>
      </c>
      <c r="P7782" t="s">
        <v>9</v>
      </c>
      <c r="Q7782" t="s">
        <v>9</v>
      </c>
      <c r="R7782" t="s">
        <v>92</v>
      </c>
      <c r="S7782" t="s">
        <v>127</v>
      </c>
      <c r="T7782">
        <v>12</v>
      </c>
      <c r="U7782" t="s">
        <v>475</v>
      </c>
      <c r="W7782" t="s">
        <v>386</v>
      </c>
    </row>
    <row r="7783" spans="1:23" x14ac:dyDescent="0.25">
      <c r="A7783" t="s">
        <v>544</v>
      </c>
      <c r="B7783" s="1">
        <v>43861</v>
      </c>
      <c r="C7783">
        <v>-96</v>
      </c>
      <c r="D7783" t="s">
        <v>1997</v>
      </c>
      <c r="E7783" t="s">
        <v>1997</v>
      </c>
      <c r="F7783" t="s">
        <v>2176</v>
      </c>
      <c r="G7783" t="s">
        <v>105</v>
      </c>
      <c r="H7783" t="s">
        <v>28</v>
      </c>
      <c r="I7783" t="s">
        <v>28</v>
      </c>
      <c r="J7783" t="s">
        <v>2325</v>
      </c>
      <c r="K7783" t="s">
        <v>1317</v>
      </c>
      <c r="O7783" t="s">
        <v>105</v>
      </c>
      <c r="P7783" t="s">
        <v>9</v>
      </c>
      <c r="Q7783" t="s">
        <v>2177</v>
      </c>
      <c r="R7783" t="s">
        <v>122</v>
      </c>
      <c r="S7783" t="s">
        <v>124</v>
      </c>
      <c r="T7783">
        <v>1</v>
      </c>
      <c r="U7783" t="s">
        <v>475</v>
      </c>
      <c r="W7783" t="s">
        <v>386</v>
      </c>
    </row>
    <row r="7784" spans="1:23" x14ac:dyDescent="0.25">
      <c r="A7784" t="s">
        <v>492</v>
      </c>
      <c r="B7784" s="1">
        <v>43860</v>
      </c>
      <c r="C7784">
        <v>25</v>
      </c>
      <c r="D7784" t="s">
        <v>536</v>
      </c>
      <c r="E7784" t="s">
        <v>536</v>
      </c>
      <c r="F7784" t="s">
        <v>537</v>
      </c>
      <c r="G7784" t="s">
        <v>92</v>
      </c>
      <c r="H7784" t="s">
        <v>49</v>
      </c>
      <c r="I7784" t="s">
        <v>49</v>
      </c>
      <c r="J7784" t="s">
        <v>9</v>
      </c>
      <c r="O7784" t="s">
        <v>92</v>
      </c>
      <c r="P7784" t="s">
        <v>9</v>
      </c>
      <c r="Q7784" t="s">
        <v>9</v>
      </c>
      <c r="R7784" t="s">
        <v>92</v>
      </c>
      <c r="S7784" t="s">
        <v>127</v>
      </c>
      <c r="T7784">
        <v>12</v>
      </c>
      <c r="U7784" t="s">
        <v>475</v>
      </c>
      <c r="W7784" t="s">
        <v>386</v>
      </c>
    </row>
    <row r="7785" spans="1:23" x14ac:dyDescent="0.25">
      <c r="A7785" t="s">
        <v>544</v>
      </c>
      <c r="B7785" s="1">
        <v>43860</v>
      </c>
      <c r="C7785">
        <v>-15.21</v>
      </c>
      <c r="D7785" t="s">
        <v>2178</v>
      </c>
      <c r="E7785" t="s">
        <v>2178</v>
      </c>
      <c r="F7785" t="s">
        <v>2179</v>
      </c>
      <c r="G7785" t="s">
        <v>104</v>
      </c>
      <c r="H7785" t="s">
        <v>12</v>
      </c>
      <c r="I7785" t="s">
        <v>12</v>
      </c>
      <c r="J7785" t="s">
        <v>9</v>
      </c>
      <c r="O7785" t="s">
        <v>104</v>
      </c>
      <c r="P7785" t="s">
        <v>9</v>
      </c>
      <c r="Q7785" t="s">
        <v>9</v>
      </c>
      <c r="R7785" t="s">
        <v>122</v>
      </c>
      <c r="S7785" t="s">
        <v>127</v>
      </c>
      <c r="T7785">
        <v>12</v>
      </c>
      <c r="U7785" t="s">
        <v>475</v>
      </c>
      <c r="W7785" t="s">
        <v>386</v>
      </c>
    </row>
    <row r="7786" spans="1:23" x14ac:dyDescent="0.25">
      <c r="A7786" t="s">
        <v>6411</v>
      </c>
      <c r="B7786" s="1">
        <v>43860</v>
      </c>
      <c r="C7786">
        <v>2.79</v>
      </c>
      <c r="D7786" t="s">
        <v>556</v>
      </c>
      <c r="E7786" t="s">
        <v>556</v>
      </c>
      <c r="F7786" t="s">
        <v>8293</v>
      </c>
      <c r="G7786" t="s">
        <v>92</v>
      </c>
      <c r="H7786" t="s">
        <v>71</v>
      </c>
      <c r="I7786" t="s">
        <v>71</v>
      </c>
      <c r="J7786" t="s">
        <v>9</v>
      </c>
      <c r="O7786" t="s">
        <v>92</v>
      </c>
      <c r="P7786" t="s">
        <v>9</v>
      </c>
      <c r="Q7786" t="s">
        <v>9</v>
      </c>
      <c r="R7786" t="s">
        <v>92</v>
      </c>
      <c r="S7786" t="s">
        <v>127</v>
      </c>
      <c r="T7786">
        <v>12</v>
      </c>
      <c r="U7786" t="s">
        <v>475</v>
      </c>
      <c r="W7786" t="s">
        <v>386</v>
      </c>
    </row>
    <row r="7787" spans="1:23" x14ac:dyDescent="0.25">
      <c r="A7787" t="s">
        <v>544</v>
      </c>
      <c r="B7787" s="1">
        <v>43859</v>
      </c>
      <c r="C7787">
        <v>-7.5</v>
      </c>
      <c r="D7787" t="s">
        <v>2182</v>
      </c>
      <c r="E7787" t="s">
        <v>2182</v>
      </c>
      <c r="F7787" t="s">
        <v>2183</v>
      </c>
      <c r="G7787" t="s">
        <v>10</v>
      </c>
      <c r="H7787" t="s">
        <v>39</v>
      </c>
      <c r="I7787" t="s">
        <v>39</v>
      </c>
      <c r="J7787" t="s">
        <v>9</v>
      </c>
      <c r="O7787" t="s">
        <v>10</v>
      </c>
      <c r="P7787" t="s">
        <v>9</v>
      </c>
      <c r="Q7787" t="s">
        <v>9</v>
      </c>
      <c r="R7787" t="s">
        <v>122</v>
      </c>
      <c r="S7787" t="s">
        <v>127</v>
      </c>
      <c r="T7787">
        <v>12</v>
      </c>
      <c r="U7787" t="s">
        <v>475</v>
      </c>
      <c r="W7787" t="s">
        <v>386</v>
      </c>
    </row>
    <row r="7788" spans="1:23" x14ac:dyDescent="0.25">
      <c r="A7788" t="s">
        <v>492</v>
      </c>
      <c r="B7788" s="1">
        <v>43859</v>
      </c>
      <c r="C7788">
        <v>-1004</v>
      </c>
      <c r="D7788" t="s">
        <v>524</v>
      </c>
      <c r="E7788" t="s">
        <v>524</v>
      </c>
      <c r="F7788" t="s">
        <v>2180</v>
      </c>
      <c r="G7788" t="s">
        <v>100</v>
      </c>
      <c r="H7788" t="s">
        <v>292</v>
      </c>
      <c r="I7788" t="s">
        <v>292</v>
      </c>
      <c r="J7788" t="s">
        <v>9</v>
      </c>
      <c r="O7788" t="s">
        <v>100</v>
      </c>
      <c r="P7788" t="s">
        <v>9</v>
      </c>
      <c r="Q7788" t="s">
        <v>2181</v>
      </c>
      <c r="R7788" t="s">
        <v>122</v>
      </c>
      <c r="S7788" t="s">
        <v>127</v>
      </c>
      <c r="T7788">
        <v>1</v>
      </c>
      <c r="U7788" t="s">
        <v>475</v>
      </c>
      <c r="V7788" t="s">
        <v>268</v>
      </c>
      <c r="W7788" t="s">
        <v>386</v>
      </c>
    </row>
    <row r="7789" spans="1:23" x14ac:dyDescent="0.25">
      <c r="A7789" t="s">
        <v>492</v>
      </c>
      <c r="B7789" s="1">
        <v>43859</v>
      </c>
      <c r="C7789">
        <v>-8.23</v>
      </c>
      <c r="D7789" t="s">
        <v>2032</v>
      </c>
      <c r="E7789" t="s">
        <v>2032</v>
      </c>
      <c r="F7789" t="s">
        <v>2033</v>
      </c>
      <c r="G7789" t="s">
        <v>104</v>
      </c>
      <c r="H7789" t="s">
        <v>7</v>
      </c>
      <c r="I7789" t="s">
        <v>7</v>
      </c>
      <c r="J7789" t="s">
        <v>9</v>
      </c>
      <c r="O7789" t="s">
        <v>104</v>
      </c>
      <c r="P7789" t="s">
        <v>9</v>
      </c>
      <c r="Q7789" t="s">
        <v>9</v>
      </c>
      <c r="R7789" t="s">
        <v>122</v>
      </c>
      <c r="S7789" t="s">
        <v>127</v>
      </c>
      <c r="T7789">
        <v>12</v>
      </c>
      <c r="U7789" t="s">
        <v>475</v>
      </c>
      <c r="W7789" t="s">
        <v>386</v>
      </c>
    </row>
    <row r="7790" spans="1:23" x14ac:dyDescent="0.25">
      <c r="A7790" t="s">
        <v>492</v>
      </c>
      <c r="B7790" s="1">
        <v>43859</v>
      </c>
      <c r="C7790">
        <v>-499</v>
      </c>
      <c r="D7790" t="s">
        <v>524</v>
      </c>
      <c r="E7790" t="s">
        <v>524</v>
      </c>
      <c r="F7790" t="s">
        <v>2180</v>
      </c>
      <c r="G7790" t="s">
        <v>111</v>
      </c>
      <c r="H7790" t="s">
        <v>26</v>
      </c>
      <c r="I7790" t="s">
        <v>26</v>
      </c>
      <c r="J7790" t="s">
        <v>9</v>
      </c>
      <c r="O7790" t="s">
        <v>111</v>
      </c>
      <c r="P7790" t="s">
        <v>9</v>
      </c>
      <c r="Q7790" t="s">
        <v>9</v>
      </c>
      <c r="R7790" t="s">
        <v>122</v>
      </c>
      <c r="S7790" t="s">
        <v>127</v>
      </c>
      <c r="T7790">
        <v>1</v>
      </c>
      <c r="U7790" t="s">
        <v>475</v>
      </c>
      <c r="V7790" t="s">
        <v>268</v>
      </c>
      <c r="W7790" t="s">
        <v>386</v>
      </c>
    </row>
    <row r="7791" spans="1:23" x14ac:dyDescent="0.25">
      <c r="A7791" t="s">
        <v>336</v>
      </c>
      <c r="B7791" s="1">
        <v>43857</v>
      </c>
      <c r="C7791">
        <v>-20</v>
      </c>
      <c r="D7791" t="s">
        <v>1982</v>
      </c>
      <c r="E7791" t="s">
        <v>1982</v>
      </c>
      <c r="F7791" t="s">
        <v>1983</v>
      </c>
      <c r="G7791" t="s">
        <v>78</v>
      </c>
      <c r="H7791" t="s">
        <v>27</v>
      </c>
      <c r="I7791" t="s">
        <v>27</v>
      </c>
      <c r="J7791" t="s">
        <v>9</v>
      </c>
      <c r="O7791" t="s">
        <v>78</v>
      </c>
      <c r="P7791" t="s">
        <v>9</v>
      </c>
      <c r="Q7791" t="s">
        <v>2184</v>
      </c>
      <c r="R7791" t="s">
        <v>122</v>
      </c>
      <c r="S7791" t="s">
        <v>127</v>
      </c>
      <c r="T7791">
        <v>1</v>
      </c>
      <c r="U7791" t="s">
        <v>475</v>
      </c>
      <c r="W7791" t="s">
        <v>386</v>
      </c>
    </row>
    <row r="7792" spans="1:23" x14ac:dyDescent="0.25">
      <c r="A7792" t="s">
        <v>336</v>
      </c>
      <c r="B7792" s="1">
        <v>43857</v>
      </c>
      <c r="C7792">
        <v>-5</v>
      </c>
      <c r="D7792" t="s">
        <v>1982</v>
      </c>
      <c r="E7792" t="s">
        <v>1982</v>
      </c>
      <c r="F7792" t="s">
        <v>1983</v>
      </c>
      <c r="G7792" t="s">
        <v>117</v>
      </c>
      <c r="H7792" t="s">
        <v>45</v>
      </c>
      <c r="I7792" t="s">
        <v>45</v>
      </c>
      <c r="J7792" t="s">
        <v>9</v>
      </c>
      <c r="O7792" t="s">
        <v>117</v>
      </c>
      <c r="P7792" t="s">
        <v>9</v>
      </c>
      <c r="Q7792" t="s">
        <v>2185</v>
      </c>
      <c r="R7792" t="s">
        <v>122</v>
      </c>
      <c r="S7792" t="s">
        <v>127</v>
      </c>
      <c r="T7792">
        <v>12</v>
      </c>
      <c r="U7792" t="s">
        <v>475</v>
      </c>
      <c r="W7792" t="s">
        <v>386</v>
      </c>
    </row>
    <row r="7793" spans="1:23" x14ac:dyDescent="0.25">
      <c r="A7793" t="s">
        <v>492</v>
      </c>
      <c r="B7793" s="1">
        <v>43857</v>
      </c>
      <c r="C7793">
        <v>-30</v>
      </c>
      <c r="D7793" t="s">
        <v>650</v>
      </c>
      <c r="E7793" t="s">
        <v>650</v>
      </c>
      <c r="F7793" t="s">
        <v>651</v>
      </c>
      <c r="G7793" t="s">
        <v>118</v>
      </c>
      <c r="H7793" t="s">
        <v>52</v>
      </c>
      <c r="I7793" t="s">
        <v>52</v>
      </c>
      <c r="J7793" t="s">
        <v>9</v>
      </c>
      <c r="O7793" t="s">
        <v>118</v>
      </c>
      <c r="P7793" t="s">
        <v>9</v>
      </c>
      <c r="Q7793" t="s">
        <v>9</v>
      </c>
      <c r="R7793" t="s">
        <v>122</v>
      </c>
      <c r="S7793" t="s">
        <v>127</v>
      </c>
      <c r="T7793">
        <v>12</v>
      </c>
      <c r="U7793" t="s">
        <v>475</v>
      </c>
      <c r="W7793" t="s">
        <v>386</v>
      </c>
    </row>
    <row r="7794" spans="1:23" x14ac:dyDescent="0.25">
      <c r="A7794" t="s">
        <v>336</v>
      </c>
      <c r="B7794" s="1">
        <v>43857</v>
      </c>
      <c r="C7794">
        <v>-80</v>
      </c>
      <c r="D7794" t="s">
        <v>1982</v>
      </c>
      <c r="E7794" t="s">
        <v>1982</v>
      </c>
      <c r="F7794" t="s">
        <v>1983</v>
      </c>
      <c r="G7794" t="s">
        <v>117</v>
      </c>
      <c r="H7794" t="s">
        <v>14</v>
      </c>
      <c r="I7794" t="s">
        <v>14</v>
      </c>
      <c r="J7794" t="s">
        <v>9</v>
      </c>
      <c r="O7794" t="s">
        <v>117</v>
      </c>
      <c r="P7794" t="s">
        <v>9</v>
      </c>
      <c r="Q7794" t="s">
        <v>9</v>
      </c>
      <c r="R7794" t="s">
        <v>122</v>
      </c>
      <c r="S7794" t="s">
        <v>127</v>
      </c>
      <c r="T7794">
        <v>12</v>
      </c>
      <c r="U7794" t="s">
        <v>475</v>
      </c>
      <c r="W7794" t="s">
        <v>386</v>
      </c>
    </row>
    <row r="7795" spans="1:23" x14ac:dyDescent="0.25">
      <c r="A7795" t="s">
        <v>492</v>
      </c>
      <c r="B7795" s="1">
        <v>43857</v>
      </c>
      <c r="C7795">
        <v>-12.19</v>
      </c>
      <c r="D7795" t="s">
        <v>892</v>
      </c>
      <c r="E7795" t="s">
        <v>892</v>
      </c>
      <c r="F7795" t="s">
        <v>893</v>
      </c>
      <c r="G7795" t="s">
        <v>10</v>
      </c>
      <c r="H7795" t="s">
        <v>39</v>
      </c>
      <c r="I7795" t="s">
        <v>39</v>
      </c>
      <c r="J7795" t="s">
        <v>9</v>
      </c>
      <c r="O7795" t="s">
        <v>10</v>
      </c>
      <c r="P7795" t="s">
        <v>9</v>
      </c>
      <c r="Q7795" t="s">
        <v>9</v>
      </c>
      <c r="R7795" t="s">
        <v>122</v>
      </c>
      <c r="S7795" t="s">
        <v>127</v>
      </c>
      <c r="T7795">
        <v>12</v>
      </c>
      <c r="U7795" t="s">
        <v>475</v>
      </c>
      <c r="W7795" t="s">
        <v>386</v>
      </c>
    </row>
    <row r="7796" spans="1:23" x14ac:dyDescent="0.25">
      <c r="A7796" t="s">
        <v>492</v>
      </c>
      <c r="B7796" s="1">
        <v>43857</v>
      </c>
      <c r="C7796">
        <v>-129.16</v>
      </c>
      <c r="D7796" t="s">
        <v>495</v>
      </c>
      <c r="E7796" t="s">
        <v>495</v>
      </c>
      <c r="F7796" t="s">
        <v>496</v>
      </c>
      <c r="G7796" t="s">
        <v>104</v>
      </c>
      <c r="H7796" t="s">
        <v>16</v>
      </c>
      <c r="I7796" t="s">
        <v>16</v>
      </c>
      <c r="J7796" t="s">
        <v>9</v>
      </c>
      <c r="O7796" t="s">
        <v>104</v>
      </c>
      <c r="P7796" t="s">
        <v>9</v>
      </c>
      <c r="Q7796" t="s">
        <v>9</v>
      </c>
      <c r="R7796" t="s">
        <v>122</v>
      </c>
      <c r="S7796" t="s">
        <v>127</v>
      </c>
      <c r="T7796">
        <v>12</v>
      </c>
      <c r="U7796" t="s">
        <v>475</v>
      </c>
      <c r="W7796" t="s">
        <v>386</v>
      </c>
    </row>
    <row r="7797" spans="1:23" x14ac:dyDescent="0.25">
      <c r="A7797" t="s">
        <v>336</v>
      </c>
      <c r="B7797" s="1">
        <v>43857</v>
      </c>
      <c r="C7797">
        <v>-10</v>
      </c>
      <c r="D7797" t="s">
        <v>1982</v>
      </c>
      <c r="E7797" t="s">
        <v>1982</v>
      </c>
      <c r="F7797" t="s">
        <v>1983</v>
      </c>
      <c r="G7797" t="s">
        <v>100</v>
      </c>
      <c r="H7797" t="s">
        <v>84</v>
      </c>
      <c r="I7797" t="s">
        <v>84</v>
      </c>
      <c r="J7797" t="s">
        <v>9</v>
      </c>
      <c r="O7797" t="s">
        <v>100</v>
      </c>
      <c r="P7797" t="s">
        <v>9</v>
      </c>
      <c r="Q7797" t="s">
        <v>2186</v>
      </c>
      <c r="R7797" t="s">
        <v>122</v>
      </c>
      <c r="S7797" t="s">
        <v>125</v>
      </c>
      <c r="T7797">
        <v>1</v>
      </c>
      <c r="U7797" t="s">
        <v>475</v>
      </c>
      <c r="V7797" t="s">
        <v>272</v>
      </c>
      <c r="W7797" t="s">
        <v>386</v>
      </c>
    </row>
    <row r="7798" spans="1:23" x14ac:dyDescent="0.25">
      <c r="A7798" t="s">
        <v>336</v>
      </c>
      <c r="B7798" s="1">
        <v>43857</v>
      </c>
      <c r="C7798">
        <v>-25</v>
      </c>
      <c r="D7798" t="s">
        <v>1982</v>
      </c>
      <c r="E7798" t="s">
        <v>1982</v>
      </c>
      <c r="F7798" t="s">
        <v>1983</v>
      </c>
      <c r="G7798" t="s">
        <v>13</v>
      </c>
      <c r="H7798" t="s">
        <v>15</v>
      </c>
      <c r="I7798" t="s">
        <v>15</v>
      </c>
      <c r="J7798" t="s">
        <v>9</v>
      </c>
      <c r="O7798" t="s">
        <v>13</v>
      </c>
      <c r="P7798" t="s">
        <v>9</v>
      </c>
      <c r="Q7798" t="s">
        <v>2187</v>
      </c>
      <c r="R7798" t="s">
        <v>122</v>
      </c>
      <c r="S7798" t="s">
        <v>127</v>
      </c>
      <c r="T7798">
        <v>12</v>
      </c>
      <c r="U7798" t="s">
        <v>475</v>
      </c>
      <c r="W7798" t="s">
        <v>386</v>
      </c>
    </row>
    <row r="7799" spans="1:23" x14ac:dyDescent="0.25">
      <c r="A7799" t="s">
        <v>492</v>
      </c>
      <c r="B7799" s="1">
        <v>43857</v>
      </c>
      <c r="C7799">
        <v>-1.57</v>
      </c>
      <c r="D7799" t="s">
        <v>495</v>
      </c>
      <c r="E7799" t="s">
        <v>495</v>
      </c>
      <c r="F7799" t="s">
        <v>496</v>
      </c>
      <c r="G7799" t="s">
        <v>104</v>
      </c>
      <c r="H7799" t="s">
        <v>16</v>
      </c>
      <c r="I7799" t="s">
        <v>16</v>
      </c>
      <c r="J7799" t="s">
        <v>9</v>
      </c>
      <c r="O7799" t="s">
        <v>104</v>
      </c>
      <c r="P7799" t="s">
        <v>9</v>
      </c>
      <c r="Q7799" t="s">
        <v>9</v>
      </c>
      <c r="R7799" t="s">
        <v>122</v>
      </c>
      <c r="S7799" t="s">
        <v>127</v>
      </c>
      <c r="T7799">
        <v>12</v>
      </c>
      <c r="U7799" t="s">
        <v>475</v>
      </c>
      <c r="W7799" t="s">
        <v>386</v>
      </c>
    </row>
    <row r="7800" spans="1:23" x14ac:dyDescent="0.25">
      <c r="A7800" t="s">
        <v>34</v>
      </c>
      <c r="B7800" s="1">
        <v>43856</v>
      </c>
      <c r="C7800">
        <v>-14.35</v>
      </c>
      <c r="D7800" t="s">
        <v>491</v>
      </c>
      <c r="E7800" t="s">
        <v>491</v>
      </c>
      <c r="F7800" t="s">
        <v>2188</v>
      </c>
      <c r="G7800" t="s">
        <v>100</v>
      </c>
      <c r="H7800" t="s">
        <v>84</v>
      </c>
      <c r="I7800" t="s">
        <v>84</v>
      </c>
      <c r="J7800" t="s">
        <v>9</v>
      </c>
      <c r="K7800" t="s">
        <v>9</v>
      </c>
      <c r="L7800" t="s">
        <v>9</v>
      </c>
      <c r="M7800" t="s">
        <v>2189</v>
      </c>
      <c r="O7800" t="s">
        <v>100</v>
      </c>
      <c r="P7800" t="s">
        <v>9</v>
      </c>
      <c r="Q7800" t="s">
        <v>2190</v>
      </c>
      <c r="R7800" t="s">
        <v>122</v>
      </c>
      <c r="S7800" t="s">
        <v>125</v>
      </c>
      <c r="T7800">
        <v>1</v>
      </c>
      <c r="U7800" t="s">
        <v>475</v>
      </c>
      <c r="V7800" t="s">
        <v>272</v>
      </c>
      <c r="W7800" t="s">
        <v>386</v>
      </c>
    </row>
    <row r="7801" spans="1:23" x14ac:dyDescent="0.25">
      <c r="A7801" t="s">
        <v>605</v>
      </c>
      <c r="B7801" s="1">
        <v>43856</v>
      </c>
      <c r="C7801">
        <v>-13.21</v>
      </c>
      <c r="D7801" t="s">
        <v>606</v>
      </c>
      <c r="E7801" t="s">
        <v>606</v>
      </c>
      <c r="F7801" t="s">
        <v>2191</v>
      </c>
      <c r="G7801" t="s">
        <v>13</v>
      </c>
      <c r="H7801" t="s">
        <v>11</v>
      </c>
      <c r="I7801" t="s">
        <v>11</v>
      </c>
      <c r="J7801" t="s">
        <v>9</v>
      </c>
      <c r="O7801" t="s">
        <v>13</v>
      </c>
      <c r="P7801" t="s">
        <v>9</v>
      </c>
      <c r="Q7801" t="s">
        <v>9</v>
      </c>
      <c r="R7801" t="s">
        <v>122</v>
      </c>
      <c r="S7801" t="s">
        <v>127</v>
      </c>
      <c r="T7801">
        <v>12</v>
      </c>
      <c r="U7801" t="s">
        <v>475</v>
      </c>
      <c r="W7801" t="s">
        <v>386</v>
      </c>
    </row>
    <row r="7802" spans="1:23" x14ac:dyDescent="0.25">
      <c r="A7802" t="s">
        <v>34</v>
      </c>
      <c r="B7802" s="1">
        <v>43856</v>
      </c>
      <c r="C7802">
        <v>-107.84</v>
      </c>
      <c r="D7802" t="s">
        <v>491</v>
      </c>
      <c r="E7802" t="s">
        <v>491</v>
      </c>
      <c r="F7802" t="s">
        <v>2188</v>
      </c>
      <c r="G7802" t="s">
        <v>120</v>
      </c>
      <c r="H7802" t="s">
        <v>83</v>
      </c>
      <c r="I7802" t="s">
        <v>83</v>
      </c>
      <c r="J7802" t="s">
        <v>9</v>
      </c>
      <c r="K7802" t="s">
        <v>9</v>
      </c>
      <c r="L7802" t="s">
        <v>9</v>
      </c>
      <c r="M7802" t="s">
        <v>2189</v>
      </c>
      <c r="O7802" t="s">
        <v>120</v>
      </c>
      <c r="P7802" t="s">
        <v>9</v>
      </c>
      <c r="Q7802" t="s">
        <v>2190</v>
      </c>
      <c r="R7802" t="s">
        <v>122</v>
      </c>
      <c r="S7802" t="s">
        <v>127</v>
      </c>
      <c r="T7802">
        <v>12</v>
      </c>
      <c r="U7802" t="s">
        <v>475</v>
      </c>
      <c r="W7802" t="s">
        <v>386</v>
      </c>
    </row>
    <row r="7803" spans="1:23" x14ac:dyDescent="0.25">
      <c r="A7803" t="s">
        <v>492</v>
      </c>
      <c r="B7803" s="1">
        <v>43855</v>
      </c>
      <c r="C7803">
        <v>-17</v>
      </c>
      <c r="D7803" t="s">
        <v>2199</v>
      </c>
      <c r="E7803" t="s">
        <v>2199</v>
      </c>
      <c r="F7803" t="s">
        <v>2200</v>
      </c>
      <c r="G7803" t="s">
        <v>117</v>
      </c>
      <c r="H7803" t="s">
        <v>45</v>
      </c>
      <c r="I7803" t="s">
        <v>45</v>
      </c>
      <c r="J7803" t="s">
        <v>9</v>
      </c>
      <c r="O7803" t="s">
        <v>117</v>
      </c>
      <c r="P7803" t="s">
        <v>9</v>
      </c>
      <c r="Q7803" t="s">
        <v>2201</v>
      </c>
      <c r="R7803" t="s">
        <v>122</v>
      </c>
      <c r="S7803" t="s">
        <v>127</v>
      </c>
      <c r="T7803">
        <v>12</v>
      </c>
      <c r="U7803" t="s">
        <v>475</v>
      </c>
      <c r="W7803" t="s">
        <v>386</v>
      </c>
    </row>
    <row r="7804" spans="1:23" x14ac:dyDescent="0.25">
      <c r="A7804" t="s">
        <v>544</v>
      </c>
      <c r="B7804" s="1">
        <v>43855</v>
      </c>
      <c r="C7804">
        <v>-7.61</v>
      </c>
      <c r="D7804" t="s">
        <v>979</v>
      </c>
      <c r="E7804" t="s">
        <v>979</v>
      </c>
      <c r="F7804" t="s">
        <v>2192</v>
      </c>
      <c r="G7804" t="s">
        <v>104</v>
      </c>
      <c r="H7804" t="s">
        <v>7</v>
      </c>
      <c r="I7804" t="s">
        <v>7</v>
      </c>
      <c r="J7804" t="s">
        <v>9</v>
      </c>
      <c r="O7804" t="s">
        <v>104</v>
      </c>
      <c r="P7804" t="s">
        <v>9</v>
      </c>
      <c r="Q7804" t="s">
        <v>9</v>
      </c>
      <c r="R7804" t="s">
        <v>122</v>
      </c>
      <c r="S7804" t="s">
        <v>127</v>
      </c>
      <c r="T7804">
        <v>12</v>
      </c>
      <c r="U7804" t="s">
        <v>475</v>
      </c>
      <c r="W7804" t="s">
        <v>386</v>
      </c>
    </row>
    <row r="7805" spans="1:23" x14ac:dyDescent="0.25">
      <c r="A7805" t="s">
        <v>492</v>
      </c>
      <c r="B7805" s="1">
        <v>43855</v>
      </c>
      <c r="C7805">
        <v>-4.25</v>
      </c>
      <c r="D7805" t="s">
        <v>2197</v>
      </c>
      <c r="E7805" t="s">
        <v>2197</v>
      </c>
      <c r="F7805" t="s">
        <v>2198</v>
      </c>
      <c r="G7805" t="s">
        <v>117</v>
      </c>
      <c r="H7805" t="s">
        <v>44</v>
      </c>
      <c r="I7805" t="s">
        <v>44</v>
      </c>
      <c r="J7805" t="s">
        <v>9</v>
      </c>
      <c r="O7805" t="s">
        <v>117</v>
      </c>
      <c r="P7805" t="s">
        <v>9</v>
      </c>
      <c r="Q7805" t="s">
        <v>9</v>
      </c>
      <c r="R7805" t="s">
        <v>122</v>
      </c>
      <c r="S7805" t="s">
        <v>127</v>
      </c>
      <c r="T7805">
        <v>12</v>
      </c>
      <c r="U7805" t="s">
        <v>475</v>
      </c>
      <c r="W7805" t="s">
        <v>386</v>
      </c>
    </row>
    <row r="7806" spans="1:23" x14ac:dyDescent="0.25">
      <c r="A7806" t="s">
        <v>544</v>
      </c>
      <c r="B7806" s="1">
        <v>43855</v>
      </c>
      <c r="C7806">
        <v>-6.5</v>
      </c>
      <c r="D7806" t="s">
        <v>2195</v>
      </c>
      <c r="E7806" t="s">
        <v>2195</v>
      </c>
      <c r="F7806" t="s">
        <v>2196</v>
      </c>
      <c r="G7806" t="s">
        <v>104</v>
      </c>
      <c r="H7806" t="s">
        <v>12</v>
      </c>
      <c r="I7806" t="s">
        <v>12</v>
      </c>
      <c r="J7806" t="s">
        <v>9</v>
      </c>
      <c r="O7806" t="s">
        <v>104</v>
      </c>
      <c r="P7806" t="s">
        <v>9</v>
      </c>
      <c r="Q7806" t="s">
        <v>9</v>
      </c>
      <c r="R7806" t="s">
        <v>122</v>
      </c>
      <c r="S7806" t="s">
        <v>127</v>
      </c>
      <c r="T7806">
        <v>12</v>
      </c>
      <c r="U7806" t="s">
        <v>475</v>
      </c>
      <c r="W7806" t="s">
        <v>386</v>
      </c>
    </row>
    <row r="7807" spans="1:23" x14ac:dyDescent="0.25">
      <c r="A7807" t="s">
        <v>31</v>
      </c>
      <c r="B7807" s="1">
        <v>43855</v>
      </c>
      <c r="C7807">
        <v>-645.72</v>
      </c>
      <c r="D7807" t="s">
        <v>2193</v>
      </c>
      <c r="E7807" t="s">
        <v>2193</v>
      </c>
      <c r="F7807" t="s">
        <v>2194</v>
      </c>
      <c r="G7807" t="s">
        <v>55</v>
      </c>
      <c r="H7807" t="s">
        <v>76</v>
      </c>
      <c r="I7807" t="s">
        <v>76</v>
      </c>
      <c r="J7807" t="s">
        <v>2339</v>
      </c>
      <c r="O7807" t="s">
        <v>55</v>
      </c>
      <c r="P7807" t="s">
        <v>9</v>
      </c>
      <c r="Q7807" t="s">
        <v>1988</v>
      </c>
      <c r="R7807" t="s">
        <v>224</v>
      </c>
      <c r="S7807" t="s">
        <v>126</v>
      </c>
      <c r="T7807">
        <v>12</v>
      </c>
      <c r="U7807" t="s">
        <v>475</v>
      </c>
      <c r="V7807" t="s">
        <v>6075</v>
      </c>
      <c r="W7807" t="s">
        <v>386</v>
      </c>
    </row>
    <row r="7808" spans="1:23" x14ac:dyDescent="0.25">
      <c r="A7808" t="s">
        <v>19</v>
      </c>
      <c r="B7808" s="1">
        <v>43854</v>
      </c>
      <c r="C7808">
        <v>-23.17</v>
      </c>
      <c r="D7808" t="s">
        <v>25</v>
      </c>
      <c r="E7808" t="s">
        <v>25</v>
      </c>
      <c r="F7808" t="s">
        <v>611</v>
      </c>
      <c r="G7808" t="s">
        <v>55</v>
      </c>
      <c r="H7808" t="s">
        <v>18</v>
      </c>
      <c r="I7808" t="s">
        <v>18</v>
      </c>
      <c r="J7808" t="s">
        <v>9</v>
      </c>
      <c r="O7808" t="s">
        <v>55</v>
      </c>
      <c r="P7808" t="s">
        <v>9</v>
      </c>
      <c r="Q7808" t="s">
        <v>9</v>
      </c>
      <c r="R7808" t="s">
        <v>224</v>
      </c>
      <c r="S7808" t="s">
        <v>126</v>
      </c>
      <c r="T7808">
        <v>12</v>
      </c>
      <c r="U7808" t="s">
        <v>475</v>
      </c>
      <c r="W7808" t="s">
        <v>386</v>
      </c>
    </row>
    <row r="7809" spans="1:23" x14ac:dyDescent="0.25">
      <c r="A7809" t="s">
        <v>19</v>
      </c>
      <c r="B7809" s="1">
        <v>43854</v>
      </c>
      <c r="C7809">
        <v>-321.37</v>
      </c>
      <c r="D7809" t="s">
        <v>609</v>
      </c>
      <c r="E7809" t="s">
        <v>609</v>
      </c>
      <c r="F7809" t="s">
        <v>610</v>
      </c>
      <c r="G7809" t="s">
        <v>10</v>
      </c>
      <c r="H7809" t="s">
        <v>20</v>
      </c>
      <c r="I7809" t="s">
        <v>20</v>
      </c>
      <c r="J7809" t="s">
        <v>9</v>
      </c>
      <c r="O7809" t="s">
        <v>10</v>
      </c>
      <c r="P7809" t="s">
        <v>9</v>
      </c>
      <c r="Q7809" t="s">
        <v>9</v>
      </c>
      <c r="R7809" t="s">
        <v>122</v>
      </c>
      <c r="S7809" t="s">
        <v>127</v>
      </c>
      <c r="T7809">
        <v>12</v>
      </c>
      <c r="U7809" t="s">
        <v>475</v>
      </c>
      <c r="W7809" t="s">
        <v>386</v>
      </c>
    </row>
    <row r="7810" spans="1:23" x14ac:dyDescent="0.25">
      <c r="A7810" t="s">
        <v>544</v>
      </c>
      <c r="B7810" s="1">
        <v>43854</v>
      </c>
      <c r="C7810">
        <v>-40.130000000000003</v>
      </c>
      <c r="D7810" t="s">
        <v>2202</v>
      </c>
      <c r="E7810" t="s">
        <v>2202</v>
      </c>
      <c r="F7810" t="s">
        <v>2203</v>
      </c>
      <c r="G7810" t="s">
        <v>104</v>
      </c>
      <c r="H7810" t="s">
        <v>12</v>
      </c>
      <c r="I7810" t="s">
        <v>12</v>
      </c>
      <c r="J7810" t="s">
        <v>9</v>
      </c>
      <c r="O7810" t="s">
        <v>104</v>
      </c>
      <c r="P7810" t="s">
        <v>9</v>
      </c>
      <c r="Q7810" t="s">
        <v>9</v>
      </c>
      <c r="R7810" t="s">
        <v>122</v>
      </c>
      <c r="S7810" t="s">
        <v>127</v>
      </c>
      <c r="T7810">
        <v>12</v>
      </c>
      <c r="U7810" t="s">
        <v>475</v>
      </c>
      <c r="W7810" t="s">
        <v>386</v>
      </c>
    </row>
    <row r="7811" spans="1:23" x14ac:dyDescent="0.25">
      <c r="A7811" t="s">
        <v>492</v>
      </c>
      <c r="B7811" s="1">
        <v>43854</v>
      </c>
      <c r="C7811">
        <v>-45</v>
      </c>
      <c r="D7811" t="s">
        <v>506</v>
      </c>
      <c r="E7811" t="s">
        <v>506</v>
      </c>
      <c r="F7811" t="s">
        <v>507</v>
      </c>
      <c r="G7811" t="s">
        <v>118</v>
      </c>
      <c r="H7811" t="s">
        <v>52</v>
      </c>
      <c r="I7811" t="s">
        <v>52</v>
      </c>
      <c r="J7811" t="s">
        <v>9</v>
      </c>
      <c r="O7811" t="s">
        <v>118</v>
      </c>
      <c r="P7811" t="s">
        <v>9</v>
      </c>
      <c r="Q7811" t="s">
        <v>9</v>
      </c>
      <c r="R7811" t="s">
        <v>122</v>
      </c>
      <c r="S7811" t="s">
        <v>127</v>
      </c>
      <c r="T7811">
        <v>12</v>
      </c>
      <c r="U7811" t="s">
        <v>475</v>
      </c>
      <c r="W7811" t="s">
        <v>386</v>
      </c>
    </row>
    <row r="7812" spans="1:23" x14ac:dyDescent="0.25">
      <c r="A7812" t="s">
        <v>492</v>
      </c>
      <c r="B7812" s="1">
        <v>43853</v>
      </c>
      <c r="C7812">
        <v>-25.97</v>
      </c>
      <c r="D7812" t="s">
        <v>495</v>
      </c>
      <c r="E7812" t="s">
        <v>495</v>
      </c>
      <c r="F7812" t="s">
        <v>496</v>
      </c>
      <c r="G7812" t="s">
        <v>104</v>
      </c>
      <c r="H7812" t="s">
        <v>16</v>
      </c>
      <c r="I7812" t="s">
        <v>16</v>
      </c>
      <c r="J7812" t="s">
        <v>9</v>
      </c>
      <c r="O7812" t="s">
        <v>104</v>
      </c>
      <c r="P7812" t="s">
        <v>9</v>
      </c>
      <c r="Q7812" t="s">
        <v>9</v>
      </c>
      <c r="R7812" t="s">
        <v>122</v>
      </c>
      <c r="S7812" t="s">
        <v>127</v>
      </c>
      <c r="T7812">
        <v>12</v>
      </c>
      <c r="U7812" t="s">
        <v>475</v>
      </c>
      <c r="W7812" t="s">
        <v>386</v>
      </c>
    </row>
    <row r="7813" spans="1:23" x14ac:dyDescent="0.25">
      <c r="A7813" t="s">
        <v>605</v>
      </c>
      <c r="B7813" s="1">
        <v>43853</v>
      </c>
      <c r="C7813">
        <v>23.17</v>
      </c>
      <c r="D7813" t="s">
        <v>25</v>
      </c>
      <c r="E7813" t="s">
        <v>25</v>
      </c>
      <c r="F7813" t="s">
        <v>627</v>
      </c>
      <c r="G7813" t="s">
        <v>55</v>
      </c>
      <c r="H7813" t="s">
        <v>18</v>
      </c>
      <c r="I7813" t="s">
        <v>18</v>
      </c>
      <c r="J7813" t="s">
        <v>9</v>
      </c>
      <c r="O7813" t="s">
        <v>55</v>
      </c>
      <c r="P7813" t="s">
        <v>9</v>
      </c>
      <c r="Q7813" t="s">
        <v>9</v>
      </c>
      <c r="R7813" t="s">
        <v>224</v>
      </c>
      <c r="S7813" t="s">
        <v>126</v>
      </c>
      <c r="T7813">
        <v>12</v>
      </c>
      <c r="U7813" t="s">
        <v>475</v>
      </c>
      <c r="W7813" t="s">
        <v>386</v>
      </c>
    </row>
    <row r="7814" spans="1:23" x14ac:dyDescent="0.25">
      <c r="A7814" t="s">
        <v>544</v>
      </c>
      <c r="B7814" s="1">
        <v>43853</v>
      </c>
      <c r="C7814">
        <v>-32.03</v>
      </c>
      <c r="D7814" t="s">
        <v>2204</v>
      </c>
      <c r="E7814" t="s">
        <v>2204</v>
      </c>
      <c r="F7814" t="s">
        <v>2205</v>
      </c>
      <c r="G7814" t="s">
        <v>104</v>
      </c>
      <c r="H7814" t="s">
        <v>12</v>
      </c>
      <c r="I7814" t="s">
        <v>12</v>
      </c>
      <c r="J7814" t="s">
        <v>9</v>
      </c>
      <c r="O7814" t="s">
        <v>104</v>
      </c>
      <c r="P7814" t="s">
        <v>9</v>
      </c>
      <c r="Q7814" t="s">
        <v>9</v>
      </c>
      <c r="R7814" t="s">
        <v>122</v>
      </c>
      <c r="S7814" t="s">
        <v>127</v>
      </c>
      <c r="T7814">
        <v>12</v>
      </c>
      <c r="U7814" t="s">
        <v>475</v>
      </c>
      <c r="W7814" t="s">
        <v>386</v>
      </c>
    </row>
    <row r="7815" spans="1:23" x14ac:dyDescent="0.25">
      <c r="A7815" t="s">
        <v>544</v>
      </c>
      <c r="B7815" s="1">
        <v>43852</v>
      </c>
      <c r="C7815">
        <v>-54</v>
      </c>
      <c r="D7815" t="s">
        <v>1168</v>
      </c>
      <c r="E7815" t="s">
        <v>1168</v>
      </c>
      <c r="F7815" t="s">
        <v>1676</v>
      </c>
      <c r="G7815" t="s">
        <v>94</v>
      </c>
      <c r="H7815" t="s">
        <v>32</v>
      </c>
      <c r="I7815" t="s">
        <v>32</v>
      </c>
      <c r="J7815" t="s">
        <v>32</v>
      </c>
      <c r="O7815" t="s">
        <v>94</v>
      </c>
      <c r="P7815" t="s">
        <v>29</v>
      </c>
      <c r="Q7815" t="s">
        <v>2384</v>
      </c>
      <c r="R7815" t="s">
        <v>122</v>
      </c>
      <c r="S7815" t="s">
        <v>127</v>
      </c>
      <c r="T7815">
        <v>12</v>
      </c>
      <c r="U7815" t="s">
        <v>475</v>
      </c>
      <c r="V7815" t="s">
        <v>276</v>
      </c>
      <c r="W7815" t="s">
        <v>1640</v>
      </c>
    </row>
    <row r="7816" spans="1:23" x14ac:dyDescent="0.25">
      <c r="A7816" t="s">
        <v>19</v>
      </c>
      <c r="B7816" s="1">
        <v>43852</v>
      </c>
      <c r="C7816">
        <v>-34.1</v>
      </c>
      <c r="D7816" t="s">
        <v>524</v>
      </c>
      <c r="E7816" t="s">
        <v>524</v>
      </c>
      <c r="F7816" t="s">
        <v>525</v>
      </c>
      <c r="G7816" t="s">
        <v>111</v>
      </c>
      <c r="H7816" t="s">
        <v>26</v>
      </c>
      <c r="I7816" t="s">
        <v>26</v>
      </c>
      <c r="J7816" t="s">
        <v>9</v>
      </c>
      <c r="O7816" t="s">
        <v>111</v>
      </c>
      <c r="P7816" t="s">
        <v>9</v>
      </c>
      <c r="Q7816" t="s">
        <v>9</v>
      </c>
      <c r="R7816" t="s">
        <v>122</v>
      </c>
      <c r="S7816" t="s">
        <v>127</v>
      </c>
      <c r="T7816">
        <v>1</v>
      </c>
      <c r="U7816" t="s">
        <v>475</v>
      </c>
      <c r="V7816" t="s">
        <v>268</v>
      </c>
      <c r="W7816" t="s">
        <v>386</v>
      </c>
    </row>
    <row r="7817" spans="1:23" x14ac:dyDescent="0.25">
      <c r="A7817" t="s">
        <v>544</v>
      </c>
      <c r="B7817" s="1">
        <v>43852</v>
      </c>
      <c r="C7817">
        <v>-8.08</v>
      </c>
      <c r="D7817" t="s">
        <v>1168</v>
      </c>
      <c r="E7817" t="s">
        <v>1168</v>
      </c>
      <c r="F7817" t="s">
        <v>1676</v>
      </c>
      <c r="G7817" t="s">
        <v>94</v>
      </c>
      <c r="H7817" t="s">
        <v>99</v>
      </c>
      <c r="I7817" t="s">
        <v>99</v>
      </c>
      <c r="J7817" t="s">
        <v>9</v>
      </c>
      <c r="O7817" t="s">
        <v>94</v>
      </c>
      <c r="P7817" t="s">
        <v>9</v>
      </c>
      <c r="Q7817" t="s">
        <v>9</v>
      </c>
      <c r="R7817" t="s">
        <v>122</v>
      </c>
      <c r="S7817" t="s">
        <v>127</v>
      </c>
      <c r="T7817">
        <v>12</v>
      </c>
      <c r="U7817" t="s">
        <v>475</v>
      </c>
      <c r="W7817" t="s">
        <v>386</v>
      </c>
    </row>
    <row r="7818" spans="1:23" x14ac:dyDescent="0.25">
      <c r="A7818" t="s">
        <v>492</v>
      </c>
      <c r="B7818" s="1">
        <v>43851</v>
      </c>
      <c r="C7818">
        <v>-3.48</v>
      </c>
      <c r="D7818" t="s">
        <v>634</v>
      </c>
      <c r="E7818" t="s">
        <v>634</v>
      </c>
      <c r="F7818" t="s">
        <v>635</v>
      </c>
      <c r="G7818" t="s">
        <v>104</v>
      </c>
      <c r="H7818" t="s">
        <v>16</v>
      </c>
      <c r="I7818" t="s">
        <v>16</v>
      </c>
      <c r="J7818" t="s">
        <v>9</v>
      </c>
      <c r="O7818" t="s">
        <v>104</v>
      </c>
      <c r="P7818" t="s">
        <v>9</v>
      </c>
      <c r="Q7818" t="s">
        <v>9</v>
      </c>
      <c r="R7818" t="s">
        <v>122</v>
      </c>
      <c r="S7818" t="s">
        <v>127</v>
      </c>
      <c r="T7818">
        <v>12</v>
      </c>
      <c r="U7818" t="s">
        <v>475</v>
      </c>
      <c r="W7818" t="s">
        <v>386</v>
      </c>
    </row>
    <row r="7819" spans="1:23" x14ac:dyDescent="0.25">
      <c r="A7819" t="s">
        <v>492</v>
      </c>
      <c r="B7819" s="1">
        <v>43851</v>
      </c>
      <c r="C7819">
        <v>-22.01</v>
      </c>
      <c r="D7819" t="s">
        <v>1366</v>
      </c>
      <c r="E7819" t="s">
        <v>1366</v>
      </c>
      <c r="F7819" t="s">
        <v>1367</v>
      </c>
      <c r="G7819" t="s">
        <v>13</v>
      </c>
      <c r="H7819" t="s">
        <v>148</v>
      </c>
      <c r="I7819" t="s">
        <v>148</v>
      </c>
      <c r="J7819" t="s">
        <v>9</v>
      </c>
      <c r="O7819" t="s">
        <v>13</v>
      </c>
      <c r="P7819" t="s">
        <v>9</v>
      </c>
      <c r="Q7819" t="s">
        <v>2206</v>
      </c>
      <c r="R7819" t="s">
        <v>122</v>
      </c>
      <c r="S7819" t="s">
        <v>127</v>
      </c>
      <c r="T7819">
        <v>12</v>
      </c>
      <c r="U7819" t="s">
        <v>475</v>
      </c>
      <c r="W7819" t="s">
        <v>386</v>
      </c>
    </row>
    <row r="7820" spans="1:23" x14ac:dyDescent="0.25">
      <c r="A7820" t="s">
        <v>19</v>
      </c>
      <c r="B7820" s="1">
        <v>43851</v>
      </c>
      <c r="C7820">
        <v>-117.32</v>
      </c>
      <c r="D7820" t="s">
        <v>36</v>
      </c>
      <c r="E7820" t="s">
        <v>36</v>
      </c>
      <c r="F7820" t="s">
        <v>653</v>
      </c>
      <c r="G7820" t="s">
        <v>55</v>
      </c>
      <c r="H7820" t="s">
        <v>18</v>
      </c>
      <c r="I7820" t="s">
        <v>18</v>
      </c>
      <c r="J7820" t="s">
        <v>9</v>
      </c>
      <c r="O7820" t="s">
        <v>55</v>
      </c>
      <c r="P7820" t="s">
        <v>9</v>
      </c>
      <c r="Q7820" t="s">
        <v>9</v>
      </c>
      <c r="R7820" t="s">
        <v>224</v>
      </c>
      <c r="S7820" t="s">
        <v>126</v>
      </c>
      <c r="T7820">
        <v>12</v>
      </c>
      <c r="U7820" t="s">
        <v>475</v>
      </c>
      <c r="W7820" t="s">
        <v>386</v>
      </c>
    </row>
    <row r="7821" spans="1:23" x14ac:dyDescent="0.25">
      <c r="A7821" t="s">
        <v>19</v>
      </c>
      <c r="B7821" s="1">
        <v>43851</v>
      </c>
      <c r="C7821">
        <v>-10</v>
      </c>
      <c r="D7821" t="s">
        <v>2207</v>
      </c>
      <c r="E7821" t="s">
        <v>2207</v>
      </c>
      <c r="F7821" t="s">
        <v>2208</v>
      </c>
      <c r="G7821" t="s">
        <v>78</v>
      </c>
      <c r="H7821" t="s">
        <v>27</v>
      </c>
      <c r="I7821" t="s">
        <v>27</v>
      </c>
      <c r="J7821" t="s">
        <v>9</v>
      </c>
      <c r="O7821" t="s">
        <v>78</v>
      </c>
      <c r="P7821" t="s">
        <v>9</v>
      </c>
      <c r="Q7821" t="s">
        <v>2209</v>
      </c>
      <c r="R7821" t="s">
        <v>122</v>
      </c>
      <c r="S7821" t="s">
        <v>127</v>
      </c>
      <c r="T7821">
        <v>1</v>
      </c>
      <c r="U7821" t="s">
        <v>475</v>
      </c>
      <c r="W7821" t="s">
        <v>386</v>
      </c>
    </row>
    <row r="7822" spans="1:23" x14ac:dyDescent="0.25">
      <c r="A7822" t="s">
        <v>492</v>
      </c>
      <c r="B7822" s="1">
        <v>43850</v>
      </c>
      <c r="C7822">
        <v>-21.51</v>
      </c>
      <c r="D7822" t="s">
        <v>495</v>
      </c>
      <c r="E7822" t="s">
        <v>495</v>
      </c>
      <c r="F7822" t="s">
        <v>496</v>
      </c>
      <c r="G7822" t="s">
        <v>104</v>
      </c>
      <c r="H7822" t="s">
        <v>16</v>
      </c>
      <c r="I7822" t="s">
        <v>16</v>
      </c>
      <c r="J7822" t="s">
        <v>9</v>
      </c>
      <c r="O7822" t="s">
        <v>104</v>
      </c>
      <c r="P7822" t="s">
        <v>9</v>
      </c>
      <c r="Q7822" t="s">
        <v>9</v>
      </c>
      <c r="R7822" t="s">
        <v>122</v>
      </c>
      <c r="S7822" t="s">
        <v>127</v>
      </c>
      <c r="T7822">
        <v>12</v>
      </c>
      <c r="U7822" t="s">
        <v>475</v>
      </c>
      <c r="W7822" t="s">
        <v>386</v>
      </c>
    </row>
    <row r="7823" spans="1:23" x14ac:dyDescent="0.25">
      <c r="A7823" t="s">
        <v>19</v>
      </c>
      <c r="B7823" s="1">
        <v>43850</v>
      </c>
      <c r="C7823">
        <v>-10000</v>
      </c>
      <c r="D7823" t="s">
        <v>1851</v>
      </c>
      <c r="E7823" t="s">
        <v>1851</v>
      </c>
      <c r="F7823" t="s">
        <v>1852</v>
      </c>
      <c r="G7823" t="s">
        <v>55</v>
      </c>
      <c r="H7823" t="s">
        <v>225</v>
      </c>
      <c r="I7823" t="s">
        <v>225</v>
      </c>
      <c r="J7823" t="s">
        <v>9</v>
      </c>
      <c r="O7823" t="s">
        <v>55</v>
      </c>
      <c r="P7823" t="s">
        <v>9</v>
      </c>
      <c r="Q7823" t="s">
        <v>9</v>
      </c>
      <c r="R7823" t="s">
        <v>224</v>
      </c>
      <c r="S7823" t="s">
        <v>126</v>
      </c>
      <c r="T7823">
        <v>0</v>
      </c>
      <c r="U7823" t="s">
        <v>475</v>
      </c>
      <c r="V7823" t="s">
        <v>6075</v>
      </c>
      <c r="W7823" t="s">
        <v>386</v>
      </c>
    </row>
    <row r="7824" spans="1:23" x14ac:dyDescent="0.25">
      <c r="A7824" t="s">
        <v>63</v>
      </c>
      <c r="B7824" s="1">
        <v>43850</v>
      </c>
      <c r="C7824">
        <v>10000</v>
      </c>
      <c r="D7824" t="s">
        <v>789</v>
      </c>
      <c r="E7824" t="s">
        <v>789</v>
      </c>
      <c r="F7824" t="s">
        <v>790</v>
      </c>
      <c r="G7824" t="s">
        <v>55</v>
      </c>
      <c r="H7824" t="s">
        <v>225</v>
      </c>
      <c r="I7824" t="s">
        <v>225</v>
      </c>
      <c r="J7824" t="s">
        <v>9</v>
      </c>
      <c r="O7824" t="s">
        <v>55</v>
      </c>
      <c r="P7824" t="s">
        <v>9</v>
      </c>
      <c r="Q7824" t="s">
        <v>9</v>
      </c>
      <c r="R7824" t="s">
        <v>224</v>
      </c>
      <c r="S7824" t="s">
        <v>126</v>
      </c>
      <c r="T7824">
        <v>0</v>
      </c>
      <c r="U7824" t="s">
        <v>475</v>
      </c>
      <c r="V7824" t="s">
        <v>6075</v>
      </c>
      <c r="W7824" t="s">
        <v>386</v>
      </c>
    </row>
    <row r="7825" spans="1:23" x14ac:dyDescent="0.25">
      <c r="A7825" t="s">
        <v>492</v>
      </c>
      <c r="B7825" s="1">
        <v>43850</v>
      </c>
      <c r="C7825">
        <v>-4.18</v>
      </c>
      <c r="D7825" t="s">
        <v>2214</v>
      </c>
      <c r="E7825" t="s">
        <v>2214</v>
      </c>
      <c r="F7825" t="s">
        <v>2215</v>
      </c>
      <c r="G7825" t="s">
        <v>104</v>
      </c>
      <c r="H7825" t="s">
        <v>7</v>
      </c>
      <c r="I7825" t="s">
        <v>7</v>
      </c>
      <c r="J7825" t="s">
        <v>9</v>
      </c>
      <c r="O7825" t="s">
        <v>104</v>
      </c>
      <c r="P7825" t="s">
        <v>9</v>
      </c>
      <c r="Q7825" t="s">
        <v>9</v>
      </c>
      <c r="R7825" t="s">
        <v>122</v>
      </c>
      <c r="S7825" t="s">
        <v>127</v>
      </c>
      <c r="T7825">
        <v>12</v>
      </c>
      <c r="U7825" t="s">
        <v>475</v>
      </c>
      <c r="W7825" t="s">
        <v>386</v>
      </c>
    </row>
    <row r="7826" spans="1:23" x14ac:dyDescent="0.25">
      <c r="A7826" t="s">
        <v>492</v>
      </c>
      <c r="B7826" s="1">
        <v>43850</v>
      </c>
      <c r="C7826">
        <v>-21.69</v>
      </c>
      <c r="D7826" t="s">
        <v>2210</v>
      </c>
      <c r="E7826" t="s">
        <v>2210</v>
      </c>
      <c r="F7826" t="s">
        <v>2211</v>
      </c>
      <c r="G7826" t="s">
        <v>88</v>
      </c>
      <c r="H7826" t="s">
        <v>33</v>
      </c>
      <c r="I7826" t="s">
        <v>33</v>
      </c>
      <c r="J7826" t="s">
        <v>2345</v>
      </c>
      <c r="K7826" t="s">
        <v>2212</v>
      </c>
      <c r="O7826" t="s">
        <v>88</v>
      </c>
      <c r="P7826" t="s">
        <v>9</v>
      </c>
      <c r="Q7826" t="s">
        <v>2213</v>
      </c>
      <c r="R7826" t="s">
        <v>122</v>
      </c>
      <c r="S7826" t="s">
        <v>127</v>
      </c>
      <c r="T7826">
        <v>1</v>
      </c>
      <c r="U7826" t="s">
        <v>475</v>
      </c>
      <c r="W7826" t="s">
        <v>386</v>
      </c>
    </row>
    <row r="7827" spans="1:23" x14ac:dyDescent="0.25">
      <c r="A7827" t="s">
        <v>492</v>
      </c>
      <c r="B7827" s="1">
        <v>43850</v>
      </c>
      <c r="C7827">
        <v>-4.3899999999999997</v>
      </c>
      <c r="D7827" t="s">
        <v>8599</v>
      </c>
      <c r="E7827" t="s">
        <v>8599</v>
      </c>
      <c r="F7827" t="s">
        <v>615</v>
      </c>
      <c r="G7827" t="s">
        <v>13</v>
      </c>
      <c r="H7827" t="s">
        <v>15</v>
      </c>
      <c r="I7827" t="s">
        <v>15</v>
      </c>
      <c r="J7827" t="s">
        <v>9</v>
      </c>
      <c r="O7827" t="s">
        <v>13</v>
      </c>
      <c r="P7827" t="s">
        <v>9</v>
      </c>
      <c r="Q7827" t="s">
        <v>9</v>
      </c>
      <c r="R7827" t="s">
        <v>122</v>
      </c>
      <c r="S7827" t="s">
        <v>127</v>
      </c>
      <c r="T7827">
        <v>12</v>
      </c>
      <c r="U7827" t="s">
        <v>475</v>
      </c>
      <c r="W7827" t="s">
        <v>386</v>
      </c>
    </row>
    <row r="7828" spans="1:23" x14ac:dyDescent="0.25">
      <c r="A7828" t="s">
        <v>19</v>
      </c>
      <c r="B7828" s="1">
        <v>43849</v>
      </c>
      <c r="C7828">
        <v>79.989999999999995</v>
      </c>
      <c r="D7828" t="s">
        <v>1881</v>
      </c>
      <c r="E7828" t="s">
        <v>1881</v>
      </c>
      <c r="F7828" t="s">
        <v>598</v>
      </c>
      <c r="G7828" t="s">
        <v>110</v>
      </c>
      <c r="H7828" t="s">
        <v>193</v>
      </c>
      <c r="I7828" t="s">
        <v>193</v>
      </c>
      <c r="J7828" t="s">
        <v>9</v>
      </c>
      <c r="O7828" t="s">
        <v>110</v>
      </c>
      <c r="P7828" t="s">
        <v>9</v>
      </c>
      <c r="Q7828" t="s">
        <v>2216</v>
      </c>
      <c r="R7828" t="s">
        <v>122</v>
      </c>
      <c r="S7828" t="s">
        <v>127</v>
      </c>
      <c r="T7828">
        <v>1</v>
      </c>
      <c r="U7828" t="s">
        <v>475</v>
      </c>
      <c r="V7828" t="s">
        <v>283</v>
      </c>
      <c r="W7828" t="s">
        <v>386</v>
      </c>
    </row>
    <row r="7829" spans="1:23" x14ac:dyDescent="0.25">
      <c r="A7829" t="s">
        <v>19</v>
      </c>
      <c r="B7829" s="1">
        <v>43849</v>
      </c>
      <c r="C7829">
        <v>200</v>
      </c>
      <c r="D7829" t="s">
        <v>2220</v>
      </c>
      <c r="E7829" t="s">
        <v>2220</v>
      </c>
      <c r="F7829" t="s">
        <v>598</v>
      </c>
      <c r="G7829" t="s">
        <v>105</v>
      </c>
      <c r="H7829" t="s">
        <v>28</v>
      </c>
      <c r="I7829" t="s">
        <v>28</v>
      </c>
      <c r="J7829" t="s">
        <v>2327</v>
      </c>
      <c r="K7829" t="s">
        <v>1317</v>
      </c>
      <c r="O7829" t="s">
        <v>105</v>
      </c>
      <c r="P7829" t="s">
        <v>9</v>
      </c>
      <c r="Q7829" t="s">
        <v>1422</v>
      </c>
      <c r="R7829" t="s">
        <v>122</v>
      </c>
      <c r="S7829" t="s">
        <v>124</v>
      </c>
      <c r="T7829">
        <v>1</v>
      </c>
      <c r="U7829" t="s">
        <v>475</v>
      </c>
      <c r="W7829" t="s">
        <v>386</v>
      </c>
    </row>
    <row r="7830" spans="1:23" x14ac:dyDescent="0.25">
      <c r="A7830" t="s">
        <v>19</v>
      </c>
      <c r="B7830" s="1">
        <v>43849</v>
      </c>
      <c r="C7830">
        <v>200</v>
      </c>
      <c r="D7830" t="s">
        <v>1426</v>
      </c>
      <c r="E7830" t="s">
        <v>1426</v>
      </c>
      <c r="F7830" t="s">
        <v>598</v>
      </c>
      <c r="G7830" t="s">
        <v>105</v>
      </c>
      <c r="H7830" t="s">
        <v>28</v>
      </c>
      <c r="I7830" t="s">
        <v>28</v>
      </c>
      <c r="J7830" t="s">
        <v>2327</v>
      </c>
      <c r="K7830" t="s">
        <v>1317</v>
      </c>
      <c r="O7830" t="s">
        <v>105</v>
      </c>
      <c r="P7830" t="s">
        <v>9</v>
      </c>
      <c r="Q7830" t="s">
        <v>1422</v>
      </c>
      <c r="R7830" t="s">
        <v>122</v>
      </c>
      <c r="S7830" t="s">
        <v>124</v>
      </c>
      <c r="T7830">
        <v>1</v>
      </c>
      <c r="U7830" t="s">
        <v>475</v>
      </c>
      <c r="W7830" t="s">
        <v>386</v>
      </c>
    </row>
    <row r="7831" spans="1:23" x14ac:dyDescent="0.25">
      <c r="A7831" t="s">
        <v>34</v>
      </c>
      <c r="B7831" s="1">
        <v>43849</v>
      </c>
      <c r="C7831">
        <v>-62.71</v>
      </c>
      <c r="D7831" t="s">
        <v>491</v>
      </c>
      <c r="E7831" t="s">
        <v>491</v>
      </c>
      <c r="F7831" t="s">
        <v>2217</v>
      </c>
      <c r="G7831" t="s">
        <v>88</v>
      </c>
      <c r="H7831" t="s">
        <v>59</v>
      </c>
      <c r="I7831" t="s">
        <v>59</v>
      </c>
      <c r="J7831" t="s">
        <v>9</v>
      </c>
      <c r="K7831" t="s">
        <v>9</v>
      </c>
      <c r="L7831" t="s">
        <v>9</v>
      </c>
      <c r="M7831" t="s">
        <v>2218</v>
      </c>
      <c r="O7831" t="s">
        <v>88</v>
      </c>
      <c r="P7831" t="s">
        <v>9</v>
      </c>
      <c r="Q7831" t="s">
        <v>2219</v>
      </c>
      <c r="R7831" t="s">
        <v>122</v>
      </c>
      <c r="S7831" t="s">
        <v>127</v>
      </c>
      <c r="T7831">
        <v>1</v>
      </c>
      <c r="U7831" t="s">
        <v>475</v>
      </c>
      <c r="W7831" t="s">
        <v>386</v>
      </c>
    </row>
    <row r="7832" spans="1:23" x14ac:dyDescent="0.25">
      <c r="A7832" t="s">
        <v>492</v>
      </c>
      <c r="B7832" s="1">
        <v>43848</v>
      </c>
      <c r="C7832">
        <v>15.23</v>
      </c>
      <c r="D7832" t="s">
        <v>1109</v>
      </c>
      <c r="E7832" t="s">
        <v>1109</v>
      </c>
      <c r="F7832" t="s">
        <v>1110</v>
      </c>
      <c r="G7832" t="s">
        <v>88</v>
      </c>
      <c r="H7832" t="s">
        <v>59</v>
      </c>
      <c r="I7832" t="s">
        <v>59</v>
      </c>
      <c r="J7832" t="s">
        <v>9</v>
      </c>
      <c r="O7832" t="s">
        <v>88</v>
      </c>
      <c r="P7832" t="s">
        <v>9</v>
      </c>
      <c r="Q7832" t="s">
        <v>9</v>
      </c>
      <c r="R7832" t="s">
        <v>122</v>
      </c>
      <c r="S7832" t="s">
        <v>127</v>
      </c>
      <c r="T7832">
        <v>1</v>
      </c>
      <c r="U7832" t="s">
        <v>475</v>
      </c>
      <c r="W7832" t="s">
        <v>386</v>
      </c>
    </row>
    <row r="7833" spans="1:23" x14ac:dyDescent="0.25">
      <c r="A7833" t="s">
        <v>544</v>
      </c>
      <c r="B7833" s="1">
        <v>43848</v>
      </c>
      <c r="C7833">
        <v>-243.1</v>
      </c>
      <c r="D7833" t="s">
        <v>2221</v>
      </c>
      <c r="E7833" t="s">
        <v>2221</v>
      </c>
      <c r="F7833" t="s">
        <v>2222</v>
      </c>
      <c r="G7833" t="s">
        <v>78</v>
      </c>
      <c r="H7833" t="s">
        <v>27</v>
      </c>
      <c r="I7833" t="s">
        <v>27</v>
      </c>
      <c r="J7833" t="s">
        <v>9</v>
      </c>
      <c r="O7833" t="s">
        <v>78</v>
      </c>
      <c r="P7833" t="s">
        <v>9</v>
      </c>
      <c r="Q7833" t="s">
        <v>2223</v>
      </c>
      <c r="R7833" t="s">
        <v>122</v>
      </c>
      <c r="S7833" t="s">
        <v>127</v>
      </c>
      <c r="T7833">
        <v>1</v>
      </c>
      <c r="U7833" t="s">
        <v>475</v>
      </c>
      <c r="W7833" t="s">
        <v>386</v>
      </c>
    </row>
    <row r="7834" spans="1:23" x14ac:dyDescent="0.25">
      <c r="A7834" t="s">
        <v>533</v>
      </c>
      <c r="B7834" s="1">
        <v>43848</v>
      </c>
      <c r="C7834">
        <v>117.32</v>
      </c>
      <c r="D7834" t="s">
        <v>36</v>
      </c>
      <c r="E7834" t="s">
        <v>36</v>
      </c>
      <c r="F7834" t="s">
        <v>675</v>
      </c>
      <c r="G7834" t="s">
        <v>55</v>
      </c>
      <c r="H7834" t="s">
        <v>18</v>
      </c>
      <c r="I7834" t="s">
        <v>18</v>
      </c>
      <c r="J7834" t="s">
        <v>9</v>
      </c>
      <c r="O7834" t="s">
        <v>55</v>
      </c>
      <c r="P7834" t="s">
        <v>9</v>
      </c>
      <c r="Q7834" t="s">
        <v>9</v>
      </c>
      <c r="R7834" t="s">
        <v>224</v>
      </c>
      <c r="S7834" t="s">
        <v>126</v>
      </c>
      <c r="T7834">
        <v>12</v>
      </c>
      <c r="U7834" t="s">
        <v>475</v>
      </c>
      <c r="W7834" t="s">
        <v>386</v>
      </c>
    </row>
    <row r="7835" spans="1:23" x14ac:dyDescent="0.25">
      <c r="A7835" t="s">
        <v>492</v>
      </c>
      <c r="B7835" s="1">
        <v>43848</v>
      </c>
      <c r="C7835">
        <v>-98.31</v>
      </c>
      <c r="D7835" t="s">
        <v>495</v>
      </c>
      <c r="E7835" t="s">
        <v>495</v>
      </c>
      <c r="F7835" t="s">
        <v>496</v>
      </c>
      <c r="G7835" t="s">
        <v>104</v>
      </c>
      <c r="H7835" t="s">
        <v>16</v>
      </c>
      <c r="I7835" t="s">
        <v>16</v>
      </c>
      <c r="J7835" t="s">
        <v>9</v>
      </c>
      <c r="O7835" t="s">
        <v>104</v>
      </c>
      <c r="P7835" t="s">
        <v>9</v>
      </c>
      <c r="Q7835" t="s">
        <v>9</v>
      </c>
      <c r="R7835" t="s">
        <v>122</v>
      </c>
      <c r="S7835" t="s">
        <v>127</v>
      </c>
      <c r="T7835">
        <v>12</v>
      </c>
      <c r="U7835" t="s">
        <v>475</v>
      </c>
      <c r="W7835" t="s">
        <v>386</v>
      </c>
    </row>
    <row r="7836" spans="1:23" x14ac:dyDescent="0.25">
      <c r="A7836" t="s">
        <v>544</v>
      </c>
      <c r="B7836" s="1">
        <v>43848</v>
      </c>
      <c r="C7836">
        <v>-6.61</v>
      </c>
      <c r="D7836" t="s">
        <v>744</v>
      </c>
      <c r="E7836" t="s">
        <v>744</v>
      </c>
      <c r="F7836" t="s">
        <v>745</v>
      </c>
      <c r="G7836" t="s">
        <v>104</v>
      </c>
      <c r="H7836" t="s">
        <v>7</v>
      </c>
      <c r="I7836" t="s">
        <v>7</v>
      </c>
      <c r="J7836" t="s">
        <v>9</v>
      </c>
      <c r="O7836" t="s">
        <v>104</v>
      </c>
      <c r="P7836" t="s">
        <v>9</v>
      </c>
      <c r="Q7836" t="s">
        <v>9</v>
      </c>
      <c r="R7836" t="s">
        <v>122</v>
      </c>
      <c r="S7836" t="s">
        <v>127</v>
      </c>
      <c r="T7836">
        <v>12</v>
      </c>
      <c r="U7836" t="s">
        <v>475</v>
      </c>
      <c r="W7836" t="s">
        <v>386</v>
      </c>
    </row>
    <row r="7837" spans="1:23" x14ac:dyDescent="0.25">
      <c r="A7837" t="s">
        <v>492</v>
      </c>
      <c r="B7837" s="1">
        <v>43848</v>
      </c>
      <c r="C7837">
        <v>-2.99</v>
      </c>
      <c r="D7837" t="s">
        <v>1109</v>
      </c>
      <c r="E7837" t="s">
        <v>1109</v>
      </c>
      <c r="F7837" t="s">
        <v>1110</v>
      </c>
      <c r="G7837" t="s">
        <v>117</v>
      </c>
      <c r="H7837" t="s">
        <v>44</v>
      </c>
      <c r="I7837" t="s">
        <v>44</v>
      </c>
      <c r="J7837" t="s">
        <v>9</v>
      </c>
      <c r="O7837" t="s">
        <v>117</v>
      </c>
      <c r="P7837" t="s">
        <v>9</v>
      </c>
      <c r="Q7837" t="s">
        <v>2224</v>
      </c>
      <c r="R7837" t="s">
        <v>122</v>
      </c>
      <c r="S7837" t="s">
        <v>127</v>
      </c>
      <c r="T7837">
        <v>12</v>
      </c>
      <c r="U7837" t="s">
        <v>475</v>
      </c>
      <c r="W7837" t="s">
        <v>386</v>
      </c>
    </row>
    <row r="7838" spans="1:23" x14ac:dyDescent="0.25">
      <c r="A7838" t="s">
        <v>492</v>
      </c>
      <c r="B7838" s="1">
        <v>43848</v>
      </c>
      <c r="C7838">
        <v>-2.09</v>
      </c>
      <c r="D7838" t="s">
        <v>495</v>
      </c>
      <c r="E7838" t="s">
        <v>495</v>
      </c>
      <c r="F7838" t="s">
        <v>496</v>
      </c>
      <c r="G7838" t="s">
        <v>104</v>
      </c>
      <c r="H7838" t="s">
        <v>16</v>
      </c>
      <c r="I7838" t="s">
        <v>16</v>
      </c>
      <c r="J7838" t="s">
        <v>9</v>
      </c>
      <c r="O7838" t="s">
        <v>104</v>
      </c>
      <c r="P7838" t="s">
        <v>9</v>
      </c>
      <c r="Q7838" t="s">
        <v>9</v>
      </c>
      <c r="R7838" t="s">
        <v>122</v>
      </c>
      <c r="S7838" t="s">
        <v>127</v>
      </c>
      <c r="T7838">
        <v>12</v>
      </c>
      <c r="U7838" t="s">
        <v>475</v>
      </c>
      <c r="W7838" t="s">
        <v>386</v>
      </c>
    </row>
    <row r="7839" spans="1:23" x14ac:dyDescent="0.25">
      <c r="A7839" t="s">
        <v>492</v>
      </c>
      <c r="B7839" s="1">
        <v>43847</v>
      </c>
      <c r="C7839">
        <v>-4.7</v>
      </c>
      <c r="D7839" t="s">
        <v>1257</v>
      </c>
      <c r="E7839" t="s">
        <v>1257</v>
      </c>
      <c r="F7839" t="s">
        <v>1258</v>
      </c>
      <c r="G7839" t="s">
        <v>104</v>
      </c>
      <c r="H7839" t="s">
        <v>16</v>
      </c>
      <c r="I7839" t="s">
        <v>16</v>
      </c>
      <c r="J7839" t="s">
        <v>9</v>
      </c>
      <c r="O7839" t="s">
        <v>104</v>
      </c>
      <c r="P7839" t="s">
        <v>9</v>
      </c>
      <c r="Q7839" t="s">
        <v>9</v>
      </c>
      <c r="R7839" t="s">
        <v>122</v>
      </c>
      <c r="S7839" t="s">
        <v>127</v>
      </c>
      <c r="T7839">
        <v>12</v>
      </c>
      <c r="U7839" t="s">
        <v>475</v>
      </c>
      <c r="W7839" t="s">
        <v>386</v>
      </c>
    </row>
    <row r="7840" spans="1:23" x14ac:dyDescent="0.25">
      <c r="A7840" t="s">
        <v>492</v>
      </c>
      <c r="B7840" s="1">
        <v>43847</v>
      </c>
      <c r="C7840">
        <v>-137.5</v>
      </c>
      <c r="D7840" t="s">
        <v>2226</v>
      </c>
      <c r="E7840" t="s">
        <v>2226</v>
      </c>
      <c r="F7840" t="s">
        <v>2227</v>
      </c>
      <c r="G7840" t="s">
        <v>100</v>
      </c>
      <c r="H7840" t="s">
        <v>97</v>
      </c>
      <c r="I7840" t="s">
        <v>97</v>
      </c>
      <c r="J7840" t="s">
        <v>2394</v>
      </c>
      <c r="K7840" t="s">
        <v>2409</v>
      </c>
      <c r="L7840" t="s">
        <v>2311</v>
      </c>
      <c r="O7840" t="s">
        <v>100</v>
      </c>
      <c r="P7840" t="s">
        <v>29</v>
      </c>
      <c r="Q7840" t="s">
        <v>2410</v>
      </c>
      <c r="R7840" t="s">
        <v>122</v>
      </c>
      <c r="S7840" t="s">
        <v>125</v>
      </c>
      <c r="T7840">
        <v>1</v>
      </c>
      <c r="U7840" t="s">
        <v>475</v>
      </c>
      <c r="V7840" t="s">
        <v>270</v>
      </c>
      <c r="W7840" t="s">
        <v>1640</v>
      </c>
    </row>
    <row r="7841" spans="1:23" x14ac:dyDescent="0.25">
      <c r="A7841" t="s">
        <v>492</v>
      </c>
      <c r="B7841" s="1">
        <v>43847</v>
      </c>
      <c r="C7841">
        <v>-2</v>
      </c>
      <c r="D7841" t="s">
        <v>689</v>
      </c>
      <c r="E7841" t="s">
        <v>689</v>
      </c>
      <c r="F7841" t="s">
        <v>690</v>
      </c>
      <c r="G7841" t="s">
        <v>100</v>
      </c>
      <c r="H7841" t="s">
        <v>41</v>
      </c>
      <c r="I7841" t="s">
        <v>41</v>
      </c>
      <c r="J7841" t="s">
        <v>2385</v>
      </c>
      <c r="K7841" t="s">
        <v>2437</v>
      </c>
      <c r="O7841" t="s">
        <v>100</v>
      </c>
      <c r="P7841" t="s">
        <v>29</v>
      </c>
      <c r="Q7841" t="s">
        <v>2438</v>
      </c>
      <c r="R7841" t="s">
        <v>122</v>
      </c>
      <c r="S7841" t="s">
        <v>127</v>
      </c>
      <c r="T7841">
        <v>12</v>
      </c>
      <c r="U7841" t="s">
        <v>475</v>
      </c>
      <c r="V7841" t="s">
        <v>280</v>
      </c>
      <c r="W7841" t="s">
        <v>1640</v>
      </c>
    </row>
    <row r="7842" spans="1:23" x14ac:dyDescent="0.25">
      <c r="A7842" t="s">
        <v>544</v>
      </c>
      <c r="B7842" s="1">
        <v>43847</v>
      </c>
      <c r="C7842">
        <v>-15.3</v>
      </c>
      <c r="D7842" t="s">
        <v>495</v>
      </c>
      <c r="E7842" t="s">
        <v>495</v>
      </c>
      <c r="F7842" t="s">
        <v>601</v>
      </c>
      <c r="G7842" t="s">
        <v>117</v>
      </c>
      <c r="H7842" t="s">
        <v>44</v>
      </c>
      <c r="I7842" t="s">
        <v>44</v>
      </c>
      <c r="J7842" t="s">
        <v>9</v>
      </c>
      <c r="O7842" t="s">
        <v>117</v>
      </c>
      <c r="P7842" t="s">
        <v>9</v>
      </c>
      <c r="Q7842" t="s">
        <v>9</v>
      </c>
      <c r="R7842" t="s">
        <v>122</v>
      </c>
      <c r="S7842" t="s">
        <v>127</v>
      </c>
      <c r="T7842">
        <v>12</v>
      </c>
      <c r="U7842" t="s">
        <v>475</v>
      </c>
      <c r="W7842" t="s">
        <v>386</v>
      </c>
    </row>
    <row r="7843" spans="1:23" x14ac:dyDescent="0.25">
      <c r="A7843" t="s">
        <v>336</v>
      </c>
      <c r="B7843" s="1">
        <v>43847</v>
      </c>
      <c r="C7843">
        <v>-42</v>
      </c>
      <c r="D7843" t="s">
        <v>1398</v>
      </c>
      <c r="E7843" t="s">
        <v>1398</v>
      </c>
      <c r="F7843" t="s">
        <v>1399</v>
      </c>
      <c r="G7843" t="s">
        <v>117</v>
      </c>
      <c r="H7843" t="s">
        <v>14</v>
      </c>
      <c r="I7843" t="s">
        <v>14</v>
      </c>
      <c r="J7843" t="s">
        <v>9</v>
      </c>
      <c r="O7843" t="s">
        <v>117</v>
      </c>
      <c r="P7843" t="s">
        <v>9</v>
      </c>
      <c r="Q7843" t="s">
        <v>9</v>
      </c>
      <c r="R7843" t="s">
        <v>122</v>
      </c>
      <c r="S7843" t="s">
        <v>127</v>
      </c>
      <c r="T7843">
        <v>12</v>
      </c>
      <c r="U7843" t="s">
        <v>475</v>
      </c>
      <c r="W7843" t="s">
        <v>386</v>
      </c>
    </row>
    <row r="7844" spans="1:23" x14ac:dyDescent="0.25">
      <c r="A7844" t="s">
        <v>544</v>
      </c>
      <c r="B7844" s="1">
        <v>43847</v>
      </c>
      <c r="C7844">
        <v>-16.600000000000001</v>
      </c>
      <c r="D7844" t="s">
        <v>1493</v>
      </c>
      <c r="E7844" t="s">
        <v>1493</v>
      </c>
      <c r="F7844" t="s">
        <v>2225</v>
      </c>
      <c r="G7844" t="s">
        <v>104</v>
      </c>
      <c r="H7844" t="s">
        <v>7</v>
      </c>
      <c r="I7844" t="s">
        <v>7</v>
      </c>
      <c r="J7844" t="s">
        <v>9</v>
      </c>
      <c r="O7844" t="s">
        <v>104</v>
      </c>
      <c r="P7844" t="s">
        <v>9</v>
      </c>
      <c r="Q7844" t="s">
        <v>9</v>
      </c>
      <c r="R7844" t="s">
        <v>122</v>
      </c>
      <c r="S7844" t="s">
        <v>127</v>
      </c>
      <c r="T7844">
        <v>12</v>
      </c>
      <c r="U7844" t="s">
        <v>475</v>
      </c>
      <c r="W7844" t="s">
        <v>386</v>
      </c>
    </row>
    <row r="7845" spans="1:23" x14ac:dyDescent="0.25">
      <c r="A7845" t="s">
        <v>544</v>
      </c>
      <c r="B7845" s="1">
        <v>43847</v>
      </c>
      <c r="C7845">
        <v>-17.61</v>
      </c>
      <c r="D7845" t="s">
        <v>744</v>
      </c>
      <c r="E7845" t="s">
        <v>744</v>
      </c>
      <c r="F7845" t="s">
        <v>745</v>
      </c>
      <c r="G7845" t="s">
        <v>104</v>
      </c>
      <c r="H7845" t="s">
        <v>7</v>
      </c>
      <c r="I7845" t="s">
        <v>7</v>
      </c>
      <c r="J7845" t="s">
        <v>9</v>
      </c>
      <c r="O7845" t="s">
        <v>104</v>
      </c>
      <c r="P7845" t="s">
        <v>9</v>
      </c>
      <c r="Q7845" t="s">
        <v>9</v>
      </c>
      <c r="R7845" t="s">
        <v>122</v>
      </c>
      <c r="S7845" t="s">
        <v>127</v>
      </c>
      <c r="T7845">
        <v>12</v>
      </c>
      <c r="U7845" t="s">
        <v>475</v>
      </c>
      <c r="W7845" t="s">
        <v>386</v>
      </c>
    </row>
    <row r="7846" spans="1:23" x14ac:dyDescent="0.25">
      <c r="A7846" t="s">
        <v>492</v>
      </c>
      <c r="B7846" s="1">
        <v>43846</v>
      </c>
      <c r="C7846">
        <v>-46</v>
      </c>
      <c r="D7846" t="s">
        <v>2228</v>
      </c>
      <c r="E7846" t="s">
        <v>2228</v>
      </c>
      <c r="F7846" t="s">
        <v>2229</v>
      </c>
      <c r="G7846" t="s">
        <v>117</v>
      </c>
      <c r="H7846" t="s">
        <v>45</v>
      </c>
      <c r="I7846" t="s">
        <v>45</v>
      </c>
      <c r="J7846" t="s">
        <v>9</v>
      </c>
      <c r="O7846" t="s">
        <v>117</v>
      </c>
      <c r="P7846" t="s">
        <v>9</v>
      </c>
      <c r="Q7846" t="s">
        <v>9</v>
      </c>
      <c r="R7846" t="s">
        <v>122</v>
      </c>
      <c r="S7846" t="s">
        <v>127</v>
      </c>
      <c r="T7846">
        <v>12</v>
      </c>
      <c r="U7846" t="s">
        <v>475</v>
      </c>
      <c r="W7846" t="s">
        <v>386</v>
      </c>
    </row>
    <row r="7847" spans="1:23" x14ac:dyDescent="0.25">
      <c r="A7847" t="s">
        <v>19</v>
      </c>
      <c r="B7847" s="1">
        <v>43846</v>
      </c>
      <c r="C7847">
        <v>-1634.7</v>
      </c>
      <c r="D7847" t="s">
        <v>46</v>
      </c>
      <c r="E7847" t="s">
        <v>46</v>
      </c>
      <c r="F7847" t="s">
        <v>695</v>
      </c>
      <c r="G7847" t="s">
        <v>55</v>
      </c>
      <c r="H7847" t="s">
        <v>18</v>
      </c>
      <c r="I7847" t="s">
        <v>18</v>
      </c>
      <c r="J7847" t="s">
        <v>9</v>
      </c>
      <c r="O7847" t="s">
        <v>55</v>
      </c>
      <c r="P7847" t="s">
        <v>9</v>
      </c>
      <c r="Q7847" t="s">
        <v>9</v>
      </c>
      <c r="R7847" t="s">
        <v>224</v>
      </c>
      <c r="S7847" t="s">
        <v>126</v>
      </c>
      <c r="T7847">
        <v>12</v>
      </c>
      <c r="U7847" t="s">
        <v>475</v>
      </c>
      <c r="W7847" t="s">
        <v>386</v>
      </c>
    </row>
    <row r="7848" spans="1:23" x14ac:dyDescent="0.25">
      <c r="A7848" t="s">
        <v>6411</v>
      </c>
      <c r="B7848" s="1">
        <v>43846</v>
      </c>
      <c r="C7848">
        <v>127.6</v>
      </c>
      <c r="D7848" t="s">
        <v>8267</v>
      </c>
      <c r="E7848" t="s">
        <v>8267</v>
      </c>
      <c r="F7848" t="s">
        <v>8268</v>
      </c>
      <c r="G7848" t="s">
        <v>89</v>
      </c>
      <c r="H7848" t="s">
        <v>69</v>
      </c>
      <c r="I7848" t="s">
        <v>69</v>
      </c>
      <c r="J7848" t="s">
        <v>9</v>
      </c>
      <c r="O7848" t="s">
        <v>89</v>
      </c>
      <c r="P7848" t="s">
        <v>9</v>
      </c>
      <c r="Q7848" t="s">
        <v>9</v>
      </c>
      <c r="R7848" t="s">
        <v>224</v>
      </c>
      <c r="S7848" t="s">
        <v>127</v>
      </c>
      <c r="T7848">
        <v>1</v>
      </c>
      <c r="U7848" t="s">
        <v>475</v>
      </c>
      <c r="W7848" t="s">
        <v>386</v>
      </c>
    </row>
    <row r="7849" spans="1:23" x14ac:dyDescent="0.25">
      <c r="A7849" t="s">
        <v>544</v>
      </c>
      <c r="B7849" s="1">
        <v>43846</v>
      </c>
      <c r="C7849">
        <v>-212.02</v>
      </c>
      <c r="D7849" t="s">
        <v>2231</v>
      </c>
      <c r="E7849" t="s">
        <v>2231</v>
      </c>
      <c r="F7849" t="s">
        <v>2232</v>
      </c>
      <c r="G7849" t="s">
        <v>105</v>
      </c>
      <c r="H7849" t="s">
        <v>28</v>
      </c>
      <c r="I7849" t="s">
        <v>28</v>
      </c>
      <c r="J7849" t="s">
        <v>2346</v>
      </c>
      <c r="O7849" t="s">
        <v>105</v>
      </c>
      <c r="P7849" t="s">
        <v>9</v>
      </c>
      <c r="Q7849" t="s">
        <v>2233</v>
      </c>
      <c r="R7849" t="s">
        <v>122</v>
      </c>
      <c r="S7849" t="s">
        <v>124</v>
      </c>
      <c r="T7849">
        <v>1</v>
      </c>
      <c r="U7849" t="s">
        <v>475</v>
      </c>
      <c r="W7849" t="s">
        <v>386</v>
      </c>
    </row>
    <row r="7850" spans="1:23" x14ac:dyDescent="0.25">
      <c r="A7850" t="s">
        <v>492</v>
      </c>
      <c r="B7850" s="1">
        <v>43846</v>
      </c>
      <c r="C7850">
        <v>-4</v>
      </c>
      <c r="D7850" t="s">
        <v>892</v>
      </c>
      <c r="E7850" t="s">
        <v>892</v>
      </c>
      <c r="F7850" t="s">
        <v>2230</v>
      </c>
      <c r="G7850" t="s">
        <v>10</v>
      </c>
      <c r="H7850" t="s">
        <v>39</v>
      </c>
      <c r="I7850" t="s">
        <v>39</v>
      </c>
      <c r="J7850" t="s">
        <v>9</v>
      </c>
      <c r="O7850" t="s">
        <v>10</v>
      </c>
      <c r="P7850" t="s">
        <v>9</v>
      </c>
      <c r="Q7850" t="s">
        <v>9</v>
      </c>
      <c r="R7850" t="s">
        <v>122</v>
      </c>
      <c r="S7850" t="s">
        <v>127</v>
      </c>
      <c r="T7850">
        <v>12</v>
      </c>
      <c r="U7850" t="s">
        <v>475</v>
      </c>
      <c r="W7850" t="s">
        <v>386</v>
      </c>
    </row>
    <row r="7851" spans="1:23" x14ac:dyDescent="0.25">
      <c r="A7851" t="s">
        <v>492</v>
      </c>
      <c r="B7851" s="1">
        <v>43846</v>
      </c>
      <c r="C7851">
        <v>-4</v>
      </c>
      <c r="D7851" t="s">
        <v>892</v>
      </c>
      <c r="E7851" t="s">
        <v>892</v>
      </c>
      <c r="F7851" t="s">
        <v>2230</v>
      </c>
      <c r="G7851" t="s">
        <v>10</v>
      </c>
      <c r="H7851" t="s">
        <v>39</v>
      </c>
      <c r="I7851" t="s">
        <v>39</v>
      </c>
      <c r="J7851" t="s">
        <v>9</v>
      </c>
      <c r="O7851" t="s">
        <v>10</v>
      </c>
      <c r="P7851" t="s">
        <v>9</v>
      </c>
      <c r="Q7851" t="s">
        <v>9</v>
      </c>
      <c r="R7851" t="s">
        <v>122</v>
      </c>
      <c r="S7851" t="s">
        <v>127</v>
      </c>
      <c r="T7851">
        <v>12</v>
      </c>
      <c r="U7851" t="s">
        <v>475</v>
      </c>
      <c r="W7851" t="s">
        <v>386</v>
      </c>
    </row>
    <row r="7852" spans="1:23" x14ac:dyDescent="0.25">
      <c r="A7852" t="s">
        <v>34</v>
      </c>
      <c r="B7852" s="1">
        <v>43845</v>
      </c>
      <c r="C7852">
        <v>1634.7</v>
      </c>
      <c r="D7852" t="s">
        <v>46</v>
      </c>
      <c r="E7852" t="s">
        <v>46</v>
      </c>
      <c r="F7852" t="s">
        <v>703</v>
      </c>
      <c r="G7852" t="s">
        <v>55</v>
      </c>
      <c r="H7852" t="s">
        <v>18</v>
      </c>
      <c r="I7852" t="s">
        <v>18</v>
      </c>
      <c r="J7852" t="s">
        <v>9</v>
      </c>
      <c r="O7852" t="s">
        <v>55</v>
      </c>
      <c r="P7852" t="s">
        <v>9</v>
      </c>
      <c r="Q7852" t="s">
        <v>9</v>
      </c>
      <c r="R7852" t="s">
        <v>224</v>
      </c>
      <c r="S7852" t="s">
        <v>126</v>
      </c>
      <c r="T7852">
        <v>12</v>
      </c>
      <c r="U7852" t="s">
        <v>475</v>
      </c>
      <c r="W7852" t="s">
        <v>386</v>
      </c>
    </row>
    <row r="7853" spans="1:23" x14ac:dyDescent="0.25">
      <c r="A7853" t="s">
        <v>34</v>
      </c>
      <c r="B7853" s="1">
        <v>43845</v>
      </c>
      <c r="C7853">
        <v>-15.32</v>
      </c>
      <c r="D7853" t="s">
        <v>491</v>
      </c>
      <c r="E7853" t="s">
        <v>491</v>
      </c>
      <c r="F7853" t="s">
        <v>2234</v>
      </c>
      <c r="G7853" t="s">
        <v>120</v>
      </c>
      <c r="H7853" t="s">
        <v>83</v>
      </c>
      <c r="I7853" t="s">
        <v>83</v>
      </c>
      <c r="J7853" t="s">
        <v>9</v>
      </c>
      <c r="K7853" t="s">
        <v>9</v>
      </c>
      <c r="L7853" t="s">
        <v>9</v>
      </c>
      <c r="M7853" t="s">
        <v>2235</v>
      </c>
      <c r="O7853" t="s">
        <v>120</v>
      </c>
      <c r="P7853" t="s">
        <v>9</v>
      </c>
      <c r="Q7853" t="s">
        <v>2236</v>
      </c>
      <c r="R7853" t="s">
        <v>122</v>
      </c>
      <c r="S7853" t="s">
        <v>127</v>
      </c>
      <c r="T7853">
        <v>12</v>
      </c>
      <c r="U7853" t="s">
        <v>475</v>
      </c>
      <c r="W7853" t="s">
        <v>386</v>
      </c>
    </row>
    <row r="7854" spans="1:23" x14ac:dyDescent="0.25">
      <c r="A7854" t="s">
        <v>19</v>
      </c>
      <c r="B7854" s="1">
        <v>43845</v>
      </c>
      <c r="C7854">
        <v>-123.11</v>
      </c>
      <c r="D7854" t="s">
        <v>701</v>
      </c>
      <c r="E7854" t="s">
        <v>701</v>
      </c>
      <c r="F7854" t="s">
        <v>702</v>
      </c>
      <c r="G7854" t="s">
        <v>94</v>
      </c>
      <c r="H7854" t="s">
        <v>24</v>
      </c>
      <c r="I7854" t="s">
        <v>24</v>
      </c>
      <c r="J7854" t="s">
        <v>2433</v>
      </c>
      <c r="K7854" t="s">
        <v>2434</v>
      </c>
      <c r="O7854" t="s">
        <v>94</v>
      </c>
      <c r="P7854" t="s">
        <v>29</v>
      </c>
      <c r="Q7854" t="s">
        <v>2435</v>
      </c>
      <c r="R7854" t="s">
        <v>122</v>
      </c>
      <c r="S7854" t="s">
        <v>127</v>
      </c>
      <c r="T7854">
        <v>12</v>
      </c>
      <c r="U7854" t="s">
        <v>475</v>
      </c>
      <c r="V7854" t="s">
        <v>265</v>
      </c>
      <c r="W7854" t="s">
        <v>1640</v>
      </c>
    </row>
    <row r="7855" spans="1:23" x14ac:dyDescent="0.25">
      <c r="A7855" t="s">
        <v>19</v>
      </c>
      <c r="B7855" s="1">
        <v>43845</v>
      </c>
      <c r="C7855">
        <v>3608.66</v>
      </c>
      <c r="D7855" t="s">
        <v>719</v>
      </c>
      <c r="E7855" t="s">
        <v>719</v>
      </c>
      <c r="F7855" t="s">
        <v>565</v>
      </c>
      <c r="G7855" t="s">
        <v>92</v>
      </c>
      <c r="H7855" t="s">
        <v>30</v>
      </c>
      <c r="I7855" t="s">
        <v>30</v>
      </c>
      <c r="J7855" t="s">
        <v>9</v>
      </c>
      <c r="O7855" t="s">
        <v>92</v>
      </c>
      <c r="P7855" t="s">
        <v>9</v>
      </c>
      <c r="Q7855" t="s">
        <v>9</v>
      </c>
      <c r="R7855" t="s">
        <v>92</v>
      </c>
      <c r="S7855" t="s">
        <v>127</v>
      </c>
      <c r="T7855">
        <v>12</v>
      </c>
      <c r="U7855" t="s">
        <v>475</v>
      </c>
      <c r="W7855" t="s">
        <v>386</v>
      </c>
    </row>
    <row r="7856" spans="1:23" x14ac:dyDescent="0.25">
      <c r="A7856" t="s">
        <v>487</v>
      </c>
      <c r="B7856" s="1">
        <v>43845</v>
      </c>
      <c r="C7856">
        <v>100</v>
      </c>
      <c r="D7856" t="s">
        <v>719</v>
      </c>
      <c r="E7856" t="s">
        <v>719</v>
      </c>
      <c r="F7856" t="s">
        <v>501</v>
      </c>
      <c r="G7856" t="s">
        <v>92</v>
      </c>
      <c r="H7856" t="s">
        <v>30</v>
      </c>
      <c r="I7856" t="s">
        <v>30</v>
      </c>
      <c r="J7856" t="s">
        <v>9</v>
      </c>
      <c r="O7856" t="s">
        <v>92</v>
      </c>
      <c r="P7856" t="s">
        <v>9</v>
      </c>
      <c r="Q7856" t="s">
        <v>9</v>
      </c>
      <c r="R7856" t="s">
        <v>92</v>
      </c>
      <c r="S7856" t="s">
        <v>127</v>
      </c>
      <c r="T7856">
        <v>12</v>
      </c>
      <c r="U7856" t="s">
        <v>475</v>
      </c>
      <c r="W7856" t="s">
        <v>386</v>
      </c>
    </row>
    <row r="7857" spans="1:23" x14ac:dyDescent="0.25">
      <c r="A7857" t="s">
        <v>492</v>
      </c>
      <c r="B7857" s="1">
        <v>43845</v>
      </c>
      <c r="C7857">
        <v>-5.49</v>
      </c>
      <c r="D7857" t="s">
        <v>1228</v>
      </c>
      <c r="E7857" t="s">
        <v>1228</v>
      </c>
      <c r="F7857" t="s">
        <v>2237</v>
      </c>
      <c r="G7857" t="s">
        <v>13</v>
      </c>
      <c r="H7857" t="s">
        <v>11</v>
      </c>
      <c r="I7857" t="s">
        <v>11</v>
      </c>
      <c r="J7857" t="s">
        <v>9</v>
      </c>
      <c r="O7857" t="s">
        <v>13</v>
      </c>
      <c r="P7857" t="s">
        <v>9</v>
      </c>
      <c r="Q7857" t="s">
        <v>2238</v>
      </c>
      <c r="R7857" t="s">
        <v>122</v>
      </c>
      <c r="S7857" t="s">
        <v>127</v>
      </c>
      <c r="T7857">
        <v>12</v>
      </c>
      <c r="U7857" t="s">
        <v>475</v>
      </c>
      <c r="W7857" t="s">
        <v>386</v>
      </c>
    </row>
    <row r="7858" spans="1:23" x14ac:dyDescent="0.25">
      <c r="A7858" t="s">
        <v>544</v>
      </c>
      <c r="B7858" s="1">
        <v>43845</v>
      </c>
      <c r="C7858">
        <v>-15.3</v>
      </c>
      <c r="D7858" t="s">
        <v>2239</v>
      </c>
      <c r="E7858" t="s">
        <v>2239</v>
      </c>
      <c r="F7858" t="s">
        <v>2240</v>
      </c>
      <c r="G7858" t="s">
        <v>104</v>
      </c>
      <c r="H7858" t="s">
        <v>7</v>
      </c>
      <c r="I7858" t="s">
        <v>7</v>
      </c>
      <c r="J7858" t="s">
        <v>9</v>
      </c>
      <c r="O7858" t="s">
        <v>104</v>
      </c>
      <c r="P7858" t="s">
        <v>9</v>
      </c>
      <c r="Q7858" t="s">
        <v>2241</v>
      </c>
      <c r="R7858" t="s">
        <v>122</v>
      </c>
      <c r="S7858" t="s">
        <v>127</v>
      </c>
      <c r="T7858">
        <v>12</v>
      </c>
      <c r="U7858" t="s">
        <v>475</v>
      </c>
      <c r="W7858" t="s">
        <v>386</v>
      </c>
    </row>
    <row r="7859" spans="1:23" x14ac:dyDescent="0.25">
      <c r="A7859" t="s">
        <v>492</v>
      </c>
      <c r="B7859" s="1">
        <v>43845</v>
      </c>
      <c r="C7859">
        <v>-8.99</v>
      </c>
      <c r="D7859" t="s">
        <v>495</v>
      </c>
      <c r="E7859" t="s">
        <v>495</v>
      </c>
      <c r="F7859" t="s">
        <v>496</v>
      </c>
      <c r="G7859" t="s">
        <v>104</v>
      </c>
      <c r="H7859" t="s">
        <v>16</v>
      </c>
      <c r="I7859" t="s">
        <v>16</v>
      </c>
      <c r="J7859" t="s">
        <v>9</v>
      </c>
      <c r="O7859" t="s">
        <v>104</v>
      </c>
      <c r="P7859" t="s">
        <v>9</v>
      </c>
      <c r="Q7859" t="s">
        <v>9</v>
      </c>
      <c r="R7859" t="s">
        <v>122</v>
      </c>
      <c r="S7859" t="s">
        <v>127</v>
      </c>
      <c r="T7859">
        <v>12</v>
      </c>
      <c r="U7859" t="s">
        <v>475</v>
      </c>
      <c r="W7859" t="s">
        <v>386</v>
      </c>
    </row>
    <row r="7860" spans="1:23" x14ac:dyDescent="0.25">
      <c r="A7860" t="s">
        <v>492</v>
      </c>
      <c r="B7860" s="1">
        <v>43844</v>
      </c>
      <c r="C7860">
        <v>-142</v>
      </c>
      <c r="D7860" t="s">
        <v>1888</v>
      </c>
      <c r="E7860" t="s">
        <v>1888</v>
      </c>
      <c r="F7860" t="s">
        <v>523</v>
      </c>
      <c r="G7860" t="s">
        <v>94</v>
      </c>
      <c r="H7860" t="s">
        <v>73</v>
      </c>
      <c r="I7860" t="s">
        <v>73</v>
      </c>
      <c r="J7860" t="s">
        <v>2439</v>
      </c>
      <c r="O7860" t="s">
        <v>94</v>
      </c>
      <c r="P7860" t="s">
        <v>29</v>
      </c>
      <c r="Q7860" t="s">
        <v>2440</v>
      </c>
      <c r="R7860" t="s">
        <v>122</v>
      </c>
      <c r="S7860" t="s">
        <v>127</v>
      </c>
      <c r="T7860">
        <v>1</v>
      </c>
      <c r="U7860" t="s">
        <v>475</v>
      </c>
      <c r="V7860" t="s">
        <v>262</v>
      </c>
      <c r="W7860" t="s">
        <v>1640</v>
      </c>
    </row>
    <row r="7861" spans="1:23" x14ac:dyDescent="0.25">
      <c r="A7861" t="s">
        <v>336</v>
      </c>
      <c r="B7861" s="1">
        <v>43844</v>
      </c>
      <c r="C7861">
        <v>-2</v>
      </c>
      <c r="D7861" t="s">
        <v>1398</v>
      </c>
      <c r="E7861" t="s">
        <v>1398</v>
      </c>
      <c r="F7861" t="s">
        <v>1399</v>
      </c>
      <c r="G7861" t="s">
        <v>101</v>
      </c>
      <c r="H7861" t="s">
        <v>23</v>
      </c>
      <c r="I7861" t="s">
        <v>23</v>
      </c>
      <c r="J7861" t="s">
        <v>9</v>
      </c>
      <c r="O7861" t="s">
        <v>101</v>
      </c>
      <c r="P7861" t="s">
        <v>9</v>
      </c>
      <c r="Q7861" t="s">
        <v>9</v>
      </c>
      <c r="R7861" t="s">
        <v>122</v>
      </c>
      <c r="S7861" t="s">
        <v>127</v>
      </c>
      <c r="T7861">
        <v>12</v>
      </c>
      <c r="U7861" t="s">
        <v>475</v>
      </c>
      <c r="W7861" t="s">
        <v>386</v>
      </c>
    </row>
    <row r="7862" spans="1:23" x14ac:dyDescent="0.25">
      <c r="A7862" t="s">
        <v>336</v>
      </c>
      <c r="B7862" s="1">
        <v>43844</v>
      </c>
      <c r="C7862">
        <v>-40</v>
      </c>
      <c r="D7862" t="s">
        <v>1398</v>
      </c>
      <c r="E7862" t="s">
        <v>1398</v>
      </c>
      <c r="F7862" t="s">
        <v>1399</v>
      </c>
      <c r="G7862" t="s">
        <v>117</v>
      </c>
      <c r="H7862" t="s">
        <v>14</v>
      </c>
      <c r="I7862" t="s">
        <v>14</v>
      </c>
      <c r="J7862" t="s">
        <v>9</v>
      </c>
      <c r="O7862" t="s">
        <v>117</v>
      </c>
      <c r="P7862" t="s">
        <v>9</v>
      </c>
      <c r="Q7862" t="s">
        <v>9</v>
      </c>
      <c r="R7862" t="s">
        <v>122</v>
      </c>
      <c r="S7862" t="s">
        <v>127</v>
      </c>
      <c r="T7862">
        <v>12</v>
      </c>
      <c r="U7862" t="s">
        <v>475</v>
      </c>
      <c r="W7862" t="s">
        <v>386</v>
      </c>
    </row>
    <row r="7863" spans="1:23" x14ac:dyDescent="0.25">
      <c r="A7863" t="s">
        <v>492</v>
      </c>
      <c r="B7863" s="1">
        <v>43844</v>
      </c>
      <c r="C7863">
        <v>-4.99</v>
      </c>
      <c r="D7863" t="s">
        <v>493</v>
      </c>
      <c r="E7863" t="s">
        <v>493</v>
      </c>
      <c r="F7863" t="s">
        <v>494</v>
      </c>
      <c r="G7863" t="s">
        <v>104</v>
      </c>
      <c r="H7863" t="s">
        <v>16</v>
      </c>
      <c r="I7863" t="s">
        <v>16</v>
      </c>
      <c r="J7863" t="s">
        <v>9</v>
      </c>
      <c r="O7863" t="s">
        <v>104</v>
      </c>
      <c r="P7863" t="s">
        <v>9</v>
      </c>
      <c r="Q7863" t="s">
        <v>9</v>
      </c>
      <c r="R7863" t="s">
        <v>122</v>
      </c>
      <c r="S7863" t="s">
        <v>127</v>
      </c>
      <c r="T7863">
        <v>12</v>
      </c>
      <c r="U7863" t="s">
        <v>475</v>
      </c>
      <c r="W7863" t="s">
        <v>386</v>
      </c>
    </row>
    <row r="7864" spans="1:23" x14ac:dyDescent="0.25">
      <c r="A7864" t="s">
        <v>492</v>
      </c>
      <c r="B7864" s="1">
        <v>43844</v>
      </c>
      <c r="C7864">
        <v>-86.25</v>
      </c>
      <c r="D7864" t="s">
        <v>1843</v>
      </c>
      <c r="E7864" t="s">
        <v>1843</v>
      </c>
      <c r="F7864" t="s">
        <v>2242</v>
      </c>
      <c r="G7864" t="s">
        <v>118</v>
      </c>
      <c r="H7864" t="s">
        <v>74</v>
      </c>
      <c r="I7864" t="s">
        <v>74</v>
      </c>
      <c r="J7864" t="s">
        <v>9</v>
      </c>
      <c r="O7864" t="s">
        <v>118</v>
      </c>
      <c r="P7864" t="s">
        <v>9</v>
      </c>
      <c r="Q7864" t="s">
        <v>2243</v>
      </c>
      <c r="R7864" t="s">
        <v>122</v>
      </c>
      <c r="S7864" t="s">
        <v>127</v>
      </c>
      <c r="T7864">
        <v>1</v>
      </c>
      <c r="U7864" t="s">
        <v>475</v>
      </c>
      <c r="W7864" t="s">
        <v>386</v>
      </c>
    </row>
    <row r="7865" spans="1:23" x14ac:dyDescent="0.25">
      <c r="A7865" t="s">
        <v>492</v>
      </c>
      <c r="B7865" s="1">
        <v>43844</v>
      </c>
      <c r="C7865">
        <v>-136.49</v>
      </c>
      <c r="D7865" t="s">
        <v>1109</v>
      </c>
      <c r="E7865" t="s">
        <v>1109</v>
      </c>
      <c r="F7865" t="s">
        <v>1110</v>
      </c>
      <c r="G7865" t="s">
        <v>88</v>
      </c>
      <c r="H7865" t="s">
        <v>59</v>
      </c>
      <c r="I7865" t="s">
        <v>59</v>
      </c>
      <c r="J7865" t="s">
        <v>9</v>
      </c>
      <c r="O7865" t="s">
        <v>88</v>
      </c>
      <c r="P7865" t="s">
        <v>9</v>
      </c>
      <c r="Q7865" t="s">
        <v>9</v>
      </c>
      <c r="R7865" t="s">
        <v>122</v>
      </c>
      <c r="S7865" t="s">
        <v>127</v>
      </c>
      <c r="T7865">
        <v>1</v>
      </c>
      <c r="U7865" t="s">
        <v>475</v>
      </c>
      <c r="W7865" t="s">
        <v>386</v>
      </c>
    </row>
    <row r="7866" spans="1:23" x14ac:dyDescent="0.25">
      <c r="A7866" t="s">
        <v>492</v>
      </c>
      <c r="B7866" s="1">
        <v>43843</v>
      </c>
      <c r="C7866">
        <v>-60</v>
      </c>
      <c r="D7866" t="s">
        <v>2244</v>
      </c>
      <c r="E7866" t="s">
        <v>2244</v>
      </c>
      <c r="F7866" t="s">
        <v>2245</v>
      </c>
      <c r="G7866" t="s">
        <v>117</v>
      </c>
      <c r="H7866" t="s">
        <v>45</v>
      </c>
      <c r="I7866" t="s">
        <v>45</v>
      </c>
      <c r="J7866" t="s">
        <v>9</v>
      </c>
      <c r="O7866" t="s">
        <v>117</v>
      </c>
      <c r="P7866" t="s">
        <v>9</v>
      </c>
      <c r="Q7866" t="s">
        <v>9</v>
      </c>
      <c r="R7866" t="s">
        <v>122</v>
      </c>
      <c r="S7866" t="s">
        <v>127</v>
      </c>
      <c r="T7866">
        <v>12</v>
      </c>
      <c r="U7866" t="s">
        <v>475</v>
      </c>
      <c r="W7866" t="s">
        <v>386</v>
      </c>
    </row>
    <row r="7867" spans="1:23" x14ac:dyDescent="0.25">
      <c r="A7867" t="s">
        <v>336</v>
      </c>
      <c r="B7867" s="1">
        <v>43843</v>
      </c>
      <c r="C7867">
        <v>-40</v>
      </c>
      <c r="D7867" t="s">
        <v>887</v>
      </c>
      <c r="E7867" t="s">
        <v>887</v>
      </c>
      <c r="F7867" t="s">
        <v>888</v>
      </c>
      <c r="G7867" t="s">
        <v>117</v>
      </c>
      <c r="H7867" t="s">
        <v>14</v>
      </c>
      <c r="I7867" t="s">
        <v>14</v>
      </c>
      <c r="J7867" t="s">
        <v>9</v>
      </c>
      <c r="O7867" t="s">
        <v>117</v>
      </c>
      <c r="P7867" t="s">
        <v>9</v>
      </c>
      <c r="Q7867" t="s">
        <v>9</v>
      </c>
      <c r="R7867" t="s">
        <v>122</v>
      </c>
      <c r="S7867" t="s">
        <v>127</v>
      </c>
      <c r="T7867">
        <v>12</v>
      </c>
      <c r="U7867" t="s">
        <v>475</v>
      </c>
      <c r="W7867" t="s">
        <v>386</v>
      </c>
    </row>
    <row r="7868" spans="1:23" x14ac:dyDescent="0.25">
      <c r="A7868" t="s">
        <v>336</v>
      </c>
      <c r="B7868" s="1">
        <v>43843</v>
      </c>
      <c r="C7868">
        <v>-3.5</v>
      </c>
      <c r="D7868" t="s">
        <v>887</v>
      </c>
      <c r="E7868" t="s">
        <v>887</v>
      </c>
      <c r="F7868" t="s">
        <v>888</v>
      </c>
      <c r="G7868" t="s">
        <v>101</v>
      </c>
      <c r="H7868" t="s">
        <v>23</v>
      </c>
      <c r="I7868" t="s">
        <v>23</v>
      </c>
      <c r="J7868" t="s">
        <v>9</v>
      </c>
      <c r="O7868" t="s">
        <v>101</v>
      </c>
      <c r="P7868" t="s">
        <v>9</v>
      </c>
      <c r="Q7868" t="s">
        <v>9</v>
      </c>
      <c r="R7868" t="s">
        <v>122</v>
      </c>
      <c r="S7868" t="s">
        <v>127</v>
      </c>
      <c r="T7868">
        <v>12</v>
      </c>
      <c r="U7868" t="s">
        <v>475</v>
      </c>
      <c r="W7868" t="s">
        <v>386</v>
      </c>
    </row>
    <row r="7869" spans="1:23" x14ac:dyDescent="0.25">
      <c r="A7869" t="s">
        <v>544</v>
      </c>
      <c r="B7869" s="1">
        <v>43843</v>
      </c>
      <c r="C7869">
        <v>-99.58</v>
      </c>
      <c r="D7869" t="s">
        <v>898</v>
      </c>
      <c r="E7869" t="s">
        <v>898</v>
      </c>
      <c r="F7869" t="s">
        <v>2008</v>
      </c>
      <c r="G7869" t="s">
        <v>104</v>
      </c>
      <c r="H7869" t="s">
        <v>12</v>
      </c>
      <c r="I7869" t="s">
        <v>12</v>
      </c>
      <c r="J7869" t="s">
        <v>9</v>
      </c>
      <c r="O7869" t="s">
        <v>104</v>
      </c>
      <c r="P7869" t="s">
        <v>9</v>
      </c>
      <c r="Q7869" t="s">
        <v>9</v>
      </c>
      <c r="R7869" t="s">
        <v>122</v>
      </c>
      <c r="S7869" t="s">
        <v>127</v>
      </c>
      <c r="T7869">
        <v>12</v>
      </c>
      <c r="U7869" t="s">
        <v>475</v>
      </c>
      <c r="W7869" t="s">
        <v>386</v>
      </c>
    </row>
    <row r="7870" spans="1:23" x14ac:dyDescent="0.25">
      <c r="A7870" t="s">
        <v>512</v>
      </c>
      <c r="B7870" s="1">
        <v>43843</v>
      </c>
      <c r="C7870">
        <v>-10.35</v>
      </c>
      <c r="D7870" t="s">
        <v>497</v>
      </c>
      <c r="E7870" t="s">
        <v>497</v>
      </c>
      <c r="F7870" t="s">
        <v>742</v>
      </c>
      <c r="G7870" t="s">
        <v>78</v>
      </c>
      <c r="H7870" t="s">
        <v>27</v>
      </c>
      <c r="I7870" t="s">
        <v>27</v>
      </c>
      <c r="J7870" t="s">
        <v>9</v>
      </c>
      <c r="O7870" t="s">
        <v>78</v>
      </c>
      <c r="P7870" t="s">
        <v>9</v>
      </c>
      <c r="Q7870" t="s">
        <v>2246</v>
      </c>
      <c r="R7870" t="s">
        <v>122</v>
      </c>
      <c r="S7870" t="s">
        <v>127</v>
      </c>
      <c r="T7870">
        <v>1</v>
      </c>
      <c r="U7870" t="s">
        <v>475</v>
      </c>
      <c r="W7870" t="s">
        <v>386</v>
      </c>
    </row>
    <row r="7871" spans="1:23" x14ac:dyDescent="0.25">
      <c r="A7871" t="s">
        <v>19</v>
      </c>
      <c r="B7871" s="1">
        <v>43843</v>
      </c>
      <c r="C7871">
        <v>-145.63</v>
      </c>
      <c r="D7871" t="s">
        <v>196</v>
      </c>
      <c r="E7871" t="s">
        <v>196</v>
      </c>
      <c r="F7871" t="s">
        <v>924</v>
      </c>
      <c r="G7871" t="s">
        <v>55</v>
      </c>
      <c r="H7871" t="s">
        <v>18</v>
      </c>
      <c r="I7871" t="s">
        <v>18</v>
      </c>
      <c r="J7871" t="s">
        <v>9</v>
      </c>
      <c r="O7871" t="s">
        <v>55</v>
      </c>
      <c r="P7871" t="s">
        <v>9</v>
      </c>
      <c r="Q7871" t="s">
        <v>9</v>
      </c>
      <c r="R7871" t="s">
        <v>224</v>
      </c>
      <c r="S7871" t="s">
        <v>126</v>
      </c>
      <c r="T7871">
        <v>12</v>
      </c>
      <c r="U7871" t="s">
        <v>475</v>
      </c>
      <c r="W7871" t="s">
        <v>386</v>
      </c>
    </row>
    <row r="7872" spans="1:23" x14ac:dyDescent="0.25">
      <c r="A7872" t="s">
        <v>6856</v>
      </c>
      <c r="B7872" s="1">
        <v>43843</v>
      </c>
      <c r="C7872">
        <v>145.63</v>
      </c>
      <c r="D7872" t="s">
        <v>196</v>
      </c>
      <c r="E7872" t="s">
        <v>196</v>
      </c>
      <c r="F7872" t="s">
        <v>935</v>
      </c>
      <c r="G7872" t="s">
        <v>55</v>
      </c>
      <c r="H7872" t="s">
        <v>18</v>
      </c>
      <c r="I7872" t="s">
        <v>18</v>
      </c>
      <c r="J7872" t="s">
        <v>9</v>
      </c>
      <c r="O7872" t="s">
        <v>55</v>
      </c>
      <c r="P7872" t="s">
        <v>9</v>
      </c>
      <c r="Q7872" t="s">
        <v>9</v>
      </c>
      <c r="R7872" t="s">
        <v>224</v>
      </c>
      <c r="S7872" t="s">
        <v>126</v>
      </c>
      <c r="T7872">
        <v>12</v>
      </c>
      <c r="U7872" t="s">
        <v>475</v>
      </c>
      <c r="W7872" t="s">
        <v>386</v>
      </c>
    </row>
    <row r="7873" spans="1:23" x14ac:dyDescent="0.25">
      <c r="A7873" t="s">
        <v>336</v>
      </c>
      <c r="B7873" s="1">
        <v>43842</v>
      </c>
      <c r="C7873">
        <v>-40</v>
      </c>
      <c r="D7873" t="s">
        <v>2247</v>
      </c>
      <c r="E7873" t="s">
        <v>2247</v>
      </c>
      <c r="F7873" t="s">
        <v>2248</v>
      </c>
      <c r="G7873" t="s">
        <v>117</v>
      </c>
      <c r="H7873" t="s">
        <v>14</v>
      </c>
      <c r="I7873" t="s">
        <v>14</v>
      </c>
      <c r="J7873" t="s">
        <v>9</v>
      </c>
      <c r="O7873" t="s">
        <v>117</v>
      </c>
      <c r="P7873" t="s">
        <v>9</v>
      </c>
      <c r="Q7873" t="s">
        <v>9</v>
      </c>
      <c r="R7873" t="s">
        <v>122</v>
      </c>
      <c r="S7873" t="s">
        <v>127</v>
      </c>
      <c r="T7873">
        <v>12</v>
      </c>
      <c r="U7873" t="s">
        <v>475</v>
      </c>
      <c r="W7873" t="s">
        <v>386</v>
      </c>
    </row>
    <row r="7874" spans="1:23" x14ac:dyDescent="0.25">
      <c r="A7874" t="s">
        <v>336</v>
      </c>
      <c r="B7874" s="1">
        <v>43842</v>
      </c>
      <c r="C7874">
        <v>-3</v>
      </c>
      <c r="D7874" t="s">
        <v>2247</v>
      </c>
      <c r="E7874" t="s">
        <v>2247</v>
      </c>
      <c r="F7874" t="s">
        <v>2248</v>
      </c>
      <c r="G7874" t="s">
        <v>101</v>
      </c>
      <c r="H7874" t="s">
        <v>23</v>
      </c>
      <c r="I7874" t="s">
        <v>23</v>
      </c>
      <c r="J7874" t="s">
        <v>9</v>
      </c>
      <c r="O7874" t="s">
        <v>101</v>
      </c>
      <c r="P7874" t="s">
        <v>9</v>
      </c>
      <c r="Q7874" t="s">
        <v>9</v>
      </c>
      <c r="R7874" t="s">
        <v>122</v>
      </c>
      <c r="S7874" t="s">
        <v>127</v>
      </c>
      <c r="T7874">
        <v>12</v>
      </c>
      <c r="U7874" t="s">
        <v>475</v>
      </c>
      <c r="W7874" t="s">
        <v>386</v>
      </c>
    </row>
    <row r="7875" spans="1:23" x14ac:dyDescent="0.25">
      <c r="A7875" t="s">
        <v>34</v>
      </c>
      <c r="B7875" s="1">
        <v>43842</v>
      </c>
      <c r="C7875">
        <v>18.57</v>
      </c>
      <c r="D7875" t="s">
        <v>491</v>
      </c>
      <c r="E7875" t="s">
        <v>491</v>
      </c>
      <c r="F7875" t="s">
        <v>1216</v>
      </c>
      <c r="G7875" t="s">
        <v>120</v>
      </c>
      <c r="H7875" t="s">
        <v>83</v>
      </c>
      <c r="I7875" t="s">
        <v>83</v>
      </c>
      <c r="J7875" t="s">
        <v>9</v>
      </c>
      <c r="O7875" t="s">
        <v>120</v>
      </c>
      <c r="P7875" t="s">
        <v>9</v>
      </c>
      <c r="Q7875" t="s">
        <v>9</v>
      </c>
      <c r="R7875" t="s">
        <v>122</v>
      </c>
      <c r="S7875" t="s">
        <v>127</v>
      </c>
      <c r="T7875">
        <v>12</v>
      </c>
      <c r="U7875" t="s">
        <v>475</v>
      </c>
      <c r="W7875" t="s">
        <v>386</v>
      </c>
    </row>
    <row r="7876" spans="1:23" x14ac:dyDescent="0.25">
      <c r="A7876" t="s">
        <v>34</v>
      </c>
      <c r="B7876" s="1">
        <v>43842</v>
      </c>
      <c r="C7876">
        <v>-17.600000000000001</v>
      </c>
      <c r="D7876" t="s">
        <v>491</v>
      </c>
      <c r="E7876" t="s">
        <v>491</v>
      </c>
      <c r="F7876" t="s">
        <v>2251</v>
      </c>
      <c r="G7876" t="s">
        <v>100</v>
      </c>
      <c r="H7876" t="s">
        <v>84</v>
      </c>
      <c r="I7876" t="s">
        <v>84</v>
      </c>
      <c r="J7876" t="s">
        <v>2422</v>
      </c>
      <c r="K7876" t="s">
        <v>9</v>
      </c>
      <c r="L7876" t="s">
        <v>9</v>
      </c>
      <c r="M7876" t="s">
        <v>2252</v>
      </c>
      <c r="O7876" t="s">
        <v>100</v>
      </c>
      <c r="P7876" t="s">
        <v>29</v>
      </c>
      <c r="Q7876" t="s">
        <v>2430</v>
      </c>
      <c r="R7876" t="s">
        <v>122</v>
      </c>
      <c r="S7876" t="s">
        <v>125</v>
      </c>
      <c r="T7876">
        <v>1</v>
      </c>
      <c r="U7876" t="s">
        <v>475</v>
      </c>
      <c r="V7876" t="s">
        <v>272</v>
      </c>
      <c r="W7876" t="s">
        <v>1640</v>
      </c>
    </row>
    <row r="7877" spans="1:23" x14ac:dyDescent="0.25">
      <c r="A7877" t="s">
        <v>544</v>
      </c>
      <c r="B7877" s="1">
        <v>43842</v>
      </c>
      <c r="C7877">
        <v>-133.4</v>
      </c>
      <c r="D7877" t="s">
        <v>2249</v>
      </c>
      <c r="E7877" t="s">
        <v>2249</v>
      </c>
      <c r="F7877" t="s">
        <v>2250</v>
      </c>
      <c r="G7877" t="s">
        <v>104</v>
      </c>
      <c r="H7877" t="s">
        <v>12</v>
      </c>
      <c r="I7877" t="s">
        <v>12</v>
      </c>
      <c r="J7877" t="s">
        <v>9</v>
      </c>
      <c r="O7877" t="s">
        <v>104</v>
      </c>
      <c r="P7877" t="s">
        <v>9</v>
      </c>
      <c r="Q7877" t="s">
        <v>9</v>
      </c>
      <c r="R7877" t="s">
        <v>122</v>
      </c>
      <c r="S7877" t="s">
        <v>127</v>
      </c>
      <c r="T7877">
        <v>12</v>
      </c>
      <c r="U7877" t="s">
        <v>475</v>
      </c>
      <c r="W7877" t="s">
        <v>386</v>
      </c>
    </row>
    <row r="7878" spans="1:23" x14ac:dyDescent="0.25">
      <c r="A7878" t="s">
        <v>492</v>
      </c>
      <c r="B7878" s="1">
        <v>43841</v>
      </c>
      <c r="C7878">
        <v>-6.99</v>
      </c>
      <c r="D7878" t="s">
        <v>495</v>
      </c>
      <c r="E7878" t="s">
        <v>495</v>
      </c>
      <c r="F7878" t="s">
        <v>496</v>
      </c>
      <c r="G7878" t="s">
        <v>104</v>
      </c>
      <c r="H7878" t="s">
        <v>16</v>
      </c>
      <c r="I7878" t="s">
        <v>16</v>
      </c>
      <c r="J7878" t="s">
        <v>9</v>
      </c>
      <c r="O7878" t="s">
        <v>104</v>
      </c>
      <c r="P7878" t="s">
        <v>9</v>
      </c>
      <c r="Q7878" t="s">
        <v>9</v>
      </c>
      <c r="R7878" t="s">
        <v>122</v>
      </c>
      <c r="S7878" t="s">
        <v>127</v>
      </c>
      <c r="T7878">
        <v>12</v>
      </c>
      <c r="U7878" t="s">
        <v>475</v>
      </c>
      <c r="W7878" t="s">
        <v>386</v>
      </c>
    </row>
    <row r="7879" spans="1:23" x14ac:dyDescent="0.25">
      <c r="A7879" t="s">
        <v>63</v>
      </c>
      <c r="B7879" s="1">
        <v>43841</v>
      </c>
      <c r="C7879">
        <v>2300</v>
      </c>
      <c r="D7879" t="s">
        <v>1700</v>
      </c>
      <c r="E7879" t="s">
        <v>1700</v>
      </c>
      <c r="F7879" t="s">
        <v>598</v>
      </c>
      <c r="G7879" t="s">
        <v>92</v>
      </c>
      <c r="H7879" t="s">
        <v>62</v>
      </c>
      <c r="I7879" t="s">
        <v>62</v>
      </c>
      <c r="J7879" t="s">
        <v>2455</v>
      </c>
      <c r="K7879" t="s">
        <v>9</v>
      </c>
      <c r="L7879" t="s">
        <v>2311</v>
      </c>
      <c r="O7879" t="s">
        <v>92</v>
      </c>
      <c r="P7879" t="s">
        <v>29</v>
      </c>
      <c r="Q7879" t="s">
        <v>2456</v>
      </c>
      <c r="R7879" t="s">
        <v>92</v>
      </c>
      <c r="S7879" t="s">
        <v>127</v>
      </c>
      <c r="T7879">
        <v>12</v>
      </c>
      <c r="U7879" t="s">
        <v>475</v>
      </c>
      <c r="V7879" t="s">
        <v>62</v>
      </c>
      <c r="W7879" t="s">
        <v>1640</v>
      </c>
    </row>
    <row r="7880" spans="1:23" x14ac:dyDescent="0.25">
      <c r="A7880" t="s">
        <v>544</v>
      </c>
      <c r="B7880" s="1">
        <v>43841</v>
      </c>
      <c r="C7880">
        <v>-32.119999999999997</v>
      </c>
      <c r="D7880" t="s">
        <v>1228</v>
      </c>
      <c r="E7880" t="s">
        <v>1228</v>
      </c>
      <c r="F7880" t="s">
        <v>2253</v>
      </c>
      <c r="G7880" t="s">
        <v>13</v>
      </c>
      <c r="H7880" t="s">
        <v>11</v>
      </c>
      <c r="I7880" t="s">
        <v>11</v>
      </c>
      <c r="J7880" t="s">
        <v>9</v>
      </c>
      <c r="O7880" t="s">
        <v>13</v>
      </c>
      <c r="P7880" t="s">
        <v>9</v>
      </c>
      <c r="Q7880" t="s">
        <v>9</v>
      </c>
      <c r="R7880" t="s">
        <v>122</v>
      </c>
      <c r="S7880" t="s">
        <v>127</v>
      </c>
      <c r="T7880">
        <v>12</v>
      </c>
      <c r="U7880" t="s">
        <v>475</v>
      </c>
      <c r="W7880" t="s">
        <v>386</v>
      </c>
    </row>
    <row r="7881" spans="1:23" x14ac:dyDescent="0.25">
      <c r="A7881" t="s">
        <v>544</v>
      </c>
      <c r="B7881" s="1">
        <v>43841</v>
      </c>
      <c r="C7881">
        <v>-60.92</v>
      </c>
      <c r="D7881" t="s">
        <v>2254</v>
      </c>
      <c r="E7881" t="s">
        <v>2254</v>
      </c>
      <c r="F7881" t="s">
        <v>2255</v>
      </c>
      <c r="G7881" t="s">
        <v>104</v>
      </c>
      <c r="H7881" t="s">
        <v>12</v>
      </c>
      <c r="I7881" t="s">
        <v>12</v>
      </c>
      <c r="J7881" t="s">
        <v>9</v>
      </c>
      <c r="O7881" t="s">
        <v>104</v>
      </c>
      <c r="P7881" t="s">
        <v>9</v>
      </c>
      <c r="Q7881" t="s">
        <v>9</v>
      </c>
      <c r="R7881" t="s">
        <v>122</v>
      </c>
      <c r="S7881" t="s">
        <v>127</v>
      </c>
      <c r="T7881">
        <v>12</v>
      </c>
      <c r="U7881" t="s">
        <v>475</v>
      </c>
      <c r="W7881" t="s">
        <v>386</v>
      </c>
    </row>
    <row r="7882" spans="1:23" x14ac:dyDescent="0.25">
      <c r="A7882" t="s">
        <v>544</v>
      </c>
      <c r="B7882" s="1">
        <v>43841</v>
      </c>
      <c r="C7882">
        <v>-94</v>
      </c>
      <c r="D7882" t="s">
        <v>495</v>
      </c>
      <c r="E7882" t="s">
        <v>495</v>
      </c>
      <c r="F7882" t="s">
        <v>601</v>
      </c>
      <c r="G7882" t="s">
        <v>104</v>
      </c>
      <c r="H7882" t="s">
        <v>16</v>
      </c>
      <c r="I7882" t="s">
        <v>16</v>
      </c>
      <c r="J7882" t="s">
        <v>9</v>
      </c>
      <c r="O7882" t="s">
        <v>104</v>
      </c>
      <c r="P7882" t="s">
        <v>9</v>
      </c>
      <c r="Q7882" t="s">
        <v>9</v>
      </c>
      <c r="R7882" t="s">
        <v>122</v>
      </c>
      <c r="S7882" t="s">
        <v>127</v>
      </c>
      <c r="T7882">
        <v>12</v>
      </c>
      <c r="U7882" t="s">
        <v>475</v>
      </c>
      <c r="W7882" t="s">
        <v>386</v>
      </c>
    </row>
    <row r="7883" spans="1:23" x14ac:dyDescent="0.25">
      <c r="A7883" t="s">
        <v>492</v>
      </c>
      <c r="B7883" s="1">
        <v>43840</v>
      </c>
      <c r="C7883">
        <v>-25.27</v>
      </c>
      <c r="D7883" t="s">
        <v>815</v>
      </c>
      <c r="E7883" t="s">
        <v>815</v>
      </c>
      <c r="F7883" t="s">
        <v>1840</v>
      </c>
      <c r="G7883" t="s">
        <v>120</v>
      </c>
      <c r="H7883" t="s">
        <v>83</v>
      </c>
      <c r="I7883" t="s">
        <v>83</v>
      </c>
      <c r="J7883" t="s">
        <v>9</v>
      </c>
      <c r="O7883" t="s">
        <v>120</v>
      </c>
      <c r="P7883" t="s">
        <v>9</v>
      </c>
      <c r="Q7883" t="s">
        <v>2256</v>
      </c>
      <c r="R7883" t="s">
        <v>122</v>
      </c>
      <c r="S7883" t="s">
        <v>127</v>
      </c>
      <c r="T7883">
        <v>12</v>
      </c>
      <c r="U7883" t="s">
        <v>475</v>
      </c>
      <c r="W7883" t="s">
        <v>386</v>
      </c>
    </row>
    <row r="7884" spans="1:23" x14ac:dyDescent="0.25">
      <c r="A7884" t="s">
        <v>488</v>
      </c>
      <c r="B7884" s="1">
        <v>43840</v>
      </c>
      <c r="C7884">
        <v>123.17</v>
      </c>
      <c r="D7884" t="s">
        <v>489</v>
      </c>
      <c r="E7884" t="s">
        <v>489</v>
      </c>
      <c r="F7884" t="s">
        <v>490</v>
      </c>
      <c r="G7884" t="s">
        <v>92</v>
      </c>
      <c r="H7884" t="s">
        <v>71</v>
      </c>
      <c r="I7884" t="s">
        <v>71</v>
      </c>
      <c r="J7884" t="s">
        <v>9</v>
      </c>
      <c r="O7884" t="s">
        <v>92</v>
      </c>
      <c r="P7884" t="s">
        <v>9</v>
      </c>
      <c r="Q7884" t="s">
        <v>9</v>
      </c>
      <c r="R7884" t="s">
        <v>92</v>
      </c>
      <c r="S7884" t="s">
        <v>127</v>
      </c>
      <c r="T7884">
        <v>12</v>
      </c>
      <c r="U7884" t="s">
        <v>475</v>
      </c>
      <c r="W7884" t="s">
        <v>386</v>
      </c>
    </row>
    <row r="7885" spans="1:23" x14ac:dyDescent="0.25">
      <c r="A7885" t="s">
        <v>544</v>
      </c>
      <c r="B7885" s="1">
        <v>43840</v>
      </c>
      <c r="C7885">
        <v>-936.8</v>
      </c>
      <c r="D7885" t="s">
        <v>2257</v>
      </c>
      <c r="E7885" t="s">
        <v>2257</v>
      </c>
      <c r="F7885" t="s">
        <v>2258</v>
      </c>
      <c r="G7885" t="s">
        <v>110</v>
      </c>
      <c r="H7885" t="s">
        <v>87</v>
      </c>
      <c r="I7885" t="s">
        <v>87</v>
      </c>
      <c r="J7885" t="s">
        <v>9</v>
      </c>
      <c r="O7885" t="s">
        <v>110</v>
      </c>
      <c r="P7885" t="s">
        <v>9</v>
      </c>
      <c r="Q7885" t="s">
        <v>2259</v>
      </c>
      <c r="R7885" t="s">
        <v>122</v>
      </c>
      <c r="S7885" t="s">
        <v>127</v>
      </c>
      <c r="T7885">
        <v>1</v>
      </c>
      <c r="U7885" t="s">
        <v>475</v>
      </c>
      <c r="V7885" t="s">
        <v>283</v>
      </c>
      <c r="W7885" t="s">
        <v>386</v>
      </c>
    </row>
    <row r="7886" spans="1:23" x14ac:dyDescent="0.25">
      <c r="A7886" t="s">
        <v>492</v>
      </c>
      <c r="B7886" s="1">
        <v>43840</v>
      </c>
      <c r="C7886">
        <v>-7.06</v>
      </c>
      <c r="D7886" t="s">
        <v>1257</v>
      </c>
      <c r="E7886" t="s">
        <v>1257</v>
      </c>
      <c r="F7886" t="s">
        <v>1258</v>
      </c>
      <c r="G7886" t="s">
        <v>104</v>
      </c>
      <c r="H7886" t="s">
        <v>16</v>
      </c>
      <c r="I7886" t="s">
        <v>16</v>
      </c>
      <c r="J7886" t="s">
        <v>9</v>
      </c>
      <c r="O7886" t="s">
        <v>104</v>
      </c>
      <c r="P7886" t="s">
        <v>9</v>
      </c>
      <c r="Q7886" t="s">
        <v>9</v>
      </c>
      <c r="R7886" t="s">
        <v>122</v>
      </c>
      <c r="S7886" t="s">
        <v>127</v>
      </c>
      <c r="T7886">
        <v>12</v>
      </c>
      <c r="U7886" t="s">
        <v>475</v>
      </c>
      <c r="W7886" t="s">
        <v>386</v>
      </c>
    </row>
    <row r="7887" spans="1:23" x14ac:dyDescent="0.25">
      <c r="A7887" t="s">
        <v>512</v>
      </c>
      <c r="B7887" s="1">
        <v>43839</v>
      </c>
      <c r="C7887">
        <v>-62.72</v>
      </c>
      <c r="D7887" t="s">
        <v>497</v>
      </c>
      <c r="E7887" t="s">
        <v>497</v>
      </c>
      <c r="F7887" t="s">
        <v>742</v>
      </c>
      <c r="G7887" t="s">
        <v>117</v>
      </c>
      <c r="H7887" t="s">
        <v>42</v>
      </c>
      <c r="I7887" t="s">
        <v>42</v>
      </c>
      <c r="J7887" t="s">
        <v>9</v>
      </c>
      <c r="O7887" t="s">
        <v>117</v>
      </c>
      <c r="P7887" t="s">
        <v>9</v>
      </c>
      <c r="Q7887" t="s">
        <v>2260</v>
      </c>
      <c r="R7887" t="s">
        <v>122</v>
      </c>
      <c r="S7887" t="s">
        <v>127</v>
      </c>
      <c r="T7887">
        <v>12</v>
      </c>
      <c r="U7887" t="s">
        <v>475</v>
      </c>
      <c r="W7887" t="s">
        <v>386</v>
      </c>
    </row>
    <row r="7888" spans="1:23" x14ac:dyDescent="0.25">
      <c r="A7888" t="s">
        <v>34</v>
      </c>
      <c r="B7888" s="1">
        <v>43838</v>
      </c>
      <c r="C7888">
        <v>-108.98</v>
      </c>
      <c r="D7888" t="s">
        <v>491</v>
      </c>
      <c r="E7888" t="s">
        <v>491</v>
      </c>
      <c r="F7888" t="s">
        <v>2261</v>
      </c>
      <c r="G7888" t="s">
        <v>120</v>
      </c>
      <c r="H7888" t="s">
        <v>83</v>
      </c>
      <c r="I7888" t="s">
        <v>83</v>
      </c>
      <c r="J7888" t="s">
        <v>9</v>
      </c>
      <c r="K7888" t="s">
        <v>9</v>
      </c>
      <c r="L7888" t="s">
        <v>9</v>
      </c>
      <c r="M7888" t="s">
        <v>2262</v>
      </c>
      <c r="O7888" t="s">
        <v>120</v>
      </c>
      <c r="P7888" t="s">
        <v>9</v>
      </c>
      <c r="Q7888" t="s">
        <v>2263</v>
      </c>
      <c r="R7888" t="s">
        <v>122</v>
      </c>
      <c r="S7888" t="s">
        <v>127</v>
      </c>
      <c r="T7888">
        <v>12</v>
      </c>
      <c r="U7888" t="s">
        <v>475</v>
      </c>
      <c r="W7888" t="s">
        <v>386</v>
      </c>
    </row>
    <row r="7889" spans="1:23" x14ac:dyDescent="0.25">
      <c r="A7889" t="s">
        <v>19</v>
      </c>
      <c r="B7889" s="1">
        <v>43838</v>
      </c>
      <c r="C7889">
        <v>-21.94</v>
      </c>
      <c r="D7889" t="s">
        <v>497</v>
      </c>
      <c r="E7889" t="s">
        <v>497</v>
      </c>
      <c r="F7889" t="s">
        <v>498</v>
      </c>
      <c r="G7889" t="s">
        <v>55</v>
      </c>
      <c r="H7889" t="s">
        <v>18</v>
      </c>
      <c r="I7889" t="s">
        <v>18</v>
      </c>
      <c r="J7889" t="s">
        <v>9</v>
      </c>
      <c r="O7889" t="s">
        <v>55</v>
      </c>
      <c r="P7889" t="s">
        <v>9</v>
      </c>
      <c r="Q7889" t="s">
        <v>9</v>
      </c>
      <c r="R7889" t="s">
        <v>224</v>
      </c>
      <c r="S7889" t="s">
        <v>126</v>
      </c>
      <c r="T7889">
        <v>12</v>
      </c>
      <c r="U7889" t="s">
        <v>475</v>
      </c>
      <c r="W7889" t="s">
        <v>386</v>
      </c>
    </row>
    <row r="7890" spans="1:23" x14ac:dyDescent="0.25">
      <c r="A7890" t="s">
        <v>19</v>
      </c>
      <c r="B7890" s="1">
        <v>43838</v>
      </c>
      <c r="C7890">
        <v>1338.93</v>
      </c>
      <c r="D7890" t="s">
        <v>977</v>
      </c>
      <c r="E7890" t="s">
        <v>977</v>
      </c>
      <c r="F7890" t="s">
        <v>2264</v>
      </c>
      <c r="G7890" t="s">
        <v>55</v>
      </c>
      <c r="H7890" t="s">
        <v>76</v>
      </c>
      <c r="I7890" t="s">
        <v>76</v>
      </c>
      <c r="J7890" t="s">
        <v>9</v>
      </c>
      <c r="O7890" t="s">
        <v>55</v>
      </c>
      <c r="P7890" t="s">
        <v>9</v>
      </c>
      <c r="Q7890" t="s">
        <v>9</v>
      </c>
      <c r="R7890" t="s">
        <v>224</v>
      </c>
      <c r="S7890" t="s">
        <v>126</v>
      </c>
      <c r="T7890">
        <v>12</v>
      </c>
      <c r="U7890" t="s">
        <v>475</v>
      </c>
      <c r="V7890" t="s">
        <v>6075</v>
      </c>
      <c r="W7890" t="s">
        <v>386</v>
      </c>
    </row>
    <row r="7891" spans="1:23" x14ac:dyDescent="0.25">
      <c r="A7891" t="s">
        <v>492</v>
      </c>
      <c r="B7891" s="1">
        <v>43838</v>
      </c>
      <c r="C7891">
        <v>-1</v>
      </c>
      <c r="D7891" t="s">
        <v>892</v>
      </c>
      <c r="E7891" t="s">
        <v>892</v>
      </c>
      <c r="F7891" t="s">
        <v>893</v>
      </c>
      <c r="G7891" t="s">
        <v>10</v>
      </c>
      <c r="H7891" t="s">
        <v>39</v>
      </c>
      <c r="I7891" t="s">
        <v>39</v>
      </c>
      <c r="J7891" t="s">
        <v>9</v>
      </c>
      <c r="O7891" t="s">
        <v>10</v>
      </c>
      <c r="P7891" t="s">
        <v>9</v>
      </c>
      <c r="Q7891" t="s">
        <v>9</v>
      </c>
      <c r="R7891" t="s">
        <v>122</v>
      </c>
      <c r="S7891" t="s">
        <v>127</v>
      </c>
      <c r="T7891">
        <v>12</v>
      </c>
      <c r="U7891" t="s">
        <v>475</v>
      </c>
      <c r="W7891" t="s">
        <v>386</v>
      </c>
    </row>
    <row r="7892" spans="1:23" x14ac:dyDescent="0.25">
      <c r="A7892" t="s">
        <v>544</v>
      </c>
      <c r="B7892" s="1">
        <v>43838</v>
      </c>
      <c r="C7892">
        <v>-12.77</v>
      </c>
      <c r="D7892" t="s">
        <v>2265</v>
      </c>
      <c r="E7892" t="s">
        <v>2265</v>
      </c>
      <c r="F7892" t="s">
        <v>2266</v>
      </c>
      <c r="G7892" t="s">
        <v>104</v>
      </c>
      <c r="H7892" t="s">
        <v>16</v>
      </c>
      <c r="I7892" t="s">
        <v>16</v>
      </c>
      <c r="J7892" t="s">
        <v>9</v>
      </c>
      <c r="O7892" t="s">
        <v>104</v>
      </c>
      <c r="P7892" t="s">
        <v>9</v>
      </c>
      <c r="Q7892" t="s">
        <v>9</v>
      </c>
      <c r="R7892" t="s">
        <v>122</v>
      </c>
      <c r="S7892" t="s">
        <v>127</v>
      </c>
      <c r="T7892">
        <v>12</v>
      </c>
      <c r="U7892" t="s">
        <v>475</v>
      </c>
      <c r="W7892" t="s">
        <v>386</v>
      </c>
    </row>
    <row r="7893" spans="1:23" x14ac:dyDescent="0.25">
      <c r="A7893" t="s">
        <v>544</v>
      </c>
      <c r="B7893" s="1">
        <v>43838</v>
      </c>
      <c r="C7893">
        <v>-6.49</v>
      </c>
      <c r="D7893" t="s">
        <v>495</v>
      </c>
      <c r="E7893" t="s">
        <v>495</v>
      </c>
      <c r="F7893" t="s">
        <v>601</v>
      </c>
      <c r="G7893" t="s">
        <v>104</v>
      </c>
      <c r="H7893" t="s">
        <v>16</v>
      </c>
      <c r="I7893" t="s">
        <v>16</v>
      </c>
      <c r="J7893" t="s">
        <v>9</v>
      </c>
      <c r="O7893" t="s">
        <v>104</v>
      </c>
      <c r="P7893" t="s">
        <v>9</v>
      </c>
      <c r="Q7893" t="s">
        <v>9</v>
      </c>
      <c r="R7893" t="s">
        <v>122</v>
      </c>
      <c r="S7893" t="s">
        <v>127</v>
      </c>
      <c r="T7893">
        <v>12</v>
      </c>
      <c r="U7893" t="s">
        <v>475</v>
      </c>
      <c r="W7893" t="s">
        <v>386</v>
      </c>
    </row>
    <row r="7894" spans="1:23" x14ac:dyDescent="0.25">
      <c r="A7894" t="s">
        <v>492</v>
      </c>
      <c r="B7894" s="1">
        <v>43837</v>
      </c>
      <c r="C7894">
        <v>-5.85</v>
      </c>
      <c r="D7894" t="s">
        <v>493</v>
      </c>
      <c r="E7894" t="s">
        <v>493</v>
      </c>
      <c r="F7894" t="s">
        <v>494</v>
      </c>
      <c r="G7894" t="s">
        <v>104</v>
      </c>
      <c r="H7894" t="s">
        <v>16</v>
      </c>
      <c r="I7894" t="s">
        <v>16</v>
      </c>
      <c r="J7894" t="s">
        <v>9</v>
      </c>
      <c r="O7894" t="s">
        <v>104</v>
      </c>
      <c r="P7894" t="s">
        <v>9</v>
      </c>
      <c r="Q7894" t="s">
        <v>9</v>
      </c>
      <c r="R7894" t="s">
        <v>122</v>
      </c>
      <c r="S7894" t="s">
        <v>127</v>
      </c>
      <c r="T7894">
        <v>12</v>
      </c>
      <c r="U7894" t="s">
        <v>475</v>
      </c>
      <c r="W7894" t="s">
        <v>386</v>
      </c>
    </row>
    <row r="7895" spans="1:23" x14ac:dyDescent="0.25">
      <c r="A7895" t="s">
        <v>544</v>
      </c>
      <c r="B7895" s="1">
        <v>43837</v>
      </c>
      <c r="C7895">
        <v>-32.35</v>
      </c>
      <c r="D7895" t="s">
        <v>2267</v>
      </c>
      <c r="E7895" t="s">
        <v>2267</v>
      </c>
      <c r="F7895" t="s">
        <v>2268</v>
      </c>
      <c r="G7895" t="s">
        <v>104</v>
      </c>
      <c r="H7895" t="s">
        <v>12</v>
      </c>
      <c r="I7895" t="s">
        <v>12</v>
      </c>
      <c r="J7895" t="s">
        <v>9</v>
      </c>
      <c r="O7895" t="s">
        <v>104</v>
      </c>
      <c r="P7895" t="s">
        <v>9</v>
      </c>
      <c r="Q7895" t="s">
        <v>9</v>
      </c>
      <c r="R7895" t="s">
        <v>122</v>
      </c>
      <c r="S7895" t="s">
        <v>127</v>
      </c>
      <c r="T7895">
        <v>12</v>
      </c>
      <c r="U7895" t="s">
        <v>475</v>
      </c>
      <c r="W7895" t="s">
        <v>386</v>
      </c>
    </row>
    <row r="7896" spans="1:23" x14ac:dyDescent="0.25">
      <c r="A7896" t="s">
        <v>544</v>
      </c>
      <c r="B7896" s="1">
        <v>43837</v>
      </c>
      <c r="C7896">
        <v>-4.99</v>
      </c>
      <c r="D7896" t="s">
        <v>493</v>
      </c>
      <c r="E7896" t="s">
        <v>493</v>
      </c>
      <c r="F7896" t="s">
        <v>1409</v>
      </c>
      <c r="G7896" t="s">
        <v>104</v>
      </c>
      <c r="H7896" t="s">
        <v>16</v>
      </c>
      <c r="I7896" t="s">
        <v>16</v>
      </c>
      <c r="J7896" t="s">
        <v>9</v>
      </c>
      <c r="O7896" t="s">
        <v>104</v>
      </c>
      <c r="P7896" t="s">
        <v>9</v>
      </c>
      <c r="Q7896" t="s">
        <v>9</v>
      </c>
      <c r="R7896" t="s">
        <v>122</v>
      </c>
      <c r="S7896" t="s">
        <v>127</v>
      </c>
      <c r="T7896">
        <v>12</v>
      </c>
      <c r="U7896" t="s">
        <v>475</v>
      </c>
      <c r="W7896" t="s">
        <v>386</v>
      </c>
    </row>
    <row r="7897" spans="1:23" x14ac:dyDescent="0.25">
      <c r="A7897" t="s">
        <v>19</v>
      </c>
      <c r="B7897" s="1">
        <v>43837</v>
      </c>
      <c r="C7897">
        <v>-4337.37</v>
      </c>
      <c r="D7897" t="s">
        <v>516</v>
      </c>
      <c r="E7897" t="s">
        <v>516</v>
      </c>
      <c r="F7897" t="s">
        <v>517</v>
      </c>
      <c r="G7897" t="s">
        <v>94</v>
      </c>
      <c r="H7897" t="s">
        <v>61</v>
      </c>
      <c r="I7897" t="s">
        <v>61</v>
      </c>
      <c r="J7897" t="s">
        <v>9</v>
      </c>
      <c r="O7897" t="s">
        <v>94</v>
      </c>
      <c r="P7897" t="s">
        <v>9</v>
      </c>
      <c r="Q7897" t="s">
        <v>9</v>
      </c>
      <c r="R7897" t="s">
        <v>122</v>
      </c>
      <c r="S7897" t="s">
        <v>127</v>
      </c>
      <c r="T7897">
        <v>12</v>
      </c>
      <c r="U7897" t="s">
        <v>475</v>
      </c>
      <c r="W7897" t="s">
        <v>386</v>
      </c>
    </row>
    <row r="7898" spans="1:23" x14ac:dyDescent="0.25">
      <c r="A7898" t="s">
        <v>508</v>
      </c>
      <c r="B7898" s="1">
        <v>43837</v>
      </c>
      <c r="C7898">
        <v>41.28</v>
      </c>
      <c r="D7898" t="s">
        <v>502</v>
      </c>
      <c r="E7898" t="s">
        <v>502</v>
      </c>
      <c r="F7898" t="s">
        <v>502</v>
      </c>
      <c r="G7898" t="s">
        <v>92</v>
      </c>
      <c r="H7898" t="s">
        <v>49</v>
      </c>
      <c r="I7898" t="s">
        <v>49</v>
      </c>
      <c r="J7898" t="s">
        <v>9</v>
      </c>
      <c r="K7898" t="s">
        <v>9</v>
      </c>
      <c r="L7898" t="s">
        <v>9</v>
      </c>
      <c r="M7898" t="s">
        <v>2269</v>
      </c>
      <c r="O7898" t="s">
        <v>92</v>
      </c>
      <c r="P7898" t="s">
        <v>509</v>
      </c>
      <c r="Q7898" t="s">
        <v>2270</v>
      </c>
      <c r="R7898" t="s">
        <v>92</v>
      </c>
      <c r="S7898" t="s">
        <v>127</v>
      </c>
      <c r="T7898">
        <v>12</v>
      </c>
      <c r="U7898" t="s">
        <v>475</v>
      </c>
      <c r="W7898" t="s">
        <v>386</v>
      </c>
    </row>
    <row r="7899" spans="1:23" x14ac:dyDescent="0.25">
      <c r="A7899" t="s">
        <v>508</v>
      </c>
      <c r="B7899" s="1">
        <v>43837</v>
      </c>
      <c r="C7899">
        <v>-41.28</v>
      </c>
      <c r="D7899" t="s">
        <v>491</v>
      </c>
      <c r="E7899" t="s">
        <v>491</v>
      </c>
      <c r="F7899" t="s">
        <v>2271</v>
      </c>
      <c r="G7899" t="s">
        <v>110</v>
      </c>
      <c r="H7899" t="s">
        <v>108</v>
      </c>
      <c r="I7899" t="s">
        <v>108</v>
      </c>
      <c r="J7899" t="s">
        <v>9</v>
      </c>
      <c r="K7899" t="s">
        <v>9</v>
      </c>
      <c r="L7899" t="s">
        <v>9</v>
      </c>
      <c r="M7899" t="s">
        <v>2269</v>
      </c>
      <c r="O7899" t="s">
        <v>110</v>
      </c>
      <c r="P7899" t="s">
        <v>509</v>
      </c>
      <c r="Q7899" t="s">
        <v>2272</v>
      </c>
      <c r="R7899" t="s">
        <v>122</v>
      </c>
      <c r="S7899" t="s">
        <v>125</v>
      </c>
      <c r="T7899">
        <v>1</v>
      </c>
      <c r="U7899" t="s">
        <v>475</v>
      </c>
      <c r="W7899" t="s">
        <v>386</v>
      </c>
    </row>
    <row r="7900" spans="1:23" x14ac:dyDescent="0.25">
      <c r="A7900" t="s">
        <v>19</v>
      </c>
      <c r="B7900" s="1">
        <v>43837</v>
      </c>
      <c r="C7900">
        <v>-221.4</v>
      </c>
      <c r="D7900" t="s">
        <v>504</v>
      </c>
      <c r="E7900" t="s">
        <v>504</v>
      </c>
      <c r="F7900" t="s">
        <v>505</v>
      </c>
      <c r="G7900" t="s">
        <v>94</v>
      </c>
      <c r="H7900" t="s">
        <v>24</v>
      </c>
      <c r="I7900" t="s">
        <v>24</v>
      </c>
      <c r="J7900" t="s">
        <v>2433</v>
      </c>
      <c r="K7900" t="s">
        <v>2434</v>
      </c>
      <c r="O7900" t="s">
        <v>94</v>
      </c>
      <c r="P7900" t="s">
        <v>29</v>
      </c>
      <c r="Q7900" t="s">
        <v>2435</v>
      </c>
      <c r="R7900" t="s">
        <v>122</v>
      </c>
      <c r="S7900" t="s">
        <v>127</v>
      </c>
      <c r="T7900">
        <v>12</v>
      </c>
      <c r="U7900" t="s">
        <v>475</v>
      </c>
      <c r="V7900" t="s">
        <v>265</v>
      </c>
      <c r="W7900" t="s">
        <v>1640</v>
      </c>
    </row>
    <row r="7901" spans="1:23" x14ac:dyDescent="0.25">
      <c r="A7901" t="s">
        <v>492</v>
      </c>
      <c r="B7901" s="1">
        <v>43836</v>
      </c>
      <c r="C7901">
        <v>-3.29</v>
      </c>
      <c r="D7901" t="s">
        <v>1228</v>
      </c>
      <c r="E7901" t="s">
        <v>1228</v>
      </c>
      <c r="F7901" t="s">
        <v>2237</v>
      </c>
      <c r="G7901" t="s">
        <v>13</v>
      </c>
      <c r="H7901" t="s">
        <v>11</v>
      </c>
      <c r="I7901" t="s">
        <v>11</v>
      </c>
      <c r="J7901" t="s">
        <v>9</v>
      </c>
      <c r="O7901" t="s">
        <v>13</v>
      </c>
      <c r="P7901" t="s">
        <v>9</v>
      </c>
      <c r="Q7901" t="s">
        <v>9</v>
      </c>
      <c r="R7901" t="s">
        <v>122</v>
      </c>
      <c r="S7901" t="s">
        <v>127</v>
      </c>
      <c r="T7901">
        <v>12</v>
      </c>
      <c r="U7901" t="s">
        <v>475</v>
      </c>
      <c r="W7901" t="s">
        <v>386</v>
      </c>
    </row>
    <row r="7902" spans="1:23" x14ac:dyDescent="0.25">
      <c r="A7902" t="s">
        <v>492</v>
      </c>
      <c r="B7902" s="1">
        <v>43836</v>
      </c>
      <c r="C7902">
        <v>-13.74</v>
      </c>
      <c r="D7902" t="s">
        <v>2273</v>
      </c>
      <c r="E7902" t="s">
        <v>2273</v>
      </c>
      <c r="F7902" t="s">
        <v>2274</v>
      </c>
      <c r="G7902" t="s">
        <v>13</v>
      </c>
      <c r="H7902" t="s">
        <v>11</v>
      </c>
      <c r="I7902" t="s">
        <v>11</v>
      </c>
      <c r="J7902" t="s">
        <v>9</v>
      </c>
      <c r="O7902" t="s">
        <v>13</v>
      </c>
      <c r="P7902" t="s">
        <v>9</v>
      </c>
      <c r="Q7902" t="s">
        <v>9</v>
      </c>
      <c r="R7902" t="s">
        <v>122</v>
      </c>
      <c r="S7902" t="s">
        <v>127</v>
      </c>
      <c r="T7902">
        <v>12</v>
      </c>
      <c r="U7902" t="s">
        <v>475</v>
      </c>
      <c r="W7902" t="s">
        <v>386</v>
      </c>
    </row>
    <row r="7903" spans="1:23" x14ac:dyDescent="0.25">
      <c r="A7903" t="s">
        <v>492</v>
      </c>
      <c r="B7903" s="1">
        <v>43836</v>
      </c>
      <c r="C7903">
        <v>-16.489999999999998</v>
      </c>
      <c r="D7903" t="s">
        <v>844</v>
      </c>
      <c r="E7903" t="s">
        <v>844</v>
      </c>
      <c r="F7903" t="s">
        <v>1021</v>
      </c>
      <c r="G7903" t="s">
        <v>117</v>
      </c>
      <c r="H7903" t="s">
        <v>44</v>
      </c>
      <c r="I7903" t="s">
        <v>44</v>
      </c>
      <c r="J7903" t="s">
        <v>9</v>
      </c>
      <c r="O7903" t="s">
        <v>117</v>
      </c>
      <c r="P7903" t="s">
        <v>9</v>
      </c>
      <c r="Q7903" t="s">
        <v>9</v>
      </c>
      <c r="R7903" t="s">
        <v>122</v>
      </c>
      <c r="S7903" t="s">
        <v>127</v>
      </c>
      <c r="T7903">
        <v>12</v>
      </c>
      <c r="U7903" t="s">
        <v>475</v>
      </c>
      <c r="W7903" t="s">
        <v>386</v>
      </c>
    </row>
    <row r="7904" spans="1:23" x14ac:dyDescent="0.25">
      <c r="A7904" t="s">
        <v>19</v>
      </c>
      <c r="B7904" s="1">
        <v>43836</v>
      </c>
      <c r="C7904">
        <v>-500</v>
      </c>
      <c r="D7904" t="s">
        <v>1755</v>
      </c>
      <c r="E7904" t="s">
        <v>1755</v>
      </c>
      <c r="F7904" t="s">
        <v>2275</v>
      </c>
      <c r="G7904" t="s">
        <v>78</v>
      </c>
      <c r="H7904" t="s">
        <v>60</v>
      </c>
      <c r="I7904" t="s">
        <v>60</v>
      </c>
      <c r="J7904" t="s">
        <v>289</v>
      </c>
      <c r="O7904" t="s">
        <v>78</v>
      </c>
      <c r="P7904" t="s">
        <v>29</v>
      </c>
      <c r="Q7904" t="s">
        <v>4861</v>
      </c>
      <c r="R7904" t="s">
        <v>122</v>
      </c>
      <c r="S7904" t="s">
        <v>124</v>
      </c>
      <c r="T7904">
        <v>1</v>
      </c>
      <c r="U7904" t="s">
        <v>475</v>
      </c>
      <c r="V7904" t="s">
        <v>289</v>
      </c>
      <c r="W7904" t="s">
        <v>1640</v>
      </c>
    </row>
    <row r="7905" spans="1:23" x14ac:dyDescent="0.25">
      <c r="A7905" t="s">
        <v>492</v>
      </c>
      <c r="B7905" s="1">
        <v>43836</v>
      </c>
      <c r="C7905">
        <v>89.89</v>
      </c>
      <c r="D7905" t="s">
        <v>2276</v>
      </c>
      <c r="E7905" t="s">
        <v>2276</v>
      </c>
      <c r="F7905" t="s">
        <v>2277</v>
      </c>
      <c r="G7905" t="s">
        <v>88</v>
      </c>
      <c r="H7905" t="s">
        <v>59</v>
      </c>
      <c r="I7905" t="s">
        <v>59</v>
      </c>
      <c r="J7905" t="s">
        <v>9</v>
      </c>
      <c r="O7905" t="s">
        <v>88</v>
      </c>
      <c r="P7905" t="s">
        <v>9</v>
      </c>
      <c r="Q7905" t="s">
        <v>9</v>
      </c>
      <c r="R7905" t="s">
        <v>122</v>
      </c>
      <c r="S7905" t="s">
        <v>127</v>
      </c>
      <c r="T7905">
        <v>1</v>
      </c>
      <c r="U7905" t="s">
        <v>475</v>
      </c>
      <c r="W7905" t="s">
        <v>386</v>
      </c>
    </row>
    <row r="7906" spans="1:23" x14ac:dyDescent="0.25">
      <c r="A7906" t="s">
        <v>492</v>
      </c>
      <c r="B7906" s="1">
        <v>43836</v>
      </c>
      <c r="C7906">
        <v>-60</v>
      </c>
      <c r="D7906" t="s">
        <v>2278</v>
      </c>
      <c r="E7906" t="s">
        <v>2278</v>
      </c>
      <c r="F7906" t="s">
        <v>2279</v>
      </c>
      <c r="G7906" t="s">
        <v>100</v>
      </c>
      <c r="H7906" t="s">
        <v>41</v>
      </c>
      <c r="I7906" t="s">
        <v>41</v>
      </c>
      <c r="J7906" t="s">
        <v>2385</v>
      </c>
      <c r="O7906" t="s">
        <v>100</v>
      </c>
      <c r="P7906" t="s">
        <v>29</v>
      </c>
      <c r="Q7906" t="s">
        <v>2412</v>
      </c>
      <c r="R7906" t="s">
        <v>122</v>
      </c>
      <c r="S7906" t="s">
        <v>127</v>
      </c>
      <c r="T7906">
        <v>12</v>
      </c>
      <c r="U7906" t="s">
        <v>475</v>
      </c>
      <c r="V7906" t="s">
        <v>280</v>
      </c>
      <c r="W7906" t="s">
        <v>1640</v>
      </c>
    </row>
    <row r="7907" spans="1:23" x14ac:dyDescent="0.25">
      <c r="A7907" t="s">
        <v>539</v>
      </c>
      <c r="B7907" s="1">
        <v>43836</v>
      </c>
      <c r="C7907">
        <v>-12.99</v>
      </c>
      <c r="D7907" t="s">
        <v>495</v>
      </c>
      <c r="E7907" t="s">
        <v>495</v>
      </c>
      <c r="F7907" t="s">
        <v>2280</v>
      </c>
      <c r="G7907" t="s">
        <v>88</v>
      </c>
      <c r="H7907" t="s">
        <v>59</v>
      </c>
      <c r="I7907" t="s">
        <v>59</v>
      </c>
      <c r="J7907" t="s">
        <v>9</v>
      </c>
      <c r="O7907" t="s">
        <v>88</v>
      </c>
      <c r="P7907" t="s">
        <v>9</v>
      </c>
      <c r="Q7907" t="s">
        <v>9</v>
      </c>
      <c r="R7907" t="s">
        <v>122</v>
      </c>
      <c r="S7907" t="s">
        <v>127</v>
      </c>
      <c r="T7907">
        <v>1</v>
      </c>
      <c r="U7907" t="s">
        <v>475</v>
      </c>
      <c r="W7907" t="s">
        <v>386</v>
      </c>
    </row>
    <row r="7908" spans="1:23" x14ac:dyDescent="0.25">
      <c r="A7908" t="s">
        <v>539</v>
      </c>
      <c r="B7908" s="1">
        <v>43836</v>
      </c>
      <c r="C7908">
        <v>-15.57</v>
      </c>
      <c r="D7908" t="s">
        <v>495</v>
      </c>
      <c r="E7908" t="s">
        <v>495</v>
      </c>
      <c r="F7908" t="s">
        <v>2280</v>
      </c>
      <c r="G7908" t="s">
        <v>120</v>
      </c>
      <c r="H7908" t="s">
        <v>83</v>
      </c>
      <c r="I7908" t="s">
        <v>83</v>
      </c>
      <c r="J7908" t="s">
        <v>9</v>
      </c>
      <c r="O7908" t="s">
        <v>120</v>
      </c>
      <c r="P7908" t="s">
        <v>9</v>
      </c>
      <c r="Q7908" t="s">
        <v>9</v>
      </c>
      <c r="R7908" t="s">
        <v>122</v>
      </c>
      <c r="S7908" t="s">
        <v>127</v>
      </c>
      <c r="T7908">
        <v>12</v>
      </c>
      <c r="U7908" t="s">
        <v>475</v>
      </c>
      <c r="W7908" t="s">
        <v>386</v>
      </c>
    </row>
    <row r="7909" spans="1:23" x14ac:dyDescent="0.25">
      <c r="A7909" t="s">
        <v>512</v>
      </c>
      <c r="B7909" s="1">
        <v>43836</v>
      </c>
      <c r="C7909">
        <v>21.94</v>
      </c>
      <c r="D7909" t="s">
        <v>85</v>
      </c>
      <c r="E7909" t="s">
        <v>85</v>
      </c>
      <c r="F7909" t="s">
        <v>513</v>
      </c>
      <c r="G7909" t="s">
        <v>55</v>
      </c>
      <c r="H7909" t="s">
        <v>18</v>
      </c>
      <c r="I7909" t="s">
        <v>18</v>
      </c>
      <c r="J7909" t="s">
        <v>9</v>
      </c>
      <c r="O7909" t="s">
        <v>55</v>
      </c>
      <c r="P7909" t="s">
        <v>9</v>
      </c>
      <c r="Q7909" t="s">
        <v>9</v>
      </c>
      <c r="R7909" t="s">
        <v>224</v>
      </c>
      <c r="S7909" t="s">
        <v>126</v>
      </c>
      <c r="T7909">
        <v>12</v>
      </c>
      <c r="U7909" t="s">
        <v>475</v>
      </c>
      <c r="W7909" t="s">
        <v>386</v>
      </c>
    </row>
    <row r="7910" spans="1:23" x14ac:dyDescent="0.25">
      <c r="A7910" t="s">
        <v>544</v>
      </c>
      <c r="B7910" s="1">
        <v>43836</v>
      </c>
      <c r="C7910">
        <v>-29.18</v>
      </c>
      <c r="D7910" t="s">
        <v>975</v>
      </c>
      <c r="E7910" t="s">
        <v>975</v>
      </c>
      <c r="F7910" t="s">
        <v>976</v>
      </c>
      <c r="G7910" t="s">
        <v>104</v>
      </c>
      <c r="H7910" t="s">
        <v>12</v>
      </c>
      <c r="I7910" t="s">
        <v>12</v>
      </c>
      <c r="J7910" t="s">
        <v>9</v>
      </c>
      <c r="O7910" t="s">
        <v>104</v>
      </c>
      <c r="P7910" t="s">
        <v>9</v>
      </c>
      <c r="Q7910" t="s">
        <v>9</v>
      </c>
      <c r="R7910" t="s">
        <v>122</v>
      </c>
      <c r="S7910" t="s">
        <v>127</v>
      </c>
      <c r="T7910">
        <v>12</v>
      </c>
      <c r="U7910" t="s">
        <v>475</v>
      </c>
      <c r="W7910" t="s">
        <v>386</v>
      </c>
    </row>
    <row r="7911" spans="1:23" x14ac:dyDescent="0.25">
      <c r="A7911" t="s">
        <v>544</v>
      </c>
      <c r="B7911" s="1">
        <v>43836</v>
      </c>
      <c r="C7911">
        <v>-132</v>
      </c>
      <c r="D7911" t="s">
        <v>1997</v>
      </c>
      <c r="E7911" t="s">
        <v>1997</v>
      </c>
      <c r="F7911" t="s">
        <v>2176</v>
      </c>
      <c r="G7911" t="s">
        <v>105</v>
      </c>
      <c r="H7911" t="s">
        <v>28</v>
      </c>
      <c r="I7911" t="s">
        <v>28</v>
      </c>
      <c r="J7911" t="s">
        <v>2328</v>
      </c>
      <c r="K7911" t="s">
        <v>1317</v>
      </c>
      <c r="O7911" t="s">
        <v>105</v>
      </c>
      <c r="P7911" t="s">
        <v>9</v>
      </c>
      <c r="Q7911" t="s">
        <v>1999</v>
      </c>
      <c r="R7911" t="s">
        <v>122</v>
      </c>
      <c r="S7911" t="s">
        <v>124</v>
      </c>
      <c r="T7911">
        <v>1</v>
      </c>
      <c r="U7911" t="s">
        <v>475</v>
      </c>
      <c r="W7911" t="s">
        <v>386</v>
      </c>
    </row>
    <row r="7912" spans="1:23" x14ac:dyDescent="0.25">
      <c r="A7912" t="s">
        <v>34</v>
      </c>
      <c r="B7912" s="1">
        <v>43835</v>
      </c>
      <c r="C7912">
        <v>-3.29</v>
      </c>
      <c r="D7912" t="s">
        <v>491</v>
      </c>
      <c r="E7912" t="s">
        <v>491</v>
      </c>
      <c r="F7912" t="s">
        <v>2281</v>
      </c>
      <c r="G7912" t="s">
        <v>88</v>
      </c>
      <c r="H7912" t="s">
        <v>50</v>
      </c>
      <c r="I7912" t="s">
        <v>50</v>
      </c>
      <c r="J7912" t="s">
        <v>9</v>
      </c>
      <c r="K7912" t="s">
        <v>9</v>
      </c>
      <c r="L7912" t="s">
        <v>9</v>
      </c>
      <c r="M7912" t="s">
        <v>2282</v>
      </c>
      <c r="O7912" t="s">
        <v>88</v>
      </c>
      <c r="P7912" t="s">
        <v>9</v>
      </c>
      <c r="Q7912" t="s">
        <v>2283</v>
      </c>
      <c r="R7912" t="s">
        <v>122</v>
      </c>
      <c r="S7912" t="s">
        <v>124</v>
      </c>
      <c r="T7912">
        <v>1</v>
      </c>
      <c r="U7912" t="s">
        <v>475</v>
      </c>
      <c r="W7912" t="s">
        <v>386</v>
      </c>
    </row>
    <row r="7913" spans="1:23" x14ac:dyDescent="0.25">
      <c r="A7913" t="s">
        <v>544</v>
      </c>
      <c r="B7913" s="1">
        <v>43835</v>
      </c>
      <c r="C7913">
        <v>-49.07</v>
      </c>
      <c r="D7913" t="s">
        <v>2290</v>
      </c>
      <c r="E7913" t="s">
        <v>2290</v>
      </c>
      <c r="F7913" t="s">
        <v>2291</v>
      </c>
      <c r="G7913" t="s">
        <v>104</v>
      </c>
      <c r="H7913" t="s">
        <v>12</v>
      </c>
      <c r="I7913" t="s">
        <v>12</v>
      </c>
      <c r="J7913" t="s">
        <v>9</v>
      </c>
      <c r="O7913" t="s">
        <v>104</v>
      </c>
      <c r="P7913" t="s">
        <v>9</v>
      </c>
      <c r="Q7913" t="s">
        <v>9</v>
      </c>
      <c r="R7913" t="s">
        <v>122</v>
      </c>
      <c r="S7913" t="s">
        <v>127</v>
      </c>
      <c r="T7913">
        <v>12</v>
      </c>
      <c r="U7913" t="s">
        <v>475</v>
      </c>
      <c r="W7913" t="s">
        <v>386</v>
      </c>
    </row>
    <row r="7914" spans="1:23" x14ac:dyDescent="0.25">
      <c r="A7914" t="s">
        <v>544</v>
      </c>
      <c r="B7914" s="1">
        <v>43835</v>
      </c>
      <c r="C7914">
        <v>1621.9</v>
      </c>
      <c r="D7914" t="s">
        <v>995</v>
      </c>
      <c r="E7914" t="s">
        <v>995</v>
      </c>
      <c r="F7914" t="s">
        <v>996</v>
      </c>
      <c r="G7914" t="s">
        <v>105</v>
      </c>
      <c r="H7914" t="s">
        <v>28</v>
      </c>
      <c r="I7914" t="s">
        <v>28</v>
      </c>
      <c r="J7914" t="s">
        <v>2327</v>
      </c>
      <c r="K7914" t="s">
        <v>1317</v>
      </c>
      <c r="O7914" t="s">
        <v>105</v>
      </c>
      <c r="P7914" t="s">
        <v>9</v>
      </c>
      <c r="Q7914" t="s">
        <v>1422</v>
      </c>
      <c r="R7914" t="s">
        <v>122</v>
      </c>
      <c r="S7914" t="s">
        <v>124</v>
      </c>
      <c r="T7914">
        <v>1</v>
      </c>
      <c r="U7914" t="s">
        <v>475</v>
      </c>
      <c r="W7914" t="s">
        <v>386</v>
      </c>
    </row>
    <row r="7915" spans="1:23" x14ac:dyDescent="0.25">
      <c r="A7915" t="s">
        <v>34</v>
      </c>
      <c r="B7915" s="1">
        <v>43835</v>
      </c>
      <c r="C7915">
        <v>-28.57</v>
      </c>
      <c r="D7915" t="s">
        <v>491</v>
      </c>
      <c r="E7915" t="s">
        <v>491</v>
      </c>
      <c r="F7915" t="s">
        <v>2284</v>
      </c>
      <c r="G7915" t="s">
        <v>88</v>
      </c>
      <c r="H7915" t="s">
        <v>50</v>
      </c>
      <c r="I7915" t="s">
        <v>50</v>
      </c>
      <c r="J7915" t="s">
        <v>9</v>
      </c>
      <c r="K7915" t="s">
        <v>9</v>
      </c>
      <c r="L7915" t="s">
        <v>9</v>
      </c>
      <c r="M7915" t="s">
        <v>2285</v>
      </c>
      <c r="O7915" t="s">
        <v>88</v>
      </c>
      <c r="P7915" t="s">
        <v>9</v>
      </c>
      <c r="Q7915" t="s">
        <v>2286</v>
      </c>
      <c r="R7915" t="s">
        <v>122</v>
      </c>
      <c r="S7915" t="s">
        <v>124</v>
      </c>
      <c r="T7915">
        <v>1</v>
      </c>
      <c r="U7915" t="s">
        <v>475</v>
      </c>
      <c r="W7915" t="s">
        <v>386</v>
      </c>
    </row>
    <row r="7916" spans="1:23" x14ac:dyDescent="0.25">
      <c r="A7916" t="s">
        <v>544</v>
      </c>
      <c r="B7916" s="1">
        <v>43835</v>
      </c>
      <c r="C7916">
        <v>-154</v>
      </c>
      <c r="D7916" t="s">
        <v>1997</v>
      </c>
      <c r="E7916" t="s">
        <v>1997</v>
      </c>
      <c r="F7916" t="s">
        <v>2176</v>
      </c>
      <c r="G7916" t="s">
        <v>105</v>
      </c>
      <c r="H7916" t="s">
        <v>28</v>
      </c>
      <c r="I7916" t="s">
        <v>28</v>
      </c>
      <c r="J7916" t="s">
        <v>2328</v>
      </c>
      <c r="K7916" t="s">
        <v>1317</v>
      </c>
      <c r="O7916" t="s">
        <v>105</v>
      </c>
      <c r="P7916" t="s">
        <v>9</v>
      </c>
      <c r="Q7916" t="s">
        <v>1999</v>
      </c>
      <c r="R7916" t="s">
        <v>122</v>
      </c>
      <c r="S7916" t="s">
        <v>124</v>
      </c>
      <c r="T7916">
        <v>1</v>
      </c>
      <c r="U7916" t="s">
        <v>475</v>
      </c>
      <c r="W7916" t="s">
        <v>386</v>
      </c>
    </row>
    <row r="7917" spans="1:23" x14ac:dyDescent="0.25">
      <c r="A7917" t="s">
        <v>544</v>
      </c>
      <c r="B7917" s="1">
        <v>43835</v>
      </c>
      <c r="C7917">
        <v>-154</v>
      </c>
      <c r="D7917" t="s">
        <v>1997</v>
      </c>
      <c r="E7917" t="s">
        <v>1997</v>
      </c>
      <c r="F7917" t="s">
        <v>2176</v>
      </c>
      <c r="G7917" t="s">
        <v>105</v>
      </c>
      <c r="H7917" t="s">
        <v>28</v>
      </c>
      <c r="I7917" t="s">
        <v>28</v>
      </c>
      <c r="J7917" t="s">
        <v>2328</v>
      </c>
      <c r="K7917" t="s">
        <v>1317</v>
      </c>
      <c r="O7917" t="s">
        <v>105</v>
      </c>
      <c r="P7917" t="s">
        <v>9</v>
      </c>
      <c r="Q7917" t="s">
        <v>1999</v>
      </c>
      <c r="R7917" t="s">
        <v>122</v>
      </c>
      <c r="S7917" t="s">
        <v>124</v>
      </c>
      <c r="T7917">
        <v>1</v>
      </c>
      <c r="U7917" t="s">
        <v>475</v>
      </c>
      <c r="W7917" t="s">
        <v>386</v>
      </c>
    </row>
    <row r="7918" spans="1:23" x14ac:dyDescent="0.25">
      <c r="A7918" t="s">
        <v>544</v>
      </c>
      <c r="B7918" s="1">
        <v>43835</v>
      </c>
      <c r="C7918">
        <v>-126.6</v>
      </c>
      <c r="D7918" t="s">
        <v>2287</v>
      </c>
      <c r="E7918" t="s">
        <v>2287</v>
      </c>
      <c r="F7918" t="s">
        <v>2288</v>
      </c>
      <c r="G7918" t="s">
        <v>117</v>
      </c>
      <c r="H7918" t="s">
        <v>45</v>
      </c>
      <c r="I7918" t="s">
        <v>45</v>
      </c>
      <c r="J7918" t="s">
        <v>9</v>
      </c>
      <c r="O7918" t="s">
        <v>117</v>
      </c>
      <c r="P7918" t="s">
        <v>9</v>
      </c>
      <c r="Q7918" t="s">
        <v>2289</v>
      </c>
      <c r="R7918" t="s">
        <v>122</v>
      </c>
      <c r="S7918" t="s">
        <v>127</v>
      </c>
      <c r="T7918">
        <v>12</v>
      </c>
      <c r="U7918" t="s">
        <v>475</v>
      </c>
      <c r="W7918" t="s">
        <v>386</v>
      </c>
    </row>
    <row r="7919" spans="1:23" x14ac:dyDescent="0.25">
      <c r="A7919" t="s">
        <v>492</v>
      </c>
      <c r="B7919" s="1">
        <v>43834</v>
      </c>
      <c r="C7919">
        <v>-10.78</v>
      </c>
      <c r="D7919" t="s">
        <v>495</v>
      </c>
      <c r="E7919" t="s">
        <v>495</v>
      </c>
      <c r="F7919" t="s">
        <v>496</v>
      </c>
      <c r="G7919" t="s">
        <v>104</v>
      </c>
      <c r="H7919" t="s">
        <v>16</v>
      </c>
      <c r="I7919" t="s">
        <v>16</v>
      </c>
      <c r="J7919" t="s">
        <v>9</v>
      </c>
      <c r="O7919" t="s">
        <v>104</v>
      </c>
      <c r="P7919" t="s">
        <v>9</v>
      </c>
      <c r="Q7919" t="s">
        <v>9</v>
      </c>
      <c r="R7919" t="s">
        <v>122</v>
      </c>
      <c r="S7919" t="s">
        <v>127</v>
      </c>
      <c r="T7919">
        <v>12</v>
      </c>
      <c r="U7919" t="s">
        <v>475</v>
      </c>
      <c r="W7919" t="s">
        <v>386</v>
      </c>
    </row>
    <row r="7920" spans="1:23" x14ac:dyDescent="0.25">
      <c r="A7920" t="s">
        <v>492</v>
      </c>
      <c r="B7920" s="1">
        <v>43834</v>
      </c>
      <c r="C7920">
        <v>-5</v>
      </c>
      <c r="D7920" t="s">
        <v>2292</v>
      </c>
      <c r="E7920" t="s">
        <v>2292</v>
      </c>
      <c r="F7920" t="s">
        <v>1531</v>
      </c>
      <c r="G7920" t="s">
        <v>10</v>
      </c>
      <c r="H7920" t="s">
        <v>177</v>
      </c>
      <c r="I7920" t="s">
        <v>177</v>
      </c>
      <c r="J7920" t="s">
        <v>9</v>
      </c>
      <c r="O7920" t="s">
        <v>10</v>
      </c>
      <c r="P7920" t="s">
        <v>9</v>
      </c>
      <c r="Q7920" t="s">
        <v>9</v>
      </c>
      <c r="R7920" t="s">
        <v>122</v>
      </c>
      <c r="S7920" t="s">
        <v>127</v>
      </c>
      <c r="T7920">
        <v>12</v>
      </c>
      <c r="U7920" t="s">
        <v>475</v>
      </c>
      <c r="W7920" t="s">
        <v>386</v>
      </c>
    </row>
    <row r="7921" spans="1:23" x14ac:dyDescent="0.25">
      <c r="A7921" t="s">
        <v>492</v>
      </c>
      <c r="B7921" s="1">
        <v>43834</v>
      </c>
      <c r="C7921">
        <v>-32.700000000000003</v>
      </c>
      <c r="D7921" t="s">
        <v>2293</v>
      </c>
      <c r="E7921" t="s">
        <v>2293</v>
      </c>
      <c r="F7921" t="s">
        <v>2294</v>
      </c>
      <c r="G7921" t="s">
        <v>88</v>
      </c>
      <c r="H7921" t="s">
        <v>59</v>
      </c>
      <c r="I7921" t="s">
        <v>59</v>
      </c>
      <c r="J7921" t="s">
        <v>9</v>
      </c>
      <c r="O7921" t="s">
        <v>88</v>
      </c>
      <c r="P7921" t="s">
        <v>9</v>
      </c>
      <c r="Q7921" t="s">
        <v>9</v>
      </c>
      <c r="R7921" t="s">
        <v>122</v>
      </c>
      <c r="S7921" t="s">
        <v>127</v>
      </c>
      <c r="T7921">
        <v>1</v>
      </c>
      <c r="U7921" t="s">
        <v>475</v>
      </c>
      <c r="W7921" t="s">
        <v>386</v>
      </c>
    </row>
    <row r="7922" spans="1:23" x14ac:dyDescent="0.25">
      <c r="A7922" t="s">
        <v>492</v>
      </c>
      <c r="B7922" s="1">
        <v>43834</v>
      </c>
      <c r="C7922">
        <v>-397.2</v>
      </c>
      <c r="D7922" t="s">
        <v>2276</v>
      </c>
      <c r="E7922" t="s">
        <v>2276</v>
      </c>
      <c r="F7922" t="s">
        <v>2277</v>
      </c>
      <c r="G7922" t="s">
        <v>88</v>
      </c>
      <c r="H7922" t="s">
        <v>59</v>
      </c>
      <c r="I7922" t="s">
        <v>59</v>
      </c>
      <c r="J7922" t="s">
        <v>9</v>
      </c>
      <c r="O7922" t="s">
        <v>88</v>
      </c>
      <c r="P7922" t="s">
        <v>9</v>
      </c>
      <c r="Q7922" t="s">
        <v>9</v>
      </c>
      <c r="R7922" t="s">
        <v>122</v>
      </c>
      <c r="S7922" t="s">
        <v>127</v>
      </c>
      <c r="T7922">
        <v>1</v>
      </c>
      <c r="U7922" t="s">
        <v>475</v>
      </c>
      <c r="W7922" t="s">
        <v>386</v>
      </c>
    </row>
    <row r="7923" spans="1:23" x14ac:dyDescent="0.25">
      <c r="A7923" t="s">
        <v>533</v>
      </c>
      <c r="B7923" s="1">
        <v>43834</v>
      </c>
      <c r="C7923">
        <v>3.77</v>
      </c>
      <c r="D7923" t="s">
        <v>534</v>
      </c>
      <c r="E7923" t="s">
        <v>534</v>
      </c>
      <c r="F7923" t="s">
        <v>535</v>
      </c>
      <c r="G7923" t="s">
        <v>92</v>
      </c>
      <c r="H7923" t="s">
        <v>49</v>
      </c>
      <c r="I7923" t="s">
        <v>49</v>
      </c>
      <c r="J7923" t="s">
        <v>9</v>
      </c>
      <c r="O7923" t="s">
        <v>92</v>
      </c>
      <c r="P7923" t="s">
        <v>9</v>
      </c>
      <c r="Q7923" t="s">
        <v>9</v>
      </c>
      <c r="R7923" t="s">
        <v>92</v>
      </c>
      <c r="S7923" t="s">
        <v>127</v>
      </c>
      <c r="T7923">
        <v>12</v>
      </c>
      <c r="U7923" t="s">
        <v>475</v>
      </c>
      <c r="W7923" t="s">
        <v>386</v>
      </c>
    </row>
    <row r="7924" spans="1:23" x14ac:dyDescent="0.25">
      <c r="A7924" t="s">
        <v>544</v>
      </c>
      <c r="B7924" s="1">
        <v>43834</v>
      </c>
      <c r="C7924">
        <v>-86.67</v>
      </c>
      <c r="D7924" t="s">
        <v>908</v>
      </c>
      <c r="E7924" t="s">
        <v>908</v>
      </c>
      <c r="F7924" t="s">
        <v>1428</v>
      </c>
      <c r="G7924" t="s">
        <v>104</v>
      </c>
      <c r="H7924" t="s">
        <v>12</v>
      </c>
      <c r="I7924" t="s">
        <v>12</v>
      </c>
      <c r="J7924" t="s">
        <v>9</v>
      </c>
      <c r="O7924" t="s">
        <v>104</v>
      </c>
      <c r="P7924" t="s">
        <v>9</v>
      </c>
      <c r="Q7924" t="s">
        <v>9</v>
      </c>
      <c r="R7924" t="s">
        <v>122</v>
      </c>
      <c r="S7924" t="s">
        <v>127</v>
      </c>
      <c r="T7924">
        <v>12</v>
      </c>
      <c r="U7924" t="s">
        <v>475</v>
      </c>
      <c r="W7924" t="s">
        <v>386</v>
      </c>
    </row>
    <row r="7925" spans="1:23" x14ac:dyDescent="0.25">
      <c r="A7925" t="s">
        <v>19</v>
      </c>
      <c r="B7925" s="1">
        <v>43833</v>
      </c>
      <c r="C7925">
        <v>-2264.04</v>
      </c>
      <c r="D7925" t="s">
        <v>520</v>
      </c>
      <c r="E7925" t="s">
        <v>520</v>
      </c>
      <c r="F7925" t="s">
        <v>521</v>
      </c>
      <c r="G7925" t="s">
        <v>100</v>
      </c>
      <c r="H7925" t="s">
        <v>389</v>
      </c>
      <c r="I7925" t="s">
        <v>389</v>
      </c>
      <c r="J7925" t="s">
        <v>9</v>
      </c>
      <c r="O7925" t="s">
        <v>100</v>
      </c>
      <c r="P7925" t="s">
        <v>9</v>
      </c>
      <c r="Q7925" t="s">
        <v>9</v>
      </c>
      <c r="R7925" t="s">
        <v>122</v>
      </c>
      <c r="S7925" t="s">
        <v>127</v>
      </c>
      <c r="T7925">
        <v>12</v>
      </c>
      <c r="U7925" t="s">
        <v>475</v>
      </c>
      <c r="W7925" t="s">
        <v>386</v>
      </c>
    </row>
    <row r="7926" spans="1:23" x14ac:dyDescent="0.25">
      <c r="A7926" t="s">
        <v>19</v>
      </c>
      <c r="B7926" s="1">
        <v>43833</v>
      </c>
      <c r="C7926">
        <v>-1601.19</v>
      </c>
      <c r="D7926" t="s">
        <v>65</v>
      </c>
      <c r="E7926" t="s">
        <v>65</v>
      </c>
      <c r="F7926" t="s">
        <v>532</v>
      </c>
      <c r="G7926" t="s">
        <v>55</v>
      </c>
      <c r="H7926" t="s">
        <v>18</v>
      </c>
      <c r="I7926" t="s">
        <v>18</v>
      </c>
      <c r="J7926" t="s">
        <v>9</v>
      </c>
      <c r="O7926" t="s">
        <v>55</v>
      </c>
      <c r="P7926" t="s">
        <v>9</v>
      </c>
      <c r="Q7926" t="s">
        <v>9</v>
      </c>
      <c r="R7926" t="s">
        <v>224</v>
      </c>
      <c r="S7926" t="s">
        <v>126</v>
      </c>
      <c r="T7926">
        <v>12</v>
      </c>
      <c r="U7926" t="s">
        <v>475</v>
      </c>
      <c r="W7926" t="s">
        <v>386</v>
      </c>
    </row>
    <row r="7927" spans="1:23" x14ac:dyDescent="0.25">
      <c r="A7927" t="s">
        <v>19</v>
      </c>
      <c r="B7927" s="1">
        <v>43833</v>
      </c>
      <c r="C7927">
        <v>500</v>
      </c>
      <c r="D7927" t="s">
        <v>623</v>
      </c>
      <c r="E7927" t="s">
        <v>623</v>
      </c>
      <c r="F7927" t="s">
        <v>624</v>
      </c>
      <c r="G7927" t="s">
        <v>55</v>
      </c>
      <c r="H7927" t="s">
        <v>225</v>
      </c>
      <c r="I7927" t="s">
        <v>225</v>
      </c>
      <c r="J7927" t="s">
        <v>9</v>
      </c>
      <c r="O7927" t="s">
        <v>55</v>
      </c>
      <c r="P7927" t="s">
        <v>9</v>
      </c>
      <c r="Q7927" t="s">
        <v>2297</v>
      </c>
      <c r="R7927" t="s">
        <v>224</v>
      </c>
      <c r="S7927" t="s">
        <v>126</v>
      </c>
      <c r="T7927">
        <v>0</v>
      </c>
      <c r="U7927" t="s">
        <v>475</v>
      </c>
      <c r="V7927" t="s">
        <v>6075</v>
      </c>
      <c r="W7927" t="s">
        <v>386</v>
      </c>
    </row>
    <row r="7928" spans="1:23" x14ac:dyDescent="0.25">
      <c r="A7928" t="s">
        <v>492</v>
      </c>
      <c r="B7928" s="1">
        <v>43833</v>
      </c>
      <c r="C7928">
        <v>-14.3</v>
      </c>
      <c r="D7928" t="s">
        <v>529</v>
      </c>
      <c r="E7928" t="s">
        <v>529</v>
      </c>
      <c r="F7928" t="s">
        <v>1076</v>
      </c>
      <c r="G7928" t="s">
        <v>13</v>
      </c>
      <c r="H7928" t="s">
        <v>11</v>
      </c>
      <c r="I7928" t="s">
        <v>11</v>
      </c>
      <c r="J7928" t="s">
        <v>9</v>
      </c>
      <c r="O7928" t="s">
        <v>13</v>
      </c>
      <c r="P7928" t="s">
        <v>9</v>
      </c>
      <c r="Q7928" t="s">
        <v>9</v>
      </c>
      <c r="R7928" t="s">
        <v>122</v>
      </c>
      <c r="S7928" t="s">
        <v>127</v>
      </c>
      <c r="T7928">
        <v>12</v>
      </c>
      <c r="U7928" t="s">
        <v>475</v>
      </c>
      <c r="W7928" t="s">
        <v>386</v>
      </c>
    </row>
    <row r="7929" spans="1:23" x14ac:dyDescent="0.25">
      <c r="A7929" t="s">
        <v>544</v>
      </c>
      <c r="B7929" s="1">
        <v>43833</v>
      </c>
      <c r="C7929">
        <v>-54.08</v>
      </c>
      <c r="D7929" t="s">
        <v>495</v>
      </c>
      <c r="E7929" t="s">
        <v>495</v>
      </c>
      <c r="F7929" t="s">
        <v>601</v>
      </c>
      <c r="G7929" t="s">
        <v>104</v>
      </c>
      <c r="H7929" t="s">
        <v>16</v>
      </c>
      <c r="I7929" t="s">
        <v>16</v>
      </c>
      <c r="J7929" t="s">
        <v>9</v>
      </c>
      <c r="O7929" t="s">
        <v>104</v>
      </c>
      <c r="P7929" t="s">
        <v>9</v>
      </c>
      <c r="Q7929" t="s">
        <v>9</v>
      </c>
      <c r="R7929" t="s">
        <v>122</v>
      </c>
      <c r="S7929" t="s">
        <v>127</v>
      </c>
      <c r="T7929">
        <v>12</v>
      </c>
      <c r="U7929" t="s">
        <v>475</v>
      </c>
      <c r="W7929" t="s">
        <v>386</v>
      </c>
    </row>
    <row r="7930" spans="1:23" x14ac:dyDescent="0.25">
      <c r="A7930" t="s">
        <v>19</v>
      </c>
      <c r="B7930" s="1">
        <v>43833</v>
      </c>
      <c r="C7930">
        <v>881.9</v>
      </c>
      <c r="D7930" t="s">
        <v>1049</v>
      </c>
      <c r="E7930" t="s">
        <v>1049</v>
      </c>
      <c r="F7930" t="s">
        <v>1050</v>
      </c>
      <c r="G7930" t="s">
        <v>92</v>
      </c>
      <c r="H7930" t="s">
        <v>135</v>
      </c>
      <c r="I7930" t="s">
        <v>135</v>
      </c>
      <c r="J7930" t="s">
        <v>9</v>
      </c>
      <c r="O7930" t="s">
        <v>92</v>
      </c>
      <c r="P7930" t="s">
        <v>9</v>
      </c>
      <c r="Q7930" t="s">
        <v>2296</v>
      </c>
      <c r="R7930" t="s">
        <v>92</v>
      </c>
      <c r="S7930" t="s">
        <v>127</v>
      </c>
      <c r="T7930">
        <v>1</v>
      </c>
      <c r="U7930" t="s">
        <v>475</v>
      </c>
      <c r="V7930" t="s">
        <v>284</v>
      </c>
      <c r="W7930" t="s">
        <v>386</v>
      </c>
    </row>
    <row r="7931" spans="1:23" x14ac:dyDescent="0.25">
      <c r="A7931" t="s">
        <v>492</v>
      </c>
      <c r="B7931" s="1">
        <v>43833</v>
      </c>
      <c r="C7931">
        <v>-202.59</v>
      </c>
      <c r="D7931" t="s">
        <v>580</v>
      </c>
      <c r="E7931" t="s">
        <v>580</v>
      </c>
      <c r="F7931" t="s">
        <v>581</v>
      </c>
      <c r="G7931" t="s">
        <v>88</v>
      </c>
      <c r="H7931" t="s">
        <v>59</v>
      </c>
      <c r="I7931" t="s">
        <v>59</v>
      </c>
      <c r="J7931" t="s">
        <v>9</v>
      </c>
      <c r="O7931" t="s">
        <v>88</v>
      </c>
      <c r="P7931" t="s">
        <v>9</v>
      </c>
      <c r="Q7931" t="s">
        <v>9</v>
      </c>
      <c r="R7931" t="s">
        <v>122</v>
      </c>
      <c r="S7931" t="s">
        <v>127</v>
      </c>
      <c r="T7931">
        <v>1</v>
      </c>
      <c r="U7931" t="s">
        <v>475</v>
      </c>
      <c r="W7931" t="s">
        <v>386</v>
      </c>
    </row>
    <row r="7932" spans="1:23" x14ac:dyDescent="0.25">
      <c r="A7932" t="s">
        <v>544</v>
      </c>
      <c r="B7932" s="1">
        <v>43833</v>
      </c>
      <c r="C7932">
        <v>-40</v>
      </c>
      <c r="D7932" t="s">
        <v>650</v>
      </c>
      <c r="E7932" t="s">
        <v>650</v>
      </c>
      <c r="F7932" t="s">
        <v>2295</v>
      </c>
      <c r="G7932" t="s">
        <v>118</v>
      </c>
      <c r="H7932" t="s">
        <v>52</v>
      </c>
      <c r="I7932" t="s">
        <v>52</v>
      </c>
      <c r="J7932" t="s">
        <v>9</v>
      </c>
      <c r="O7932" t="s">
        <v>118</v>
      </c>
      <c r="P7932" t="s">
        <v>9</v>
      </c>
      <c r="Q7932" t="s">
        <v>9</v>
      </c>
      <c r="R7932" t="s">
        <v>122</v>
      </c>
      <c r="S7932" t="s">
        <v>127</v>
      </c>
      <c r="T7932">
        <v>12</v>
      </c>
      <c r="U7932" t="s">
        <v>475</v>
      </c>
      <c r="W7932" t="s">
        <v>386</v>
      </c>
    </row>
    <row r="7933" spans="1:23" x14ac:dyDescent="0.25">
      <c r="A7933" t="s">
        <v>492</v>
      </c>
      <c r="B7933" s="1">
        <v>43832</v>
      </c>
      <c r="C7933">
        <v>-20.76</v>
      </c>
      <c r="D7933" t="s">
        <v>2300</v>
      </c>
      <c r="E7933" t="s">
        <v>2300</v>
      </c>
      <c r="F7933" t="s">
        <v>2301</v>
      </c>
      <c r="G7933" t="s">
        <v>13</v>
      </c>
      <c r="H7933" t="s">
        <v>11</v>
      </c>
      <c r="I7933" t="s">
        <v>11</v>
      </c>
      <c r="J7933" t="s">
        <v>9</v>
      </c>
      <c r="O7933" t="s">
        <v>13</v>
      </c>
      <c r="P7933" t="s">
        <v>9</v>
      </c>
      <c r="Q7933" t="s">
        <v>2302</v>
      </c>
      <c r="R7933" t="s">
        <v>122</v>
      </c>
      <c r="S7933" t="s">
        <v>127</v>
      </c>
      <c r="T7933">
        <v>12</v>
      </c>
      <c r="U7933" t="s">
        <v>475</v>
      </c>
      <c r="W7933" t="s">
        <v>386</v>
      </c>
    </row>
    <row r="7934" spans="1:23" x14ac:dyDescent="0.25">
      <c r="A7934" t="s">
        <v>492</v>
      </c>
      <c r="B7934" s="1">
        <v>43832</v>
      </c>
      <c r="C7934">
        <v>1601.19</v>
      </c>
      <c r="D7934" t="s">
        <v>65</v>
      </c>
      <c r="E7934" t="s">
        <v>65</v>
      </c>
      <c r="F7934" t="s">
        <v>2299</v>
      </c>
      <c r="G7934" t="s">
        <v>55</v>
      </c>
      <c r="H7934" t="s">
        <v>18</v>
      </c>
      <c r="I7934" t="s">
        <v>18</v>
      </c>
      <c r="J7934" t="s">
        <v>9</v>
      </c>
      <c r="O7934" t="s">
        <v>55</v>
      </c>
      <c r="P7934" t="s">
        <v>9</v>
      </c>
      <c r="Q7934" t="s">
        <v>9</v>
      </c>
      <c r="R7934" t="s">
        <v>224</v>
      </c>
      <c r="S7934" t="s">
        <v>126</v>
      </c>
      <c r="T7934">
        <v>12</v>
      </c>
      <c r="U7934" t="s">
        <v>475</v>
      </c>
      <c r="W7934" t="s">
        <v>386</v>
      </c>
    </row>
    <row r="7935" spans="1:23" x14ac:dyDescent="0.25">
      <c r="A7935" t="s">
        <v>19</v>
      </c>
      <c r="B7935" s="1">
        <v>43832</v>
      </c>
      <c r="C7935">
        <v>4850</v>
      </c>
      <c r="D7935" t="s">
        <v>623</v>
      </c>
      <c r="E7935" t="s">
        <v>623</v>
      </c>
      <c r="F7935" t="s">
        <v>624</v>
      </c>
      <c r="G7935" t="s">
        <v>55</v>
      </c>
      <c r="H7935" t="s">
        <v>225</v>
      </c>
      <c r="I7935" t="s">
        <v>225</v>
      </c>
      <c r="J7935" t="s">
        <v>9</v>
      </c>
      <c r="O7935" t="s">
        <v>55</v>
      </c>
      <c r="P7935" t="s">
        <v>9</v>
      </c>
      <c r="Q7935" t="s">
        <v>2411</v>
      </c>
      <c r="R7935" t="s">
        <v>224</v>
      </c>
      <c r="S7935" t="s">
        <v>126</v>
      </c>
      <c r="T7935">
        <v>0</v>
      </c>
      <c r="U7935" t="s">
        <v>475</v>
      </c>
      <c r="V7935" t="s">
        <v>6075</v>
      </c>
      <c r="W7935" t="s">
        <v>386</v>
      </c>
    </row>
    <row r="7936" spans="1:23" x14ac:dyDescent="0.25">
      <c r="A7936" t="s">
        <v>492</v>
      </c>
      <c r="B7936" s="1">
        <v>43832</v>
      </c>
      <c r="C7936">
        <v>-16.489999999999998</v>
      </c>
      <c r="D7936" t="s">
        <v>2303</v>
      </c>
      <c r="E7936" t="s">
        <v>2303</v>
      </c>
      <c r="F7936" t="s">
        <v>2304</v>
      </c>
      <c r="G7936" t="s">
        <v>117</v>
      </c>
      <c r="H7936" t="s">
        <v>44</v>
      </c>
      <c r="I7936" t="s">
        <v>44</v>
      </c>
      <c r="J7936" t="s">
        <v>9</v>
      </c>
      <c r="O7936" t="s">
        <v>117</v>
      </c>
      <c r="P7936" t="s">
        <v>9</v>
      </c>
      <c r="Q7936" t="s">
        <v>9</v>
      </c>
      <c r="R7936" t="s">
        <v>122</v>
      </c>
      <c r="S7936" t="s">
        <v>127</v>
      </c>
      <c r="T7936">
        <v>12</v>
      </c>
      <c r="U7936" t="s">
        <v>475</v>
      </c>
      <c r="W7936" t="s">
        <v>386</v>
      </c>
    </row>
    <row r="7937" spans="1:23" x14ac:dyDescent="0.25">
      <c r="A7937" t="s">
        <v>544</v>
      </c>
      <c r="B7937" s="1">
        <v>43832</v>
      </c>
      <c r="C7937">
        <v>-700</v>
      </c>
      <c r="D7937" t="s">
        <v>2307</v>
      </c>
      <c r="E7937" t="s">
        <v>2307</v>
      </c>
      <c r="F7937" t="s">
        <v>2308</v>
      </c>
      <c r="G7937" t="s">
        <v>110</v>
      </c>
      <c r="H7937" t="s">
        <v>87</v>
      </c>
      <c r="I7937" t="s">
        <v>87</v>
      </c>
      <c r="J7937" t="s">
        <v>9</v>
      </c>
      <c r="O7937" t="s">
        <v>110</v>
      </c>
      <c r="P7937" t="s">
        <v>9</v>
      </c>
      <c r="Q7937" t="s">
        <v>9</v>
      </c>
      <c r="R7937" t="s">
        <v>122</v>
      </c>
      <c r="S7937" t="s">
        <v>127</v>
      </c>
      <c r="T7937">
        <v>1</v>
      </c>
      <c r="U7937" t="s">
        <v>475</v>
      </c>
      <c r="V7937" t="s">
        <v>283</v>
      </c>
      <c r="W7937" t="s">
        <v>386</v>
      </c>
    </row>
    <row r="7938" spans="1:23" x14ac:dyDescent="0.25">
      <c r="A7938" t="s">
        <v>544</v>
      </c>
      <c r="B7938" s="1">
        <v>43832</v>
      </c>
      <c r="C7938">
        <v>-9.5500000000000007</v>
      </c>
      <c r="D7938" t="s">
        <v>2265</v>
      </c>
      <c r="E7938" t="s">
        <v>2265</v>
      </c>
      <c r="F7938" t="s">
        <v>2266</v>
      </c>
      <c r="G7938" t="s">
        <v>104</v>
      </c>
      <c r="H7938" t="s">
        <v>7</v>
      </c>
      <c r="I7938" t="s">
        <v>7</v>
      </c>
      <c r="J7938" t="s">
        <v>9</v>
      </c>
      <c r="O7938" t="s">
        <v>104</v>
      </c>
      <c r="P7938" t="s">
        <v>9</v>
      </c>
      <c r="Q7938" t="s">
        <v>9</v>
      </c>
      <c r="R7938" t="s">
        <v>122</v>
      </c>
      <c r="S7938" t="s">
        <v>127</v>
      </c>
      <c r="T7938">
        <v>12</v>
      </c>
      <c r="U7938" t="s">
        <v>475</v>
      </c>
      <c r="W7938" t="s">
        <v>386</v>
      </c>
    </row>
    <row r="7939" spans="1:23" x14ac:dyDescent="0.25">
      <c r="A7939" t="s">
        <v>487</v>
      </c>
      <c r="B7939" s="1">
        <v>43832</v>
      </c>
      <c r="C7939">
        <v>-542</v>
      </c>
      <c r="D7939" t="s">
        <v>1919</v>
      </c>
      <c r="E7939" t="s">
        <v>1919</v>
      </c>
      <c r="F7939" t="s">
        <v>2298</v>
      </c>
      <c r="G7939" t="s">
        <v>55</v>
      </c>
      <c r="H7939" t="s">
        <v>225</v>
      </c>
      <c r="I7939" t="s">
        <v>225</v>
      </c>
      <c r="J7939" t="s">
        <v>9</v>
      </c>
      <c r="O7939" t="s">
        <v>55</v>
      </c>
      <c r="P7939" t="s">
        <v>9</v>
      </c>
      <c r="Q7939" t="s">
        <v>9</v>
      </c>
      <c r="R7939" t="s">
        <v>224</v>
      </c>
      <c r="S7939" t="s">
        <v>126</v>
      </c>
      <c r="T7939">
        <v>0</v>
      </c>
      <c r="U7939" t="s">
        <v>475</v>
      </c>
      <c r="V7939" t="s">
        <v>6075</v>
      </c>
      <c r="W7939" t="s">
        <v>386</v>
      </c>
    </row>
    <row r="7940" spans="1:23" x14ac:dyDescent="0.25">
      <c r="A7940" t="s">
        <v>544</v>
      </c>
      <c r="B7940" s="1">
        <v>43832</v>
      </c>
      <c r="C7940">
        <v>-11</v>
      </c>
      <c r="D7940" t="s">
        <v>723</v>
      </c>
      <c r="E7940" t="s">
        <v>723</v>
      </c>
      <c r="F7940" t="s">
        <v>2305</v>
      </c>
      <c r="G7940" t="s">
        <v>13</v>
      </c>
      <c r="H7940" t="s">
        <v>15</v>
      </c>
      <c r="I7940" t="s">
        <v>15</v>
      </c>
      <c r="J7940" t="s">
        <v>9</v>
      </c>
      <c r="O7940" t="s">
        <v>13</v>
      </c>
      <c r="P7940" t="s">
        <v>9</v>
      </c>
      <c r="Q7940" t="s">
        <v>2306</v>
      </c>
      <c r="R7940" t="s">
        <v>122</v>
      </c>
      <c r="S7940" t="s">
        <v>127</v>
      </c>
      <c r="T7940">
        <v>12</v>
      </c>
      <c r="U7940" t="s">
        <v>475</v>
      </c>
      <c r="W7940" t="s">
        <v>386</v>
      </c>
    </row>
    <row r="7941" spans="1:23" x14ac:dyDescent="0.25">
      <c r="A7941" t="s">
        <v>966</v>
      </c>
      <c r="B7941" s="1">
        <v>43831</v>
      </c>
      <c r="C7941">
        <v>77.56</v>
      </c>
      <c r="D7941" t="s">
        <v>545</v>
      </c>
      <c r="E7941" t="s">
        <v>545</v>
      </c>
      <c r="F7941" t="s">
        <v>546</v>
      </c>
      <c r="G7941" t="s">
        <v>92</v>
      </c>
      <c r="H7941" t="s">
        <v>71</v>
      </c>
      <c r="I7941" t="s">
        <v>71</v>
      </c>
      <c r="J7941" t="s">
        <v>9</v>
      </c>
      <c r="O7941" t="s">
        <v>92</v>
      </c>
      <c r="P7941" t="s">
        <v>9</v>
      </c>
      <c r="Q7941" t="s">
        <v>9</v>
      </c>
      <c r="R7941" t="s">
        <v>92</v>
      </c>
      <c r="S7941" t="s">
        <v>127</v>
      </c>
      <c r="T7941">
        <v>12</v>
      </c>
      <c r="U7941" t="s">
        <v>475</v>
      </c>
      <c r="W7941" t="s">
        <v>386</v>
      </c>
    </row>
    <row r="7942" spans="1:23" x14ac:dyDescent="0.25">
      <c r="A7942" t="s">
        <v>414</v>
      </c>
      <c r="B7942" s="1">
        <v>43831</v>
      </c>
      <c r="C7942">
        <v>0.06</v>
      </c>
      <c r="D7942" t="s">
        <v>545</v>
      </c>
      <c r="E7942" t="s">
        <v>545</v>
      </c>
      <c r="F7942" t="s">
        <v>546</v>
      </c>
      <c r="G7942" t="s">
        <v>92</v>
      </c>
      <c r="H7942" t="s">
        <v>71</v>
      </c>
      <c r="I7942" t="s">
        <v>71</v>
      </c>
      <c r="J7942" t="s">
        <v>9</v>
      </c>
      <c r="O7942" t="s">
        <v>92</v>
      </c>
      <c r="P7942" t="s">
        <v>9</v>
      </c>
      <c r="Q7942" t="s">
        <v>9</v>
      </c>
      <c r="R7942" t="s">
        <v>92</v>
      </c>
      <c r="S7942" t="s">
        <v>127</v>
      </c>
      <c r="T7942">
        <v>12</v>
      </c>
      <c r="U7942" t="s">
        <v>475</v>
      </c>
      <c r="W7942" t="s">
        <v>386</v>
      </c>
    </row>
    <row r="7943" spans="1:23" x14ac:dyDescent="0.25">
      <c r="A7943" t="s">
        <v>544</v>
      </c>
      <c r="B7943" s="1">
        <v>43831</v>
      </c>
      <c r="C7943">
        <v>-15.55</v>
      </c>
      <c r="D7943" t="s">
        <v>744</v>
      </c>
      <c r="E7943" t="s">
        <v>744</v>
      </c>
      <c r="F7943" t="s">
        <v>2310</v>
      </c>
      <c r="G7943" t="s">
        <v>104</v>
      </c>
      <c r="H7943" t="s">
        <v>7</v>
      </c>
      <c r="I7943" t="s">
        <v>7</v>
      </c>
      <c r="J7943" t="s">
        <v>9</v>
      </c>
      <c r="O7943" t="s">
        <v>104</v>
      </c>
      <c r="P7943" t="s">
        <v>9</v>
      </c>
      <c r="Q7943" t="s">
        <v>9</v>
      </c>
      <c r="R7943" t="s">
        <v>122</v>
      </c>
      <c r="S7943" t="s">
        <v>127</v>
      </c>
      <c r="T7943">
        <v>12</v>
      </c>
      <c r="U7943" t="s">
        <v>475</v>
      </c>
      <c r="W7943" t="s">
        <v>386</v>
      </c>
    </row>
    <row r="7944" spans="1:23" x14ac:dyDescent="0.25">
      <c r="A7944" t="s">
        <v>533</v>
      </c>
      <c r="B7944" s="1">
        <v>43831</v>
      </c>
      <c r="C7944">
        <v>-75.37</v>
      </c>
      <c r="D7944" t="s">
        <v>547</v>
      </c>
      <c r="E7944" t="s">
        <v>547</v>
      </c>
      <c r="F7944" t="s">
        <v>2309</v>
      </c>
      <c r="G7944" t="s">
        <v>94</v>
      </c>
      <c r="H7944" t="s">
        <v>291</v>
      </c>
      <c r="I7944" t="s">
        <v>291</v>
      </c>
      <c r="J7944" t="s">
        <v>2449</v>
      </c>
      <c r="O7944" t="s">
        <v>94</v>
      </c>
      <c r="P7944" t="s">
        <v>29</v>
      </c>
      <c r="Q7944" t="s">
        <v>2450</v>
      </c>
      <c r="R7944" t="s">
        <v>122</v>
      </c>
      <c r="S7944" t="s">
        <v>127</v>
      </c>
      <c r="T7944">
        <v>12</v>
      </c>
      <c r="U7944" t="s">
        <v>475</v>
      </c>
      <c r="V7944" t="s">
        <v>282</v>
      </c>
      <c r="W7944" t="s">
        <v>1640</v>
      </c>
    </row>
    <row r="7945" spans="1:23" x14ac:dyDescent="0.25">
      <c r="A7945" t="s">
        <v>533</v>
      </c>
      <c r="B7945" s="1">
        <v>43831</v>
      </c>
      <c r="C7945">
        <v>-45.72</v>
      </c>
      <c r="D7945" t="s">
        <v>547</v>
      </c>
      <c r="E7945" t="s">
        <v>547</v>
      </c>
      <c r="F7945" t="s">
        <v>2309</v>
      </c>
      <c r="G7945" t="s">
        <v>55</v>
      </c>
      <c r="H7945" t="s">
        <v>76</v>
      </c>
      <c r="I7945" t="s">
        <v>76</v>
      </c>
      <c r="J7945" t="s">
        <v>9</v>
      </c>
      <c r="O7945" t="s">
        <v>55</v>
      </c>
      <c r="P7945" t="s">
        <v>9</v>
      </c>
      <c r="Q7945" t="s">
        <v>2472</v>
      </c>
      <c r="R7945" t="s">
        <v>224</v>
      </c>
      <c r="S7945" t="s">
        <v>126</v>
      </c>
      <c r="T7945">
        <v>12</v>
      </c>
      <c r="U7945" t="s">
        <v>475</v>
      </c>
      <c r="V7945" t="s">
        <v>6075</v>
      </c>
      <c r="W7945" t="s">
        <v>386</v>
      </c>
    </row>
    <row r="7946" spans="1:23" x14ac:dyDescent="0.25">
      <c r="A7946" t="s">
        <v>19</v>
      </c>
      <c r="B7946" s="1">
        <v>43830</v>
      </c>
      <c r="C7946">
        <v>3814.27</v>
      </c>
      <c r="D7946" t="s">
        <v>562</v>
      </c>
      <c r="E7946" t="s">
        <v>562</v>
      </c>
      <c r="F7946" t="s">
        <v>563</v>
      </c>
      <c r="G7946" t="s">
        <v>92</v>
      </c>
      <c r="H7946" t="s">
        <v>30</v>
      </c>
      <c r="I7946" t="s">
        <v>30</v>
      </c>
      <c r="J7946" t="s">
        <v>9</v>
      </c>
      <c r="O7946" t="s">
        <v>92</v>
      </c>
      <c r="P7946" t="s">
        <v>9</v>
      </c>
      <c r="Q7946" t="s">
        <v>9</v>
      </c>
      <c r="R7946" t="s">
        <v>92</v>
      </c>
      <c r="S7946" t="s">
        <v>127</v>
      </c>
      <c r="T7946">
        <v>12</v>
      </c>
      <c r="U7946" t="s">
        <v>475</v>
      </c>
      <c r="W7946" t="s">
        <v>386</v>
      </c>
    </row>
    <row r="7947" spans="1:23" x14ac:dyDescent="0.25">
      <c r="A7947" t="s">
        <v>19</v>
      </c>
      <c r="B7947" s="1">
        <v>43830</v>
      </c>
      <c r="C7947">
        <v>6213.2</v>
      </c>
      <c r="D7947" t="s">
        <v>719</v>
      </c>
      <c r="E7947" t="s">
        <v>719</v>
      </c>
      <c r="F7947" t="s">
        <v>565</v>
      </c>
      <c r="G7947" t="s">
        <v>92</v>
      </c>
      <c r="H7947" t="s">
        <v>30</v>
      </c>
      <c r="I7947" t="s">
        <v>30</v>
      </c>
      <c r="J7947" t="s">
        <v>9</v>
      </c>
      <c r="O7947" t="s">
        <v>92</v>
      </c>
      <c r="P7947" t="s">
        <v>9</v>
      </c>
      <c r="Q7947" t="s">
        <v>9</v>
      </c>
      <c r="R7947" t="s">
        <v>92</v>
      </c>
      <c r="S7947" t="s">
        <v>127</v>
      </c>
      <c r="T7947">
        <v>12</v>
      </c>
      <c r="U7947" t="s">
        <v>475</v>
      </c>
      <c r="W7947" t="s">
        <v>386</v>
      </c>
    </row>
    <row r="7948" spans="1:23" x14ac:dyDescent="0.25">
      <c r="A7948" t="s">
        <v>391</v>
      </c>
      <c r="B7948" s="1">
        <v>43830</v>
      </c>
      <c r="C7948">
        <v>0.06</v>
      </c>
      <c r="D7948" t="s">
        <v>554</v>
      </c>
      <c r="E7948" t="s">
        <v>554</v>
      </c>
      <c r="F7948" t="s">
        <v>555</v>
      </c>
      <c r="G7948" t="s">
        <v>92</v>
      </c>
      <c r="H7948" t="s">
        <v>71</v>
      </c>
      <c r="I7948" t="s">
        <v>71</v>
      </c>
      <c r="J7948" t="s">
        <v>9</v>
      </c>
      <c r="O7948" t="s">
        <v>92</v>
      </c>
      <c r="P7948" t="s">
        <v>9</v>
      </c>
      <c r="Q7948" t="s">
        <v>9</v>
      </c>
      <c r="R7948" t="s">
        <v>92</v>
      </c>
      <c r="S7948" t="s">
        <v>127</v>
      </c>
      <c r="T7948">
        <v>12</v>
      </c>
      <c r="U7948" t="s">
        <v>475</v>
      </c>
      <c r="W7948" t="s">
        <v>386</v>
      </c>
    </row>
    <row r="7949" spans="1:23" x14ac:dyDescent="0.25">
      <c r="A7949" t="s">
        <v>336</v>
      </c>
      <c r="B7949" s="1">
        <v>43830</v>
      </c>
      <c r="C7949">
        <v>3.5</v>
      </c>
      <c r="D7949" t="s">
        <v>852</v>
      </c>
      <c r="E7949" t="s">
        <v>852</v>
      </c>
      <c r="F7949" t="s">
        <v>853</v>
      </c>
      <c r="G7949" t="s">
        <v>101</v>
      </c>
      <c r="H7949" t="s">
        <v>23</v>
      </c>
      <c r="I7949" t="s">
        <v>23</v>
      </c>
      <c r="J7949" t="s">
        <v>9</v>
      </c>
      <c r="O7949" t="s">
        <v>101</v>
      </c>
      <c r="P7949" t="s">
        <v>9</v>
      </c>
      <c r="Q7949" t="s">
        <v>9</v>
      </c>
      <c r="R7949" t="s">
        <v>122</v>
      </c>
      <c r="S7949" t="s">
        <v>127</v>
      </c>
      <c r="T7949">
        <v>12</v>
      </c>
      <c r="U7949" t="s">
        <v>475</v>
      </c>
      <c r="W7949" t="s">
        <v>386</v>
      </c>
    </row>
    <row r="7950" spans="1:23" x14ac:dyDescent="0.25">
      <c r="A7950" t="s">
        <v>336</v>
      </c>
      <c r="B7950" s="1">
        <v>43830</v>
      </c>
      <c r="C7950">
        <v>0.1</v>
      </c>
      <c r="D7950" t="s">
        <v>556</v>
      </c>
      <c r="E7950" t="s">
        <v>556</v>
      </c>
      <c r="F7950" t="s">
        <v>546</v>
      </c>
      <c r="G7950" t="s">
        <v>92</v>
      </c>
      <c r="H7950" t="s">
        <v>71</v>
      </c>
      <c r="I7950" t="s">
        <v>71</v>
      </c>
      <c r="J7950" t="s">
        <v>9</v>
      </c>
      <c r="O7950" t="s">
        <v>92</v>
      </c>
      <c r="P7950" t="s">
        <v>9</v>
      </c>
      <c r="Q7950" t="s">
        <v>9</v>
      </c>
      <c r="R7950" t="s">
        <v>92</v>
      </c>
      <c r="S7950" t="s">
        <v>127</v>
      </c>
      <c r="T7950">
        <v>12</v>
      </c>
      <c r="U7950" t="s">
        <v>475</v>
      </c>
      <c r="W7950" t="s">
        <v>386</v>
      </c>
    </row>
    <row r="7951" spans="1:23" x14ac:dyDescent="0.25">
      <c r="A7951" t="s">
        <v>19</v>
      </c>
      <c r="B7951" s="1">
        <v>43830</v>
      </c>
      <c r="C7951">
        <v>0.65</v>
      </c>
      <c r="D7951" t="s">
        <v>554</v>
      </c>
      <c r="E7951" t="s">
        <v>554</v>
      </c>
      <c r="F7951" t="s">
        <v>555</v>
      </c>
      <c r="G7951" t="s">
        <v>92</v>
      </c>
      <c r="H7951" t="s">
        <v>71</v>
      </c>
      <c r="I7951" t="s">
        <v>71</v>
      </c>
      <c r="J7951" t="s">
        <v>9</v>
      </c>
      <c r="O7951" t="s">
        <v>92</v>
      </c>
      <c r="P7951" t="s">
        <v>9</v>
      </c>
      <c r="Q7951" t="s">
        <v>9</v>
      </c>
      <c r="R7951" t="s">
        <v>92</v>
      </c>
      <c r="S7951" t="s">
        <v>127</v>
      </c>
      <c r="T7951">
        <v>12</v>
      </c>
      <c r="U7951" t="s">
        <v>475</v>
      </c>
      <c r="W7951" t="s">
        <v>386</v>
      </c>
    </row>
    <row r="7952" spans="1:23" x14ac:dyDescent="0.25">
      <c r="A7952" t="s">
        <v>553</v>
      </c>
      <c r="B7952" s="1">
        <v>43830</v>
      </c>
      <c r="C7952">
        <v>3.54</v>
      </c>
      <c r="D7952" t="s">
        <v>554</v>
      </c>
      <c r="E7952" t="s">
        <v>554</v>
      </c>
      <c r="F7952" t="s">
        <v>555</v>
      </c>
      <c r="G7952" t="s">
        <v>92</v>
      </c>
      <c r="H7952" t="s">
        <v>71</v>
      </c>
      <c r="I7952" t="s">
        <v>71</v>
      </c>
      <c r="J7952" t="s">
        <v>9</v>
      </c>
      <c r="O7952" t="s">
        <v>92</v>
      </c>
      <c r="P7952" t="s">
        <v>9</v>
      </c>
      <c r="Q7952" t="s">
        <v>9</v>
      </c>
      <c r="R7952" t="s">
        <v>92</v>
      </c>
      <c r="S7952" t="s">
        <v>127</v>
      </c>
      <c r="T7952">
        <v>12</v>
      </c>
      <c r="U7952" t="s">
        <v>475</v>
      </c>
      <c r="W7952" t="s">
        <v>386</v>
      </c>
    </row>
    <row r="7953" spans="1:23" x14ac:dyDescent="0.25">
      <c r="A7953" t="s">
        <v>544</v>
      </c>
      <c r="B7953" s="1">
        <v>43830</v>
      </c>
      <c r="C7953">
        <v>-9.4700000000000006</v>
      </c>
      <c r="D7953" t="s">
        <v>1502</v>
      </c>
      <c r="E7953" t="s">
        <v>1502</v>
      </c>
      <c r="F7953" t="s">
        <v>2721</v>
      </c>
      <c r="G7953" t="s">
        <v>104</v>
      </c>
      <c r="H7953" t="s">
        <v>7</v>
      </c>
      <c r="I7953" t="s">
        <v>7</v>
      </c>
      <c r="J7953" t="s">
        <v>9</v>
      </c>
      <c r="O7953" t="s">
        <v>104</v>
      </c>
      <c r="P7953" t="s">
        <v>9</v>
      </c>
      <c r="Q7953" t="s">
        <v>9</v>
      </c>
      <c r="R7953" t="s">
        <v>122</v>
      </c>
      <c r="S7953" t="s">
        <v>127</v>
      </c>
      <c r="T7953">
        <v>12</v>
      </c>
      <c r="U7953" t="s">
        <v>475</v>
      </c>
      <c r="W7953" t="s">
        <v>386</v>
      </c>
    </row>
    <row r="7954" spans="1:23" x14ac:dyDescent="0.25">
      <c r="A7954" t="s">
        <v>390</v>
      </c>
      <c r="B7954" s="1">
        <v>43830</v>
      </c>
      <c r="C7954">
        <v>154.80000000000001</v>
      </c>
      <c r="D7954" t="s">
        <v>551</v>
      </c>
      <c r="E7954" t="s">
        <v>551</v>
      </c>
      <c r="F7954" t="s">
        <v>552</v>
      </c>
      <c r="G7954" t="s">
        <v>92</v>
      </c>
      <c r="H7954" t="s">
        <v>71</v>
      </c>
      <c r="I7954" t="s">
        <v>71</v>
      </c>
      <c r="J7954" t="s">
        <v>9</v>
      </c>
      <c r="O7954" t="s">
        <v>92</v>
      </c>
      <c r="P7954" t="s">
        <v>9</v>
      </c>
      <c r="Q7954" t="s">
        <v>9</v>
      </c>
      <c r="R7954" t="s">
        <v>92</v>
      </c>
      <c r="S7954" t="s">
        <v>127</v>
      </c>
      <c r="T7954">
        <v>12</v>
      </c>
      <c r="U7954" t="s">
        <v>475</v>
      </c>
      <c r="W7954" t="s">
        <v>386</v>
      </c>
    </row>
    <row r="7955" spans="1:23" x14ac:dyDescent="0.25">
      <c r="A7955" t="s">
        <v>58</v>
      </c>
      <c r="B7955" s="1">
        <v>43830</v>
      </c>
      <c r="C7955">
        <v>181.79</v>
      </c>
      <c r="D7955" t="s">
        <v>551</v>
      </c>
      <c r="E7955" t="s">
        <v>551</v>
      </c>
      <c r="F7955" t="s">
        <v>552</v>
      </c>
      <c r="G7955" t="s">
        <v>92</v>
      </c>
      <c r="H7955" t="s">
        <v>71</v>
      </c>
      <c r="I7955" t="s">
        <v>71</v>
      </c>
      <c r="J7955" t="s">
        <v>9</v>
      </c>
      <c r="O7955" t="s">
        <v>92</v>
      </c>
      <c r="P7955" t="s">
        <v>9</v>
      </c>
      <c r="Q7955" t="s">
        <v>9</v>
      </c>
      <c r="R7955" t="s">
        <v>92</v>
      </c>
      <c r="S7955" t="s">
        <v>127</v>
      </c>
      <c r="T7955">
        <v>12</v>
      </c>
      <c r="U7955" t="s">
        <v>475</v>
      </c>
      <c r="W7955" t="s">
        <v>386</v>
      </c>
    </row>
    <row r="7956" spans="1:23" x14ac:dyDescent="0.25">
      <c r="A7956" t="s">
        <v>487</v>
      </c>
      <c r="B7956" s="1">
        <v>43830</v>
      </c>
      <c r="C7956">
        <v>100</v>
      </c>
      <c r="D7956" t="s">
        <v>510</v>
      </c>
      <c r="E7956" t="s">
        <v>510</v>
      </c>
      <c r="F7956" t="s">
        <v>501</v>
      </c>
      <c r="G7956" t="s">
        <v>92</v>
      </c>
      <c r="H7956" t="s">
        <v>30</v>
      </c>
      <c r="I7956" t="s">
        <v>30</v>
      </c>
      <c r="J7956" t="s">
        <v>9</v>
      </c>
      <c r="O7956" t="s">
        <v>92</v>
      </c>
      <c r="P7956" t="s">
        <v>9</v>
      </c>
      <c r="Q7956" t="s">
        <v>9</v>
      </c>
      <c r="R7956" t="s">
        <v>92</v>
      </c>
      <c r="S7956" t="s">
        <v>127</v>
      </c>
      <c r="T7956">
        <v>12</v>
      </c>
      <c r="U7956" t="s">
        <v>475</v>
      </c>
      <c r="W7956" t="s">
        <v>386</v>
      </c>
    </row>
    <row r="7957" spans="1:23" x14ac:dyDescent="0.25">
      <c r="A7957" t="s">
        <v>544</v>
      </c>
      <c r="B7957" s="1">
        <v>43830</v>
      </c>
      <c r="C7957">
        <v>-77</v>
      </c>
      <c r="D7957" t="s">
        <v>495</v>
      </c>
      <c r="E7957" t="s">
        <v>495</v>
      </c>
      <c r="F7957" t="s">
        <v>601</v>
      </c>
      <c r="G7957" t="s">
        <v>104</v>
      </c>
      <c r="H7957" t="s">
        <v>16</v>
      </c>
      <c r="I7957" t="s">
        <v>16</v>
      </c>
      <c r="J7957" t="s">
        <v>9</v>
      </c>
      <c r="O7957" t="s">
        <v>104</v>
      </c>
      <c r="P7957" t="s">
        <v>9</v>
      </c>
      <c r="Q7957" t="s">
        <v>9</v>
      </c>
      <c r="R7957" t="s">
        <v>122</v>
      </c>
      <c r="S7957" t="s">
        <v>127</v>
      </c>
      <c r="T7957">
        <v>12</v>
      </c>
      <c r="U7957" t="s">
        <v>475</v>
      </c>
      <c r="W7957" t="s">
        <v>386</v>
      </c>
    </row>
    <row r="7958" spans="1:23" x14ac:dyDescent="0.25">
      <c r="A7958" t="s">
        <v>544</v>
      </c>
      <c r="B7958" s="1">
        <v>43830</v>
      </c>
      <c r="C7958">
        <v>-2.74</v>
      </c>
      <c r="D7958" t="s">
        <v>1502</v>
      </c>
      <c r="E7958" t="s">
        <v>1502</v>
      </c>
      <c r="F7958" t="s">
        <v>2721</v>
      </c>
      <c r="G7958" t="s">
        <v>104</v>
      </c>
      <c r="H7958" t="s">
        <v>7</v>
      </c>
      <c r="I7958" t="s">
        <v>7</v>
      </c>
      <c r="J7958" t="s">
        <v>9</v>
      </c>
      <c r="O7958" t="s">
        <v>104</v>
      </c>
      <c r="P7958" t="s">
        <v>9</v>
      </c>
      <c r="Q7958" t="s">
        <v>9</v>
      </c>
      <c r="R7958" t="s">
        <v>122</v>
      </c>
      <c r="S7958" t="s">
        <v>127</v>
      </c>
      <c r="T7958">
        <v>12</v>
      </c>
      <c r="U7958" t="s">
        <v>475</v>
      </c>
      <c r="W7958" t="s">
        <v>386</v>
      </c>
    </row>
    <row r="7959" spans="1:23" x14ac:dyDescent="0.25">
      <c r="A7959" t="s">
        <v>356</v>
      </c>
      <c r="B7959" s="1">
        <v>43830</v>
      </c>
      <c r="C7959">
        <v>5.74</v>
      </c>
      <c r="D7959" t="s">
        <v>6618</v>
      </c>
      <c r="E7959" t="s">
        <v>6618</v>
      </c>
      <c r="F7959" t="s">
        <v>6487</v>
      </c>
      <c r="G7959" t="s">
        <v>89</v>
      </c>
      <c r="H7959" t="s">
        <v>69</v>
      </c>
      <c r="I7959" t="s">
        <v>69</v>
      </c>
      <c r="J7959" t="s">
        <v>9</v>
      </c>
      <c r="O7959" t="s">
        <v>89</v>
      </c>
      <c r="P7959" t="s">
        <v>9</v>
      </c>
      <c r="Q7959" t="s">
        <v>9</v>
      </c>
      <c r="R7959" t="s">
        <v>224</v>
      </c>
      <c r="S7959" t="s">
        <v>127</v>
      </c>
      <c r="T7959">
        <v>1</v>
      </c>
      <c r="U7959" t="s">
        <v>475</v>
      </c>
      <c r="W7959" t="s">
        <v>386</v>
      </c>
    </row>
    <row r="7960" spans="1:23" x14ac:dyDescent="0.25">
      <c r="A7960" t="s">
        <v>356</v>
      </c>
      <c r="B7960" s="1">
        <v>43830</v>
      </c>
      <c r="C7960">
        <v>5.74</v>
      </c>
      <c r="D7960" t="s">
        <v>6618</v>
      </c>
      <c r="E7960" t="s">
        <v>6618</v>
      </c>
      <c r="F7960" t="s">
        <v>6487</v>
      </c>
      <c r="G7960" t="s">
        <v>89</v>
      </c>
      <c r="H7960" t="s">
        <v>69</v>
      </c>
      <c r="I7960" t="s">
        <v>69</v>
      </c>
      <c r="J7960" t="s">
        <v>9</v>
      </c>
      <c r="O7960" t="s">
        <v>89</v>
      </c>
      <c r="P7960" t="s">
        <v>9</v>
      </c>
      <c r="Q7960" t="s">
        <v>9</v>
      </c>
      <c r="R7960" t="s">
        <v>224</v>
      </c>
      <c r="S7960" t="s">
        <v>127</v>
      </c>
      <c r="T7960">
        <v>1</v>
      </c>
      <c r="U7960" t="s">
        <v>475</v>
      </c>
      <c r="W7960" t="s">
        <v>386</v>
      </c>
    </row>
    <row r="7961" spans="1:23" x14ac:dyDescent="0.25">
      <c r="A7961" t="s">
        <v>6411</v>
      </c>
      <c r="B7961" s="1">
        <v>43830</v>
      </c>
      <c r="C7961">
        <v>-12.99</v>
      </c>
      <c r="D7961" t="s">
        <v>8282</v>
      </c>
      <c r="E7961" t="s">
        <v>8282</v>
      </c>
      <c r="F7961" t="s">
        <v>8283</v>
      </c>
      <c r="G7961" t="s">
        <v>89</v>
      </c>
      <c r="H7961" t="s">
        <v>229</v>
      </c>
      <c r="I7961" t="s">
        <v>229</v>
      </c>
      <c r="J7961" t="s">
        <v>9</v>
      </c>
      <c r="O7961" t="s">
        <v>89</v>
      </c>
      <c r="P7961" t="s">
        <v>9</v>
      </c>
      <c r="Q7961" t="s">
        <v>9</v>
      </c>
      <c r="R7961" t="s">
        <v>224</v>
      </c>
      <c r="S7961" t="s">
        <v>127</v>
      </c>
      <c r="T7961">
        <v>1</v>
      </c>
      <c r="U7961" t="s">
        <v>475</v>
      </c>
      <c r="W7961" t="s">
        <v>386</v>
      </c>
    </row>
    <row r="7962" spans="1:23" x14ac:dyDescent="0.25">
      <c r="A7962" t="s">
        <v>356</v>
      </c>
      <c r="B7962" s="1">
        <v>43830</v>
      </c>
      <c r="C7962">
        <v>16.32</v>
      </c>
      <c r="D7962" t="s">
        <v>6618</v>
      </c>
      <c r="E7962" t="s">
        <v>6618</v>
      </c>
      <c r="F7962" t="s">
        <v>6487</v>
      </c>
      <c r="G7962" t="s">
        <v>89</v>
      </c>
      <c r="H7962" t="s">
        <v>69</v>
      </c>
      <c r="I7962" t="s">
        <v>69</v>
      </c>
      <c r="J7962" t="s">
        <v>9</v>
      </c>
      <c r="O7962" t="s">
        <v>89</v>
      </c>
      <c r="P7962" t="s">
        <v>9</v>
      </c>
      <c r="Q7962" t="s">
        <v>9</v>
      </c>
      <c r="R7962" t="s">
        <v>224</v>
      </c>
      <c r="S7962" t="s">
        <v>127</v>
      </c>
      <c r="T7962">
        <v>1</v>
      </c>
      <c r="U7962" t="s">
        <v>475</v>
      </c>
      <c r="W7962" t="s">
        <v>386</v>
      </c>
    </row>
    <row r="7963" spans="1:23" x14ac:dyDescent="0.25">
      <c r="A7963" t="s">
        <v>34</v>
      </c>
      <c r="B7963" s="1">
        <v>43830</v>
      </c>
      <c r="C7963">
        <v>-11</v>
      </c>
      <c r="D7963" t="s">
        <v>491</v>
      </c>
      <c r="E7963" t="s">
        <v>491</v>
      </c>
      <c r="F7963" t="s">
        <v>2841</v>
      </c>
      <c r="G7963" t="s">
        <v>120</v>
      </c>
      <c r="H7963" t="s">
        <v>67</v>
      </c>
      <c r="I7963" t="s">
        <v>67</v>
      </c>
      <c r="J7963" t="s">
        <v>9</v>
      </c>
      <c r="O7963" t="s">
        <v>120</v>
      </c>
      <c r="P7963" t="s">
        <v>9</v>
      </c>
      <c r="Q7963" t="s">
        <v>2842</v>
      </c>
      <c r="R7963" t="s">
        <v>122</v>
      </c>
      <c r="S7963" t="s">
        <v>127</v>
      </c>
      <c r="T7963">
        <v>12</v>
      </c>
      <c r="U7963" t="s">
        <v>475</v>
      </c>
      <c r="W7963" t="s">
        <v>386</v>
      </c>
    </row>
    <row r="7964" spans="1:23" x14ac:dyDescent="0.25">
      <c r="A7964" t="s">
        <v>356</v>
      </c>
      <c r="B7964" s="1">
        <v>43830</v>
      </c>
      <c r="C7964">
        <v>1.44</v>
      </c>
      <c r="D7964" t="s">
        <v>6637</v>
      </c>
      <c r="E7964" t="s">
        <v>6637</v>
      </c>
      <c r="F7964" t="s">
        <v>8294</v>
      </c>
      <c r="G7964" t="s">
        <v>89</v>
      </c>
      <c r="H7964" t="s">
        <v>69</v>
      </c>
      <c r="I7964" t="s">
        <v>69</v>
      </c>
      <c r="J7964" t="s">
        <v>9</v>
      </c>
      <c r="O7964" t="s">
        <v>89</v>
      </c>
      <c r="P7964" t="s">
        <v>9</v>
      </c>
      <c r="Q7964" t="s">
        <v>9</v>
      </c>
      <c r="R7964" t="s">
        <v>224</v>
      </c>
      <c r="S7964" t="s">
        <v>127</v>
      </c>
      <c r="T7964">
        <v>1</v>
      </c>
      <c r="U7964" t="s">
        <v>475</v>
      </c>
      <c r="W7964" t="s">
        <v>386</v>
      </c>
    </row>
    <row r="7965" spans="1:23" x14ac:dyDescent="0.25">
      <c r="A7965" t="s">
        <v>356</v>
      </c>
      <c r="B7965" s="1">
        <v>43830</v>
      </c>
      <c r="C7965">
        <v>16.32</v>
      </c>
      <c r="D7965" t="s">
        <v>6618</v>
      </c>
      <c r="E7965" t="s">
        <v>6618</v>
      </c>
      <c r="F7965" t="s">
        <v>6487</v>
      </c>
      <c r="G7965" t="s">
        <v>89</v>
      </c>
      <c r="H7965" t="s">
        <v>69</v>
      </c>
      <c r="I7965" t="s">
        <v>69</v>
      </c>
      <c r="J7965" t="s">
        <v>9</v>
      </c>
      <c r="O7965" t="s">
        <v>89</v>
      </c>
      <c r="P7965" t="s">
        <v>9</v>
      </c>
      <c r="Q7965" t="s">
        <v>9</v>
      </c>
      <c r="R7965" t="s">
        <v>224</v>
      </c>
      <c r="S7965" t="s">
        <v>127</v>
      </c>
      <c r="T7965">
        <v>1</v>
      </c>
      <c r="U7965" t="s">
        <v>475</v>
      </c>
      <c r="W7965" t="s">
        <v>386</v>
      </c>
    </row>
    <row r="7966" spans="1:23" x14ac:dyDescent="0.25">
      <c r="A7966" t="s">
        <v>356</v>
      </c>
      <c r="B7966" s="1">
        <v>43830</v>
      </c>
      <c r="C7966">
        <v>1.44</v>
      </c>
      <c r="D7966" t="s">
        <v>6637</v>
      </c>
      <c r="E7966" t="s">
        <v>6637</v>
      </c>
      <c r="F7966" t="s">
        <v>8294</v>
      </c>
      <c r="G7966" t="s">
        <v>89</v>
      </c>
      <c r="H7966" t="s">
        <v>69</v>
      </c>
      <c r="I7966" t="s">
        <v>69</v>
      </c>
      <c r="J7966" t="s">
        <v>9</v>
      </c>
      <c r="O7966" t="s">
        <v>89</v>
      </c>
      <c r="P7966" t="s">
        <v>9</v>
      </c>
      <c r="Q7966" t="s">
        <v>9</v>
      </c>
      <c r="R7966" t="s">
        <v>224</v>
      </c>
      <c r="S7966" t="s">
        <v>127</v>
      </c>
      <c r="T7966">
        <v>1</v>
      </c>
      <c r="U7966" t="s">
        <v>475</v>
      </c>
      <c r="W7966" t="s">
        <v>386</v>
      </c>
    </row>
    <row r="7967" spans="1:23" x14ac:dyDescent="0.25">
      <c r="A7967" t="s">
        <v>19</v>
      </c>
      <c r="B7967" s="1">
        <v>43829</v>
      </c>
      <c r="C7967">
        <v>-40000</v>
      </c>
      <c r="D7967" t="s">
        <v>1803</v>
      </c>
      <c r="E7967" t="s">
        <v>1803</v>
      </c>
      <c r="F7967" t="s">
        <v>990</v>
      </c>
      <c r="G7967" t="s">
        <v>119</v>
      </c>
      <c r="H7967" t="s">
        <v>54</v>
      </c>
      <c r="I7967" t="s">
        <v>54</v>
      </c>
      <c r="J7967" t="s">
        <v>9</v>
      </c>
      <c r="O7967" t="s">
        <v>119</v>
      </c>
      <c r="P7967" t="s">
        <v>9</v>
      </c>
      <c r="Q7967" t="s">
        <v>9</v>
      </c>
      <c r="R7967" t="s">
        <v>122</v>
      </c>
      <c r="S7967" t="s">
        <v>127</v>
      </c>
      <c r="T7967">
        <v>1</v>
      </c>
      <c r="U7967" t="s">
        <v>475</v>
      </c>
      <c r="V7967" t="s">
        <v>305</v>
      </c>
      <c r="W7967" t="s">
        <v>386</v>
      </c>
    </row>
    <row r="7968" spans="1:23" x14ac:dyDescent="0.25">
      <c r="A7968" t="s">
        <v>492</v>
      </c>
      <c r="B7968" s="1">
        <v>43829</v>
      </c>
      <c r="C7968">
        <v>-49.88</v>
      </c>
      <c r="D7968" t="s">
        <v>2820</v>
      </c>
      <c r="E7968" t="s">
        <v>2820</v>
      </c>
      <c r="F7968" t="s">
        <v>2843</v>
      </c>
      <c r="G7968" t="s">
        <v>10</v>
      </c>
      <c r="H7968" t="s">
        <v>98</v>
      </c>
      <c r="I7968" t="s">
        <v>98</v>
      </c>
      <c r="J7968" t="s">
        <v>9</v>
      </c>
      <c r="O7968" t="s">
        <v>10</v>
      </c>
      <c r="P7968" t="s">
        <v>9</v>
      </c>
      <c r="Q7968" t="s">
        <v>2844</v>
      </c>
      <c r="R7968" t="s">
        <v>122</v>
      </c>
      <c r="S7968" t="s">
        <v>125</v>
      </c>
      <c r="T7968">
        <v>1</v>
      </c>
      <c r="U7968" t="s">
        <v>475</v>
      </c>
      <c r="W7968" t="s">
        <v>386</v>
      </c>
    </row>
    <row r="7969" spans="1:23" x14ac:dyDescent="0.25">
      <c r="A7969" t="s">
        <v>492</v>
      </c>
      <c r="B7969" s="1">
        <v>43829</v>
      </c>
      <c r="C7969">
        <v>-13.67</v>
      </c>
      <c r="D7969" t="s">
        <v>2820</v>
      </c>
      <c r="E7969" t="s">
        <v>2820</v>
      </c>
      <c r="F7969" t="s">
        <v>2849</v>
      </c>
      <c r="G7969" t="s">
        <v>88</v>
      </c>
      <c r="H7969" t="s">
        <v>59</v>
      </c>
      <c r="I7969" t="s">
        <v>59</v>
      </c>
      <c r="J7969" t="s">
        <v>2850</v>
      </c>
      <c r="K7969" t="s">
        <v>1298</v>
      </c>
      <c r="O7969" t="s">
        <v>88</v>
      </c>
      <c r="P7969" t="s">
        <v>9</v>
      </c>
      <c r="Q7969" t="s">
        <v>2851</v>
      </c>
      <c r="R7969" t="s">
        <v>122</v>
      </c>
      <c r="S7969" t="s">
        <v>127</v>
      </c>
      <c r="T7969">
        <v>1</v>
      </c>
      <c r="U7969" t="s">
        <v>475</v>
      </c>
      <c r="W7969" t="s">
        <v>386</v>
      </c>
    </row>
    <row r="7970" spans="1:23" x14ac:dyDescent="0.25">
      <c r="A7970" t="s">
        <v>19</v>
      </c>
      <c r="B7970" s="1">
        <v>43829</v>
      </c>
      <c r="C7970">
        <v>848.1</v>
      </c>
      <c r="D7970" t="s">
        <v>562</v>
      </c>
      <c r="E7970" t="s">
        <v>562</v>
      </c>
      <c r="F7970" t="s">
        <v>563</v>
      </c>
      <c r="G7970" t="s">
        <v>92</v>
      </c>
      <c r="H7970" t="s">
        <v>30</v>
      </c>
      <c r="I7970" t="s">
        <v>30</v>
      </c>
      <c r="J7970" t="s">
        <v>9</v>
      </c>
      <c r="O7970" t="s">
        <v>92</v>
      </c>
      <c r="P7970" t="s">
        <v>9</v>
      </c>
      <c r="Q7970" t="s">
        <v>9</v>
      </c>
      <c r="R7970" t="s">
        <v>92</v>
      </c>
      <c r="S7970" t="s">
        <v>127</v>
      </c>
      <c r="T7970">
        <v>12</v>
      </c>
      <c r="U7970" t="s">
        <v>475</v>
      </c>
      <c r="W7970" t="s">
        <v>386</v>
      </c>
    </row>
    <row r="7971" spans="1:23" x14ac:dyDescent="0.25">
      <c r="A7971" t="s">
        <v>6411</v>
      </c>
      <c r="B7971" s="1">
        <v>43829</v>
      </c>
      <c r="C7971">
        <v>12.99</v>
      </c>
      <c r="D7971" t="s">
        <v>8282</v>
      </c>
      <c r="E7971" t="s">
        <v>8282</v>
      </c>
      <c r="F7971" t="s">
        <v>8283</v>
      </c>
      <c r="G7971" t="s">
        <v>89</v>
      </c>
      <c r="H7971" t="s">
        <v>69</v>
      </c>
      <c r="I7971" t="s">
        <v>69</v>
      </c>
      <c r="J7971" t="s">
        <v>9</v>
      </c>
      <c r="O7971" t="s">
        <v>89</v>
      </c>
      <c r="P7971" t="s">
        <v>9</v>
      </c>
      <c r="Q7971" t="s">
        <v>9</v>
      </c>
      <c r="R7971" t="s">
        <v>224</v>
      </c>
      <c r="S7971" t="s">
        <v>127</v>
      </c>
      <c r="T7971">
        <v>1</v>
      </c>
      <c r="U7971" t="s">
        <v>475</v>
      </c>
      <c r="W7971" t="s">
        <v>386</v>
      </c>
    </row>
    <row r="7972" spans="1:23" x14ac:dyDescent="0.25">
      <c r="A7972" t="s">
        <v>6411</v>
      </c>
      <c r="B7972" s="1">
        <v>43829</v>
      </c>
      <c r="C7972">
        <v>2.97</v>
      </c>
      <c r="D7972" t="s">
        <v>556</v>
      </c>
      <c r="E7972" t="s">
        <v>556</v>
      </c>
      <c r="F7972" t="s">
        <v>8233</v>
      </c>
      <c r="G7972" t="s">
        <v>92</v>
      </c>
      <c r="H7972" t="s">
        <v>71</v>
      </c>
      <c r="I7972" t="s">
        <v>71</v>
      </c>
      <c r="J7972" t="s">
        <v>9</v>
      </c>
      <c r="O7972" t="s">
        <v>92</v>
      </c>
      <c r="P7972" t="s">
        <v>9</v>
      </c>
      <c r="Q7972" t="s">
        <v>9</v>
      </c>
      <c r="R7972" t="s">
        <v>92</v>
      </c>
      <c r="S7972" t="s">
        <v>127</v>
      </c>
      <c r="T7972">
        <v>12</v>
      </c>
      <c r="U7972" t="s">
        <v>475</v>
      </c>
      <c r="W7972" t="s">
        <v>386</v>
      </c>
    </row>
    <row r="7973" spans="1:23" x14ac:dyDescent="0.25">
      <c r="A7973" t="s">
        <v>19</v>
      </c>
      <c r="B7973" s="1">
        <v>43829</v>
      </c>
      <c r="C7973">
        <v>-465</v>
      </c>
      <c r="D7973" t="s">
        <v>921</v>
      </c>
      <c r="E7973" t="s">
        <v>921</v>
      </c>
      <c r="F7973" t="s">
        <v>922</v>
      </c>
      <c r="G7973" t="s">
        <v>117</v>
      </c>
      <c r="H7973" t="s">
        <v>47</v>
      </c>
      <c r="I7973" t="s">
        <v>47</v>
      </c>
      <c r="J7973" t="s">
        <v>9</v>
      </c>
      <c r="O7973" t="s">
        <v>117</v>
      </c>
      <c r="P7973" t="s">
        <v>9</v>
      </c>
      <c r="Q7973" t="s">
        <v>9</v>
      </c>
      <c r="R7973" t="s">
        <v>122</v>
      </c>
      <c r="S7973" t="s">
        <v>127</v>
      </c>
      <c r="T7973">
        <v>12</v>
      </c>
      <c r="U7973" t="s">
        <v>475</v>
      </c>
      <c r="V7973" t="s">
        <v>284</v>
      </c>
      <c r="W7973" t="s">
        <v>386</v>
      </c>
    </row>
    <row r="7974" spans="1:23" x14ac:dyDescent="0.25">
      <c r="A7974" t="s">
        <v>492</v>
      </c>
      <c r="B7974" s="1">
        <v>43829</v>
      </c>
      <c r="C7974">
        <v>-30</v>
      </c>
      <c r="D7974" t="s">
        <v>2845</v>
      </c>
      <c r="E7974" t="s">
        <v>2845</v>
      </c>
      <c r="F7974" t="s">
        <v>2846</v>
      </c>
      <c r="G7974" t="s">
        <v>105</v>
      </c>
      <c r="H7974" t="s">
        <v>28</v>
      </c>
      <c r="I7974" t="s">
        <v>28</v>
      </c>
      <c r="J7974" t="s">
        <v>2847</v>
      </c>
      <c r="K7974" t="s">
        <v>1307</v>
      </c>
      <c r="O7974" t="s">
        <v>105</v>
      </c>
      <c r="P7974" t="s">
        <v>9</v>
      </c>
      <c r="Q7974" t="s">
        <v>2848</v>
      </c>
      <c r="R7974" t="s">
        <v>122</v>
      </c>
      <c r="S7974" t="s">
        <v>124</v>
      </c>
      <c r="T7974">
        <v>1</v>
      </c>
      <c r="U7974" t="s">
        <v>475</v>
      </c>
      <c r="W7974" t="s">
        <v>386</v>
      </c>
    </row>
    <row r="7975" spans="1:23" x14ac:dyDescent="0.25">
      <c r="A7975" t="s">
        <v>544</v>
      </c>
      <c r="B7975" s="1">
        <v>43829</v>
      </c>
      <c r="C7975">
        <v>-149.49</v>
      </c>
      <c r="D7975" t="s">
        <v>2852</v>
      </c>
      <c r="E7975" t="s">
        <v>2852</v>
      </c>
      <c r="F7975" t="s">
        <v>2853</v>
      </c>
      <c r="G7975" t="s">
        <v>105</v>
      </c>
      <c r="H7975" t="s">
        <v>28</v>
      </c>
      <c r="I7975" t="s">
        <v>28</v>
      </c>
      <c r="J7975" t="s">
        <v>2847</v>
      </c>
      <c r="K7975" t="s">
        <v>1317</v>
      </c>
      <c r="O7975" t="s">
        <v>105</v>
      </c>
      <c r="P7975" t="s">
        <v>9</v>
      </c>
      <c r="Q7975" t="s">
        <v>2854</v>
      </c>
      <c r="R7975" t="s">
        <v>122</v>
      </c>
      <c r="S7975" t="s">
        <v>124</v>
      </c>
      <c r="T7975">
        <v>1</v>
      </c>
      <c r="U7975" t="s">
        <v>475</v>
      </c>
      <c r="W7975" t="s">
        <v>386</v>
      </c>
    </row>
    <row r="7976" spans="1:23" x14ac:dyDescent="0.25">
      <c r="A7976" t="s">
        <v>544</v>
      </c>
      <c r="B7976" s="1">
        <v>43829</v>
      </c>
      <c r="C7976">
        <v>-2.76</v>
      </c>
      <c r="D7976" t="s">
        <v>560</v>
      </c>
      <c r="E7976" t="s">
        <v>560</v>
      </c>
      <c r="F7976" t="s">
        <v>561</v>
      </c>
      <c r="G7976" t="s">
        <v>104</v>
      </c>
      <c r="H7976" t="s">
        <v>7</v>
      </c>
      <c r="I7976" t="s">
        <v>7</v>
      </c>
      <c r="J7976" t="s">
        <v>9</v>
      </c>
      <c r="O7976" t="s">
        <v>104</v>
      </c>
      <c r="P7976" t="s">
        <v>9</v>
      </c>
      <c r="Q7976" t="s">
        <v>9</v>
      </c>
      <c r="R7976" t="s">
        <v>122</v>
      </c>
      <c r="S7976" t="s">
        <v>127</v>
      </c>
      <c r="T7976">
        <v>12</v>
      </c>
      <c r="U7976" t="s">
        <v>475</v>
      </c>
      <c r="W7976" t="s">
        <v>386</v>
      </c>
    </row>
    <row r="7977" spans="1:23" x14ac:dyDescent="0.25">
      <c r="A7977" t="s">
        <v>544</v>
      </c>
      <c r="B7977" s="1">
        <v>43829</v>
      </c>
      <c r="C7977">
        <v>-88.07</v>
      </c>
      <c r="D7977" t="s">
        <v>2535</v>
      </c>
      <c r="E7977" t="s">
        <v>2535</v>
      </c>
      <c r="F7977" t="s">
        <v>2858</v>
      </c>
      <c r="G7977" t="s">
        <v>104</v>
      </c>
      <c r="H7977" t="s">
        <v>16</v>
      </c>
      <c r="I7977" t="s">
        <v>16</v>
      </c>
      <c r="J7977" t="s">
        <v>9</v>
      </c>
      <c r="O7977" t="s">
        <v>104</v>
      </c>
      <c r="P7977" t="s">
        <v>9</v>
      </c>
      <c r="Q7977" t="s">
        <v>9</v>
      </c>
      <c r="R7977" t="s">
        <v>122</v>
      </c>
      <c r="S7977" t="s">
        <v>127</v>
      </c>
      <c r="T7977">
        <v>12</v>
      </c>
      <c r="U7977" t="s">
        <v>475</v>
      </c>
      <c r="W7977" t="s">
        <v>386</v>
      </c>
    </row>
    <row r="7978" spans="1:23" x14ac:dyDescent="0.25">
      <c r="A7978" t="s">
        <v>492</v>
      </c>
      <c r="B7978" s="1">
        <v>43829</v>
      </c>
      <c r="C7978">
        <v>-12.5</v>
      </c>
      <c r="D7978" t="s">
        <v>1184</v>
      </c>
      <c r="E7978" t="s">
        <v>1184</v>
      </c>
      <c r="F7978" t="s">
        <v>1908</v>
      </c>
      <c r="G7978" t="s">
        <v>105</v>
      </c>
      <c r="H7978" t="s">
        <v>28</v>
      </c>
      <c r="I7978" t="s">
        <v>28</v>
      </c>
      <c r="J7978" t="s">
        <v>2847</v>
      </c>
      <c r="K7978" t="s">
        <v>1280</v>
      </c>
      <c r="O7978" t="s">
        <v>105</v>
      </c>
      <c r="P7978" t="s">
        <v>9</v>
      </c>
      <c r="Q7978" t="s">
        <v>2855</v>
      </c>
      <c r="R7978" t="s">
        <v>122</v>
      </c>
      <c r="S7978" t="s">
        <v>124</v>
      </c>
      <c r="T7978">
        <v>1</v>
      </c>
      <c r="U7978" t="s">
        <v>475</v>
      </c>
      <c r="W7978" t="s">
        <v>386</v>
      </c>
    </row>
    <row r="7979" spans="1:23" x14ac:dyDescent="0.25">
      <c r="A7979" t="s">
        <v>492</v>
      </c>
      <c r="B7979" s="1">
        <v>43829</v>
      </c>
      <c r="C7979">
        <v>-28</v>
      </c>
      <c r="D7979" t="s">
        <v>2856</v>
      </c>
      <c r="E7979" t="s">
        <v>2856</v>
      </c>
      <c r="F7979" t="s">
        <v>2857</v>
      </c>
      <c r="G7979" t="s">
        <v>105</v>
      </c>
      <c r="H7979" t="s">
        <v>28</v>
      </c>
      <c r="I7979" t="s">
        <v>28</v>
      </c>
      <c r="J7979" t="s">
        <v>2847</v>
      </c>
      <c r="K7979" t="s">
        <v>1307</v>
      </c>
      <c r="O7979" t="s">
        <v>105</v>
      </c>
      <c r="P7979" t="s">
        <v>9</v>
      </c>
      <c r="Q7979" t="s">
        <v>2848</v>
      </c>
      <c r="R7979" t="s">
        <v>122</v>
      </c>
      <c r="S7979" t="s">
        <v>124</v>
      </c>
      <c r="T7979">
        <v>1</v>
      </c>
      <c r="U7979" t="s">
        <v>475</v>
      </c>
      <c r="W7979" t="s">
        <v>386</v>
      </c>
    </row>
    <row r="7980" spans="1:23" x14ac:dyDescent="0.25">
      <c r="A7980" t="s">
        <v>544</v>
      </c>
      <c r="B7980" s="1">
        <v>43828</v>
      </c>
      <c r="C7980">
        <v>-24.22</v>
      </c>
      <c r="D7980" t="s">
        <v>2859</v>
      </c>
      <c r="E7980" t="s">
        <v>2859</v>
      </c>
      <c r="F7980" t="s">
        <v>2860</v>
      </c>
      <c r="G7980" t="s">
        <v>105</v>
      </c>
      <c r="H7980" t="s">
        <v>28</v>
      </c>
      <c r="I7980" t="s">
        <v>28</v>
      </c>
      <c r="J7980" t="s">
        <v>2847</v>
      </c>
      <c r="K7980" t="s">
        <v>1280</v>
      </c>
      <c r="O7980" t="s">
        <v>105</v>
      </c>
      <c r="P7980" t="s">
        <v>9</v>
      </c>
      <c r="Q7980" t="s">
        <v>2861</v>
      </c>
      <c r="R7980" t="s">
        <v>122</v>
      </c>
      <c r="S7980" t="s">
        <v>124</v>
      </c>
      <c r="T7980">
        <v>1</v>
      </c>
      <c r="U7980" t="s">
        <v>475</v>
      </c>
      <c r="W7980" t="s">
        <v>386</v>
      </c>
    </row>
    <row r="7981" spans="1:23" x14ac:dyDescent="0.25">
      <c r="A7981" t="s">
        <v>544</v>
      </c>
      <c r="B7981" s="1">
        <v>43828</v>
      </c>
      <c r="C7981">
        <v>-60.94</v>
      </c>
      <c r="D7981" t="s">
        <v>2859</v>
      </c>
      <c r="E7981" t="s">
        <v>2859</v>
      </c>
      <c r="F7981" t="s">
        <v>2860</v>
      </c>
      <c r="G7981" t="s">
        <v>105</v>
      </c>
      <c r="H7981" t="s">
        <v>28</v>
      </c>
      <c r="I7981" t="s">
        <v>28</v>
      </c>
      <c r="J7981" t="s">
        <v>2847</v>
      </c>
      <c r="K7981" t="s">
        <v>1280</v>
      </c>
      <c r="O7981" t="s">
        <v>105</v>
      </c>
      <c r="P7981" t="s">
        <v>9</v>
      </c>
      <c r="Q7981" t="s">
        <v>2861</v>
      </c>
      <c r="R7981" t="s">
        <v>122</v>
      </c>
      <c r="S7981" t="s">
        <v>124</v>
      </c>
      <c r="T7981">
        <v>1</v>
      </c>
      <c r="U7981" t="s">
        <v>475</v>
      </c>
      <c r="W7981" t="s">
        <v>386</v>
      </c>
    </row>
    <row r="7982" spans="1:23" x14ac:dyDescent="0.25">
      <c r="A7982" t="s">
        <v>544</v>
      </c>
      <c r="B7982" s="1">
        <v>43828</v>
      </c>
      <c r="C7982">
        <v>-30.72</v>
      </c>
      <c r="D7982" t="s">
        <v>2866</v>
      </c>
      <c r="E7982" t="s">
        <v>2866</v>
      </c>
      <c r="F7982" t="s">
        <v>2867</v>
      </c>
      <c r="G7982" t="s">
        <v>105</v>
      </c>
      <c r="H7982" t="s">
        <v>28</v>
      </c>
      <c r="I7982" t="s">
        <v>28</v>
      </c>
      <c r="J7982" t="s">
        <v>2847</v>
      </c>
      <c r="K7982" t="s">
        <v>1280</v>
      </c>
      <c r="O7982" t="s">
        <v>105</v>
      </c>
      <c r="P7982" t="s">
        <v>9</v>
      </c>
      <c r="Q7982" t="s">
        <v>2861</v>
      </c>
      <c r="R7982" t="s">
        <v>122</v>
      </c>
      <c r="S7982" t="s">
        <v>124</v>
      </c>
      <c r="T7982">
        <v>1</v>
      </c>
      <c r="U7982" t="s">
        <v>475</v>
      </c>
      <c r="W7982" t="s">
        <v>386</v>
      </c>
    </row>
    <row r="7983" spans="1:23" x14ac:dyDescent="0.25">
      <c r="A7983" t="s">
        <v>544</v>
      </c>
      <c r="B7983" s="1">
        <v>43828</v>
      </c>
      <c r="C7983">
        <v>-15.75</v>
      </c>
      <c r="D7983" t="s">
        <v>1853</v>
      </c>
      <c r="E7983" t="s">
        <v>1853</v>
      </c>
      <c r="F7983" t="s">
        <v>2864</v>
      </c>
      <c r="G7983" t="s">
        <v>105</v>
      </c>
      <c r="H7983" t="s">
        <v>28</v>
      </c>
      <c r="I7983" t="s">
        <v>28</v>
      </c>
      <c r="J7983" t="s">
        <v>2847</v>
      </c>
      <c r="K7983" t="s">
        <v>1285</v>
      </c>
      <c r="O7983" t="s">
        <v>105</v>
      </c>
      <c r="P7983" t="s">
        <v>9</v>
      </c>
      <c r="Q7983" t="s">
        <v>2865</v>
      </c>
      <c r="R7983" t="s">
        <v>122</v>
      </c>
      <c r="S7983" t="s">
        <v>124</v>
      </c>
      <c r="T7983">
        <v>1</v>
      </c>
      <c r="U7983" t="s">
        <v>475</v>
      </c>
      <c r="W7983" t="s">
        <v>386</v>
      </c>
    </row>
    <row r="7984" spans="1:23" x14ac:dyDescent="0.25">
      <c r="A7984" t="s">
        <v>544</v>
      </c>
      <c r="B7984" s="1">
        <v>43828</v>
      </c>
      <c r="C7984">
        <v>-71.8</v>
      </c>
      <c r="D7984" t="s">
        <v>2862</v>
      </c>
      <c r="E7984" t="s">
        <v>2862</v>
      </c>
      <c r="F7984" t="s">
        <v>2863</v>
      </c>
      <c r="G7984" t="s">
        <v>105</v>
      </c>
      <c r="H7984" t="s">
        <v>28</v>
      </c>
      <c r="I7984" t="s">
        <v>28</v>
      </c>
      <c r="J7984" t="s">
        <v>2847</v>
      </c>
      <c r="K7984" t="s">
        <v>1280</v>
      </c>
      <c r="O7984" t="s">
        <v>105</v>
      </c>
      <c r="P7984" t="s">
        <v>9</v>
      </c>
      <c r="Q7984" t="s">
        <v>2861</v>
      </c>
      <c r="R7984" t="s">
        <v>122</v>
      </c>
      <c r="S7984" t="s">
        <v>124</v>
      </c>
      <c r="T7984">
        <v>1</v>
      </c>
      <c r="U7984" t="s">
        <v>475</v>
      </c>
      <c r="W7984" t="s">
        <v>386</v>
      </c>
    </row>
    <row r="7985" spans="1:23" x14ac:dyDescent="0.25">
      <c r="A7985" t="s">
        <v>544</v>
      </c>
      <c r="B7985" s="1">
        <v>43827</v>
      </c>
      <c r="C7985">
        <v>-1.25</v>
      </c>
      <c r="D7985" t="s">
        <v>2870</v>
      </c>
      <c r="E7985" t="s">
        <v>2870</v>
      </c>
      <c r="F7985" t="s">
        <v>2871</v>
      </c>
      <c r="G7985" t="s">
        <v>105</v>
      </c>
      <c r="H7985" t="s">
        <v>28</v>
      </c>
      <c r="I7985" t="s">
        <v>28</v>
      </c>
      <c r="J7985" t="s">
        <v>2847</v>
      </c>
      <c r="K7985" t="s">
        <v>1280</v>
      </c>
      <c r="O7985" t="s">
        <v>105</v>
      </c>
      <c r="P7985" t="s">
        <v>9</v>
      </c>
      <c r="Q7985" t="s">
        <v>2861</v>
      </c>
      <c r="R7985" t="s">
        <v>122</v>
      </c>
      <c r="S7985" t="s">
        <v>124</v>
      </c>
      <c r="T7985">
        <v>1</v>
      </c>
      <c r="U7985" t="s">
        <v>475</v>
      </c>
      <c r="W7985" t="s">
        <v>386</v>
      </c>
    </row>
    <row r="7986" spans="1:23" x14ac:dyDescent="0.25">
      <c r="A7986" t="s">
        <v>544</v>
      </c>
      <c r="B7986" s="1">
        <v>43827</v>
      </c>
      <c r="C7986">
        <v>-13.18</v>
      </c>
      <c r="D7986" t="s">
        <v>2868</v>
      </c>
      <c r="E7986" t="s">
        <v>2868</v>
      </c>
      <c r="F7986" t="s">
        <v>2869</v>
      </c>
      <c r="G7986" t="s">
        <v>88</v>
      </c>
      <c r="H7986" t="s">
        <v>59</v>
      </c>
      <c r="I7986" t="s">
        <v>59</v>
      </c>
      <c r="J7986" t="s">
        <v>9</v>
      </c>
      <c r="O7986" t="s">
        <v>88</v>
      </c>
      <c r="P7986" t="s">
        <v>9</v>
      </c>
      <c r="Q7986" t="s">
        <v>9</v>
      </c>
      <c r="R7986" t="s">
        <v>122</v>
      </c>
      <c r="S7986" t="s">
        <v>127</v>
      </c>
      <c r="T7986">
        <v>1</v>
      </c>
      <c r="U7986" t="s">
        <v>475</v>
      </c>
      <c r="W7986" t="s">
        <v>386</v>
      </c>
    </row>
    <row r="7987" spans="1:23" x14ac:dyDescent="0.25">
      <c r="A7987" t="s">
        <v>492</v>
      </c>
      <c r="B7987" s="1">
        <v>43827</v>
      </c>
      <c r="C7987">
        <v>-6.58</v>
      </c>
      <c r="D7987" t="s">
        <v>495</v>
      </c>
      <c r="E7987" t="s">
        <v>495</v>
      </c>
      <c r="F7987" t="s">
        <v>496</v>
      </c>
      <c r="G7987" t="s">
        <v>104</v>
      </c>
      <c r="H7987" t="s">
        <v>16</v>
      </c>
      <c r="I7987" t="s">
        <v>16</v>
      </c>
      <c r="J7987" t="s">
        <v>9</v>
      </c>
      <c r="O7987" t="s">
        <v>104</v>
      </c>
      <c r="P7987" t="s">
        <v>9</v>
      </c>
      <c r="Q7987" t="s">
        <v>9</v>
      </c>
      <c r="R7987" t="s">
        <v>122</v>
      </c>
      <c r="S7987" t="s">
        <v>127</v>
      </c>
      <c r="T7987">
        <v>12</v>
      </c>
      <c r="U7987" t="s">
        <v>475</v>
      </c>
      <c r="W7987" t="s">
        <v>386</v>
      </c>
    </row>
    <row r="7988" spans="1:23" x14ac:dyDescent="0.25">
      <c r="A7988" t="s">
        <v>544</v>
      </c>
      <c r="B7988" s="1">
        <v>43827</v>
      </c>
      <c r="C7988">
        <v>-78</v>
      </c>
      <c r="D7988" t="s">
        <v>2878</v>
      </c>
      <c r="E7988" t="s">
        <v>2878</v>
      </c>
      <c r="F7988" t="s">
        <v>2879</v>
      </c>
      <c r="G7988" t="s">
        <v>13</v>
      </c>
      <c r="H7988" t="s">
        <v>15</v>
      </c>
      <c r="I7988" t="s">
        <v>15</v>
      </c>
      <c r="J7988" t="s">
        <v>9</v>
      </c>
      <c r="O7988" t="s">
        <v>13</v>
      </c>
      <c r="P7988" t="s">
        <v>9</v>
      </c>
      <c r="Q7988" t="s">
        <v>2880</v>
      </c>
      <c r="R7988" t="s">
        <v>122</v>
      </c>
      <c r="S7988" t="s">
        <v>127</v>
      </c>
      <c r="T7988">
        <v>12</v>
      </c>
      <c r="U7988" t="s">
        <v>475</v>
      </c>
      <c r="W7988" t="s">
        <v>386</v>
      </c>
    </row>
    <row r="7989" spans="1:23" x14ac:dyDescent="0.25">
      <c r="A7989" t="s">
        <v>544</v>
      </c>
      <c r="B7989" s="1">
        <v>43827</v>
      </c>
      <c r="C7989">
        <v>-33</v>
      </c>
      <c r="D7989" t="s">
        <v>1853</v>
      </c>
      <c r="E7989" t="s">
        <v>1853</v>
      </c>
      <c r="F7989" t="s">
        <v>2876</v>
      </c>
      <c r="G7989" t="s">
        <v>105</v>
      </c>
      <c r="H7989" t="s">
        <v>28</v>
      </c>
      <c r="I7989" t="s">
        <v>28</v>
      </c>
      <c r="J7989" t="s">
        <v>2847</v>
      </c>
      <c r="K7989" t="s">
        <v>2142</v>
      </c>
      <c r="O7989" t="s">
        <v>105</v>
      </c>
      <c r="P7989" t="s">
        <v>9</v>
      </c>
      <c r="Q7989" t="s">
        <v>2877</v>
      </c>
      <c r="R7989" t="s">
        <v>122</v>
      </c>
      <c r="S7989" t="s">
        <v>124</v>
      </c>
      <c r="T7989">
        <v>1</v>
      </c>
      <c r="U7989" t="s">
        <v>475</v>
      </c>
      <c r="W7989" t="s">
        <v>386</v>
      </c>
    </row>
    <row r="7990" spans="1:23" x14ac:dyDescent="0.25">
      <c r="A7990" t="s">
        <v>544</v>
      </c>
      <c r="B7990" s="1">
        <v>43827</v>
      </c>
      <c r="C7990">
        <v>-1.1000000000000001</v>
      </c>
      <c r="D7990" t="s">
        <v>2870</v>
      </c>
      <c r="E7990" t="s">
        <v>2870</v>
      </c>
      <c r="F7990" t="s">
        <v>2871</v>
      </c>
      <c r="G7990" t="s">
        <v>104</v>
      </c>
      <c r="H7990" t="s">
        <v>7</v>
      </c>
      <c r="I7990" t="s">
        <v>7</v>
      </c>
      <c r="J7990" t="s">
        <v>2874</v>
      </c>
      <c r="K7990" t="s">
        <v>1280</v>
      </c>
      <c r="O7990" t="s">
        <v>104</v>
      </c>
      <c r="P7990" t="s">
        <v>9</v>
      </c>
      <c r="Q7990" t="s">
        <v>2875</v>
      </c>
      <c r="R7990" t="s">
        <v>122</v>
      </c>
      <c r="S7990" t="s">
        <v>127</v>
      </c>
      <c r="T7990">
        <v>12</v>
      </c>
      <c r="U7990" t="s">
        <v>475</v>
      </c>
      <c r="W7990" t="s">
        <v>386</v>
      </c>
    </row>
    <row r="7991" spans="1:23" x14ac:dyDescent="0.25">
      <c r="A7991" t="s">
        <v>544</v>
      </c>
      <c r="B7991" s="1">
        <v>43827</v>
      </c>
      <c r="C7991">
        <v>-12.68</v>
      </c>
      <c r="D7991" t="s">
        <v>2872</v>
      </c>
      <c r="E7991" t="s">
        <v>2872</v>
      </c>
      <c r="F7991" t="s">
        <v>2873</v>
      </c>
      <c r="G7991" t="s">
        <v>104</v>
      </c>
      <c r="H7991" t="s">
        <v>7</v>
      </c>
      <c r="I7991" t="s">
        <v>7</v>
      </c>
      <c r="J7991" t="s">
        <v>2874</v>
      </c>
      <c r="K7991" t="s">
        <v>1280</v>
      </c>
      <c r="O7991" t="s">
        <v>104</v>
      </c>
      <c r="P7991" t="s">
        <v>9</v>
      </c>
      <c r="Q7991" t="s">
        <v>2875</v>
      </c>
      <c r="R7991" t="s">
        <v>122</v>
      </c>
      <c r="S7991" t="s">
        <v>127</v>
      </c>
      <c r="T7991">
        <v>12</v>
      </c>
      <c r="U7991" t="s">
        <v>475</v>
      </c>
      <c r="W7991" t="s">
        <v>386</v>
      </c>
    </row>
    <row r="7992" spans="1:23" x14ac:dyDescent="0.25">
      <c r="A7992" t="s">
        <v>553</v>
      </c>
      <c r="B7992" s="1">
        <v>43826</v>
      </c>
      <c r="C7992">
        <v>-8266.35</v>
      </c>
      <c r="D7992" t="s">
        <v>621</v>
      </c>
      <c r="E7992" t="s">
        <v>621</v>
      </c>
      <c r="F7992" t="s">
        <v>622</v>
      </c>
      <c r="G7992" t="s">
        <v>55</v>
      </c>
      <c r="H7992" t="s">
        <v>225</v>
      </c>
      <c r="I7992" t="s">
        <v>225</v>
      </c>
      <c r="J7992" t="s">
        <v>9</v>
      </c>
      <c r="O7992" t="s">
        <v>55</v>
      </c>
      <c r="P7992" t="s">
        <v>9</v>
      </c>
      <c r="Q7992" t="s">
        <v>9</v>
      </c>
      <c r="R7992" t="s">
        <v>224</v>
      </c>
      <c r="S7992" t="s">
        <v>126</v>
      </c>
      <c r="T7992">
        <v>0</v>
      </c>
      <c r="U7992" t="s">
        <v>475</v>
      </c>
      <c r="V7992" t="s">
        <v>6075</v>
      </c>
      <c r="W7992" t="s">
        <v>386</v>
      </c>
    </row>
    <row r="7993" spans="1:23" x14ac:dyDescent="0.25">
      <c r="A7993" t="s">
        <v>19</v>
      </c>
      <c r="B7993" s="1">
        <v>43826</v>
      </c>
      <c r="C7993">
        <v>15000</v>
      </c>
      <c r="D7993" t="s">
        <v>2883</v>
      </c>
      <c r="E7993" t="s">
        <v>2883</v>
      </c>
      <c r="F7993" t="s">
        <v>2884</v>
      </c>
      <c r="G7993" t="s">
        <v>55</v>
      </c>
      <c r="H7993" t="s">
        <v>225</v>
      </c>
      <c r="I7993" t="s">
        <v>225</v>
      </c>
      <c r="J7993" t="s">
        <v>9</v>
      </c>
      <c r="O7993" t="s">
        <v>55</v>
      </c>
      <c r="P7993" t="s">
        <v>9</v>
      </c>
      <c r="Q7993" t="s">
        <v>9</v>
      </c>
      <c r="R7993" t="s">
        <v>224</v>
      </c>
      <c r="S7993" t="s">
        <v>126</v>
      </c>
      <c r="T7993">
        <v>0</v>
      </c>
      <c r="U7993" t="s">
        <v>475</v>
      </c>
      <c r="V7993" t="s">
        <v>6075</v>
      </c>
      <c r="W7993" t="s">
        <v>386</v>
      </c>
    </row>
    <row r="7994" spans="1:23" x14ac:dyDescent="0.25">
      <c r="A7994" t="s">
        <v>63</v>
      </c>
      <c r="B7994" s="1">
        <v>43826</v>
      </c>
      <c r="C7994">
        <v>5</v>
      </c>
      <c r="D7994" t="s">
        <v>789</v>
      </c>
      <c r="E7994" t="s">
        <v>789</v>
      </c>
      <c r="F7994" t="s">
        <v>790</v>
      </c>
      <c r="G7994" t="s">
        <v>55</v>
      </c>
      <c r="H7994" t="s">
        <v>225</v>
      </c>
      <c r="I7994" t="s">
        <v>225</v>
      </c>
      <c r="J7994" t="s">
        <v>9</v>
      </c>
      <c r="O7994" t="s">
        <v>55</v>
      </c>
      <c r="P7994" t="s">
        <v>9</v>
      </c>
      <c r="Q7994" t="s">
        <v>9</v>
      </c>
      <c r="R7994" t="s">
        <v>224</v>
      </c>
      <c r="S7994" t="s">
        <v>126</v>
      </c>
      <c r="T7994">
        <v>0</v>
      </c>
      <c r="U7994" t="s">
        <v>475</v>
      </c>
      <c r="V7994" t="s">
        <v>6075</v>
      </c>
      <c r="W7994" t="s">
        <v>386</v>
      </c>
    </row>
    <row r="7995" spans="1:23" x14ac:dyDescent="0.25">
      <c r="A7995" t="s">
        <v>34</v>
      </c>
      <c r="B7995" s="1">
        <v>43826</v>
      </c>
      <c r="C7995">
        <v>-3.62</v>
      </c>
      <c r="D7995" t="s">
        <v>491</v>
      </c>
      <c r="E7995" t="s">
        <v>491</v>
      </c>
      <c r="F7995" t="s">
        <v>2881</v>
      </c>
      <c r="G7995" t="s">
        <v>120</v>
      </c>
      <c r="H7995" t="s">
        <v>83</v>
      </c>
      <c r="I7995" t="s">
        <v>83</v>
      </c>
      <c r="J7995" t="s">
        <v>9</v>
      </c>
      <c r="O7995" t="s">
        <v>120</v>
      </c>
      <c r="P7995" t="s">
        <v>9</v>
      </c>
      <c r="Q7995" t="s">
        <v>2882</v>
      </c>
      <c r="R7995" t="s">
        <v>122</v>
      </c>
      <c r="S7995" t="s">
        <v>127</v>
      </c>
      <c r="T7995">
        <v>12</v>
      </c>
      <c r="U7995" t="s">
        <v>475</v>
      </c>
      <c r="W7995" t="s">
        <v>386</v>
      </c>
    </row>
    <row r="7996" spans="1:23" x14ac:dyDescent="0.25">
      <c r="A7996" t="s">
        <v>63</v>
      </c>
      <c r="B7996" s="1">
        <v>43826</v>
      </c>
      <c r="C7996">
        <v>-15000</v>
      </c>
      <c r="D7996" t="s">
        <v>621</v>
      </c>
      <c r="E7996" t="s">
        <v>621</v>
      </c>
      <c r="F7996" t="s">
        <v>622</v>
      </c>
      <c r="G7996" t="s">
        <v>55</v>
      </c>
      <c r="H7996" t="s">
        <v>225</v>
      </c>
      <c r="I7996" t="s">
        <v>225</v>
      </c>
      <c r="J7996" t="s">
        <v>9</v>
      </c>
      <c r="O7996" t="s">
        <v>55</v>
      </c>
      <c r="P7996" t="s">
        <v>9</v>
      </c>
      <c r="Q7996" t="s">
        <v>9</v>
      </c>
      <c r="R7996" t="s">
        <v>224</v>
      </c>
      <c r="S7996" t="s">
        <v>126</v>
      </c>
      <c r="T7996">
        <v>0</v>
      </c>
      <c r="U7996" t="s">
        <v>475</v>
      </c>
      <c r="V7996" t="s">
        <v>6075</v>
      </c>
      <c r="W7996" t="s">
        <v>386</v>
      </c>
    </row>
    <row r="7997" spans="1:23" x14ac:dyDescent="0.25">
      <c r="A7997" t="s">
        <v>492</v>
      </c>
      <c r="B7997" s="1">
        <v>43826</v>
      </c>
      <c r="C7997">
        <v>-15</v>
      </c>
      <c r="D7997" t="s">
        <v>612</v>
      </c>
      <c r="E7997" t="s">
        <v>612</v>
      </c>
      <c r="F7997" t="s">
        <v>1067</v>
      </c>
      <c r="G7997" t="s">
        <v>110</v>
      </c>
      <c r="H7997" t="s">
        <v>79</v>
      </c>
      <c r="I7997" t="s">
        <v>79</v>
      </c>
      <c r="J7997" t="s">
        <v>9</v>
      </c>
      <c r="O7997" t="s">
        <v>110</v>
      </c>
      <c r="P7997" t="s">
        <v>9</v>
      </c>
      <c r="Q7997" t="s">
        <v>2885</v>
      </c>
      <c r="R7997" t="s">
        <v>122</v>
      </c>
      <c r="S7997" t="s">
        <v>127</v>
      </c>
      <c r="T7997">
        <v>12</v>
      </c>
      <c r="U7997" t="s">
        <v>475</v>
      </c>
      <c r="V7997" t="s">
        <v>283</v>
      </c>
      <c r="W7997" t="s">
        <v>386</v>
      </c>
    </row>
    <row r="7998" spans="1:23" x14ac:dyDescent="0.25">
      <c r="A7998" t="s">
        <v>492</v>
      </c>
      <c r="B7998" s="1">
        <v>43826</v>
      </c>
      <c r="C7998">
        <v>-22.02</v>
      </c>
      <c r="D7998" t="s">
        <v>1037</v>
      </c>
      <c r="E7998" t="s">
        <v>1037</v>
      </c>
      <c r="F7998" t="s">
        <v>511</v>
      </c>
      <c r="G7998" t="s">
        <v>78</v>
      </c>
      <c r="H7998" t="s">
        <v>27</v>
      </c>
      <c r="I7998" t="s">
        <v>27</v>
      </c>
      <c r="J7998" t="s">
        <v>9</v>
      </c>
      <c r="O7998" t="s">
        <v>78</v>
      </c>
      <c r="P7998" t="s">
        <v>9</v>
      </c>
      <c r="Q7998" t="s">
        <v>2886</v>
      </c>
      <c r="R7998" t="s">
        <v>122</v>
      </c>
      <c r="S7998" t="s">
        <v>127</v>
      </c>
      <c r="T7998">
        <v>1</v>
      </c>
      <c r="U7998" t="s">
        <v>475</v>
      </c>
      <c r="W7998" t="s">
        <v>386</v>
      </c>
    </row>
    <row r="7999" spans="1:23" x14ac:dyDescent="0.25">
      <c r="A7999" t="s">
        <v>19</v>
      </c>
      <c r="B7999" s="1">
        <v>43826</v>
      </c>
      <c r="C7999">
        <v>8266.35</v>
      </c>
      <c r="D7999" t="s">
        <v>2887</v>
      </c>
      <c r="E7999" t="s">
        <v>2887</v>
      </c>
      <c r="F7999" t="s">
        <v>775</v>
      </c>
      <c r="G7999" t="s">
        <v>55</v>
      </c>
      <c r="H7999" t="s">
        <v>225</v>
      </c>
      <c r="I7999" t="s">
        <v>225</v>
      </c>
      <c r="J7999" t="s">
        <v>9</v>
      </c>
      <c r="O7999" t="s">
        <v>55</v>
      </c>
      <c r="P7999" t="s">
        <v>9</v>
      </c>
      <c r="Q7999" t="s">
        <v>9</v>
      </c>
      <c r="R7999" t="s">
        <v>224</v>
      </c>
      <c r="S7999" t="s">
        <v>126</v>
      </c>
      <c r="T7999">
        <v>0</v>
      </c>
      <c r="U7999" t="s">
        <v>475</v>
      </c>
      <c r="V7999" t="s">
        <v>6075</v>
      </c>
      <c r="W7999" t="s">
        <v>386</v>
      </c>
    </row>
    <row r="8000" spans="1:23" x14ac:dyDescent="0.25">
      <c r="A8000" t="s">
        <v>19</v>
      </c>
      <c r="B8000" s="1">
        <v>43826</v>
      </c>
      <c r="C8000">
        <v>-5</v>
      </c>
      <c r="D8000" t="s">
        <v>1851</v>
      </c>
      <c r="E8000" t="s">
        <v>1851</v>
      </c>
      <c r="F8000" t="s">
        <v>1852</v>
      </c>
      <c r="G8000" t="s">
        <v>55</v>
      </c>
      <c r="H8000" t="s">
        <v>225</v>
      </c>
      <c r="I8000" t="s">
        <v>225</v>
      </c>
      <c r="J8000" t="s">
        <v>9</v>
      </c>
      <c r="O8000" t="s">
        <v>55</v>
      </c>
      <c r="P8000" t="s">
        <v>9</v>
      </c>
      <c r="Q8000" t="s">
        <v>9</v>
      </c>
      <c r="R8000" t="s">
        <v>224</v>
      </c>
      <c r="S8000" t="s">
        <v>126</v>
      </c>
      <c r="T8000">
        <v>0</v>
      </c>
      <c r="U8000" t="s">
        <v>475</v>
      </c>
      <c r="V8000" t="s">
        <v>6075</v>
      </c>
      <c r="W8000" t="s">
        <v>386</v>
      </c>
    </row>
    <row r="8001" spans="1:23" x14ac:dyDescent="0.25">
      <c r="A8001" t="s">
        <v>19</v>
      </c>
      <c r="B8001" s="1">
        <v>43825</v>
      </c>
      <c r="C8001">
        <v>-275.73</v>
      </c>
      <c r="D8001" t="s">
        <v>576</v>
      </c>
      <c r="E8001" t="s">
        <v>576</v>
      </c>
      <c r="F8001" t="s">
        <v>505</v>
      </c>
      <c r="G8001" t="s">
        <v>94</v>
      </c>
      <c r="H8001" t="s">
        <v>24</v>
      </c>
      <c r="I8001" t="s">
        <v>24</v>
      </c>
      <c r="J8001" t="s">
        <v>9</v>
      </c>
      <c r="O8001" t="s">
        <v>94</v>
      </c>
      <c r="P8001" t="s">
        <v>29</v>
      </c>
      <c r="Q8001" t="s">
        <v>9</v>
      </c>
      <c r="R8001" t="s">
        <v>122</v>
      </c>
      <c r="S8001" t="s">
        <v>127</v>
      </c>
      <c r="T8001">
        <v>12</v>
      </c>
      <c r="U8001" t="s">
        <v>475</v>
      </c>
      <c r="V8001" t="s">
        <v>265</v>
      </c>
      <c r="W8001" t="s">
        <v>1640</v>
      </c>
    </row>
    <row r="8002" spans="1:23" x14ac:dyDescent="0.25">
      <c r="A8002" t="s">
        <v>605</v>
      </c>
      <c r="B8002" s="1">
        <v>43825</v>
      </c>
      <c r="C8002">
        <v>-13.18</v>
      </c>
      <c r="D8002" t="s">
        <v>606</v>
      </c>
      <c r="E8002" t="s">
        <v>606</v>
      </c>
      <c r="F8002" t="s">
        <v>2888</v>
      </c>
      <c r="G8002" t="s">
        <v>13</v>
      </c>
      <c r="H8002" t="s">
        <v>11</v>
      </c>
      <c r="I8002" t="s">
        <v>11</v>
      </c>
      <c r="J8002" t="s">
        <v>9</v>
      </c>
      <c r="O8002" t="s">
        <v>13</v>
      </c>
      <c r="P8002" t="s">
        <v>9</v>
      </c>
      <c r="Q8002" t="s">
        <v>9</v>
      </c>
      <c r="R8002" t="s">
        <v>122</v>
      </c>
      <c r="S8002" t="s">
        <v>127</v>
      </c>
      <c r="T8002">
        <v>12</v>
      </c>
      <c r="U8002" t="s">
        <v>475</v>
      </c>
      <c r="W8002" t="s">
        <v>386</v>
      </c>
    </row>
    <row r="8003" spans="1:23" x14ac:dyDescent="0.25">
      <c r="A8003" t="s">
        <v>492</v>
      </c>
      <c r="B8003" s="1">
        <v>43823</v>
      </c>
      <c r="C8003">
        <v>-142</v>
      </c>
      <c r="D8003" t="s">
        <v>1888</v>
      </c>
      <c r="E8003" t="s">
        <v>1888</v>
      </c>
      <c r="F8003" t="s">
        <v>523</v>
      </c>
      <c r="G8003" t="s">
        <v>94</v>
      </c>
      <c r="H8003" t="s">
        <v>73</v>
      </c>
      <c r="I8003" t="s">
        <v>73</v>
      </c>
      <c r="J8003" t="s">
        <v>9</v>
      </c>
      <c r="O8003" t="s">
        <v>94</v>
      </c>
      <c r="P8003" t="s">
        <v>29</v>
      </c>
      <c r="Q8003" t="s">
        <v>9</v>
      </c>
      <c r="R8003" t="s">
        <v>122</v>
      </c>
      <c r="S8003" t="s">
        <v>127</v>
      </c>
      <c r="T8003">
        <v>1</v>
      </c>
      <c r="U8003" t="s">
        <v>475</v>
      </c>
      <c r="V8003" t="s">
        <v>262</v>
      </c>
      <c r="W8003" t="s">
        <v>1640</v>
      </c>
    </row>
    <row r="8004" spans="1:23" x14ac:dyDescent="0.25">
      <c r="A8004" t="s">
        <v>492</v>
      </c>
      <c r="B8004" s="1">
        <v>43823</v>
      </c>
      <c r="C8004">
        <v>-4.9400000000000004</v>
      </c>
      <c r="D8004" t="s">
        <v>2889</v>
      </c>
      <c r="E8004" t="s">
        <v>2889</v>
      </c>
      <c r="F8004" t="s">
        <v>2890</v>
      </c>
      <c r="G8004" t="s">
        <v>104</v>
      </c>
      <c r="H8004" t="s">
        <v>7</v>
      </c>
      <c r="I8004" t="s">
        <v>7</v>
      </c>
      <c r="J8004" t="s">
        <v>9</v>
      </c>
      <c r="O8004" t="s">
        <v>104</v>
      </c>
      <c r="P8004" t="s">
        <v>9</v>
      </c>
      <c r="Q8004" t="s">
        <v>9</v>
      </c>
      <c r="R8004" t="s">
        <v>122</v>
      </c>
      <c r="S8004" t="s">
        <v>127</v>
      </c>
      <c r="T8004">
        <v>12</v>
      </c>
      <c r="U8004" t="s">
        <v>475</v>
      </c>
      <c r="W8004" t="s">
        <v>386</v>
      </c>
    </row>
    <row r="8005" spans="1:23" x14ac:dyDescent="0.25">
      <c r="A8005" t="s">
        <v>544</v>
      </c>
      <c r="B8005" s="1">
        <v>43823</v>
      </c>
      <c r="C8005">
        <v>-23.48</v>
      </c>
      <c r="D8005" t="s">
        <v>560</v>
      </c>
      <c r="E8005" t="s">
        <v>560</v>
      </c>
      <c r="F8005" t="s">
        <v>561</v>
      </c>
      <c r="G8005" t="s">
        <v>104</v>
      </c>
      <c r="H8005" t="s">
        <v>16</v>
      </c>
      <c r="I8005" t="s">
        <v>16</v>
      </c>
      <c r="J8005" t="s">
        <v>9</v>
      </c>
      <c r="O8005" t="s">
        <v>104</v>
      </c>
      <c r="P8005" t="s">
        <v>9</v>
      </c>
      <c r="Q8005" t="s">
        <v>9</v>
      </c>
      <c r="R8005" t="s">
        <v>122</v>
      </c>
      <c r="S8005" t="s">
        <v>127</v>
      </c>
      <c r="T8005">
        <v>12</v>
      </c>
      <c r="U8005" t="s">
        <v>475</v>
      </c>
      <c r="W8005" t="s">
        <v>386</v>
      </c>
    </row>
    <row r="8006" spans="1:23" x14ac:dyDescent="0.25">
      <c r="A8006" t="s">
        <v>19</v>
      </c>
      <c r="B8006" s="1">
        <v>43823</v>
      </c>
      <c r="C8006">
        <v>-321.37</v>
      </c>
      <c r="D8006" t="s">
        <v>609</v>
      </c>
      <c r="E8006" t="s">
        <v>609</v>
      </c>
      <c r="F8006" t="s">
        <v>610</v>
      </c>
      <c r="G8006" t="s">
        <v>10</v>
      </c>
      <c r="H8006" t="s">
        <v>20</v>
      </c>
      <c r="I8006" t="s">
        <v>20</v>
      </c>
      <c r="J8006" t="s">
        <v>9</v>
      </c>
      <c r="O8006" t="s">
        <v>10</v>
      </c>
      <c r="P8006" t="s">
        <v>9</v>
      </c>
      <c r="Q8006" t="s">
        <v>9</v>
      </c>
      <c r="R8006" t="s">
        <v>122</v>
      </c>
      <c r="S8006" t="s">
        <v>127</v>
      </c>
      <c r="T8006">
        <v>12</v>
      </c>
      <c r="U8006" t="s">
        <v>475</v>
      </c>
      <c r="W8006" t="s">
        <v>386</v>
      </c>
    </row>
    <row r="8007" spans="1:23" x14ac:dyDescent="0.25">
      <c r="A8007" t="s">
        <v>19</v>
      </c>
      <c r="B8007" s="1">
        <v>43823</v>
      </c>
      <c r="C8007">
        <v>-43.09</v>
      </c>
      <c r="D8007" t="s">
        <v>524</v>
      </c>
      <c r="E8007" t="s">
        <v>524</v>
      </c>
      <c r="F8007" t="s">
        <v>525</v>
      </c>
      <c r="G8007" t="s">
        <v>111</v>
      </c>
      <c r="H8007" t="s">
        <v>26</v>
      </c>
      <c r="I8007" t="s">
        <v>26</v>
      </c>
      <c r="J8007" t="s">
        <v>9</v>
      </c>
      <c r="O8007" t="s">
        <v>111</v>
      </c>
      <c r="P8007" t="s">
        <v>9</v>
      </c>
      <c r="Q8007" t="s">
        <v>9</v>
      </c>
      <c r="R8007" t="s">
        <v>122</v>
      </c>
      <c r="S8007" t="s">
        <v>127</v>
      </c>
      <c r="T8007">
        <v>1</v>
      </c>
      <c r="U8007" t="s">
        <v>475</v>
      </c>
      <c r="V8007" t="s">
        <v>268</v>
      </c>
      <c r="W8007" t="s">
        <v>386</v>
      </c>
    </row>
    <row r="8008" spans="1:23" x14ac:dyDescent="0.25">
      <c r="A8008" t="s">
        <v>19</v>
      </c>
      <c r="B8008" s="1">
        <v>43823</v>
      </c>
      <c r="C8008">
        <v>-13.18</v>
      </c>
      <c r="D8008" t="s">
        <v>25</v>
      </c>
      <c r="E8008" t="s">
        <v>25</v>
      </c>
      <c r="F8008" t="s">
        <v>611</v>
      </c>
      <c r="G8008" t="s">
        <v>55</v>
      </c>
      <c r="H8008" t="s">
        <v>18</v>
      </c>
      <c r="I8008" t="s">
        <v>18</v>
      </c>
      <c r="J8008" t="s">
        <v>9</v>
      </c>
      <c r="O8008" t="s">
        <v>55</v>
      </c>
      <c r="P8008" t="s">
        <v>9</v>
      </c>
      <c r="Q8008" t="s">
        <v>9</v>
      </c>
      <c r="R8008" t="s">
        <v>224</v>
      </c>
      <c r="S8008" t="s">
        <v>126</v>
      </c>
      <c r="T8008">
        <v>12</v>
      </c>
      <c r="U8008" t="s">
        <v>475</v>
      </c>
      <c r="W8008" t="s">
        <v>386</v>
      </c>
    </row>
    <row r="8009" spans="1:23" x14ac:dyDescent="0.25">
      <c r="A8009" t="s">
        <v>544</v>
      </c>
      <c r="B8009" s="1">
        <v>43823</v>
      </c>
      <c r="C8009">
        <v>-139.97999999999999</v>
      </c>
      <c r="D8009" t="s">
        <v>560</v>
      </c>
      <c r="E8009" t="s">
        <v>560</v>
      </c>
      <c r="F8009" t="s">
        <v>561</v>
      </c>
      <c r="G8009" t="s">
        <v>110</v>
      </c>
      <c r="H8009" t="s">
        <v>193</v>
      </c>
      <c r="I8009" t="s">
        <v>193</v>
      </c>
      <c r="J8009" t="s">
        <v>9</v>
      </c>
      <c r="O8009" t="s">
        <v>110</v>
      </c>
      <c r="P8009" t="s">
        <v>9</v>
      </c>
      <c r="Q8009" t="s">
        <v>9</v>
      </c>
      <c r="R8009" t="s">
        <v>122</v>
      </c>
      <c r="S8009" t="s">
        <v>127</v>
      </c>
      <c r="T8009">
        <v>1</v>
      </c>
      <c r="U8009" t="s">
        <v>475</v>
      </c>
      <c r="V8009" t="s">
        <v>283</v>
      </c>
      <c r="W8009" t="s">
        <v>386</v>
      </c>
    </row>
    <row r="8010" spans="1:23" x14ac:dyDescent="0.25">
      <c r="A8010" t="s">
        <v>544</v>
      </c>
      <c r="B8010" s="1">
        <v>43823</v>
      </c>
      <c r="C8010">
        <v>-40</v>
      </c>
      <c r="D8010" t="s">
        <v>560</v>
      </c>
      <c r="E8010" t="s">
        <v>560</v>
      </c>
      <c r="F8010" t="s">
        <v>561</v>
      </c>
      <c r="G8010" t="s">
        <v>110</v>
      </c>
      <c r="H8010" t="s">
        <v>193</v>
      </c>
      <c r="I8010" t="s">
        <v>193</v>
      </c>
      <c r="J8010" t="s">
        <v>9</v>
      </c>
      <c r="O8010" t="s">
        <v>110</v>
      </c>
      <c r="P8010" t="s">
        <v>9</v>
      </c>
      <c r="Q8010" t="s">
        <v>9</v>
      </c>
      <c r="R8010" t="s">
        <v>122</v>
      </c>
      <c r="S8010" t="s">
        <v>127</v>
      </c>
      <c r="T8010">
        <v>1</v>
      </c>
      <c r="U8010" t="s">
        <v>475</v>
      </c>
      <c r="V8010" t="s">
        <v>283</v>
      </c>
      <c r="W8010" t="s">
        <v>386</v>
      </c>
    </row>
    <row r="8011" spans="1:23" x14ac:dyDescent="0.25">
      <c r="A8011" t="s">
        <v>34</v>
      </c>
      <c r="B8011" s="1">
        <v>43823</v>
      </c>
      <c r="C8011">
        <v>38.520000000000003</v>
      </c>
      <c r="D8011" t="s">
        <v>491</v>
      </c>
      <c r="E8011" t="s">
        <v>491</v>
      </c>
      <c r="F8011" t="s">
        <v>1216</v>
      </c>
      <c r="G8011" t="s">
        <v>117</v>
      </c>
      <c r="H8011" t="s">
        <v>42</v>
      </c>
      <c r="I8011" t="s">
        <v>42</v>
      </c>
      <c r="J8011" t="s">
        <v>9</v>
      </c>
      <c r="O8011" t="s">
        <v>117</v>
      </c>
      <c r="P8011" t="s">
        <v>9</v>
      </c>
      <c r="Q8011" t="s">
        <v>9</v>
      </c>
      <c r="R8011" t="s">
        <v>122</v>
      </c>
      <c r="S8011" t="s">
        <v>127</v>
      </c>
      <c r="T8011">
        <v>12</v>
      </c>
      <c r="U8011" t="s">
        <v>475</v>
      </c>
      <c r="W8011" t="s">
        <v>386</v>
      </c>
    </row>
    <row r="8012" spans="1:23" x14ac:dyDescent="0.25">
      <c r="A8012" t="s">
        <v>544</v>
      </c>
      <c r="B8012" s="1">
        <v>43823</v>
      </c>
      <c r="C8012">
        <v>-110.19</v>
      </c>
      <c r="D8012" t="s">
        <v>560</v>
      </c>
      <c r="E8012" t="s">
        <v>560</v>
      </c>
      <c r="F8012" t="s">
        <v>561</v>
      </c>
      <c r="G8012" t="s">
        <v>120</v>
      </c>
      <c r="H8012" t="s">
        <v>83</v>
      </c>
      <c r="I8012" t="s">
        <v>83</v>
      </c>
      <c r="J8012" t="s">
        <v>9</v>
      </c>
      <c r="O8012" t="s">
        <v>120</v>
      </c>
      <c r="P8012" t="s">
        <v>9</v>
      </c>
      <c r="Q8012" t="s">
        <v>2891</v>
      </c>
      <c r="R8012" t="s">
        <v>122</v>
      </c>
      <c r="S8012" t="s">
        <v>127</v>
      </c>
      <c r="T8012">
        <v>12</v>
      </c>
      <c r="U8012" t="s">
        <v>475</v>
      </c>
      <c r="W8012" t="s">
        <v>386</v>
      </c>
    </row>
    <row r="8013" spans="1:23" x14ac:dyDescent="0.25">
      <c r="A8013" t="s">
        <v>544</v>
      </c>
      <c r="B8013" s="1">
        <v>43823</v>
      </c>
      <c r="C8013">
        <v>-11.99</v>
      </c>
      <c r="D8013" t="s">
        <v>560</v>
      </c>
      <c r="E8013" t="s">
        <v>560</v>
      </c>
      <c r="F8013" t="s">
        <v>561</v>
      </c>
      <c r="G8013" t="s">
        <v>88</v>
      </c>
      <c r="H8013" t="s">
        <v>59</v>
      </c>
      <c r="I8013" t="s">
        <v>59</v>
      </c>
      <c r="J8013" t="s">
        <v>9</v>
      </c>
      <c r="O8013" t="s">
        <v>88</v>
      </c>
      <c r="P8013" t="s">
        <v>9</v>
      </c>
      <c r="Q8013" t="s">
        <v>9</v>
      </c>
      <c r="R8013" t="s">
        <v>122</v>
      </c>
      <c r="S8013" t="s">
        <v>127</v>
      </c>
      <c r="T8013">
        <v>1</v>
      </c>
      <c r="U8013" t="s">
        <v>475</v>
      </c>
      <c r="W8013" t="s">
        <v>386</v>
      </c>
    </row>
    <row r="8014" spans="1:23" x14ac:dyDescent="0.25">
      <c r="A8014" t="s">
        <v>544</v>
      </c>
      <c r="B8014" s="1">
        <v>43823</v>
      </c>
      <c r="C8014">
        <v>-7.21</v>
      </c>
      <c r="D8014" t="s">
        <v>560</v>
      </c>
      <c r="E8014" t="s">
        <v>560</v>
      </c>
      <c r="F8014" t="s">
        <v>561</v>
      </c>
      <c r="G8014" t="s">
        <v>104</v>
      </c>
      <c r="H8014" t="s">
        <v>16</v>
      </c>
      <c r="I8014" t="s">
        <v>16</v>
      </c>
      <c r="J8014" t="s">
        <v>9</v>
      </c>
      <c r="O8014" t="s">
        <v>104</v>
      </c>
      <c r="P8014" t="s">
        <v>9</v>
      </c>
      <c r="Q8014" t="s">
        <v>9</v>
      </c>
      <c r="R8014" t="s">
        <v>122</v>
      </c>
      <c r="S8014" t="s">
        <v>127</v>
      </c>
      <c r="T8014">
        <v>12</v>
      </c>
      <c r="U8014" t="s">
        <v>475</v>
      </c>
      <c r="W8014" t="s">
        <v>386</v>
      </c>
    </row>
    <row r="8015" spans="1:23" x14ac:dyDescent="0.25">
      <c r="A8015" t="s">
        <v>356</v>
      </c>
      <c r="B8015" s="1">
        <v>43822</v>
      </c>
      <c r="C8015">
        <v>1181.2</v>
      </c>
      <c r="D8015" t="s">
        <v>6637</v>
      </c>
      <c r="E8015" t="s">
        <v>6637</v>
      </c>
      <c r="F8015" t="s">
        <v>8295</v>
      </c>
      <c r="G8015" t="s">
        <v>89</v>
      </c>
      <c r="H8015" t="s">
        <v>69</v>
      </c>
      <c r="I8015" t="s">
        <v>69</v>
      </c>
      <c r="J8015" t="s">
        <v>9</v>
      </c>
      <c r="O8015" t="s">
        <v>89</v>
      </c>
      <c r="P8015" t="s">
        <v>9</v>
      </c>
      <c r="Q8015" t="s">
        <v>9</v>
      </c>
      <c r="R8015" t="s">
        <v>224</v>
      </c>
      <c r="S8015" t="s">
        <v>127</v>
      </c>
      <c r="T8015">
        <v>1</v>
      </c>
      <c r="U8015" t="s">
        <v>475</v>
      </c>
      <c r="W8015" t="s">
        <v>386</v>
      </c>
    </row>
    <row r="8016" spans="1:23" x14ac:dyDescent="0.25">
      <c r="A8016" t="s">
        <v>356</v>
      </c>
      <c r="B8016" s="1">
        <v>43822</v>
      </c>
      <c r="C8016">
        <v>16.2</v>
      </c>
      <c r="D8016" t="s">
        <v>6629</v>
      </c>
      <c r="E8016" t="s">
        <v>6629</v>
      </c>
      <c r="F8016" t="s">
        <v>6630</v>
      </c>
      <c r="G8016" t="s">
        <v>89</v>
      </c>
      <c r="H8016" t="s">
        <v>5004</v>
      </c>
      <c r="I8016" t="s">
        <v>5004</v>
      </c>
      <c r="J8016" t="s">
        <v>9</v>
      </c>
      <c r="O8016" t="s">
        <v>89</v>
      </c>
      <c r="P8016" t="s">
        <v>9</v>
      </c>
      <c r="Q8016" t="s">
        <v>9</v>
      </c>
      <c r="R8016" t="s">
        <v>224</v>
      </c>
      <c r="S8016" t="s">
        <v>127</v>
      </c>
      <c r="T8016">
        <v>1</v>
      </c>
      <c r="U8016" t="s">
        <v>475</v>
      </c>
      <c r="W8016" t="s">
        <v>386</v>
      </c>
    </row>
    <row r="8017" spans="1:23" x14ac:dyDescent="0.25">
      <c r="A8017" t="s">
        <v>356</v>
      </c>
      <c r="B8017" s="1">
        <v>43822</v>
      </c>
      <c r="C8017">
        <v>1181.2</v>
      </c>
      <c r="D8017" t="s">
        <v>6637</v>
      </c>
      <c r="E8017" t="s">
        <v>6637</v>
      </c>
      <c r="F8017" t="s">
        <v>8295</v>
      </c>
      <c r="G8017" t="s">
        <v>89</v>
      </c>
      <c r="H8017" t="s">
        <v>69</v>
      </c>
      <c r="I8017" t="s">
        <v>69</v>
      </c>
      <c r="J8017" t="s">
        <v>9</v>
      </c>
      <c r="O8017" t="s">
        <v>89</v>
      </c>
      <c r="P8017" t="s">
        <v>9</v>
      </c>
      <c r="Q8017" t="s">
        <v>9</v>
      </c>
      <c r="R8017" t="s">
        <v>224</v>
      </c>
      <c r="S8017" t="s">
        <v>127</v>
      </c>
      <c r="T8017">
        <v>1</v>
      </c>
      <c r="U8017" t="s">
        <v>475</v>
      </c>
      <c r="W8017" t="s">
        <v>386</v>
      </c>
    </row>
    <row r="8018" spans="1:23" x14ac:dyDescent="0.25">
      <c r="A8018" t="s">
        <v>544</v>
      </c>
      <c r="B8018" s="1">
        <v>43822</v>
      </c>
      <c r="C8018">
        <v>-2.97</v>
      </c>
      <c r="D8018" t="s">
        <v>2892</v>
      </c>
      <c r="E8018" t="s">
        <v>2892</v>
      </c>
      <c r="F8018" t="s">
        <v>2893</v>
      </c>
      <c r="G8018" t="s">
        <v>104</v>
      </c>
      <c r="H8018" t="s">
        <v>12</v>
      </c>
      <c r="I8018" t="s">
        <v>12</v>
      </c>
      <c r="J8018" t="s">
        <v>9</v>
      </c>
      <c r="O8018" t="s">
        <v>104</v>
      </c>
      <c r="P8018" t="s">
        <v>9</v>
      </c>
      <c r="Q8018" t="s">
        <v>9</v>
      </c>
      <c r="R8018" t="s">
        <v>122</v>
      </c>
      <c r="S8018" t="s">
        <v>127</v>
      </c>
      <c r="T8018">
        <v>12</v>
      </c>
      <c r="U8018" t="s">
        <v>475</v>
      </c>
      <c r="W8018" t="s">
        <v>386</v>
      </c>
    </row>
    <row r="8019" spans="1:23" x14ac:dyDescent="0.25">
      <c r="A8019" t="s">
        <v>6411</v>
      </c>
      <c r="B8019" s="1">
        <v>43822</v>
      </c>
      <c r="C8019">
        <v>-85.43</v>
      </c>
      <c r="D8019" t="s">
        <v>6596</v>
      </c>
      <c r="E8019" t="s">
        <v>6596</v>
      </c>
      <c r="F8019" t="s">
        <v>6597</v>
      </c>
      <c r="G8019" t="s">
        <v>89</v>
      </c>
      <c r="H8019" t="s">
        <v>229</v>
      </c>
      <c r="I8019" t="s">
        <v>229</v>
      </c>
      <c r="J8019" t="s">
        <v>9</v>
      </c>
      <c r="O8019" t="s">
        <v>89</v>
      </c>
      <c r="P8019" t="s">
        <v>9</v>
      </c>
      <c r="Q8019" t="s">
        <v>9</v>
      </c>
      <c r="R8019" t="s">
        <v>224</v>
      </c>
      <c r="S8019" t="s">
        <v>127</v>
      </c>
      <c r="T8019">
        <v>1</v>
      </c>
      <c r="U8019" t="s">
        <v>475</v>
      </c>
      <c r="W8019" t="s">
        <v>386</v>
      </c>
    </row>
    <row r="8020" spans="1:23" x14ac:dyDescent="0.25">
      <c r="A8020" t="s">
        <v>356</v>
      </c>
      <c r="B8020" s="1">
        <v>43822</v>
      </c>
      <c r="C8020">
        <v>16.2</v>
      </c>
      <c r="D8020" t="s">
        <v>6629</v>
      </c>
      <c r="E8020" t="s">
        <v>6629</v>
      </c>
      <c r="F8020" t="s">
        <v>6630</v>
      </c>
      <c r="G8020" t="s">
        <v>89</v>
      </c>
      <c r="H8020" t="s">
        <v>5004</v>
      </c>
      <c r="I8020" t="s">
        <v>5004</v>
      </c>
      <c r="J8020" t="s">
        <v>9</v>
      </c>
      <c r="O8020" t="s">
        <v>89</v>
      </c>
      <c r="P8020" t="s">
        <v>9</v>
      </c>
      <c r="Q8020" t="s">
        <v>9</v>
      </c>
      <c r="R8020" t="s">
        <v>224</v>
      </c>
      <c r="S8020" t="s">
        <v>127</v>
      </c>
      <c r="T8020">
        <v>1</v>
      </c>
      <c r="U8020" t="s">
        <v>475</v>
      </c>
      <c r="W8020" t="s">
        <v>386</v>
      </c>
    </row>
    <row r="8021" spans="1:23" x14ac:dyDescent="0.25">
      <c r="A8021" t="s">
        <v>605</v>
      </c>
      <c r="B8021" s="1">
        <v>43822</v>
      </c>
      <c r="C8021">
        <v>13.18</v>
      </c>
      <c r="D8021" t="s">
        <v>25</v>
      </c>
      <c r="E8021" t="s">
        <v>25</v>
      </c>
      <c r="F8021" t="s">
        <v>627</v>
      </c>
      <c r="G8021" t="s">
        <v>55</v>
      </c>
      <c r="H8021" t="s">
        <v>18</v>
      </c>
      <c r="I8021" t="s">
        <v>18</v>
      </c>
      <c r="J8021" t="s">
        <v>9</v>
      </c>
      <c r="O8021" t="s">
        <v>55</v>
      </c>
      <c r="P8021" t="s">
        <v>9</v>
      </c>
      <c r="Q8021" t="s">
        <v>9</v>
      </c>
      <c r="R8021" t="s">
        <v>224</v>
      </c>
      <c r="S8021" t="s">
        <v>126</v>
      </c>
      <c r="T8021">
        <v>12</v>
      </c>
      <c r="U8021" t="s">
        <v>475</v>
      </c>
      <c r="W8021" t="s">
        <v>386</v>
      </c>
    </row>
    <row r="8022" spans="1:23" x14ac:dyDescent="0.25">
      <c r="A8022" t="s">
        <v>544</v>
      </c>
      <c r="B8022" s="1">
        <v>43822</v>
      </c>
      <c r="C8022">
        <v>-153</v>
      </c>
      <c r="D8022" t="s">
        <v>495</v>
      </c>
      <c r="E8022" t="s">
        <v>495</v>
      </c>
      <c r="F8022" t="s">
        <v>601</v>
      </c>
      <c r="G8022" t="s">
        <v>104</v>
      </c>
      <c r="H8022" t="s">
        <v>16</v>
      </c>
      <c r="I8022" t="s">
        <v>16</v>
      </c>
      <c r="J8022" t="s">
        <v>9</v>
      </c>
      <c r="O8022" t="s">
        <v>104</v>
      </c>
      <c r="P8022" t="s">
        <v>9</v>
      </c>
      <c r="Q8022" t="s">
        <v>9</v>
      </c>
      <c r="R8022" t="s">
        <v>122</v>
      </c>
      <c r="S8022" t="s">
        <v>127</v>
      </c>
      <c r="T8022">
        <v>12</v>
      </c>
      <c r="U8022" t="s">
        <v>475</v>
      </c>
      <c r="W8022" t="s">
        <v>386</v>
      </c>
    </row>
    <row r="8023" spans="1:23" x14ac:dyDescent="0.25">
      <c r="A8023" t="s">
        <v>544</v>
      </c>
      <c r="B8023" s="1">
        <v>43822</v>
      </c>
      <c r="C8023">
        <v>-59.44</v>
      </c>
      <c r="D8023" t="s">
        <v>2894</v>
      </c>
      <c r="E8023" t="s">
        <v>2894</v>
      </c>
      <c r="F8023" t="s">
        <v>2895</v>
      </c>
      <c r="G8023" t="s">
        <v>117</v>
      </c>
      <c r="H8023" t="s">
        <v>42</v>
      </c>
      <c r="I8023" t="s">
        <v>42</v>
      </c>
      <c r="J8023" t="s">
        <v>9</v>
      </c>
      <c r="O8023" t="s">
        <v>117</v>
      </c>
      <c r="P8023" t="s">
        <v>9</v>
      </c>
      <c r="Q8023" t="s">
        <v>9</v>
      </c>
      <c r="R8023" t="s">
        <v>122</v>
      </c>
      <c r="S8023" t="s">
        <v>127</v>
      </c>
      <c r="T8023">
        <v>12</v>
      </c>
      <c r="U8023" t="s">
        <v>475</v>
      </c>
      <c r="W8023" t="s">
        <v>386</v>
      </c>
    </row>
    <row r="8024" spans="1:23" x14ac:dyDescent="0.25">
      <c r="A8024" t="s">
        <v>544</v>
      </c>
      <c r="B8024" s="1">
        <v>43822</v>
      </c>
      <c r="C8024">
        <v>-18.579999999999998</v>
      </c>
      <c r="D8024" t="s">
        <v>495</v>
      </c>
      <c r="E8024" t="s">
        <v>495</v>
      </c>
      <c r="F8024" t="s">
        <v>601</v>
      </c>
      <c r="G8024" t="s">
        <v>117</v>
      </c>
      <c r="H8024" t="s">
        <v>42</v>
      </c>
      <c r="I8024" t="s">
        <v>42</v>
      </c>
      <c r="J8024" t="s">
        <v>9</v>
      </c>
      <c r="O8024" t="s">
        <v>117</v>
      </c>
      <c r="P8024" t="s">
        <v>9</v>
      </c>
      <c r="Q8024" t="s">
        <v>9</v>
      </c>
      <c r="R8024" t="s">
        <v>122</v>
      </c>
      <c r="S8024" t="s">
        <v>127</v>
      </c>
      <c r="T8024">
        <v>12</v>
      </c>
      <c r="U8024" t="s">
        <v>475</v>
      </c>
      <c r="W8024" t="s">
        <v>386</v>
      </c>
    </row>
    <row r="8025" spans="1:23" x14ac:dyDescent="0.25">
      <c r="A8025" t="s">
        <v>492</v>
      </c>
      <c r="B8025" s="1">
        <v>43822</v>
      </c>
      <c r="C8025">
        <v>-29.33</v>
      </c>
      <c r="D8025" t="s">
        <v>681</v>
      </c>
      <c r="E8025" t="s">
        <v>681</v>
      </c>
      <c r="F8025" t="s">
        <v>2135</v>
      </c>
      <c r="G8025" t="s">
        <v>104</v>
      </c>
      <c r="H8025" t="s">
        <v>16</v>
      </c>
      <c r="I8025" t="s">
        <v>16</v>
      </c>
      <c r="J8025" t="s">
        <v>9</v>
      </c>
      <c r="O8025" t="s">
        <v>104</v>
      </c>
      <c r="P8025" t="s">
        <v>9</v>
      </c>
      <c r="Q8025" t="s">
        <v>9</v>
      </c>
      <c r="R8025" t="s">
        <v>122</v>
      </c>
      <c r="S8025" t="s">
        <v>127</v>
      </c>
      <c r="T8025">
        <v>12</v>
      </c>
      <c r="U8025" t="s">
        <v>475</v>
      </c>
      <c r="W8025" t="s">
        <v>386</v>
      </c>
    </row>
    <row r="8026" spans="1:23" x14ac:dyDescent="0.25">
      <c r="A8026" t="s">
        <v>492</v>
      </c>
      <c r="B8026" s="1">
        <v>43822</v>
      </c>
      <c r="C8026">
        <v>-2.5</v>
      </c>
      <c r="D8026" t="s">
        <v>892</v>
      </c>
      <c r="E8026" t="s">
        <v>892</v>
      </c>
      <c r="F8026" t="s">
        <v>893</v>
      </c>
      <c r="G8026" t="s">
        <v>10</v>
      </c>
      <c r="H8026" t="s">
        <v>39</v>
      </c>
      <c r="I8026" t="s">
        <v>39</v>
      </c>
      <c r="J8026" t="s">
        <v>9</v>
      </c>
      <c r="O8026" t="s">
        <v>10</v>
      </c>
      <c r="P8026" t="s">
        <v>9</v>
      </c>
      <c r="Q8026" t="s">
        <v>9</v>
      </c>
      <c r="R8026" t="s">
        <v>122</v>
      </c>
      <c r="S8026" t="s">
        <v>127</v>
      </c>
      <c r="T8026">
        <v>12</v>
      </c>
      <c r="U8026" t="s">
        <v>475</v>
      </c>
      <c r="W8026" t="s">
        <v>386</v>
      </c>
    </row>
    <row r="8027" spans="1:23" x14ac:dyDescent="0.25">
      <c r="A8027" t="s">
        <v>544</v>
      </c>
      <c r="B8027" s="1">
        <v>43821</v>
      </c>
      <c r="C8027">
        <v>-12</v>
      </c>
      <c r="D8027" t="s">
        <v>2900</v>
      </c>
      <c r="E8027" t="s">
        <v>2900</v>
      </c>
      <c r="F8027" t="s">
        <v>2901</v>
      </c>
      <c r="G8027" t="s">
        <v>104</v>
      </c>
      <c r="H8027" t="s">
        <v>7</v>
      </c>
      <c r="I8027" t="s">
        <v>7</v>
      </c>
      <c r="J8027" t="s">
        <v>9</v>
      </c>
      <c r="O8027" t="s">
        <v>104</v>
      </c>
      <c r="P8027" t="s">
        <v>9</v>
      </c>
      <c r="Q8027" t="s">
        <v>9</v>
      </c>
      <c r="R8027" t="s">
        <v>122</v>
      </c>
      <c r="S8027" t="s">
        <v>127</v>
      </c>
      <c r="T8027">
        <v>12</v>
      </c>
      <c r="U8027" t="s">
        <v>475</v>
      </c>
      <c r="W8027" t="s">
        <v>386</v>
      </c>
    </row>
    <row r="8028" spans="1:23" x14ac:dyDescent="0.25">
      <c r="A8028" t="s">
        <v>34</v>
      </c>
      <c r="B8028" s="1">
        <v>43821</v>
      </c>
      <c r="C8028">
        <v>-33.020000000000003</v>
      </c>
      <c r="D8028" t="s">
        <v>491</v>
      </c>
      <c r="E8028" t="s">
        <v>491</v>
      </c>
      <c r="F8028" t="s">
        <v>2897</v>
      </c>
      <c r="G8028" t="s">
        <v>117</v>
      </c>
      <c r="H8028" t="s">
        <v>42</v>
      </c>
      <c r="I8028" t="s">
        <v>42</v>
      </c>
      <c r="J8028" t="s">
        <v>9</v>
      </c>
      <c r="O8028" t="s">
        <v>117</v>
      </c>
      <c r="P8028" t="s">
        <v>9</v>
      </c>
      <c r="Q8028" t="s">
        <v>2898</v>
      </c>
      <c r="R8028" t="s">
        <v>122</v>
      </c>
      <c r="S8028" t="s">
        <v>127</v>
      </c>
      <c r="T8028">
        <v>12</v>
      </c>
      <c r="U8028" t="s">
        <v>475</v>
      </c>
      <c r="W8028" t="s">
        <v>386</v>
      </c>
    </row>
    <row r="8029" spans="1:23" x14ac:dyDescent="0.25">
      <c r="A8029" t="s">
        <v>34</v>
      </c>
      <c r="B8029" s="1">
        <v>43821</v>
      </c>
      <c r="C8029">
        <v>-10.95</v>
      </c>
      <c r="D8029" t="s">
        <v>491</v>
      </c>
      <c r="E8029" t="s">
        <v>491</v>
      </c>
      <c r="F8029" t="s">
        <v>2896</v>
      </c>
      <c r="G8029" t="s">
        <v>120</v>
      </c>
      <c r="H8029" t="s">
        <v>83</v>
      </c>
      <c r="I8029" t="s">
        <v>83</v>
      </c>
      <c r="J8029" t="s">
        <v>9</v>
      </c>
      <c r="O8029" t="s">
        <v>120</v>
      </c>
      <c r="P8029" t="s">
        <v>9</v>
      </c>
      <c r="Q8029" t="s">
        <v>9</v>
      </c>
      <c r="R8029" t="s">
        <v>122</v>
      </c>
      <c r="S8029" t="s">
        <v>127</v>
      </c>
      <c r="T8029">
        <v>12</v>
      </c>
      <c r="U8029" t="s">
        <v>475</v>
      </c>
      <c r="W8029" t="s">
        <v>386</v>
      </c>
    </row>
    <row r="8030" spans="1:23" x14ac:dyDescent="0.25">
      <c r="A8030" t="s">
        <v>544</v>
      </c>
      <c r="B8030" s="1">
        <v>43821</v>
      </c>
      <c r="C8030">
        <v>-54</v>
      </c>
      <c r="D8030" t="s">
        <v>1168</v>
      </c>
      <c r="E8030" t="s">
        <v>1168</v>
      </c>
      <c r="F8030" t="s">
        <v>1676</v>
      </c>
      <c r="G8030" t="s">
        <v>94</v>
      </c>
      <c r="H8030" t="s">
        <v>32</v>
      </c>
      <c r="I8030" t="s">
        <v>32</v>
      </c>
      <c r="J8030" t="s">
        <v>9</v>
      </c>
      <c r="O8030" t="s">
        <v>94</v>
      </c>
      <c r="P8030" t="s">
        <v>29</v>
      </c>
      <c r="Q8030" t="s">
        <v>9</v>
      </c>
      <c r="R8030" t="s">
        <v>122</v>
      </c>
      <c r="S8030" t="s">
        <v>127</v>
      </c>
      <c r="T8030">
        <v>12</v>
      </c>
      <c r="U8030" t="s">
        <v>475</v>
      </c>
      <c r="V8030" t="s">
        <v>276</v>
      </c>
      <c r="W8030" t="s">
        <v>1640</v>
      </c>
    </row>
    <row r="8031" spans="1:23" x14ac:dyDescent="0.25">
      <c r="A8031" t="s">
        <v>34</v>
      </c>
      <c r="B8031" s="1">
        <v>43821</v>
      </c>
      <c r="C8031">
        <v>-39.61</v>
      </c>
      <c r="D8031" t="s">
        <v>491</v>
      </c>
      <c r="E8031" t="s">
        <v>491</v>
      </c>
      <c r="F8031" t="s">
        <v>2899</v>
      </c>
      <c r="G8031" t="s">
        <v>120</v>
      </c>
      <c r="H8031" t="s">
        <v>83</v>
      </c>
      <c r="I8031" t="s">
        <v>83</v>
      </c>
      <c r="J8031" t="s">
        <v>9</v>
      </c>
      <c r="O8031" t="s">
        <v>120</v>
      </c>
      <c r="P8031" t="s">
        <v>9</v>
      </c>
      <c r="Q8031" t="s">
        <v>9</v>
      </c>
      <c r="R8031" t="s">
        <v>122</v>
      </c>
      <c r="S8031" t="s">
        <v>127</v>
      </c>
      <c r="T8031">
        <v>12</v>
      </c>
      <c r="U8031" t="s">
        <v>475</v>
      </c>
      <c r="W8031" t="s">
        <v>386</v>
      </c>
    </row>
    <row r="8032" spans="1:23" x14ac:dyDescent="0.25">
      <c r="A8032" t="s">
        <v>336</v>
      </c>
      <c r="B8032" s="1">
        <v>43821</v>
      </c>
      <c r="C8032">
        <v>-3.5</v>
      </c>
      <c r="D8032" t="s">
        <v>887</v>
      </c>
      <c r="E8032" t="s">
        <v>887</v>
      </c>
      <c r="F8032" t="s">
        <v>888</v>
      </c>
      <c r="G8032" t="s">
        <v>101</v>
      </c>
      <c r="H8032" t="s">
        <v>23</v>
      </c>
      <c r="I8032" t="s">
        <v>23</v>
      </c>
      <c r="J8032" t="s">
        <v>9</v>
      </c>
      <c r="O8032" t="s">
        <v>101</v>
      </c>
      <c r="P8032" t="s">
        <v>9</v>
      </c>
      <c r="Q8032" t="s">
        <v>9</v>
      </c>
      <c r="R8032" t="s">
        <v>122</v>
      </c>
      <c r="S8032" t="s">
        <v>127</v>
      </c>
      <c r="T8032">
        <v>12</v>
      </c>
      <c r="U8032" t="s">
        <v>475</v>
      </c>
      <c r="W8032" t="s">
        <v>386</v>
      </c>
    </row>
    <row r="8033" spans="1:23" x14ac:dyDescent="0.25">
      <c r="A8033" t="s">
        <v>544</v>
      </c>
      <c r="B8033" s="1">
        <v>43821</v>
      </c>
      <c r="C8033">
        <v>-8.08</v>
      </c>
      <c r="D8033" t="s">
        <v>1168</v>
      </c>
      <c r="E8033" t="s">
        <v>1168</v>
      </c>
      <c r="F8033" t="s">
        <v>1676</v>
      </c>
      <c r="G8033" t="s">
        <v>94</v>
      </c>
      <c r="H8033" t="s">
        <v>99</v>
      </c>
      <c r="I8033" t="s">
        <v>99</v>
      </c>
      <c r="J8033" t="s">
        <v>9</v>
      </c>
      <c r="O8033" t="s">
        <v>94</v>
      </c>
      <c r="P8033" t="s">
        <v>9</v>
      </c>
      <c r="Q8033" t="s">
        <v>9</v>
      </c>
      <c r="R8033" t="s">
        <v>122</v>
      </c>
      <c r="S8033" t="s">
        <v>127</v>
      </c>
      <c r="T8033">
        <v>12</v>
      </c>
      <c r="U8033" t="s">
        <v>475</v>
      </c>
      <c r="W8033" t="s">
        <v>386</v>
      </c>
    </row>
    <row r="8034" spans="1:23" x14ac:dyDescent="0.25">
      <c r="A8034" t="s">
        <v>544</v>
      </c>
      <c r="B8034" s="1">
        <v>43821</v>
      </c>
      <c r="C8034">
        <v>-17.46</v>
      </c>
      <c r="D8034" t="s">
        <v>744</v>
      </c>
      <c r="E8034" t="s">
        <v>744</v>
      </c>
      <c r="F8034" t="s">
        <v>745</v>
      </c>
      <c r="G8034" t="s">
        <v>104</v>
      </c>
      <c r="H8034" t="s">
        <v>7</v>
      </c>
      <c r="I8034" t="s">
        <v>7</v>
      </c>
      <c r="J8034" t="s">
        <v>9</v>
      </c>
      <c r="O8034" t="s">
        <v>104</v>
      </c>
      <c r="P8034" t="s">
        <v>9</v>
      </c>
      <c r="Q8034" t="s">
        <v>9</v>
      </c>
      <c r="R8034" t="s">
        <v>122</v>
      </c>
      <c r="S8034" t="s">
        <v>127</v>
      </c>
      <c r="T8034">
        <v>12</v>
      </c>
      <c r="U8034" t="s">
        <v>475</v>
      </c>
      <c r="W8034" t="s">
        <v>386</v>
      </c>
    </row>
    <row r="8035" spans="1:23" x14ac:dyDescent="0.25">
      <c r="A8035" t="s">
        <v>336</v>
      </c>
      <c r="B8035" s="1">
        <v>43821</v>
      </c>
      <c r="C8035">
        <v>-60</v>
      </c>
      <c r="D8035" t="s">
        <v>887</v>
      </c>
      <c r="E8035" t="s">
        <v>887</v>
      </c>
      <c r="F8035" t="s">
        <v>888</v>
      </c>
      <c r="G8035" t="s">
        <v>117</v>
      </c>
      <c r="H8035" t="s">
        <v>14</v>
      </c>
      <c r="I8035" t="s">
        <v>14</v>
      </c>
      <c r="J8035" t="s">
        <v>9</v>
      </c>
      <c r="O8035" t="s">
        <v>117</v>
      </c>
      <c r="P8035" t="s">
        <v>9</v>
      </c>
      <c r="Q8035" t="s">
        <v>9</v>
      </c>
      <c r="R8035" t="s">
        <v>122</v>
      </c>
      <c r="S8035" t="s">
        <v>127</v>
      </c>
      <c r="T8035">
        <v>12</v>
      </c>
      <c r="U8035" t="s">
        <v>475</v>
      </c>
      <c r="W8035" t="s">
        <v>386</v>
      </c>
    </row>
    <row r="8036" spans="1:23" x14ac:dyDescent="0.25">
      <c r="A8036" t="s">
        <v>492</v>
      </c>
      <c r="B8036" s="1">
        <v>43820</v>
      </c>
      <c r="C8036">
        <v>-27.5</v>
      </c>
      <c r="D8036" t="s">
        <v>510</v>
      </c>
      <c r="E8036" t="s">
        <v>510</v>
      </c>
      <c r="F8036" t="s">
        <v>2902</v>
      </c>
      <c r="G8036" t="s">
        <v>88</v>
      </c>
      <c r="H8036" t="s">
        <v>50</v>
      </c>
      <c r="I8036" t="s">
        <v>50</v>
      </c>
      <c r="J8036" t="s">
        <v>9</v>
      </c>
      <c r="O8036" t="s">
        <v>88</v>
      </c>
      <c r="P8036" t="s">
        <v>9</v>
      </c>
      <c r="Q8036" t="s">
        <v>9</v>
      </c>
      <c r="R8036" t="s">
        <v>122</v>
      </c>
      <c r="S8036" t="s">
        <v>124</v>
      </c>
      <c r="T8036">
        <v>1</v>
      </c>
      <c r="U8036" t="s">
        <v>475</v>
      </c>
      <c r="W8036" t="s">
        <v>386</v>
      </c>
    </row>
    <row r="8037" spans="1:23" x14ac:dyDescent="0.25">
      <c r="A8037" t="s">
        <v>492</v>
      </c>
      <c r="B8037" s="1">
        <v>43820</v>
      </c>
      <c r="C8037">
        <v>1610</v>
      </c>
      <c r="D8037" t="s">
        <v>524</v>
      </c>
      <c r="E8037" t="s">
        <v>524</v>
      </c>
      <c r="F8037" t="s">
        <v>2180</v>
      </c>
      <c r="G8037" t="s">
        <v>10</v>
      </c>
      <c r="H8037" t="s">
        <v>90</v>
      </c>
      <c r="I8037" t="s">
        <v>90</v>
      </c>
      <c r="J8037" t="s">
        <v>9</v>
      </c>
      <c r="O8037" t="s">
        <v>10</v>
      </c>
      <c r="P8037" t="s">
        <v>9</v>
      </c>
      <c r="Q8037" t="s">
        <v>9</v>
      </c>
      <c r="R8037" t="s">
        <v>122</v>
      </c>
      <c r="S8037" t="s">
        <v>127</v>
      </c>
      <c r="T8037">
        <v>1</v>
      </c>
      <c r="U8037" t="s">
        <v>475</v>
      </c>
      <c r="W8037" t="s">
        <v>386</v>
      </c>
    </row>
    <row r="8038" spans="1:23" x14ac:dyDescent="0.25">
      <c r="A8038" t="s">
        <v>544</v>
      </c>
      <c r="B8038" s="1">
        <v>43820</v>
      </c>
      <c r="C8038">
        <v>-3.89</v>
      </c>
      <c r="D8038" t="s">
        <v>493</v>
      </c>
      <c r="E8038" t="s">
        <v>493</v>
      </c>
      <c r="F8038" t="s">
        <v>1409</v>
      </c>
      <c r="G8038" t="s">
        <v>104</v>
      </c>
      <c r="H8038" t="s">
        <v>16</v>
      </c>
      <c r="I8038" t="s">
        <v>16</v>
      </c>
      <c r="J8038" t="s">
        <v>9</v>
      </c>
      <c r="O8038" t="s">
        <v>104</v>
      </c>
      <c r="P8038" t="s">
        <v>9</v>
      </c>
      <c r="Q8038" t="s">
        <v>9</v>
      </c>
      <c r="R8038" t="s">
        <v>122</v>
      </c>
      <c r="S8038" t="s">
        <v>127</v>
      </c>
      <c r="T8038">
        <v>12</v>
      </c>
      <c r="U8038" t="s">
        <v>475</v>
      </c>
      <c r="W8038" t="s">
        <v>386</v>
      </c>
    </row>
    <row r="8039" spans="1:23" x14ac:dyDescent="0.25">
      <c r="A8039" t="s">
        <v>544</v>
      </c>
      <c r="B8039" s="1">
        <v>43820</v>
      </c>
      <c r="C8039">
        <v>-12.1</v>
      </c>
      <c r="D8039" t="s">
        <v>2903</v>
      </c>
      <c r="E8039" t="s">
        <v>2903</v>
      </c>
      <c r="F8039" t="s">
        <v>2904</v>
      </c>
      <c r="G8039" t="s">
        <v>104</v>
      </c>
      <c r="H8039" t="s">
        <v>12</v>
      </c>
      <c r="I8039" t="s">
        <v>12</v>
      </c>
      <c r="J8039" t="s">
        <v>9</v>
      </c>
      <c r="O8039" t="s">
        <v>104</v>
      </c>
      <c r="P8039" t="s">
        <v>9</v>
      </c>
      <c r="Q8039" t="s">
        <v>9</v>
      </c>
      <c r="R8039" t="s">
        <v>122</v>
      </c>
      <c r="S8039" t="s">
        <v>127</v>
      </c>
      <c r="T8039">
        <v>12</v>
      </c>
      <c r="U8039" t="s">
        <v>475</v>
      </c>
      <c r="W8039" t="s">
        <v>386</v>
      </c>
    </row>
    <row r="8040" spans="1:23" x14ac:dyDescent="0.25">
      <c r="A8040" t="s">
        <v>544</v>
      </c>
      <c r="B8040" s="1">
        <v>43820</v>
      </c>
      <c r="C8040">
        <v>-14.52</v>
      </c>
      <c r="D8040" t="s">
        <v>495</v>
      </c>
      <c r="E8040" t="s">
        <v>495</v>
      </c>
      <c r="F8040" t="s">
        <v>601</v>
      </c>
      <c r="G8040" t="s">
        <v>104</v>
      </c>
      <c r="H8040" t="s">
        <v>16</v>
      </c>
      <c r="I8040" t="s">
        <v>16</v>
      </c>
      <c r="J8040" t="s">
        <v>9</v>
      </c>
      <c r="O8040" t="s">
        <v>104</v>
      </c>
      <c r="P8040" t="s">
        <v>9</v>
      </c>
      <c r="Q8040" t="s">
        <v>9</v>
      </c>
      <c r="R8040" t="s">
        <v>122</v>
      </c>
      <c r="S8040" t="s">
        <v>127</v>
      </c>
      <c r="T8040">
        <v>12</v>
      </c>
      <c r="U8040" t="s">
        <v>475</v>
      </c>
      <c r="W8040" t="s">
        <v>386</v>
      </c>
    </row>
    <row r="8041" spans="1:23" x14ac:dyDescent="0.25">
      <c r="A8041" t="s">
        <v>544</v>
      </c>
      <c r="B8041" s="1">
        <v>43819</v>
      </c>
      <c r="C8041">
        <v>-38.54</v>
      </c>
      <c r="D8041" t="s">
        <v>514</v>
      </c>
      <c r="E8041" t="s">
        <v>514</v>
      </c>
      <c r="F8041" t="s">
        <v>2908</v>
      </c>
      <c r="G8041" t="s">
        <v>13</v>
      </c>
      <c r="H8041" t="s">
        <v>91</v>
      </c>
      <c r="I8041" t="s">
        <v>91</v>
      </c>
      <c r="J8041" t="s">
        <v>9</v>
      </c>
      <c r="O8041" t="s">
        <v>13</v>
      </c>
      <c r="P8041" t="s">
        <v>9</v>
      </c>
      <c r="Q8041" t="s">
        <v>9</v>
      </c>
      <c r="R8041" t="s">
        <v>122</v>
      </c>
      <c r="S8041" t="s">
        <v>127</v>
      </c>
      <c r="T8041">
        <v>12</v>
      </c>
      <c r="U8041" t="s">
        <v>475</v>
      </c>
      <c r="W8041" t="s">
        <v>386</v>
      </c>
    </row>
    <row r="8042" spans="1:23" x14ac:dyDescent="0.25">
      <c r="A8042" t="s">
        <v>544</v>
      </c>
      <c r="B8042" s="1">
        <v>43819</v>
      </c>
      <c r="C8042">
        <v>-33.01</v>
      </c>
      <c r="D8042" t="s">
        <v>2303</v>
      </c>
      <c r="E8042" t="s">
        <v>2303</v>
      </c>
      <c r="F8042" t="s">
        <v>2907</v>
      </c>
      <c r="G8042" t="s">
        <v>13</v>
      </c>
      <c r="H8042" t="s">
        <v>15</v>
      </c>
      <c r="I8042" t="s">
        <v>15</v>
      </c>
      <c r="J8042" t="s">
        <v>9</v>
      </c>
      <c r="O8042" t="s">
        <v>13</v>
      </c>
      <c r="P8042" t="s">
        <v>9</v>
      </c>
      <c r="Q8042" t="s">
        <v>9</v>
      </c>
      <c r="R8042" t="s">
        <v>122</v>
      </c>
      <c r="S8042" t="s">
        <v>127</v>
      </c>
      <c r="T8042">
        <v>12</v>
      </c>
      <c r="U8042" t="s">
        <v>475</v>
      </c>
      <c r="W8042" t="s">
        <v>386</v>
      </c>
    </row>
    <row r="8043" spans="1:23" x14ac:dyDescent="0.25">
      <c r="A8043" t="s">
        <v>544</v>
      </c>
      <c r="B8043" s="1">
        <v>43819</v>
      </c>
      <c r="C8043">
        <v>-29.99</v>
      </c>
      <c r="D8043" t="s">
        <v>495</v>
      </c>
      <c r="E8043" t="s">
        <v>495</v>
      </c>
      <c r="F8043" t="s">
        <v>601</v>
      </c>
      <c r="G8043" t="s">
        <v>104</v>
      </c>
      <c r="H8043" t="s">
        <v>16</v>
      </c>
      <c r="I8043" t="s">
        <v>16</v>
      </c>
      <c r="J8043" t="s">
        <v>9</v>
      </c>
      <c r="O8043" t="s">
        <v>104</v>
      </c>
      <c r="P8043" t="s">
        <v>9</v>
      </c>
      <c r="Q8043" t="s">
        <v>9</v>
      </c>
      <c r="R8043" t="s">
        <v>122</v>
      </c>
      <c r="S8043" t="s">
        <v>127</v>
      </c>
      <c r="T8043">
        <v>12</v>
      </c>
      <c r="U8043" t="s">
        <v>475</v>
      </c>
      <c r="W8043" t="s">
        <v>386</v>
      </c>
    </row>
    <row r="8044" spans="1:23" x14ac:dyDescent="0.25">
      <c r="A8044" t="s">
        <v>6411</v>
      </c>
      <c r="B8044" s="1">
        <v>43819</v>
      </c>
      <c r="C8044">
        <v>61.78</v>
      </c>
      <c r="D8044" t="s">
        <v>8179</v>
      </c>
      <c r="E8044" t="s">
        <v>8179</v>
      </c>
      <c r="F8044" t="s">
        <v>8170</v>
      </c>
      <c r="G8044" t="s">
        <v>89</v>
      </c>
      <c r="H8044" t="s">
        <v>69</v>
      </c>
      <c r="I8044" t="s">
        <v>69</v>
      </c>
      <c r="J8044" t="s">
        <v>9</v>
      </c>
      <c r="O8044" t="s">
        <v>89</v>
      </c>
      <c r="P8044" t="s">
        <v>9</v>
      </c>
      <c r="Q8044" t="s">
        <v>9</v>
      </c>
      <c r="R8044" t="s">
        <v>224</v>
      </c>
      <c r="S8044" t="s">
        <v>127</v>
      </c>
      <c r="T8044">
        <v>1</v>
      </c>
      <c r="U8044" t="s">
        <v>475</v>
      </c>
      <c r="W8044" t="s">
        <v>386</v>
      </c>
    </row>
    <row r="8045" spans="1:23" x14ac:dyDescent="0.25">
      <c r="A8045" t="s">
        <v>6411</v>
      </c>
      <c r="B8045" s="1">
        <v>43819</v>
      </c>
      <c r="C8045">
        <v>-410.69</v>
      </c>
      <c r="D8045" t="s">
        <v>8210</v>
      </c>
      <c r="E8045" t="s">
        <v>8210</v>
      </c>
      <c r="F8045" t="s">
        <v>8211</v>
      </c>
      <c r="G8045" t="s">
        <v>89</v>
      </c>
      <c r="H8045" t="s">
        <v>229</v>
      </c>
      <c r="I8045" t="s">
        <v>229</v>
      </c>
      <c r="J8045" t="s">
        <v>9</v>
      </c>
      <c r="O8045" t="s">
        <v>89</v>
      </c>
      <c r="P8045" t="s">
        <v>9</v>
      </c>
      <c r="Q8045" t="s">
        <v>9</v>
      </c>
      <c r="R8045" t="s">
        <v>224</v>
      </c>
      <c r="S8045" t="s">
        <v>127</v>
      </c>
      <c r="T8045">
        <v>1</v>
      </c>
      <c r="U8045" t="s">
        <v>475</v>
      </c>
      <c r="W8045" t="s">
        <v>386</v>
      </c>
    </row>
    <row r="8046" spans="1:23" x14ac:dyDescent="0.25">
      <c r="A8046" t="s">
        <v>6411</v>
      </c>
      <c r="B8046" s="1">
        <v>43819</v>
      </c>
      <c r="C8046">
        <v>-41.9</v>
      </c>
      <c r="D8046" t="s">
        <v>8210</v>
      </c>
      <c r="E8046" t="s">
        <v>8210</v>
      </c>
      <c r="F8046" t="s">
        <v>8211</v>
      </c>
      <c r="G8046" t="s">
        <v>89</v>
      </c>
      <c r="H8046" t="s">
        <v>229</v>
      </c>
      <c r="I8046" t="s">
        <v>229</v>
      </c>
      <c r="J8046" t="s">
        <v>9</v>
      </c>
      <c r="O8046" t="s">
        <v>89</v>
      </c>
      <c r="P8046" t="s">
        <v>9</v>
      </c>
      <c r="Q8046" t="s">
        <v>9</v>
      </c>
      <c r="R8046" t="s">
        <v>224</v>
      </c>
      <c r="S8046" t="s">
        <v>127</v>
      </c>
      <c r="T8046">
        <v>1</v>
      </c>
      <c r="U8046" t="s">
        <v>475</v>
      </c>
      <c r="W8046" t="s">
        <v>386</v>
      </c>
    </row>
    <row r="8047" spans="1:23" x14ac:dyDescent="0.25">
      <c r="A8047" t="s">
        <v>356</v>
      </c>
      <c r="B8047" s="1">
        <v>43819</v>
      </c>
      <c r="C8047">
        <v>26.94</v>
      </c>
      <c r="D8047" t="s">
        <v>6618</v>
      </c>
      <c r="E8047" t="s">
        <v>6618</v>
      </c>
      <c r="F8047" t="s">
        <v>8297</v>
      </c>
      <c r="G8047" t="s">
        <v>89</v>
      </c>
      <c r="H8047" t="s">
        <v>69</v>
      </c>
      <c r="I8047" t="s">
        <v>69</v>
      </c>
      <c r="J8047" t="s">
        <v>9</v>
      </c>
      <c r="O8047" t="s">
        <v>89</v>
      </c>
      <c r="P8047" t="s">
        <v>9</v>
      </c>
      <c r="Q8047" t="s">
        <v>9</v>
      </c>
      <c r="R8047" t="s">
        <v>224</v>
      </c>
      <c r="S8047" t="s">
        <v>127</v>
      </c>
      <c r="T8047">
        <v>1</v>
      </c>
      <c r="U8047" t="s">
        <v>475</v>
      </c>
      <c r="W8047" t="s">
        <v>386</v>
      </c>
    </row>
    <row r="8048" spans="1:23" x14ac:dyDescent="0.25">
      <c r="A8048" t="s">
        <v>356</v>
      </c>
      <c r="B8048" s="1">
        <v>43819</v>
      </c>
      <c r="C8048">
        <v>77.66</v>
      </c>
      <c r="D8048" t="s">
        <v>6637</v>
      </c>
      <c r="E8048" t="s">
        <v>6637</v>
      </c>
      <c r="F8048" t="s">
        <v>8298</v>
      </c>
      <c r="G8048" t="s">
        <v>89</v>
      </c>
      <c r="H8048" t="s">
        <v>69</v>
      </c>
      <c r="I8048" t="s">
        <v>69</v>
      </c>
      <c r="J8048" t="s">
        <v>9</v>
      </c>
      <c r="O8048" t="s">
        <v>89</v>
      </c>
      <c r="P8048" t="s">
        <v>9</v>
      </c>
      <c r="Q8048" t="s">
        <v>9</v>
      </c>
      <c r="R8048" t="s">
        <v>224</v>
      </c>
      <c r="S8048" t="s">
        <v>127</v>
      </c>
      <c r="T8048">
        <v>1</v>
      </c>
      <c r="U8048" t="s">
        <v>475</v>
      </c>
      <c r="W8048" t="s">
        <v>386</v>
      </c>
    </row>
    <row r="8049" spans="1:23" x14ac:dyDescent="0.25">
      <c r="A8049" t="s">
        <v>356</v>
      </c>
      <c r="B8049" s="1">
        <v>43819</v>
      </c>
      <c r="C8049">
        <v>32.54</v>
      </c>
      <c r="D8049" t="s">
        <v>6637</v>
      </c>
      <c r="E8049" t="s">
        <v>6637</v>
      </c>
      <c r="F8049" t="s">
        <v>8296</v>
      </c>
      <c r="G8049" t="s">
        <v>89</v>
      </c>
      <c r="H8049" t="s">
        <v>69</v>
      </c>
      <c r="I8049" t="s">
        <v>69</v>
      </c>
      <c r="J8049" t="s">
        <v>9</v>
      </c>
      <c r="O8049" t="s">
        <v>89</v>
      </c>
      <c r="P8049" t="s">
        <v>9</v>
      </c>
      <c r="Q8049" t="s">
        <v>9</v>
      </c>
      <c r="R8049" t="s">
        <v>224</v>
      </c>
      <c r="S8049" t="s">
        <v>127</v>
      </c>
      <c r="T8049">
        <v>1</v>
      </c>
      <c r="U8049" t="s">
        <v>475</v>
      </c>
      <c r="W8049" t="s">
        <v>386</v>
      </c>
    </row>
    <row r="8050" spans="1:23" x14ac:dyDescent="0.25">
      <c r="A8050" t="s">
        <v>6411</v>
      </c>
      <c r="B8050" s="1">
        <v>43819</v>
      </c>
      <c r="C8050">
        <v>8.98</v>
      </c>
      <c r="D8050" t="s">
        <v>8179</v>
      </c>
      <c r="E8050" t="s">
        <v>8179</v>
      </c>
      <c r="F8050" t="s">
        <v>8170</v>
      </c>
      <c r="G8050" t="s">
        <v>89</v>
      </c>
      <c r="H8050" t="s">
        <v>69</v>
      </c>
      <c r="I8050" t="s">
        <v>69</v>
      </c>
      <c r="J8050" t="s">
        <v>9</v>
      </c>
      <c r="O8050" t="s">
        <v>89</v>
      </c>
      <c r="P8050" t="s">
        <v>9</v>
      </c>
      <c r="Q8050" t="s">
        <v>9</v>
      </c>
      <c r="R8050" t="s">
        <v>224</v>
      </c>
      <c r="S8050" t="s">
        <v>127</v>
      </c>
      <c r="T8050">
        <v>1</v>
      </c>
      <c r="U8050" t="s">
        <v>475</v>
      </c>
      <c r="W8050" t="s">
        <v>386</v>
      </c>
    </row>
    <row r="8051" spans="1:23" x14ac:dyDescent="0.25">
      <c r="A8051" t="s">
        <v>6411</v>
      </c>
      <c r="B8051" s="1">
        <v>43819</v>
      </c>
      <c r="C8051">
        <v>-8.98</v>
      </c>
      <c r="D8051" t="s">
        <v>8179</v>
      </c>
      <c r="E8051" t="s">
        <v>8179</v>
      </c>
      <c r="F8051" t="s">
        <v>8170</v>
      </c>
      <c r="G8051" t="s">
        <v>89</v>
      </c>
      <c r="H8051" t="s">
        <v>229</v>
      </c>
      <c r="I8051" t="s">
        <v>229</v>
      </c>
      <c r="J8051" t="s">
        <v>9</v>
      </c>
      <c r="O8051" t="s">
        <v>89</v>
      </c>
      <c r="P8051" t="s">
        <v>9</v>
      </c>
      <c r="Q8051" t="s">
        <v>9</v>
      </c>
      <c r="R8051" t="s">
        <v>224</v>
      </c>
      <c r="S8051" t="s">
        <v>127</v>
      </c>
      <c r="T8051">
        <v>1</v>
      </c>
      <c r="U8051" t="s">
        <v>475</v>
      </c>
      <c r="W8051" t="s">
        <v>386</v>
      </c>
    </row>
    <row r="8052" spans="1:23" x14ac:dyDescent="0.25">
      <c r="A8052" t="s">
        <v>6411</v>
      </c>
      <c r="B8052" s="1">
        <v>43819</v>
      </c>
      <c r="C8052">
        <v>23.3</v>
      </c>
      <c r="D8052" t="s">
        <v>6596</v>
      </c>
      <c r="E8052" t="s">
        <v>6596</v>
      </c>
      <c r="F8052" t="s">
        <v>6597</v>
      </c>
      <c r="G8052" t="s">
        <v>89</v>
      </c>
      <c r="H8052" t="s">
        <v>69</v>
      </c>
      <c r="I8052" t="s">
        <v>69</v>
      </c>
      <c r="J8052" t="s">
        <v>9</v>
      </c>
      <c r="O8052" t="s">
        <v>89</v>
      </c>
      <c r="P8052" t="s">
        <v>9</v>
      </c>
      <c r="Q8052" t="s">
        <v>9</v>
      </c>
      <c r="R8052" t="s">
        <v>224</v>
      </c>
      <c r="S8052" t="s">
        <v>127</v>
      </c>
      <c r="T8052">
        <v>1</v>
      </c>
      <c r="U8052" t="s">
        <v>475</v>
      </c>
      <c r="W8052" t="s">
        <v>386</v>
      </c>
    </row>
    <row r="8053" spans="1:23" x14ac:dyDescent="0.25">
      <c r="A8053" t="s">
        <v>6411</v>
      </c>
      <c r="B8053" s="1">
        <v>43819</v>
      </c>
      <c r="C8053">
        <v>85.43</v>
      </c>
      <c r="D8053" t="s">
        <v>6596</v>
      </c>
      <c r="E8053" t="s">
        <v>6596</v>
      </c>
      <c r="F8053" t="s">
        <v>6597</v>
      </c>
      <c r="G8053" t="s">
        <v>89</v>
      </c>
      <c r="H8053" t="s">
        <v>69</v>
      </c>
      <c r="I8053" t="s">
        <v>69</v>
      </c>
      <c r="J8053" t="s">
        <v>9</v>
      </c>
      <c r="O8053" t="s">
        <v>89</v>
      </c>
      <c r="P8053" t="s">
        <v>9</v>
      </c>
      <c r="Q8053" t="s">
        <v>9</v>
      </c>
      <c r="R8053" t="s">
        <v>224</v>
      </c>
      <c r="S8053" t="s">
        <v>127</v>
      </c>
      <c r="T8053">
        <v>1</v>
      </c>
      <c r="U8053" t="s">
        <v>475</v>
      </c>
      <c r="W8053" t="s">
        <v>386</v>
      </c>
    </row>
    <row r="8054" spans="1:23" x14ac:dyDescent="0.25">
      <c r="A8054" t="s">
        <v>6411</v>
      </c>
      <c r="B8054" s="1">
        <v>43819</v>
      </c>
      <c r="C8054">
        <v>41.9</v>
      </c>
      <c r="D8054" t="s">
        <v>8210</v>
      </c>
      <c r="E8054" t="s">
        <v>8210</v>
      </c>
      <c r="F8054" t="s">
        <v>8211</v>
      </c>
      <c r="G8054" t="s">
        <v>89</v>
      </c>
      <c r="H8054" t="s">
        <v>69</v>
      </c>
      <c r="I8054" t="s">
        <v>69</v>
      </c>
      <c r="J8054" t="s">
        <v>9</v>
      </c>
      <c r="O8054" t="s">
        <v>89</v>
      </c>
      <c r="P8054" t="s">
        <v>9</v>
      </c>
      <c r="Q8054" t="s">
        <v>9</v>
      </c>
      <c r="R8054" t="s">
        <v>224</v>
      </c>
      <c r="S8054" t="s">
        <v>127</v>
      </c>
      <c r="T8054">
        <v>1</v>
      </c>
      <c r="U8054" t="s">
        <v>475</v>
      </c>
      <c r="W8054" t="s">
        <v>386</v>
      </c>
    </row>
    <row r="8055" spans="1:23" x14ac:dyDescent="0.25">
      <c r="A8055" t="s">
        <v>6411</v>
      </c>
      <c r="B8055" s="1">
        <v>43819</v>
      </c>
      <c r="C8055">
        <v>410.69</v>
      </c>
      <c r="D8055" t="s">
        <v>8210</v>
      </c>
      <c r="E8055" t="s">
        <v>8210</v>
      </c>
      <c r="F8055" t="s">
        <v>8211</v>
      </c>
      <c r="G8055" t="s">
        <v>89</v>
      </c>
      <c r="H8055" t="s">
        <v>69</v>
      </c>
      <c r="I8055" t="s">
        <v>69</v>
      </c>
      <c r="J8055" t="s">
        <v>9</v>
      </c>
      <c r="O8055" t="s">
        <v>89</v>
      </c>
      <c r="P8055" t="s">
        <v>9</v>
      </c>
      <c r="Q8055" t="s">
        <v>9</v>
      </c>
      <c r="R8055" t="s">
        <v>224</v>
      </c>
      <c r="S8055" t="s">
        <v>127</v>
      </c>
      <c r="T8055">
        <v>1</v>
      </c>
      <c r="U8055" t="s">
        <v>475</v>
      </c>
      <c r="W8055" t="s">
        <v>386</v>
      </c>
    </row>
    <row r="8056" spans="1:23" x14ac:dyDescent="0.25">
      <c r="A8056" t="s">
        <v>6411</v>
      </c>
      <c r="B8056" s="1">
        <v>43819</v>
      </c>
      <c r="C8056">
        <v>-61.78</v>
      </c>
      <c r="D8056" t="s">
        <v>8179</v>
      </c>
      <c r="E8056" t="s">
        <v>8179</v>
      </c>
      <c r="F8056" t="s">
        <v>8170</v>
      </c>
      <c r="G8056" t="s">
        <v>89</v>
      </c>
      <c r="H8056" t="s">
        <v>229</v>
      </c>
      <c r="I8056" t="s">
        <v>229</v>
      </c>
      <c r="J8056" t="s">
        <v>9</v>
      </c>
      <c r="O8056" t="s">
        <v>89</v>
      </c>
      <c r="P8056" t="s">
        <v>9</v>
      </c>
      <c r="Q8056" t="s">
        <v>9</v>
      </c>
      <c r="R8056" t="s">
        <v>224</v>
      </c>
      <c r="S8056" t="s">
        <v>127</v>
      </c>
      <c r="T8056">
        <v>1</v>
      </c>
      <c r="U8056" t="s">
        <v>475</v>
      </c>
      <c r="W8056" t="s">
        <v>386</v>
      </c>
    </row>
    <row r="8057" spans="1:23" x14ac:dyDescent="0.25">
      <c r="A8057" t="s">
        <v>356</v>
      </c>
      <c r="B8057" s="1">
        <v>43819</v>
      </c>
      <c r="C8057">
        <v>4.63</v>
      </c>
      <c r="D8057" t="s">
        <v>6618</v>
      </c>
      <c r="E8057" t="s">
        <v>6618</v>
      </c>
      <c r="F8057" t="s">
        <v>6648</v>
      </c>
      <c r="G8057" t="s">
        <v>89</v>
      </c>
      <c r="H8057" t="s">
        <v>69</v>
      </c>
      <c r="I8057" t="s">
        <v>69</v>
      </c>
      <c r="J8057" t="s">
        <v>9</v>
      </c>
      <c r="O8057" t="s">
        <v>89</v>
      </c>
      <c r="P8057" t="s">
        <v>9</v>
      </c>
      <c r="Q8057" t="s">
        <v>9</v>
      </c>
      <c r="R8057" t="s">
        <v>224</v>
      </c>
      <c r="S8057" t="s">
        <v>127</v>
      </c>
      <c r="T8057">
        <v>1</v>
      </c>
      <c r="U8057" t="s">
        <v>475</v>
      </c>
      <c r="W8057" t="s">
        <v>386</v>
      </c>
    </row>
    <row r="8058" spans="1:23" x14ac:dyDescent="0.25">
      <c r="A8058" t="s">
        <v>19</v>
      </c>
      <c r="B8058" s="1">
        <v>43819</v>
      </c>
      <c r="C8058">
        <v>-120</v>
      </c>
      <c r="D8058" t="s">
        <v>1659</v>
      </c>
      <c r="E8058" t="s">
        <v>1659</v>
      </c>
      <c r="F8058" t="s">
        <v>2910</v>
      </c>
      <c r="G8058" t="s">
        <v>78</v>
      </c>
      <c r="H8058" t="s">
        <v>27</v>
      </c>
      <c r="I8058" t="s">
        <v>27</v>
      </c>
      <c r="J8058" t="s">
        <v>9</v>
      </c>
      <c r="O8058" t="s">
        <v>78</v>
      </c>
      <c r="P8058" t="s">
        <v>9</v>
      </c>
      <c r="Q8058" t="s">
        <v>849</v>
      </c>
      <c r="R8058" t="s">
        <v>122</v>
      </c>
      <c r="S8058" t="s">
        <v>127</v>
      </c>
      <c r="T8058">
        <v>1</v>
      </c>
      <c r="U8058" t="s">
        <v>475</v>
      </c>
      <c r="W8058" t="s">
        <v>386</v>
      </c>
    </row>
    <row r="8059" spans="1:23" x14ac:dyDescent="0.25">
      <c r="A8059" t="s">
        <v>19</v>
      </c>
      <c r="B8059" s="1">
        <v>43819</v>
      </c>
      <c r="C8059">
        <v>3350</v>
      </c>
      <c r="D8059" t="s">
        <v>623</v>
      </c>
      <c r="E8059" t="s">
        <v>623</v>
      </c>
      <c r="F8059" t="s">
        <v>624</v>
      </c>
      <c r="G8059" t="s">
        <v>55</v>
      </c>
      <c r="H8059" t="s">
        <v>225</v>
      </c>
      <c r="I8059" t="s">
        <v>225</v>
      </c>
      <c r="J8059" t="s">
        <v>9</v>
      </c>
      <c r="O8059" t="s">
        <v>55</v>
      </c>
      <c r="P8059" t="s">
        <v>9</v>
      </c>
      <c r="Q8059" t="s">
        <v>9</v>
      </c>
      <c r="R8059" t="s">
        <v>224</v>
      </c>
      <c r="S8059" t="s">
        <v>126</v>
      </c>
      <c r="T8059">
        <v>0</v>
      </c>
      <c r="U8059" t="s">
        <v>475</v>
      </c>
      <c r="V8059" t="s">
        <v>6075</v>
      </c>
      <c r="W8059" t="s">
        <v>386</v>
      </c>
    </row>
    <row r="8060" spans="1:23" x14ac:dyDescent="0.25">
      <c r="A8060" t="s">
        <v>356</v>
      </c>
      <c r="B8060" s="1">
        <v>43819</v>
      </c>
      <c r="C8060">
        <v>77.66</v>
      </c>
      <c r="D8060" t="s">
        <v>6637</v>
      </c>
      <c r="E8060" t="s">
        <v>6637</v>
      </c>
      <c r="F8060" t="s">
        <v>8298</v>
      </c>
      <c r="G8060" t="s">
        <v>89</v>
      </c>
      <c r="H8060" t="s">
        <v>69</v>
      </c>
      <c r="I8060" t="s">
        <v>69</v>
      </c>
      <c r="J8060" t="s">
        <v>9</v>
      </c>
      <c r="O8060" t="s">
        <v>89</v>
      </c>
      <c r="P8060" t="s">
        <v>9</v>
      </c>
      <c r="Q8060" t="s">
        <v>9</v>
      </c>
      <c r="R8060" t="s">
        <v>224</v>
      </c>
      <c r="S8060" t="s">
        <v>127</v>
      </c>
      <c r="T8060">
        <v>1</v>
      </c>
      <c r="U8060" t="s">
        <v>475</v>
      </c>
      <c r="W8060" t="s">
        <v>386</v>
      </c>
    </row>
    <row r="8061" spans="1:23" x14ac:dyDescent="0.25">
      <c r="A8061" t="s">
        <v>544</v>
      </c>
      <c r="B8061" s="1">
        <v>43819</v>
      </c>
      <c r="C8061">
        <v>-11</v>
      </c>
      <c r="D8061" t="s">
        <v>730</v>
      </c>
      <c r="E8061" t="s">
        <v>730</v>
      </c>
      <c r="F8061" t="s">
        <v>2909</v>
      </c>
      <c r="G8061" t="s">
        <v>78</v>
      </c>
      <c r="H8061" t="s">
        <v>27</v>
      </c>
      <c r="I8061" t="s">
        <v>27</v>
      </c>
      <c r="J8061" t="s">
        <v>9</v>
      </c>
      <c r="O8061" t="s">
        <v>78</v>
      </c>
      <c r="P8061" t="s">
        <v>9</v>
      </c>
      <c r="Q8061" t="s">
        <v>9</v>
      </c>
      <c r="R8061" t="s">
        <v>122</v>
      </c>
      <c r="S8061" t="s">
        <v>127</v>
      </c>
      <c r="T8061">
        <v>1</v>
      </c>
      <c r="U8061" t="s">
        <v>475</v>
      </c>
      <c r="W8061" t="s">
        <v>386</v>
      </c>
    </row>
    <row r="8062" spans="1:23" x14ac:dyDescent="0.25">
      <c r="A8062" t="s">
        <v>492</v>
      </c>
      <c r="B8062" s="1">
        <v>43819</v>
      </c>
      <c r="C8062">
        <v>-27.53</v>
      </c>
      <c r="D8062" t="s">
        <v>736</v>
      </c>
      <c r="E8062" t="s">
        <v>736</v>
      </c>
      <c r="F8062" t="s">
        <v>737</v>
      </c>
      <c r="G8062" t="s">
        <v>120</v>
      </c>
      <c r="H8062" t="s">
        <v>83</v>
      </c>
      <c r="I8062" t="s">
        <v>83</v>
      </c>
      <c r="J8062" t="s">
        <v>9</v>
      </c>
      <c r="O8062" t="s">
        <v>120</v>
      </c>
      <c r="P8062" t="s">
        <v>9</v>
      </c>
      <c r="Q8062" t="s">
        <v>2905</v>
      </c>
      <c r="R8062" t="s">
        <v>122</v>
      </c>
      <c r="S8062" t="s">
        <v>127</v>
      </c>
      <c r="T8062">
        <v>12</v>
      </c>
      <c r="U8062" t="s">
        <v>475</v>
      </c>
      <c r="W8062" t="s">
        <v>386</v>
      </c>
    </row>
    <row r="8063" spans="1:23" x14ac:dyDescent="0.25">
      <c r="A8063" t="s">
        <v>34</v>
      </c>
      <c r="B8063" s="1">
        <v>43819</v>
      </c>
      <c r="C8063">
        <v>-37.229999999999997</v>
      </c>
      <c r="D8063" t="s">
        <v>491</v>
      </c>
      <c r="E8063" t="s">
        <v>491</v>
      </c>
      <c r="F8063" t="s">
        <v>2906</v>
      </c>
      <c r="G8063" t="s">
        <v>78</v>
      </c>
      <c r="H8063" t="s">
        <v>27</v>
      </c>
      <c r="I8063" t="s">
        <v>27</v>
      </c>
      <c r="J8063" t="s">
        <v>9</v>
      </c>
      <c r="O8063" t="s">
        <v>78</v>
      </c>
      <c r="P8063" t="s">
        <v>9</v>
      </c>
      <c r="Q8063" t="s">
        <v>9</v>
      </c>
      <c r="R8063" t="s">
        <v>122</v>
      </c>
      <c r="S8063" t="s">
        <v>127</v>
      </c>
      <c r="T8063">
        <v>1</v>
      </c>
      <c r="U8063" t="s">
        <v>475</v>
      </c>
      <c r="W8063" t="s">
        <v>386</v>
      </c>
    </row>
    <row r="8064" spans="1:23" x14ac:dyDescent="0.25">
      <c r="A8064" t="s">
        <v>356</v>
      </c>
      <c r="B8064" s="1">
        <v>43819</v>
      </c>
      <c r="C8064">
        <v>4.63</v>
      </c>
      <c r="D8064" t="s">
        <v>6618</v>
      </c>
      <c r="E8064" t="s">
        <v>6618</v>
      </c>
      <c r="F8064" t="s">
        <v>6648</v>
      </c>
      <c r="G8064" t="s">
        <v>89</v>
      </c>
      <c r="H8064" t="s">
        <v>69</v>
      </c>
      <c r="I8064" t="s">
        <v>69</v>
      </c>
      <c r="J8064" t="s">
        <v>9</v>
      </c>
      <c r="O8064" t="s">
        <v>89</v>
      </c>
      <c r="P8064" t="s">
        <v>9</v>
      </c>
      <c r="Q8064" t="s">
        <v>9</v>
      </c>
      <c r="R8064" t="s">
        <v>224</v>
      </c>
      <c r="S8064" t="s">
        <v>127</v>
      </c>
      <c r="T8064">
        <v>1</v>
      </c>
      <c r="U8064" t="s">
        <v>475</v>
      </c>
      <c r="W8064" t="s">
        <v>386</v>
      </c>
    </row>
    <row r="8065" spans="1:23" x14ac:dyDescent="0.25">
      <c r="A8065" t="s">
        <v>356</v>
      </c>
      <c r="B8065" s="1">
        <v>43819</v>
      </c>
      <c r="C8065">
        <v>26.94</v>
      </c>
      <c r="D8065" t="s">
        <v>6618</v>
      </c>
      <c r="E8065" t="s">
        <v>6618</v>
      </c>
      <c r="F8065" t="s">
        <v>8297</v>
      </c>
      <c r="G8065" t="s">
        <v>89</v>
      </c>
      <c r="H8065" t="s">
        <v>69</v>
      </c>
      <c r="I8065" t="s">
        <v>69</v>
      </c>
      <c r="J8065" t="s">
        <v>9</v>
      </c>
      <c r="O8065" t="s">
        <v>89</v>
      </c>
      <c r="P8065" t="s">
        <v>9</v>
      </c>
      <c r="Q8065" t="s">
        <v>9</v>
      </c>
      <c r="R8065" t="s">
        <v>224</v>
      </c>
      <c r="S8065" t="s">
        <v>127</v>
      </c>
      <c r="T8065">
        <v>1</v>
      </c>
      <c r="U8065" t="s">
        <v>475</v>
      </c>
      <c r="W8065" t="s">
        <v>386</v>
      </c>
    </row>
    <row r="8066" spans="1:23" x14ac:dyDescent="0.25">
      <c r="A8066" t="s">
        <v>356</v>
      </c>
      <c r="B8066" s="1">
        <v>43819</v>
      </c>
      <c r="C8066">
        <v>3.08</v>
      </c>
      <c r="D8066" t="s">
        <v>6629</v>
      </c>
      <c r="E8066" t="s">
        <v>6629</v>
      </c>
      <c r="F8066" t="s">
        <v>6630</v>
      </c>
      <c r="G8066" t="s">
        <v>89</v>
      </c>
      <c r="H8066" t="s">
        <v>5004</v>
      </c>
      <c r="I8066" t="s">
        <v>5004</v>
      </c>
      <c r="J8066" t="s">
        <v>9</v>
      </c>
      <c r="O8066" t="s">
        <v>89</v>
      </c>
      <c r="P8066" t="s">
        <v>9</v>
      </c>
      <c r="Q8066" t="s">
        <v>9</v>
      </c>
      <c r="R8066" t="s">
        <v>224</v>
      </c>
      <c r="S8066" t="s">
        <v>127</v>
      </c>
      <c r="T8066">
        <v>1</v>
      </c>
      <c r="U8066" t="s">
        <v>475</v>
      </c>
      <c r="W8066" t="s">
        <v>386</v>
      </c>
    </row>
    <row r="8067" spans="1:23" x14ac:dyDescent="0.25">
      <c r="A8067" t="s">
        <v>356</v>
      </c>
      <c r="B8067" s="1">
        <v>43819</v>
      </c>
      <c r="C8067">
        <v>29.89</v>
      </c>
      <c r="D8067" t="s">
        <v>6618</v>
      </c>
      <c r="E8067" t="s">
        <v>6618</v>
      </c>
      <c r="F8067" t="s">
        <v>8299</v>
      </c>
      <c r="G8067" t="s">
        <v>89</v>
      </c>
      <c r="H8067" t="s">
        <v>69</v>
      </c>
      <c r="I8067" t="s">
        <v>69</v>
      </c>
      <c r="J8067" t="s">
        <v>9</v>
      </c>
      <c r="O8067" t="s">
        <v>89</v>
      </c>
      <c r="P8067" t="s">
        <v>9</v>
      </c>
      <c r="Q8067" t="s">
        <v>9</v>
      </c>
      <c r="R8067" t="s">
        <v>224</v>
      </c>
      <c r="S8067" t="s">
        <v>127</v>
      </c>
      <c r="T8067">
        <v>1</v>
      </c>
      <c r="U8067" t="s">
        <v>475</v>
      </c>
      <c r="W8067" t="s">
        <v>386</v>
      </c>
    </row>
    <row r="8068" spans="1:23" x14ac:dyDescent="0.25">
      <c r="A8068" t="s">
        <v>356</v>
      </c>
      <c r="B8068" s="1">
        <v>43819</v>
      </c>
      <c r="C8068">
        <v>32.54</v>
      </c>
      <c r="D8068" t="s">
        <v>6637</v>
      </c>
      <c r="E8068" t="s">
        <v>6637</v>
      </c>
      <c r="F8068" t="s">
        <v>8296</v>
      </c>
      <c r="G8068" t="s">
        <v>89</v>
      </c>
      <c r="H8068" t="s">
        <v>69</v>
      </c>
      <c r="I8068" t="s">
        <v>69</v>
      </c>
      <c r="J8068" t="s">
        <v>9</v>
      </c>
      <c r="O8068" t="s">
        <v>89</v>
      </c>
      <c r="P8068" t="s">
        <v>9</v>
      </c>
      <c r="Q8068" t="s">
        <v>9</v>
      </c>
      <c r="R8068" t="s">
        <v>224</v>
      </c>
      <c r="S8068" t="s">
        <v>127</v>
      </c>
      <c r="T8068">
        <v>1</v>
      </c>
      <c r="U8068" t="s">
        <v>475</v>
      </c>
      <c r="W8068" t="s">
        <v>386</v>
      </c>
    </row>
    <row r="8069" spans="1:23" x14ac:dyDescent="0.25">
      <c r="A8069" t="s">
        <v>356</v>
      </c>
      <c r="B8069" s="1">
        <v>43819</v>
      </c>
      <c r="C8069">
        <v>3.08</v>
      </c>
      <c r="D8069" t="s">
        <v>6629</v>
      </c>
      <c r="E8069" t="s">
        <v>6629</v>
      </c>
      <c r="F8069" t="s">
        <v>6630</v>
      </c>
      <c r="G8069" t="s">
        <v>89</v>
      </c>
      <c r="H8069" t="s">
        <v>5004</v>
      </c>
      <c r="I8069" t="s">
        <v>5004</v>
      </c>
      <c r="J8069" t="s">
        <v>9</v>
      </c>
      <c r="O8069" t="s">
        <v>89</v>
      </c>
      <c r="P8069" t="s">
        <v>9</v>
      </c>
      <c r="Q8069" t="s">
        <v>9</v>
      </c>
      <c r="R8069" t="s">
        <v>224</v>
      </c>
      <c r="S8069" t="s">
        <v>127</v>
      </c>
      <c r="T8069">
        <v>1</v>
      </c>
      <c r="U8069" t="s">
        <v>475</v>
      </c>
      <c r="W8069" t="s">
        <v>386</v>
      </c>
    </row>
    <row r="8070" spans="1:23" x14ac:dyDescent="0.25">
      <c r="A8070" t="s">
        <v>356</v>
      </c>
      <c r="B8070" s="1">
        <v>43819</v>
      </c>
      <c r="C8070">
        <v>29.89</v>
      </c>
      <c r="D8070" t="s">
        <v>6618</v>
      </c>
      <c r="E8070" t="s">
        <v>6618</v>
      </c>
      <c r="F8070" t="s">
        <v>8299</v>
      </c>
      <c r="G8070" t="s">
        <v>89</v>
      </c>
      <c r="H8070" t="s">
        <v>69</v>
      </c>
      <c r="I8070" t="s">
        <v>69</v>
      </c>
      <c r="J8070" t="s">
        <v>9</v>
      </c>
      <c r="O8070" t="s">
        <v>89</v>
      </c>
      <c r="P8070" t="s">
        <v>9</v>
      </c>
      <c r="Q8070" t="s">
        <v>9</v>
      </c>
      <c r="R8070" t="s">
        <v>224</v>
      </c>
      <c r="S8070" t="s">
        <v>127</v>
      </c>
      <c r="T8070">
        <v>1</v>
      </c>
      <c r="U8070" t="s">
        <v>475</v>
      </c>
      <c r="W8070" t="s">
        <v>386</v>
      </c>
    </row>
    <row r="8071" spans="1:23" x14ac:dyDescent="0.25">
      <c r="A8071" t="s">
        <v>19</v>
      </c>
      <c r="B8071" s="1">
        <v>43818</v>
      </c>
      <c r="C8071">
        <v>23579.53</v>
      </c>
      <c r="D8071" t="s">
        <v>718</v>
      </c>
      <c r="E8071" t="s">
        <v>718</v>
      </c>
      <c r="F8071" t="s">
        <v>1747</v>
      </c>
      <c r="G8071" t="s">
        <v>55</v>
      </c>
      <c r="H8071" t="s">
        <v>225</v>
      </c>
      <c r="I8071" t="s">
        <v>225</v>
      </c>
      <c r="J8071" t="s">
        <v>2911</v>
      </c>
      <c r="O8071" t="s">
        <v>55</v>
      </c>
      <c r="P8071" t="s">
        <v>9</v>
      </c>
      <c r="Q8071" t="s">
        <v>2912</v>
      </c>
      <c r="R8071" t="s">
        <v>224</v>
      </c>
      <c r="S8071" t="s">
        <v>126</v>
      </c>
      <c r="T8071">
        <v>0</v>
      </c>
      <c r="U8071" t="s">
        <v>475</v>
      </c>
      <c r="V8071" t="s">
        <v>6075</v>
      </c>
      <c r="W8071" t="s">
        <v>386</v>
      </c>
    </row>
    <row r="8072" spans="1:23" x14ac:dyDescent="0.25">
      <c r="A8072" t="s">
        <v>19</v>
      </c>
      <c r="B8072" s="1">
        <v>43818</v>
      </c>
      <c r="C8072">
        <v>-71.599999999999994</v>
      </c>
      <c r="D8072" t="s">
        <v>36</v>
      </c>
      <c r="E8072" t="s">
        <v>36</v>
      </c>
      <c r="F8072" t="s">
        <v>653</v>
      </c>
      <c r="G8072" t="s">
        <v>55</v>
      </c>
      <c r="H8072" t="s">
        <v>18</v>
      </c>
      <c r="I8072" t="s">
        <v>18</v>
      </c>
      <c r="J8072" t="s">
        <v>9</v>
      </c>
      <c r="O8072" t="s">
        <v>55</v>
      </c>
      <c r="P8072" t="s">
        <v>9</v>
      </c>
      <c r="Q8072" t="s">
        <v>9</v>
      </c>
      <c r="R8072" t="s">
        <v>224</v>
      </c>
      <c r="S8072" t="s">
        <v>126</v>
      </c>
      <c r="T8072">
        <v>12</v>
      </c>
      <c r="U8072" t="s">
        <v>475</v>
      </c>
      <c r="W8072" t="s">
        <v>386</v>
      </c>
    </row>
    <row r="8073" spans="1:23" x14ac:dyDescent="0.25">
      <c r="A8073" t="s">
        <v>356</v>
      </c>
      <c r="B8073" s="1">
        <v>43818</v>
      </c>
      <c r="C8073">
        <v>2344.83</v>
      </c>
      <c r="D8073" t="s">
        <v>6637</v>
      </c>
      <c r="E8073" t="s">
        <v>6637</v>
      </c>
      <c r="F8073" t="s">
        <v>8301</v>
      </c>
      <c r="G8073" t="s">
        <v>89</v>
      </c>
      <c r="H8073" t="s">
        <v>69</v>
      </c>
      <c r="I8073" t="s">
        <v>69</v>
      </c>
      <c r="J8073" t="s">
        <v>9</v>
      </c>
      <c r="O8073" t="s">
        <v>89</v>
      </c>
      <c r="P8073" t="s">
        <v>9</v>
      </c>
      <c r="Q8073" t="s">
        <v>9</v>
      </c>
      <c r="R8073" t="s">
        <v>224</v>
      </c>
      <c r="S8073" t="s">
        <v>127</v>
      </c>
      <c r="T8073">
        <v>1</v>
      </c>
      <c r="U8073" t="s">
        <v>475</v>
      </c>
      <c r="W8073" t="s">
        <v>386</v>
      </c>
    </row>
    <row r="8074" spans="1:23" x14ac:dyDescent="0.25">
      <c r="A8074" t="s">
        <v>356</v>
      </c>
      <c r="B8074" s="1">
        <v>43818</v>
      </c>
      <c r="C8074">
        <v>2344.83</v>
      </c>
      <c r="D8074" t="s">
        <v>6637</v>
      </c>
      <c r="E8074" t="s">
        <v>6637</v>
      </c>
      <c r="F8074" t="s">
        <v>8301</v>
      </c>
      <c r="G8074" t="s">
        <v>89</v>
      </c>
      <c r="H8074" t="s">
        <v>69</v>
      </c>
      <c r="I8074" t="s">
        <v>69</v>
      </c>
      <c r="J8074" t="s">
        <v>9</v>
      </c>
      <c r="O8074" t="s">
        <v>89</v>
      </c>
      <c r="P8074" t="s">
        <v>9</v>
      </c>
      <c r="Q8074" t="s">
        <v>9</v>
      </c>
      <c r="R8074" t="s">
        <v>224</v>
      </c>
      <c r="S8074" t="s">
        <v>127</v>
      </c>
      <c r="T8074">
        <v>1</v>
      </c>
      <c r="U8074" t="s">
        <v>475</v>
      </c>
      <c r="W8074" t="s">
        <v>386</v>
      </c>
    </row>
    <row r="8075" spans="1:23" x14ac:dyDescent="0.25">
      <c r="A8075" t="s">
        <v>356</v>
      </c>
      <c r="B8075" s="1">
        <v>43818</v>
      </c>
      <c r="C8075">
        <v>296.83</v>
      </c>
      <c r="D8075" t="s">
        <v>6618</v>
      </c>
      <c r="E8075" t="s">
        <v>6618</v>
      </c>
      <c r="F8075" t="s">
        <v>8300</v>
      </c>
      <c r="G8075" t="s">
        <v>89</v>
      </c>
      <c r="H8075" t="s">
        <v>69</v>
      </c>
      <c r="I8075" t="s">
        <v>69</v>
      </c>
      <c r="J8075" t="s">
        <v>9</v>
      </c>
      <c r="O8075" t="s">
        <v>89</v>
      </c>
      <c r="P8075" t="s">
        <v>9</v>
      </c>
      <c r="Q8075" t="s">
        <v>9</v>
      </c>
      <c r="R8075" t="s">
        <v>224</v>
      </c>
      <c r="S8075" t="s">
        <v>127</v>
      </c>
      <c r="T8075">
        <v>1</v>
      </c>
      <c r="U8075" t="s">
        <v>475</v>
      </c>
      <c r="W8075" t="s">
        <v>386</v>
      </c>
    </row>
    <row r="8076" spans="1:23" x14ac:dyDescent="0.25">
      <c r="A8076" t="s">
        <v>19</v>
      </c>
      <c r="B8076" s="1">
        <v>43818</v>
      </c>
      <c r="C8076">
        <v>-7570.75</v>
      </c>
      <c r="D8076" t="s">
        <v>17</v>
      </c>
      <c r="E8076" t="s">
        <v>17</v>
      </c>
      <c r="F8076" t="s">
        <v>1855</v>
      </c>
      <c r="G8076" t="s">
        <v>55</v>
      </c>
      <c r="H8076" t="s">
        <v>18</v>
      </c>
      <c r="I8076" t="s">
        <v>18</v>
      </c>
      <c r="J8076" t="s">
        <v>9</v>
      </c>
      <c r="O8076" t="s">
        <v>55</v>
      </c>
      <c r="P8076" t="s">
        <v>9</v>
      </c>
      <c r="Q8076" t="s">
        <v>9</v>
      </c>
      <c r="R8076" t="s">
        <v>224</v>
      </c>
      <c r="S8076" t="s">
        <v>126</v>
      </c>
      <c r="T8076">
        <v>12</v>
      </c>
      <c r="U8076" t="s">
        <v>475</v>
      </c>
      <c r="W8076" t="s">
        <v>386</v>
      </c>
    </row>
    <row r="8077" spans="1:23" x14ac:dyDescent="0.25">
      <c r="A8077" t="s">
        <v>492</v>
      </c>
      <c r="B8077" s="1">
        <v>43818</v>
      </c>
      <c r="C8077">
        <v>-3.38</v>
      </c>
      <c r="D8077" t="s">
        <v>1257</v>
      </c>
      <c r="E8077" t="s">
        <v>1257</v>
      </c>
      <c r="F8077" t="s">
        <v>1258</v>
      </c>
      <c r="G8077" t="s">
        <v>110</v>
      </c>
      <c r="H8077" t="s">
        <v>79</v>
      </c>
      <c r="I8077" t="s">
        <v>79</v>
      </c>
      <c r="J8077" t="s">
        <v>9</v>
      </c>
      <c r="O8077" t="s">
        <v>110</v>
      </c>
      <c r="P8077" t="s">
        <v>9</v>
      </c>
      <c r="Q8077" t="s">
        <v>9</v>
      </c>
      <c r="R8077" t="s">
        <v>122</v>
      </c>
      <c r="S8077" t="s">
        <v>127</v>
      </c>
      <c r="T8077">
        <v>12</v>
      </c>
      <c r="U8077" t="s">
        <v>475</v>
      </c>
      <c r="V8077" t="s">
        <v>283</v>
      </c>
      <c r="W8077" t="s">
        <v>386</v>
      </c>
    </row>
    <row r="8078" spans="1:23" x14ac:dyDescent="0.25">
      <c r="A8078" t="s">
        <v>356</v>
      </c>
      <c r="B8078" s="1">
        <v>43818</v>
      </c>
      <c r="C8078">
        <v>296.83</v>
      </c>
      <c r="D8078" t="s">
        <v>6618</v>
      </c>
      <c r="E8078" t="s">
        <v>6618</v>
      </c>
      <c r="F8078" t="s">
        <v>8300</v>
      </c>
      <c r="G8078" t="s">
        <v>89</v>
      </c>
      <c r="H8078" t="s">
        <v>69</v>
      </c>
      <c r="I8078" t="s">
        <v>69</v>
      </c>
      <c r="J8078" t="s">
        <v>9</v>
      </c>
      <c r="O8078" t="s">
        <v>89</v>
      </c>
      <c r="P8078" t="s">
        <v>9</v>
      </c>
      <c r="Q8078" t="s">
        <v>9</v>
      </c>
      <c r="R8078" t="s">
        <v>224</v>
      </c>
      <c r="S8078" t="s">
        <v>127</v>
      </c>
      <c r="T8078">
        <v>1</v>
      </c>
      <c r="U8078" t="s">
        <v>475</v>
      </c>
      <c r="W8078" t="s">
        <v>386</v>
      </c>
    </row>
    <row r="8079" spans="1:23" x14ac:dyDescent="0.25">
      <c r="A8079" t="s">
        <v>34</v>
      </c>
      <c r="B8079" s="1">
        <v>43818</v>
      </c>
      <c r="C8079">
        <v>32.700000000000003</v>
      </c>
      <c r="D8079" t="s">
        <v>502</v>
      </c>
      <c r="E8079" t="s">
        <v>502</v>
      </c>
      <c r="F8079" t="s">
        <v>1216</v>
      </c>
      <c r="G8079" t="s">
        <v>92</v>
      </c>
      <c r="H8079" t="s">
        <v>49</v>
      </c>
      <c r="I8079" t="s">
        <v>49</v>
      </c>
      <c r="J8079" t="s">
        <v>9</v>
      </c>
      <c r="O8079" t="s">
        <v>92</v>
      </c>
      <c r="P8079" t="s">
        <v>9</v>
      </c>
      <c r="Q8079" t="s">
        <v>9</v>
      </c>
      <c r="R8079" t="s">
        <v>92</v>
      </c>
      <c r="S8079" t="s">
        <v>127</v>
      </c>
      <c r="T8079">
        <v>12</v>
      </c>
      <c r="U8079" t="s">
        <v>475</v>
      </c>
      <c r="W8079" t="s">
        <v>386</v>
      </c>
    </row>
    <row r="8080" spans="1:23" x14ac:dyDescent="0.25">
      <c r="A8080" t="s">
        <v>34</v>
      </c>
      <c r="B8080" s="1">
        <v>43818</v>
      </c>
      <c r="C8080">
        <v>-25.31</v>
      </c>
      <c r="D8080" t="s">
        <v>491</v>
      </c>
      <c r="E8080" t="s">
        <v>491</v>
      </c>
      <c r="F8080" t="s">
        <v>2913</v>
      </c>
      <c r="G8080" t="s">
        <v>120</v>
      </c>
      <c r="H8080" t="s">
        <v>83</v>
      </c>
      <c r="I8080" t="s">
        <v>83</v>
      </c>
      <c r="J8080" t="s">
        <v>9</v>
      </c>
      <c r="O8080" t="s">
        <v>120</v>
      </c>
      <c r="P8080" t="s">
        <v>9</v>
      </c>
      <c r="Q8080" t="s">
        <v>9</v>
      </c>
      <c r="R8080" t="s">
        <v>122</v>
      </c>
      <c r="S8080" t="s">
        <v>127</v>
      </c>
      <c r="T8080">
        <v>12</v>
      </c>
      <c r="U8080" t="s">
        <v>475</v>
      </c>
      <c r="W8080" t="s">
        <v>386</v>
      </c>
    </row>
    <row r="8081" spans="1:23" x14ac:dyDescent="0.25">
      <c r="A8081" t="s">
        <v>356</v>
      </c>
      <c r="B8081" s="1">
        <v>43817</v>
      </c>
      <c r="C8081">
        <v>207.46</v>
      </c>
      <c r="D8081" t="s">
        <v>6637</v>
      </c>
      <c r="E8081" t="s">
        <v>6637</v>
      </c>
      <c r="F8081" t="s">
        <v>8303</v>
      </c>
      <c r="G8081" t="s">
        <v>89</v>
      </c>
      <c r="H8081" t="s">
        <v>69</v>
      </c>
      <c r="I8081" t="s">
        <v>69</v>
      </c>
      <c r="J8081" t="s">
        <v>9</v>
      </c>
      <c r="O8081" t="s">
        <v>89</v>
      </c>
      <c r="P8081" t="s">
        <v>9</v>
      </c>
      <c r="Q8081" t="s">
        <v>9</v>
      </c>
      <c r="R8081" t="s">
        <v>224</v>
      </c>
      <c r="S8081" t="s">
        <v>127</v>
      </c>
      <c r="T8081">
        <v>1</v>
      </c>
      <c r="U8081" t="s">
        <v>475</v>
      </c>
      <c r="W8081" t="s">
        <v>386</v>
      </c>
    </row>
    <row r="8082" spans="1:23" x14ac:dyDescent="0.25">
      <c r="A8082" t="s">
        <v>356</v>
      </c>
      <c r="B8082" s="1">
        <v>43817</v>
      </c>
      <c r="C8082">
        <v>17.420000000000002</v>
      </c>
      <c r="D8082" t="s">
        <v>6618</v>
      </c>
      <c r="E8082" t="s">
        <v>6618</v>
      </c>
      <c r="F8082" t="s">
        <v>8304</v>
      </c>
      <c r="G8082" t="s">
        <v>89</v>
      </c>
      <c r="H8082" t="s">
        <v>69</v>
      </c>
      <c r="I8082" t="s">
        <v>69</v>
      </c>
      <c r="J8082" t="s">
        <v>9</v>
      </c>
      <c r="O8082" t="s">
        <v>89</v>
      </c>
      <c r="P8082" t="s">
        <v>9</v>
      </c>
      <c r="Q8082" t="s">
        <v>9</v>
      </c>
      <c r="R8082" t="s">
        <v>224</v>
      </c>
      <c r="S8082" t="s">
        <v>127</v>
      </c>
      <c r="T8082">
        <v>1</v>
      </c>
      <c r="U8082" t="s">
        <v>475</v>
      </c>
      <c r="W8082" t="s">
        <v>386</v>
      </c>
    </row>
    <row r="8083" spans="1:23" x14ac:dyDescent="0.25">
      <c r="A8083" t="s">
        <v>356</v>
      </c>
      <c r="B8083" s="1">
        <v>43817</v>
      </c>
      <c r="C8083">
        <v>402.58</v>
      </c>
      <c r="D8083" t="s">
        <v>6637</v>
      </c>
      <c r="E8083" t="s">
        <v>6637</v>
      </c>
      <c r="F8083" t="s">
        <v>8305</v>
      </c>
      <c r="G8083" t="s">
        <v>89</v>
      </c>
      <c r="H8083" t="s">
        <v>69</v>
      </c>
      <c r="I8083" t="s">
        <v>69</v>
      </c>
      <c r="J8083" t="s">
        <v>9</v>
      </c>
      <c r="O8083" t="s">
        <v>89</v>
      </c>
      <c r="P8083" t="s">
        <v>9</v>
      </c>
      <c r="Q8083" t="s">
        <v>9</v>
      </c>
      <c r="R8083" t="s">
        <v>224</v>
      </c>
      <c r="S8083" t="s">
        <v>127</v>
      </c>
      <c r="T8083">
        <v>1</v>
      </c>
      <c r="U8083" t="s">
        <v>475</v>
      </c>
      <c r="W8083" t="s">
        <v>386</v>
      </c>
    </row>
    <row r="8084" spans="1:23" x14ac:dyDescent="0.25">
      <c r="A8084" t="s">
        <v>356</v>
      </c>
      <c r="B8084" s="1">
        <v>43817</v>
      </c>
      <c r="C8084">
        <v>18.510000000000002</v>
      </c>
      <c r="D8084" t="s">
        <v>6618</v>
      </c>
      <c r="E8084" t="s">
        <v>6618</v>
      </c>
      <c r="F8084" t="s">
        <v>8260</v>
      </c>
      <c r="G8084" t="s">
        <v>89</v>
      </c>
      <c r="H8084" t="s">
        <v>69</v>
      </c>
      <c r="I8084" t="s">
        <v>69</v>
      </c>
      <c r="J8084" t="s">
        <v>9</v>
      </c>
      <c r="O8084" t="s">
        <v>89</v>
      </c>
      <c r="P8084" t="s">
        <v>9</v>
      </c>
      <c r="Q8084" t="s">
        <v>9</v>
      </c>
      <c r="R8084" t="s">
        <v>224</v>
      </c>
      <c r="S8084" t="s">
        <v>127</v>
      </c>
      <c r="T8084">
        <v>1</v>
      </c>
      <c r="U8084" t="s">
        <v>475</v>
      </c>
      <c r="W8084" t="s">
        <v>386</v>
      </c>
    </row>
    <row r="8085" spans="1:23" x14ac:dyDescent="0.25">
      <c r="A8085" t="s">
        <v>356</v>
      </c>
      <c r="B8085" s="1">
        <v>43817</v>
      </c>
      <c r="C8085">
        <v>67.930000000000007</v>
      </c>
      <c r="D8085" t="s">
        <v>6618</v>
      </c>
      <c r="E8085" t="s">
        <v>6618</v>
      </c>
      <c r="F8085" t="s">
        <v>7557</v>
      </c>
      <c r="G8085" t="s">
        <v>89</v>
      </c>
      <c r="H8085" t="s">
        <v>69</v>
      </c>
      <c r="I8085" t="s">
        <v>69</v>
      </c>
      <c r="J8085" t="s">
        <v>9</v>
      </c>
      <c r="O8085" t="s">
        <v>89</v>
      </c>
      <c r="P8085" t="s">
        <v>9</v>
      </c>
      <c r="Q8085" t="s">
        <v>9</v>
      </c>
      <c r="R8085" t="s">
        <v>224</v>
      </c>
      <c r="S8085" t="s">
        <v>127</v>
      </c>
      <c r="T8085">
        <v>1</v>
      </c>
      <c r="U8085" t="s">
        <v>475</v>
      </c>
      <c r="W8085" t="s">
        <v>386</v>
      </c>
    </row>
    <row r="8086" spans="1:23" x14ac:dyDescent="0.25">
      <c r="A8086" t="s">
        <v>356</v>
      </c>
      <c r="B8086" s="1">
        <v>43817</v>
      </c>
      <c r="C8086">
        <v>17.420000000000002</v>
      </c>
      <c r="D8086" t="s">
        <v>6618</v>
      </c>
      <c r="E8086" t="s">
        <v>6618</v>
      </c>
      <c r="F8086" t="s">
        <v>8304</v>
      </c>
      <c r="G8086" t="s">
        <v>89</v>
      </c>
      <c r="H8086" t="s">
        <v>69</v>
      </c>
      <c r="I8086" t="s">
        <v>69</v>
      </c>
      <c r="J8086" t="s">
        <v>9</v>
      </c>
      <c r="O8086" t="s">
        <v>89</v>
      </c>
      <c r="P8086" t="s">
        <v>9</v>
      </c>
      <c r="Q8086" t="s">
        <v>9</v>
      </c>
      <c r="R8086" t="s">
        <v>224</v>
      </c>
      <c r="S8086" t="s">
        <v>127</v>
      </c>
      <c r="T8086">
        <v>1</v>
      </c>
      <c r="U8086" t="s">
        <v>475</v>
      </c>
      <c r="W8086" t="s">
        <v>386</v>
      </c>
    </row>
    <row r="8087" spans="1:23" x14ac:dyDescent="0.25">
      <c r="A8087" t="s">
        <v>356</v>
      </c>
      <c r="B8087" s="1">
        <v>43817</v>
      </c>
      <c r="C8087">
        <v>207.46</v>
      </c>
      <c r="D8087" t="s">
        <v>6637</v>
      </c>
      <c r="E8087" t="s">
        <v>6637</v>
      </c>
      <c r="F8087" t="s">
        <v>8303</v>
      </c>
      <c r="G8087" t="s">
        <v>89</v>
      </c>
      <c r="H8087" t="s">
        <v>69</v>
      </c>
      <c r="I8087" t="s">
        <v>69</v>
      </c>
      <c r="J8087" t="s">
        <v>9</v>
      </c>
      <c r="O8087" t="s">
        <v>89</v>
      </c>
      <c r="P8087" t="s">
        <v>9</v>
      </c>
      <c r="Q8087" t="s">
        <v>9</v>
      </c>
      <c r="R8087" t="s">
        <v>224</v>
      </c>
      <c r="S8087" t="s">
        <v>127</v>
      </c>
      <c r="T8087">
        <v>1</v>
      </c>
      <c r="U8087" t="s">
        <v>475</v>
      </c>
      <c r="W8087" t="s">
        <v>386</v>
      </c>
    </row>
    <row r="8088" spans="1:23" x14ac:dyDescent="0.25">
      <c r="A8088" t="s">
        <v>356</v>
      </c>
      <c r="B8088" s="1">
        <v>43817</v>
      </c>
      <c r="C8088">
        <v>18.510000000000002</v>
      </c>
      <c r="D8088" t="s">
        <v>6618</v>
      </c>
      <c r="E8088" t="s">
        <v>6618</v>
      </c>
      <c r="F8088" t="s">
        <v>8260</v>
      </c>
      <c r="G8088" t="s">
        <v>89</v>
      </c>
      <c r="H8088" t="s">
        <v>69</v>
      </c>
      <c r="I8088" t="s">
        <v>69</v>
      </c>
      <c r="J8088" t="s">
        <v>9</v>
      </c>
      <c r="O8088" t="s">
        <v>89</v>
      </c>
      <c r="P8088" t="s">
        <v>9</v>
      </c>
      <c r="Q8088" t="s">
        <v>9</v>
      </c>
      <c r="R8088" t="s">
        <v>224</v>
      </c>
      <c r="S8088" t="s">
        <v>127</v>
      </c>
      <c r="T8088">
        <v>1</v>
      </c>
      <c r="U8088" t="s">
        <v>475</v>
      </c>
      <c r="W8088" t="s">
        <v>386</v>
      </c>
    </row>
    <row r="8089" spans="1:23" x14ac:dyDescent="0.25">
      <c r="A8089" t="s">
        <v>356</v>
      </c>
      <c r="B8089" s="1">
        <v>43817</v>
      </c>
      <c r="C8089">
        <v>402.58</v>
      </c>
      <c r="D8089" t="s">
        <v>6637</v>
      </c>
      <c r="E8089" t="s">
        <v>6637</v>
      </c>
      <c r="F8089" t="s">
        <v>8305</v>
      </c>
      <c r="G8089" t="s">
        <v>89</v>
      </c>
      <c r="H8089" t="s">
        <v>69</v>
      </c>
      <c r="I8089" t="s">
        <v>69</v>
      </c>
      <c r="J8089" t="s">
        <v>9</v>
      </c>
      <c r="O8089" t="s">
        <v>89</v>
      </c>
      <c r="P8089" t="s">
        <v>9</v>
      </c>
      <c r="Q8089" t="s">
        <v>9</v>
      </c>
      <c r="R8089" t="s">
        <v>224</v>
      </c>
      <c r="S8089" t="s">
        <v>127</v>
      </c>
      <c r="T8089">
        <v>1</v>
      </c>
      <c r="U8089" t="s">
        <v>475</v>
      </c>
      <c r="W8089" t="s">
        <v>386</v>
      </c>
    </row>
    <row r="8090" spans="1:23" x14ac:dyDescent="0.25">
      <c r="A8090" t="s">
        <v>356</v>
      </c>
      <c r="B8090" s="1">
        <v>43817</v>
      </c>
      <c r="C8090">
        <v>23.66</v>
      </c>
      <c r="D8090" t="s">
        <v>6618</v>
      </c>
      <c r="E8090" t="s">
        <v>6618</v>
      </c>
      <c r="F8090" t="s">
        <v>8302</v>
      </c>
      <c r="G8090" t="s">
        <v>89</v>
      </c>
      <c r="H8090" t="s">
        <v>69</v>
      </c>
      <c r="I8090" t="s">
        <v>69</v>
      </c>
      <c r="J8090" t="s">
        <v>9</v>
      </c>
      <c r="O8090" t="s">
        <v>89</v>
      </c>
      <c r="P8090" t="s">
        <v>9</v>
      </c>
      <c r="Q8090" t="s">
        <v>9</v>
      </c>
      <c r="R8090" t="s">
        <v>224</v>
      </c>
      <c r="S8090" t="s">
        <v>127</v>
      </c>
      <c r="T8090">
        <v>1</v>
      </c>
      <c r="U8090" t="s">
        <v>475</v>
      </c>
      <c r="W8090" t="s">
        <v>386</v>
      </c>
    </row>
    <row r="8091" spans="1:23" x14ac:dyDescent="0.25">
      <c r="A8091" t="s">
        <v>356</v>
      </c>
      <c r="B8091" s="1">
        <v>43817</v>
      </c>
      <c r="C8091">
        <v>23.66</v>
      </c>
      <c r="D8091" t="s">
        <v>6618</v>
      </c>
      <c r="E8091" t="s">
        <v>6618</v>
      </c>
      <c r="F8091" t="s">
        <v>8302</v>
      </c>
      <c r="G8091" t="s">
        <v>89</v>
      </c>
      <c r="H8091" t="s">
        <v>69</v>
      </c>
      <c r="I8091" t="s">
        <v>69</v>
      </c>
      <c r="J8091" t="s">
        <v>9</v>
      </c>
      <c r="O8091" t="s">
        <v>89</v>
      </c>
      <c r="P8091" t="s">
        <v>9</v>
      </c>
      <c r="Q8091" t="s">
        <v>9</v>
      </c>
      <c r="R8091" t="s">
        <v>224</v>
      </c>
      <c r="S8091" t="s">
        <v>127</v>
      </c>
      <c r="T8091">
        <v>1</v>
      </c>
      <c r="U8091" t="s">
        <v>475</v>
      </c>
      <c r="W8091" t="s">
        <v>386</v>
      </c>
    </row>
    <row r="8092" spans="1:23" x14ac:dyDescent="0.25">
      <c r="A8092" t="s">
        <v>533</v>
      </c>
      <c r="B8092" s="1">
        <v>43817</v>
      </c>
      <c r="C8092">
        <v>71.599999999999994</v>
      </c>
      <c r="D8092" t="s">
        <v>36</v>
      </c>
      <c r="E8092" t="s">
        <v>36</v>
      </c>
      <c r="F8092" t="s">
        <v>675</v>
      </c>
      <c r="G8092" t="s">
        <v>55</v>
      </c>
      <c r="H8092" t="s">
        <v>18</v>
      </c>
      <c r="I8092" t="s">
        <v>18</v>
      </c>
      <c r="J8092" t="s">
        <v>9</v>
      </c>
      <c r="O8092" t="s">
        <v>55</v>
      </c>
      <c r="P8092" t="s">
        <v>9</v>
      </c>
      <c r="Q8092" t="s">
        <v>9</v>
      </c>
      <c r="R8092" t="s">
        <v>224</v>
      </c>
      <c r="S8092" t="s">
        <v>126</v>
      </c>
      <c r="T8092">
        <v>12</v>
      </c>
      <c r="U8092" t="s">
        <v>475</v>
      </c>
      <c r="W8092" t="s">
        <v>386</v>
      </c>
    </row>
    <row r="8093" spans="1:23" x14ac:dyDescent="0.25">
      <c r="A8093" t="s">
        <v>544</v>
      </c>
      <c r="B8093" s="1">
        <v>43817</v>
      </c>
      <c r="C8093">
        <v>-26.03</v>
      </c>
      <c r="D8093" t="s">
        <v>491</v>
      </c>
      <c r="E8093" t="s">
        <v>491</v>
      </c>
      <c r="F8093" t="s">
        <v>2917</v>
      </c>
      <c r="G8093" t="s">
        <v>117</v>
      </c>
      <c r="H8093" t="s">
        <v>42</v>
      </c>
      <c r="I8093" t="s">
        <v>42</v>
      </c>
      <c r="J8093" t="s">
        <v>9</v>
      </c>
      <c r="O8093" t="s">
        <v>117</v>
      </c>
      <c r="P8093" t="s">
        <v>9</v>
      </c>
      <c r="Q8093" t="s">
        <v>9</v>
      </c>
      <c r="R8093" t="s">
        <v>122</v>
      </c>
      <c r="S8093" t="s">
        <v>127</v>
      </c>
      <c r="T8093">
        <v>12</v>
      </c>
      <c r="U8093" t="s">
        <v>475</v>
      </c>
      <c r="W8093" t="s">
        <v>386</v>
      </c>
    </row>
    <row r="8094" spans="1:23" x14ac:dyDescent="0.25">
      <c r="A8094" t="s">
        <v>544</v>
      </c>
      <c r="B8094" s="1">
        <v>43817</v>
      </c>
      <c r="C8094">
        <v>-12.09</v>
      </c>
      <c r="D8094" t="s">
        <v>495</v>
      </c>
      <c r="E8094" t="s">
        <v>495</v>
      </c>
      <c r="F8094" t="s">
        <v>601</v>
      </c>
      <c r="G8094" t="s">
        <v>104</v>
      </c>
      <c r="H8094" t="s">
        <v>16</v>
      </c>
      <c r="I8094" t="s">
        <v>16</v>
      </c>
      <c r="J8094" t="s">
        <v>9</v>
      </c>
      <c r="O8094" t="s">
        <v>104</v>
      </c>
      <c r="P8094" t="s">
        <v>9</v>
      </c>
      <c r="Q8094" t="s">
        <v>9</v>
      </c>
      <c r="R8094" t="s">
        <v>122</v>
      </c>
      <c r="S8094" t="s">
        <v>127</v>
      </c>
      <c r="T8094">
        <v>12</v>
      </c>
      <c r="U8094" t="s">
        <v>475</v>
      </c>
      <c r="W8094" t="s">
        <v>386</v>
      </c>
    </row>
    <row r="8095" spans="1:23" x14ac:dyDescent="0.25">
      <c r="A8095" t="s">
        <v>356</v>
      </c>
      <c r="B8095" s="1">
        <v>43817</v>
      </c>
      <c r="C8095">
        <v>67.930000000000007</v>
      </c>
      <c r="D8095" t="s">
        <v>6618</v>
      </c>
      <c r="E8095" t="s">
        <v>6618</v>
      </c>
      <c r="F8095" t="s">
        <v>7557</v>
      </c>
      <c r="G8095" t="s">
        <v>89</v>
      </c>
      <c r="H8095" t="s">
        <v>69</v>
      </c>
      <c r="I8095" t="s">
        <v>69</v>
      </c>
      <c r="J8095" t="s">
        <v>9</v>
      </c>
      <c r="O8095" t="s">
        <v>89</v>
      </c>
      <c r="P8095" t="s">
        <v>9</v>
      </c>
      <c r="Q8095" t="s">
        <v>9</v>
      </c>
      <c r="R8095" t="s">
        <v>224</v>
      </c>
      <c r="S8095" t="s">
        <v>127</v>
      </c>
      <c r="T8095">
        <v>1</v>
      </c>
      <c r="U8095" t="s">
        <v>475</v>
      </c>
      <c r="W8095" t="s">
        <v>386</v>
      </c>
    </row>
    <row r="8096" spans="1:23" x14ac:dyDescent="0.25">
      <c r="A8096" t="s">
        <v>544</v>
      </c>
      <c r="B8096" s="1">
        <v>43817</v>
      </c>
      <c r="C8096">
        <v>-4.1900000000000004</v>
      </c>
      <c r="D8096" t="s">
        <v>495</v>
      </c>
      <c r="E8096" t="s">
        <v>495</v>
      </c>
      <c r="F8096" t="s">
        <v>601</v>
      </c>
      <c r="G8096" t="s">
        <v>117</v>
      </c>
      <c r="H8096" t="s">
        <v>42</v>
      </c>
      <c r="I8096" t="s">
        <v>42</v>
      </c>
      <c r="J8096" t="s">
        <v>9</v>
      </c>
      <c r="O8096" t="s">
        <v>117</v>
      </c>
      <c r="P8096" t="s">
        <v>9</v>
      </c>
      <c r="Q8096" t="s">
        <v>9</v>
      </c>
      <c r="R8096" t="s">
        <v>122</v>
      </c>
      <c r="S8096" t="s">
        <v>127</v>
      </c>
      <c r="T8096">
        <v>12</v>
      </c>
      <c r="U8096" t="s">
        <v>475</v>
      </c>
      <c r="W8096" t="s">
        <v>386</v>
      </c>
    </row>
    <row r="8097" spans="1:23" x14ac:dyDescent="0.25">
      <c r="A8097" t="s">
        <v>58</v>
      </c>
      <c r="B8097" s="1">
        <v>43817</v>
      </c>
      <c r="C8097">
        <v>-23579.53</v>
      </c>
      <c r="D8097" t="s">
        <v>621</v>
      </c>
      <c r="E8097" t="s">
        <v>621</v>
      </c>
      <c r="F8097" t="s">
        <v>1749</v>
      </c>
      <c r="G8097" t="s">
        <v>55</v>
      </c>
      <c r="H8097" t="s">
        <v>225</v>
      </c>
      <c r="I8097" t="s">
        <v>225</v>
      </c>
      <c r="J8097" t="s">
        <v>9</v>
      </c>
      <c r="O8097" t="s">
        <v>55</v>
      </c>
      <c r="P8097" t="s">
        <v>9</v>
      </c>
      <c r="Q8097" t="s">
        <v>2914</v>
      </c>
      <c r="R8097" t="s">
        <v>224</v>
      </c>
      <c r="S8097" t="s">
        <v>126</v>
      </c>
      <c r="T8097">
        <v>0</v>
      </c>
      <c r="U8097" t="s">
        <v>475</v>
      </c>
      <c r="V8097" t="s">
        <v>6075</v>
      </c>
      <c r="W8097" t="s">
        <v>386</v>
      </c>
    </row>
    <row r="8098" spans="1:23" x14ac:dyDescent="0.25">
      <c r="A8098" t="s">
        <v>34</v>
      </c>
      <c r="B8098" s="1">
        <v>43817</v>
      </c>
      <c r="C8098">
        <v>-53.33</v>
      </c>
      <c r="D8098" t="s">
        <v>491</v>
      </c>
      <c r="E8098" t="s">
        <v>491</v>
      </c>
      <c r="F8098" t="s">
        <v>2915</v>
      </c>
      <c r="G8098" t="s">
        <v>117</v>
      </c>
      <c r="H8098" t="s">
        <v>42</v>
      </c>
      <c r="I8098" t="s">
        <v>42</v>
      </c>
      <c r="J8098" t="s">
        <v>9</v>
      </c>
      <c r="O8098" t="s">
        <v>117</v>
      </c>
      <c r="P8098" t="s">
        <v>9</v>
      </c>
      <c r="Q8098" t="s">
        <v>9</v>
      </c>
      <c r="R8098" t="s">
        <v>122</v>
      </c>
      <c r="S8098" t="s">
        <v>127</v>
      </c>
      <c r="T8098">
        <v>12</v>
      </c>
      <c r="U8098" t="s">
        <v>475</v>
      </c>
      <c r="W8098" t="s">
        <v>386</v>
      </c>
    </row>
    <row r="8099" spans="1:23" x14ac:dyDescent="0.25">
      <c r="A8099" t="s">
        <v>492</v>
      </c>
      <c r="B8099" s="1">
        <v>43817</v>
      </c>
      <c r="C8099">
        <v>100</v>
      </c>
      <c r="D8099" t="s">
        <v>536</v>
      </c>
      <c r="E8099" t="s">
        <v>536</v>
      </c>
      <c r="F8099" t="s">
        <v>537</v>
      </c>
      <c r="G8099" t="s">
        <v>92</v>
      </c>
      <c r="H8099" t="s">
        <v>49</v>
      </c>
      <c r="I8099" t="s">
        <v>49</v>
      </c>
      <c r="J8099" t="s">
        <v>9</v>
      </c>
      <c r="O8099" t="s">
        <v>92</v>
      </c>
      <c r="P8099" t="s">
        <v>9</v>
      </c>
      <c r="Q8099" t="s">
        <v>9</v>
      </c>
      <c r="R8099" t="s">
        <v>92</v>
      </c>
      <c r="S8099" t="s">
        <v>127</v>
      </c>
      <c r="T8099">
        <v>12</v>
      </c>
      <c r="U8099" t="s">
        <v>475</v>
      </c>
      <c r="W8099" t="s">
        <v>386</v>
      </c>
    </row>
    <row r="8100" spans="1:23" x14ac:dyDescent="0.25">
      <c r="A8100" t="s">
        <v>544</v>
      </c>
      <c r="B8100" s="1">
        <v>43817</v>
      </c>
      <c r="C8100">
        <v>-58.45</v>
      </c>
      <c r="D8100" t="s">
        <v>560</v>
      </c>
      <c r="E8100" t="s">
        <v>560</v>
      </c>
      <c r="F8100" t="s">
        <v>561</v>
      </c>
      <c r="G8100" t="s">
        <v>104</v>
      </c>
      <c r="H8100" t="s">
        <v>16</v>
      </c>
      <c r="I8100" t="s">
        <v>16</v>
      </c>
      <c r="J8100" t="s">
        <v>9</v>
      </c>
      <c r="O8100" t="s">
        <v>104</v>
      </c>
      <c r="P8100" t="s">
        <v>9</v>
      </c>
      <c r="Q8100" t="s">
        <v>9</v>
      </c>
      <c r="R8100" t="s">
        <v>122</v>
      </c>
      <c r="S8100" t="s">
        <v>127</v>
      </c>
      <c r="T8100">
        <v>12</v>
      </c>
      <c r="U8100" t="s">
        <v>475</v>
      </c>
      <c r="W8100" t="s">
        <v>386</v>
      </c>
    </row>
    <row r="8101" spans="1:23" x14ac:dyDescent="0.25">
      <c r="A8101" t="s">
        <v>544</v>
      </c>
      <c r="B8101" s="1">
        <v>43817</v>
      </c>
      <c r="C8101">
        <v>-9.91</v>
      </c>
      <c r="D8101" t="s">
        <v>560</v>
      </c>
      <c r="E8101" t="s">
        <v>560</v>
      </c>
      <c r="F8101" t="s">
        <v>561</v>
      </c>
      <c r="G8101" t="s">
        <v>78</v>
      </c>
      <c r="H8101" t="s">
        <v>27</v>
      </c>
      <c r="I8101" t="s">
        <v>27</v>
      </c>
      <c r="J8101" t="s">
        <v>9</v>
      </c>
      <c r="O8101" t="s">
        <v>78</v>
      </c>
      <c r="P8101" t="s">
        <v>9</v>
      </c>
      <c r="Q8101" t="s">
        <v>2916</v>
      </c>
      <c r="R8101" t="s">
        <v>122</v>
      </c>
      <c r="S8101" t="s">
        <v>127</v>
      </c>
      <c r="T8101">
        <v>1</v>
      </c>
      <c r="U8101" t="s">
        <v>475</v>
      </c>
      <c r="W8101" t="s">
        <v>386</v>
      </c>
    </row>
    <row r="8102" spans="1:23" x14ac:dyDescent="0.25">
      <c r="A8102" t="s">
        <v>356</v>
      </c>
      <c r="B8102" s="1">
        <v>43816</v>
      </c>
      <c r="C8102">
        <v>14.23</v>
      </c>
      <c r="D8102" t="s">
        <v>6618</v>
      </c>
      <c r="E8102" t="s">
        <v>6618</v>
      </c>
      <c r="F8102" t="s">
        <v>8311</v>
      </c>
      <c r="G8102" t="s">
        <v>89</v>
      </c>
      <c r="H8102" t="s">
        <v>69</v>
      </c>
      <c r="I8102" t="s">
        <v>69</v>
      </c>
      <c r="J8102" t="s">
        <v>9</v>
      </c>
      <c r="O8102" t="s">
        <v>89</v>
      </c>
      <c r="P8102" t="s">
        <v>9</v>
      </c>
      <c r="Q8102" t="s">
        <v>9</v>
      </c>
      <c r="R8102" t="s">
        <v>224</v>
      </c>
      <c r="S8102" t="s">
        <v>127</v>
      </c>
      <c r="T8102">
        <v>1</v>
      </c>
      <c r="U8102" t="s">
        <v>475</v>
      </c>
      <c r="W8102" t="s">
        <v>386</v>
      </c>
    </row>
    <row r="8103" spans="1:23" x14ac:dyDescent="0.25">
      <c r="A8103" t="s">
        <v>356</v>
      </c>
      <c r="B8103" s="1">
        <v>43816</v>
      </c>
      <c r="C8103">
        <v>4.96</v>
      </c>
      <c r="D8103" t="s">
        <v>6637</v>
      </c>
      <c r="E8103" t="s">
        <v>6637</v>
      </c>
      <c r="F8103" t="s">
        <v>8309</v>
      </c>
      <c r="G8103" t="s">
        <v>89</v>
      </c>
      <c r="H8103" t="s">
        <v>69</v>
      </c>
      <c r="I8103" t="s">
        <v>69</v>
      </c>
      <c r="J8103" t="s">
        <v>9</v>
      </c>
      <c r="O8103" t="s">
        <v>89</v>
      </c>
      <c r="P8103" t="s">
        <v>9</v>
      </c>
      <c r="Q8103" t="s">
        <v>9</v>
      </c>
      <c r="R8103" t="s">
        <v>224</v>
      </c>
      <c r="S8103" t="s">
        <v>127</v>
      </c>
      <c r="T8103">
        <v>1</v>
      </c>
      <c r="U8103" t="s">
        <v>475</v>
      </c>
      <c r="W8103" t="s">
        <v>386</v>
      </c>
    </row>
    <row r="8104" spans="1:23" x14ac:dyDescent="0.25">
      <c r="A8104" t="s">
        <v>356</v>
      </c>
      <c r="B8104" s="1">
        <v>43816</v>
      </c>
      <c r="C8104">
        <v>11.45</v>
      </c>
      <c r="D8104" t="s">
        <v>6618</v>
      </c>
      <c r="E8104" t="s">
        <v>6618</v>
      </c>
      <c r="F8104" t="s">
        <v>8285</v>
      </c>
      <c r="G8104" t="s">
        <v>89</v>
      </c>
      <c r="H8104" t="s">
        <v>69</v>
      </c>
      <c r="I8104" t="s">
        <v>69</v>
      </c>
      <c r="J8104" t="s">
        <v>9</v>
      </c>
      <c r="O8104" t="s">
        <v>89</v>
      </c>
      <c r="P8104" t="s">
        <v>9</v>
      </c>
      <c r="Q8104" t="s">
        <v>9</v>
      </c>
      <c r="R8104" t="s">
        <v>224</v>
      </c>
      <c r="S8104" t="s">
        <v>127</v>
      </c>
      <c r="T8104">
        <v>1</v>
      </c>
      <c r="U8104" t="s">
        <v>475</v>
      </c>
      <c r="W8104" t="s">
        <v>386</v>
      </c>
    </row>
    <row r="8105" spans="1:23" x14ac:dyDescent="0.25">
      <c r="A8105" t="s">
        <v>356</v>
      </c>
      <c r="B8105" s="1">
        <v>43816</v>
      </c>
      <c r="C8105">
        <v>111.77</v>
      </c>
      <c r="D8105" t="s">
        <v>6618</v>
      </c>
      <c r="E8105" t="s">
        <v>6618</v>
      </c>
      <c r="F8105" t="s">
        <v>8306</v>
      </c>
      <c r="G8105" t="s">
        <v>89</v>
      </c>
      <c r="H8105" t="s">
        <v>69</v>
      </c>
      <c r="I8105" t="s">
        <v>69</v>
      </c>
      <c r="J8105" t="s">
        <v>9</v>
      </c>
      <c r="O8105" t="s">
        <v>89</v>
      </c>
      <c r="P8105" t="s">
        <v>9</v>
      </c>
      <c r="Q8105" t="s">
        <v>9</v>
      </c>
      <c r="R8105" t="s">
        <v>224</v>
      </c>
      <c r="S8105" t="s">
        <v>127</v>
      </c>
      <c r="T8105">
        <v>1</v>
      </c>
      <c r="U8105" t="s">
        <v>475</v>
      </c>
      <c r="W8105" t="s">
        <v>386</v>
      </c>
    </row>
    <row r="8106" spans="1:23" x14ac:dyDescent="0.25">
      <c r="A8106" t="s">
        <v>356</v>
      </c>
      <c r="B8106" s="1">
        <v>43816</v>
      </c>
      <c r="C8106">
        <v>0.16</v>
      </c>
      <c r="D8106" t="s">
        <v>6629</v>
      </c>
      <c r="E8106" t="s">
        <v>6629</v>
      </c>
      <c r="F8106" t="s">
        <v>6630</v>
      </c>
      <c r="G8106" t="s">
        <v>89</v>
      </c>
      <c r="H8106" t="s">
        <v>5004</v>
      </c>
      <c r="I8106" t="s">
        <v>5004</v>
      </c>
      <c r="J8106" t="s">
        <v>9</v>
      </c>
      <c r="O8106" t="s">
        <v>89</v>
      </c>
      <c r="P8106" t="s">
        <v>9</v>
      </c>
      <c r="Q8106" t="s">
        <v>9</v>
      </c>
      <c r="R8106" t="s">
        <v>224</v>
      </c>
      <c r="S8106" t="s">
        <v>127</v>
      </c>
      <c r="T8106">
        <v>1</v>
      </c>
      <c r="U8106" t="s">
        <v>475</v>
      </c>
      <c r="W8106" t="s">
        <v>386</v>
      </c>
    </row>
    <row r="8107" spans="1:23" x14ac:dyDescent="0.25">
      <c r="A8107" t="s">
        <v>356</v>
      </c>
      <c r="B8107" s="1">
        <v>43816</v>
      </c>
      <c r="C8107">
        <v>0.16</v>
      </c>
      <c r="D8107" t="s">
        <v>6629</v>
      </c>
      <c r="E8107" t="s">
        <v>6629</v>
      </c>
      <c r="F8107" t="s">
        <v>6630</v>
      </c>
      <c r="G8107" t="s">
        <v>89</v>
      </c>
      <c r="H8107" t="s">
        <v>5004</v>
      </c>
      <c r="I8107" t="s">
        <v>5004</v>
      </c>
      <c r="J8107" t="s">
        <v>9</v>
      </c>
      <c r="O8107" t="s">
        <v>89</v>
      </c>
      <c r="P8107" t="s">
        <v>9</v>
      </c>
      <c r="Q8107" t="s">
        <v>9</v>
      </c>
      <c r="R8107" t="s">
        <v>224</v>
      </c>
      <c r="S8107" t="s">
        <v>127</v>
      </c>
      <c r="T8107">
        <v>1</v>
      </c>
      <c r="U8107" t="s">
        <v>475</v>
      </c>
      <c r="W8107" t="s">
        <v>386</v>
      </c>
    </row>
    <row r="8108" spans="1:23" x14ac:dyDescent="0.25">
      <c r="A8108" t="s">
        <v>6411</v>
      </c>
      <c r="B8108" s="1">
        <v>43816</v>
      </c>
      <c r="C8108">
        <v>-48.45</v>
      </c>
      <c r="D8108" t="s">
        <v>8191</v>
      </c>
      <c r="E8108" t="s">
        <v>8191</v>
      </c>
      <c r="F8108" t="s">
        <v>6633</v>
      </c>
      <c r="G8108" t="s">
        <v>89</v>
      </c>
      <c r="H8108" t="s">
        <v>229</v>
      </c>
      <c r="I8108" t="s">
        <v>229</v>
      </c>
      <c r="J8108" t="s">
        <v>9</v>
      </c>
      <c r="O8108" t="s">
        <v>89</v>
      </c>
      <c r="P8108" t="s">
        <v>9</v>
      </c>
      <c r="Q8108" t="s">
        <v>9</v>
      </c>
      <c r="R8108" t="s">
        <v>224</v>
      </c>
      <c r="S8108" t="s">
        <v>127</v>
      </c>
      <c r="T8108">
        <v>1</v>
      </c>
      <c r="U8108" t="s">
        <v>475</v>
      </c>
      <c r="W8108" t="s">
        <v>386</v>
      </c>
    </row>
    <row r="8109" spans="1:23" x14ac:dyDescent="0.25">
      <c r="A8109" t="s">
        <v>356</v>
      </c>
      <c r="B8109" s="1">
        <v>43816</v>
      </c>
      <c r="C8109">
        <v>2.91</v>
      </c>
      <c r="D8109" t="s">
        <v>6637</v>
      </c>
      <c r="E8109" t="s">
        <v>6637</v>
      </c>
      <c r="F8109" t="s">
        <v>8314</v>
      </c>
      <c r="G8109" t="s">
        <v>89</v>
      </c>
      <c r="H8109" t="s">
        <v>69</v>
      </c>
      <c r="I8109" t="s">
        <v>69</v>
      </c>
      <c r="J8109" t="s">
        <v>9</v>
      </c>
      <c r="O8109" t="s">
        <v>89</v>
      </c>
      <c r="P8109" t="s">
        <v>9</v>
      </c>
      <c r="Q8109" t="s">
        <v>9</v>
      </c>
      <c r="R8109" t="s">
        <v>224</v>
      </c>
      <c r="S8109" t="s">
        <v>127</v>
      </c>
      <c r="T8109">
        <v>1</v>
      </c>
      <c r="U8109" t="s">
        <v>475</v>
      </c>
      <c r="W8109" t="s">
        <v>386</v>
      </c>
    </row>
    <row r="8110" spans="1:23" x14ac:dyDescent="0.25">
      <c r="A8110" t="s">
        <v>356</v>
      </c>
      <c r="B8110" s="1">
        <v>43816</v>
      </c>
      <c r="C8110">
        <v>7.25</v>
      </c>
      <c r="D8110" t="s">
        <v>6629</v>
      </c>
      <c r="E8110" t="s">
        <v>6629</v>
      </c>
      <c r="F8110" t="s">
        <v>6630</v>
      </c>
      <c r="G8110" t="s">
        <v>89</v>
      </c>
      <c r="H8110" t="s">
        <v>5004</v>
      </c>
      <c r="I8110" t="s">
        <v>5004</v>
      </c>
      <c r="J8110" t="s">
        <v>9</v>
      </c>
      <c r="O8110" t="s">
        <v>89</v>
      </c>
      <c r="P8110" t="s">
        <v>9</v>
      </c>
      <c r="Q8110" t="s">
        <v>9</v>
      </c>
      <c r="R8110" t="s">
        <v>224</v>
      </c>
      <c r="S8110" t="s">
        <v>127</v>
      </c>
      <c r="T8110">
        <v>1</v>
      </c>
      <c r="U8110" t="s">
        <v>475</v>
      </c>
      <c r="W8110" t="s">
        <v>386</v>
      </c>
    </row>
    <row r="8111" spans="1:23" x14ac:dyDescent="0.25">
      <c r="A8111" t="s">
        <v>356</v>
      </c>
      <c r="B8111" s="1">
        <v>43816</v>
      </c>
      <c r="C8111">
        <v>85.28</v>
      </c>
      <c r="D8111" t="s">
        <v>6637</v>
      </c>
      <c r="E8111" t="s">
        <v>6637</v>
      </c>
      <c r="F8111" t="s">
        <v>8312</v>
      </c>
      <c r="G8111" t="s">
        <v>89</v>
      </c>
      <c r="H8111" t="s">
        <v>69</v>
      </c>
      <c r="I8111" t="s">
        <v>69</v>
      </c>
      <c r="J8111" t="s">
        <v>9</v>
      </c>
      <c r="O8111" t="s">
        <v>89</v>
      </c>
      <c r="P8111" t="s">
        <v>9</v>
      </c>
      <c r="Q8111" t="s">
        <v>9</v>
      </c>
      <c r="R8111" t="s">
        <v>224</v>
      </c>
      <c r="S8111" t="s">
        <v>127</v>
      </c>
      <c r="T8111">
        <v>1</v>
      </c>
      <c r="U8111" t="s">
        <v>475</v>
      </c>
      <c r="W8111" t="s">
        <v>386</v>
      </c>
    </row>
    <row r="8112" spans="1:23" x14ac:dyDescent="0.25">
      <c r="A8112" t="s">
        <v>356</v>
      </c>
      <c r="B8112" s="1">
        <v>43816</v>
      </c>
      <c r="C8112">
        <v>27.5</v>
      </c>
      <c r="D8112" t="s">
        <v>6618</v>
      </c>
      <c r="E8112" t="s">
        <v>6618</v>
      </c>
      <c r="F8112" t="s">
        <v>8307</v>
      </c>
      <c r="G8112" t="s">
        <v>89</v>
      </c>
      <c r="H8112" t="s">
        <v>69</v>
      </c>
      <c r="I8112" t="s">
        <v>69</v>
      </c>
      <c r="J8112" t="s">
        <v>9</v>
      </c>
      <c r="O8112" t="s">
        <v>89</v>
      </c>
      <c r="P8112" t="s">
        <v>9</v>
      </c>
      <c r="Q8112" t="s">
        <v>9</v>
      </c>
      <c r="R8112" t="s">
        <v>224</v>
      </c>
      <c r="S8112" t="s">
        <v>127</v>
      </c>
      <c r="T8112">
        <v>1</v>
      </c>
      <c r="U8112" t="s">
        <v>475</v>
      </c>
      <c r="W8112" t="s">
        <v>386</v>
      </c>
    </row>
    <row r="8113" spans="1:23" x14ac:dyDescent="0.25">
      <c r="A8113" t="s">
        <v>356</v>
      </c>
      <c r="B8113" s="1">
        <v>43816</v>
      </c>
      <c r="C8113">
        <v>392.35</v>
      </c>
      <c r="D8113" t="s">
        <v>6637</v>
      </c>
      <c r="E8113" t="s">
        <v>6637</v>
      </c>
      <c r="F8113" t="s">
        <v>8308</v>
      </c>
      <c r="G8113" t="s">
        <v>89</v>
      </c>
      <c r="H8113" t="s">
        <v>69</v>
      </c>
      <c r="I8113" t="s">
        <v>69</v>
      </c>
      <c r="J8113" t="s">
        <v>9</v>
      </c>
      <c r="O8113" t="s">
        <v>89</v>
      </c>
      <c r="P8113" t="s">
        <v>9</v>
      </c>
      <c r="Q8113" t="s">
        <v>9</v>
      </c>
      <c r="R8113" t="s">
        <v>224</v>
      </c>
      <c r="S8113" t="s">
        <v>127</v>
      </c>
      <c r="T8113">
        <v>1</v>
      </c>
      <c r="U8113" t="s">
        <v>475</v>
      </c>
      <c r="W8113" t="s">
        <v>386</v>
      </c>
    </row>
    <row r="8114" spans="1:23" x14ac:dyDescent="0.25">
      <c r="A8114" t="s">
        <v>356</v>
      </c>
      <c r="B8114" s="1">
        <v>43816</v>
      </c>
      <c r="C8114">
        <v>75</v>
      </c>
      <c r="D8114" t="s">
        <v>6618</v>
      </c>
      <c r="E8114" t="s">
        <v>6618</v>
      </c>
      <c r="F8114" t="s">
        <v>8313</v>
      </c>
      <c r="G8114" t="s">
        <v>89</v>
      </c>
      <c r="H8114" t="s">
        <v>69</v>
      </c>
      <c r="I8114" t="s">
        <v>69</v>
      </c>
      <c r="J8114" t="s">
        <v>9</v>
      </c>
      <c r="O8114" t="s">
        <v>89</v>
      </c>
      <c r="P8114" t="s">
        <v>9</v>
      </c>
      <c r="Q8114" t="s">
        <v>9</v>
      </c>
      <c r="R8114" t="s">
        <v>224</v>
      </c>
      <c r="S8114" t="s">
        <v>127</v>
      </c>
      <c r="T8114">
        <v>1</v>
      </c>
      <c r="U8114" t="s">
        <v>475</v>
      </c>
      <c r="W8114" t="s">
        <v>386</v>
      </c>
    </row>
    <row r="8115" spans="1:23" x14ac:dyDescent="0.25">
      <c r="A8115" t="s">
        <v>492</v>
      </c>
      <c r="B8115" s="1">
        <v>43816</v>
      </c>
      <c r="C8115">
        <v>-529.19000000000005</v>
      </c>
      <c r="D8115" t="s">
        <v>524</v>
      </c>
      <c r="E8115" t="s">
        <v>524</v>
      </c>
      <c r="F8115" t="s">
        <v>2180</v>
      </c>
      <c r="G8115" t="s">
        <v>10</v>
      </c>
      <c r="H8115" t="s">
        <v>90</v>
      </c>
      <c r="I8115" t="s">
        <v>90</v>
      </c>
      <c r="J8115" t="s">
        <v>9</v>
      </c>
      <c r="O8115" t="s">
        <v>10</v>
      </c>
      <c r="P8115" t="s">
        <v>9</v>
      </c>
      <c r="Q8115" t="s">
        <v>9</v>
      </c>
      <c r="R8115" t="s">
        <v>122</v>
      </c>
      <c r="S8115" t="s">
        <v>127</v>
      </c>
      <c r="T8115">
        <v>1</v>
      </c>
      <c r="U8115" t="s">
        <v>475</v>
      </c>
      <c r="W8115" t="s">
        <v>386</v>
      </c>
    </row>
    <row r="8116" spans="1:23" x14ac:dyDescent="0.25">
      <c r="A8116" t="s">
        <v>34</v>
      </c>
      <c r="B8116" s="1">
        <v>43816</v>
      </c>
      <c r="C8116">
        <v>-18.7</v>
      </c>
      <c r="D8116" t="s">
        <v>491</v>
      </c>
      <c r="E8116" t="s">
        <v>491</v>
      </c>
      <c r="F8116" t="s">
        <v>2921</v>
      </c>
      <c r="G8116" t="s">
        <v>88</v>
      </c>
      <c r="H8116" t="s">
        <v>59</v>
      </c>
      <c r="I8116" t="s">
        <v>59</v>
      </c>
      <c r="J8116" t="s">
        <v>9</v>
      </c>
      <c r="O8116" t="s">
        <v>88</v>
      </c>
      <c r="P8116" t="s">
        <v>9</v>
      </c>
      <c r="Q8116" t="s">
        <v>9</v>
      </c>
      <c r="R8116" t="s">
        <v>122</v>
      </c>
      <c r="S8116" t="s">
        <v>127</v>
      </c>
      <c r="T8116">
        <v>1</v>
      </c>
      <c r="U8116" t="s">
        <v>475</v>
      </c>
      <c r="W8116" t="s">
        <v>386</v>
      </c>
    </row>
    <row r="8117" spans="1:23" x14ac:dyDescent="0.25">
      <c r="A8117" t="s">
        <v>512</v>
      </c>
      <c r="B8117" s="1">
        <v>43816</v>
      </c>
      <c r="C8117">
        <v>-62.75</v>
      </c>
      <c r="D8117" t="s">
        <v>2586</v>
      </c>
      <c r="E8117" t="s">
        <v>2586</v>
      </c>
      <c r="F8117" t="s">
        <v>570</v>
      </c>
      <c r="G8117" t="s">
        <v>88</v>
      </c>
      <c r="H8117" t="s">
        <v>59</v>
      </c>
      <c r="I8117" t="s">
        <v>59</v>
      </c>
      <c r="J8117" t="s">
        <v>9</v>
      </c>
      <c r="O8117" t="s">
        <v>88</v>
      </c>
      <c r="P8117" t="s">
        <v>9</v>
      </c>
      <c r="Q8117" t="s">
        <v>2922</v>
      </c>
      <c r="R8117" t="s">
        <v>122</v>
      </c>
      <c r="S8117" t="s">
        <v>127</v>
      </c>
      <c r="T8117">
        <v>1</v>
      </c>
      <c r="U8117" t="s">
        <v>475</v>
      </c>
      <c r="W8117" t="s">
        <v>386</v>
      </c>
    </row>
    <row r="8118" spans="1:23" x14ac:dyDescent="0.25">
      <c r="A8118" t="s">
        <v>544</v>
      </c>
      <c r="B8118" s="1">
        <v>43816</v>
      </c>
      <c r="C8118">
        <v>-52.49</v>
      </c>
      <c r="D8118" t="s">
        <v>716</v>
      </c>
      <c r="E8118" t="s">
        <v>716</v>
      </c>
      <c r="F8118" t="s">
        <v>1504</v>
      </c>
      <c r="G8118" t="s">
        <v>10</v>
      </c>
      <c r="H8118" t="s">
        <v>35</v>
      </c>
      <c r="I8118" t="s">
        <v>35</v>
      </c>
      <c r="J8118" t="s">
        <v>9</v>
      </c>
      <c r="O8118" t="s">
        <v>10</v>
      </c>
      <c r="P8118" t="s">
        <v>9</v>
      </c>
      <c r="Q8118" t="s">
        <v>9</v>
      </c>
      <c r="R8118" t="s">
        <v>122</v>
      </c>
      <c r="S8118" t="s">
        <v>127</v>
      </c>
      <c r="T8118">
        <v>12</v>
      </c>
      <c r="U8118" t="s">
        <v>475</v>
      </c>
      <c r="W8118" t="s">
        <v>386</v>
      </c>
    </row>
    <row r="8119" spans="1:23" x14ac:dyDescent="0.25">
      <c r="A8119" t="s">
        <v>356</v>
      </c>
      <c r="B8119" s="1">
        <v>43816</v>
      </c>
      <c r="C8119">
        <v>164.05</v>
      </c>
      <c r="D8119" t="s">
        <v>6637</v>
      </c>
      <c r="E8119" t="s">
        <v>6637</v>
      </c>
      <c r="F8119" t="s">
        <v>8310</v>
      </c>
      <c r="G8119" t="s">
        <v>89</v>
      </c>
      <c r="H8119" t="s">
        <v>69</v>
      </c>
      <c r="I8119" t="s">
        <v>69</v>
      </c>
      <c r="J8119" t="s">
        <v>9</v>
      </c>
      <c r="O8119" t="s">
        <v>89</v>
      </c>
      <c r="P8119" t="s">
        <v>9</v>
      </c>
      <c r="Q8119" t="s">
        <v>9</v>
      </c>
      <c r="R8119" t="s">
        <v>224</v>
      </c>
      <c r="S8119" t="s">
        <v>127</v>
      </c>
      <c r="T8119">
        <v>1</v>
      </c>
      <c r="U8119" t="s">
        <v>475</v>
      </c>
      <c r="W8119" t="s">
        <v>386</v>
      </c>
    </row>
    <row r="8120" spans="1:23" x14ac:dyDescent="0.25">
      <c r="A8120" t="s">
        <v>34</v>
      </c>
      <c r="B8120" s="1">
        <v>43816</v>
      </c>
      <c r="C8120">
        <v>-45.62</v>
      </c>
      <c r="D8120" t="s">
        <v>491</v>
      </c>
      <c r="E8120" t="s">
        <v>491</v>
      </c>
      <c r="F8120" t="s">
        <v>2921</v>
      </c>
      <c r="G8120" t="s">
        <v>117</v>
      </c>
      <c r="H8120" t="s">
        <v>42</v>
      </c>
      <c r="I8120" t="s">
        <v>42</v>
      </c>
      <c r="J8120" t="s">
        <v>9</v>
      </c>
      <c r="O8120" t="s">
        <v>117</v>
      </c>
      <c r="P8120" t="s">
        <v>9</v>
      </c>
      <c r="Q8120" t="s">
        <v>9</v>
      </c>
      <c r="R8120" t="s">
        <v>122</v>
      </c>
      <c r="S8120" t="s">
        <v>127</v>
      </c>
      <c r="T8120">
        <v>12</v>
      </c>
      <c r="U8120" t="s">
        <v>475</v>
      </c>
      <c r="W8120" t="s">
        <v>386</v>
      </c>
    </row>
    <row r="8121" spans="1:23" x14ac:dyDescent="0.25">
      <c r="A8121" t="s">
        <v>34</v>
      </c>
      <c r="B8121" s="1">
        <v>43816</v>
      </c>
      <c r="C8121">
        <v>-72.27</v>
      </c>
      <c r="D8121" t="s">
        <v>491</v>
      </c>
      <c r="E8121" t="s">
        <v>491</v>
      </c>
      <c r="F8121" t="s">
        <v>2921</v>
      </c>
      <c r="G8121" t="s">
        <v>78</v>
      </c>
      <c r="H8121" t="s">
        <v>27</v>
      </c>
      <c r="I8121" t="s">
        <v>27</v>
      </c>
      <c r="J8121" t="s">
        <v>9</v>
      </c>
      <c r="O8121" t="s">
        <v>78</v>
      </c>
      <c r="P8121" t="s">
        <v>9</v>
      </c>
      <c r="Q8121" t="s">
        <v>9</v>
      </c>
      <c r="R8121" t="s">
        <v>122</v>
      </c>
      <c r="S8121" t="s">
        <v>127</v>
      </c>
      <c r="T8121">
        <v>1</v>
      </c>
      <c r="U8121" t="s">
        <v>475</v>
      </c>
      <c r="W8121" t="s">
        <v>386</v>
      </c>
    </row>
    <row r="8122" spans="1:23" x14ac:dyDescent="0.25">
      <c r="A8122" t="s">
        <v>492</v>
      </c>
      <c r="B8122" s="1">
        <v>43816</v>
      </c>
      <c r="C8122">
        <v>-6.91</v>
      </c>
      <c r="D8122" t="s">
        <v>1257</v>
      </c>
      <c r="E8122" t="s">
        <v>1257</v>
      </c>
      <c r="F8122" t="s">
        <v>1258</v>
      </c>
      <c r="G8122" t="s">
        <v>104</v>
      </c>
      <c r="H8122" t="s">
        <v>16</v>
      </c>
      <c r="I8122" t="s">
        <v>16</v>
      </c>
      <c r="J8122" t="s">
        <v>9</v>
      </c>
      <c r="O8122" t="s">
        <v>104</v>
      </c>
      <c r="P8122" t="s">
        <v>9</v>
      </c>
      <c r="Q8122" t="s">
        <v>9</v>
      </c>
      <c r="R8122" t="s">
        <v>122</v>
      </c>
      <c r="S8122" t="s">
        <v>127</v>
      </c>
      <c r="T8122">
        <v>12</v>
      </c>
      <c r="U8122" t="s">
        <v>475</v>
      </c>
      <c r="W8122" t="s">
        <v>386</v>
      </c>
    </row>
    <row r="8123" spans="1:23" x14ac:dyDescent="0.25">
      <c r="A8123" t="s">
        <v>492</v>
      </c>
      <c r="B8123" s="1">
        <v>43816</v>
      </c>
      <c r="C8123">
        <v>-2</v>
      </c>
      <c r="D8123" t="s">
        <v>689</v>
      </c>
      <c r="E8123" t="s">
        <v>689</v>
      </c>
      <c r="F8123" t="s">
        <v>690</v>
      </c>
      <c r="G8123" t="s">
        <v>100</v>
      </c>
      <c r="H8123" t="s">
        <v>41</v>
      </c>
      <c r="I8123" t="s">
        <v>41</v>
      </c>
      <c r="J8123" t="s">
        <v>2385</v>
      </c>
      <c r="O8123" t="s">
        <v>100</v>
      </c>
      <c r="P8123" t="s">
        <v>29</v>
      </c>
      <c r="Q8123" t="s">
        <v>2412</v>
      </c>
      <c r="R8123" t="s">
        <v>122</v>
      </c>
      <c r="S8123" t="s">
        <v>127</v>
      </c>
      <c r="T8123">
        <v>12</v>
      </c>
      <c r="U8123" t="s">
        <v>475</v>
      </c>
      <c r="V8123" t="s">
        <v>280</v>
      </c>
      <c r="W8123" t="s">
        <v>1640</v>
      </c>
    </row>
    <row r="8124" spans="1:23" x14ac:dyDescent="0.25">
      <c r="A8124" t="s">
        <v>492</v>
      </c>
      <c r="B8124" s="1">
        <v>43816</v>
      </c>
      <c r="C8124">
        <v>-5510.81</v>
      </c>
      <c r="D8124" t="s">
        <v>524</v>
      </c>
      <c r="E8124" t="s">
        <v>524</v>
      </c>
      <c r="F8124" t="s">
        <v>2180</v>
      </c>
      <c r="G8124" t="s">
        <v>10</v>
      </c>
      <c r="H8124" t="s">
        <v>90</v>
      </c>
      <c r="I8124" t="s">
        <v>90</v>
      </c>
      <c r="J8124" t="s">
        <v>9</v>
      </c>
      <c r="O8124" t="s">
        <v>10</v>
      </c>
      <c r="P8124" t="s">
        <v>9</v>
      </c>
      <c r="Q8124" t="s">
        <v>9</v>
      </c>
      <c r="R8124" t="s">
        <v>122</v>
      </c>
      <c r="S8124" t="s">
        <v>127</v>
      </c>
      <c r="T8124">
        <v>1</v>
      </c>
      <c r="U8124" t="s">
        <v>475</v>
      </c>
      <c r="W8124" t="s">
        <v>386</v>
      </c>
    </row>
    <row r="8125" spans="1:23" x14ac:dyDescent="0.25">
      <c r="A8125" t="s">
        <v>544</v>
      </c>
      <c r="B8125" s="1">
        <v>43816</v>
      </c>
      <c r="C8125">
        <v>7570.75</v>
      </c>
      <c r="D8125" t="s">
        <v>17</v>
      </c>
      <c r="E8125" t="s">
        <v>17</v>
      </c>
      <c r="F8125" t="s">
        <v>2027</v>
      </c>
      <c r="G8125" t="s">
        <v>55</v>
      </c>
      <c r="H8125" t="s">
        <v>18</v>
      </c>
      <c r="I8125" t="s">
        <v>18</v>
      </c>
      <c r="J8125" t="s">
        <v>9</v>
      </c>
      <c r="O8125" t="s">
        <v>55</v>
      </c>
      <c r="P8125" t="s">
        <v>9</v>
      </c>
      <c r="Q8125" t="s">
        <v>9</v>
      </c>
      <c r="R8125" t="s">
        <v>224</v>
      </c>
      <c r="S8125" t="s">
        <v>126</v>
      </c>
      <c r="T8125">
        <v>12</v>
      </c>
      <c r="U8125" t="s">
        <v>475</v>
      </c>
      <c r="W8125" t="s">
        <v>386</v>
      </c>
    </row>
    <row r="8126" spans="1:23" x14ac:dyDescent="0.25">
      <c r="A8126" t="s">
        <v>544</v>
      </c>
      <c r="B8126" s="1">
        <v>43816</v>
      </c>
      <c r="C8126">
        <v>-18.5</v>
      </c>
      <c r="D8126" t="s">
        <v>2919</v>
      </c>
      <c r="E8126" t="s">
        <v>2919</v>
      </c>
      <c r="F8126" t="s">
        <v>2920</v>
      </c>
      <c r="G8126" t="s">
        <v>104</v>
      </c>
      <c r="H8126" t="s">
        <v>12</v>
      </c>
      <c r="I8126" t="s">
        <v>12</v>
      </c>
      <c r="J8126" t="s">
        <v>9</v>
      </c>
      <c r="O8126" t="s">
        <v>104</v>
      </c>
      <c r="P8126" t="s">
        <v>9</v>
      </c>
      <c r="Q8126" t="s">
        <v>9</v>
      </c>
      <c r="R8126" t="s">
        <v>122</v>
      </c>
      <c r="S8126" t="s">
        <v>127</v>
      </c>
      <c r="T8126">
        <v>12</v>
      </c>
      <c r="U8126" t="s">
        <v>475</v>
      </c>
      <c r="W8126" t="s">
        <v>386</v>
      </c>
    </row>
    <row r="8127" spans="1:23" x14ac:dyDescent="0.25">
      <c r="A8127" t="s">
        <v>34</v>
      </c>
      <c r="B8127" s="1">
        <v>43816</v>
      </c>
      <c r="C8127">
        <v>-19.809999999999999</v>
      </c>
      <c r="D8127" t="s">
        <v>502</v>
      </c>
      <c r="E8127" t="s">
        <v>502</v>
      </c>
      <c r="F8127" t="s">
        <v>2918</v>
      </c>
      <c r="G8127" t="s">
        <v>78</v>
      </c>
      <c r="H8127" t="s">
        <v>27</v>
      </c>
      <c r="I8127" t="s">
        <v>27</v>
      </c>
      <c r="J8127" t="s">
        <v>9</v>
      </c>
      <c r="O8127" t="s">
        <v>78</v>
      </c>
      <c r="P8127" t="s">
        <v>9</v>
      </c>
      <c r="Q8127" t="s">
        <v>9</v>
      </c>
      <c r="R8127" t="s">
        <v>122</v>
      </c>
      <c r="S8127" t="s">
        <v>127</v>
      </c>
      <c r="T8127">
        <v>1</v>
      </c>
      <c r="U8127" t="s">
        <v>475</v>
      </c>
      <c r="W8127" t="s">
        <v>386</v>
      </c>
    </row>
    <row r="8128" spans="1:23" x14ac:dyDescent="0.25">
      <c r="A8128" t="s">
        <v>356</v>
      </c>
      <c r="B8128" s="1">
        <v>43816</v>
      </c>
      <c r="C8128">
        <v>51.91</v>
      </c>
      <c r="D8128" t="s">
        <v>6618</v>
      </c>
      <c r="E8128" t="s">
        <v>6618</v>
      </c>
      <c r="F8128" t="s">
        <v>8315</v>
      </c>
      <c r="G8128" t="s">
        <v>89</v>
      </c>
      <c r="H8128" t="s">
        <v>69</v>
      </c>
      <c r="I8128" t="s">
        <v>69</v>
      </c>
      <c r="J8128" t="s">
        <v>9</v>
      </c>
      <c r="O8128" t="s">
        <v>89</v>
      </c>
      <c r="P8128" t="s">
        <v>9</v>
      </c>
      <c r="Q8128" t="s">
        <v>9</v>
      </c>
      <c r="R8128" t="s">
        <v>224</v>
      </c>
      <c r="S8128" t="s">
        <v>127</v>
      </c>
      <c r="T8128">
        <v>1</v>
      </c>
      <c r="U8128" t="s">
        <v>475</v>
      </c>
      <c r="W8128" t="s">
        <v>386</v>
      </c>
    </row>
    <row r="8129" spans="1:23" x14ac:dyDescent="0.25">
      <c r="A8129" t="s">
        <v>356</v>
      </c>
      <c r="B8129" s="1">
        <v>43816</v>
      </c>
      <c r="C8129">
        <v>85.28</v>
      </c>
      <c r="D8129" t="s">
        <v>6637</v>
      </c>
      <c r="E8129" t="s">
        <v>6637</v>
      </c>
      <c r="F8129" t="s">
        <v>8312</v>
      </c>
      <c r="G8129" t="s">
        <v>89</v>
      </c>
      <c r="H8129" t="s">
        <v>69</v>
      </c>
      <c r="I8129" t="s">
        <v>69</v>
      </c>
      <c r="J8129" t="s">
        <v>9</v>
      </c>
      <c r="O8129" t="s">
        <v>89</v>
      </c>
      <c r="P8129" t="s">
        <v>9</v>
      </c>
      <c r="Q8129" t="s">
        <v>9</v>
      </c>
      <c r="R8129" t="s">
        <v>224</v>
      </c>
      <c r="S8129" t="s">
        <v>127</v>
      </c>
      <c r="T8129">
        <v>1</v>
      </c>
      <c r="U8129" t="s">
        <v>475</v>
      </c>
      <c r="W8129" t="s">
        <v>386</v>
      </c>
    </row>
    <row r="8130" spans="1:23" x14ac:dyDescent="0.25">
      <c r="A8130" t="s">
        <v>356</v>
      </c>
      <c r="B8130" s="1">
        <v>43816</v>
      </c>
      <c r="C8130">
        <v>7.25</v>
      </c>
      <c r="D8130" t="s">
        <v>6629</v>
      </c>
      <c r="E8130" t="s">
        <v>6629</v>
      </c>
      <c r="F8130" t="s">
        <v>6630</v>
      </c>
      <c r="G8130" t="s">
        <v>89</v>
      </c>
      <c r="H8130" t="s">
        <v>5004</v>
      </c>
      <c r="I8130" t="s">
        <v>5004</v>
      </c>
      <c r="J8130" t="s">
        <v>9</v>
      </c>
      <c r="O8130" t="s">
        <v>89</v>
      </c>
      <c r="P8130" t="s">
        <v>9</v>
      </c>
      <c r="Q8130" t="s">
        <v>9</v>
      </c>
      <c r="R8130" t="s">
        <v>224</v>
      </c>
      <c r="S8130" t="s">
        <v>127</v>
      </c>
      <c r="T8130">
        <v>1</v>
      </c>
      <c r="U8130" t="s">
        <v>475</v>
      </c>
      <c r="W8130" t="s">
        <v>386</v>
      </c>
    </row>
    <row r="8131" spans="1:23" x14ac:dyDescent="0.25">
      <c r="A8131" t="s">
        <v>356</v>
      </c>
      <c r="B8131" s="1">
        <v>43816</v>
      </c>
      <c r="C8131">
        <v>75</v>
      </c>
      <c r="D8131" t="s">
        <v>6618</v>
      </c>
      <c r="E8131" t="s">
        <v>6618</v>
      </c>
      <c r="F8131" t="s">
        <v>8313</v>
      </c>
      <c r="G8131" t="s">
        <v>89</v>
      </c>
      <c r="H8131" t="s">
        <v>69</v>
      </c>
      <c r="I8131" t="s">
        <v>69</v>
      </c>
      <c r="J8131" t="s">
        <v>9</v>
      </c>
      <c r="O8131" t="s">
        <v>89</v>
      </c>
      <c r="P8131" t="s">
        <v>9</v>
      </c>
      <c r="Q8131" t="s">
        <v>9</v>
      </c>
      <c r="R8131" t="s">
        <v>224</v>
      </c>
      <c r="S8131" t="s">
        <v>127</v>
      </c>
      <c r="T8131">
        <v>1</v>
      </c>
      <c r="U8131" t="s">
        <v>475</v>
      </c>
      <c r="W8131" t="s">
        <v>386</v>
      </c>
    </row>
    <row r="8132" spans="1:23" x14ac:dyDescent="0.25">
      <c r="A8132" t="s">
        <v>356</v>
      </c>
      <c r="B8132" s="1">
        <v>43816</v>
      </c>
      <c r="C8132">
        <v>164.05</v>
      </c>
      <c r="D8132" t="s">
        <v>6637</v>
      </c>
      <c r="E8132" t="s">
        <v>6637</v>
      </c>
      <c r="F8132" t="s">
        <v>8310</v>
      </c>
      <c r="G8132" t="s">
        <v>89</v>
      </c>
      <c r="H8132" t="s">
        <v>69</v>
      </c>
      <c r="I8132" t="s">
        <v>69</v>
      </c>
      <c r="J8132" t="s">
        <v>9</v>
      </c>
      <c r="O8132" t="s">
        <v>89</v>
      </c>
      <c r="P8132" t="s">
        <v>9</v>
      </c>
      <c r="Q8132" t="s">
        <v>9</v>
      </c>
      <c r="R8132" t="s">
        <v>224</v>
      </c>
      <c r="S8132" t="s">
        <v>127</v>
      </c>
      <c r="T8132">
        <v>1</v>
      </c>
      <c r="U8132" t="s">
        <v>475</v>
      </c>
      <c r="W8132" t="s">
        <v>386</v>
      </c>
    </row>
    <row r="8133" spans="1:23" x14ac:dyDescent="0.25">
      <c r="A8133" t="s">
        <v>356</v>
      </c>
      <c r="B8133" s="1">
        <v>43816</v>
      </c>
      <c r="C8133">
        <v>14.23</v>
      </c>
      <c r="D8133" t="s">
        <v>6618</v>
      </c>
      <c r="E8133" t="s">
        <v>6618</v>
      </c>
      <c r="F8133" t="s">
        <v>8311</v>
      </c>
      <c r="G8133" t="s">
        <v>89</v>
      </c>
      <c r="H8133" t="s">
        <v>69</v>
      </c>
      <c r="I8133" t="s">
        <v>69</v>
      </c>
      <c r="J8133" t="s">
        <v>9</v>
      </c>
      <c r="O8133" t="s">
        <v>89</v>
      </c>
      <c r="P8133" t="s">
        <v>9</v>
      </c>
      <c r="Q8133" t="s">
        <v>9</v>
      </c>
      <c r="R8133" t="s">
        <v>224</v>
      </c>
      <c r="S8133" t="s">
        <v>127</v>
      </c>
      <c r="T8133">
        <v>1</v>
      </c>
      <c r="U8133" t="s">
        <v>475</v>
      </c>
      <c r="W8133" t="s">
        <v>386</v>
      </c>
    </row>
    <row r="8134" spans="1:23" x14ac:dyDescent="0.25">
      <c r="A8134" t="s">
        <v>356</v>
      </c>
      <c r="B8134" s="1">
        <v>43816</v>
      </c>
      <c r="C8134">
        <v>4.96</v>
      </c>
      <c r="D8134" t="s">
        <v>6637</v>
      </c>
      <c r="E8134" t="s">
        <v>6637</v>
      </c>
      <c r="F8134" t="s">
        <v>8309</v>
      </c>
      <c r="G8134" t="s">
        <v>89</v>
      </c>
      <c r="H8134" t="s">
        <v>69</v>
      </c>
      <c r="I8134" t="s">
        <v>69</v>
      </c>
      <c r="J8134" t="s">
        <v>9</v>
      </c>
      <c r="O8134" t="s">
        <v>89</v>
      </c>
      <c r="P8134" t="s">
        <v>9</v>
      </c>
      <c r="Q8134" t="s">
        <v>9</v>
      </c>
      <c r="R8134" t="s">
        <v>224</v>
      </c>
      <c r="S8134" t="s">
        <v>127</v>
      </c>
      <c r="T8134">
        <v>1</v>
      </c>
      <c r="U8134" t="s">
        <v>475</v>
      </c>
      <c r="W8134" t="s">
        <v>386</v>
      </c>
    </row>
    <row r="8135" spans="1:23" x14ac:dyDescent="0.25">
      <c r="A8135" t="s">
        <v>356</v>
      </c>
      <c r="B8135" s="1">
        <v>43816</v>
      </c>
      <c r="C8135">
        <v>11.45</v>
      </c>
      <c r="D8135" t="s">
        <v>6618</v>
      </c>
      <c r="E8135" t="s">
        <v>6618</v>
      </c>
      <c r="F8135" t="s">
        <v>8285</v>
      </c>
      <c r="G8135" t="s">
        <v>89</v>
      </c>
      <c r="H8135" t="s">
        <v>69</v>
      </c>
      <c r="I8135" t="s">
        <v>69</v>
      </c>
      <c r="J8135" t="s">
        <v>9</v>
      </c>
      <c r="O8135" t="s">
        <v>89</v>
      </c>
      <c r="P8135" t="s">
        <v>9</v>
      </c>
      <c r="Q8135" t="s">
        <v>9</v>
      </c>
      <c r="R8135" t="s">
        <v>224</v>
      </c>
      <c r="S8135" t="s">
        <v>127</v>
      </c>
      <c r="T8135">
        <v>1</v>
      </c>
      <c r="U8135" t="s">
        <v>475</v>
      </c>
      <c r="W8135" t="s">
        <v>386</v>
      </c>
    </row>
    <row r="8136" spans="1:23" x14ac:dyDescent="0.25">
      <c r="A8136" t="s">
        <v>356</v>
      </c>
      <c r="B8136" s="1">
        <v>43816</v>
      </c>
      <c r="C8136">
        <v>392.35</v>
      </c>
      <c r="D8136" t="s">
        <v>6637</v>
      </c>
      <c r="E8136" t="s">
        <v>6637</v>
      </c>
      <c r="F8136" t="s">
        <v>8308</v>
      </c>
      <c r="G8136" t="s">
        <v>89</v>
      </c>
      <c r="H8136" t="s">
        <v>69</v>
      </c>
      <c r="I8136" t="s">
        <v>69</v>
      </c>
      <c r="J8136" t="s">
        <v>9</v>
      </c>
      <c r="O8136" t="s">
        <v>89</v>
      </c>
      <c r="P8136" t="s">
        <v>9</v>
      </c>
      <c r="Q8136" t="s">
        <v>9</v>
      </c>
      <c r="R8136" t="s">
        <v>224</v>
      </c>
      <c r="S8136" t="s">
        <v>127</v>
      </c>
      <c r="T8136">
        <v>1</v>
      </c>
      <c r="U8136" t="s">
        <v>475</v>
      </c>
      <c r="W8136" t="s">
        <v>386</v>
      </c>
    </row>
    <row r="8137" spans="1:23" x14ac:dyDescent="0.25">
      <c r="A8137" t="s">
        <v>356</v>
      </c>
      <c r="B8137" s="1">
        <v>43816</v>
      </c>
      <c r="C8137">
        <v>2.91</v>
      </c>
      <c r="D8137" t="s">
        <v>6637</v>
      </c>
      <c r="E8137" t="s">
        <v>6637</v>
      </c>
      <c r="F8137" t="s">
        <v>8314</v>
      </c>
      <c r="G8137" t="s">
        <v>89</v>
      </c>
      <c r="H8137" t="s">
        <v>69</v>
      </c>
      <c r="I8137" t="s">
        <v>69</v>
      </c>
      <c r="J8137" t="s">
        <v>9</v>
      </c>
      <c r="O8137" t="s">
        <v>89</v>
      </c>
      <c r="P8137" t="s">
        <v>9</v>
      </c>
      <c r="Q8137" t="s">
        <v>9</v>
      </c>
      <c r="R8137" t="s">
        <v>224</v>
      </c>
      <c r="S8137" t="s">
        <v>127</v>
      </c>
      <c r="T8137">
        <v>1</v>
      </c>
      <c r="U8137" t="s">
        <v>475</v>
      </c>
      <c r="W8137" t="s">
        <v>386</v>
      </c>
    </row>
    <row r="8138" spans="1:23" x14ac:dyDescent="0.25">
      <c r="A8138" t="s">
        <v>356</v>
      </c>
      <c r="B8138" s="1">
        <v>43816</v>
      </c>
      <c r="C8138">
        <v>27.5</v>
      </c>
      <c r="D8138" t="s">
        <v>6618</v>
      </c>
      <c r="E8138" t="s">
        <v>6618</v>
      </c>
      <c r="F8138" t="s">
        <v>8307</v>
      </c>
      <c r="G8138" t="s">
        <v>89</v>
      </c>
      <c r="H8138" t="s">
        <v>69</v>
      </c>
      <c r="I8138" t="s">
        <v>69</v>
      </c>
      <c r="J8138" t="s">
        <v>9</v>
      </c>
      <c r="O8138" t="s">
        <v>89</v>
      </c>
      <c r="P8138" t="s">
        <v>9</v>
      </c>
      <c r="Q8138" t="s">
        <v>9</v>
      </c>
      <c r="R8138" t="s">
        <v>224</v>
      </c>
      <c r="S8138" t="s">
        <v>127</v>
      </c>
      <c r="T8138">
        <v>1</v>
      </c>
      <c r="U8138" t="s">
        <v>475</v>
      </c>
      <c r="W8138" t="s">
        <v>386</v>
      </c>
    </row>
    <row r="8139" spans="1:23" x14ac:dyDescent="0.25">
      <c r="A8139" t="s">
        <v>356</v>
      </c>
      <c r="B8139" s="1">
        <v>43816</v>
      </c>
      <c r="C8139">
        <v>51.91</v>
      </c>
      <c r="D8139" t="s">
        <v>6618</v>
      </c>
      <c r="E8139" t="s">
        <v>6618</v>
      </c>
      <c r="F8139" t="s">
        <v>8315</v>
      </c>
      <c r="G8139" t="s">
        <v>89</v>
      </c>
      <c r="H8139" t="s">
        <v>69</v>
      </c>
      <c r="I8139" t="s">
        <v>69</v>
      </c>
      <c r="J8139" t="s">
        <v>9</v>
      </c>
      <c r="O8139" t="s">
        <v>89</v>
      </c>
      <c r="P8139" t="s">
        <v>9</v>
      </c>
      <c r="Q8139" t="s">
        <v>9</v>
      </c>
      <c r="R8139" t="s">
        <v>224</v>
      </c>
      <c r="S8139" t="s">
        <v>127</v>
      </c>
      <c r="T8139">
        <v>1</v>
      </c>
      <c r="U8139" t="s">
        <v>475</v>
      </c>
      <c r="W8139" t="s">
        <v>386</v>
      </c>
    </row>
    <row r="8140" spans="1:23" x14ac:dyDescent="0.25">
      <c r="A8140" t="s">
        <v>356</v>
      </c>
      <c r="B8140" s="1">
        <v>43816</v>
      </c>
      <c r="C8140">
        <v>111.77</v>
      </c>
      <c r="D8140" t="s">
        <v>6618</v>
      </c>
      <c r="E8140" t="s">
        <v>6618</v>
      </c>
      <c r="F8140" t="s">
        <v>8306</v>
      </c>
      <c r="G8140" t="s">
        <v>89</v>
      </c>
      <c r="H8140" t="s">
        <v>69</v>
      </c>
      <c r="I8140" t="s">
        <v>69</v>
      </c>
      <c r="J8140" t="s">
        <v>9</v>
      </c>
      <c r="O8140" t="s">
        <v>89</v>
      </c>
      <c r="P8140" t="s">
        <v>9</v>
      </c>
      <c r="Q8140" t="s">
        <v>9</v>
      </c>
      <c r="R8140" t="s">
        <v>224</v>
      </c>
      <c r="S8140" t="s">
        <v>127</v>
      </c>
      <c r="T8140">
        <v>1</v>
      </c>
      <c r="U8140" t="s">
        <v>475</v>
      </c>
      <c r="W8140" t="s">
        <v>386</v>
      </c>
    </row>
    <row r="8141" spans="1:23" x14ac:dyDescent="0.25">
      <c r="A8141" t="s">
        <v>19</v>
      </c>
      <c r="B8141" s="1">
        <v>43815</v>
      </c>
      <c r="C8141">
        <v>-85.47</v>
      </c>
      <c r="D8141" t="s">
        <v>701</v>
      </c>
      <c r="E8141" t="s">
        <v>701</v>
      </c>
      <c r="F8141" t="s">
        <v>702</v>
      </c>
      <c r="G8141" t="s">
        <v>94</v>
      </c>
      <c r="H8141" t="s">
        <v>24</v>
      </c>
      <c r="I8141" t="s">
        <v>24</v>
      </c>
      <c r="J8141" t="s">
        <v>9</v>
      </c>
      <c r="O8141" t="s">
        <v>94</v>
      </c>
      <c r="P8141" t="s">
        <v>29</v>
      </c>
      <c r="Q8141" t="s">
        <v>9</v>
      </c>
      <c r="R8141" t="s">
        <v>122</v>
      </c>
      <c r="S8141" t="s">
        <v>127</v>
      </c>
      <c r="T8141">
        <v>12</v>
      </c>
      <c r="U8141" t="s">
        <v>475</v>
      </c>
      <c r="V8141" t="s">
        <v>265</v>
      </c>
      <c r="W8141" t="s">
        <v>1640</v>
      </c>
    </row>
    <row r="8142" spans="1:23" x14ac:dyDescent="0.25">
      <c r="A8142" t="s">
        <v>492</v>
      </c>
      <c r="B8142" s="1">
        <v>43815</v>
      </c>
      <c r="C8142">
        <v>-11.2</v>
      </c>
      <c r="D8142" t="s">
        <v>2923</v>
      </c>
      <c r="E8142" t="s">
        <v>2923</v>
      </c>
      <c r="F8142" t="s">
        <v>2924</v>
      </c>
      <c r="G8142" t="s">
        <v>105</v>
      </c>
      <c r="H8142" t="s">
        <v>28</v>
      </c>
      <c r="I8142" t="s">
        <v>28</v>
      </c>
      <c r="J8142" t="s">
        <v>2925</v>
      </c>
      <c r="K8142" t="s">
        <v>2926</v>
      </c>
      <c r="O8142" t="s">
        <v>105</v>
      </c>
      <c r="P8142" t="s">
        <v>9</v>
      </c>
      <c r="Q8142" t="s">
        <v>2927</v>
      </c>
      <c r="R8142" t="s">
        <v>122</v>
      </c>
      <c r="S8142" t="s">
        <v>124</v>
      </c>
      <c r="T8142">
        <v>1</v>
      </c>
      <c r="U8142" t="s">
        <v>475</v>
      </c>
      <c r="W8142" t="s">
        <v>386</v>
      </c>
    </row>
    <row r="8143" spans="1:23" x14ac:dyDescent="0.25">
      <c r="A8143" t="s">
        <v>19</v>
      </c>
      <c r="B8143" s="1">
        <v>43815</v>
      </c>
      <c r="C8143">
        <v>69.98</v>
      </c>
      <c r="D8143" t="s">
        <v>1881</v>
      </c>
      <c r="E8143" t="s">
        <v>1881</v>
      </c>
      <c r="F8143" t="s">
        <v>598</v>
      </c>
      <c r="G8143" t="s">
        <v>110</v>
      </c>
      <c r="H8143" t="s">
        <v>193</v>
      </c>
      <c r="I8143" t="s">
        <v>193</v>
      </c>
      <c r="J8143" t="s">
        <v>9</v>
      </c>
      <c r="O8143" t="s">
        <v>110</v>
      </c>
      <c r="P8143" t="s">
        <v>9</v>
      </c>
      <c r="Q8143" t="s">
        <v>2930</v>
      </c>
      <c r="R8143" t="s">
        <v>122</v>
      </c>
      <c r="S8143" t="s">
        <v>127</v>
      </c>
      <c r="T8143">
        <v>1</v>
      </c>
      <c r="U8143" t="s">
        <v>475</v>
      </c>
      <c r="V8143" t="s">
        <v>283</v>
      </c>
      <c r="W8143" t="s">
        <v>386</v>
      </c>
    </row>
    <row r="8144" spans="1:23" x14ac:dyDescent="0.25">
      <c r="A8144" t="s">
        <v>19</v>
      </c>
      <c r="B8144" s="1">
        <v>43815</v>
      </c>
      <c r="C8144">
        <v>-60.49</v>
      </c>
      <c r="D8144" t="s">
        <v>46</v>
      </c>
      <c r="E8144" t="s">
        <v>46</v>
      </c>
      <c r="F8144" t="s">
        <v>695</v>
      </c>
      <c r="G8144" t="s">
        <v>55</v>
      </c>
      <c r="H8144" t="s">
        <v>18</v>
      </c>
      <c r="I8144" t="s">
        <v>18</v>
      </c>
      <c r="J8144" t="s">
        <v>9</v>
      </c>
      <c r="O8144" t="s">
        <v>55</v>
      </c>
      <c r="P8144" t="s">
        <v>9</v>
      </c>
      <c r="Q8144" t="s">
        <v>9</v>
      </c>
      <c r="R8144" t="s">
        <v>224</v>
      </c>
      <c r="S8144" t="s">
        <v>126</v>
      </c>
      <c r="T8144">
        <v>12</v>
      </c>
      <c r="U8144" t="s">
        <v>475</v>
      </c>
      <c r="W8144" t="s">
        <v>386</v>
      </c>
    </row>
    <row r="8145" spans="1:23" x14ac:dyDescent="0.25">
      <c r="A8145" t="s">
        <v>19</v>
      </c>
      <c r="B8145" s="1">
        <v>43815</v>
      </c>
      <c r="C8145">
        <v>141.97</v>
      </c>
      <c r="D8145" t="s">
        <v>597</v>
      </c>
      <c r="E8145" t="s">
        <v>597</v>
      </c>
      <c r="F8145" t="s">
        <v>598</v>
      </c>
      <c r="G8145" t="s">
        <v>55</v>
      </c>
      <c r="H8145" t="s">
        <v>76</v>
      </c>
      <c r="I8145" t="s">
        <v>76</v>
      </c>
      <c r="J8145" t="s">
        <v>9</v>
      </c>
      <c r="O8145" t="s">
        <v>55</v>
      </c>
      <c r="P8145" t="s">
        <v>9</v>
      </c>
      <c r="Q8145" t="s">
        <v>2929</v>
      </c>
      <c r="R8145" t="s">
        <v>224</v>
      </c>
      <c r="S8145" t="s">
        <v>126</v>
      </c>
      <c r="T8145">
        <v>12</v>
      </c>
      <c r="U8145" t="s">
        <v>475</v>
      </c>
      <c r="V8145" t="s">
        <v>6075</v>
      </c>
      <c r="W8145" t="s">
        <v>386</v>
      </c>
    </row>
    <row r="8146" spans="1:23" x14ac:dyDescent="0.25">
      <c r="A8146" t="s">
        <v>492</v>
      </c>
      <c r="B8146" s="1">
        <v>43815</v>
      </c>
      <c r="C8146">
        <v>-49.55</v>
      </c>
      <c r="D8146" t="s">
        <v>736</v>
      </c>
      <c r="E8146" t="s">
        <v>736</v>
      </c>
      <c r="F8146" t="s">
        <v>737</v>
      </c>
      <c r="G8146" t="s">
        <v>120</v>
      </c>
      <c r="H8146" t="s">
        <v>156</v>
      </c>
      <c r="I8146" t="s">
        <v>156</v>
      </c>
      <c r="J8146" t="s">
        <v>9</v>
      </c>
      <c r="O8146" t="s">
        <v>120</v>
      </c>
      <c r="P8146" t="s">
        <v>9</v>
      </c>
      <c r="Q8146" t="s">
        <v>2928</v>
      </c>
      <c r="R8146" t="s">
        <v>122</v>
      </c>
      <c r="S8146" t="s">
        <v>127</v>
      </c>
      <c r="T8146">
        <v>1</v>
      </c>
      <c r="U8146" t="s">
        <v>475</v>
      </c>
      <c r="W8146" t="s">
        <v>386</v>
      </c>
    </row>
    <row r="8147" spans="1:23" x14ac:dyDescent="0.25">
      <c r="A8147" t="s">
        <v>6411</v>
      </c>
      <c r="B8147" s="1">
        <v>43815</v>
      </c>
      <c r="C8147">
        <v>48.45</v>
      </c>
      <c r="D8147" t="s">
        <v>8191</v>
      </c>
      <c r="E8147" t="s">
        <v>8191</v>
      </c>
      <c r="F8147" t="s">
        <v>6633</v>
      </c>
      <c r="G8147" t="s">
        <v>89</v>
      </c>
      <c r="H8147" t="s">
        <v>69</v>
      </c>
      <c r="I8147" t="s">
        <v>69</v>
      </c>
      <c r="J8147" t="s">
        <v>9</v>
      </c>
      <c r="O8147" t="s">
        <v>89</v>
      </c>
      <c r="P8147" t="s">
        <v>9</v>
      </c>
      <c r="Q8147" t="s">
        <v>9</v>
      </c>
      <c r="R8147" t="s">
        <v>224</v>
      </c>
      <c r="S8147" t="s">
        <v>127</v>
      </c>
      <c r="T8147">
        <v>1</v>
      </c>
      <c r="U8147" t="s">
        <v>475</v>
      </c>
      <c r="W8147" t="s">
        <v>386</v>
      </c>
    </row>
    <row r="8148" spans="1:23" x14ac:dyDescent="0.25">
      <c r="A8148" t="s">
        <v>492</v>
      </c>
      <c r="B8148" s="1">
        <v>43815</v>
      </c>
      <c r="C8148">
        <v>-1.39</v>
      </c>
      <c r="D8148" t="s">
        <v>736</v>
      </c>
      <c r="E8148" t="s">
        <v>736</v>
      </c>
      <c r="F8148" t="s">
        <v>737</v>
      </c>
      <c r="G8148" t="s">
        <v>104</v>
      </c>
      <c r="H8148" t="s">
        <v>16</v>
      </c>
      <c r="I8148" t="s">
        <v>16</v>
      </c>
      <c r="J8148" t="s">
        <v>9</v>
      </c>
      <c r="O8148" t="s">
        <v>104</v>
      </c>
      <c r="P8148" t="s">
        <v>9</v>
      </c>
      <c r="Q8148" t="s">
        <v>9</v>
      </c>
      <c r="R8148" t="s">
        <v>122</v>
      </c>
      <c r="S8148" t="s">
        <v>127</v>
      </c>
      <c r="T8148">
        <v>12</v>
      </c>
      <c r="U8148" t="s">
        <v>475</v>
      </c>
      <c r="W8148" t="s">
        <v>386</v>
      </c>
    </row>
    <row r="8149" spans="1:23" x14ac:dyDescent="0.25">
      <c r="A8149" t="s">
        <v>544</v>
      </c>
      <c r="B8149" s="1">
        <v>43815</v>
      </c>
      <c r="C8149">
        <v>-78.760000000000005</v>
      </c>
      <c r="D8149" t="s">
        <v>634</v>
      </c>
      <c r="E8149" t="s">
        <v>634</v>
      </c>
      <c r="F8149" t="s">
        <v>1679</v>
      </c>
      <c r="G8149" t="s">
        <v>78</v>
      </c>
      <c r="H8149" t="s">
        <v>27</v>
      </c>
      <c r="I8149" t="s">
        <v>27</v>
      </c>
      <c r="J8149" t="s">
        <v>9</v>
      </c>
      <c r="O8149" t="s">
        <v>78</v>
      </c>
      <c r="P8149" t="s">
        <v>9</v>
      </c>
      <c r="Q8149" t="s">
        <v>9</v>
      </c>
      <c r="R8149" t="s">
        <v>122</v>
      </c>
      <c r="S8149" t="s">
        <v>127</v>
      </c>
      <c r="T8149">
        <v>1</v>
      </c>
      <c r="U8149" t="s">
        <v>475</v>
      </c>
      <c r="W8149" t="s">
        <v>386</v>
      </c>
    </row>
    <row r="8150" spans="1:23" x14ac:dyDescent="0.25">
      <c r="A8150" t="s">
        <v>544</v>
      </c>
      <c r="B8150" s="1">
        <v>43815</v>
      </c>
      <c r="C8150">
        <v>-31.91</v>
      </c>
      <c r="D8150" t="s">
        <v>495</v>
      </c>
      <c r="E8150" t="s">
        <v>495</v>
      </c>
      <c r="F8150" t="s">
        <v>601</v>
      </c>
      <c r="G8150" t="s">
        <v>104</v>
      </c>
      <c r="H8150" t="s">
        <v>16</v>
      </c>
      <c r="I8150" t="s">
        <v>16</v>
      </c>
      <c r="J8150" t="s">
        <v>9</v>
      </c>
      <c r="O8150" t="s">
        <v>104</v>
      </c>
      <c r="P8150" t="s">
        <v>9</v>
      </c>
      <c r="Q8150" t="s">
        <v>9</v>
      </c>
      <c r="R8150" t="s">
        <v>122</v>
      </c>
      <c r="S8150" t="s">
        <v>127</v>
      </c>
      <c r="T8150">
        <v>12</v>
      </c>
      <c r="U8150" t="s">
        <v>475</v>
      </c>
      <c r="W8150" t="s">
        <v>386</v>
      </c>
    </row>
    <row r="8151" spans="1:23" x14ac:dyDescent="0.25">
      <c r="A8151" t="s">
        <v>544</v>
      </c>
      <c r="B8151" s="1">
        <v>43814</v>
      </c>
      <c r="C8151">
        <v>-21.54</v>
      </c>
      <c r="D8151" t="s">
        <v>560</v>
      </c>
      <c r="E8151" t="s">
        <v>560</v>
      </c>
      <c r="F8151" t="s">
        <v>561</v>
      </c>
      <c r="G8151" t="s">
        <v>120</v>
      </c>
      <c r="H8151" t="s">
        <v>83</v>
      </c>
      <c r="I8151" t="s">
        <v>83</v>
      </c>
      <c r="J8151" t="s">
        <v>9</v>
      </c>
      <c r="O8151" t="s">
        <v>120</v>
      </c>
      <c r="P8151" t="s">
        <v>9</v>
      </c>
      <c r="Q8151" t="s">
        <v>2933</v>
      </c>
      <c r="R8151" t="s">
        <v>122</v>
      </c>
      <c r="S8151" t="s">
        <v>127</v>
      </c>
      <c r="T8151">
        <v>12</v>
      </c>
      <c r="U8151" t="s">
        <v>475</v>
      </c>
      <c r="W8151" t="s">
        <v>386</v>
      </c>
    </row>
    <row r="8152" spans="1:23" x14ac:dyDescent="0.25">
      <c r="A8152" t="s">
        <v>544</v>
      </c>
      <c r="B8152" s="1">
        <v>43814</v>
      </c>
      <c r="C8152">
        <v>-36.29</v>
      </c>
      <c r="D8152" t="s">
        <v>560</v>
      </c>
      <c r="E8152" t="s">
        <v>560</v>
      </c>
      <c r="F8152" t="s">
        <v>561</v>
      </c>
      <c r="G8152" t="s">
        <v>78</v>
      </c>
      <c r="H8152" t="s">
        <v>27</v>
      </c>
      <c r="I8152" t="s">
        <v>27</v>
      </c>
      <c r="J8152" t="s">
        <v>9</v>
      </c>
      <c r="O8152" t="s">
        <v>78</v>
      </c>
      <c r="P8152" t="s">
        <v>9</v>
      </c>
      <c r="Q8152" t="s">
        <v>2932</v>
      </c>
      <c r="R8152" t="s">
        <v>122</v>
      </c>
      <c r="S8152" t="s">
        <v>127</v>
      </c>
      <c r="T8152">
        <v>1</v>
      </c>
      <c r="U8152" t="s">
        <v>475</v>
      </c>
      <c r="W8152" t="s">
        <v>386</v>
      </c>
    </row>
    <row r="8153" spans="1:23" x14ac:dyDescent="0.25">
      <c r="A8153" t="s">
        <v>544</v>
      </c>
      <c r="B8153" s="1">
        <v>43814</v>
      </c>
      <c r="C8153">
        <v>-79.989999999999995</v>
      </c>
      <c r="D8153" t="s">
        <v>560</v>
      </c>
      <c r="E8153" t="s">
        <v>560</v>
      </c>
      <c r="F8153" t="s">
        <v>561</v>
      </c>
      <c r="G8153" t="s">
        <v>110</v>
      </c>
      <c r="H8153" t="s">
        <v>193</v>
      </c>
      <c r="I8153" t="s">
        <v>193</v>
      </c>
      <c r="J8153" t="s">
        <v>2333</v>
      </c>
      <c r="K8153" t="s">
        <v>1882</v>
      </c>
      <c r="O8153" t="s">
        <v>110</v>
      </c>
      <c r="P8153" t="s">
        <v>9</v>
      </c>
      <c r="Q8153" t="s">
        <v>2934</v>
      </c>
      <c r="R8153" t="s">
        <v>122</v>
      </c>
      <c r="S8153" t="s">
        <v>127</v>
      </c>
      <c r="T8153">
        <v>1</v>
      </c>
      <c r="U8153" t="s">
        <v>475</v>
      </c>
      <c r="V8153" t="s">
        <v>283</v>
      </c>
      <c r="W8153" t="s">
        <v>386</v>
      </c>
    </row>
    <row r="8154" spans="1:23" x14ac:dyDescent="0.25">
      <c r="A8154" t="s">
        <v>34</v>
      </c>
      <c r="B8154" s="1">
        <v>43814</v>
      </c>
      <c r="C8154">
        <v>60.49</v>
      </c>
      <c r="D8154" t="s">
        <v>46</v>
      </c>
      <c r="E8154" t="s">
        <v>46</v>
      </c>
      <c r="F8154" t="s">
        <v>703</v>
      </c>
      <c r="G8154" t="s">
        <v>55</v>
      </c>
      <c r="H8154" t="s">
        <v>18</v>
      </c>
      <c r="I8154" t="s">
        <v>18</v>
      </c>
      <c r="J8154" t="s">
        <v>9</v>
      </c>
      <c r="O8154" t="s">
        <v>55</v>
      </c>
      <c r="P8154" t="s">
        <v>9</v>
      </c>
      <c r="Q8154" t="s">
        <v>9</v>
      </c>
      <c r="R8154" t="s">
        <v>224</v>
      </c>
      <c r="S8154" t="s">
        <v>126</v>
      </c>
      <c r="T8154">
        <v>12</v>
      </c>
      <c r="U8154" t="s">
        <v>475</v>
      </c>
      <c r="W8154" t="s">
        <v>386</v>
      </c>
    </row>
    <row r="8155" spans="1:23" x14ac:dyDescent="0.25">
      <c r="A8155" t="s">
        <v>544</v>
      </c>
      <c r="B8155" s="1">
        <v>43814</v>
      </c>
      <c r="C8155">
        <v>-72</v>
      </c>
      <c r="D8155" t="s">
        <v>1166</v>
      </c>
      <c r="E8155" t="s">
        <v>1166</v>
      </c>
      <c r="F8155" t="s">
        <v>2931</v>
      </c>
      <c r="G8155" t="s">
        <v>104</v>
      </c>
      <c r="H8155" t="s">
        <v>12</v>
      </c>
      <c r="I8155" t="s">
        <v>12</v>
      </c>
      <c r="J8155" t="s">
        <v>9</v>
      </c>
      <c r="O8155" t="s">
        <v>104</v>
      </c>
      <c r="P8155" t="s">
        <v>9</v>
      </c>
      <c r="Q8155" t="s">
        <v>9</v>
      </c>
      <c r="R8155" t="s">
        <v>122</v>
      </c>
      <c r="S8155" t="s">
        <v>127</v>
      </c>
      <c r="T8155">
        <v>12</v>
      </c>
      <c r="U8155" t="s">
        <v>475</v>
      </c>
      <c r="W8155" t="s">
        <v>386</v>
      </c>
    </row>
    <row r="8156" spans="1:23" x14ac:dyDescent="0.25">
      <c r="A8156" t="s">
        <v>544</v>
      </c>
      <c r="B8156" s="1">
        <v>43813</v>
      </c>
      <c r="C8156">
        <v>-8</v>
      </c>
      <c r="D8156" t="s">
        <v>2947</v>
      </c>
      <c r="E8156" t="s">
        <v>2947</v>
      </c>
      <c r="F8156" t="s">
        <v>2948</v>
      </c>
      <c r="G8156" t="s">
        <v>10</v>
      </c>
      <c r="H8156" t="s">
        <v>39</v>
      </c>
      <c r="I8156" t="s">
        <v>39</v>
      </c>
      <c r="J8156" t="s">
        <v>9</v>
      </c>
      <c r="O8156" t="s">
        <v>10</v>
      </c>
      <c r="P8156" t="s">
        <v>9</v>
      </c>
      <c r="Q8156" t="s">
        <v>9</v>
      </c>
      <c r="R8156" t="s">
        <v>122</v>
      </c>
      <c r="S8156" t="s">
        <v>127</v>
      </c>
      <c r="T8156">
        <v>12</v>
      </c>
      <c r="U8156" t="s">
        <v>475</v>
      </c>
      <c r="W8156" t="s">
        <v>386</v>
      </c>
    </row>
    <row r="8157" spans="1:23" x14ac:dyDescent="0.25">
      <c r="A8157" t="s">
        <v>544</v>
      </c>
      <c r="B8157" s="1">
        <v>43813</v>
      </c>
      <c r="C8157">
        <v>-18</v>
      </c>
      <c r="D8157" t="s">
        <v>2949</v>
      </c>
      <c r="E8157" t="s">
        <v>2949</v>
      </c>
      <c r="F8157" t="s">
        <v>2950</v>
      </c>
      <c r="G8157" t="s">
        <v>104</v>
      </c>
      <c r="H8157" t="s">
        <v>7</v>
      </c>
      <c r="I8157" t="s">
        <v>7</v>
      </c>
      <c r="J8157" t="s">
        <v>9</v>
      </c>
      <c r="O8157" t="s">
        <v>104</v>
      </c>
      <c r="P8157" t="s">
        <v>9</v>
      </c>
      <c r="Q8157" t="s">
        <v>9</v>
      </c>
      <c r="R8157" t="s">
        <v>122</v>
      </c>
      <c r="S8157" t="s">
        <v>127</v>
      </c>
      <c r="T8157">
        <v>12</v>
      </c>
      <c r="U8157" t="s">
        <v>475</v>
      </c>
      <c r="W8157" t="s">
        <v>386</v>
      </c>
    </row>
    <row r="8158" spans="1:23" x14ac:dyDescent="0.25">
      <c r="A8158" t="s">
        <v>544</v>
      </c>
      <c r="B8158" s="1">
        <v>43813</v>
      </c>
      <c r="C8158">
        <v>-8.65</v>
      </c>
      <c r="D8158" t="s">
        <v>2935</v>
      </c>
      <c r="E8158" t="s">
        <v>2935</v>
      </c>
      <c r="F8158" t="s">
        <v>1886</v>
      </c>
      <c r="G8158" t="s">
        <v>117</v>
      </c>
      <c r="H8158" t="s">
        <v>45</v>
      </c>
      <c r="I8158" t="s">
        <v>45</v>
      </c>
      <c r="J8158" t="s">
        <v>9</v>
      </c>
      <c r="O8158" t="s">
        <v>117</v>
      </c>
      <c r="P8158" t="s">
        <v>9</v>
      </c>
      <c r="Q8158" t="s">
        <v>2936</v>
      </c>
      <c r="R8158" t="s">
        <v>122</v>
      </c>
      <c r="S8158" t="s">
        <v>127</v>
      </c>
      <c r="T8158">
        <v>12</v>
      </c>
      <c r="U8158" t="s">
        <v>475</v>
      </c>
      <c r="W8158" t="s">
        <v>386</v>
      </c>
    </row>
    <row r="8159" spans="1:23" x14ac:dyDescent="0.25">
      <c r="A8159" t="s">
        <v>544</v>
      </c>
      <c r="B8159" s="1">
        <v>43813</v>
      </c>
      <c r="C8159">
        <v>-22.01</v>
      </c>
      <c r="D8159" t="s">
        <v>495</v>
      </c>
      <c r="E8159" t="s">
        <v>495</v>
      </c>
      <c r="F8159" t="s">
        <v>601</v>
      </c>
      <c r="G8159" t="s">
        <v>117</v>
      </c>
      <c r="H8159" t="s">
        <v>44</v>
      </c>
      <c r="I8159" t="s">
        <v>44</v>
      </c>
      <c r="J8159" t="s">
        <v>9</v>
      </c>
      <c r="O8159" t="s">
        <v>117</v>
      </c>
      <c r="P8159" t="s">
        <v>9</v>
      </c>
      <c r="Q8159" t="s">
        <v>2937</v>
      </c>
      <c r="R8159" t="s">
        <v>122</v>
      </c>
      <c r="S8159" t="s">
        <v>127</v>
      </c>
      <c r="T8159">
        <v>12</v>
      </c>
      <c r="U8159" t="s">
        <v>475</v>
      </c>
      <c r="W8159" t="s">
        <v>386</v>
      </c>
    </row>
    <row r="8160" spans="1:23" x14ac:dyDescent="0.25">
      <c r="A8160" t="s">
        <v>336</v>
      </c>
      <c r="B8160" s="1">
        <v>43813</v>
      </c>
      <c r="C8160">
        <v>-44.8</v>
      </c>
      <c r="D8160" t="s">
        <v>2938</v>
      </c>
      <c r="E8160" t="s">
        <v>2938</v>
      </c>
      <c r="F8160" t="s">
        <v>2939</v>
      </c>
      <c r="G8160" t="s">
        <v>55</v>
      </c>
      <c r="H8160" t="s">
        <v>76</v>
      </c>
      <c r="I8160" t="s">
        <v>76</v>
      </c>
      <c r="J8160" t="s">
        <v>2940</v>
      </c>
      <c r="K8160" t="s">
        <v>2142</v>
      </c>
      <c r="O8160" t="s">
        <v>55</v>
      </c>
      <c r="P8160" t="s">
        <v>9</v>
      </c>
      <c r="Q8160" t="s">
        <v>2941</v>
      </c>
      <c r="R8160" t="s">
        <v>224</v>
      </c>
      <c r="S8160" t="s">
        <v>126</v>
      </c>
      <c r="T8160">
        <v>12</v>
      </c>
      <c r="U8160" t="s">
        <v>475</v>
      </c>
      <c r="V8160" t="s">
        <v>6075</v>
      </c>
      <c r="W8160" t="s">
        <v>386</v>
      </c>
    </row>
    <row r="8161" spans="1:23" x14ac:dyDescent="0.25">
      <c r="A8161" t="s">
        <v>544</v>
      </c>
      <c r="B8161" s="1">
        <v>43813</v>
      </c>
      <c r="C8161">
        <v>-13.61</v>
      </c>
      <c r="D8161" t="s">
        <v>2942</v>
      </c>
      <c r="E8161" t="s">
        <v>2942</v>
      </c>
      <c r="F8161" t="s">
        <v>2943</v>
      </c>
      <c r="G8161" t="s">
        <v>55</v>
      </c>
      <c r="H8161" t="s">
        <v>76</v>
      </c>
      <c r="I8161" t="s">
        <v>76</v>
      </c>
      <c r="J8161" t="s">
        <v>2940</v>
      </c>
      <c r="K8161" t="s">
        <v>1280</v>
      </c>
      <c r="O8161" t="s">
        <v>55</v>
      </c>
      <c r="P8161" t="s">
        <v>9</v>
      </c>
      <c r="Q8161" t="s">
        <v>2944</v>
      </c>
      <c r="R8161" t="s">
        <v>224</v>
      </c>
      <c r="S8161" t="s">
        <v>126</v>
      </c>
      <c r="T8161">
        <v>12</v>
      </c>
      <c r="U8161" t="s">
        <v>475</v>
      </c>
      <c r="V8161" t="s">
        <v>6075</v>
      </c>
      <c r="W8161" t="s">
        <v>386</v>
      </c>
    </row>
    <row r="8162" spans="1:23" x14ac:dyDescent="0.25">
      <c r="A8162" t="s">
        <v>544</v>
      </c>
      <c r="B8162" s="1">
        <v>43813</v>
      </c>
      <c r="C8162">
        <v>-53.19</v>
      </c>
      <c r="D8162" t="s">
        <v>2645</v>
      </c>
      <c r="E8162" t="s">
        <v>2645</v>
      </c>
      <c r="F8162" t="s">
        <v>2945</v>
      </c>
      <c r="G8162" t="s">
        <v>104</v>
      </c>
      <c r="H8162" t="s">
        <v>12</v>
      </c>
      <c r="I8162" t="s">
        <v>12</v>
      </c>
      <c r="J8162" t="s">
        <v>9</v>
      </c>
      <c r="O8162" t="s">
        <v>104</v>
      </c>
      <c r="P8162" t="s">
        <v>9</v>
      </c>
      <c r="Q8162" t="s">
        <v>9</v>
      </c>
      <c r="R8162" t="s">
        <v>122</v>
      </c>
      <c r="S8162" t="s">
        <v>127</v>
      </c>
      <c r="T8162">
        <v>12</v>
      </c>
      <c r="U8162" t="s">
        <v>475</v>
      </c>
      <c r="W8162" t="s">
        <v>386</v>
      </c>
    </row>
    <row r="8163" spans="1:23" x14ac:dyDescent="0.25">
      <c r="A8163" t="s">
        <v>544</v>
      </c>
      <c r="B8163" s="1">
        <v>43813</v>
      </c>
      <c r="C8163">
        <v>-1.61</v>
      </c>
      <c r="D8163" t="s">
        <v>1986</v>
      </c>
      <c r="E8163" t="s">
        <v>1986</v>
      </c>
      <c r="F8163" t="s">
        <v>2050</v>
      </c>
      <c r="G8163" t="s">
        <v>78</v>
      </c>
      <c r="H8163" t="s">
        <v>27</v>
      </c>
      <c r="I8163" t="s">
        <v>27</v>
      </c>
      <c r="J8163" t="s">
        <v>2940</v>
      </c>
      <c r="K8163" t="s">
        <v>1298</v>
      </c>
      <c r="O8163" t="s">
        <v>78</v>
      </c>
      <c r="P8163" t="s">
        <v>9</v>
      </c>
      <c r="Q8163" t="s">
        <v>2954</v>
      </c>
      <c r="R8163" t="s">
        <v>122</v>
      </c>
      <c r="S8163" t="s">
        <v>127</v>
      </c>
      <c r="T8163">
        <v>1</v>
      </c>
      <c r="U8163" t="s">
        <v>475</v>
      </c>
      <c r="W8163" t="s">
        <v>386</v>
      </c>
    </row>
    <row r="8164" spans="1:23" x14ac:dyDescent="0.25">
      <c r="A8164" t="s">
        <v>544</v>
      </c>
      <c r="B8164" s="1">
        <v>43813</v>
      </c>
      <c r="C8164">
        <v>-1121.21</v>
      </c>
      <c r="D8164" t="s">
        <v>2006</v>
      </c>
      <c r="E8164" t="s">
        <v>2006</v>
      </c>
      <c r="F8164" t="s">
        <v>2007</v>
      </c>
      <c r="G8164" t="s">
        <v>55</v>
      </c>
      <c r="H8164" t="s">
        <v>76</v>
      </c>
      <c r="I8164" t="s">
        <v>76</v>
      </c>
      <c r="J8164" t="s">
        <v>2940</v>
      </c>
      <c r="K8164" t="s">
        <v>1317</v>
      </c>
      <c r="O8164" t="s">
        <v>55</v>
      </c>
      <c r="P8164" t="s">
        <v>9</v>
      </c>
      <c r="Q8164" t="s">
        <v>2946</v>
      </c>
      <c r="R8164" t="s">
        <v>224</v>
      </c>
      <c r="S8164" t="s">
        <v>126</v>
      </c>
      <c r="T8164">
        <v>12</v>
      </c>
      <c r="U8164" t="s">
        <v>475</v>
      </c>
      <c r="V8164" t="s">
        <v>6075</v>
      </c>
      <c r="W8164" t="s">
        <v>386</v>
      </c>
    </row>
    <row r="8165" spans="1:23" x14ac:dyDescent="0.25">
      <c r="A8165" t="s">
        <v>544</v>
      </c>
      <c r="B8165" s="1">
        <v>43813</v>
      </c>
      <c r="C8165">
        <v>-8.6</v>
      </c>
      <c r="D8165" t="s">
        <v>2935</v>
      </c>
      <c r="E8165" t="s">
        <v>2935</v>
      </c>
      <c r="F8165" t="s">
        <v>1886</v>
      </c>
      <c r="G8165" t="s">
        <v>117</v>
      </c>
      <c r="H8165" t="s">
        <v>45</v>
      </c>
      <c r="I8165" t="s">
        <v>45</v>
      </c>
      <c r="J8165" t="s">
        <v>9</v>
      </c>
      <c r="O8165" t="s">
        <v>117</v>
      </c>
      <c r="P8165" t="s">
        <v>9</v>
      </c>
      <c r="Q8165" t="s">
        <v>2936</v>
      </c>
      <c r="R8165" t="s">
        <v>122</v>
      </c>
      <c r="S8165" t="s">
        <v>127</v>
      </c>
      <c r="T8165">
        <v>12</v>
      </c>
      <c r="U8165" t="s">
        <v>475</v>
      </c>
      <c r="W8165" t="s">
        <v>386</v>
      </c>
    </row>
    <row r="8166" spans="1:23" x14ac:dyDescent="0.25">
      <c r="A8166" t="s">
        <v>544</v>
      </c>
      <c r="B8166" s="1">
        <v>43813</v>
      </c>
      <c r="C8166">
        <v>-15.07</v>
      </c>
      <c r="D8166" t="s">
        <v>2955</v>
      </c>
      <c r="E8166" t="s">
        <v>2955</v>
      </c>
      <c r="F8166" t="s">
        <v>2956</v>
      </c>
      <c r="G8166" t="s">
        <v>55</v>
      </c>
      <c r="H8166" t="s">
        <v>76</v>
      </c>
      <c r="I8166" t="s">
        <v>76</v>
      </c>
      <c r="J8166" t="s">
        <v>2940</v>
      </c>
      <c r="K8166" t="s">
        <v>1280</v>
      </c>
      <c r="O8166" t="s">
        <v>55</v>
      </c>
      <c r="P8166" t="s">
        <v>9</v>
      </c>
      <c r="Q8166" t="s">
        <v>2944</v>
      </c>
      <c r="R8166" t="s">
        <v>224</v>
      </c>
      <c r="S8166" t="s">
        <v>126</v>
      </c>
      <c r="T8166">
        <v>12</v>
      </c>
      <c r="U8166" t="s">
        <v>475</v>
      </c>
      <c r="V8166" t="s">
        <v>6075</v>
      </c>
      <c r="W8166" t="s">
        <v>386</v>
      </c>
    </row>
    <row r="8167" spans="1:23" x14ac:dyDescent="0.25">
      <c r="A8167" t="s">
        <v>544</v>
      </c>
      <c r="B8167" s="1">
        <v>43813</v>
      </c>
      <c r="C8167">
        <v>-170.71</v>
      </c>
      <c r="D8167" t="s">
        <v>495</v>
      </c>
      <c r="E8167" t="s">
        <v>495</v>
      </c>
      <c r="F8167" t="s">
        <v>601</v>
      </c>
      <c r="G8167" t="s">
        <v>104</v>
      </c>
      <c r="H8167" t="s">
        <v>16</v>
      </c>
      <c r="I8167" t="s">
        <v>16</v>
      </c>
      <c r="J8167" t="s">
        <v>9</v>
      </c>
      <c r="O8167" t="s">
        <v>104</v>
      </c>
      <c r="P8167" t="s">
        <v>9</v>
      </c>
      <c r="Q8167" t="s">
        <v>9</v>
      </c>
      <c r="R8167" t="s">
        <v>122</v>
      </c>
      <c r="S8167" t="s">
        <v>127</v>
      </c>
      <c r="T8167">
        <v>12</v>
      </c>
      <c r="U8167" t="s">
        <v>475</v>
      </c>
      <c r="W8167" t="s">
        <v>386</v>
      </c>
    </row>
    <row r="8168" spans="1:23" x14ac:dyDescent="0.25">
      <c r="A8168" t="s">
        <v>544</v>
      </c>
      <c r="B8168" s="1">
        <v>43813</v>
      </c>
      <c r="C8168">
        <v>-22.38</v>
      </c>
      <c r="D8168" t="s">
        <v>2951</v>
      </c>
      <c r="E8168" t="s">
        <v>2951</v>
      </c>
      <c r="F8168" t="s">
        <v>2952</v>
      </c>
      <c r="G8168" t="s">
        <v>105</v>
      </c>
      <c r="H8168" t="s">
        <v>28</v>
      </c>
      <c r="I8168" t="s">
        <v>28</v>
      </c>
      <c r="J8168" t="s">
        <v>2925</v>
      </c>
      <c r="K8168" t="s">
        <v>1298</v>
      </c>
      <c r="O8168" t="s">
        <v>105</v>
      </c>
      <c r="P8168" t="s">
        <v>9</v>
      </c>
      <c r="Q8168" t="s">
        <v>2953</v>
      </c>
      <c r="R8168" t="s">
        <v>122</v>
      </c>
      <c r="S8168" t="s">
        <v>124</v>
      </c>
      <c r="T8168">
        <v>1</v>
      </c>
      <c r="U8168" t="s">
        <v>475</v>
      </c>
      <c r="W8168" t="s">
        <v>386</v>
      </c>
    </row>
    <row r="8169" spans="1:23" x14ac:dyDescent="0.25">
      <c r="A8169" t="s">
        <v>19</v>
      </c>
      <c r="B8169" s="1">
        <v>43812</v>
      </c>
      <c r="C8169">
        <v>6213.26</v>
      </c>
      <c r="D8169" t="s">
        <v>719</v>
      </c>
      <c r="E8169" t="s">
        <v>719</v>
      </c>
      <c r="F8169" t="s">
        <v>565</v>
      </c>
      <c r="G8169" t="s">
        <v>92</v>
      </c>
      <c r="H8169" t="s">
        <v>30</v>
      </c>
      <c r="I8169" t="s">
        <v>30</v>
      </c>
      <c r="J8169" t="s">
        <v>9</v>
      </c>
      <c r="O8169" t="s">
        <v>92</v>
      </c>
      <c r="P8169" t="s">
        <v>9</v>
      </c>
      <c r="Q8169" t="s">
        <v>9</v>
      </c>
      <c r="R8169" t="s">
        <v>92</v>
      </c>
      <c r="S8169" t="s">
        <v>127</v>
      </c>
      <c r="T8169">
        <v>12</v>
      </c>
      <c r="U8169" t="s">
        <v>475</v>
      </c>
      <c r="W8169" t="s">
        <v>386</v>
      </c>
    </row>
    <row r="8170" spans="1:23" x14ac:dyDescent="0.25">
      <c r="A8170" t="s">
        <v>19</v>
      </c>
      <c r="B8170" s="1">
        <v>43812</v>
      </c>
      <c r="C8170">
        <v>-249.7</v>
      </c>
      <c r="D8170" t="s">
        <v>196</v>
      </c>
      <c r="E8170" t="s">
        <v>196</v>
      </c>
      <c r="F8170" t="s">
        <v>924</v>
      </c>
      <c r="G8170" t="s">
        <v>55</v>
      </c>
      <c r="H8170" t="s">
        <v>18</v>
      </c>
      <c r="I8170" t="s">
        <v>18</v>
      </c>
      <c r="J8170" t="s">
        <v>9</v>
      </c>
      <c r="O8170" t="s">
        <v>55</v>
      </c>
      <c r="P8170" t="s">
        <v>9</v>
      </c>
      <c r="Q8170" t="s">
        <v>9</v>
      </c>
      <c r="R8170" t="s">
        <v>224</v>
      </c>
      <c r="S8170" t="s">
        <v>126</v>
      </c>
      <c r="T8170">
        <v>12</v>
      </c>
      <c r="U8170" t="s">
        <v>475</v>
      </c>
      <c r="W8170" t="s">
        <v>386</v>
      </c>
    </row>
    <row r="8171" spans="1:23" x14ac:dyDescent="0.25">
      <c r="A8171" t="s">
        <v>544</v>
      </c>
      <c r="B8171" s="1">
        <v>43812</v>
      </c>
      <c r="C8171">
        <v>-146.59</v>
      </c>
      <c r="D8171" t="s">
        <v>2894</v>
      </c>
      <c r="E8171" t="s">
        <v>2894</v>
      </c>
      <c r="F8171" t="s">
        <v>2895</v>
      </c>
      <c r="G8171" t="s">
        <v>78</v>
      </c>
      <c r="H8171" t="s">
        <v>27</v>
      </c>
      <c r="I8171" t="s">
        <v>27</v>
      </c>
      <c r="J8171" t="s">
        <v>9</v>
      </c>
      <c r="O8171" t="s">
        <v>78</v>
      </c>
      <c r="P8171" t="s">
        <v>9</v>
      </c>
      <c r="Q8171" t="s">
        <v>9</v>
      </c>
      <c r="R8171" t="s">
        <v>122</v>
      </c>
      <c r="S8171" t="s">
        <v>127</v>
      </c>
      <c r="T8171">
        <v>1</v>
      </c>
      <c r="U8171" t="s">
        <v>475</v>
      </c>
      <c r="W8171" t="s">
        <v>386</v>
      </c>
    </row>
    <row r="8172" spans="1:23" x14ac:dyDescent="0.25">
      <c r="A8172" t="s">
        <v>544</v>
      </c>
      <c r="B8172" s="1">
        <v>43812</v>
      </c>
      <c r="C8172">
        <v>-33</v>
      </c>
      <c r="D8172" t="s">
        <v>493</v>
      </c>
      <c r="E8172" t="s">
        <v>493</v>
      </c>
      <c r="F8172" t="s">
        <v>1409</v>
      </c>
      <c r="G8172" t="s">
        <v>100</v>
      </c>
      <c r="H8172" t="s">
        <v>84</v>
      </c>
      <c r="I8172" t="s">
        <v>84</v>
      </c>
      <c r="J8172" t="s">
        <v>9</v>
      </c>
      <c r="O8172" t="s">
        <v>100</v>
      </c>
      <c r="P8172" t="s">
        <v>9</v>
      </c>
      <c r="Q8172" t="s">
        <v>2957</v>
      </c>
      <c r="R8172" t="s">
        <v>122</v>
      </c>
      <c r="S8172" t="s">
        <v>125</v>
      </c>
      <c r="T8172">
        <v>1</v>
      </c>
      <c r="U8172" t="s">
        <v>475</v>
      </c>
      <c r="V8172" t="s">
        <v>272</v>
      </c>
      <c r="W8172" t="s">
        <v>386</v>
      </c>
    </row>
    <row r="8173" spans="1:23" x14ac:dyDescent="0.25">
      <c r="A8173" t="s">
        <v>544</v>
      </c>
      <c r="B8173" s="1">
        <v>43812</v>
      </c>
      <c r="C8173">
        <v>-16.25</v>
      </c>
      <c r="D8173" t="s">
        <v>2199</v>
      </c>
      <c r="E8173" t="s">
        <v>2199</v>
      </c>
      <c r="F8173" t="s">
        <v>2958</v>
      </c>
      <c r="G8173" t="s">
        <v>117</v>
      </c>
      <c r="H8173" t="s">
        <v>45</v>
      </c>
      <c r="I8173" t="s">
        <v>45</v>
      </c>
      <c r="J8173" t="s">
        <v>9</v>
      </c>
      <c r="O8173" t="s">
        <v>117</v>
      </c>
      <c r="P8173" t="s">
        <v>9</v>
      </c>
      <c r="Q8173" t="s">
        <v>9</v>
      </c>
      <c r="R8173" t="s">
        <v>122</v>
      </c>
      <c r="S8173" t="s">
        <v>127</v>
      </c>
      <c r="T8173">
        <v>12</v>
      </c>
      <c r="U8173" t="s">
        <v>475</v>
      </c>
      <c r="W8173" t="s">
        <v>386</v>
      </c>
    </row>
    <row r="8174" spans="1:23" x14ac:dyDescent="0.25">
      <c r="A8174" t="s">
        <v>544</v>
      </c>
      <c r="B8174" s="1">
        <v>43812</v>
      </c>
      <c r="C8174">
        <v>-3.88</v>
      </c>
      <c r="D8174" t="s">
        <v>493</v>
      </c>
      <c r="E8174" t="s">
        <v>493</v>
      </c>
      <c r="F8174" t="s">
        <v>1409</v>
      </c>
      <c r="G8174" t="s">
        <v>104</v>
      </c>
      <c r="H8174" t="s">
        <v>16</v>
      </c>
      <c r="I8174" t="s">
        <v>16</v>
      </c>
      <c r="J8174" t="s">
        <v>9</v>
      </c>
      <c r="O8174" t="s">
        <v>104</v>
      </c>
      <c r="P8174" t="s">
        <v>9</v>
      </c>
      <c r="Q8174" t="s">
        <v>9</v>
      </c>
      <c r="R8174" t="s">
        <v>122</v>
      </c>
      <c r="S8174" t="s">
        <v>127</v>
      </c>
      <c r="T8174">
        <v>12</v>
      </c>
      <c r="U8174" t="s">
        <v>475</v>
      </c>
      <c r="W8174" t="s">
        <v>386</v>
      </c>
    </row>
    <row r="8175" spans="1:23" x14ac:dyDescent="0.25">
      <c r="A8175" t="s">
        <v>544</v>
      </c>
      <c r="B8175" s="1">
        <v>43812</v>
      </c>
      <c r="C8175">
        <v>-8.4</v>
      </c>
      <c r="D8175" t="s">
        <v>2042</v>
      </c>
      <c r="E8175" t="s">
        <v>2042</v>
      </c>
      <c r="F8175" t="s">
        <v>2043</v>
      </c>
      <c r="G8175" t="s">
        <v>55</v>
      </c>
      <c r="H8175" t="s">
        <v>76</v>
      </c>
      <c r="I8175" t="s">
        <v>76</v>
      </c>
      <c r="J8175" t="s">
        <v>2940</v>
      </c>
      <c r="K8175" t="s">
        <v>1280</v>
      </c>
      <c r="O8175" t="s">
        <v>55</v>
      </c>
      <c r="P8175" t="s">
        <v>9</v>
      </c>
      <c r="Q8175" t="s">
        <v>2944</v>
      </c>
      <c r="R8175" t="s">
        <v>224</v>
      </c>
      <c r="S8175" t="s">
        <v>126</v>
      </c>
      <c r="T8175">
        <v>12</v>
      </c>
      <c r="U8175" t="s">
        <v>475</v>
      </c>
      <c r="V8175" t="s">
        <v>6075</v>
      </c>
      <c r="W8175" t="s">
        <v>386</v>
      </c>
    </row>
    <row r="8176" spans="1:23" x14ac:dyDescent="0.25">
      <c r="A8176" t="s">
        <v>487</v>
      </c>
      <c r="B8176" s="1">
        <v>43812</v>
      </c>
      <c r="C8176">
        <v>100</v>
      </c>
      <c r="D8176" t="s">
        <v>719</v>
      </c>
      <c r="E8176" t="s">
        <v>719</v>
      </c>
      <c r="F8176" t="s">
        <v>501</v>
      </c>
      <c r="G8176" t="s">
        <v>92</v>
      </c>
      <c r="H8176" t="s">
        <v>30</v>
      </c>
      <c r="I8176" t="s">
        <v>30</v>
      </c>
      <c r="J8176" t="s">
        <v>9</v>
      </c>
      <c r="O8176" t="s">
        <v>92</v>
      </c>
      <c r="P8176" t="s">
        <v>9</v>
      </c>
      <c r="Q8176" t="s">
        <v>9</v>
      </c>
      <c r="R8176" t="s">
        <v>92</v>
      </c>
      <c r="S8176" t="s">
        <v>127</v>
      </c>
      <c r="T8176">
        <v>12</v>
      </c>
      <c r="U8176" t="s">
        <v>475</v>
      </c>
      <c r="W8176" t="s">
        <v>386</v>
      </c>
    </row>
    <row r="8177" spans="1:23" x14ac:dyDescent="0.25">
      <c r="A8177" t="s">
        <v>6856</v>
      </c>
      <c r="B8177" s="1">
        <v>43811</v>
      </c>
      <c r="C8177">
        <v>249.7</v>
      </c>
      <c r="D8177" t="s">
        <v>196</v>
      </c>
      <c r="E8177" t="s">
        <v>196</v>
      </c>
      <c r="F8177" t="s">
        <v>935</v>
      </c>
      <c r="G8177" t="s">
        <v>55</v>
      </c>
      <c r="H8177" t="s">
        <v>18</v>
      </c>
      <c r="I8177" t="s">
        <v>18</v>
      </c>
      <c r="J8177" t="s">
        <v>9</v>
      </c>
      <c r="O8177" t="s">
        <v>55</v>
      </c>
      <c r="P8177" t="s">
        <v>9</v>
      </c>
      <c r="Q8177" t="s">
        <v>9</v>
      </c>
      <c r="R8177" t="s">
        <v>224</v>
      </c>
      <c r="S8177" t="s">
        <v>126</v>
      </c>
      <c r="T8177">
        <v>12</v>
      </c>
      <c r="U8177" t="s">
        <v>475</v>
      </c>
      <c r="W8177" t="s">
        <v>386</v>
      </c>
    </row>
    <row r="8178" spans="1:23" x14ac:dyDescent="0.25">
      <c r="A8178" t="s">
        <v>544</v>
      </c>
      <c r="B8178" s="1">
        <v>43811</v>
      </c>
      <c r="C8178">
        <v>-9.48</v>
      </c>
      <c r="D8178" t="s">
        <v>2042</v>
      </c>
      <c r="E8178" t="s">
        <v>2042</v>
      </c>
      <c r="F8178" t="s">
        <v>2043</v>
      </c>
      <c r="G8178" t="s">
        <v>55</v>
      </c>
      <c r="H8178" t="s">
        <v>76</v>
      </c>
      <c r="I8178" t="s">
        <v>76</v>
      </c>
      <c r="J8178" t="s">
        <v>2940</v>
      </c>
      <c r="O8178" t="s">
        <v>55</v>
      </c>
      <c r="P8178" t="s">
        <v>9</v>
      </c>
      <c r="Q8178" t="s">
        <v>2961</v>
      </c>
      <c r="R8178" t="s">
        <v>224</v>
      </c>
      <c r="S8178" t="s">
        <v>126</v>
      </c>
      <c r="T8178">
        <v>12</v>
      </c>
      <c r="U8178" t="s">
        <v>475</v>
      </c>
      <c r="V8178" t="s">
        <v>6075</v>
      </c>
      <c r="W8178" t="s">
        <v>386</v>
      </c>
    </row>
    <row r="8179" spans="1:23" x14ac:dyDescent="0.25">
      <c r="A8179" t="s">
        <v>492</v>
      </c>
      <c r="B8179" s="1">
        <v>43811</v>
      </c>
      <c r="C8179">
        <v>-15</v>
      </c>
      <c r="D8179" t="s">
        <v>612</v>
      </c>
      <c r="E8179" t="s">
        <v>612</v>
      </c>
      <c r="F8179" t="s">
        <v>1067</v>
      </c>
      <c r="G8179" t="s">
        <v>104</v>
      </c>
      <c r="H8179" t="s">
        <v>16</v>
      </c>
      <c r="I8179" t="s">
        <v>16</v>
      </c>
      <c r="J8179" t="s">
        <v>9</v>
      </c>
      <c r="O8179" t="s">
        <v>104</v>
      </c>
      <c r="P8179" t="s">
        <v>9</v>
      </c>
      <c r="Q8179" t="s">
        <v>9</v>
      </c>
      <c r="R8179" t="s">
        <v>122</v>
      </c>
      <c r="S8179" t="s">
        <v>127</v>
      </c>
      <c r="T8179">
        <v>12</v>
      </c>
      <c r="U8179" t="s">
        <v>475</v>
      </c>
      <c r="W8179" t="s">
        <v>386</v>
      </c>
    </row>
    <row r="8180" spans="1:23" x14ac:dyDescent="0.25">
      <c r="A8180" t="s">
        <v>544</v>
      </c>
      <c r="B8180" s="1">
        <v>43811</v>
      </c>
      <c r="C8180">
        <v>-19.77</v>
      </c>
      <c r="D8180" t="s">
        <v>2959</v>
      </c>
      <c r="E8180" t="s">
        <v>2959</v>
      </c>
      <c r="F8180" t="s">
        <v>2960</v>
      </c>
      <c r="G8180" t="s">
        <v>105</v>
      </c>
      <c r="H8180" t="s">
        <v>2317</v>
      </c>
      <c r="I8180" t="s">
        <v>2317</v>
      </c>
      <c r="J8180" t="s">
        <v>9</v>
      </c>
      <c r="O8180" t="s">
        <v>105</v>
      </c>
      <c r="P8180" t="s">
        <v>9</v>
      </c>
      <c r="Q8180" t="s">
        <v>9</v>
      </c>
      <c r="R8180" t="s">
        <v>122</v>
      </c>
      <c r="S8180" t="s">
        <v>124</v>
      </c>
      <c r="T8180">
        <v>1</v>
      </c>
      <c r="U8180" t="s">
        <v>475</v>
      </c>
      <c r="W8180" t="s">
        <v>386</v>
      </c>
    </row>
    <row r="8181" spans="1:23" x14ac:dyDescent="0.25">
      <c r="A8181" t="s">
        <v>544</v>
      </c>
      <c r="B8181" s="1">
        <v>43810</v>
      </c>
      <c r="C8181">
        <v>-62.2</v>
      </c>
      <c r="D8181" t="s">
        <v>2968</v>
      </c>
      <c r="E8181" t="s">
        <v>2968</v>
      </c>
      <c r="F8181" t="s">
        <v>2969</v>
      </c>
      <c r="G8181" t="s">
        <v>100</v>
      </c>
      <c r="H8181" t="s">
        <v>393</v>
      </c>
      <c r="I8181" t="s">
        <v>393</v>
      </c>
      <c r="J8181" t="s">
        <v>9</v>
      </c>
      <c r="O8181" t="s">
        <v>100</v>
      </c>
      <c r="P8181" t="s">
        <v>9</v>
      </c>
      <c r="Q8181" t="s">
        <v>9</v>
      </c>
      <c r="R8181" t="s">
        <v>122</v>
      </c>
      <c r="S8181" t="s">
        <v>124</v>
      </c>
      <c r="T8181">
        <v>1</v>
      </c>
      <c r="U8181" t="s">
        <v>475</v>
      </c>
      <c r="W8181" t="s">
        <v>386</v>
      </c>
    </row>
    <row r="8182" spans="1:23" x14ac:dyDescent="0.25">
      <c r="A8182" t="s">
        <v>544</v>
      </c>
      <c r="B8182" s="1">
        <v>43810</v>
      </c>
      <c r="C8182">
        <v>-13.25</v>
      </c>
      <c r="D8182" t="s">
        <v>2965</v>
      </c>
      <c r="E8182" t="s">
        <v>2965</v>
      </c>
      <c r="F8182" t="s">
        <v>2966</v>
      </c>
      <c r="G8182" t="s">
        <v>105</v>
      </c>
      <c r="H8182" t="s">
        <v>134</v>
      </c>
      <c r="I8182" t="s">
        <v>134</v>
      </c>
      <c r="J8182" t="s">
        <v>2322</v>
      </c>
      <c r="O8182" t="s">
        <v>105</v>
      </c>
      <c r="P8182" t="s">
        <v>9</v>
      </c>
      <c r="Q8182" t="s">
        <v>2967</v>
      </c>
      <c r="R8182" t="s">
        <v>122</v>
      </c>
      <c r="S8182" t="s">
        <v>124</v>
      </c>
      <c r="T8182">
        <v>1</v>
      </c>
      <c r="U8182" t="s">
        <v>475</v>
      </c>
      <c r="V8182" t="s">
        <v>287</v>
      </c>
      <c r="W8182" t="s">
        <v>386</v>
      </c>
    </row>
    <row r="8183" spans="1:23" x14ac:dyDescent="0.25">
      <c r="A8183" t="s">
        <v>488</v>
      </c>
      <c r="B8183" s="1">
        <v>43810</v>
      </c>
      <c r="C8183">
        <v>119.03</v>
      </c>
      <c r="D8183" t="s">
        <v>489</v>
      </c>
      <c r="E8183" t="s">
        <v>489</v>
      </c>
      <c r="F8183" t="s">
        <v>490</v>
      </c>
      <c r="G8183" t="s">
        <v>92</v>
      </c>
      <c r="H8183" t="s">
        <v>71</v>
      </c>
      <c r="I8183" t="s">
        <v>71</v>
      </c>
      <c r="J8183" t="s">
        <v>9</v>
      </c>
      <c r="O8183" t="s">
        <v>92</v>
      </c>
      <c r="P8183" t="s">
        <v>9</v>
      </c>
      <c r="Q8183" t="s">
        <v>9</v>
      </c>
      <c r="R8183" t="s">
        <v>92</v>
      </c>
      <c r="S8183" t="s">
        <v>127</v>
      </c>
      <c r="T8183">
        <v>12</v>
      </c>
      <c r="U8183" t="s">
        <v>475</v>
      </c>
      <c r="W8183" t="s">
        <v>386</v>
      </c>
    </row>
    <row r="8184" spans="1:23" x14ac:dyDescent="0.25">
      <c r="A8184" t="s">
        <v>492</v>
      </c>
      <c r="B8184" s="1">
        <v>43810</v>
      </c>
      <c r="C8184">
        <v>-41.05</v>
      </c>
      <c r="D8184" t="s">
        <v>2962</v>
      </c>
      <c r="E8184" t="s">
        <v>2962</v>
      </c>
      <c r="F8184" t="s">
        <v>2963</v>
      </c>
      <c r="G8184" t="s">
        <v>105</v>
      </c>
      <c r="H8184" t="s">
        <v>28</v>
      </c>
      <c r="I8184" t="s">
        <v>28</v>
      </c>
      <c r="J8184" t="s">
        <v>2925</v>
      </c>
      <c r="K8184" t="s">
        <v>1307</v>
      </c>
      <c r="O8184" t="s">
        <v>105</v>
      </c>
      <c r="P8184" t="s">
        <v>9</v>
      </c>
      <c r="Q8184" t="s">
        <v>2964</v>
      </c>
      <c r="R8184" t="s">
        <v>122</v>
      </c>
      <c r="S8184" t="s">
        <v>124</v>
      </c>
      <c r="T8184">
        <v>1</v>
      </c>
      <c r="U8184" t="s">
        <v>475</v>
      </c>
      <c r="W8184" t="s">
        <v>386</v>
      </c>
    </row>
    <row r="8185" spans="1:23" x14ac:dyDescent="0.25">
      <c r="A8185" t="s">
        <v>544</v>
      </c>
      <c r="B8185" s="1">
        <v>43809</v>
      </c>
      <c r="C8185">
        <v>-93.56</v>
      </c>
      <c r="D8185" t="s">
        <v>560</v>
      </c>
      <c r="E8185" t="s">
        <v>560</v>
      </c>
      <c r="F8185" t="s">
        <v>868</v>
      </c>
      <c r="G8185" t="s">
        <v>120</v>
      </c>
      <c r="H8185" t="s">
        <v>83</v>
      </c>
      <c r="I8185" t="s">
        <v>83</v>
      </c>
      <c r="J8185" t="s">
        <v>9</v>
      </c>
      <c r="O8185" t="s">
        <v>120</v>
      </c>
      <c r="P8185" t="s">
        <v>9</v>
      </c>
      <c r="Q8185" t="s">
        <v>9</v>
      </c>
      <c r="R8185" t="s">
        <v>122</v>
      </c>
      <c r="S8185" t="s">
        <v>127</v>
      </c>
      <c r="T8185">
        <v>12</v>
      </c>
      <c r="U8185" t="s">
        <v>475</v>
      </c>
      <c r="W8185" t="s">
        <v>386</v>
      </c>
    </row>
    <row r="8186" spans="1:23" x14ac:dyDescent="0.25">
      <c r="A8186" t="s">
        <v>34</v>
      </c>
      <c r="B8186" s="1">
        <v>43809</v>
      </c>
      <c r="C8186">
        <v>-33.729999999999997</v>
      </c>
      <c r="D8186" t="s">
        <v>491</v>
      </c>
      <c r="E8186" t="s">
        <v>491</v>
      </c>
      <c r="F8186" t="s">
        <v>2972</v>
      </c>
      <c r="G8186" t="s">
        <v>78</v>
      </c>
      <c r="H8186" t="s">
        <v>27</v>
      </c>
      <c r="I8186" t="s">
        <v>27</v>
      </c>
      <c r="J8186" t="s">
        <v>9</v>
      </c>
      <c r="O8186" t="s">
        <v>78</v>
      </c>
      <c r="P8186" t="s">
        <v>9</v>
      </c>
      <c r="Q8186" t="s">
        <v>2973</v>
      </c>
      <c r="R8186" t="s">
        <v>122</v>
      </c>
      <c r="S8186" t="s">
        <v>127</v>
      </c>
      <c r="T8186">
        <v>1</v>
      </c>
      <c r="U8186" t="s">
        <v>475</v>
      </c>
      <c r="W8186" t="s">
        <v>386</v>
      </c>
    </row>
    <row r="8187" spans="1:23" x14ac:dyDescent="0.25">
      <c r="A8187" t="s">
        <v>34</v>
      </c>
      <c r="B8187" s="1">
        <v>43809</v>
      </c>
      <c r="C8187">
        <v>-11</v>
      </c>
      <c r="D8187" t="s">
        <v>491</v>
      </c>
      <c r="E8187" t="s">
        <v>491</v>
      </c>
      <c r="F8187" t="s">
        <v>2970</v>
      </c>
      <c r="G8187" t="s">
        <v>120</v>
      </c>
      <c r="H8187" t="s">
        <v>83</v>
      </c>
      <c r="I8187" t="s">
        <v>83</v>
      </c>
      <c r="J8187" t="s">
        <v>9</v>
      </c>
      <c r="O8187" t="s">
        <v>120</v>
      </c>
      <c r="P8187" t="s">
        <v>9</v>
      </c>
      <c r="Q8187" t="s">
        <v>2971</v>
      </c>
      <c r="R8187" t="s">
        <v>122</v>
      </c>
      <c r="S8187" t="s">
        <v>127</v>
      </c>
      <c r="T8187">
        <v>12</v>
      </c>
      <c r="U8187" t="s">
        <v>475</v>
      </c>
      <c r="W8187" t="s">
        <v>386</v>
      </c>
    </row>
    <row r="8188" spans="1:23" x14ac:dyDescent="0.25">
      <c r="A8188" t="s">
        <v>492</v>
      </c>
      <c r="B8188" s="1">
        <v>43808</v>
      </c>
      <c r="C8188">
        <v>-30</v>
      </c>
      <c r="D8188" t="s">
        <v>650</v>
      </c>
      <c r="E8188" t="s">
        <v>650</v>
      </c>
      <c r="F8188" t="s">
        <v>651</v>
      </c>
      <c r="G8188" t="s">
        <v>118</v>
      </c>
      <c r="H8188" t="s">
        <v>52</v>
      </c>
      <c r="I8188" t="s">
        <v>52</v>
      </c>
      <c r="J8188" t="s">
        <v>9</v>
      </c>
      <c r="O8188" t="s">
        <v>118</v>
      </c>
      <c r="P8188" t="s">
        <v>9</v>
      </c>
      <c r="Q8188" t="s">
        <v>9</v>
      </c>
      <c r="R8188" t="s">
        <v>122</v>
      </c>
      <c r="S8188" t="s">
        <v>127</v>
      </c>
      <c r="T8188">
        <v>12</v>
      </c>
      <c r="U8188" t="s">
        <v>475</v>
      </c>
      <c r="W8188" t="s">
        <v>386</v>
      </c>
    </row>
    <row r="8189" spans="1:23" x14ac:dyDescent="0.25">
      <c r="A8189" t="s">
        <v>492</v>
      </c>
      <c r="B8189" s="1">
        <v>43808</v>
      </c>
      <c r="C8189">
        <v>-141.97</v>
      </c>
      <c r="D8189" t="s">
        <v>1168</v>
      </c>
      <c r="E8189" t="s">
        <v>1168</v>
      </c>
      <c r="F8189" t="s">
        <v>1861</v>
      </c>
      <c r="G8189" t="s">
        <v>55</v>
      </c>
      <c r="H8189" t="s">
        <v>76</v>
      </c>
      <c r="I8189" t="s">
        <v>76</v>
      </c>
      <c r="J8189" t="s">
        <v>9</v>
      </c>
      <c r="O8189" t="s">
        <v>55</v>
      </c>
      <c r="P8189" t="s">
        <v>9</v>
      </c>
      <c r="Q8189" t="s">
        <v>9</v>
      </c>
      <c r="R8189" t="s">
        <v>224</v>
      </c>
      <c r="S8189" t="s">
        <v>126</v>
      </c>
      <c r="T8189">
        <v>12</v>
      </c>
      <c r="U8189" t="s">
        <v>475</v>
      </c>
      <c r="V8189" t="s">
        <v>6075</v>
      </c>
      <c r="W8189" t="s">
        <v>386</v>
      </c>
    </row>
    <row r="8190" spans="1:23" x14ac:dyDescent="0.25">
      <c r="A8190" t="s">
        <v>539</v>
      </c>
      <c r="B8190" s="1">
        <v>43808</v>
      </c>
      <c r="C8190">
        <v>-8.8000000000000007</v>
      </c>
      <c r="D8190" t="s">
        <v>491</v>
      </c>
      <c r="E8190" t="s">
        <v>491</v>
      </c>
      <c r="F8190" t="s">
        <v>2976</v>
      </c>
      <c r="G8190" t="s">
        <v>120</v>
      </c>
      <c r="H8190" t="s">
        <v>83</v>
      </c>
      <c r="I8190" t="s">
        <v>83</v>
      </c>
      <c r="J8190" t="s">
        <v>9</v>
      </c>
      <c r="O8190" t="s">
        <v>120</v>
      </c>
      <c r="P8190" t="s">
        <v>9</v>
      </c>
      <c r="Q8190" t="s">
        <v>9</v>
      </c>
      <c r="R8190" t="s">
        <v>122</v>
      </c>
      <c r="S8190" t="s">
        <v>127</v>
      </c>
      <c r="T8190">
        <v>12</v>
      </c>
      <c r="U8190" t="s">
        <v>475</v>
      </c>
      <c r="W8190" t="s">
        <v>386</v>
      </c>
    </row>
    <row r="8191" spans="1:23" x14ac:dyDescent="0.25">
      <c r="A8191" t="s">
        <v>492</v>
      </c>
      <c r="B8191" s="1">
        <v>43808</v>
      </c>
      <c r="C8191">
        <v>-8.8800000000000008</v>
      </c>
      <c r="D8191" t="s">
        <v>2974</v>
      </c>
      <c r="E8191" t="s">
        <v>2974</v>
      </c>
      <c r="F8191" t="s">
        <v>2975</v>
      </c>
      <c r="G8191" t="s">
        <v>104</v>
      </c>
      <c r="H8191" t="s">
        <v>7</v>
      </c>
      <c r="I8191" t="s">
        <v>7</v>
      </c>
      <c r="J8191" t="s">
        <v>9</v>
      </c>
      <c r="O8191" t="s">
        <v>104</v>
      </c>
      <c r="P8191" t="s">
        <v>9</v>
      </c>
      <c r="Q8191" t="s">
        <v>9</v>
      </c>
      <c r="R8191" t="s">
        <v>122</v>
      </c>
      <c r="S8191" t="s">
        <v>127</v>
      </c>
      <c r="T8191">
        <v>12</v>
      </c>
      <c r="U8191" t="s">
        <v>475</v>
      </c>
      <c r="W8191" t="s">
        <v>386</v>
      </c>
    </row>
    <row r="8192" spans="1:23" x14ac:dyDescent="0.25">
      <c r="A8192" t="s">
        <v>492</v>
      </c>
      <c r="B8192" s="1">
        <v>43808</v>
      </c>
      <c r="C8192">
        <v>-8.89</v>
      </c>
      <c r="D8192" t="s">
        <v>2982</v>
      </c>
      <c r="E8192" t="s">
        <v>2982</v>
      </c>
      <c r="F8192" t="s">
        <v>2983</v>
      </c>
      <c r="G8192" t="s">
        <v>88</v>
      </c>
      <c r="H8192" t="s">
        <v>59</v>
      </c>
      <c r="I8192" t="s">
        <v>59</v>
      </c>
      <c r="J8192" t="s">
        <v>2940</v>
      </c>
      <c r="K8192" t="s">
        <v>1298</v>
      </c>
      <c r="O8192" t="s">
        <v>88</v>
      </c>
      <c r="P8192" t="s">
        <v>9</v>
      </c>
      <c r="Q8192" t="s">
        <v>2984</v>
      </c>
      <c r="R8192" t="s">
        <v>122</v>
      </c>
      <c r="S8192" t="s">
        <v>127</v>
      </c>
      <c r="T8192">
        <v>1</v>
      </c>
      <c r="U8192" t="s">
        <v>475</v>
      </c>
      <c r="W8192" t="s">
        <v>386</v>
      </c>
    </row>
    <row r="8193" spans="1:23" x14ac:dyDescent="0.25">
      <c r="A8193" t="s">
        <v>544</v>
      </c>
      <c r="B8193" s="1">
        <v>43808</v>
      </c>
      <c r="C8193">
        <v>-31.02</v>
      </c>
      <c r="D8193" t="s">
        <v>2051</v>
      </c>
      <c r="E8193" t="s">
        <v>2051</v>
      </c>
      <c r="F8193" t="s">
        <v>2980</v>
      </c>
      <c r="G8193" t="s">
        <v>55</v>
      </c>
      <c r="H8193" t="s">
        <v>76</v>
      </c>
      <c r="I8193" t="s">
        <v>76</v>
      </c>
      <c r="J8193" t="s">
        <v>2940</v>
      </c>
      <c r="K8193" t="s">
        <v>2142</v>
      </c>
      <c r="O8193" t="s">
        <v>55</v>
      </c>
      <c r="P8193" t="s">
        <v>9</v>
      </c>
      <c r="Q8193" t="s">
        <v>2981</v>
      </c>
      <c r="R8193" t="s">
        <v>224</v>
      </c>
      <c r="S8193" t="s">
        <v>126</v>
      </c>
      <c r="T8193">
        <v>12</v>
      </c>
      <c r="U8193" t="s">
        <v>475</v>
      </c>
      <c r="V8193" t="s">
        <v>6075</v>
      </c>
      <c r="W8193" t="s">
        <v>386</v>
      </c>
    </row>
    <row r="8194" spans="1:23" x14ac:dyDescent="0.25">
      <c r="A8194" t="s">
        <v>19</v>
      </c>
      <c r="B8194" s="1">
        <v>43808</v>
      </c>
      <c r="C8194">
        <v>-157.76</v>
      </c>
      <c r="D8194" t="s">
        <v>497</v>
      </c>
      <c r="E8194" t="s">
        <v>497</v>
      </c>
      <c r="F8194" t="s">
        <v>498</v>
      </c>
      <c r="G8194" t="s">
        <v>88</v>
      </c>
      <c r="H8194" t="s">
        <v>59</v>
      </c>
      <c r="I8194" t="s">
        <v>59</v>
      </c>
      <c r="J8194" t="s">
        <v>9</v>
      </c>
      <c r="O8194" t="s">
        <v>88</v>
      </c>
      <c r="P8194" t="s">
        <v>9</v>
      </c>
      <c r="Q8194" t="s">
        <v>2977</v>
      </c>
      <c r="R8194" t="s">
        <v>122</v>
      </c>
      <c r="S8194" t="s">
        <v>127</v>
      </c>
      <c r="T8194">
        <v>1</v>
      </c>
      <c r="U8194" t="s">
        <v>475</v>
      </c>
      <c r="W8194" t="s">
        <v>386</v>
      </c>
    </row>
    <row r="8195" spans="1:23" x14ac:dyDescent="0.25">
      <c r="A8195" t="s">
        <v>544</v>
      </c>
      <c r="B8195" s="1">
        <v>43808</v>
      </c>
      <c r="C8195">
        <v>-4.6500000000000004</v>
      </c>
      <c r="D8195" t="s">
        <v>510</v>
      </c>
      <c r="E8195" t="s">
        <v>510</v>
      </c>
      <c r="F8195" t="s">
        <v>2013</v>
      </c>
      <c r="G8195" t="s">
        <v>55</v>
      </c>
      <c r="H8195" t="s">
        <v>76</v>
      </c>
      <c r="I8195" t="s">
        <v>76</v>
      </c>
      <c r="J8195" t="s">
        <v>2940</v>
      </c>
      <c r="K8195" t="s">
        <v>1280</v>
      </c>
      <c r="O8195" t="s">
        <v>55</v>
      </c>
      <c r="P8195" t="s">
        <v>9</v>
      </c>
      <c r="Q8195" t="s">
        <v>2944</v>
      </c>
      <c r="R8195" t="s">
        <v>224</v>
      </c>
      <c r="S8195" t="s">
        <v>126</v>
      </c>
      <c r="T8195">
        <v>12</v>
      </c>
      <c r="U8195" t="s">
        <v>475</v>
      </c>
      <c r="V8195" t="s">
        <v>6075</v>
      </c>
      <c r="W8195" t="s">
        <v>386</v>
      </c>
    </row>
    <row r="8196" spans="1:23" x14ac:dyDescent="0.25">
      <c r="A8196" t="s">
        <v>544</v>
      </c>
      <c r="B8196" s="1">
        <v>43808</v>
      </c>
      <c r="C8196">
        <v>-29.31</v>
      </c>
      <c r="D8196" t="s">
        <v>2978</v>
      </c>
      <c r="E8196" t="s">
        <v>2978</v>
      </c>
      <c r="F8196" t="s">
        <v>2979</v>
      </c>
      <c r="G8196" t="s">
        <v>104</v>
      </c>
      <c r="H8196" t="s">
        <v>12</v>
      </c>
      <c r="I8196" t="s">
        <v>12</v>
      </c>
      <c r="J8196" t="s">
        <v>9</v>
      </c>
      <c r="O8196" t="s">
        <v>104</v>
      </c>
      <c r="P8196" t="s">
        <v>9</v>
      </c>
      <c r="Q8196" t="s">
        <v>9</v>
      </c>
      <c r="R8196" t="s">
        <v>122</v>
      </c>
      <c r="S8196" t="s">
        <v>127</v>
      </c>
      <c r="T8196">
        <v>12</v>
      </c>
      <c r="U8196" t="s">
        <v>475</v>
      </c>
      <c r="W8196" t="s">
        <v>386</v>
      </c>
    </row>
    <row r="8197" spans="1:23" x14ac:dyDescent="0.25">
      <c r="A8197" t="s">
        <v>34</v>
      </c>
      <c r="B8197" s="1">
        <v>43807</v>
      </c>
      <c r="C8197">
        <v>-105.2</v>
      </c>
      <c r="D8197" t="s">
        <v>491</v>
      </c>
      <c r="E8197" t="s">
        <v>491</v>
      </c>
      <c r="F8197" t="s">
        <v>2989</v>
      </c>
      <c r="G8197" t="s">
        <v>117</v>
      </c>
      <c r="H8197" t="s">
        <v>42</v>
      </c>
      <c r="I8197" t="s">
        <v>42</v>
      </c>
      <c r="J8197" t="s">
        <v>9</v>
      </c>
      <c r="O8197" t="s">
        <v>117</v>
      </c>
      <c r="P8197" t="s">
        <v>9</v>
      </c>
      <c r="Q8197" t="s">
        <v>9</v>
      </c>
      <c r="R8197" t="s">
        <v>122</v>
      </c>
      <c r="S8197" t="s">
        <v>127</v>
      </c>
      <c r="T8197">
        <v>12</v>
      </c>
      <c r="U8197" t="s">
        <v>475</v>
      </c>
      <c r="W8197" t="s">
        <v>386</v>
      </c>
    </row>
    <row r="8198" spans="1:23" x14ac:dyDescent="0.25">
      <c r="A8198" t="s">
        <v>34</v>
      </c>
      <c r="B8198" s="1">
        <v>43807</v>
      </c>
      <c r="C8198">
        <v>-165.14</v>
      </c>
      <c r="D8198" t="s">
        <v>491</v>
      </c>
      <c r="E8198" t="s">
        <v>491</v>
      </c>
      <c r="F8198" t="s">
        <v>2986</v>
      </c>
      <c r="G8198" t="s">
        <v>88</v>
      </c>
      <c r="H8198" t="s">
        <v>50</v>
      </c>
      <c r="I8198" t="s">
        <v>50</v>
      </c>
      <c r="J8198" t="s">
        <v>9</v>
      </c>
      <c r="O8198" t="s">
        <v>88</v>
      </c>
      <c r="P8198" t="s">
        <v>9</v>
      </c>
      <c r="Q8198" t="s">
        <v>2987</v>
      </c>
      <c r="R8198" t="s">
        <v>122</v>
      </c>
      <c r="S8198" t="s">
        <v>124</v>
      </c>
      <c r="T8198">
        <v>1</v>
      </c>
      <c r="U8198" t="s">
        <v>475</v>
      </c>
      <c r="W8198" t="s">
        <v>386</v>
      </c>
    </row>
    <row r="8199" spans="1:23" x14ac:dyDescent="0.25">
      <c r="A8199" t="s">
        <v>34</v>
      </c>
      <c r="B8199" s="1">
        <v>43807</v>
      </c>
      <c r="C8199">
        <v>-38.520000000000003</v>
      </c>
      <c r="D8199" t="s">
        <v>491</v>
      </c>
      <c r="E8199" t="s">
        <v>491</v>
      </c>
      <c r="F8199" t="s">
        <v>2988</v>
      </c>
      <c r="G8199" t="s">
        <v>117</v>
      </c>
      <c r="H8199" t="s">
        <v>42</v>
      </c>
      <c r="I8199" t="s">
        <v>42</v>
      </c>
      <c r="J8199" t="s">
        <v>9</v>
      </c>
      <c r="O8199" t="s">
        <v>117</v>
      </c>
      <c r="P8199" t="s">
        <v>9</v>
      </c>
      <c r="Q8199" t="s">
        <v>9</v>
      </c>
      <c r="R8199" t="s">
        <v>122</v>
      </c>
      <c r="S8199" t="s">
        <v>127</v>
      </c>
      <c r="T8199">
        <v>12</v>
      </c>
      <c r="U8199" t="s">
        <v>475</v>
      </c>
      <c r="W8199" t="s">
        <v>386</v>
      </c>
    </row>
    <row r="8200" spans="1:23" x14ac:dyDescent="0.25">
      <c r="A8200" t="s">
        <v>544</v>
      </c>
      <c r="B8200" s="1">
        <v>43807</v>
      </c>
      <c r="C8200">
        <v>-31.55</v>
      </c>
      <c r="D8200" t="s">
        <v>2990</v>
      </c>
      <c r="E8200" t="s">
        <v>2990</v>
      </c>
      <c r="F8200" t="s">
        <v>2991</v>
      </c>
      <c r="G8200" t="s">
        <v>55</v>
      </c>
      <c r="H8200" t="s">
        <v>76</v>
      </c>
      <c r="I8200" t="s">
        <v>76</v>
      </c>
      <c r="J8200" t="s">
        <v>2940</v>
      </c>
      <c r="K8200" t="s">
        <v>2142</v>
      </c>
      <c r="O8200" t="s">
        <v>55</v>
      </c>
      <c r="P8200" t="s">
        <v>9</v>
      </c>
      <c r="Q8200" t="s">
        <v>2981</v>
      </c>
      <c r="R8200" t="s">
        <v>224</v>
      </c>
      <c r="S8200" t="s">
        <v>126</v>
      </c>
      <c r="T8200">
        <v>12</v>
      </c>
      <c r="U8200" t="s">
        <v>475</v>
      </c>
      <c r="V8200" t="s">
        <v>6075</v>
      </c>
      <c r="W8200" t="s">
        <v>386</v>
      </c>
    </row>
    <row r="8201" spans="1:23" x14ac:dyDescent="0.25">
      <c r="A8201" t="s">
        <v>544</v>
      </c>
      <c r="B8201" s="1">
        <v>43807</v>
      </c>
      <c r="C8201">
        <v>-5.81</v>
      </c>
      <c r="D8201" t="s">
        <v>1493</v>
      </c>
      <c r="E8201" t="s">
        <v>1493</v>
      </c>
      <c r="F8201" t="s">
        <v>2985</v>
      </c>
      <c r="G8201" t="s">
        <v>104</v>
      </c>
      <c r="H8201" t="s">
        <v>7</v>
      </c>
      <c r="I8201" t="s">
        <v>7</v>
      </c>
      <c r="J8201" t="s">
        <v>9</v>
      </c>
      <c r="O8201" t="s">
        <v>104</v>
      </c>
      <c r="P8201" t="s">
        <v>9</v>
      </c>
      <c r="Q8201" t="s">
        <v>9</v>
      </c>
      <c r="R8201" t="s">
        <v>122</v>
      </c>
      <c r="S8201" t="s">
        <v>127</v>
      </c>
      <c r="T8201">
        <v>12</v>
      </c>
      <c r="U8201" t="s">
        <v>475</v>
      </c>
      <c r="W8201" t="s">
        <v>386</v>
      </c>
    </row>
    <row r="8202" spans="1:23" x14ac:dyDescent="0.25">
      <c r="A8202" t="s">
        <v>544</v>
      </c>
      <c r="B8202" s="1">
        <v>43807</v>
      </c>
      <c r="C8202">
        <v>-116</v>
      </c>
      <c r="D8202" t="s">
        <v>495</v>
      </c>
      <c r="E8202" t="s">
        <v>495</v>
      </c>
      <c r="F8202" t="s">
        <v>601</v>
      </c>
      <c r="G8202" t="s">
        <v>104</v>
      </c>
      <c r="H8202" t="s">
        <v>16</v>
      </c>
      <c r="I8202" t="s">
        <v>16</v>
      </c>
      <c r="J8202" t="s">
        <v>9</v>
      </c>
      <c r="O8202" t="s">
        <v>104</v>
      </c>
      <c r="P8202" t="s">
        <v>9</v>
      </c>
      <c r="Q8202" t="s">
        <v>9</v>
      </c>
      <c r="R8202" t="s">
        <v>122</v>
      </c>
      <c r="S8202" t="s">
        <v>127</v>
      </c>
      <c r="T8202">
        <v>12</v>
      </c>
      <c r="U8202" t="s">
        <v>475</v>
      </c>
      <c r="W8202" t="s">
        <v>386</v>
      </c>
    </row>
    <row r="8203" spans="1:23" x14ac:dyDescent="0.25">
      <c r="A8203" t="s">
        <v>544</v>
      </c>
      <c r="B8203" s="1">
        <v>43806</v>
      </c>
      <c r="C8203">
        <v>-14.98</v>
      </c>
      <c r="D8203" t="s">
        <v>495</v>
      </c>
      <c r="E8203" t="s">
        <v>495</v>
      </c>
      <c r="F8203" t="s">
        <v>601</v>
      </c>
      <c r="G8203" t="s">
        <v>104</v>
      </c>
      <c r="H8203" t="s">
        <v>16</v>
      </c>
      <c r="I8203" t="s">
        <v>16</v>
      </c>
      <c r="J8203" t="s">
        <v>9</v>
      </c>
      <c r="O8203" t="s">
        <v>104</v>
      </c>
      <c r="P8203" t="s">
        <v>9</v>
      </c>
      <c r="Q8203" t="s">
        <v>9</v>
      </c>
      <c r="R8203" t="s">
        <v>122</v>
      </c>
      <c r="S8203" t="s">
        <v>127</v>
      </c>
      <c r="T8203">
        <v>12</v>
      </c>
      <c r="U8203" t="s">
        <v>475</v>
      </c>
      <c r="W8203" t="s">
        <v>386</v>
      </c>
    </row>
    <row r="8204" spans="1:23" x14ac:dyDescent="0.25">
      <c r="A8204" t="s">
        <v>544</v>
      </c>
      <c r="B8204" s="1">
        <v>43806</v>
      </c>
      <c r="C8204">
        <v>-38.54</v>
      </c>
      <c r="D8204" t="s">
        <v>2992</v>
      </c>
      <c r="E8204" t="s">
        <v>2992</v>
      </c>
      <c r="F8204" t="s">
        <v>2993</v>
      </c>
      <c r="G8204" t="s">
        <v>78</v>
      </c>
      <c r="H8204" t="s">
        <v>27</v>
      </c>
      <c r="I8204" t="s">
        <v>27</v>
      </c>
      <c r="J8204" t="s">
        <v>9</v>
      </c>
      <c r="O8204" t="s">
        <v>78</v>
      </c>
      <c r="P8204" t="s">
        <v>9</v>
      </c>
      <c r="Q8204" t="s">
        <v>2994</v>
      </c>
      <c r="R8204" t="s">
        <v>122</v>
      </c>
      <c r="S8204" t="s">
        <v>127</v>
      </c>
      <c r="T8204">
        <v>1</v>
      </c>
      <c r="U8204" t="s">
        <v>475</v>
      </c>
      <c r="W8204" t="s">
        <v>386</v>
      </c>
    </row>
    <row r="8205" spans="1:23" x14ac:dyDescent="0.25">
      <c r="A8205" t="s">
        <v>492</v>
      </c>
      <c r="B8205" s="1">
        <v>43806</v>
      </c>
      <c r="C8205">
        <v>-28.44</v>
      </c>
      <c r="D8205" t="s">
        <v>580</v>
      </c>
      <c r="E8205" t="s">
        <v>580</v>
      </c>
      <c r="F8205" t="s">
        <v>581</v>
      </c>
      <c r="G8205" t="s">
        <v>88</v>
      </c>
      <c r="H8205" t="s">
        <v>59</v>
      </c>
      <c r="I8205" t="s">
        <v>59</v>
      </c>
      <c r="J8205" t="s">
        <v>9</v>
      </c>
      <c r="O8205" t="s">
        <v>88</v>
      </c>
      <c r="P8205" t="s">
        <v>9</v>
      </c>
      <c r="Q8205" t="s">
        <v>9</v>
      </c>
      <c r="R8205" t="s">
        <v>122</v>
      </c>
      <c r="S8205" t="s">
        <v>127</v>
      </c>
      <c r="T8205">
        <v>1</v>
      </c>
      <c r="U8205" t="s">
        <v>475</v>
      </c>
      <c r="W8205" t="s">
        <v>386</v>
      </c>
    </row>
    <row r="8206" spans="1:23" x14ac:dyDescent="0.25">
      <c r="A8206" t="s">
        <v>492</v>
      </c>
      <c r="B8206" s="1">
        <v>43806</v>
      </c>
      <c r="C8206">
        <v>25</v>
      </c>
      <c r="D8206" t="s">
        <v>536</v>
      </c>
      <c r="E8206" t="s">
        <v>536</v>
      </c>
      <c r="F8206" t="s">
        <v>537</v>
      </c>
      <c r="G8206" t="s">
        <v>92</v>
      </c>
      <c r="H8206" t="s">
        <v>49</v>
      </c>
      <c r="I8206" t="s">
        <v>49</v>
      </c>
      <c r="J8206" t="s">
        <v>9</v>
      </c>
      <c r="O8206" t="s">
        <v>92</v>
      </c>
      <c r="P8206" t="s">
        <v>9</v>
      </c>
      <c r="Q8206" t="s">
        <v>9</v>
      </c>
      <c r="R8206" t="s">
        <v>92</v>
      </c>
      <c r="S8206" t="s">
        <v>127</v>
      </c>
      <c r="T8206">
        <v>12</v>
      </c>
      <c r="U8206" t="s">
        <v>475</v>
      </c>
      <c r="W8206" t="s">
        <v>386</v>
      </c>
    </row>
    <row r="8207" spans="1:23" x14ac:dyDescent="0.25">
      <c r="A8207" t="s">
        <v>544</v>
      </c>
      <c r="B8207" s="1">
        <v>43806</v>
      </c>
      <c r="C8207">
        <v>-7.46</v>
      </c>
      <c r="D8207" t="s">
        <v>2995</v>
      </c>
      <c r="E8207" t="s">
        <v>2995</v>
      </c>
      <c r="F8207" t="s">
        <v>2996</v>
      </c>
      <c r="G8207" t="s">
        <v>104</v>
      </c>
      <c r="H8207" t="s">
        <v>7</v>
      </c>
      <c r="I8207" t="s">
        <v>7</v>
      </c>
      <c r="J8207" t="s">
        <v>9</v>
      </c>
      <c r="O8207" t="s">
        <v>104</v>
      </c>
      <c r="P8207" t="s">
        <v>9</v>
      </c>
      <c r="Q8207" t="s">
        <v>9</v>
      </c>
      <c r="R8207" t="s">
        <v>122</v>
      </c>
      <c r="S8207" t="s">
        <v>127</v>
      </c>
      <c r="T8207">
        <v>12</v>
      </c>
      <c r="U8207" t="s">
        <v>475</v>
      </c>
      <c r="W8207" t="s">
        <v>386</v>
      </c>
    </row>
    <row r="8208" spans="1:23" x14ac:dyDescent="0.25">
      <c r="A8208" t="s">
        <v>544</v>
      </c>
      <c r="B8208" s="1">
        <v>43806</v>
      </c>
      <c r="C8208">
        <v>-11.3</v>
      </c>
      <c r="D8208" t="s">
        <v>2995</v>
      </c>
      <c r="E8208" t="s">
        <v>2995</v>
      </c>
      <c r="F8208" t="s">
        <v>2996</v>
      </c>
      <c r="G8208" t="s">
        <v>104</v>
      </c>
      <c r="H8208" t="s">
        <v>7</v>
      </c>
      <c r="I8208" t="s">
        <v>7</v>
      </c>
      <c r="J8208" t="s">
        <v>9</v>
      </c>
      <c r="O8208" t="s">
        <v>104</v>
      </c>
      <c r="P8208" t="s">
        <v>9</v>
      </c>
      <c r="Q8208" t="s">
        <v>9</v>
      </c>
      <c r="R8208" t="s">
        <v>122</v>
      </c>
      <c r="S8208" t="s">
        <v>127</v>
      </c>
      <c r="T8208">
        <v>12</v>
      </c>
      <c r="U8208" t="s">
        <v>475</v>
      </c>
      <c r="W8208" t="s">
        <v>386</v>
      </c>
    </row>
    <row r="8209" spans="1:23" x14ac:dyDescent="0.25">
      <c r="A8209" t="s">
        <v>539</v>
      </c>
      <c r="B8209" s="1">
        <v>43805</v>
      </c>
      <c r="C8209">
        <v>-39.619999999999997</v>
      </c>
      <c r="D8209" t="s">
        <v>491</v>
      </c>
      <c r="E8209" t="s">
        <v>491</v>
      </c>
      <c r="F8209" t="s">
        <v>3006</v>
      </c>
      <c r="G8209" t="s">
        <v>88</v>
      </c>
      <c r="H8209" t="s">
        <v>50</v>
      </c>
      <c r="I8209" t="s">
        <v>50</v>
      </c>
      <c r="J8209" t="s">
        <v>9</v>
      </c>
      <c r="O8209" t="s">
        <v>88</v>
      </c>
      <c r="P8209" t="s">
        <v>9</v>
      </c>
      <c r="Q8209" t="s">
        <v>9</v>
      </c>
      <c r="R8209" t="s">
        <v>122</v>
      </c>
      <c r="S8209" t="s">
        <v>124</v>
      </c>
      <c r="T8209">
        <v>1</v>
      </c>
      <c r="U8209" t="s">
        <v>475</v>
      </c>
      <c r="W8209" t="s">
        <v>386</v>
      </c>
    </row>
    <row r="8210" spans="1:23" x14ac:dyDescent="0.25">
      <c r="A8210" t="s">
        <v>539</v>
      </c>
      <c r="B8210" s="1">
        <v>43805</v>
      </c>
      <c r="C8210">
        <v>-36.32</v>
      </c>
      <c r="D8210" t="s">
        <v>491</v>
      </c>
      <c r="E8210" t="s">
        <v>491</v>
      </c>
      <c r="F8210" t="s">
        <v>3006</v>
      </c>
      <c r="G8210" t="s">
        <v>120</v>
      </c>
      <c r="H8210" t="s">
        <v>83</v>
      </c>
      <c r="I8210" t="s">
        <v>83</v>
      </c>
      <c r="J8210" t="s">
        <v>9</v>
      </c>
      <c r="O8210" t="s">
        <v>120</v>
      </c>
      <c r="P8210" t="s">
        <v>9</v>
      </c>
      <c r="Q8210" t="s">
        <v>9</v>
      </c>
      <c r="R8210" t="s">
        <v>122</v>
      </c>
      <c r="S8210" t="s">
        <v>127</v>
      </c>
      <c r="T8210">
        <v>12</v>
      </c>
      <c r="U8210" t="s">
        <v>475</v>
      </c>
      <c r="W8210" t="s">
        <v>386</v>
      </c>
    </row>
    <row r="8211" spans="1:23" x14ac:dyDescent="0.25">
      <c r="A8211" t="s">
        <v>512</v>
      </c>
      <c r="B8211" s="1">
        <v>43805</v>
      </c>
      <c r="C8211">
        <v>157.76</v>
      </c>
      <c r="D8211" t="s">
        <v>85</v>
      </c>
      <c r="E8211" t="s">
        <v>85</v>
      </c>
      <c r="F8211" t="s">
        <v>513</v>
      </c>
      <c r="G8211" t="s">
        <v>55</v>
      </c>
      <c r="H8211" t="s">
        <v>18</v>
      </c>
      <c r="I8211" t="s">
        <v>18</v>
      </c>
      <c r="J8211" t="s">
        <v>9</v>
      </c>
      <c r="O8211" t="s">
        <v>55</v>
      </c>
      <c r="P8211" t="s">
        <v>9</v>
      </c>
      <c r="Q8211" t="s">
        <v>9</v>
      </c>
      <c r="R8211" t="s">
        <v>224</v>
      </c>
      <c r="S8211" t="s">
        <v>126</v>
      </c>
      <c r="T8211">
        <v>12</v>
      </c>
      <c r="U8211" t="s">
        <v>475</v>
      </c>
      <c r="W8211" t="s">
        <v>386</v>
      </c>
    </row>
    <row r="8212" spans="1:23" x14ac:dyDescent="0.25">
      <c r="A8212" t="s">
        <v>544</v>
      </c>
      <c r="B8212" s="1">
        <v>43805</v>
      </c>
      <c r="C8212">
        <v>-16.52</v>
      </c>
      <c r="D8212" t="s">
        <v>2997</v>
      </c>
      <c r="E8212" t="s">
        <v>2997</v>
      </c>
      <c r="F8212" t="s">
        <v>2998</v>
      </c>
      <c r="G8212" t="s">
        <v>78</v>
      </c>
      <c r="H8212" t="s">
        <v>27</v>
      </c>
      <c r="I8212" t="s">
        <v>27</v>
      </c>
      <c r="J8212" t="s">
        <v>9</v>
      </c>
      <c r="O8212" t="s">
        <v>78</v>
      </c>
      <c r="P8212" t="s">
        <v>9</v>
      </c>
      <c r="Q8212" t="s">
        <v>2999</v>
      </c>
      <c r="R8212" t="s">
        <v>122</v>
      </c>
      <c r="S8212" t="s">
        <v>127</v>
      </c>
      <c r="T8212">
        <v>1</v>
      </c>
      <c r="U8212" t="s">
        <v>475</v>
      </c>
      <c r="W8212" t="s">
        <v>386</v>
      </c>
    </row>
    <row r="8213" spans="1:23" x14ac:dyDescent="0.25">
      <c r="A8213" t="s">
        <v>19</v>
      </c>
      <c r="B8213" s="1">
        <v>43805</v>
      </c>
      <c r="C8213">
        <v>-105</v>
      </c>
      <c r="D8213" t="s">
        <v>3001</v>
      </c>
      <c r="E8213" t="s">
        <v>3001</v>
      </c>
      <c r="F8213" t="s">
        <v>3002</v>
      </c>
      <c r="G8213" t="s">
        <v>105</v>
      </c>
      <c r="H8213" t="s">
        <v>28</v>
      </c>
      <c r="I8213" t="s">
        <v>28</v>
      </c>
      <c r="J8213" t="s">
        <v>3003</v>
      </c>
      <c r="O8213" t="s">
        <v>105</v>
      </c>
      <c r="P8213" t="s">
        <v>9</v>
      </c>
      <c r="Q8213" t="s">
        <v>3004</v>
      </c>
      <c r="R8213" t="s">
        <v>122</v>
      </c>
      <c r="S8213" t="s">
        <v>124</v>
      </c>
      <c r="T8213">
        <v>1</v>
      </c>
      <c r="U8213" t="s">
        <v>475</v>
      </c>
      <c r="W8213" t="s">
        <v>386</v>
      </c>
    </row>
    <row r="8214" spans="1:23" x14ac:dyDescent="0.25">
      <c r="A8214" t="s">
        <v>605</v>
      </c>
      <c r="B8214" s="1">
        <v>43805</v>
      </c>
      <c r="C8214">
        <v>-9.99</v>
      </c>
      <c r="D8214" t="s">
        <v>809</v>
      </c>
      <c r="E8214" t="s">
        <v>809</v>
      </c>
      <c r="F8214" t="s">
        <v>3005</v>
      </c>
      <c r="G8214" t="s">
        <v>100</v>
      </c>
      <c r="H8214" t="s">
        <v>97</v>
      </c>
      <c r="I8214" t="s">
        <v>97</v>
      </c>
      <c r="J8214" t="s">
        <v>9</v>
      </c>
      <c r="O8214" t="s">
        <v>100</v>
      </c>
      <c r="P8214" t="s">
        <v>9</v>
      </c>
      <c r="Q8214" t="s">
        <v>9</v>
      </c>
      <c r="R8214" t="s">
        <v>122</v>
      </c>
      <c r="S8214" t="s">
        <v>125</v>
      </c>
      <c r="T8214">
        <v>1</v>
      </c>
      <c r="U8214" t="s">
        <v>475</v>
      </c>
      <c r="V8214" t="s">
        <v>270</v>
      </c>
      <c r="W8214" t="s">
        <v>386</v>
      </c>
    </row>
    <row r="8215" spans="1:23" x14ac:dyDescent="0.25">
      <c r="A8215" t="s">
        <v>544</v>
      </c>
      <c r="B8215" s="1">
        <v>43805</v>
      </c>
      <c r="C8215">
        <v>-41.76</v>
      </c>
      <c r="D8215" t="s">
        <v>1895</v>
      </c>
      <c r="E8215" t="s">
        <v>1895</v>
      </c>
      <c r="F8215" t="s">
        <v>2644</v>
      </c>
      <c r="G8215" t="s">
        <v>117</v>
      </c>
      <c r="H8215" t="s">
        <v>45</v>
      </c>
      <c r="I8215" t="s">
        <v>45</v>
      </c>
      <c r="J8215" t="s">
        <v>9</v>
      </c>
      <c r="O8215" t="s">
        <v>117</v>
      </c>
      <c r="P8215" t="s">
        <v>9</v>
      </c>
      <c r="Q8215" t="s">
        <v>9</v>
      </c>
      <c r="R8215" t="s">
        <v>122</v>
      </c>
      <c r="S8215" t="s">
        <v>127</v>
      </c>
      <c r="T8215">
        <v>12</v>
      </c>
      <c r="U8215" t="s">
        <v>475</v>
      </c>
      <c r="W8215" t="s">
        <v>386</v>
      </c>
    </row>
    <row r="8216" spans="1:23" x14ac:dyDescent="0.25">
      <c r="A8216" t="s">
        <v>544</v>
      </c>
      <c r="B8216" s="1">
        <v>43805</v>
      </c>
      <c r="C8216">
        <v>-19</v>
      </c>
      <c r="D8216" t="s">
        <v>1904</v>
      </c>
      <c r="E8216" t="s">
        <v>1904</v>
      </c>
      <c r="F8216" t="s">
        <v>3000</v>
      </c>
      <c r="G8216" t="s">
        <v>10</v>
      </c>
      <c r="H8216" t="s">
        <v>39</v>
      </c>
      <c r="I8216" t="s">
        <v>39</v>
      </c>
      <c r="J8216" t="s">
        <v>9</v>
      </c>
      <c r="O8216" t="s">
        <v>10</v>
      </c>
      <c r="P8216" t="s">
        <v>9</v>
      </c>
      <c r="Q8216" t="s">
        <v>9</v>
      </c>
      <c r="R8216" t="s">
        <v>122</v>
      </c>
      <c r="S8216" t="s">
        <v>127</v>
      </c>
      <c r="T8216">
        <v>12</v>
      </c>
      <c r="U8216" t="s">
        <v>475</v>
      </c>
      <c r="W8216" t="s">
        <v>386</v>
      </c>
    </row>
    <row r="8217" spans="1:23" x14ac:dyDescent="0.25">
      <c r="A8217" t="s">
        <v>544</v>
      </c>
      <c r="B8217" s="1">
        <v>43805</v>
      </c>
      <c r="C8217">
        <v>-175.05</v>
      </c>
      <c r="D8217" t="s">
        <v>2968</v>
      </c>
      <c r="E8217" t="s">
        <v>2968</v>
      </c>
      <c r="F8217" t="s">
        <v>2969</v>
      </c>
      <c r="G8217" t="s">
        <v>78</v>
      </c>
      <c r="H8217" t="s">
        <v>27</v>
      </c>
      <c r="I8217" t="s">
        <v>27</v>
      </c>
      <c r="J8217" t="s">
        <v>9</v>
      </c>
      <c r="O8217" t="s">
        <v>78</v>
      </c>
      <c r="P8217" t="s">
        <v>9</v>
      </c>
      <c r="Q8217" t="s">
        <v>9</v>
      </c>
      <c r="R8217" t="s">
        <v>122</v>
      </c>
      <c r="S8217" t="s">
        <v>127</v>
      </c>
      <c r="T8217">
        <v>1</v>
      </c>
      <c r="U8217" t="s">
        <v>475</v>
      </c>
      <c r="W8217" t="s">
        <v>386</v>
      </c>
    </row>
    <row r="8218" spans="1:23" x14ac:dyDescent="0.25">
      <c r="A8218" t="s">
        <v>544</v>
      </c>
      <c r="B8218" s="1">
        <v>43805</v>
      </c>
      <c r="C8218">
        <v>-6.6</v>
      </c>
      <c r="D8218" t="s">
        <v>2968</v>
      </c>
      <c r="E8218" t="s">
        <v>2968</v>
      </c>
      <c r="F8218" t="s">
        <v>2969</v>
      </c>
      <c r="G8218" t="s">
        <v>78</v>
      </c>
      <c r="H8218" t="s">
        <v>27</v>
      </c>
      <c r="I8218" t="s">
        <v>27</v>
      </c>
      <c r="J8218" t="s">
        <v>9</v>
      </c>
      <c r="O8218" t="s">
        <v>78</v>
      </c>
      <c r="P8218" t="s">
        <v>9</v>
      </c>
      <c r="Q8218" t="s">
        <v>9</v>
      </c>
      <c r="R8218" t="s">
        <v>122</v>
      </c>
      <c r="S8218" t="s">
        <v>127</v>
      </c>
      <c r="T8218">
        <v>1</v>
      </c>
      <c r="U8218" t="s">
        <v>475</v>
      </c>
      <c r="W8218" t="s">
        <v>386</v>
      </c>
    </row>
    <row r="8219" spans="1:23" x14ac:dyDescent="0.25">
      <c r="A8219" t="s">
        <v>544</v>
      </c>
      <c r="B8219" s="1">
        <v>43805</v>
      </c>
      <c r="C8219">
        <v>-15.23</v>
      </c>
      <c r="D8219" t="s">
        <v>1895</v>
      </c>
      <c r="E8219" t="s">
        <v>1895</v>
      </c>
      <c r="F8219" t="s">
        <v>2644</v>
      </c>
      <c r="G8219" t="s">
        <v>117</v>
      </c>
      <c r="H8219" t="s">
        <v>45</v>
      </c>
      <c r="I8219" t="s">
        <v>45</v>
      </c>
      <c r="J8219" t="s">
        <v>9</v>
      </c>
      <c r="O8219" t="s">
        <v>117</v>
      </c>
      <c r="P8219" t="s">
        <v>9</v>
      </c>
      <c r="Q8219" t="s">
        <v>9</v>
      </c>
      <c r="R8219" t="s">
        <v>122</v>
      </c>
      <c r="S8219" t="s">
        <v>127</v>
      </c>
      <c r="T8219">
        <v>12</v>
      </c>
      <c r="U8219" t="s">
        <v>475</v>
      </c>
      <c r="W8219" t="s">
        <v>386</v>
      </c>
    </row>
    <row r="8220" spans="1:23" x14ac:dyDescent="0.25">
      <c r="A8220" t="s">
        <v>19</v>
      </c>
      <c r="B8220" s="1">
        <v>43804</v>
      </c>
      <c r="C8220">
        <v>-4337.37</v>
      </c>
      <c r="D8220" t="s">
        <v>516</v>
      </c>
      <c r="E8220" t="s">
        <v>516</v>
      </c>
      <c r="F8220" t="s">
        <v>517</v>
      </c>
      <c r="G8220" t="s">
        <v>94</v>
      </c>
      <c r="H8220" t="s">
        <v>61</v>
      </c>
      <c r="I8220" t="s">
        <v>61</v>
      </c>
      <c r="J8220" t="s">
        <v>9</v>
      </c>
      <c r="O8220" t="s">
        <v>94</v>
      </c>
      <c r="P8220" t="s">
        <v>9</v>
      </c>
      <c r="Q8220" t="s">
        <v>9</v>
      </c>
      <c r="R8220" t="s">
        <v>122</v>
      </c>
      <c r="S8220" t="s">
        <v>127</v>
      </c>
      <c r="T8220">
        <v>12</v>
      </c>
      <c r="U8220" t="s">
        <v>475</v>
      </c>
      <c r="W8220" t="s">
        <v>386</v>
      </c>
    </row>
    <row r="8221" spans="1:23" x14ac:dyDescent="0.25">
      <c r="A8221" t="s">
        <v>539</v>
      </c>
      <c r="B8221" s="1">
        <v>43804</v>
      </c>
      <c r="C8221">
        <v>-19.8</v>
      </c>
      <c r="D8221" t="s">
        <v>491</v>
      </c>
      <c r="E8221" t="s">
        <v>491</v>
      </c>
      <c r="F8221" t="s">
        <v>3009</v>
      </c>
      <c r="G8221" t="s">
        <v>88</v>
      </c>
      <c r="H8221" t="s">
        <v>59</v>
      </c>
      <c r="I8221" t="s">
        <v>59</v>
      </c>
      <c r="J8221" t="s">
        <v>9</v>
      </c>
      <c r="O8221" t="s">
        <v>88</v>
      </c>
      <c r="P8221" t="s">
        <v>9</v>
      </c>
      <c r="Q8221" t="s">
        <v>9</v>
      </c>
      <c r="R8221" t="s">
        <v>122</v>
      </c>
      <c r="S8221" t="s">
        <v>127</v>
      </c>
      <c r="T8221">
        <v>1</v>
      </c>
      <c r="U8221" t="s">
        <v>475</v>
      </c>
      <c r="W8221" t="s">
        <v>386</v>
      </c>
    </row>
    <row r="8222" spans="1:23" x14ac:dyDescent="0.25">
      <c r="A8222" t="s">
        <v>34</v>
      </c>
      <c r="B8222" s="1">
        <v>43804</v>
      </c>
      <c r="C8222">
        <v>-63.6</v>
      </c>
      <c r="D8222" t="s">
        <v>491</v>
      </c>
      <c r="E8222" t="s">
        <v>491</v>
      </c>
      <c r="F8222" t="s">
        <v>3010</v>
      </c>
      <c r="G8222" t="s">
        <v>117</v>
      </c>
      <c r="H8222" t="s">
        <v>42</v>
      </c>
      <c r="I8222" t="s">
        <v>42</v>
      </c>
      <c r="J8222" t="s">
        <v>9</v>
      </c>
      <c r="O8222" t="s">
        <v>117</v>
      </c>
      <c r="P8222" t="s">
        <v>9</v>
      </c>
      <c r="Q8222" t="s">
        <v>9</v>
      </c>
      <c r="R8222" t="s">
        <v>122</v>
      </c>
      <c r="S8222" t="s">
        <v>127</v>
      </c>
      <c r="T8222">
        <v>12</v>
      </c>
      <c r="U8222" t="s">
        <v>475</v>
      </c>
      <c r="W8222" t="s">
        <v>386</v>
      </c>
    </row>
    <row r="8223" spans="1:23" x14ac:dyDescent="0.25">
      <c r="A8223" t="s">
        <v>492</v>
      </c>
      <c r="B8223" s="1">
        <v>43804</v>
      </c>
      <c r="C8223">
        <v>-1.1000000000000001</v>
      </c>
      <c r="D8223" t="s">
        <v>510</v>
      </c>
      <c r="E8223" t="s">
        <v>510</v>
      </c>
      <c r="F8223" t="s">
        <v>3007</v>
      </c>
      <c r="G8223" t="s">
        <v>104</v>
      </c>
      <c r="H8223" t="s">
        <v>7</v>
      </c>
      <c r="I8223" t="s">
        <v>7</v>
      </c>
      <c r="J8223" t="s">
        <v>9</v>
      </c>
      <c r="O8223" t="s">
        <v>104</v>
      </c>
      <c r="P8223" t="s">
        <v>9</v>
      </c>
      <c r="Q8223" t="s">
        <v>9</v>
      </c>
      <c r="R8223" t="s">
        <v>122</v>
      </c>
      <c r="S8223" t="s">
        <v>127</v>
      </c>
      <c r="T8223">
        <v>12</v>
      </c>
      <c r="U8223" t="s">
        <v>475</v>
      </c>
      <c r="W8223" t="s">
        <v>386</v>
      </c>
    </row>
    <row r="8224" spans="1:23" x14ac:dyDescent="0.25">
      <c r="A8224" t="s">
        <v>492</v>
      </c>
      <c r="B8224" s="1">
        <v>43804</v>
      </c>
      <c r="C8224">
        <v>-2.19</v>
      </c>
      <c r="D8224" t="s">
        <v>603</v>
      </c>
      <c r="E8224" t="s">
        <v>603</v>
      </c>
      <c r="F8224" t="s">
        <v>3008</v>
      </c>
      <c r="G8224" t="s">
        <v>104</v>
      </c>
      <c r="H8224" t="s">
        <v>16</v>
      </c>
      <c r="I8224" t="s">
        <v>16</v>
      </c>
      <c r="J8224" t="s">
        <v>9</v>
      </c>
      <c r="O8224" t="s">
        <v>104</v>
      </c>
      <c r="P8224" t="s">
        <v>9</v>
      </c>
      <c r="Q8224" t="s">
        <v>9</v>
      </c>
      <c r="R8224" t="s">
        <v>122</v>
      </c>
      <c r="S8224" t="s">
        <v>127</v>
      </c>
      <c r="T8224">
        <v>12</v>
      </c>
      <c r="U8224" t="s">
        <v>475</v>
      </c>
      <c r="W8224" t="s">
        <v>386</v>
      </c>
    </row>
    <row r="8225" spans="1:23" x14ac:dyDescent="0.25">
      <c r="A8225" t="s">
        <v>544</v>
      </c>
      <c r="B8225" s="1">
        <v>43803</v>
      </c>
      <c r="C8225">
        <v>-98</v>
      </c>
      <c r="D8225" t="s">
        <v>495</v>
      </c>
      <c r="E8225" t="s">
        <v>495</v>
      </c>
      <c r="F8225" t="s">
        <v>601</v>
      </c>
      <c r="G8225" t="s">
        <v>104</v>
      </c>
      <c r="H8225" t="s">
        <v>16</v>
      </c>
      <c r="I8225" t="s">
        <v>16</v>
      </c>
      <c r="J8225" t="s">
        <v>9</v>
      </c>
      <c r="O8225" t="s">
        <v>104</v>
      </c>
      <c r="P8225" t="s">
        <v>9</v>
      </c>
      <c r="Q8225" t="s">
        <v>9</v>
      </c>
      <c r="R8225" t="s">
        <v>122</v>
      </c>
      <c r="S8225" t="s">
        <v>127</v>
      </c>
      <c r="T8225">
        <v>12</v>
      </c>
      <c r="U8225" t="s">
        <v>475</v>
      </c>
      <c r="W8225" t="s">
        <v>386</v>
      </c>
    </row>
    <row r="8226" spans="1:23" x14ac:dyDescent="0.25">
      <c r="A8226" t="s">
        <v>492</v>
      </c>
      <c r="B8226" s="1">
        <v>43803</v>
      </c>
      <c r="C8226">
        <v>-14.3</v>
      </c>
      <c r="D8226" t="s">
        <v>529</v>
      </c>
      <c r="E8226" t="s">
        <v>529</v>
      </c>
      <c r="F8226" t="s">
        <v>1076</v>
      </c>
      <c r="G8226" t="s">
        <v>13</v>
      </c>
      <c r="H8226" t="s">
        <v>11</v>
      </c>
      <c r="I8226" t="s">
        <v>11</v>
      </c>
      <c r="J8226" t="s">
        <v>9</v>
      </c>
      <c r="O8226" t="s">
        <v>13</v>
      </c>
      <c r="P8226" t="s">
        <v>9</v>
      </c>
      <c r="Q8226" t="s">
        <v>9</v>
      </c>
      <c r="R8226" t="s">
        <v>122</v>
      </c>
      <c r="S8226" t="s">
        <v>127</v>
      </c>
      <c r="T8226">
        <v>12</v>
      </c>
      <c r="U8226" t="s">
        <v>475</v>
      </c>
      <c r="W8226" t="s">
        <v>386</v>
      </c>
    </row>
    <row r="8227" spans="1:23" x14ac:dyDescent="0.25">
      <c r="A8227" t="s">
        <v>544</v>
      </c>
      <c r="B8227" s="1">
        <v>43803</v>
      </c>
      <c r="C8227">
        <v>-134.74</v>
      </c>
      <c r="D8227" t="s">
        <v>723</v>
      </c>
      <c r="E8227" t="s">
        <v>723</v>
      </c>
      <c r="F8227" t="s">
        <v>2305</v>
      </c>
      <c r="G8227" t="s">
        <v>78</v>
      </c>
      <c r="H8227" t="s">
        <v>27</v>
      </c>
      <c r="I8227" t="s">
        <v>27</v>
      </c>
      <c r="J8227" t="s">
        <v>9</v>
      </c>
      <c r="O8227" t="s">
        <v>78</v>
      </c>
      <c r="P8227" t="s">
        <v>9</v>
      </c>
      <c r="Q8227" t="s">
        <v>9</v>
      </c>
      <c r="R8227" t="s">
        <v>122</v>
      </c>
      <c r="S8227" t="s">
        <v>127</v>
      </c>
      <c r="T8227">
        <v>1</v>
      </c>
      <c r="U8227" t="s">
        <v>475</v>
      </c>
      <c r="W8227" t="s">
        <v>386</v>
      </c>
    </row>
    <row r="8228" spans="1:23" x14ac:dyDescent="0.25">
      <c r="A8228" t="s">
        <v>533</v>
      </c>
      <c r="B8228" s="1">
        <v>43803</v>
      </c>
      <c r="C8228">
        <v>3.77</v>
      </c>
      <c r="D8228" t="s">
        <v>534</v>
      </c>
      <c r="E8228" t="s">
        <v>534</v>
      </c>
      <c r="F8228" t="s">
        <v>535</v>
      </c>
      <c r="G8228" t="s">
        <v>92</v>
      </c>
      <c r="H8228" t="s">
        <v>49</v>
      </c>
      <c r="I8228" t="s">
        <v>49</v>
      </c>
      <c r="J8228" t="s">
        <v>9</v>
      </c>
      <c r="O8228" t="s">
        <v>92</v>
      </c>
      <c r="P8228" t="s">
        <v>9</v>
      </c>
      <c r="Q8228" t="s">
        <v>9</v>
      </c>
      <c r="R8228" t="s">
        <v>92</v>
      </c>
      <c r="S8228" t="s">
        <v>127</v>
      </c>
      <c r="T8228">
        <v>12</v>
      </c>
      <c r="U8228" t="s">
        <v>475</v>
      </c>
      <c r="W8228" t="s">
        <v>386</v>
      </c>
    </row>
    <row r="8229" spans="1:23" x14ac:dyDescent="0.25">
      <c r="A8229" t="s">
        <v>19</v>
      </c>
      <c r="B8229" s="1">
        <v>43802</v>
      </c>
      <c r="C8229">
        <v>-450</v>
      </c>
      <c r="D8229" t="s">
        <v>921</v>
      </c>
      <c r="E8229" t="s">
        <v>921</v>
      </c>
      <c r="F8229" t="s">
        <v>922</v>
      </c>
      <c r="G8229" t="s">
        <v>121</v>
      </c>
      <c r="H8229" t="s">
        <v>48</v>
      </c>
      <c r="I8229" t="s">
        <v>48</v>
      </c>
      <c r="J8229" t="s">
        <v>9</v>
      </c>
      <c r="O8229" t="s">
        <v>121</v>
      </c>
      <c r="P8229" t="s">
        <v>9</v>
      </c>
      <c r="Q8229" t="s">
        <v>9</v>
      </c>
      <c r="R8229" t="s">
        <v>122</v>
      </c>
      <c r="S8229" t="s">
        <v>127</v>
      </c>
      <c r="T8229">
        <v>1</v>
      </c>
      <c r="U8229" t="s">
        <v>475</v>
      </c>
      <c r="W8229" t="s">
        <v>386</v>
      </c>
    </row>
    <row r="8230" spans="1:23" x14ac:dyDescent="0.25">
      <c r="A8230" t="s">
        <v>19</v>
      </c>
      <c r="B8230" s="1">
        <v>43802</v>
      </c>
      <c r="C8230">
        <v>-8962.02</v>
      </c>
      <c r="D8230" t="s">
        <v>65</v>
      </c>
      <c r="E8230" t="s">
        <v>65</v>
      </c>
      <c r="F8230" t="s">
        <v>532</v>
      </c>
      <c r="G8230" t="s">
        <v>55</v>
      </c>
      <c r="H8230" t="s">
        <v>18</v>
      </c>
      <c r="I8230" t="s">
        <v>18</v>
      </c>
      <c r="J8230" t="s">
        <v>9</v>
      </c>
      <c r="O8230" t="s">
        <v>55</v>
      </c>
      <c r="P8230" t="s">
        <v>9</v>
      </c>
      <c r="Q8230" t="s">
        <v>9</v>
      </c>
      <c r="R8230" t="s">
        <v>224</v>
      </c>
      <c r="S8230" t="s">
        <v>126</v>
      </c>
      <c r="T8230">
        <v>12</v>
      </c>
      <c r="U8230" t="s">
        <v>475</v>
      </c>
      <c r="W8230" t="s">
        <v>386</v>
      </c>
    </row>
    <row r="8231" spans="1:23" x14ac:dyDescent="0.25">
      <c r="A8231" t="s">
        <v>492</v>
      </c>
      <c r="B8231" s="1">
        <v>43802</v>
      </c>
      <c r="C8231">
        <v>-98.22</v>
      </c>
      <c r="D8231" t="s">
        <v>3013</v>
      </c>
      <c r="E8231" t="s">
        <v>3013</v>
      </c>
      <c r="F8231" t="s">
        <v>3014</v>
      </c>
      <c r="G8231" t="s">
        <v>78</v>
      </c>
      <c r="H8231" t="s">
        <v>27</v>
      </c>
      <c r="I8231" t="s">
        <v>27</v>
      </c>
      <c r="J8231" t="s">
        <v>9</v>
      </c>
      <c r="O8231" t="s">
        <v>78</v>
      </c>
      <c r="P8231" t="s">
        <v>9</v>
      </c>
      <c r="Q8231" t="s">
        <v>9</v>
      </c>
      <c r="R8231" t="s">
        <v>122</v>
      </c>
      <c r="S8231" t="s">
        <v>127</v>
      </c>
      <c r="T8231">
        <v>1</v>
      </c>
      <c r="U8231" t="s">
        <v>475</v>
      </c>
      <c r="W8231" t="s">
        <v>386</v>
      </c>
    </row>
    <row r="8232" spans="1:23" x14ac:dyDescent="0.25">
      <c r="A8232" t="s">
        <v>19</v>
      </c>
      <c r="B8232" s="1">
        <v>43802</v>
      </c>
      <c r="C8232">
        <v>2300</v>
      </c>
      <c r="D8232" t="s">
        <v>1700</v>
      </c>
      <c r="E8232" t="s">
        <v>1700</v>
      </c>
      <c r="F8232" t="s">
        <v>598</v>
      </c>
      <c r="G8232" t="s">
        <v>92</v>
      </c>
      <c r="H8232" t="s">
        <v>62</v>
      </c>
      <c r="I8232" t="s">
        <v>62</v>
      </c>
      <c r="J8232" t="s">
        <v>9</v>
      </c>
      <c r="O8232" t="s">
        <v>92</v>
      </c>
      <c r="P8232" t="s">
        <v>29</v>
      </c>
      <c r="Q8232" t="s">
        <v>9</v>
      </c>
      <c r="R8232" t="s">
        <v>92</v>
      </c>
      <c r="S8232" t="s">
        <v>127</v>
      </c>
      <c r="T8232">
        <v>12</v>
      </c>
      <c r="U8232" t="s">
        <v>475</v>
      </c>
      <c r="V8232" t="s">
        <v>62</v>
      </c>
      <c r="W8232" t="s">
        <v>1640</v>
      </c>
    </row>
    <row r="8233" spans="1:23" x14ac:dyDescent="0.25">
      <c r="A8233" t="s">
        <v>544</v>
      </c>
      <c r="B8233" s="1">
        <v>43802</v>
      </c>
      <c r="C8233">
        <v>-19.5</v>
      </c>
      <c r="D8233" t="s">
        <v>3011</v>
      </c>
      <c r="E8233" t="s">
        <v>3011</v>
      </c>
      <c r="F8233" t="s">
        <v>3012</v>
      </c>
      <c r="G8233" t="s">
        <v>78</v>
      </c>
      <c r="H8233" t="s">
        <v>27</v>
      </c>
      <c r="I8233" t="s">
        <v>27</v>
      </c>
      <c r="J8233" t="s">
        <v>9</v>
      </c>
      <c r="O8233" t="s">
        <v>78</v>
      </c>
      <c r="P8233" t="s">
        <v>9</v>
      </c>
      <c r="Q8233" t="s">
        <v>9</v>
      </c>
      <c r="R8233" t="s">
        <v>122</v>
      </c>
      <c r="S8233" t="s">
        <v>127</v>
      </c>
      <c r="T8233">
        <v>1</v>
      </c>
      <c r="U8233" t="s">
        <v>475</v>
      </c>
      <c r="W8233" t="s">
        <v>386</v>
      </c>
    </row>
    <row r="8234" spans="1:23" x14ac:dyDescent="0.25">
      <c r="A8234" t="s">
        <v>492</v>
      </c>
      <c r="B8234" s="1">
        <v>43802</v>
      </c>
      <c r="C8234">
        <v>-8.89</v>
      </c>
      <c r="D8234" t="s">
        <v>603</v>
      </c>
      <c r="E8234" t="s">
        <v>603</v>
      </c>
      <c r="F8234" t="s">
        <v>2688</v>
      </c>
      <c r="G8234" t="s">
        <v>104</v>
      </c>
      <c r="H8234" t="s">
        <v>16</v>
      </c>
      <c r="I8234" t="s">
        <v>16</v>
      </c>
      <c r="J8234" t="s">
        <v>9</v>
      </c>
      <c r="O8234" t="s">
        <v>104</v>
      </c>
      <c r="P8234" t="s">
        <v>9</v>
      </c>
      <c r="Q8234" t="s">
        <v>9</v>
      </c>
      <c r="R8234" t="s">
        <v>122</v>
      </c>
      <c r="S8234" t="s">
        <v>127</v>
      </c>
      <c r="T8234">
        <v>12</v>
      </c>
      <c r="U8234" t="s">
        <v>475</v>
      </c>
      <c r="W8234" t="s">
        <v>386</v>
      </c>
    </row>
    <row r="8235" spans="1:23" x14ac:dyDescent="0.25">
      <c r="A8235" t="s">
        <v>34</v>
      </c>
      <c r="B8235" s="1">
        <v>43801</v>
      </c>
      <c r="C8235">
        <v>-9.31</v>
      </c>
      <c r="D8235" t="s">
        <v>491</v>
      </c>
      <c r="E8235" t="s">
        <v>491</v>
      </c>
      <c r="F8235" t="s">
        <v>3015</v>
      </c>
      <c r="G8235" t="s">
        <v>120</v>
      </c>
      <c r="H8235" t="s">
        <v>83</v>
      </c>
      <c r="I8235" t="s">
        <v>83</v>
      </c>
      <c r="J8235" t="s">
        <v>9</v>
      </c>
      <c r="O8235" t="s">
        <v>120</v>
      </c>
      <c r="P8235" t="s">
        <v>9</v>
      </c>
      <c r="Q8235" t="s">
        <v>9</v>
      </c>
      <c r="R8235" t="s">
        <v>122</v>
      </c>
      <c r="S8235" t="s">
        <v>127</v>
      </c>
      <c r="T8235">
        <v>12</v>
      </c>
      <c r="U8235" t="s">
        <v>475</v>
      </c>
      <c r="W8235" t="s">
        <v>386</v>
      </c>
    </row>
    <row r="8236" spans="1:23" x14ac:dyDescent="0.25">
      <c r="A8236" t="s">
        <v>492</v>
      </c>
      <c r="B8236" s="1">
        <v>43801</v>
      </c>
      <c r="C8236">
        <v>-64.959999999999994</v>
      </c>
      <c r="D8236" t="s">
        <v>636</v>
      </c>
      <c r="E8236" t="s">
        <v>636</v>
      </c>
      <c r="F8236" t="s">
        <v>3019</v>
      </c>
      <c r="G8236" t="s">
        <v>100</v>
      </c>
      <c r="H8236" t="s">
        <v>97</v>
      </c>
      <c r="I8236" t="s">
        <v>97</v>
      </c>
      <c r="J8236" t="s">
        <v>9</v>
      </c>
      <c r="O8236" t="s">
        <v>100</v>
      </c>
      <c r="P8236" t="s">
        <v>29</v>
      </c>
      <c r="Q8236" t="s">
        <v>3020</v>
      </c>
      <c r="R8236" t="s">
        <v>122</v>
      </c>
      <c r="S8236" t="s">
        <v>125</v>
      </c>
      <c r="T8236">
        <v>1</v>
      </c>
      <c r="U8236" t="s">
        <v>475</v>
      </c>
      <c r="V8236" t="s">
        <v>270</v>
      </c>
      <c r="W8236" t="s">
        <v>1640</v>
      </c>
    </row>
    <row r="8237" spans="1:23" x14ac:dyDescent="0.25">
      <c r="A8237" t="s">
        <v>34</v>
      </c>
      <c r="B8237" s="1">
        <v>43801</v>
      </c>
      <c r="C8237">
        <v>-110.3</v>
      </c>
      <c r="D8237" t="s">
        <v>491</v>
      </c>
      <c r="E8237" t="s">
        <v>491</v>
      </c>
      <c r="F8237" t="s">
        <v>3016</v>
      </c>
      <c r="G8237" t="s">
        <v>88</v>
      </c>
      <c r="H8237" t="s">
        <v>50</v>
      </c>
      <c r="I8237" t="s">
        <v>50</v>
      </c>
      <c r="J8237" t="s">
        <v>9</v>
      </c>
      <c r="O8237" t="s">
        <v>88</v>
      </c>
      <c r="P8237" t="s">
        <v>9</v>
      </c>
      <c r="Q8237" t="s">
        <v>3017</v>
      </c>
      <c r="R8237" t="s">
        <v>122</v>
      </c>
      <c r="S8237" t="s">
        <v>124</v>
      </c>
      <c r="T8237">
        <v>1</v>
      </c>
      <c r="U8237" t="s">
        <v>475</v>
      </c>
      <c r="W8237" t="s">
        <v>386</v>
      </c>
    </row>
    <row r="8238" spans="1:23" x14ac:dyDescent="0.25">
      <c r="A8238" t="s">
        <v>19</v>
      </c>
      <c r="B8238" s="1">
        <v>43801</v>
      </c>
      <c r="C8238">
        <v>-2264.04</v>
      </c>
      <c r="D8238" t="s">
        <v>520</v>
      </c>
      <c r="E8238" t="s">
        <v>520</v>
      </c>
      <c r="F8238" t="s">
        <v>521</v>
      </c>
      <c r="G8238" t="s">
        <v>100</v>
      </c>
      <c r="H8238" t="s">
        <v>389</v>
      </c>
      <c r="I8238" t="s">
        <v>389</v>
      </c>
      <c r="J8238" t="s">
        <v>9</v>
      </c>
      <c r="O8238" t="s">
        <v>100</v>
      </c>
      <c r="P8238" t="s">
        <v>9</v>
      </c>
      <c r="Q8238" t="s">
        <v>9</v>
      </c>
      <c r="R8238" t="s">
        <v>122</v>
      </c>
      <c r="S8238" t="s">
        <v>127</v>
      </c>
      <c r="T8238">
        <v>12</v>
      </c>
      <c r="U8238" t="s">
        <v>475</v>
      </c>
      <c r="W8238" t="s">
        <v>386</v>
      </c>
    </row>
    <row r="8239" spans="1:23" x14ac:dyDescent="0.25">
      <c r="A8239" t="s">
        <v>34</v>
      </c>
      <c r="B8239" s="1">
        <v>43801</v>
      </c>
      <c r="C8239">
        <v>-23.77</v>
      </c>
      <c r="D8239" t="s">
        <v>491</v>
      </c>
      <c r="E8239" t="s">
        <v>491</v>
      </c>
      <c r="F8239" t="s">
        <v>3018</v>
      </c>
      <c r="G8239" t="s">
        <v>120</v>
      </c>
      <c r="H8239" t="s">
        <v>83</v>
      </c>
      <c r="I8239" t="s">
        <v>83</v>
      </c>
      <c r="J8239" t="s">
        <v>9</v>
      </c>
      <c r="O8239" t="s">
        <v>120</v>
      </c>
      <c r="P8239" t="s">
        <v>9</v>
      </c>
      <c r="Q8239" t="s">
        <v>9</v>
      </c>
      <c r="R8239" t="s">
        <v>122</v>
      </c>
      <c r="S8239" t="s">
        <v>127</v>
      </c>
      <c r="T8239">
        <v>12</v>
      </c>
      <c r="U8239" t="s">
        <v>475</v>
      </c>
      <c r="W8239" t="s">
        <v>386</v>
      </c>
    </row>
    <row r="8240" spans="1:23" x14ac:dyDescent="0.25">
      <c r="A8240" t="s">
        <v>492</v>
      </c>
      <c r="B8240" s="1">
        <v>43801</v>
      </c>
      <c r="C8240">
        <v>8962.02</v>
      </c>
      <c r="D8240" t="s">
        <v>65</v>
      </c>
      <c r="E8240" t="s">
        <v>65</v>
      </c>
      <c r="F8240" t="s">
        <v>3024</v>
      </c>
      <c r="G8240" t="s">
        <v>55</v>
      </c>
      <c r="H8240" t="s">
        <v>18</v>
      </c>
      <c r="I8240" t="s">
        <v>18</v>
      </c>
      <c r="J8240" t="s">
        <v>9</v>
      </c>
      <c r="O8240" t="s">
        <v>55</v>
      </c>
      <c r="P8240" t="s">
        <v>9</v>
      </c>
      <c r="Q8240" t="s">
        <v>9</v>
      </c>
      <c r="R8240" t="s">
        <v>224</v>
      </c>
      <c r="S8240" t="s">
        <v>126</v>
      </c>
      <c r="T8240">
        <v>12</v>
      </c>
      <c r="U8240" t="s">
        <v>475</v>
      </c>
      <c r="W8240" t="s">
        <v>386</v>
      </c>
    </row>
    <row r="8241" spans="1:23" x14ac:dyDescent="0.25">
      <c r="A8241" t="s">
        <v>544</v>
      </c>
      <c r="B8241" s="1">
        <v>43801</v>
      </c>
      <c r="C8241">
        <v>-10.11</v>
      </c>
      <c r="D8241" t="s">
        <v>744</v>
      </c>
      <c r="E8241" t="s">
        <v>744</v>
      </c>
      <c r="F8241" t="s">
        <v>3021</v>
      </c>
      <c r="G8241" t="s">
        <v>104</v>
      </c>
      <c r="H8241" t="s">
        <v>7</v>
      </c>
      <c r="I8241" t="s">
        <v>7</v>
      </c>
      <c r="J8241" t="s">
        <v>9</v>
      </c>
      <c r="O8241" t="s">
        <v>104</v>
      </c>
      <c r="P8241" t="s">
        <v>9</v>
      </c>
      <c r="Q8241" t="s">
        <v>9</v>
      </c>
      <c r="R8241" t="s">
        <v>122</v>
      </c>
      <c r="S8241" t="s">
        <v>127</v>
      </c>
      <c r="T8241">
        <v>12</v>
      </c>
      <c r="U8241" t="s">
        <v>475</v>
      </c>
      <c r="W8241" t="s">
        <v>386</v>
      </c>
    </row>
    <row r="8242" spans="1:23" x14ac:dyDescent="0.25">
      <c r="A8242" t="s">
        <v>544</v>
      </c>
      <c r="B8242" s="1">
        <v>43801</v>
      </c>
      <c r="C8242">
        <v>-80.260000000000005</v>
      </c>
      <c r="D8242" t="s">
        <v>660</v>
      </c>
      <c r="E8242" t="s">
        <v>660</v>
      </c>
      <c r="F8242" t="s">
        <v>661</v>
      </c>
      <c r="G8242" t="s">
        <v>104</v>
      </c>
      <c r="H8242" t="s">
        <v>12</v>
      </c>
      <c r="I8242" t="s">
        <v>12</v>
      </c>
      <c r="J8242" t="s">
        <v>9</v>
      </c>
      <c r="O8242" t="s">
        <v>104</v>
      </c>
      <c r="P8242" t="s">
        <v>9</v>
      </c>
      <c r="Q8242" t="s">
        <v>9</v>
      </c>
      <c r="R8242" t="s">
        <v>122</v>
      </c>
      <c r="S8242" t="s">
        <v>127</v>
      </c>
      <c r="T8242">
        <v>12</v>
      </c>
      <c r="U8242" t="s">
        <v>475</v>
      </c>
      <c r="W8242" t="s">
        <v>386</v>
      </c>
    </row>
    <row r="8243" spans="1:23" x14ac:dyDescent="0.25">
      <c r="A8243" t="s">
        <v>492</v>
      </c>
      <c r="B8243" s="1">
        <v>43801</v>
      </c>
      <c r="C8243">
        <v>-46</v>
      </c>
      <c r="D8243" t="s">
        <v>1184</v>
      </c>
      <c r="E8243" t="s">
        <v>1184</v>
      </c>
      <c r="F8243" t="s">
        <v>1908</v>
      </c>
      <c r="G8243" t="s">
        <v>117</v>
      </c>
      <c r="H8243" t="s">
        <v>45</v>
      </c>
      <c r="I8243" t="s">
        <v>45</v>
      </c>
      <c r="J8243" t="s">
        <v>9</v>
      </c>
      <c r="O8243" t="s">
        <v>117</v>
      </c>
      <c r="P8243" t="s">
        <v>9</v>
      </c>
      <c r="Q8243" t="s">
        <v>9</v>
      </c>
      <c r="R8243" t="s">
        <v>122</v>
      </c>
      <c r="S8243" t="s">
        <v>127</v>
      </c>
      <c r="T8243">
        <v>12</v>
      </c>
      <c r="U8243" t="s">
        <v>475</v>
      </c>
      <c r="W8243" t="s">
        <v>386</v>
      </c>
    </row>
    <row r="8244" spans="1:23" x14ac:dyDescent="0.25">
      <c r="A8244" t="s">
        <v>492</v>
      </c>
      <c r="B8244" s="1">
        <v>43801</v>
      </c>
      <c r="C8244">
        <v>-38.520000000000003</v>
      </c>
      <c r="D8244" t="s">
        <v>1222</v>
      </c>
      <c r="E8244" t="s">
        <v>1222</v>
      </c>
      <c r="F8244" t="s">
        <v>3025</v>
      </c>
      <c r="G8244" t="s">
        <v>100</v>
      </c>
      <c r="H8244" t="s">
        <v>77</v>
      </c>
      <c r="I8244" t="s">
        <v>77</v>
      </c>
      <c r="J8244" t="s">
        <v>9</v>
      </c>
      <c r="O8244" t="s">
        <v>100</v>
      </c>
      <c r="P8244" t="s">
        <v>9</v>
      </c>
      <c r="Q8244" t="s">
        <v>9</v>
      </c>
      <c r="R8244" t="s">
        <v>122</v>
      </c>
      <c r="S8244" t="s">
        <v>127</v>
      </c>
      <c r="T8244">
        <v>1</v>
      </c>
      <c r="U8244" t="s">
        <v>475</v>
      </c>
      <c r="V8244" t="s">
        <v>278</v>
      </c>
      <c r="W8244" t="s">
        <v>386</v>
      </c>
    </row>
    <row r="8245" spans="1:23" x14ac:dyDescent="0.25">
      <c r="A8245" t="s">
        <v>492</v>
      </c>
      <c r="B8245" s="1">
        <v>43801</v>
      </c>
      <c r="C8245">
        <v>-17.579999999999998</v>
      </c>
      <c r="D8245" t="s">
        <v>3022</v>
      </c>
      <c r="E8245" t="s">
        <v>3022</v>
      </c>
      <c r="F8245" t="s">
        <v>3023</v>
      </c>
      <c r="G8245" t="s">
        <v>13</v>
      </c>
      <c r="H8245" t="s">
        <v>11</v>
      </c>
      <c r="I8245" t="s">
        <v>11</v>
      </c>
      <c r="J8245" t="s">
        <v>9</v>
      </c>
      <c r="O8245" t="s">
        <v>13</v>
      </c>
      <c r="P8245" t="s">
        <v>9</v>
      </c>
      <c r="Q8245" t="s">
        <v>9</v>
      </c>
      <c r="R8245" t="s">
        <v>122</v>
      </c>
      <c r="S8245" t="s">
        <v>127</v>
      </c>
      <c r="T8245">
        <v>12</v>
      </c>
      <c r="U8245" t="s">
        <v>475</v>
      </c>
      <c r="W8245" t="s">
        <v>386</v>
      </c>
    </row>
    <row r="8246" spans="1:23" x14ac:dyDescent="0.25">
      <c r="A8246" t="s">
        <v>34</v>
      </c>
      <c r="B8246" s="1">
        <v>43800</v>
      </c>
      <c r="C8246">
        <v>-33.020000000000003</v>
      </c>
      <c r="D8246" t="s">
        <v>491</v>
      </c>
      <c r="E8246" t="s">
        <v>491</v>
      </c>
      <c r="F8246" t="s">
        <v>3027</v>
      </c>
      <c r="G8246" t="s">
        <v>88</v>
      </c>
      <c r="H8246" t="s">
        <v>50</v>
      </c>
      <c r="I8246" t="s">
        <v>50</v>
      </c>
      <c r="J8246" t="s">
        <v>9</v>
      </c>
      <c r="O8246" t="s">
        <v>88</v>
      </c>
      <c r="P8246" t="s">
        <v>9</v>
      </c>
      <c r="Q8246" t="s">
        <v>3028</v>
      </c>
      <c r="R8246" t="s">
        <v>122</v>
      </c>
      <c r="S8246" t="s">
        <v>124</v>
      </c>
      <c r="T8246">
        <v>1</v>
      </c>
      <c r="U8246" t="s">
        <v>475</v>
      </c>
      <c r="W8246" t="s">
        <v>386</v>
      </c>
    </row>
    <row r="8247" spans="1:23" x14ac:dyDescent="0.25">
      <c r="A8247" t="s">
        <v>34</v>
      </c>
      <c r="B8247" s="1">
        <v>43800</v>
      </c>
      <c r="C8247">
        <v>-13.92</v>
      </c>
      <c r="D8247" t="s">
        <v>491</v>
      </c>
      <c r="E8247" t="s">
        <v>491</v>
      </c>
      <c r="F8247" t="s">
        <v>3029</v>
      </c>
      <c r="G8247" t="s">
        <v>88</v>
      </c>
      <c r="H8247" t="s">
        <v>50</v>
      </c>
      <c r="I8247" t="s">
        <v>50</v>
      </c>
      <c r="J8247" t="s">
        <v>9</v>
      </c>
      <c r="O8247" t="s">
        <v>88</v>
      </c>
      <c r="P8247" t="s">
        <v>9</v>
      </c>
      <c r="Q8247" t="s">
        <v>9</v>
      </c>
      <c r="R8247" t="s">
        <v>122</v>
      </c>
      <c r="S8247" t="s">
        <v>124</v>
      </c>
      <c r="T8247">
        <v>1</v>
      </c>
      <c r="U8247" t="s">
        <v>475</v>
      </c>
      <c r="W8247" t="s">
        <v>386</v>
      </c>
    </row>
    <row r="8248" spans="1:23" x14ac:dyDescent="0.25">
      <c r="A8248" t="s">
        <v>34</v>
      </c>
      <c r="B8248" s="1">
        <v>43800</v>
      </c>
      <c r="C8248">
        <v>-42.74</v>
      </c>
      <c r="D8248" t="s">
        <v>491</v>
      </c>
      <c r="E8248" t="s">
        <v>491</v>
      </c>
      <c r="F8248" t="s">
        <v>3038</v>
      </c>
      <c r="G8248" t="s">
        <v>78</v>
      </c>
      <c r="H8248" t="s">
        <v>27</v>
      </c>
      <c r="I8248" t="s">
        <v>27</v>
      </c>
      <c r="J8248" t="s">
        <v>9</v>
      </c>
      <c r="O8248" t="s">
        <v>78</v>
      </c>
      <c r="P8248" t="s">
        <v>9</v>
      </c>
      <c r="Q8248" t="s">
        <v>9</v>
      </c>
      <c r="R8248" t="s">
        <v>122</v>
      </c>
      <c r="S8248" t="s">
        <v>127</v>
      </c>
      <c r="T8248">
        <v>1</v>
      </c>
      <c r="U8248" t="s">
        <v>475</v>
      </c>
      <c r="W8248" t="s">
        <v>386</v>
      </c>
    </row>
    <row r="8249" spans="1:23" x14ac:dyDescent="0.25">
      <c r="A8249" t="s">
        <v>34</v>
      </c>
      <c r="B8249" s="1">
        <v>43800</v>
      </c>
      <c r="C8249">
        <v>-12.02</v>
      </c>
      <c r="D8249" t="s">
        <v>491</v>
      </c>
      <c r="E8249" t="s">
        <v>491</v>
      </c>
      <c r="F8249" t="s">
        <v>3037</v>
      </c>
      <c r="G8249" t="s">
        <v>78</v>
      </c>
      <c r="H8249" t="s">
        <v>27</v>
      </c>
      <c r="I8249" t="s">
        <v>27</v>
      </c>
      <c r="J8249" t="s">
        <v>9</v>
      </c>
      <c r="O8249" t="s">
        <v>78</v>
      </c>
      <c r="P8249" t="s">
        <v>9</v>
      </c>
      <c r="Q8249" t="s">
        <v>9</v>
      </c>
      <c r="R8249" t="s">
        <v>122</v>
      </c>
      <c r="S8249" t="s">
        <v>127</v>
      </c>
      <c r="T8249">
        <v>1</v>
      </c>
      <c r="U8249" t="s">
        <v>475</v>
      </c>
      <c r="W8249" t="s">
        <v>386</v>
      </c>
    </row>
    <row r="8250" spans="1:23" x14ac:dyDescent="0.25">
      <c r="A8250" t="s">
        <v>34</v>
      </c>
      <c r="B8250" s="1">
        <v>43800</v>
      </c>
      <c r="C8250">
        <v>-604.45000000000005</v>
      </c>
      <c r="D8250" t="s">
        <v>491</v>
      </c>
      <c r="E8250" t="s">
        <v>491</v>
      </c>
      <c r="F8250" t="s">
        <v>3032</v>
      </c>
      <c r="G8250" t="s">
        <v>88</v>
      </c>
      <c r="H8250" t="s">
        <v>50</v>
      </c>
      <c r="I8250" t="s">
        <v>50</v>
      </c>
      <c r="J8250" t="s">
        <v>9</v>
      </c>
      <c r="O8250" t="s">
        <v>88</v>
      </c>
      <c r="P8250" t="s">
        <v>9</v>
      </c>
      <c r="Q8250" t="s">
        <v>3033</v>
      </c>
      <c r="R8250" t="s">
        <v>122</v>
      </c>
      <c r="S8250" t="s">
        <v>124</v>
      </c>
      <c r="T8250">
        <v>1</v>
      </c>
      <c r="U8250" t="s">
        <v>475</v>
      </c>
      <c r="W8250" t="s">
        <v>386</v>
      </c>
    </row>
    <row r="8251" spans="1:23" x14ac:dyDescent="0.25">
      <c r="A8251" t="s">
        <v>34</v>
      </c>
      <c r="B8251" s="1">
        <v>43800</v>
      </c>
      <c r="C8251">
        <v>-5.49</v>
      </c>
      <c r="D8251" t="s">
        <v>491</v>
      </c>
      <c r="E8251" t="s">
        <v>491</v>
      </c>
      <c r="F8251" t="s">
        <v>3030</v>
      </c>
      <c r="G8251" t="s">
        <v>120</v>
      </c>
      <c r="H8251" t="s">
        <v>83</v>
      </c>
      <c r="I8251" t="s">
        <v>83</v>
      </c>
      <c r="J8251" t="s">
        <v>9</v>
      </c>
      <c r="O8251" t="s">
        <v>120</v>
      </c>
      <c r="P8251" t="s">
        <v>9</v>
      </c>
      <c r="Q8251" t="s">
        <v>3031</v>
      </c>
      <c r="R8251" t="s">
        <v>122</v>
      </c>
      <c r="S8251" t="s">
        <v>127</v>
      </c>
      <c r="T8251">
        <v>12</v>
      </c>
      <c r="U8251" t="s">
        <v>475</v>
      </c>
      <c r="W8251" t="s">
        <v>386</v>
      </c>
    </row>
    <row r="8252" spans="1:23" x14ac:dyDescent="0.25">
      <c r="A8252" t="s">
        <v>34</v>
      </c>
      <c r="B8252" s="1">
        <v>43800</v>
      </c>
      <c r="C8252">
        <v>-15.8</v>
      </c>
      <c r="D8252" t="s">
        <v>491</v>
      </c>
      <c r="E8252" t="s">
        <v>491</v>
      </c>
      <c r="F8252" t="s">
        <v>3039</v>
      </c>
      <c r="G8252" t="s">
        <v>120</v>
      </c>
      <c r="H8252" t="s">
        <v>83</v>
      </c>
      <c r="I8252" t="s">
        <v>83</v>
      </c>
      <c r="J8252" t="s">
        <v>9</v>
      </c>
      <c r="O8252" t="s">
        <v>120</v>
      </c>
      <c r="P8252" t="s">
        <v>9</v>
      </c>
      <c r="Q8252" t="s">
        <v>9</v>
      </c>
      <c r="R8252" t="s">
        <v>122</v>
      </c>
      <c r="S8252" t="s">
        <v>127</v>
      </c>
      <c r="T8252">
        <v>12</v>
      </c>
      <c r="U8252" t="s">
        <v>475</v>
      </c>
      <c r="W8252" t="s">
        <v>386</v>
      </c>
    </row>
    <row r="8253" spans="1:23" x14ac:dyDescent="0.25">
      <c r="A8253" t="s">
        <v>544</v>
      </c>
      <c r="B8253" s="1">
        <v>43800</v>
      </c>
      <c r="C8253">
        <v>-20.8</v>
      </c>
      <c r="D8253" t="s">
        <v>697</v>
      </c>
      <c r="E8253" t="s">
        <v>697</v>
      </c>
      <c r="F8253" t="s">
        <v>3026</v>
      </c>
      <c r="G8253" t="s">
        <v>78</v>
      </c>
      <c r="H8253" t="s">
        <v>60</v>
      </c>
      <c r="I8253" t="s">
        <v>60</v>
      </c>
      <c r="J8253" t="s">
        <v>9</v>
      </c>
      <c r="O8253" t="s">
        <v>78</v>
      </c>
      <c r="P8253" t="s">
        <v>29</v>
      </c>
      <c r="Q8253" t="s">
        <v>9</v>
      </c>
      <c r="R8253" t="s">
        <v>122</v>
      </c>
      <c r="S8253" t="s">
        <v>124</v>
      </c>
      <c r="T8253">
        <v>1</v>
      </c>
      <c r="U8253" t="s">
        <v>475</v>
      </c>
      <c r="V8253" t="s">
        <v>289</v>
      </c>
      <c r="W8253" t="s">
        <v>1640</v>
      </c>
    </row>
    <row r="8254" spans="1:23" x14ac:dyDescent="0.25">
      <c r="A8254" t="s">
        <v>544</v>
      </c>
      <c r="B8254" s="1">
        <v>43800</v>
      </c>
      <c r="C8254">
        <v>-25.03</v>
      </c>
      <c r="D8254" t="s">
        <v>3034</v>
      </c>
      <c r="E8254" t="s">
        <v>3034</v>
      </c>
      <c r="F8254" t="s">
        <v>3035</v>
      </c>
      <c r="G8254" t="s">
        <v>104</v>
      </c>
      <c r="H8254" t="s">
        <v>7</v>
      </c>
      <c r="I8254" t="s">
        <v>7</v>
      </c>
      <c r="J8254" t="s">
        <v>9</v>
      </c>
      <c r="O8254" t="s">
        <v>104</v>
      </c>
      <c r="P8254" t="s">
        <v>9</v>
      </c>
      <c r="Q8254" t="s">
        <v>9</v>
      </c>
      <c r="R8254" t="s">
        <v>122</v>
      </c>
      <c r="S8254" t="s">
        <v>127</v>
      </c>
      <c r="T8254">
        <v>12</v>
      </c>
      <c r="U8254" t="s">
        <v>475</v>
      </c>
      <c r="W8254" t="s">
        <v>386</v>
      </c>
    </row>
    <row r="8255" spans="1:23" x14ac:dyDescent="0.25">
      <c r="A8255" t="s">
        <v>533</v>
      </c>
      <c r="B8255" s="1">
        <v>43800</v>
      </c>
      <c r="C8255">
        <v>-75.37</v>
      </c>
      <c r="D8255" t="s">
        <v>547</v>
      </c>
      <c r="E8255" t="s">
        <v>547</v>
      </c>
      <c r="F8255" t="s">
        <v>2309</v>
      </c>
      <c r="G8255" t="s">
        <v>94</v>
      </c>
      <c r="H8255" t="s">
        <v>291</v>
      </c>
      <c r="I8255" t="s">
        <v>291</v>
      </c>
      <c r="J8255" t="s">
        <v>9</v>
      </c>
      <c r="O8255" t="s">
        <v>94</v>
      </c>
      <c r="P8255" t="s">
        <v>29</v>
      </c>
      <c r="Q8255" t="s">
        <v>9</v>
      </c>
      <c r="R8255" t="s">
        <v>122</v>
      </c>
      <c r="S8255" t="s">
        <v>127</v>
      </c>
      <c r="T8255">
        <v>12</v>
      </c>
      <c r="U8255" t="s">
        <v>475</v>
      </c>
      <c r="V8255" t="s">
        <v>282</v>
      </c>
      <c r="W8255" t="s">
        <v>1640</v>
      </c>
    </row>
    <row r="8256" spans="1:23" x14ac:dyDescent="0.25">
      <c r="A8256" t="s">
        <v>544</v>
      </c>
      <c r="B8256" s="1">
        <v>43800</v>
      </c>
      <c r="C8256">
        <v>-44.88</v>
      </c>
      <c r="D8256" t="s">
        <v>1990</v>
      </c>
      <c r="E8256" t="s">
        <v>1990</v>
      </c>
      <c r="F8256" t="s">
        <v>3040</v>
      </c>
      <c r="G8256" t="s">
        <v>104</v>
      </c>
      <c r="H8256" t="s">
        <v>12</v>
      </c>
      <c r="I8256" t="s">
        <v>12</v>
      </c>
      <c r="J8256" t="s">
        <v>9</v>
      </c>
      <c r="O8256" t="s">
        <v>104</v>
      </c>
      <c r="P8256" t="s">
        <v>9</v>
      </c>
      <c r="Q8256" t="s">
        <v>9</v>
      </c>
      <c r="R8256" t="s">
        <v>122</v>
      </c>
      <c r="S8256" t="s">
        <v>127</v>
      </c>
      <c r="T8256">
        <v>12</v>
      </c>
      <c r="U8256" t="s">
        <v>475</v>
      </c>
      <c r="W8256" t="s">
        <v>386</v>
      </c>
    </row>
    <row r="8257" spans="1:23" x14ac:dyDescent="0.25">
      <c r="A8257" t="s">
        <v>34</v>
      </c>
      <c r="B8257" s="1">
        <v>43800</v>
      </c>
      <c r="C8257">
        <v>-55.04</v>
      </c>
      <c r="D8257" t="s">
        <v>491</v>
      </c>
      <c r="E8257" t="s">
        <v>491</v>
      </c>
      <c r="F8257" t="s">
        <v>3036</v>
      </c>
      <c r="G8257" t="s">
        <v>88</v>
      </c>
      <c r="H8257" t="s">
        <v>50</v>
      </c>
      <c r="I8257" t="s">
        <v>50</v>
      </c>
      <c r="J8257" t="s">
        <v>9</v>
      </c>
      <c r="O8257" t="s">
        <v>88</v>
      </c>
      <c r="P8257" t="s">
        <v>9</v>
      </c>
      <c r="Q8257" t="s">
        <v>9</v>
      </c>
      <c r="R8257" t="s">
        <v>122</v>
      </c>
      <c r="S8257" t="s">
        <v>124</v>
      </c>
      <c r="T8257">
        <v>1</v>
      </c>
      <c r="U8257" t="s">
        <v>475</v>
      </c>
      <c r="W8257" t="s">
        <v>386</v>
      </c>
    </row>
    <row r="8258" spans="1:23" x14ac:dyDescent="0.25">
      <c r="A8258" t="s">
        <v>414</v>
      </c>
      <c r="B8258" s="1">
        <v>43799</v>
      </c>
      <c r="C8258">
        <v>7.0000000000000007E-2</v>
      </c>
      <c r="D8258" t="s">
        <v>545</v>
      </c>
      <c r="E8258" t="s">
        <v>545</v>
      </c>
      <c r="F8258" t="s">
        <v>546</v>
      </c>
      <c r="G8258" t="s">
        <v>92</v>
      </c>
      <c r="H8258" t="s">
        <v>71</v>
      </c>
      <c r="I8258" t="s">
        <v>71</v>
      </c>
      <c r="J8258" t="s">
        <v>9</v>
      </c>
      <c r="O8258" t="s">
        <v>92</v>
      </c>
      <c r="P8258" t="s">
        <v>9</v>
      </c>
      <c r="Q8258" t="s">
        <v>9</v>
      </c>
      <c r="R8258" t="s">
        <v>92</v>
      </c>
      <c r="S8258" t="s">
        <v>127</v>
      </c>
      <c r="T8258">
        <v>12</v>
      </c>
      <c r="U8258" t="s">
        <v>475</v>
      </c>
      <c r="W8258" t="s">
        <v>386</v>
      </c>
    </row>
    <row r="8259" spans="1:23" x14ac:dyDescent="0.25">
      <c r="A8259" t="s">
        <v>19</v>
      </c>
      <c r="B8259" s="1">
        <v>43799</v>
      </c>
      <c r="C8259">
        <v>0.3</v>
      </c>
      <c r="D8259" t="s">
        <v>554</v>
      </c>
      <c r="E8259" t="s">
        <v>554</v>
      </c>
      <c r="F8259" t="s">
        <v>555</v>
      </c>
      <c r="G8259" t="s">
        <v>92</v>
      </c>
      <c r="H8259" t="s">
        <v>71</v>
      </c>
      <c r="I8259" t="s">
        <v>71</v>
      </c>
      <c r="J8259" t="s">
        <v>9</v>
      </c>
      <c r="O8259" t="s">
        <v>92</v>
      </c>
      <c r="P8259" t="s">
        <v>9</v>
      </c>
      <c r="Q8259" t="s">
        <v>9</v>
      </c>
      <c r="R8259" t="s">
        <v>92</v>
      </c>
      <c r="S8259" t="s">
        <v>127</v>
      </c>
      <c r="T8259">
        <v>12</v>
      </c>
      <c r="U8259" t="s">
        <v>475</v>
      </c>
      <c r="W8259" t="s">
        <v>386</v>
      </c>
    </row>
    <row r="8260" spans="1:23" x14ac:dyDescent="0.25">
      <c r="A8260" t="s">
        <v>390</v>
      </c>
      <c r="B8260" s="1">
        <v>43799</v>
      </c>
      <c r="C8260">
        <v>155.05000000000001</v>
      </c>
      <c r="D8260" t="s">
        <v>551</v>
      </c>
      <c r="E8260" t="s">
        <v>551</v>
      </c>
      <c r="F8260" t="s">
        <v>552</v>
      </c>
      <c r="G8260" t="s">
        <v>92</v>
      </c>
      <c r="H8260" t="s">
        <v>71</v>
      </c>
      <c r="I8260" t="s">
        <v>71</v>
      </c>
      <c r="J8260" t="s">
        <v>9</v>
      </c>
      <c r="O8260" t="s">
        <v>92</v>
      </c>
      <c r="P8260" t="s">
        <v>9</v>
      </c>
      <c r="Q8260" t="s">
        <v>9</v>
      </c>
      <c r="R8260" t="s">
        <v>92</v>
      </c>
      <c r="S8260" t="s">
        <v>127</v>
      </c>
      <c r="T8260">
        <v>12</v>
      </c>
      <c r="U8260" t="s">
        <v>475</v>
      </c>
      <c r="W8260" t="s">
        <v>386</v>
      </c>
    </row>
    <row r="8261" spans="1:23" x14ac:dyDescent="0.25">
      <c r="A8261" t="s">
        <v>336</v>
      </c>
      <c r="B8261" s="1">
        <v>43799</v>
      </c>
      <c r="C8261">
        <v>-20</v>
      </c>
      <c r="D8261" t="s">
        <v>3041</v>
      </c>
      <c r="E8261" t="s">
        <v>3041</v>
      </c>
      <c r="F8261" t="s">
        <v>1770</v>
      </c>
      <c r="G8261" t="s">
        <v>120</v>
      </c>
      <c r="H8261" t="s">
        <v>83</v>
      </c>
      <c r="I8261" t="s">
        <v>83</v>
      </c>
      <c r="J8261" t="s">
        <v>9</v>
      </c>
      <c r="O8261" t="s">
        <v>120</v>
      </c>
      <c r="P8261" t="s">
        <v>9</v>
      </c>
      <c r="Q8261" t="s">
        <v>9</v>
      </c>
      <c r="R8261" t="s">
        <v>122</v>
      </c>
      <c r="S8261" t="s">
        <v>127</v>
      </c>
      <c r="T8261">
        <v>12</v>
      </c>
      <c r="U8261" t="s">
        <v>475</v>
      </c>
      <c r="W8261" t="s">
        <v>386</v>
      </c>
    </row>
    <row r="8262" spans="1:23" x14ac:dyDescent="0.25">
      <c r="A8262" t="s">
        <v>553</v>
      </c>
      <c r="B8262" s="1">
        <v>43799</v>
      </c>
      <c r="C8262">
        <v>4.08</v>
      </c>
      <c r="D8262" t="s">
        <v>554</v>
      </c>
      <c r="E8262" t="s">
        <v>554</v>
      </c>
      <c r="F8262" t="s">
        <v>555</v>
      </c>
      <c r="G8262" t="s">
        <v>92</v>
      </c>
      <c r="H8262" t="s">
        <v>71</v>
      </c>
      <c r="I8262" t="s">
        <v>71</v>
      </c>
      <c r="J8262" t="s">
        <v>9</v>
      </c>
      <c r="O8262" t="s">
        <v>92</v>
      </c>
      <c r="P8262" t="s">
        <v>9</v>
      </c>
      <c r="Q8262" t="s">
        <v>9</v>
      </c>
      <c r="R8262" t="s">
        <v>92</v>
      </c>
      <c r="S8262" t="s">
        <v>127</v>
      </c>
      <c r="T8262">
        <v>12</v>
      </c>
      <c r="U8262" t="s">
        <v>475</v>
      </c>
      <c r="W8262" t="s">
        <v>386</v>
      </c>
    </row>
    <row r="8263" spans="1:23" x14ac:dyDescent="0.25">
      <c r="A8263" t="s">
        <v>492</v>
      </c>
      <c r="B8263" s="1">
        <v>43799</v>
      </c>
      <c r="C8263">
        <v>-20</v>
      </c>
      <c r="D8263" t="s">
        <v>580</v>
      </c>
      <c r="E8263" t="s">
        <v>580</v>
      </c>
      <c r="F8263" t="s">
        <v>581</v>
      </c>
      <c r="G8263" t="s">
        <v>88</v>
      </c>
      <c r="H8263" t="s">
        <v>59</v>
      </c>
      <c r="I8263" t="s">
        <v>59</v>
      </c>
      <c r="J8263" t="s">
        <v>9</v>
      </c>
      <c r="O8263" t="s">
        <v>88</v>
      </c>
      <c r="P8263" t="s">
        <v>9</v>
      </c>
      <c r="Q8263" t="s">
        <v>9</v>
      </c>
      <c r="R8263" t="s">
        <v>122</v>
      </c>
      <c r="S8263" t="s">
        <v>127</v>
      </c>
      <c r="T8263">
        <v>1</v>
      </c>
      <c r="U8263" t="s">
        <v>475</v>
      </c>
      <c r="W8263" t="s">
        <v>386</v>
      </c>
    </row>
    <row r="8264" spans="1:23" x14ac:dyDescent="0.25">
      <c r="A8264" t="s">
        <v>544</v>
      </c>
      <c r="B8264" s="1">
        <v>43799</v>
      </c>
      <c r="C8264">
        <v>-38.520000000000003</v>
      </c>
      <c r="D8264" t="s">
        <v>514</v>
      </c>
      <c r="E8264" t="s">
        <v>514</v>
      </c>
      <c r="F8264" t="s">
        <v>3042</v>
      </c>
      <c r="G8264" t="s">
        <v>13</v>
      </c>
      <c r="H8264" t="s">
        <v>91</v>
      </c>
      <c r="I8264" t="s">
        <v>91</v>
      </c>
      <c r="J8264" t="s">
        <v>9</v>
      </c>
      <c r="O8264" t="s">
        <v>13</v>
      </c>
      <c r="P8264" t="s">
        <v>9</v>
      </c>
      <c r="Q8264" t="s">
        <v>9</v>
      </c>
      <c r="R8264" t="s">
        <v>122</v>
      </c>
      <c r="S8264" t="s">
        <v>127</v>
      </c>
      <c r="T8264">
        <v>12</v>
      </c>
      <c r="U8264" t="s">
        <v>475</v>
      </c>
      <c r="W8264" t="s">
        <v>386</v>
      </c>
    </row>
    <row r="8265" spans="1:23" x14ac:dyDescent="0.25">
      <c r="A8265" t="s">
        <v>58</v>
      </c>
      <c r="B8265" s="1">
        <v>43799</v>
      </c>
      <c r="C8265">
        <v>200.21</v>
      </c>
      <c r="D8265" t="s">
        <v>551</v>
      </c>
      <c r="E8265" t="s">
        <v>551</v>
      </c>
      <c r="F8265" t="s">
        <v>552</v>
      </c>
      <c r="G8265" t="s">
        <v>92</v>
      </c>
      <c r="H8265" t="s">
        <v>71</v>
      </c>
      <c r="I8265" t="s">
        <v>71</v>
      </c>
      <c r="J8265" t="s">
        <v>9</v>
      </c>
      <c r="O8265" t="s">
        <v>92</v>
      </c>
      <c r="P8265" t="s">
        <v>9</v>
      </c>
      <c r="Q8265" t="s">
        <v>9</v>
      </c>
      <c r="R8265" t="s">
        <v>92</v>
      </c>
      <c r="S8265" t="s">
        <v>127</v>
      </c>
      <c r="T8265">
        <v>12</v>
      </c>
      <c r="U8265" t="s">
        <v>475</v>
      </c>
      <c r="W8265" t="s">
        <v>386</v>
      </c>
    </row>
    <row r="8266" spans="1:23" x14ac:dyDescent="0.25">
      <c r="A8266" t="s">
        <v>391</v>
      </c>
      <c r="B8266" s="1">
        <v>43799</v>
      </c>
      <c r="C8266">
        <v>0.06</v>
      </c>
      <c r="D8266" t="s">
        <v>554</v>
      </c>
      <c r="E8266" t="s">
        <v>554</v>
      </c>
      <c r="F8266" t="s">
        <v>555</v>
      </c>
      <c r="G8266" t="s">
        <v>92</v>
      </c>
      <c r="H8266" t="s">
        <v>71</v>
      </c>
      <c r="I8266" t="s">
        <v>71</v>
      </c>
      <c r="J8266" t="s">
        <v>9</v>
      </c>
      <c r="O8266" t="s">
        <v>92</v>
      </c>
      <c r="P8266" t="s">
        <v>9</v>
      </c>
      <c r="Q8266" t="s">
        <v>9</v>
      </c>
      <c r="R8266" t="s">
        <v>92</v>
      </c>
      <c r="S8266" t="s">
        <v>127</v>
      </c>
      <c r="T8266">
        <v>12</v>
      </c>
      <c r="U8266" t="s">
        <v>475</v>
      </c>
      <c r="W8266" t="s">
        <v>386</v>
      </c>
    </row>
    <row r="8267" spans="1:23" x14ac:dyDescent="0.25">
      <c r="A8267" t="s">
        <v>966</v>
      </c>
      <c r="B8267" s="1">
        <v>43799</v>
      </c>
      <c r="C8267">
        <v>77.61</v>
      </c>
      <c r="D8267" t="s">
        <v>545</v>
      </c>
      <c r="E8267" t="s">
        <v>545</v>
      </c>
      <c r="F8267" t="s">
        <v>546</v>
      </c>
      <c r="G8267" t="s">
        <v>92</v>
      </c>
      <c r="H8267" t="s">
        <v>71</v>
      </c>
      <c r="I8267" t="s">
        <v>71</v>
      </c>
      <c r="J8267" t="s">
        <v>9</v>
      </c>
      <c r="O8267" t="s">
        <v>92</v>
      </c>
      <c r="P8267" t="s">
        <v>9</v>
      </c>
      <c r="Q8267" t="s">
        <v>9</v>
      </c>
      <c r="R8267" t="s">
        <v>92</v>
      </c>
      <c r="S8267" t="s">
        <v>127</v>
      </c>
      <c r="T8267">
        <v>12</v>
      </c>
      <c r="U8267" t="s">
        <v>475</v>
      </c>
      <c r="W8267" t="s">
        <v>386</v>
      </c>
    </row>
    <row r="8268" spans="1:23" x14ac:dyDescent="0.25">
      <c r="A8268" t="s">
        <v>413</v>
      </c>
      <c r="B8268" s="1">
        <v>43799</v>
      </c>
      <c r="C8268">
        <v>0.01</v>
      </c>
      <c r="D8268" t="s">
        <v>545</v>
      </c>
      <c r="E8268" t="s">
        <v>545</v>
      </c>
      <c r="F8268" t="s">
        <v>546</v>
      </c>
      <c r="G8268" t="s">
        <v>92</v>
      </c>
      <c r="H8268" t="s">
        <v>71</v>
      </c>
      <c r="I8268" t="s">
        <v>71</v>
      </c>
      <c r="J8268" t="s">
        <v>9</v>
      </c>
      <c r="O8268" t="s">
        <v>92</v>
      </c>
      <c r="P8268" t="s">
        <v>9</v>
      </c>
      <c r="Q8268" t="s">
        <v>9</v>
      </c>
      <c r="R8268" t="s">
        <v>92</v>
      </c>
      <c r="S8268" t="s">
        <v>127</v>
      </c>
      <c r="T8268">
        <v>12</v>
      </c>
      <c r="U8268" t="s">
        <v>475</v>
      </c>
      <c r="W8268" t="s">
        <v>386</v>
      </c>
    </row>
    <row r="8269" spans="1:23" x14ac:dyDescent="0.25">
      <c r="A8269" t="s">
        <v>356</v>
      </c>
      <c r="B8269" s="1">
        <v>43798</v>
      </c>
      <c r="C8269">
        <v>5.12</v>
      </c>
      <c r="D8269" t="s">
        <v>6618</v>
      </c>
      <c r="E8269" t="s">
        <v>6618</v>
      </c>
      <c r="F8269" t="s">
        <v>6487</v>
      </c>
      <c r="G8269" t="s">
        <v>89</v>
      </c>
      <c r="H8269" t="s">
        <v>69</v>
      </c>
      <c r="I8269" t="s">
        <v>69</v>
      </c>
      <c r="J8269" t="s">
        <v>9</v>
      </c>
      <c r="O8269" t="s">
        <v>89</v>
      </c>
      <c r="P8269" t="s">
        <v>9</v>
      </c>
      <c r="Q8269" t="s">
        <v>9</v>
      </c>
      <c r="R8269" t="s">
        <v>224</v>
      </c>
      <c r="S8269" t="s">
        <v>127</v>
      </c>
      <c r="T8269">
        <v>1</v>
      </c>
      <c r="U8269" t="s">
        <v>475</v>
      </c>
      <c r="W8269" t="s">
        <v>386</v>
      </c>
    </row>
    <row r="8270" spans="1:23" x14ac:dyDescent="0.25">
      <c r="A8270" t="s">
        <v>336</v>
      </c>
      <c r="B8270" s="1">
        <v>43798</v>
      </c>
      <c r="C8270">
        <v>0.11</v>
      </c>
      <c r="D8270" t="s">
        <v>556</v>
      </c>
      <c r="E8270" t="s">
        <v>556</v>
      </c>
      <c r="F8270" t="s">
        <v>546</v>
      </c>
      <c r="G8270" t="s">
        <v>92</v>
      </c>
      <c r="H8270" t="s">
        <v>71</v>
      </c>
      <c r="I8270" t="s">
        <v>71</v>
      </c>
      <c r="J8270" t="s">
        <v>9</v>
      </c>
      <c r="O8270" t="s">
        <v>92</v>
      </c>
      <c r="P8270" t="s">
        <v>9</v>
      </c>
      <c r="Q8270" t="s">
        <v>9</v>
      </c>
      <c r="R8270" t="s">
        <v>92</v>
      </c>
      <c r="S8270" t="s">
        <v>127</v>
      </c>
      <c r="T8270">
        <v>12</v>
      </c>
      <c r="U8270" t="s">
        <v>475</v>
      </c>
      <c r="W8270" t="s">
        <v>386</v>
      </c>
    </row>
    <row r="8271" spans="1:23" x14ac:dyDescent="0.25">
      <c r="A8271" t="s">
        <v>544</v>
      </c>
      <c r="B8271" s="1">
        <v>43798</v>
      </c>
      <c r="C8271">
        <v>-22.68</v>
      </c>
      <c r="D8271" t="s">
        <v>493</v>
      </c>
      <c r="E8271" t="s">
        <v>493</v>
      </c>
      <c r="F8271" t="s">
        <v>1409</v>
      </c>
      <c r="G8271" t="s">
        <v>104</v>
      </c>
      <c r="H8271" t="s">
        <v>16</v>
      </c>
      <c r="I8271" t="s">
        <v>16</v>
      </c>
      <c r="J8271" t="s">
        <v>9</v>
      </c>
      <c r="O8271" t="s">
        <v>104</v>
      </c>
      <c r="P8271" t="s">
        <v>9</v>
      </c>
      <c r="Q8271" t="s">
        <v>9</v>
      </c>
      <c r="R8271" t="s">
        <v>122</v>
      </c>
      <c r="S8271" t="s">
        <v>127</v>
      </c>
      <c r="T8271">
        <v>12</v>
      </c>
      <c r="U8271" t="s">
        <v>475</v>
      </c>
      <c r="W8271" t="s">
        <v>386</v>
      </c>
    </row>
    <row r="8272" spans="1:23" x14ac:dyDescent="0.25">
      <c r="A8272" t="s">
        <v>356</v>
      </c>
      <c r="B8272" s="1">
        <v>43798</v>
      </c>
      <c r="C8272">
        <v>15.18</v>
      </c>
      <c r="D8272" t="s">
        <v>6618</v>
      </c>
      <c r="E8272" t="s">
        <v>6618</v>
      </c>
      <c r="F8272" t="s">
        <v>6487</v>
      </c>
      <c r="G8272" t="s">
        <v>89</v>
      </c>
      <c r="H8272" t="s">
        <v>69</v>
      </c>
      <c r="I8272" t="s">
        <v>69</v>
      </c>
      <c r="J8272" t="s">
        <v>9</v>
      </c>
      <c r="O8272" t="s">
        <v>89</v>
      </c>
      <c r="P8272" t="s">
        <v>9</v>
      </c>
      <c r="Q8272" t="s">
        <v>9</v>
      </c>
      <c r="R8272" t="s">
        <v>224</v>
      </c>
      <c r="S8272" t="s">
        <v>127</v>
      </c>
      <c r="T8272">
        <v>1</v>
      </c>
      <c r="U8272" t="s">
        <v>475</v>
      </c>
      <c r="W8272" t="s">
        <v>386</v>
      </c>
    </row>
    <row r="8273" spans="1:23" x14ac:dyDescent="0.25">
      <c r="A8273" t="s">
        <v>356</v>
      </c>
      <c r="B8273" s="1">
        <v>43798</v>
      </c>
      <c r="C8273">
        <v>5.12</v>
      </c>
      <c r="D8273" t="s">
        <v>6618</v>
      </c>
      <c r="E8273" t="s">
        <v>6618</v>
      </c>
      <c r="F8273" t="s">
        <v>6487</v>
      </c>
      <c r="G8273" t="s">
        <v>89</v>
      </c>
      <c r="H8273" t="s">
        <v>69</v>
      </c>
      <c r="I8273" t="s">
        <v>69</v>
      </c>
      <c r="J8273" t="s">
        <v>9</v>
      </c>
      <c r="O8273" t="s">
        <v>89</v>
      </c>
      <c r="P8273" t="s">
        <v>9</v>
      </c>
      <c r="Q8273" t="s">
        <v>9</v>
      </c>
      <c r="R8273" t="s">
        <v>224</v>
      </c>
      <c r="S8273" t="s">
        <v>127</v>
      </c>
      <c r="T8273">
        <v>1</v>
      </c>
      <c r="U8273" t="s">
        <v>475</v>
      </c>
      <c r="W8273" t="s">
        <v>386</v>
      </c>
    </row>
    <row r="8274" spans="1:23" x14ac:dyDescent="0.25">
      <c r="A8274" t="s">
        <v>356</v>
      </c>
      <c r="B8274" s="1">
        <v>43798</v>
      </c>
      <c r="C8274">
        <v>15.18</v>
      </c>
      <c r="D8274" t="s">
        <v>6618</v>
      </c>
      <c r="E8274" t="s">
        <v>6618</v>
      </c>
      <c r="F8274" t="s">
        <v>6487</v>
      </c>
      <c r="G8274" t="s">
        <v>89</v>
      </c>
      <c r="H8274" t="s">
        <v>69</v>
      </c>
      <c r="I8274" t="s">
        <v>69</v>
      </c>
      <c r="J8274" t="s">
        <v>9</v>
      </c>
      <c r="O8274" t="s">
        <v>89</v>
      </c>
      <c r="P8274" t="s">
        <v>9</v>
      </c>
      <c r="Q8274" t="s">
        <v>9</v>
      </c>
      <c r="R8274" t="s">
        <v>224</v>
      </c>
      <c r="S8274" t="s">
        <v>127</v>
      </c>
      <c r="T8274">
        <v>1</v>
      </c>
      <c r="U8274" t="s">
        <v>475</v>
      </c>
      <c r="W8274" t="s">
        <v>386</v>
      </c>
    </row>
    <row r="8275" spans="1:23" x14ac:dyDescent="0.25">
      <c r="A8275" t="s">
        <v>19</v>
      </c>
      <c r="B8275" s="1">
        <v>43798</v>
      </c>
      <c r="C8275">
        <v>6213.27</v>
      </c>
      <c r="D8275" t="s">
        <v>719</v>
      </c>
      <c r="E8275" t="s">
        <v>719</v>
      </c>
      <c r="F8275" t="s">
        <v>565</v>
      </c>
      <c r="G8275" t="s">
        <v>92</v>
      </c>
      <c r="H8275" t="s">
        <v>30</v>
      </c>
      <c r="I8275" t="s">
        <v>30</v>
      </c>
      <c r="J8275" t="s">
        <v>9</v>
      </c>
      <c r="O8275" t="s">
        <v>92</v>
      </c>
      <c r="P8275" t="s">
        <v>9</v>
      </c>
      <c r="Q8275" t="s">
        <v>9</v>
      </c>
      <c r="R8275" t="s">
        <v>92</v>
      </c>
      <c r="S8275" t="s">
        <v>127</v>
      </c>
      <c r="T8275">
        <v>12</v>
      </c>
      <c r="U8275" t="s">
        <v>475</v>
      </c>
      <c r="W8275" t="s">
        <v>386</v>
      </c>
    </row>
    <row r="8276" spans="1:23" x14ac:dyDescent="0.25">
      <c r="A8276" t="s">
        <v>492</v>
      </c>
      <c r="B8276" s="1">
        <v>43798</v>
      </c>
      <c r="C8276">
        <v>-11.46</v>
      </c>
      <c r="D8276" t="s">
        <v>493</v>
      </c>
      <c r="E8276" t="s">
        <v>493</v>
      </c>
      <c r="F8276" t="s">
        <v>494</v>
      </c>
      <c r="G8276" t="s">
        <v>104</v>
      </c>
      <c r="H8276" t="s">
        <v>16</v>
      </c>
      <c r="I8276" t="s">
        <v>16</v>
      </c>
      <c r="J8276" t="s">
        <v>9</v>
      </c>
      <c r="O8276" t="s">
        <v>104</v>
      </c>
      <c r="P8276" t="s">
        <v>9</v>
      </c>
      <c r="Q8276" t="s">
        <v>9</v>
      </c>
      <c r="R8276" t="s">
        <v>122</v>
      </c>
      <c r="S8276" t="s">
        <v>127</v>
      </c>
      <c r="T8276">
        <v>12</v>
      </c>
      <c r="U8276" t="s">
        <v>475</v>
      </c>
      <c r="W8276" t="s">
        <v>386</v>
      </c>
    </row>
    <row r="8277" spans="1:23" x14ac:dyDescent="0.25">
      <c r="A8277" t="s">
        <v>492</v>
      </c>
      <c r="B8277" s="1">
        <v>43798</v>
      </c>
      <c r="C8277">
        <v>-54.99</v>
      </c>
      <c r="D8277" t="s">
        <v>765</v>
      </c>
      <c r="E8277" t="s">
        <v>765</v>
      </c>
      <c r="F8277" t="s">
        <v>766</v>
      </c>
      <c r="G8277" t="s">
        <v>110</v>
      </c>
      <c r="H8277" t="s">
        <v>108</v>
      </c>
      <c r="I8277" t="s">
        <v>108</v>
      </c>
      <c r="J8277" t="s">
        <v>9</v>
      </c>
      <c r="O8277" t="s">
        <v>110</v>
      </c>
      <c r="P8277" t="s">
        <v>9</v>
      </c>
      <c r="Q8277" t="s">
        <v>3047</v>
      </c>
      <c r="R8277" t="s">
        <v>122</v>
      </c>
      <c r="S8277" t="s">
        <v>125</v>
      </c>
      <c r="T8277">
        <v>1</v>
      </c>
      <c r="U8277" t="s">
        <v>475</v>
      </c>
      <c r="W8277" t="s">
        <v>386</v>
      </c>
    </row>
    <row r="8278" spans="1:23" x14ac:dyDescent="0.25">
      <c r="A8278" t="s">
        <v>492</v>
      </c>
      <c r="B8278" s="1">
        <v>43798</v>
      </c>
      <c r="C8278">
        <v>-77.02</v>
      </c>
      <c r="D8278" t="s">
        <v>765</v>
      </c>
      <c r="E8278" t="s">
        <v>765</v>
      </c>
      <c r="F8278" t="s">
        <v>766</v>
      </c>
      <c r="G8278" t="s">
        <v>110</v>
      </c>
      <c r="H8278" t="s">
        <v>108</v>
      </c>
      <c r="I8278" t="s">
        <v>108</v>
      </c>
      <c r="J8278" t="s">
        <v>9</v>
      </c>
      <c r="O8278" t="s">
        <v>110</v>
      </c>
      <c r="P8278" t="s">
        <v>9</v>
      </c>
      <c r="Q8278" t="s">
        <v>3046</v>
      </c>
      <c r="R8278" t="s">
        <v>122</v>
      </c>
      <c r="S8278" t="s">
        <v>125</v>
      </c>
      <c r="T8278">
        <v>1</v>
      </c>
      <c r="U8278" t="s">
        <v>475</v>
      </c>
      <c r="W8278" t="s">
        <v>386</v>
      </c>
    </row>
    <row r="8279" spans="1:23" x14ac:dyDescent="0.25">
      <c r="A8279" t="s">
        <v>487</v>
      </c>
      <c r="B8279" s="1">
        <v>43798</v>
      </c>
      <c r="C8279">
        <v>100</v>
      </c>
      <c r="D8279" t="s">
        <v>719</v>
      </c>
      <c r="E8279" t="s">
        <v>719</v>
      </c>
      <c r="F8279" t="s">
        <v>501</v>
      </c>
      <c r="G8279" t="s">
        <v>92</v>
      </c>
      <c r="H8279" t="s">
        <v>30</v>
      </c>
      <c r="I8279" t="s">
        <v>30</v>
      </c>
      <c r="J8279" t="s">
        <v>9</v>
      </c>
      <c r="O8279" t="s">
        <v>92</v>
      </c>
      <c r="P8279" t="s">
        <v>9</v>
      </c>
      <c r="Q8279" t="s">
        <v>9</v>
      </c>
      <c r="R8279" t="s">
        <v>92</v>
      </c>
      <c r="S8279" t="s">
        <v>127</v>
      </c>
      <c r="T8279">
        <v>12</v>
      </c>
      <c r="U8279" t="s">
        <v>475</v>
      </c>
      <c r="W8279" t="s">
        <v>386</v>
      </c>
    </row>
    <row r="8280" spans="1:23" x14ac:dyDescent="0.25">
      <c r="A8280" t="s">
        <v>492</v>
      </c>
      <c r="B8280" s="1">
        <v>43798</v>
      </c>
      <c r="C8280">
        <v>-51.8</v>
      </c>
      <c r="D8280" t="s">
        <v>3044</v>
      </c>
      <c r="E8280" t="s">
        <v>3044</v>
      </c>
      <c r="F8280" t="s">
        <v>3045</v>
      </c>
      <c r="G8280" t="s">
        <v>13</v>
      </c>
      <c r="H8280" t="s">
        <v>15</v>
      </c>
      <c r="I8280" t="s">
        <v>15</v>
      </c>
      <c r="J8280" t="s">
        <v>9</v>
      </c>
      <c r="O8280" t="s">
        <v>13</v>
      </c>
      <c r="P8280" t="s">
        <v>9</v>
      </c>
      <c r="Q8280" t="s">
        <v>9</v>
      </c>
      <c r="R8280" t="s">
        <v>122</v>
      </c>
      <c r="S8280" t="s">
        <v>127</v>
      </c>
      <c r="T8280">
        <v>12</v>
      </c>
      <c r="U8280" t="s">
        <v>475</v>
      </c>
      <c r="W8280" t="s">
        <v>386</v>
      </c>
    </row>
    <row r="8281" spans="1:23" x14ac:dyDescent="0.25">
      <c r="A8281" t="s">
        <v>492</v>
      </c>
      <c r="B8281" s="1">
        <v>43798</v>
      </c>
      <c r="C8281">
        <v>-10.1</v>
      </c>
      <c r="D8281" t="s">
        <v>1980</v>
      </c>
      <c r="E8281" t="s">
        <v>1980</v>
      </c>
      <c r="F8281" t="s">
        <v>3043</v>
      </c>
      <c r="G8281" t="s">
        <v>10</v>
      </c>
      <c r="H8281" t="s">
        <v>57</v>
      </c>
      <c r="I8281" t="s">
        <v>57</v>
      </c>
      <c r="J8281" t="s">
        <v>9</v>
      </c>
      <c r="O8281" t="s">
        <v>10</v>
      </c>
      <c r="P8281" t="s">
        <v>9</v>
      </c>
      <c r="Q8281" t="s">
        <v>9</v>
      </c>
      <c r="R8281" t="s">
        <v>122</v>
      </c>
      <c r="S8281" t="s">
        <v>127</v>
      </c>
      <c r="T8281">
        <v>12</v>
      </c>
      <c r="U8281" t="s">
        <v>475</v>
      </c>
      <c r="W8281" t="s">
        <v>386</v>
      </c>
    </row>
    <row r="8282" spans="1:23" x14ac:dyDescent="0.25">
      <c r="A8282" t="s">
        <v>6411</v>
      </c>
      <c r="B8282" s="1">
        <v>43796</v>
      </c>
      <c r="C8282">
        <v>2.82</v>
      </c>
      <c r="D8282" t="s">
        <v>556</v>
      </c>
      <c r="E8282" t="s">
        <v>556</v>
      </c>
      <c r="F8282" t="s">
        <v>8316</v>
      </c>
      <c r="G8282" t="s">
        <v>92</v>
      </c>
      <c r="H8282" t="s">
        <v>71</v>
      </c>
      <c r="I8282" t="s">
        <v>71</v>
      </c>
      <c r="J8282" t="s">
        <v>9</v>
      </c>
      <c r="O8282" t="s">
        <v>92</v>
      </c>
      <c r="P8282" t="s">
        <v>9</v>
      </c>
      <c r="Q8282" t="s">
        <v>9</v>
      </c>
      <c r="R8282" t="s">
        <v>92</v>
      </c>
      <c r="S8282" t="s">
        <v>127</v>
      </c>
      <c r="T8282">
        <v>12</v>
      </c>
      <c r="U8282" t="s">
        <v>475</v>
      </c>
      <c r="W8282" t="s">
        <v>386</v>
      </c>
    </row>
    <row r="8283" spans="1:23" x14ac:dyDescent="0.25">
      <c r="A8283" t="s">
        <v>19</v>
      </c>
      <c r="B8283" s="1">
        <v>43796</v>
      </c>
      <c r="C8283">
        <v>3814.27</v>
      </c>
      <c r="D8283" t="s">
        <v>562</v>
      </c>
      <c r="E8283" t="s">
        <v>562</v>
      </c>
      <c r="F8283" t="s">
        <v>563</v>
      </c>
      <c r="G8283" t="s">
        <v>92</v>
      </c>
      <c r="H8283" t="s">
        <v>30</v>
      </c>
      <c r="I8283" t="s">
        <v>30</v>
      </c>
      <c r="J8283" t="s">
        <v>9</v>
      </c>
      <c r="O8283" t="s">
        <v>92</v>
      </c>
      <c r="P8283" t="s">
        <v>9</v>
      </c>
      <c r="Q8283" t="s">
        <v>9</v>
      </c>
      <c r="R8283" t="s">
        <v>92</v>
      </c>
      <c r="S8283" t="s">
        <v>127</v>
      </c>
      <c r="T8283">
        <v>12</v>
      </c>
      <c r="U8283" t="s">
        <v>475</v>
      </c>
      <c r="W8283" t="s">
        <v>386</v>
      </c>
    </row>
    <row r="8284" spans="1:23" x14ac:dyDescent="0.25">
      <c r="A8284" t="s">
        <v>19</v>
      </c>
      <c r="B8284" s="1">
        <v>43795</v>
      </c>
      <c r="C8284">
        <v>-2265.9</v>
      </c>
      <c r="D8284" t="s">
        <v>17</v>
      </c>
      <c r="E8284" t="s">
        <v>17</v>
      </c>
      <c r="F8284" t="s">
        <v>778</v>
      </c>
      <c r="G8284" t="s">
        <v>55</v>
      </c>
      <c r="H8284" t="s">
        <v>18</v>
      </c>
      <c r="I8284" t="s">
        <v>18</v>
      </c>
      <c r="J8284" t="s">
        <v>9</v>
      </c>
      <c r="O8284" t="s">
        <v>55</v>
      </c>
      <c r="P8284" t="s">
        <v>9</v>
      </c>
      <c r="Q8284" t="s">
        <v>9</v>
      </c>
      <c r="R8284" t="s">
        <v>224</v>
      </c>
      <c r="S8284" t="s">
        <v>126</v>
      </c>
      <c r="T8284">
        <v>12</v>
      </c>
      <c r="U8284" t="s">
        <v>475</v>
      </c>
      <c r="W8284" t="s">
        <v>386</v>
      </c>
    </row>
    <row r="8285" spans="1:23" x14ac:dyDescent="0.25">
      <c r="A8285" t="s">
        <v>492</v>
      </c>
      <c r="B8285" s="1">
        <v>43795</v>
      </c>
      <c r="C8285">
        <v>-50</v>
      </c>
      <c r="D8285" t="s">
        <v>1980</v>
      </c>
      <c r="E8285" t="s">
        <v>1980</v>
      </c>
      <c r="F8285" t="s">
        <v>1981</v>
      </c>
      <c r="G8285" t="s">
        <v>10</v>
      </c>
      <c r="H8285" t="s">
        <v>57</v>
      </c>
      <c r="I8285" t="s">
        <v>57</v>
      </c>
      <c r="J8285" t="s">
        <v>9</v>
      </c>
      <c r="O8285" t="s">
        <v>10</v>
      </c>
      <c r="P8285" t="s">
        <v>9</v>
      </c>
      <c r="Q8285" t="s">
        <v>9</v>
      </c>
      <c r="R8285" t="s">
        <v>122</v>
      </c>
      <c r="S8285" t="s">
        <v>127</v>
      </c>
      <c r="T8285">
        <v>12</v>
      </c>
      <c r="U8285" t="s">
        <v>475</v>
      </c>
      <c r="W8285" t="s">
        <v>386</v>
      </c>
    </row>
    <row r="8286" spans="1:23" x14ac:dyDescent="0.25">
      <c r="A8286" t="s">
        <v>544</v>
      </c>
      <c r="B8286" s="1">
        <v>43795</v>
      </c>
      <c r="C8286">
        <v>-36.93</v>
      </c>
      <c r="D8286" t="s">
        <v>3048</v>
      </c>
      <c r="E8286" t="s">
        <v>3048</v>
      </c>
      <c r="F8286" t="s">
        <v>3049</v>
      </c>
      <c r="G8286" t="s">
        <v>104</v>
      </c>
      <c r="H8286" t="s">
        <v>7</v>
      </c>
      <c r="I8286" t="s">
        <v>7</v>
      </c>
      <c r="J8286" t="s">
        <v>9</v>
      </c>
      <c r="O8286" t="s">
        <v>104</v>
      </c>
      <c r="P8286" t="s">
        <v>9</v>
      </c>
      <c r="Q8286" t="s">
        <v>9</v>
      </c>
      <c r="R8286" t="s">
        <v>122</v>
      </c>
      <c r="S8286" t="s">
        <v>127</v>
      </c>
      <c r="T8286">
        <v>12</v>
      </c>
      <c r="U8286" t="s">
        <v>475</v>
      </c>
      <c r="W8286" t="s">
        <v>386</v>
      </c>
    </row>
    <row r="8287" spans="1:23" x14ac:dyDescent="0.25">
      <c r="A8287" t="s">
        <v>508</v>
      </c>
      <c r="B8287" s="1">
        <v>43795</v>
      </c>
      <c r="C8287">
        <v>-60</v>
      </c>
      <c r="D8287" t="s">
        <v>4862</v>
      </c>
      <c r="E8287" t="s">
        <v>4862</v>
      </c>
      <c r="F8287" t="s">
        <v>4862</v>
      </c>
      <c r="G8287" t="s">
        <v>117</v>
      </c>
      <c r="H8287" t="s">
        <v>14</v>
      </c>
      <c r="I8287" t="s">
        <v>14</v>
      </c>
      <c r="J8287" t="s">
        <v>9</v>
      </c>
      <c r="O8287" t="s">
        <v>117</v>
      </c>
      <c r="P8287" t="s">
        <v>9</v>
      </c>
      <c r="Q8287" t="s">
        <v>4863</v>
      </c>
      <c r="R8287" t="s">
        <v>122</v>
      </c>
      <c r="S8287" t="s">
        <v>127</v>
      </c>
      <c r="T8287">
        <v>12</v>
      </c>
      <c r="U8287" t="s">
        <v>475</v>
      </c>
      <c r="W8287" t="s">
        <v>386</v>
      </c>
    </row>
    <row r="8288" spans="1:23" x14ac:dyDescent="0.25">
      <c r="A8288" t="s">
        <v>605</v>
      </c>
      <c r="B8288" s="1">
        <v>43795</v>
      </c>
      <c r="C8288">
        <v>-13.18</v>
      </c>
      <c r="D8288" t="s">
        <v>606</v>
      </c>
      <c r="E8288" t="s">
        <v>606</v>
      </c>
      <c r="F8288" t="s">
        <v>3050</v>
      </c>
      <c r="G8288" t="s">
        <v>13</v>
      </c>
      <c r="H8288" t="s">
        <v>11</v>
      </c>
      <c r="I8288" t="s">
        <v>11</v>
      </c>
      <c r="J8288" t="s">
        <v>9</v>
      </c>
      <c r="O8288" t="s">
        <v>13</v>
      </c>
      <c r="P8288" t="s">
        <v>9</v>
      </c>
      <c r="Q8288" t="s">
        <v>9</v>
      </c>
      <c r="R8288" t="s">
        <v>122</v>
      </c>
      <c r="S8288" t="s">
        <v>127</v>
      </c>
      <c r="T8288">
        <v>12</v>
      </c>
      <c r="U8288" t="s">
        <v>475</v>
      </c>
      <c r="W8288" t="s">
        <v>386</v>
      </c>
    </row>
    <row r="8289" spans="1:23" x14ac:dyDescent="0.25">
      <c r="A8289" t="s">
        <v>19</v>
      </c>
      <c r="B8289" s="1">
        <v>43794</v>
      </c>
      <c r="C8289">
        <v>-321.37</v>
      </c>
      <c r="D8289" t="s">
        <v>609</v>
      </c>
      <c r="E8289" t="s">
        <v>609</v>
      </c>
      <c r="F8289" t="s">
        <v>610</v>
      </c>
      <c r="G8289" t="s">
        <v>10</v>
      </c>
      <c r="H8289" t="s">
        <v>20</v>
      </c>
      <c r="I8289" t="s">
        <v>20</v>
      </c>
      <c r="J8289" t="s">
        <v>9</v>
      </c>
      <c r="O8289" t="s">
        <v>10</v>
      </c>
      <c r="P8289" t="s">
        <v>9</v>
      </c>
      <c r="Q8289" t="s">
        <v>9</v>
      </c>
      <c r="R8289" t="s">
        <v>122</v>
      </c>
      <c r="S8289" t="s">
        <v>127</v>
      </c>
      <c r="T8289">
        <v>12</v>
      </c>
      <c r="U8289" t="s">
        <v>475</v>
      </c>
      <c r="W8289" t="s">
        <v>386</v>
      </c>
    </row>
    <row r="8290" spans="1:23" x14ac:dyDescent="0.25">
      <c r="A8290" t="s">
        <v>19</v>
      </c>
      <c r="B8290" s="1">
        <v>43794</v>
      </c>
      <c r="C8290">
        <v>-13.18</v>
      </c>
      <c r="D8290" t="s">
        <v>25</v>
      </c>
      <c r="E8290" t="s">
        <v>25</v>
      </c>
      <c r="F8290" t="s">
        <v>611</v>
      </c>
      <c r="G8290" t="s">
        <v>55</v>
      </c>
      <c r="H8290" t="s">
        <v>18</v>
      </c>
      <c r="I8290" t="s">
        <v>18</v>
      </c>
      <c r="J8290" t="s">
        <v>9</v>
      </c>
      <c r="O8290" t="s">
        <v>55</v>
      </c>
      <c r="P8290" t="s">
        <v>9</v>
      </c>
      <c r="Q8290" t="s">
        <v>9</v>
      </c>
      <c r="R8290" t="s">
        <v>224</v>
      </c>
      <c r="S8290" t="s">
        <v>126</v>
      </c>
      <c r="T8290">
        <v>12</v>
      </c>
      <c r="U8290" t="s">
        <v>475</v>
      </c>
      <c r="W8290" t="s">
        <v>386</v>
      </c>
    </row>
    <row r="8291" spans="1:23" x14ac:dyDescent="0.25">
      <c r="A8291" t="s">
        <v>492</v>
      </c>
      <c r="B8291" s="1">
        <v>43794</v>
      </c>
      <c r="C8291">
        <v>-5.49</v>
      </c>
      <c r="D8291" t="s">
        <v>1228</v>
      </c>
      <c r="E8291" t="s">
        <v>1228</v>
      </c>
      <c r="F8291" t="s">
        <v>2237</v>
      </c>
      <c r="G8291" t="s">
        <v>13</v>
      </c>
      <c r="H8291" t="s">
        <v>11</v>
      </c>
      <c r="I8291" t="s">
        <v>11</v>
      </c>
      <c r="J8291" t="s">
        <v>9</v>
      </c>
      <c r="O8291" t="s">
        <v>13</v>
      </c>
      <c r="P8291" t="s">
        <v>9</v>
      </c>
      <c r="Q8291" t="s">
        <v>9</v>
      </c>
      <c r="R8291" t="s">
        <v>122</v>
      </c>
      <c r="S8291" t="s">
        <v>127</v>
      </c>
      <c r="T8291">
        <v>12</v>
      </c>
      <c r="U8291" t="s">
        <v>475</v>
      </c>
      <c r="W8291" t="s">
        <v>386</v>
      </c>
    </row>
    <row r="8292" spans="1:23" x14ac:dyDescent="0.25">
      <c r="A8292" t="s">
        <v>492</v>
      </c>
      <c r="B8292" s="1">
        <v>43794</v>
      </c>
      <c r="C8292">
        <v>-1.87</v>
      </c>
      <c r="D8292" t="s">
        <v>892</v>
      </c>
      <c r="E8292" t="s">
        <v>892</v>
      </c>
      <c r="F8292" t="s">
        <v>893</v>
      </c>
      <c r="G8292" t="s">
        <v>10</v>
      </c>
      <c r="H8292" t="s">
        <v>39</v>
      </c>
      <c r="I8292" t="s">
        <v>39</v>
      </c>
      <c r="J8292" t="s">
        <v>9</v>
      </c>
      <c r="O8292" t="s">
        <v>10</v>
      </c>
      <c r="P8292" t="s">
        <v>9</v>
      </c>
      <c r="Q8292" t="s">
        <v>9</v>
      </c>
      <c r="R8292" t="s">
        <v>122</v>
      </c>
      <c r="S8292" t="s">
        <v>127</v>
      </c>
      <c r="T8292">
        <v>12</v>
      </c>
      <c r="U8292" t="s">
        <v>475</v>
      </c>
      <c r="W8292" t="s">
        <v>386</v>
      </c>
    </row>
    <row r="8293" spans="1:23" x14ac:dyDescent="0.25">
      <c r="A8293" t="s">
        <v>492</v>
      </c>
      <c r="B8293" s="1">
        <v>43794</v>
      </c>
      <c r="C8293">
        <v>-10.5</v>
      </c>
      <c r="D8293" t="s">
        <v>892</v>
      </c>
      <c r="E8293" t="s">
        <v>892</v>
      </c>
      <c r="F8293" t="s">
        <v>893</v>
      </c>
      <c r="G8293" t="s">
        <v>10</v>
      </c>
      <c r="H8293" t="s">
        <v>39</v>
      </c>
      <c r="I8293" t="s">
        <v>39</v>
      </c>
      <c r="J8293" t="s">
        <v>9</v>
      </c>
      <c r="O8293" t="s">
        <v>10</v>
      </c>
      <c r="P8293" t="s">
        <v>9</v>
      </c>
      <c r="Q8293" t="s">
        <v>9</v>
      </c>
      <c r="R8293" t="s">
        <v>122</v>
      </c>
      <c r="S8293" t="s">
        <v>127</v>
      </c>
      <c r="T8293">
        <v>12</v>
      </c>
      <c r="U8293" t="s">
        <v>475</v>
      </c>
      <c r="W8293" t="s">
        <v>386</v>
      </c>
    </row>
    <row r="8294" spans="1:23" x14ac:dyDescent="0.25">
      <c r="A8294" t="s">
        <v>492</v>
      </c>
      <c r="B8294" s="1">
        <v>43794</v>
      </c>
      <c r="C8294">
        <v>-110.09</v>
      </c>
      <c r="D8294" t="s">
        <v>3051</v>
      </c>
      <c r="E8294" t="s">
        <v>3051</v>
      </c>
      <c r="F8294" t="s">
        <v>3052</v>
      </c>
      <c r="G8294" t="s">
        <v>94</v>
      </c>
      <c r="H8294" t="s">
        <v>99</v>
      </c>
      <c r="I8294" t="s">
        <v>99</v>
      </c>
      <c r="J8294" t="s">
        <v>9</v>
      </c>
      <c r="O8294" t="s">
        <v>94</v>
      </c>
      <c r="P8294" t="s">
        <v>9</v>
      </c>
      <c r="Q8294" t="s">
        <v>9</v>
      </c>
      <c r="R8294" t="s">
        <v>122</v>
      </c>
      <c r="S8294" t="s">
        <v>127</v>
      </c>
      <c r="T8294">
        <v>12</v>
      </c>
      <c r="U8294" t="s">
        <v>475</v>
      </c>
      <c r="W8294" t="s">
        <v>386</v>
      </c>
    </row>
    <row r="8295" spans="1:23" x14ac:dyDescent="0.25">
      <c r="A8295" t="s">
        <v>544</v>
      </c>
      <c r="B8295" s="1">
        <v>43793</v>
      </c>
      <c r="C8295">
        <v>2265.9</v>
      </c>
      <c r="D8295" t="s">
        <v>17</v>
      </c>
      <c r="E8295" t="s">
        <v>17</v>
      </c>
      <c r="F8295" t="s">
        <v>867</v>
      </c>
      <c r="G8295" t="s">
        <v>55</v>
      </c>
      <c r="H8295" t="s">
        <v>18</v>
      </c>
      <c r="I8295" t="s">
        <v>18</v>
      </c>
      <c r="J8295" t="s">
        <v>9</v>
      </c>
      <c r="O8295" t="s">
        <v>55</v>
      </c>
      <c r="P8295" t="s">
        <v>9</v>
      </c>
      <c r="Q8295" t="s">
        <v>9</v>
      </c>
      <c r="R8295" t="s">
        <v>224</v>
      </c>
      <c r="S8295" t="s">
        <v>126</v>
      </c>
      <c r="T8295">
        <v>12</v>
      </c>
      <c r="U8295" t="s">
        <v>475</v>
      </c>
      <c r="W8295" t="s">
        <v>386</v>
      </c>
    </row>
    <row r="8296" spans="1:23" x14ac:dyDescent="0.25">
      <c r="A8296" t="s">
        <v>544</v>
      </c>
      <c r="B8296" s="1">
        <v>43793</v>
      </c>
      <c r="C8296">
        <v>-32.53</v>
      </c>
      <c r="D8296" t="s">
        <v>3053</v>
      </c>
      <c r="E8296" t="s">
        <v>3053</v>
      </c>
      <c r="F8296" t="s">
        <v>2175</v>
      </c>
      <c r="G8296" t="s">
        <v>13</v>
      </c>
      <c r="H8296" t="s">
        <v>15</v>
      </c>
      <c r="I8296" t="s">
        <v>15</v>
      </c>
      <c r="J8296" t="s">
        <v>9</v>
      </c>
      <c r="O8296" t="s">
        <v>13</v>
      </c>
      <c r="P8296" t="s">
        <v>9</v>
      </c>
      <c r="Q8296" t="s">
        <v>9</v>
      </c>
      <c r="R8296" t="s">
        <v>122</v>
      </c>
      <c r="S8296" t="s">
        <v>127</v>
      </c>
      <c r="T8296">
        <v>12</v>
      </c>
      <c r="U8296" t="s">
        <v>475</v>
      </c>
      <c r="W8296" t="s">
        <v>386</v>
      </c>
    </row>
    <row r="8297" spans="1:23" x14ac:dyDescent="0.25">
      <c r="A8297" t="s">
        <v>544</v>
      </c>
      <c r="B8297" s="1">
        <v>43793</v>
      </c>
      <c r="C8297">
        <v>-25.36</v>
      </c>
      <c r="D8297" t="s">
        <v>493</v>
      </c>
      <c r="E8297" t="s">
        <v>493</v>
      </c>
      <c r="F8297" t="s">
        <v>1409</v>
      </c>
      <c r="G8297" t="s">
        <v>104</v>
      </c>
      <c r="H8297" t="s">
        <v>16</v>
      </c>
      <c r="I8297" t="s">
        <v>16</v>
      </c>
      <c r="J8297" t="s">
        <v>9</v>
      </c>
      <c r="O8297" t="s">
        <v>104</v>
      </c>
      <c r="P8297" t="s">
        <v>9</v>
      </c>
      <c r="Q8297" t="s">
        <v>9</v>
      </c>
      <c r="R8297" t="s">
        <v>122</v>
      </c>
      <c r="S8297" t="s">
        <v>127</v>
      </c>
      <c r="T8297">
        <v>12</v>
      </c>
      <c r="U8297" t="s">
        <v>475</v>
      </c>
      <c r="W8297" t="s">
        <v>386</v>
      </c>
    </row>
    <row r="8298" spans="1:23" x14ac:dyDescent="0.25">
      <c r="A8298" t="s">
        <v>544</v>
      </c>
      <c r="B8298" s="1">
        <v>43792</v>
      </c>
      <c r="C8298">
        <v>-39.03</v>
      </c>
      <c r="D8298" t="s">
        <v>2195</v>
      </c>
      <c r="E8298" t="s">
        <v>2195</v>
      </c>
      <c r="F8298" t="s">
        <v>2196</v>
      </c>
      <c r="G8298" t="s">
        <v>104</v>
      </c>
      <c r="H8298" t="s">
        <v>12</v>
      </c>
      <c r="I8298" t="s">
        <v>12</v>
      </c>
      <c r="J8298" t="s">
        <v>9</v>
      </c>
      <c r="O8298" t="s">
        <v>104</v>
      </c>
      <c r="P8298" t="s">
        <v>9</v>
      </c>
      <c r="Q8298" t="s">
        <v>9</v>
      </c>
      <c r="R8298" t="s">
        <v>122</v>
      </c>
      <c r="S8298" t="s">
        <v>127</v>
      </c>
      <c r="T8298">
        <v>12</v>
      </c>
      <c r="U8298" t="s">
        <v>475</v>
      </c>
      <c r="W8298" t="s">
        <v>386</v>
      </c>
    </row>
    <row r="8299" spans="1:23" x14ac:dyDescent="0.25">
      <c r="A8299" t="s">
        <v>605</v>
      </c>
      <c r="B8299" s="1">
        <v>43792</v>
      </c>
      <c r="C8299">
        <v>13.18</v>
      </c>
      <c r="D8299" t="s">
        <v>2591</v>
      </c>
      <c r="E8299" t="s">
        <v>2591</v>
      </c>
      <c r="F8299" t="s">
        <v>627</v>
      </c>
      <c r="G8299" t="s">
        <v>55</v>
      </c>
      <c r="H8299" t="s">
        <v>18</v>
      </c>
      <c r="I8299" t="s">
        <v>18</v>
      </c>
      <c r="J8299" t="s">
        <v>9</v>
      </c>
      <c r="O8299" t="s">
        <v>55</v>
      </c>
      <c r="P8299" t="s">
        <v>9</v>
      </c>
      <c r="Q8299" t="s">
        <v>9</v>
      </c>
      <c r="R8299" t="s">
        <v>224</v>
      </c>
      <c r="S8299" t="s">
        <v>126</v>
      </c>
      <c r="T8299">
        <v>12</v>
      </c>
      <c r="U8299" t="s">
        <v>475</v>
      </c>
      <c r="W8299" t="s">
        <v>386</v>
      </c>
    </row>
    <row r="8300" spans="1:23" x14ac:dyDescent="0.25">
      <c r="A8300" t="s">
        <v>544</v>
      </c>
      <c r="B8300" s="1">
        <v>43792</v>
      </c>
      <c r="C8300">
        <v>-43.3</v>
      </c>
      <c r="D8300" t="s">
        <v>3054</v>
      </c>
      <c r="E8300" t="s">
        <v>3054</v>
      </c>
      <c r="F8300" t="s">
        <v>3055</v>
      </c>
      <c r="G8300" t="s">
        <v>104</v>
      </c>
      <c r="H8300" t="s">
        <v>12</v>
      </c>
      <c r="I8300" t="s">
        <v>12</v>
      </c>
      <c r="J8300" t="s">
        <v>9</v>
      </c>
      <c r="O8300" t="s">
        <v>104</v>
      </c>
      <c r="P8300" t="s">
        <v>9</v>
      </c>
      <c r="Q8300" t="s">
        <v>9</v>
      </c>
      <c r="R8300" t="s">
        <v>122</v>
      </c>
      <c r="S8300" t="s">
        <v>127</v>
      </c>
      <c r="T8300">
        <v>12</v>
      </c>
      <c r="U8300" t="s">
        <v>475</v>
      </c>
      <c r="W8300" t="s">
        <v>386</v>
      </c>
    </row>
    <row r="8301" spans="1:23" x14ac:dyDescent="0.25">
      <c r="A8301" t="s">
        <v>544</v>
      </c>
      <c r="B8301" s="1">
        <v>43792</v>
      </c>
      <c r="C8301">
        <v>-16.93</v>
      </c>
      <c r="D8301" t="s">
        <v>744</v>
      </c>
      <c r="E8301" t="s">
        <v>744</v>
      </c>
      <c r="F8301" t="s">
        <v>745</v>
      </c>
      <c r="G8301" t="s">
        <v>104</v>
      </c>
      <c r="H8301" t="s">
        <v>7</v>
      </c>
      <c r="I8301" t="s">
        <v>7</v>
      </c>
      <c r="J8301" t="s">
        <v>9</v>
      </c>
      <c r="O8301" t="s">
        <v>104</v>
      </c>
      <c r="P8301" t="s">
        <v>9</v>
      </c>
      <c r="Q8301" t="s">
        <v>9</v>
      </c>
      <c r="R8301" t="s">
        <v>122</v>
      </c>
      <c r="S8301" t="s">
        <v>127</v>
      </c>
      <c r="T8301">
        <v>12</v>
      </c>
      <c r="U8301" t="s">
        <v>475</v>
      </c>
      <c r="W8301" t="s">
        <v>386</v>
      </c>
    </row>
    <row r="8302" spans="1:23" x14ac:dyDescent="0.25">
      <c r="A8302" t="s">
        <v>544</v>
      </c>
      <c r="B8302" s="1">
        <v>43792</v>
      </c>
      <c r="C8302">
        <v>-51.7</v>
      </c>
      <c r="D8302" t="s">
        <v>1228</v>
      </c>
      <c r="E8302" t="s">
        <v>1228</v>
      </c>
      <c r="F8302" t="s">
        <v>2253</v>
      </c>
      <c r="G8302" t="s">
        <v>13</v>
      </c>
      <c r="H8302" t="s">
        <v>11</v>
      </c>
      <c r="I8302" t="s">
        <v>11</v>
      </c>
      <c r="J8302" t="s">
        <v>9</v>
      </c>
      <c r="O8302" t="s">
        <v>13</v>
      </c>
      <c r="P8302" t="s">
        <v>9</v>
      </c>
      <c r="Q8302" t="s">
        <v>9</v>
      </c>
      <c r="R8302" t="s">
        <v>122</v>
      </c>
      <c r="S8302" t="s">
        <v>127</v>
      </c>
      <c r="T8302">
        <v>12</v>
      </c>
      <c r="U8302" t="s">
        <v>475</v>
      </c>
      <c r="W8302" t="s">
        <v>386</v>
      </c>
    </row>
    <row r="8303" spans="1:23" x14ac:dyDescent="0.25">
      <c r="A8303" t="s">
        <v>34</v>
      </c>
      <c r="B8303" s="1">
        <v>43791</v>
      </c>
      <c r="C8303">
        <v>-96.21</v>
      </c>
      <c r="D8303" t="s">
        <v>491</v>
      </c>
      <c r="E8303" t="s">
        <v>491</v>
      </c>
      <c r="F8303" t="s">
        <v>3060</v>
      </c>
      <c r="G8303" t="s">
        <v>120</v>
      </c>
      <c r="H8303" t="s">
        <v>194</v>
      </c>
      <c r="I8303" t="s">
        <v>194</v>
      </c>
      <c r="J8303" t="s">
        <v>9</v>
      </c>
      <c r="K8303" t="s">
        <v>9</v>
      </c>
      <c r="L8303" t="s">
        <v>9</v>
      </c>
      <c r="M8303" t="s">
        <v>3061</v>
      </c>
      <c r="O8303" t="s">
        <v>120</v>
      </c>
      <c r="P8303" t="s">
        <v>9</v>
      </c>
      <c r="Q8303" t="s">
        <v>3062</v>
      </c>
      <c r="R8303" t="s">
        <v>122</v>
      </c>
      <c r="S8303" t="s">
        <v>127</v>
      </c>
      <c r="T8303">
        <v>1</v>
      </c>
      <c r="U8303" t="s">
        <v>475</v>
      </c>
      <c r="W8303" t="s">
        <v>386</v>
      </c>
    </row>
    <row r="8304" spans="1:23" x14ac:dyDescent="0.25">
      <c r="A8304" t="s">
        <v>34</v>
      </c>
      <c r="B8304" s="1">
        <v>43791</v>
      </c>
      <c r="C8304">
        <v>-11.22</v>
      </c>
      <c r="D8304" t="s">
        <v>491</v>
      </c>
      <c r="E8304" t="s">
        <v>491</v>
      </c>
      <c r="F8304" t="s">
        <v>3060</v>
      </c>
      <c r="G8304" t="s">
        <v>120</v>
      </c>
      <c r="H8304" t="s">
        <v>83</v>
      </c>
      <c r="I8304" t="s">
        <v>83</v>
      </c>
      <c r="J8304" t="s">
        <v>9</v>
      </c>
      <c r="K8304" t="s">
        <v>9</v>
      </c>
      <c r="L8304" t="s">
        <v>9</v>
      </c>
      <c r="M8304" t="s">
        <v>3061</v>
      </c>
      <c r="O8304" t="s">
        <v>120</v>
      </c>
      <c r="P8304" t="s">
        <v>9</v>
      </c>
      <c r="Q8304" t="s">
        <v>3062</v>
      </c>
      <c r="R8304" t="s">
        <v>122</v>
      </c>
      <c r="S8304" t="s">
        <v>127</v>
      </c>
      <c r="T8304">
        <v>12</v>
      </c>
      <c r="U8304" t="s">
        <v>475</v>
      </c>
      <c r="W8304" t="s">
        <v>386</v>
      </c>
    </row>
    <row r="8305" spans="1:23" x14ac:dyDescent="0.25">
      <c r="A8305" t="s">
        <v>544</v>
      </c>
      <c r="B8305" s="1">
        <v>43791</v>
      </c>
      <c r="C8305">
        <v>-22.03</v>
      </c>
      <c r="D8305" t="s">
        <v>560</v>
      </c>
      <c r="E8305" t="s">
        <v>560</v>
      </c>
      <c r="F8305" t="s">
        <v>561</v>
      </c>
      <c r="G8305" t="s">
        <v>120</v>
      </c>
      <c r="H8305" t="s">
        <v>83</v>
      </c>
      <c r="I8305" t="s">
        <v>83</v>
      </c>
      <c r="J8305" t="s">
        <v>9</v>
      </c>
      <c r="O8305" t="s">
        <v>120</v>
      </c>
      <c r="P8305" t="s">
        <v>9</v>
      </c>
      <c r="Q8305" t="s">
        <v>9</v>
      </c>
      <c r="R8305" t="s">
        <v>122</v>
      </c>
      <c r="S8305" t="s">
        <v>127</v>
      </c>
      <c r="T8305">
        <v>12</v>
      </c>
      <c r="U8305" t="s">
        <v>475</v>
      </c>
      <c r="W8305" t="s">
        <v>386</v>
      </c>
    </row>
    <row r="8306" spans="1:23" x14ac:dyDescent="0.25">
      <c r="A8306" t="s">
        <v>34</v>
      </c>
      <c r="B8306" s="1">
        <v>43791</v>
      </c>
      <c r="C8306">
        <v>-28.4</v>
      </c>
      <c r="D8306" t="s">
        <v>491</v>
      </c>
      <c r="E8306" t="s">
        <v>491</v>
      </c>
      <c r="F8306" t="s">
        <v>3060</v>
      </c>
      <c r="G8306" t="s">
        <v>121</v>
      </c>
      <c r="H8306" t="s">
        <v>483</v>
      </c>
      <c r="I8306" t="s">
        <v>483</v>
      </c>
      <c r="J8306" t="s">
        <v>9</v>
      </c>
      <c r="K8306" t="s">
        <v>9</v>
      </c>
      <c r="L8306" t="s">
        <v>9</v>
      </c>
      <c r="M8306" t="s">
        <v>3061</v>
      </c>
      <c r="O8306" t="s">
        <v>121</v>
      </c>
      <c r="P8306" t="s">
        <v>9</v>
      </c>
      <c r="Q8306" t="s">
        <v>3062</v>
      </c>
      <c r="R8306" t="s">
        <v>122</v>
      </c>
      <c r="S8306" t="s">
        <v>127</v>
      </c>
      <c r="T8306">
        <v>12</v>
      </c>
      <c r="U8306" t="s">
        <v>475</v>
      </c>
      <c r="W8306" t="s">
        <v>386</v>
      </c>
    </row>
    <row r="8307" spans="1:23" x14ac:dyDescent="0.25">
      <c r="A8307" t="s">
        <v>19</v>
      </c>
      <c r="B8307" s="1">
        <v>43791</v>
      </c>
      <c r="C8307">
        <v>-43.09</v>
      </c>
      <c r="D8307" t="s">
        <v>524</v>
      </c>
      <c r="E8307" t="s">
        <v>524</v>
      </c>
      <c r="F8307" t="s">
        <v>525</v>
      </c>
      <c r="G8307" t="s">
        <v>111</v>
      </c>
      <c r="H8307" t="s">
        <v>26</v>
      </c>
      <c r="I8307" t="s">
        <v>26</v>
      </c>
      <c r="J8307" t="s">
        <v>9</v>
      </c>
      <c r="O8307" t="s">
        <v>111</v>
      </c>
      <c r="P8307" t="s">
        <v>9</v>
      </c>
      <c r="Q8307" t="s">
        <v>9</v>
      </c>
      <c r="R8307" t="s">
        <v>122</v>
      </c>
      <c r="S8307" t="s">
        <v>127</v>
      </c>
      <c r="T8307">
        <v>1</v>
      </c>
      <c r="U8307" t="s">
        <v>475</v>
      </c>
      <c r="V8307" t="s">
        <v>268</v>
      </c>
      <c r="W8307" t="s">
        <v>386</v>
      </c>
    </row>
    <row r="8308" spans="1:23" x14ac:dyDescent="0.25">
      <c r="A8308" t="s">
        <v>34</v>
      </c>
      <c r="B8308" s="1">
        <v>43791</v>
      </c>
      <c r="C8308">
        <v>4.3899999999999997</v>
      </c>
      <c r="D8308" t="s">
        <v>491</v>
      </c>
      <c r="E8308" t="s">
        <v>491</v>
      </c>
      <c r="F8308" t="s">
        <v>1216</v>
      </c>
      <c r="G8308" t="s">
        <v>78</v>
      </c>
      <c r="H8308" t="s">
        <v>27</v>
      </c>
      <c r="I8308" t="s">
        <v>27</v>
      </c>
      <c r="J8308" t="s">
        <v>9</v>
      </c>
      <c r="K8308" t="s">
        <v>9</v>
      </c>
      <c r="L8308" t="s">
        <v>9</v>
      </c>
      <c r="M8308" t="s">
        <v>3058</v>
      </c>
      <c r="O8308" t="s">
        <v>78</v>
      </c>
      <c r="P8308" t="s">
        <v>9</v>
      </c>
      <c r="Q8308" t="s">
        <v>3059</v>
      </c>
      <c r="R8308" t="s">
        <v>122</v>
      </c>
      <c r="S8308" t="s">
        <v>127</v>
      </c>
      <c r="T8308">
        <v>1</v>
      </c>
      <c r="U8308" t="s">
        <v>475</v>
      </c>
      <c r="W8308" t="s">
        <v>386</v>
      </c>
    </row>
    <row r="8309" spans="1:23" x14ac:dyDescent="0.25">
      <c r="A8309" t="s">
        <v>34</v>
      </c>
      <c r="B8309" s="1">
        <v>43791</v>
      </c>
      <c r="C8309">
        <v>-24.66</v>
      </c>
      <c r="D8309" t="s">
        <v>491</v>
      </c>
      <c r="E8309" t="s">
        <v>491</v>
      </c>
      <c r="F8309" t="s">
        <v>3063</v>
      </c>
      <c r="G8309" t="s">
        <v>78</v>
      </c>
      <c r="H8309" t="s">
        <v>27</v>
      </c>
      <c r="I8309" t="s">
        <v>27</v>
      </c>
      <c r="J8309" t="s">
        <v>9</v>
      </c>
      <c r="K8309" t="s">
        <v>9</v>
      </c>
      <c r="L8309" t="s">
        <v>9</v>
      </c>
      <c r="M8309" t="s">
        <v>3058</v>
      </c>
      <c r="O8309" t="s">
        <v>78</v>
      </c>
      <c r="P8309" t="s">
        <v>9</v>
      </c>
      <c r="Q8309" t="s">
        <v>3064</v>
      </c>
      <c r="R8309" t="s">
        <v>122</v>
      </c>
      <c r="S8309" t="s">
        <v>127</v>
      </c>
      <c r="T8309">
        <v>1</v>
      </c>
      <c r="U8309" t="s">
        <v>475</v>
      </c>
      <c r="W8309" t="s">
        <v>386</v>
      </c>
    </row>
    <row r="8310" spans="1:23" x14ac:dyDescent="0.25">
      <c r="A8310" t="s">
        <v>544</v>
      </c>
      <c r="B8310" s="1">
        <v>43791</v>
      </c>
      <c r="C8310">
        <v>-26.4</v>
      </c>
      <c r="D8310" t="s">
        <v>560</v>
      </c>
      <c r="E8310" t="s">
        <v>560</v>
      </c>
      <c r="F8310" t="s">
        <v>561</v>
      </c>
      <c r="G8310" t="s">
        <v>88</v>
      </c>
      <c r="H8310" t="s">
        <v>59</v>
      </c>
      <c r="I8310" t="s">
        <v>59</v>
      </c>
      <c r="J8310" t="s">
        <v>9</v>
      </c>
      <c r="O8310" t="s">
        <v>88</v>
      </c>
      <c r="P8310" t="s">
        <v>9</v>
      </c>
      <c r="Q8310" t="s">
        <v>9</v>
      </c>
      <c r="R8310" t="s">
        <v>122</v>
      </c>
      <c r="S8310" t="s">
        <v>127</v>
      </c>
      <c r="T8310">
        <v>1</v>
      </c>
      <c r="U8310" t="s">
        <v>475</v>
      </c>
      <c r="W8310" t="s">
        <v>386</v>
      </c>
    </row>
    <row r="8311" spans="1:23" x14ac:dyDescent="0.25">
      <c r="A8311" t="s">
        <v>544</v>
      </c>
      <c r="B8311" s="1">
        <v>43791</v>
      </c>
      <c r="C8311">
        <v>-54</v>
      </c>
      <c r="D8311" t="s">
        <v>1168</v>
      </c>
      <c r="E8311" t="s">
        <v>1168</v>
      </c>
      <c r="F8311" t="s">
        <v>1676</v>
      </c>
      <c r="G8311" t="s">
        <v>94</v>
      </c>
      <c r="H8311" t="s">
        <v>32</v>
      </c>
      <c r="I8311" t="s">
        <v>32</v>
      </c>
      <c r="J8311" t="s">
        <v>9</v>
      </c>
      <c r="O8311" t="s">
        <v>94</v>
      </c>
      <c r="P8311" t="s">
        <v>29</v>
      </c>
      <c r="Q8311" t="s">
        <v>9</v>
      </c>
      <c r="R8311" t="s">
        <v>122</v>
      </c>
      <c r="S8311" t="s">
        <v>127</v>
      </c>
      <c r="T8311">
        <v>12</v>
      </c>
      <c r="U8311" t="s">
        <v>475</v>
      </c>
      <c r="V8311" t="s">
        <v>276</v>
      </c>
      <c r="W8311" t="s">
        <v>1640</v>
      </c>
    </row>
    <row r="8312" spans="1:23" x14ac:dyDescent="0.25">
      <c r="A8312" t="s">
        <v>544</v>
      </c>
      <c r="B8312" s="1">
        <v>43791</v>
      </c>
      <c r="C8312">
        <v>-8.08</v>
      </c>
      <c r="D8312" t="s">
        <v>1168</v>
      </c>
      <c r="E8312" t="s">
        <v>1168</v>
      </c>
      <c r="F8312" t="s">
        <v>1676</v>
      </c>
      <c r="G8312" t="s">
        <v>94</v>
      </c>
      <c r="H8312" t="s">
        <v>99</v>
      </c>
      <c r="I8312" t="s">
        <v>99</v>
      </c>
      <c r="J8312" t="s">
        <v>9</v>
      </c>
      <c r="O8312" t="s">
        <v>94</v>
      </c>
      <c r="P8312" t="s">
        <v>9</v>
      </c>
      <c r="Q8312" t="s">
        <v>9</v>
      </c>
      <c r="R8312" t="s">
        <v>122</v>
      </c>
      <c r="S8312" t="s">
        <v>127</v>
      </c>
      <c r="T8312">
        <v>12</v>
      </c>
      <c r="U8312" t="s">
        <v>475</v>
      </c>
      <c r="W8312" t="s">
        <v>386</v>
      </c>
    </row>
    <row r="8313" spans="1:23" x14ac:dyDescent="0.25">
      <c r="A8313" t="s">
        <v>544</v>
      </c>
      <c r="B8313" s="1">
        <v>43791</v>
      </c>
      <c r="C8313">
        <v>-96.59</v>
      </c>
      <c r="D8313" t="s">
        <v>560</v>
      </c>
      <c r="E8313" t="s">
        <v>560</v>
      </c>
      <c r="F8313" t="s">
        <v>561</v>
      </c>
      <c r="G8313" t="s">
        <v>104</v>
      </c>
      <c r="H8313" t="s">
        <v>16</v>
      </c>
      <c r="I8313" t="s">
        <v>16</v>
      </c>
      <c r="J8313" t="s">
        <v>9</v>
      </c>
      <c r="O8313" t="s">
        <v>104</v>
      </c>
      <c r="P8313" t="s">
        <v>9</v>
      </c>
      <c r="Q8313" t="s">
        <v>9</v>
      </c>
      <c r="R8313" t="s">
        <v>122</v>
      </c>
      <c r="S8313" t="s">
        <v>127</v>
      </c>
      <c r="T8313">
        <v>12</v>
      </c>
      <c r="U8313" t="s">
        <v>475</v>
      </c>
      <c r="W8313" t="s">
        <v>386</v>
      </c>
    </row>
    <row r="8314" spans="1:23" x14ac:dyDescent="0.25">
      <c r="A8314" t="s">
        <v>544</v>
      </c>
      <c r="B8314" s="1">
        <v>43791</v>
      </c>
      <c r="C8314">
        <v>-9.81</v>
      </c>
      <c r="D8314" t="s">
        <v>3056</v>
      </c>
      <c r="E8314" t="s">
        <v>3056</v>
      </c>
      <c r="F8314" t="s">
        <v>3057</v>
      </c>
      <c r="G8314" t="s">
        <v>104</v>
      </c>
      <c r="H8314" t="s">
        <v>16</v>
      </c>
      <c r="I8314" t="s">
        <v>16</v>
      </c>
      <c r="J8314" t="s">
        <v>9</v>
      </c>
      <c r="O8314" t="s">
        <v>104</v>
      </c>
      <c r="P8314" t="s">
        <v>9</v>
      </c>
      <c r="Q8314" t="s">
        <v>9</v>
      </c>
      <c r="R8314" t="s">
        <v>122</v>
      </c>
      <c r="S8314" t="s">
        <v>127</v>
      </c>
      <c r="T8314">
        <v>12</v>
      </c>
      <c r="U8314" t="s">
        <v>475</v>
      </c>
      <c r="W8314" t="s">
        <v>386</v>
      </c>
    </row>
    <row r="8315" spans="1:23" x14ac:dyDescent="0.25">
      <c r="A8315" t="s">
        <v>544</v>
      </c>
      <c r="B8315" s="1">
        <v>43791</v>
      </c>
      <c r="C8315">
        <v>-7.25</v>
      </c>
      <c r="D8315" t="s">
        <v>3056</v>
      </c>
      <c r="E8315" t="s">
        <v>3056</v>
      </c>
      <c r="F8315" t="s">
        <v>3057</v>
      </c>
      <c r="G8315" t="s">
        <v>104</v>
      </c>
      <c r="H8315" t="s">
        <v>16</v>
      </c>
      <c r="I8315" t="s">
        <v>16</v>
      </c>
      <c r="J8315" t="s">
        <v>9</v>
      </c>
      <c r="O8315" t="s">
        <v>104</v>
      </c>
      <c r="P8315" t="s">
        <v>9</v>
      </c>
      <c r="Q8315" t="s">
        <v>9</v>
      </c>
      <c r="R8315" t="s">
        <v>122</v>
      </c>
      <c r="S8315" t="s">
        <v>127</v>
      </c>
      <c r="T8315">
        <v>12</v>
      </c>
      <c r="U8315" t="s">
        <v>475</v>
      </c>
      <c r="W8315" t="s">
        <v>386</v>
      </c>
    </row>
    <row r="8316" spans="1:23" x14ac:dyDescent="0.25">
      <c r="A8316" t="s">
        <v>544</v>
      </c>
      <c r="B8316" s="1">
        <v>43791</v>
      </c>
      <c r="C8316">
        <v>-180.15</v>
      </c>
      <c r="D8316" t="s">
        <v>495</v>
      </c>
      <c r="E8316" t="s">
        <v>495</v>
      </c>
      <c r="F8316" t="s">
        <v>601</v>
      </c>
      <c r="G8316" t="s">
        <v>104</v>
      </c>
      <c r="H8316" t="s">
        <v>16</v>
      </c>
      <c r="I8316" t="s">
        <v>16</v>
      </c>
      <c r="J8316" t="s">
        <v>9</v>
      </c>
      <c r="O8316" t="s">
        <v>104</v>
      </c>
      <c r="P8316" t="s">
        <v>9</v>
      </c>
      <c r="Q8316" t="s">
        <v>9</v>
      </c>
      <c r="R8316" t="s">
        <v>122</v>
      </c>
      <c r="S8316" t="s">
        <v>127</v>
      </c>
      <c r="T8316">
        <v>12</v>
      </c>
      <c r="U8316" t="s">
        <v>475</v>
      </c>
      <c r="W8316" t="s">
        <v>386</v>
      </c>
    </row>
    <row r="8317" spans="1:23" x14ac:dyDescent="0.25">
      <c r="A8317" t="s">
        <v>34</v>
      </c>
      <c r="B8317" s="1">
        <v>43790</v>
      </c>
      <c r="C8317">
        <v>-11.22</v>
      </c>
      <c r="D8317" t="s">
        <v>491</v>
      </c>
      <c r="E8317" t="s">
        <v>491</v>
      </c>
      <c r="F8317" t="s">
        <v>3065</v>
      </c>
      <c r="G8317" t="s">
        <v>121</v>
      </c>
      <c r="H8317" t="s">
        <v>483</v>
      </c>
      <c r="I8317" t="s">
        <v>483</v>
      </c>
      <c r="J8317" t="s">
        <v>9</v>
      </c>
      <c r="K8317" t="s">
        <v>9</v>
      </c>
      <c r="L8317" t="s">
        <v>9</v>
      </c>
      <c r="M8317" t="s">
        <v>3061</v>
      </c>
      <c r="O8317" t="s">
        <v>121</v>
      </c>
      <c r="P8317" t="s">
        <v>9</v>
      </c>
      <c r="Q8317" t="s">
        <v>3062</v>
      </c>
      <c r="R8317" t="s">
        <v>122</v>
      </c>
      <c r="S8317" t="s">
        <v>127</v>
      </c>
      <c r="T8317">
        <v>12</v>
      </c>
      <c r="U8317" t="s">
        <v>475</v>
      </c>
      <c r="W8317" t="s">
        <v>386</v>
      </c>
    </row>
    <row r="8318" spans="1:23" x14ac:dyDescent="0.25">
      <c r="A8318" t="s">
        <v>544</v>
      </c>
      <c r="B8318" s="1">
        <v>43789</v>
      </c>
      <c r="C8318">
        <v>-19.489999999999998</v>
      </c>
      <c r="D8318" t="s">
        <v>3066</v>
      </c>
      <c r="E8318" t="s">
        <v>3066</v>
      </c>
      <c r="F8318" t="s">
        <v>3067</v>
      </c>
      <c r="G8318" t="s">
        <v>104</v>
      </c>
      <c r="H8318" t="s">
        <v>12</v>
      </c>
      <c r="I8318" t="s">
        <v>12</v>
      </c>
      <c r="J8318" t="s">
        <v>9</v>
      </c>
      <c r="O8318" t="s">
        <v>104</v>
      </c>
      <c r="P8318" t="s">
        <v>9</v>
      </c>
      <c r="Q8318" t="s">
        <v>9</v>
      </c>
      <c r="R8318" t="s">
        <v>122</v>
      </c>
      <c r="S8318" t="s">
        <v>127</v>
      </c>
      <c r="T8318">
        <v>12</v>
      </c>
      <c r="U8318" t="s">
        <v>475</v>
      </c>
      <c r="W8318" t="s">
        <v>386</v>
      </c>
    </row>
    <row r="8319" spans="1:23" x14ac:dyDescent="0.25">
      <c r="A8319" t="s">
        <v>544</v>
      </c>
      <c r="B8319" s="1">
        <v>43789</v>
      </c>
      <c r="C8319">
        <v>-7.77</v>
      </c>
      <c r="D8319" t="s">
        <v>495</v>
      </c>
      <c r="E8319" t="s">
        <v>495</v>
      </c>
      <c r="F8319" t="s">
        <v>601</v>
      </c>
      <c r="G8319" t="s">
        <v>117</v>
      </c>
      <c r="H8319" t="s">
        <v>44</v>
      </c>
      <c r="I8319" t="s">
        <v>44</v>
      </c>
      <c r="J8319" t="s">
        <v>9</v>
      </c>
      <c r="O8319" t="s">
        <v>117</v>
      </c>
      <c r="P8319" t="s">
        <v>9</v>
      </c>
      <c r="Q8319" t="s">
        <v>9</v>
      </c>
      <c r="R8319" t="s">
        <v>122</v>
      </c>
      <c r="S8319" t="s">
        <v>127</v>
      </c>
      <c r="T8319">
        <v>12</v>
      </c>
      <c r="U8319" t="s">
        <v>475</v>
      </c>
      <c r="W8319" t="s">
        <v>386</v>
      </c>
    </row>
    <row r="8320" spans="1:23" x14ac:dyDescent="0.25">
      <c r="A8320" t="s">
        <v>19</v>
      </c>
      <c r="B8320" s="1">
        <v>43788</v>
      </c>
      <c r="C8320">
        <v>-71.599999999999994</v>
      </c>
      <c r="D8320" t="s">
        <v>36</v>
      </c>
      <c r="E8320" t="s">
        <v>36</v>
      </c>
      <c r="F8320" t="s">
        <v>653</v>
      </c>
      <c r="G8320" t="s">
        <v>55</v>
      </c>
      <c r="H8320" t="s">
        <v>18</v>
      </c>
      <c r="I8320" t="s">
        <v>18</v>
      </c>
      <c r="J8320" t="s">
        <v>9</v>
      </c>
      <c r="O8320" t="s">
        <v>55</v>
      </c>
      <c r="P8320" t="s">
        <v>9</v>
      </c>
      <c r="Q8320" t="s">
        <v>9</v>
      </c>
      <c r="R8320" t="s">
        <v>224</v>
      </c>
      <c r="S8320" t="s">
        <v>126</v>
      </c>
      <c r="T8320">
        <v>12</v>
      </c>
      <c r="U8320" t="s">
        <v>475</v>
      </c>
      <c r="W8320" t="s">
        <v>386</v>
      </c>
    </row>
    <row r="8321" spans="1:23" x14ac:dyDescent="0.25">
      <c r="A8321" t="s">
        <v>544</v>
      </c>
      <c r="B8321" s="1">
        <v>43788</v>
      </c>
      <c r="C8321">
        <v>-200</v>
      </c>
      <c r="D8321" t="s">
        <v>2020</v>
      </c>
      <c r="E8321" t="s">
        <v>2020</v>
      </c>
      <c r="F8321" t="s">
        <v>2147</v>
      </c>
      <c r="G8321" t="s">
        <v>104</v>
      </c>
      <c r="H8321" t="s">
        <v>7</v>
      </c>
      <c r="I8321" t="s">
        <v>7</v>
      </c>
      <c r="J8321" t="s">
        <v>9</v>
      </c>
      <c r="O8321" t="s">
        <v>104</v>
      </c>
      <c r="P8321" t="s">
        <v>9</v>
      </c>
      <c r="Q8321" t="s">
        <v>9</v>
      </c>
      <c r="R8321" t="s">
        <v>122</v>
      </c>
      <c r="S8321" t="s">
        <v>127</v>
      </c>
      <c r="T8321">
        <v>12</v>
      </c>
      <c r="U8321" t="s">
        <v>475</v>
      </c>
      <c r="W8321" t="s">
        <v>386</v>
      </c>
    </row>
    <row r="8322" spans="1:23" x14ac:dyDescent="0.25">
      <c r="A8322" t="s">
        <v>492</v>
      </c>
      <c r="B8322" s="1">
        <v>43787</v>
      </c>
      <c r="C8322">
        <v>-0.61</v>
      </c>
      <c r="D8322" t="s">
        <v>3068</v>
      </c>
      <c r="E8322" t="s">
        <v>3068</v>
      </c>
      <c r="F8322" t="s">
        <v>3069</v>
      </c>
      <c r="G8322" t="s">
        <v>10</v>
      </c>
      <c r="H8322" t="s">
        <v>35</v>
      </c>
      <c r="I8322" t="s">
        <v>35</v>
      </c>
      <c r="J8322" t="s">
        <v>9</v>
      </c>
      <c r="O8322" t="s">
        <v>10</v>
      </c>
      <c r="P8322" t="s">
        <v>9</v>
      </c>
      <c r="Q8322" t="s">
        <v>9</v>
      </c>
      <c r="R8322" t="s">
        <v>122</v>
      </c>
      <c r="S8322" t="s">
        <v>127</v>
      </c>
      <c r="T8322">
        <v>12</v>
      </c>
      <c r="U8322" t="s">
        <v>475</v>
      </c>
      <c r="W8322" t="s">
        <v>386</v>
      </c>
    </row>
    <row r="8323" spans="1:23" x14ac:dyDescent="0.25">
      <c r="A8323" t="s">
        <v>492</v>
      </c>
      <c r="B8323" s="1">
        <v>43787</v>
      </c>
      <c r="C8323">
        <v>-66</v>
      </c>
      <c r="D8323" t="s">
        <v>2032</v>
      </c>
      <c r="E8323" t="s">
        <v>2032</v>
      </c>
      <c r="F8323" t="s">
        <v>2033</v>
      </c>
      <c r="G8323" t="s">
        <v>104</v>
      </c>
      <c r="H8323" t="s">
        <v>7</v>
      </c>
      <c r="I8323" t="s">
        <v>7</v>
      </c>
      <c r="J8323" t="s">
        <v>9</v>
      </c>
      <c r="O8323" t="s">
        <v>104</v>
      </c>
      <c r="P8323" t="s">
        <v>9</v>
      </c>
      <c r="Q8323" t="s">
        <v>9</v>
      </c>
      <c r="R8323" t="s">
        <v>122</v>
      </c>
      <c r="S8323" t="s">
        <v>127</v>
      </c>
      <c r="T8323">
        <v>12</v>
      </c>
      <c r="U8323" t="s">
        <v>475</v>
      </c>
      <c r="W8323" t="s">
        <v>386</v>
      </c>
    </row>
    <row r="8324" spans="1:23" x14ac:dyDescent="0.25">
      <c r="A8324" t="s">
        <v>6411</v>
      </c>
      <c r="B8324" s="1">
        <v>43787</v>
      </c>
      <c r="C8324">
        <v>-45.17</v>
      </c>
      <c r="D8324" t="s">
        <v>6828</v>
      </c>
      <c r="E8324" t="s">
        <v>6828</v>
      </c>
      <c r="F8324" t="s">
        <v>6829</v>
      </c>
      <c r="G8324" t="s">
        <v>89</v>
      </c>
      <c r="H8324" t="s">
        <v>229</v>
      </c>
      <c r="I8324" t="s">
        <v>229</v>
      </c>
      <c r="J8324" t="s">
        <v>9</v>
      </c>
      <c r="O8324" t="s">
        <v>89</v>
      </c>
      <c r="P8324" t="s">
        <v>9</v>
      </c>
      <c r="Q8324" t="s">
        <v>9</v>
      </c>
      <c r="R8324" t="s">
        <v>224</v>
      </c>
      <c r="S8324" t="s">
        <v>127</v>
      </c>
      <c r="T8324">
        <v>1</v>
      </c>
      <c r="U8324" t="s">
        <v>475</v>
      </c>
      <c r="W8324" t="s">
        <v>386</v>
      </c>
    </row>
    <row r="8325" spans="1:23" x14ac:dyDescent="0.25">
      <c r="A8325" t="s">
        <v>492</v>
      </c>
      <c r="B8325" s="1">
        <v>43787</v>
      </c>
      <c r="C8325">
        <v>-13.01</v>
      </c>
      <c r="D8325" t="s">
        <v>892</v>
      </c>
      <c r="E8325" t="s">
        <v>892</v>
      </c>
      <c r="F8325" t="s">
        <v>893</v>
      </c>
      <c r="G8325" t="s">
        <v>10</v>
      </c>
      <c r="H8325" t="s">
        <v>39</v>
      </c>
      <c r="I8325" t="s">
        <v>39</v>
      </c>
      <c r="J8325" t="s">
        <v>9</v>
      </c>
      <c r="O8325" t="s">
        <v>10</v>
      </c>
      <c r="P8325" t="s">
        <v>9</v>
      </c>
      <c r="Q8325" t="s">
        <v>9</v>
      </c>
      <c r="R8325" t="s">
        <v>122</v>
      </c>
      <c r="S8325" t="s">
        <v>127</v>
      </c>
      <c r="T8325">
        <v>12</v>
      </c>
      <c r="U8325" t="s">
        <v>475</v>
      </c>
      <c r="W8325" t="s">
        <v>386</v>
      </c>
    </row>
    <row r="8326" spans="1:23" x14ac:dyDescent="0.25">
      <c r="A8326" t="s">
        <v>492</v>
      </c>
      <c r="B8326" s="1">
        <v>43787</v>
      </c>
      <c r="C8326">
        <v>-2</v>
      </c>
      <c r="D8326" t="s">
        <v>689</v>
      </c>
      <c r="E8326" t="s">
        <v>689</v>
      </c>
      <c r="F8326" t="s">
        <v>690</v>
      </c>
      <c r="G8326" t="s">
        <v>100</v>
      </c>
      <c r="H8326" t="s">
        <v>41</v>
      </c>
      <c r="I8326" t="s">
        <v>41</v>
      </c>
      <c r="J8326" t="s">
        <v>2385</v>
      </c>
      <c r="O8326" t="s">
        <v>100</v>
      </c>
      <c r="P8326" t="s">
        <v>29</v>
      </c>
      <c r="Q8326" t="s">
        <v>2412</v>
      </c>
      <c r="R8326" t="s">
        <v>122</v>
      </c>
      <c r="S8326" t="s">
        <v>127</v>
      </c>
      <c r="T8326">
        <v>12</v>
      </c>
      <c r="U8326" t="s">
        <v>475</v>
      </c>
      <c r="V8326" t="s">
        <v>280</v>
      </c>
      <c r="W8326" t="s">
        <v>1640</v>
      </c>
    </row>
    <row r="8327" spans="1:23" x14ac:dyDescent="0.25">
      <c r="A8327" t="s">
        <v>544</v>
      </c>
      <c r="B8327" s="1">
        <v>43787</v>
      </c>
      <c r="C8327">
        <v>-29.82</v>
      </c>
      <c r="D8327" t="s">
        <v>3070</v>
      </c>
      <c r="E8327" t="s">
        <v>3070</v>
      </c>
      <c r="F8327" t="s">
        <v>3071</v>
      </c>
      <c r="G8327" t="s">
        <v>104</v>
      </c>
      <c r="H8327" t="s">
        <v>12</v>
      </c>
      <c r="I8327" t="s">
        <v>12</v>
      </c>
      <c r="J8327" t="s">
        <v>9</v>
      </c>
      <c r="O8327" t="s">
        <v>104</v>
      </c>
      <c r="P8327" t="s">
        <v>9</v>
      </c>
      <c r="Q8327" t="s">
        <v>9</v>
      </c>
      <c r="R8327" t="s">
        <v>122</v>
      </c>
      <c r="S8327" t="s">
        <v>127</v>
      </c>
      <c r="T8327">
        <v>12</v>
      </c>
      <c r="U8327" t="s">
        <v>475</v>
      </c>
      <c r="W8327" t="s">
        <v>386</v>
      </c>
    </row>
    <row r="8328" spans="1:23" x14ac:dyDescent="0.25">
      <c r="A8328" t="s">
        <v>533</v>
      </c>
      <c r="B8328" s="1">
        <v>43787</v>
      </c>
      <c r="C8328">
        <v>71.599999999999994</v>
      </c>
      <c r="D8328" t="s">
        <v>36</v>
      </c>
      <c r="E8328" t="s">
        <v>36</v>
      </c>
      <c r="F8328" t="s">
        <v>675</v>
      </c>
      <c r="G8328" t="s">
        <v>55</v>
      </c>
      <c r="H8328" t="s">
        <v>18</v>
      </c>
      <c r="I8328" t="s">
        <v>18</v>
      </c>
      <c r="J8328" t="s">
        <v>9</v>
      </c>
      <c r="O8328" t="s">
        <v>55</v>
      </c>
      <c r="P8328" t="s">
        <v>9</v>
      </c>
      <c r="Q8328" t="s">
        <v>9</v>
      </c>
      <c r="R8328" t="s">
        <v>224</v>
      </c>
      <c r="S8328" t="s">
        <v>126</v>
      </c>
      <c r="T8328">
        <v>12</v>
      </c>
      <c r="U8328" t="s">
        <v>475</v>
      </c>
      <c r="W8328" t="s">
        <v>386</v>
      </c>
    </row>
    <row r="8329" spans="1:23" x14ac:dyDescent="0.25">
      <c r="A8329" t="s">
        <v>19</v>
      </c>
      <c r="B8329" s="1">
        <v>43787</v>
      </c>
      <c r="C8329">
        <v>-65.569999999999993</v>
      </c>
      <c r="D8329" t="s">
        <v>46</v>
      </c>
      <c r="E8329" t="s">
        <v>46</v>
      </c>
      <c r="F8329" t="s">
        <v>695</v>
      </c>
      <c r="G8329" t="s">
        <v>55</v>
      </c>
      <c r="H8329" t="s">
        <v>18</v>
      </c>
      <c r="I8329" t="s">
        <v>18</v>
      </c>
      <c r="J8329" t="s">
        <v>9</v>
      </c>
      <c r="O8329" t="s">
        <v>55</v>
      </c>
      <c r="P8329" t="s">
        <v>9</v>
      </c>
      <c r="Q8329" t="s">
        <v>9</v>
      </c>
      <c r="R8329" t="s">
        <v>224</v>
      </c>
      <c r="S8329" t="s">
        <v>126</v>
      </c>
      <c r="T8329">
        <v>12</v>
      </c>
      <c r="U8329" t="s">
        <v>475</v>
      </c>
      <c r="W8329" t="s">
        <v>386</v>
      </c>
    </row>
    <row r="8330" spans="1:23" x14ac:dyDescent="0.25">
      <c r="A8330" t="s">
        <v>6856</v>
      </c>
      <c r="B8330" s="1">
        <v>43787</v>
      </c>
      <c r="C8330">
        <v>-77</v>
      </c>
      <c r="D8330" t="s">
        <v>3072</v>
      </c>
      <c r="E8330" t="s">
        <v>3072</v>
      </c>
      <c r="F8330" t="s">
        <v>3073</v>
      </c>
      <c r="G8330" t="s">
        <v>13</v>
      </c>
      <c r="H8330" t="s">
        <v>38</v>
      </c>
      <c r="I8330" t="s">
        <v>38</v>
      </c>
      <c r="J8330" t="s">
        <v>9</v>
      </c>
      <c r="O8330" t="s">
        <v>13</v>
      </c>
      <c r="P8330" t="s">
        <v>9</v>
      </c>
      <c r="Q8330" t="s">
        <v>3074</v>
      </c>
      <c r="R8330" t="s">
        <v>122</v>
      </c>
      <c r="S8330" t="s">
        <v>127</v>
      </c>
      <c r="T8330">
        <v>12</v>
      </c>
      <c r="U8330" t="s">
        <v>475</v>
      </c>
      <c r="W8330" t="s">
        <v>386</v>
      </c>
    </row>
    <row r="8331" spans="1:23" x14ac:dyDescent="0.25">
      <c r="A8331" t="s">
        <v>544</v>
      </c>
      <c r="B8331" s="1">
        <v>43786</v>
      </c>
      <c r="C8331">
        <v>-58</v>
      </c>
      <c r="D8331" t="s">
        <v>3077</v>
      </c>
      <c r="E8331" t="s">
        <v>3077</v>
      </c>
      <c r="F8331" t="s">
        <v>3078</v>
      </c>
      <c r="G8331" t="s">
        <v>104</v>
      </c>
      <c r="H8331" t="s">
        <v>12</v>
      </c>
      <c r="I8331" t="s">
        <v>12</v>
      </c>
      <c r="J8331" t="s">
        <v>9</v>
      </c>
      <c r="O8331" t="s">
        <v>104</v>
      </c>
      <c r="P8331" t="s">
        <v>9</v>
      </c>
      <c r="Q8331" t="s">
        <v>9</v>
      </c>
      <c r="R8331" t="s">
        <v>122</v>
      </c>
      <c r="S8331" t="s">
        <v>127</v>
      </c>
      <c r="T8331">
        <v>12</v>
      </c>
      <c r="U8331" t="s">
        <v>475</v>
      </c>
      <c r="W8331" t="s">
        <v>386</v>
      </c>
    </row>
    <row r="8332" spans="1:23" x14ac:dyDescent="0.25">
      <c r="A8332" t="s">
        <v>544</v>
      </c>
      <c r="B8332" s="1">
        <v>43786</v>
      </c>
      <c r="C8332">
        <v>-63.27</v>
      </c>
      <c r="D8332" t="s">
        <v>3079</v>
      </c>
      <c r="E8332" t="s">
        <v>3079</v>
      </c>
      <c r="F8332" t="s">
        <v>3080</v>
      </c>
      <c r="G8332" t="s">
        <v>104</v>
      </c>
      <c r="H8332" t="s">
        <v>12</v>
      </c>
      <c r="I8332" t="s">
        <v>12</v>
      </c>
      <c r="J8332" t="s">
        <v>9</v>
      </c>
      <c r="O8332" t="s">
        <v>104</v>
      </c>
      <c r="P8332" t="s">
        <v>9</v>
      </c>
      <c r="Q8332" t="s">
        <v>9</v>
      </c>
      <c r="R8332" t="s">
        <v>122</v>
      </c>
      <c r="S8332" t="s">
        <v>127</v>
      </c>
      <c r="T8332">
        <v>12</v>
      </c>
      <c r="U8332" t="s">
        <v>475</v>
      </c>
      <c r="W8332" t="s">
        <v>386</v>
      </c>
    </row>
    <row r="8333" spans="1:23" x14ac:dyDescent="0.25">
      <c r="A8333" t="s">
        <v>544</v>
      </c>
      <c r="B8333" s="1">
        <v>43786</v>
      </c>
      <c r="C8333">
        <v>-6.88</v>
      </c>
      <c r="D8333" t="s">
        <v>577</v>
      </c>
      <c r="E8333" t="s">
        <v>577</v>
      </c>
      <c r="F8333" t="s">
        <v>3075</v>
      </c>
      <c r="G8333" t="s">
        <v>104</v>
      </c>
      <c r="H8333" t="s">
        <v>7</v>
      </c>
      <c r="I8333" t="s">
        <v>7</v>
      </c>
      <c r="J8333" t="s">
        <v>9</v>
      </c>
      <c r="O8333" t="s">
        <v>104</v>
      </c>
      <c r="P8333" t="s">
        <v>9</v>
      </c>
      <c r="Q8333" t="s">
        <v>3076</v>
      </c>
      <c r="R8333" t="s">
        <v>122</v>
      </c>
      <c r="S8333" t="s">
        <v>127</v>
      </c>
      <c r="T8333">
        <v>12</v>
      </c>
      <c r="U8333" t="s">
        <v>475</v>
      </c>
      <c r="W8333" t="s">
        <v>386</v>
      </c>
    </row>
    <row r="8334" spans="1:23" x14ac:dyDescent="0.25">
      <c r="A8334" t="s">
        <v>508</v>
      </c>
      <c r="B8334" s="1">
        <v>43786</v>
      </c>
      <c r="C8334">
        <v>-40</v>
      </c>
      <c r="D8334" t="s">
        <v>2055</v>
      </c>
      <c r="E8334" t="s">
        <v>2055</v>
      </c>
      <c r="F8334" t="s">
        <v>2055</v>
      </c>
      <c r="G8334" t="s">
        <v>110</v>
      </c>
      <c r="H8334" t="s">
        <v>108</v>
      </c>
      <c r="I8334" t="s">
        <v>108</v>
      </c>
      <c r="J8334" t="s">
        <v>9</v>
      </c>
      <c r="O8334" t="s">
        <v>110</v>
      </c>
      <c r="P8334" t="s">
        <v>9</v>
      </c>
      <c r="Q8334" t="s">
        <v>4864</v>
      </c>
      <c r="R8334" t="s">
        <v>122</v>
      </c>
      <c r="S8334" t="s">
        <v>125</v>
      </c>
      <c r="T8334">
        <v>1</v>
      </c>
      <c r="U8334" t="s">
        <v>475</v>
      </c>
      <c r="W8334" t="s">
        <v>386</v>
      </c>
    </row>
    <row r="8335" spans="1:23" x14ac:dyDescent="0.25">
      <c r="A8335" t="s">
        <v>544</v>
      </c>
      <c r="B8335" s="1">
        <v>43786</v>
      </c>
      <c r="C8335">
        <v>-12.11</v>
      </c>
      <c r="D8335" t="s">
        <v>3081</v>
      </c>
      <c r="E8335" t="s">
        <v>3081</v>
      </c>
      <c r="F8335" t="s">
        <v>2893</v>
      </c>
      <c r="G8335" t="s">
        <v>104</v>
      </c>
      <c r="H8335" t="s">
        <v>7</v>
      </c>
      <c r="I8335" t="s">
        <v>7</v>
      </c>
      <c r="J8335" t="s">
        <v>9</v>
      </c>
      <c r="O8335" t="s">
        <v>104</v>
      </c>
      <c r="P8335" t="s">
        <v>9</v>
      </c>
      <c r="Q8335" t="s">
        <v>9</v>
      </c>
      <c r="R8335" t="s">
        <v>122</v>
      </c>
      <c r="S8335" t="s">
        <v>127</v>
      </c>
      <c r="T8335">
        <v>12</v>
      </c>
      <c r="U8335" t="s">
        <v>475</v>
      </c>
      <c r="W8335" t="s">
        <v>386</v>
      </c>
    </row>
    <row r="8336" spans="1:23" x14ac:dyDescent="0.25">
      <c r="A8336" t="s">
        <v>544</v>
      </c>
      <c r="B8336" s="1">
        <v>43785</v>
      </c>
      <c r="C8336">
        <v>-29.51</v>
      </c>
      <c r="D8336" t="s">
        <v>2174</v>
      </c>
      <c r="E8336" t="s">
        <v>2174</v>
      </c>
      <c r="F8336" t="s">
        <v>2175</v>
      </c>
      <c r="G8336" t="s">
        <v>13</v>
      </c>
      <c r="H8336" t="s">
        <v>15</v>
      </c>
      <c r="I8336" t="s">
        <v>15</v>
      </c>
      <c r="J8336" t="s">
        <v>9</v>
      </c>
      <c r="O8336" t="s">
        <v>13</v>
      </c>
      <c r="P8336" t="s">
        <v>9</v>
      </c>
      <c r="Q8336" t="s">
        <v>9</v>
      </c>
      <c r="R8336" t="s">
        <v>122</v>
      </c>
      <c r="S8336" t="s">
        <v>127</v>
      </c>
      <c r="T8336">
        <v>12</v>
      </c>
      <c r="U8336" t="s">
        <v>475</v>
      </c>
      <c r="W8336" t="s">
        <v>386</v>
      </c>
    </row>
    <row r="8337" spans="1:23" x14ac:dyDescent="0.25">
      <c r="A8337" t="s">
        <v>6856</v>
      </c>
      <c r="B8337" s="1">
        <v>43785</v>
      </c>
      <c r="C8337">
        <v>-68.63</v>
      </c>
      <c r="D8337" t="s">
        <v>495</v>
      </c>
      <c r="E8337" t="s">
        <v>495</v>
      </c>
      <c r="F8337" t="s">
        <v>3082</v>
      </c>
      <c r="G8337" t="s">
        <v>104</v>
      </c>
      <c r="H8337" t="s">
        <v>16</v>
      </c>
      <c r="I8337" t="s">
        <v>16</v>
      </c>
      <c r="J8337" t="s">
        <v>9</v>
      </c>
      <c r="O8337" t="s">
        <v>104</v>
      </c>
      <c r="P8337" t="s">
        <v>9</v>
      </c>
      <c r="Q8337" t="s">
        <v>9</v>
      </c>
      <c r="R8337" t="s">
        <v>122</v>
      </c>
      <c r="S8337" t="s">
        <v>127</v>
      </c>
      <c r="T8337">
        <v>12</v>
      </c>
      <c r="U8337" t="s">
        <v>475</v>
      </c>
      <c r="W8337" t="s">
        <v>386</v>
      </c>
    </row>
    <row r="8338" spans="1:23" x14ac:dyDescent="0.25">
      <c r="A8338" t="s">
        <v>544</v>
      </c>
      <c r="B8338" s="1">
        <v>43785</v>
      </c>
      <c r="C8338">
        <v>-24.92</v>
      </c>
      <c r="D8338" t="s">
        <v>2195</v>
      </c>
      <c r="E8338" t="s">
        <v>2195</v>
      </c>
      <c r="F8338" t="s">
        <v>2196</v>
      </c>
      <c r="G8338" t="s">
        <v>104</v>
      </c>
      <c r="H8338" t="s">
        <v>12</v>
      </c>
      <c r="I8338" t="s">
        <v>12</v>
      </c>
      <c r="J8338" t="s">
        <v>9</v>
      </c>
      <c r="O8338" t="s">
        <v>104</v>
      </c>
      <c r="P8338" t="s">
        <v>9</v>
      </c>
      <c r="Q8338" t="s">
        <v>9</v>
      </c>
      <c r="R8338" t="s">
        <v>122</v>
      </c>
      <c r="S8338" t="s">
        <v>127</v>
      </c>
      <c r="T8338">
        <v>12</v>
      </c>
      <c r="U8338" t="s">
        <v>475</v>
      </c>
      <c r="W8338" t="s">
        <v>386</v>
      </c>
    </row>
    <row r="8339" spans="1:23" x14ac:dyDescent="0.25">
      <c r="A8339" t="s">
        <v>544</v>
      </c>
      <c r="B8339" s="1">
        <v>43785</v>
      </c>
      <c r="C8339">
        <v>-492</v>
      </c>
      <c r="D8339" t="s">
        <v>801</v>
      </c>
      <c r="E8339" t="s">
        <v>801</v>
      </c>
      <c r="F8339" t="s">
        <v>3083</v>
      </c>
      <c r="G8339" t="s">
        <v>121</v>
      </c>
      <c r="H8339" t="s">
        <v>153</v>
      </c>
      <c r="I8339" t="s">
        <v>153</v>
      </c>
      <c r="J8339" t="s">
        <v>9</v>
      </c>
      <c r="O8339" t="s">
        <v>121</v>
      </c>
      <c r="P8339" t="s">
        <v>9</v>
      </c>
      <c r="Q8339" t="s">
        <v>9</v>
      </c>
      <c r="R8339" t="s">
        <v>122</v>
      </c>
      <c r="S8339" t="s">
        <v>127</v>
      </c>
      <c r="T8339">
        <v>1</v>
      </c>
      <c r="U8339" t="s">
        <v>475</v>
      </c>
      <c r="W8339" t="s">
        <v>386</v>
      </c>
    </row>
    <row r="8340" spans="1:23" x14ac:dyDescent="0.25">
      <c r="A8340" t="s">
        <v>6411</v>
      </c>
      <c r="B8340" s="1">
        <v>43784</v>
      </c>
      <c r="C8340">
        <v>7.15</v>
      </c>
      <c r="D8340" t="s">
        <v>8181</v>
      </c>
      <c r="E8340" t="s">
        <v>8181</v>
      </c>
      <c r="F8340" t="s">
        <v>6871</v>
      </c>
      <c r="G8340" t="s">
        <v>89</v>
      </c>
      <c r="H8340" t="s">
        <v>69</v>
      </c>
      <c r="I8340" t="s">
        <v>69</v>
      </c>
      <c r="J8340" t="s">
        <v>9</v>
      </c>
      <c r="O8340" t="s">
        <v>89</v>
      </c>
      <c r="P8340" t="s">
        <v>9</v>
      </c>
      <c r="Q8340" t="s">
        <v>9</v>
      </c>
      <c r="R8340" t="s">
        <v>224</v>
      </c>
      <c r="S8340" t="s">
        <v>127</v>
      </c>
      <c r="T8340">
        <v>1</v>
      </c>
      <c r="U8340" t="s">
        <v>475</v>
      </c>
      <c r="W8340" t="s">
        <v>386</v>
      </c>
    </row>
    <row r="8341" spans="1:23" x14ac:dyDescent="0.25">
      <c r="A8341" t="s">
        <v>6411</v>
      </c>
      <c r="B8341" s="1">
        <v>43784</v>
      </c>
      <c r="C8341">
        <v>45.17</v>
      </c>
      <c r="D8341" t="s">
        <v>6828</v>
      </c>
      <c r="E8341" t="s">
        <v>6828</v>
      </c>
      <c r="F8341" t="s">
        <v>6829</v>
      </c>
      <c r="G8341" t="s">
        <v>89</v>
      </c>
      <c r="H8341" t="s">
        <v>69</v>
      </c>
      <c r="I8341" t="s">
        <v>69</v>
      </c>
      <c r="J8341" t="s">
        <v>9</v>
      </c>
      <c r="O8341" t="s">
        <v>89</v>
      </c>
      <c r="P8341" t="s">
        <v>9</v>
      </c>
      <c r="Q8341" t="s">
        <v>9</v>
      </c>
      <c r="R8341" t="s">
        <v>224</v>
      </c>
      <c r="S8341" t="s">
        <v>127</v>
      </c>
      <c r="T8341">
        <v>1</v>
      </c>
      <c r="U8341" t="s">
        <v>475</v>
      </c>
      <c r="W8341" t="s">
        <v>386</v>
      </c>
    </row>
    <row r="8342" spans="1:23" x14ac:dyDescent="0.25">
      <c r="A8342" t="s">
        <v>6411</v>
      </c>
      <c r="B8342" s="1">
        <v>43784</v>
      </c>
      <c r="C8342">
        <v>-137.84</v>
      </c>
      <c r="D8342" t="s">
        <v>8182</v>
      </c>
      <c r="E8342" t="s">
        <v>8182</v>
      </c>
      <c r="F8342" t="s">
        <v>6459</v>
      </c>
      <c r="G8342" t="s">
        <v>89</v>
      </c>
      <c r="H8342" t="s">
        <v>229</v>
      </c>
      <c r="I8342" t="s">
        <v>229</v>
      </c>
      <c r="J8342" t="s">
        <v>9</v>
      </c>
      <c r="O8342" t="s">
        <v>89</v>
      </c>
      <c r="P8342" t="s">
        <v>9</v>
      </c>
      <c r="Q8342" t="s">
        <v>9</v>
      </c>
      <c r="R8342" t="s">
        <v>224</v>
      </c>
      <c r="S8342" t="s">
        <v>127</v>
      </c>
      <c r="T8342">
        <v>1</v>
      </c>
      <c r="U8342" t="s">
        <v>475</v>
      </c>
      <c r="W8342" t="s">
        <v>386</v>
      </c>
    </row>
    <row r="8343" spans="1:23" x14ac:dyDescent="0.25">
      <c r="A8343" t="s">
        <v>34</v>
      </c>
      <c r="B8343" s="1">
        <v>43784</v>
      </c>
      <c r="C8343">
        <v>65.569999999999993</v>
      </c>
      <c r="D8343" t="s">
        <v>46</v>
      </c>
      <c r="E8343" t="s">
        <v>46</v>
      </c>
      <c r="F8343" t="s">
        <v>703</v>
      </c>
      <c r="G8343" t="s">
        <v>55</v>
      </c>
      <c r="H8343" t="s">
        <v>18</v>
      </c>
      <c r="I8343" t="s">
        <v>18</v>
      </c>
      <c r="J8343" t="s">
        <v>9</v>
      </c>
      <c r="O8343" t="s">
        <v>55</v>
      </c>
      <c r="P8343" t="s">
        <v>9</v>
      </c>
      <c r="Q8343" t="s">
        <v>9</v>
      </c>
      <c r="R8343" t="s">
        <v>224</v>
      </c>
      <c r="S8343" t="s">
        <v>126</v>
      </c>
      <c r="T8343">
        <v>12</v>
      </c>
      <c r="U8343" t="s">
        <v>475</v>
      </c>
      <c r="W8343" t="s">
        <v>386</v>
      </c>
    </row>
    <row r="8344" spans="1:23" x14ac:dyDescent="0.25">
      <c r="A8344" t="s">
        <v>19</v>
      </c>
      <c r="B8344" s="1">
        <v>43784</v>
      </c>
      <c r="C8344">
        <v>4663.26</v>
      </c>
      <c r="D8344" t="s">
        <v>719</v>
      </c>
      <c r="E8344" t="s">
        <v>719</v>
      </c>
      <c r="F8344" t="s">
        <v>565</v>
      </c>
      <c r="G8344" t="s">
        <v>92</v>
      </c>
      <c r="H8344" t="s">
        <v>30</v>
      </c>
      <c r="I8344" t="s">
        <v>30</v>
      </c>
      <c r="J8344" t="s">
        <v>9</v>
      </c>
      <c r="O8344" t="s">
        <v>92</v>
      </c>
      <c r="P8344" t="s">
        <v>9</v>
      </c>
      <c r="Q8344" t="s">
        <v>9</v>
      </c>
      <c r="R8344" t="s">
        <v>92</v>
      </c>
      <c r="S8344" t="s">
        <v>127</v>
      </c>
      <c r="T8344">
        <v>12</v>
      </c>
      <c r="U8344" t="s">
        <v>475</v>
      </c>
      <c r="W8344" t="s">
        <v>386</v>
      </c>
    </row>
    <row r="8345" spans="1:23" x14ac:dyDescent="0.25">
      <c r="A8345" t="s">
        <v>487</v>
      </c>
      <c r="B8345" s="1">
        <v>43784</v>
      </c>
      <c r="C8345">
        <v>100</v>
      </c>
      <c r="D8345" t="s">
        <v>719</v>
      </c>
      <c r="E8345" t="s">
        <v>719</v>
      </c>
      <c r="F8345" t="s">
        <v>501</v>
      </c>
      <c r="G8345" t="s">
        <v>92</v>
      </c>
      <c r="H8345" t="s">
        <v>30</v>
      </c>
      <c r="I8345" t="s">
        <v>30</v>
      </c>
      <c r="J8345" t="s">
        <v>9</v>
      </c>
      <c r="O8345" t="s">
        <v>92</v>
      </c>
      <c r="P8345" t="s">
        <v>9</v>
      </c>
      <c r="Q8345" t="s">
        <v>9</v>
      </c>
      <c r="R8345" t="s">
        <v>92</v>
      </c>
      <c r="S8345" t="s">
        <v>127</v>
      </c>
      <c r="T8345">
        <v>12</v>
      </c>
      <c r="U8345" t="s">
        <v>475</v>
      </c>
      <c r="W8345" t="s">
        <v>386</v>
      </c>
    </row>
    <row r="8346" spans="1:23" x14ac:dyDescent="0.25">
      <c r="A8346" t="s">
        <v>6411</v>
      </c>
      <c r="B8346" s="1">
        <v>43783</v>
      </c>
      <c r="C8346">
        <v>137.84</v>
      </c>
      <c r="D8346" t="s">
        <v>8182</v>
      </c>
      <c r="E8346" t="s">
        <v>8182</v>
      </c>
      <c r="F8346" t="s">
        <v>6459</v>
      </c>
      <c r="G8346" t="s">
        <v>89</v>
      </c>
      <c r="H8346" t="s">
        <v>69</v>
      </c>
      <c r="I8346" t="s">
        <v>69</v>
      </c>
      <c r="J8346" t="s">
        <v>9</v>
      </c>
      <c r="O8346" t="s">
        <v>89</v>
      </c>
      <c r="P8346" t="s">
        <v>9</v>
      </c>
      <c r="Q8346" t="s">
        <v>9</v>
      </c>
      <c r="R8346" t="s">
        <v>224</v>
      </c>
      <c r="S8346" t="s">
        <v>127</v>
      </c>
      <c r="T8346">
        <v>1</v>
      </c>
      <c r="U8346" t="s">
        <v>475</v>
      </c>
      <c r="W8346" t="s">
        <v>386</v>
      </c>
    </row>
    <row r="8347" spans="1:23" x14ac:dyDescent="0.25">
      <c r="A8347" t="s">
        <v>19</v>
      </c>
      <c r="B8347" s="1">
        <v>43783</v>
      </c>
      <c r="C8347">
        <v>-60.98</v>
      </c>
      <c r="D8347" t="s">
        <v>701</v>
      </c>
      <c r="E8347" t="s">
        <v>701</v>
      </c>
      <c r="F8347" t="s">
        <v>702</v>
      </c>
      <c r="G8347" t="s">
        <v>94</v>
      </c>
      <c r="H8347" t="s">
        <v>24</v>
      </c>
      <c r="I8347" t="s">
        <v>24</v>
      </c>
      <c r="J8347" t="s">
        <v>9</v>
      </c>
      <c r="O8347" t="s">
        <v>94</v>
      </c>
      <c r="P8347" t="s">
        <v>29</v>
      </c>
      <c r="Q8347" t="s">
        <v>9</v>
      </c>
      <c r="R8347" t="s">
        <v>122</v>
      </c>
      <c r="S8347" t="s">
        <v>127</v>
      </c>
      <c r="T8347">
        <v>12</v>
      </c>
      <c r="U8347" t="s">
        <v>475</v>
      </c>
      <c r="V8347" t="s">
        <v>265</v>
      </c>
      <c r="W8347" t="s">
        <v>1640</v>
      </c>
    </row>
    <row r="8348" spans="1:23" x14ac:dyDescent="0.25">
      <c r="A8348" t="s">
        <v>544</v>
      </c>
      <c r="B8348" s="1">
        <v>43783</v>
      </c>
      <c r="C8348">
        <v>-17.739999999999998</v>
      </c>
      <c r="D8348" t="s">
        <v>541</v>
      </c>
      <c r="E8348" t="s">
        <v>541</v>
      </c>
      <c r="F8348" t="s">
        <v>3084</v>
      </c>
      <c r="G8348" t="s">
        <v>104</v>
      </c>
      <c r="H8348" t="s">
        <v>16</v>
      </c>
      <c r="I8348" t="s">
        <v>16</v>
      </c>
      <c r="J8348" t="s">
        <v>9</v>
      </c>
      <c r="O8348" t="s">
        <v>104</v>
      </c>
      <c r="P8348" t="s">
        <v>9</v>
      </c>
      <c r="Q8348" t="s">
        <v>9</v>
      </c>
      <c r="R8348" t="s">
        <v>122</v>
      </c>
      <c r="S8348" t="s">
        <v>127</v>
      </c>
      <c r="T8348">
        <v>12</v>
      </c>
      <c r="U8348" t="s">
        <v>475</v>
      </c>
      <c r="W8348" t="s">
        <v>386</v>
      </c>
    </row>
    <row r="8349" spans="1:23" x14ac:dyDescent="0.25">
      <c r="A8349" t="s">
        <v>19</v>
      </c>
      <c r="B8349" s="1">
        <v>43782</v>
      </c>
      <c r="C8349">
        <v>-500</v>
      </c>
      <c r="D8349" t="s">
        <v>3085</v>
      </c>
      <c r="E8349" t="s">
        <v>3085</v>
      </c>
      <c r="F8349" t="s">
        <v>3086</v>
      </c>
      <c r="G8349" t="s">
        <v>78</v>
      </c>
      <c r="H8349" t="s">
        <v>60</v>
      </c>
      <c r="I8349" t="s">
        <v>60</v>
      </c>
      <c r="J8349" t="s">
        <v>9</v>
      </c>
      <c r="O8349" t="s">
        <v>78</v>
      </c>
      <c r="P8349" t="s">
        <v>29</v>
      </c>
      <c r="Q8349" t="s">
        <v>9</v>
      </c>
      <c r="R8349" t="s">
        <v>122</v>
      </c>
      <c r="S8349" t="s">
        <v>124</v>
      </c>
      <c r="T8349">
        <v>1</v>
      </c>
      <c r="U8349" t="s">
        <v>475</v>
      </c>
      <c r="V8349" t="s">
        <v>289</v>
      </c>
      <c r="W8349" t="s">
        <v>1640</v>
      </c>
    </row>
    <row r="8350" spans="1:23" x14ac:dyDescent="0.25">
      <c r="A8350" t="s">
        <v>19</v>
      </c>
      <c r="B8350" s="1">
        <v>43782</v>
      </c>
      <c r="C8350">
        <v>-777.15</v>
      </c>
      <c r="D8350" t="s">
        <v>196</v>
      </c>
      <c r="E8350" t="s">
        <v>196</v>
      </c>
      <c r="F8350" t="s">
        <v>924</v>
      </c>
      <c r="G8350" t="s">
        <v>55</v>
      </c>
      <c r="H8350" t="s">
        <v>18</v>
      </c>
      <c r="I8350" t="s">
        <v>18</v>
      </c>
      <c r="J8350" t="s">
        <v>9</v>
      </c>
      <c r="O8350" t="s">
        <v>55</v>
      </c>
      <c r="P8350" t="s">
        <v>9</v>
      </c>
      <c r="Q8350" t="s">
        <v>9</v>
      </c>
      <c r="R8350" t="s">
        <v>224</v>
      </c>
      <c r="S8350" t="s">
        <v>126</v>
      </c>
      <c r="T8350">
        <v>12</v>
      </c>
      <c r="U8350" t="s">
        <v>475</v>
      </c>
      <c r="W8350" t="s">
        <v>386</v>
      </c>
    </row>
    <row r="8351" spans="1:23" x14ac:dyDescent="0.25">
      <c r="A8351" t="s">
        <v>34</v>
      </c>
      <c r="B8351" s="1">
        <v>43781</v>
      </c>
      <c r="C8351">
        <v>-21.99</v>
      </c>
      <c r="D8351" t="s">
        <v>491</v>
      </c>
      <c r="E8351" t="s">
        <v>491</v>
      </c>
      <c r="F8351" t="s">
        <v>3087</v>
      </c>
      <c r="G8351" t="s">
        <v>120</v>
      </c>
      <c r="H8351" t="s">
        <v>83</v>
      </c>
      <c r="I8351" t="s">
        <v>83</v>
      </c>
      <c r="J8351" t="s">
        <v>9</v>
      </c>
      <c r="O8351" t="s">
        <v>120</v>
      </c>
      <c r="P8351" t="s">
        <v>9</v>
      </c>
      <c r="Q8351" t="s">
        <v>3088</v>
      </c>
      <c r="R8351" t="s">
        <v>122</v>
      </c>
      <c r="S8351" t="s">
        <v>127</v>
      </c>
      <c r="T8351">
        <v>12</v>
      </c>
      <c r="U8351" t="s">
        <v>475</v>
      </c>
      <c r="W8351" t="s">
        <v>386</v>
      </c>
    </row>
    <row r="8352" spans="1:23" x14ac:dyDescent="0.25">
      <c r="A8352" t="s">
        <v>6856</v>
      </c>
      <c r="B8352" s="1">
        <v>43781</v>
      </c>
      <c r="C8352">
        <v>777.15</v>
      </c>
      <c r="D8352" t="s">
        <v>196</v>
      </c>
      <c r="E8352" t="s">
        <v>196</v>
      </c>
      <c r="F8352" t="s">
        <v>935</v>
      </c>
      <c r="G8352" t="s">
        <v>55</v>
      </c>
      <c r="H8352" t="s">
        <v>18</v>
      </c>
      <c r="I8352" t="s">
        <v>18</v>
      </c>
      <c r="J8352" t="s">
        <v>9</v>
      </c>
      <c r="O8352" t="s">
        <v>55</v>
      </c>
      <c r="P8352" t="s">
        <v>9</v>
      </c>
      <c r="Q8352" t="s">
        <v>9</v>
      </c>
      <c r="R8352" t="s">
        <v>224</v>
      </c>
      <c r="S8352" t="s">
        <v>126</v>
      </c>
      <c r="T8352">
        <v>12</v>
      </c>
      <c r="U8352" t="s">
        <v>475</v>
      </c>
      <c r="W8352" t="s">
        <v>386</v>
      </c>
    </row>
    <row r="8353" spans="1:23" x14ac:dyDescent="0.25">
      <c r="A8353" t="s">
        <v>492</v>
      </c>
      <c r="B8353" s="1">
        <v>43781</v>
      </c>
      <c r="C8353">
        <v>-15</v>
      </c>
      <c r="D8353" t="s">
        <v>612</v>
      </c>
      <c r="E8353" t="s">
        <v>612</v>
      </c>
      <c r="F8353" t="s">
        <v>1169</v>
      </c>
      <c r="G8353" t="s">
        <v>110</v>
      </c>
      <c r="H8353" t="s">
        <v>79</v>
      </c>
      <c r="I8353" t="s">
        <v>79</v>
      </c>
      <c r="J8353" t="s">
        <v>9</v>
      </c>
      <c r="O8353" t="s">
        <v>110</v>
      </c>
      <c r="P8353" t="s">
        <v>9</v>
      </c>
      <c r="Q8353" t="s">
        <v>2885</v>
      </c>
      <c r="R8353" t="s">
        <v>122</v>
      </c>
      <c r="S8353" t="s">
        <v>127</v>
      </c>
      <c r="T8353">
        <v>12</v>
      </c>
      <c r="U8353" t="s">
        <v>475</v>
      </c>
      <c r="V8353" t="s">
        <v>283</v>
      </c>
      <c r="W8353" t="s">
        <v>386</v>
      </c>
    </row>
    <row r="8354" spans="1:23" x14ac:dyDescent="0.25">
      <c r="A8354" t="s">
        <v>492</v>
      </c>
      <c r="B8354" s="1">
        <v>43780</v>
      </c>
      <c r="C8354">
        <v>-3.29</v>
      </c>
      <c r="D8354" t="s">
        <v>1228</v>
      </c>
      <c r="E8354" t="s">
        <v>1228</v>
      </c>
      <c r="F8354" t="s">
        <v>2237</v>
      </c>
      <c r="G8354" t="s">
        <v>13</v>
      </c>
      <c r="H8354" t="s">
        <v>11</v>
      </c>
      <c r="I8354" t="s">
        <v>11</v>
      </c>
      <c r="J8354" t="s">
        <v>9</v>
      </c>
      <c r="O8354" t="s">
        <v>13</v>
      </c>
      <c r="P8354" t="s">
        <v>9</v>
      </c>
      <c r="Q8354" t="s">
        <v>3092</v>
      </c>
      <c r="R8354" t="s">
        <v>122</v>
      </c>
      <c r="S8354" t="s">
        <v>127</v>
      </c>
      <c r="T8354">
        <v>12</v>
      </c>
      <c r="U8354" t="s">
        <v>475</v>
      </c>
      <c r="W8354" t="s">
        <v>386</v>
      </c>
    </row>
    <row r="8355" spans="1:23" x14ac:dyDescent="0.25">
      <c r="A8355" t="s">
        <v>512</v>
      </c>
      <c r="B8355" s="1">
        <v>43780</v>
      </c>
      <c r="C8355">
        <v>-21.94</v>
      </c>
      <c r="D8355" t="s">
        <v>497</v>
      </c>
      <c r="E8355" t="s">
        <v>497</v>
      </c>
      <c r="F8355" t="s">
        <v>742</v>
      </c>
      <c r="G8355" t="s">
        <v>88</v>
      </c>
      <c r="H8355" t="s">
        <v>59</v>
      </c>
      <c r="I8355" t="s">
        <v>59</v>
      </c>
      <c r="J8355" t="s">
        <v>9</v>
      </c>
      <c r="O8355" t="s">
        <v>88</v>
      </c>
      <c r="P8355" t="s">
        <v>9</v>
      </c>
      <c r="Q8355" t="s">
        <v>3091</v>
      </c>
      <c r="R8355" t="s">
        <v>122</v>
      </c>
      <c r="S8355" t="s">
        <v>127</v>
      </c>
      <c r="T8355">
        <v>1</v>
      </c>
      <c r="U8355" t="s">
        <v>475</v>
      </c>
      <c r="W8355" t="s">
        <v>386</v>
      </c>
    </row>
    <row r="8356" spans="1:23" x14ac:dyDescent="0.25">
      <c r="A8356" t="s">
        <v>492</v>
      </c>
      <c r="B8356" s="1">
        <v>43780</v>
      </c>
      <c r="C8356">
        <v>-14.23</v>
      </c>
      <c r="D8356" t="s">
        <v>603</v>
      </c>
      <c r="E8356" t="s">
        <v>603</v>
      </c>
      <c r="F8356" t="s">
        <v>2532</v>
      </c>
      <c r="G8356" t="s">
        <v>105</v>
      </c>
      <c r="H8356" t="s">
        <v>28</v>
      </c>
      <c r="I8356" t="s">
        <v>28</v>
      </c>
      <c r="J8356" t="s">
        <v>3093</v>
      </c>
      <c r="O8356" t="s">
        <v>105</v>
      </c>
      <c r="P8356" t="s">
        <v>9</v>
      </c>
      <c r="Q8356" t="s">
        <v>3094</v>
      </c>
      <c r="R8356" t="s">
        <v>122</v>
      </c>
      <c r="S8356" t="s">
        <v>124</v>
      </c>
      <c r="T8356">
        <v>1</v>
      </c>
      <c r="U8356" t="s">
        <v>475</v>
      </c>
      <c r="W8356" t="s">
        <v>386</v>
      </c>
    </row>
    <row r="8357" spans="1:23" x14ac:dyDescent="0.25">
      <c r="A8357" t="s">
        <v>544</v>
      </c>
      <c r="B8357" s="1">
        <v>43780</v>
      </c>
      <c r="C8357">
        <v>-59.44</v>
      </c>
      <c r="D8357" t="s">
        <v>495</v>
      </c>
      <c r="E8357" t="s">
        <v>495</v>
      </c>
      <c r="F8357" t="s">
        <v>1342</v>
      </c>
      <c r="G8357" t="s">
        <v>88</v>
      </c>
      <c r="H8357" t="s">
        <v>59</v>
      </c>
      <c r="I8357" t="s">
        <v>59</v>
      </c>
      <c r="J8357" t="s">
        <v>9</v>
      </c>
      <c r="O8357" t="s">
        <v>88</v>
      </c>
      <c r="P8357" t="s">
        <v>9</v>
      </c>
      <c r="Q8357" t="s">
        <v>9</v>
      </c>
      <c r="R8357" t="s">
        <v>122</v>
      </c>
      <c r="S8357" t="s">
        <v>127</v>
      </c>
      <c r="T8357">
        <v>1</v>
      </c>
      <c r="U8357" t="s">
        <v>475</v>
      </c>
      <c r="W8357" t="s">
        <v>386</v>
      </c>
    </row>
    <row r="8358" spans="1:23" x14ac:dyDescent="0.25">
      <c r="A8358" t="s">
        <v>34</v>
      </c>
      <c r="B8358" s="1">
        <v>43780</v>
      </c>
      <c r="C8358">
        <v>-12.09</v>
      </c>
      <c r="D8358" t="s">
        <v>491</v>
      </c>
      <c r="E8358" t="s">
        <v>491</v>
      </c>
      <c r="F8358" t="s">
        <v>3089</v>
      </c>
      <c r="G8358" t="s">
        <v>120</v>
      </c>
      <c r="H8358" t="s">
        <v>83</v>
      </c>
      <c r="I8358" t="s">
        <v>83</v>
      </c>
      <c r="J8358" t="s">
        <v>9</v>
      </c>
      <c r="O8358" t="s">
        <v>120</v>
      </c>
      <c r="P8358" t="s">
        <v>9</v>
      </c>
      <c r="Q8358" t="s">
        <v>3090</v>
      </c>
      <c r="R8358" t="s">
        <v>122</v>
      </c>
      <c r="S8358" t="s">
        <v>127</v>
      </c>
      <c r="T8358">
        <v>12</v>
      </c>
      <c r="U8358" t="s">
        <v>475</v>
      </c>
      <c r="W8358" t="s">
        <v>386</v>
      </c>
    </row>
    <row r="8359" spans="1:23" x14ac:dyDescent="0.25">
      <c r="A8359" t="s">
        <v>544</v>
      </c>
      <c r="B8359" s="1">
        <v>43780</v>
      </c>
      <c r="C8359">
        <v>-13.17</v>
      </c>
      <c r="D8359" t="s">
        <v>495</v>
      </c>
      <c r="E8359" t="s">
        <v>495</v>
      </c>
      <c r="F8359" t="s">
        <v>1342</v>
      </c>
      <c r="G8359" t="s">
        <v>117</v>
      </c>
      <c r="H8359" t="s">
        <v>44</v>
      </c>
      <c r="I8359" t="s">
        <v>44</v>
      </c>
      <c r="J8359" t="s">
        <v>9</v>
      </c>
      <c r="O8359" t="s">
        <v>117</v>
      </c>
      <c r="P8359" t="s">
        <v>9</v>
      </c>
      <c r="Q8359" t="s">
        <v>9</v>
      </c>
      <c r="R8359" t="s">
        <v>122</v>
      </c>
      <c r="S8359" t="s">
        <v>127</v>
      </c>
      <c r="T8359">
        <v>12</v>
      </c>
      <c r="U8359" t="s">
        <v>475</v>
      </c>
      <c r="W8359" t="s">
        <v>386</v>
      </c>
    </row>
    <row r="8360" spans="1:23" x14ac:dyDescent="0.25">
      <c r="A8360" t="s">
        <v>544</v>
      </c>
      <c r="B8360" s="1">
        <v>43780</v>
      </c>
      <c r="C8360">
        <v>-5.27</v>
      </c>
      <c r="D8360" t="s">
        <v>495</v>
      </c>
      <c r="E8360" t="s">
        <v>495</v>
      </c>
      <c r="F8360" t="s">
        <v>1342</v>
      </c>
      <c r="G8360" t="s">
        <v>120</v>
      </c>
      <c r="H8360" t="s">
        <v>83</v>
      </c>
      <c r="I8360" t="s">
        <v>83</v>
      </c>
      <c r="J8360" t="s">
        <v>9</v>
      </c>
      <c r="O8360" t="s">
        <v>120</v>
      </c>
      <c r="P8360" t="s">
        <v>9</v>
      </c>
      <c r="Q8360" t="s">
        <v>918</v>
      </c>
      <c r="R8360" t="s">
        <v>122</v>
      </c>
      <c r="S8360" t="s">
        <v>127</v>
      </c>
      <c r="T8360">
        <v>12</v>
      </c>
      <c r="U8360" t="s">
        <v>475</v>
      </c>
      <c r="W8360" t="s">
        <v>386</v>
      </c>
    </row>
    <row r="8361" spans="1:23" x14ac:dyDescent="0.25">
      <c r="A8361" t="s">
        <v>19</v>
      </c>
      <c r="B8361" s="1">
        <v>43779</v>
      </c>
      <c r="C8361">
        <v>2300</v>
      </c>
      <c r="D8361" t="s">
        <v>2883</v>
      </c>
      <c r="E8361" t="s">
        <v>2883</v>
      </c>
      <c r="F8361" t="s">
        <v>2884</v>
      </c>
      <c r="G8361" t="s">
        <v>55</v>
      </c>
      <c r="H8361" t="s">
        <v>225</v>
      </c>
      <c r="I8361" t="s">
        <v>225</v>
      </c>
      <c r="J8361" t="s">
        <v>9</v>
      </c>
      <c r="O8361" t="s">
        <v>55</v>
      </c>
      <c r="P8361" t="s">
        <v>9</v>
      </c>
      <c r="Q8361" t="s">
        <v>9</v>
      </c>
      <c r="R8361" t="s">
        <v>224</v>
      </c>
      <c r="S8361" t="s">
        <v>126</v>
      </c>
      <c r="T8361">
        <v>0</v>
      </c>
      <c r="U8361" t="s">
        <v>475</v>
      </c>
      <c r="V8361" t="s">
        <v>6075</v>
      </c>
      <c r="W8361" t="s">
        <v>386</v>
      </c>
    </row>
    <row r="8362" spans="1:23" x14ac:dyDescent="0.25">
      <c r="A8362" t="s">
        <v>19</v>
      </c>
      <c r="B8362" s="1">
        <v>43779</v>
      </c>
      <c r="C8362">
        <v>1675.09</v>
      </c>
      <c r="D8362" t="s">
        <v>1775</v>
      </c>
      <c r="E8362" t="s">
        <v>1775</v>
      </c>
      <c r="F8362" t="s">
        <v>598</v>
      </c>
      <c r="G8362" t="s">
        <v>55</v>
      </c>
      <c r="H8362" t="s">
        <v>76</v>
      </c>
      <c r="I8362" t="s">
        <v>76</v>
      </c>
      <c r="J8362" t="s">
        <v>3098</v>
      </c>
      <c r="O8362" t="s">
        <v>55</v>
      </c>
      <c r="P8362" t="s">
        <v>9</v>
      </c>
      <c r="Q8362" t="s">
        <v>3099</v>
      </c>
      <c r="R8362" t="s">
        <v>224</v>
      </c>
      <c r="S8362" t="s">
        <v>126</v>
      </c>
      <c r="T8362">
        <v>12</v>
      </c>
      <c r="U8362" t="s">
        <v>475</v>
      </c>
      <c r="V8362" t="s">
        <v>6075</v>
      </c>
      <c r="W8362" t="s">
        <v>386</v>
      </c>
    </row>
    <row r="8363" spans="1:23" x14ac:dyDescent="0.25">
      <c r="A8363" t="s">
        <v>544</v>
      </c>
      <c r="B8363" s="1">
        <v>43779</v>
      </c>
      <c r="C8363">
        <v>-20.29</v>
      </c>
      <c r="D8363" t="s">
        <v>3096</v>
      </c>
      <c r="E8363" t="s">
        <v>3096</v>
      </c>
      <c r="F8363" t="s">
        <v>3097</v>
      </c>
      <c r="G8363" t="s">
        <v>104</v>
      </c>
      <c r="H8363" t="s">
        <v>12</v>
      </c>
      <c r="I8363" t="s">
        <v>12</v>
      </c>
      <c r="J8363" t="s">
        <v>9</v>
      </c>
      <c r="O8363" t="s">
        <v>104</v>
      </c>
      <c r="P8363" t="s">
        <v>9</v>
      </c>
      <c r="Q8363" t="s">
        <v>9</v>
      </c>
      <c r="R8363" t="s">
        <v>122</v>
      </c>
      <c r="S8363" t="s">
        <v>127</v>
      </c>
      <c r="T8363">
        <v>12</v>
      </c>
      <c r="U8363" t="s">
        <v>475</v>
      </c>
      <c r="W8363" t="s">
        <v>386</v>
      </c>
    </row>
    <row r="8364" spans="1:23" x14ac:dyDescent="0.25">
      <c r="A8364" t="s">
        <v>544</v>
      </c>
      <c r="B8364" s="1">
        <v>43779</v>
      </c>
      <c r="C8364">
        <v>-52.63</v>
      </c>
      <c r="D8364" t="s">
        <v>1440</v>
      </c>
      <c r="E8364" t="s">
        <v>1440</v>
      </c>
      <c r="F8364" t="s">
        <v>3095</v>
      </c>
      <c r="G8364" t="s">
        <v>104</v>
      </c>
      <c r="H8364" t="s">
        <v>12</v>
      </c>
      <c r="I8364" t="s">
        <v>12</v>
      </c>
      <c r="J8364" t="s">
        <v>9</v>
      </c>
      <c r="O8364" t="s">
        <v>104</v>
      </c>
      <c r="P8364" t="s">
        <v>9</v>
      </c>
      <c r="Q8364" t="s">
        <v>9</v>
      </c>
      <c r="R8364" t="s">
        <v>122</v>
      </c>
      <c r="S8364" t="s">
        <v>127</v>
      </c>
      <c r="T8364">
        <v>12</v>
      </c>
      <c r="U8364" t="s">
        <v>475</v>
      </c>
      <c r="W8364" t="s">
        <v>386</v>
      </c>
    </row>
    <row r="8365" spans="1:23" x14ac:dyDescent="0.25">
      <c r="A8365" t="s">
        <v>63</v>
      </c>
      <c r="B8365" s="1">
        <v>43779</v>
      </c>
      <c r="C8365">
        <v>-2300</v>
      </c>
      <c r="D8365" t="s">
        <v>621</v>
      </c>
      <c r="E8365" t="s">
        <v>621</v>
      </c>
      <c r="F8365" t="s">
        <v>622</v>
      </c>
      <c r="G8365" t="s">
        <v>55</v>
      </c>
      <c r="H8365" t="s">
        <v>225</v>
      </c>
      <c r="I8365" t="s">
        <v>225</v>
      </c>
      <c r="J8365" t="s">
        <v>9</v>
      </c>
      <c r="O8365" t="s">
        <v>55</v>
      </c>
      <c r="P8365" t="s">
        <v>9</v>
      </c>
      <c r="Q8365" t="s">
        <v>9</v>
      </c>
      <c r="R8365" t="s">
        <v>224</v>
      </c>
      <c r="S8365" t="s">
        <v>126</v>
      </c>
      <c r="T8365">
        <v>0</v>
      </c>
      <c r="U8365" t="s">
        <v>475</v>
      </c>
      <c r="V8365" t="s">
        <v>6075</v>
      </c>
      <c r="W8365" t="s">
        <v>386</v>
      </c>
    </row>
    <row r="8366" spans="1:23" x14ac:dyDescent="0.25">
      <c r="A8366" t="s">
        <v>544</v>
      </c>
      <c r="B8366" s="1">
        <v>43778</v>
      </c>
      <c r="C8366">
        <v>-2289.86</v>
      </c>
      <c r="D8366" t="s">
        <v>995</v>
      </c>
      <c r="E8366" t="s">
        <v>995</v>
      </c>
      <c r="F8366" t="s">
        <v>1153</v>
      </c>
      <c r="G8366" t="s">
        <v>105</v>
      </c>
      <c r="H8366" t="s">
        <v>28</v>
      </c>
      <c r="I8366" t="s">
        <v>28</v>
      </c>
      <c r="J8366" t="s">
        <v>2327</v>
      </c>
      <c r="K8366" t="s">
        <v>1317</v>
      </c>
      <c r="O8366" t="s">
        <v>105</v>
      </c>
      <c r="P8366" t="s">
        <v>9</v>
      </c>
      <c r="Q8366" t="s">
        <v>1422</v>
      </c>
      <c r="R8366" t="s">
        <v>122</v>
      </c>
      <c r="S8366" t="s">
        <v>124</v>
      </c>
      <c r="T8366">
        <v>1</v>
      </c>
      <c r="U8366" t="s">
        <v>475</v>
      </c>
      <c r="W8366" t="s">
        <v>386</v>
      </c>
    </row>
    <row r="8367" spans="1:23" x14ac:dyDescent="0.25">
      <c r="A8367" t="s">
        <v>492</v>
      </c>
      <c r="B8367" s="1">
        <v>43778</v>
      </c>
      <c r="C8367">
        <v>-132</v>
      </c>
      <c r="D8367" t="s">
        <v>1888</v>
      </c>
      <c r="E8367" t="s">
        <v>1888</v>
      </c>
      <c r="F8367" t="s">
        <v>523</v>
      </c>
      <c r="G8367" t="s">
        <v>94</v>
      </c>
      <c r="H8367" t="s">
        <v>73</v>
      </c>
      <c r="I8367" t="s">
        <v>73</v>
      </c>
      <c r="J8367" t="s">
        <v>9</v>
      </c>
      <c r="O8367" t="s">
        <v>94</v>
      </c>
      <c r="P8367" t="s">
        <v>29</v>
      </c>
      <c r="Q8367" t="s">
        <v>9</v>
      </c>
      <c r="R8367" t="s">
        <v>122</v>
      </c>
      <c r="S8367" t="s">
        <v>127</v>
      </c>
      <c r="T8367">
        <v>1</v>
      </c>
      <c r="U8367" t="s">
        <v>475</v>
      </c>
      <c r="V8367" t="s">
        <v>262</v>
      </c>
      <c r="W8367" t="s">
        <v>1640</v>
      </c>
    </row>
    <row r="8368" spans="1:23" x14ac:dyDescent="0.25">
      <c r="A8368" t="s">
        <v>492</v>
      </c>
      <c r="B8368" s="1">
        <v>43778</v>
      </c>
      <c r="C8368">
        <v>-128.58000000000001</v>
      </c>
      <c r="D8368" t="s">
        <v>495</v>
      </c>
      <c r="E8368" t="s">
        <v>495</v>
      </c>
      <c r="F8368" t="s">
        <v>496</v>
      </c>
      <c r="G8368" t="s">
        <v>104</v>
      </c>
      <c r="H8368" t="s">
        <v>16</v>
      </c>
      <c r="I8368" t="s">
        <v>16</v>
      </c>
      <c r="J8368" t="s">
        <v>9</v>
      </c>
      <c r="O8368" t="s">
        <v>104</v>
      </c>
      <c r="P8368" t="s">
        <v>9</v>
      </c>
      <c r="Q8368" t="s">
        <v>9</v>
      </c>
      <c r="R8368" t="s">
        <v>122</v>
      </c>
      <c r="S8368" t="s">
        <v>127</v>
      </c>
      <c r="T8368">
        <v>12</v>
      </c>
      <c r="U8368" t="s">
        <v>475</v>
      </c>
      <c r="W8368" t="s">
        <v>386</v>
      </c>
    </row>
    <row r="8369" spans="1:23" x14ac:dyDescent="0.25">
      <c r="A8369" t="s">
        <v>544</v>
      </c>
      <c r="B8369" s="1">
        <v>43777</v>
      </c>
      <c r="C8369">
        <v>-14.24</v>
      </c>
      <c r="D8369" t="s">
        <v>560</v>
      </c>
      <c r="E8369" t="s">
        <v>560</v>
      </c>
      <c r="F8369" t="s">
        <v>561</v>
      </c>
      <c r="G8369" t="s">
        <v>120</v>
      </c>
      <c r="H8369" t="s">
        <v>83</v>
      </c>
      <c r="I8369" t="s">
        <v>83</v>
      </c>
      <c r="J8369" t="s">
        <v>9</v>
      </c>
      <c r="O8369" t="s">
        <v>120</v>
      </c>
      <c r="P8369" t="s">
        <v>9</v>
      </c>
      <c r="Q8369" t="s">
        <v>3100</v>
      </c>
      <c r="R8369" t="s">
        <v>122</v>
      </c>
      <c r="S8369" t="s">
        <v>127</v>
      </c>
      <c r="T8369">
        <v>12</v>
      </c>
      <c r="U8369" t="s">
        <v>475</v>
      </c>
      <c r="W8369" t="s">
        <v>386</v>
      </c>
    </row>
    <row r="8370" spans="1:23" x14ac:dyDescent="0.25">
      <c r="A8370" t="s">
        <v>544</v>
      </c>
      <c r="B8370" s="1">
        <v>43777</v>
      </c>
      <c r="C8370">
        <v>-6.58</v>
      </c>
      <c r="D8370" t="s">
        <v>495</v>
      </c>
      <c r="E8370" t="s">
        <v>495</v>
      </c>
      <c r="F8370" t="s">
        <v>601</v>
      </c>
      <c r="G8370" t="s">
        <v>117</v>
      </c>
      <c r="H8370" t="s">
        <v>44</v>
      </c>
      <c r="I8370" t="s">
        <v>44</v>
      </c>
      <c r="J8370" t="s">
        <v>9</v>
      </c>
      <c r="O8370" t="s">
        <v>117</v>
      </c>
      <c r="P8370" t="s">
        <v>9</v>
      </c>
      <c r="Q8370" t="s">
        <v>9</v>
      </c>
      <c r="R8370" t="s">
        <v>122</v>
      </c>
      <c r="S8370" t="s">
        <v>127</v>
      </c>
      <c r="T8370">
        <v>12</v>
      </c>
      <c r="U8370" t="s">
        <v>475</v>
      </c>
      <c r="W8370" t="s">
        <v>386</v>
      </c>
    </row>
    <row r="8371" spans="1:23" x14ac:dyDescent="0.25">
      <c r="A8371" t="s">
        <v>492</v>
      </c>
      <c r="B8371" s="1">
        <v>43777</v>
      </c>
      <c r="C8371">
        <v>-460</v>
      </c>
      <c r="D8371" t="s">
        <v>2500</v>
      </c>
      <c r="E8371" t="s">
        <v>2500</v>
      </c>
      <c r="F8371" t="s">
        <v>2501</v>
      </c>
      <c r="G8371" t="s">
        <v>117</v>
      </c>
      <c r="H8371" t="s">
        <v>152</v>
      </c>
      <c r="I8371" t="s">
        <v>152</v>
      </c>
      <c r="J8371" t="s">
        <v>9</v>
      </c>
      <c r="O8371" t="s">
        <v>117</v>
      </c>
      <c r="P8371" t="s">
        <v>9</v>
      </c>
      <c r="Q8371" t="s">
        <v>3103</v>
      </c>
      <c r="R8371" t="s">
        <v>122</v>
      </c>
      <c r="S8371" t="s">
        <v>127</v>
      </c>
      <c r="T8371">
        <v>1</v>
      </c>
      <c r="U8371" t="s">
        <v>475</v>
      </c>
      <c r="V8371" t="s">
        <v>284</v>
      </c>
      <c r="W8371" t="s">
        <v>386</v>
      </c>
    </row>
    <row r="8372" spans="1:23" x14ac:dyDescent="0.25">
      <c r="A8372" t="s">
        <v>19</v>
      </c>
      <c r="B8372" s="1">
        <v>43777</v>
      </c>
      <c r="C8372">
        <v>-247.79</v>
      </c>
      <c r="D8372" t="s">
        <v>85</v>
      </c>
      <c r="E8372" t="s">
        <v>85</v>
      </c>
      <c r="F8372" t="s">
        <v>498</v>
      </c>
      <c r="G8372" t="s">
        <v>55</v>
      </c>
      <c r="H8372" t="s">
        <v>18</v>
      </c>
      <c r="I8372" t="s">
        <v>18</v>
      </c>
      <c r="J8372" t="s">
        <v>9</v>
      </c>
      <c r="O8372" t="s">
        <v>55</v>
      </c>
      <c r="P8372" t="s">
        <v>9</v>
      </c>
      <c r="Q8372" t="s">
        <v>9</v>
      </c>
      <c r="R8372" t="s">
        <v>224</v>
      </c>
      <c r="S8372" t="s">
        <v>126</v>
      </c>
      <c r="T8372">
        <v>12</v>
      </c>
      <c r="U8372" t="s">
        <v>475</v>
      </c>
      <c r="W8372" t="s">
        <v>386</v>
      </c>
    </row>
    <row r="8373" spans="1:23" x14ac:dyDescent="0.25">
      <c r="A8373" t="s">
        <v>488</v>
      </c>
      <c r="B8373" s="1">
        <v>43777</v>
      </c>
      <c r="C8373">
        <v>122.69</v>
      </c>
      <c r="D8373" t="s">
        <v>489</v>
      </c>
      <c r="E8373" t="s">
        <v>489</v>
      </c>
      <c r="F8373" t="s">
        <v>490</v>
      </c>
      <c r="G8373" t="s">
        <v>92</v>
      </c>
      <c r="H8373" t="s">
        <v>71</v>
      </c>
      <c r="I8373" t="s">
        <v>71</v>
      </c>
      <c r="J8373" t="s">
        <v>9</v>
      </c>
      <c r="O8373" t="s">
        <v>92</v>
      </c>
      <c r="P8373" t="s">
        <v>9</v>
      </c>
      <c r="Q8373" t="s">
        <v>9</v>
      </c>
      <c r="R8373" t="s">
        <v>92</v>
      </c>
      <c r="S8373" t="s">
        <v>127</v>
      </c>
      <c r="T8373">
        <v>12</v>
      </c>
      <c r="U8373" t="s">
        <v>475</v>
      </c>
      <c r="W8373" t="s">
        <v>386</v>
      </c>
    </row>
    <row r="8374" spans="1:23" x14ac:dyDescent="0.25">
      <c r="A8374" t="s">
        <v>544</v>
      </c>
      <c r="B8374" s="1">
        <v>43777</v>
      </c>
      <c r="C8374">
        <v>-12</v>
      </c>
      <c r="D8374" t="s">
        <v>560</v>
      </c>
      <c r="E8374" t="s">
        <v>560</v>
      </c>
      <c r="F8374" t="s">
        <v>561</v>
      </c>
      <c r="G8374" t="s">
        <v>120</v>
      </c>
      <c r="H8374" t="s">
        <v>83</v>
      </c>
      <c r="I8374" t="s">
        <v>83</v>
      </c>
      <c r="J8374" t="s">
        <v>9</v>
      </c>
      <c r="O8374" t="s">
        <v>120</v>
      </c>
      <c r="P8374" t="s">
        <v>9</v>
      </c>
      <c r="Q8374" t="s">
        <v>3101</v>
      </c>
      <c r="R8374" t="s">
        <v>122</v>
      </c>
      <c r="S8374" t="s">
        <v>127</v>
      </c>
      <c r="T8374">
        <v>12</v>
      </c>
      <c r="U8374" t="s">
        <v>475</v>
      </c>
      <c r="W8374" t="s">
        <v>386</v>
      </c>
    </row>
    <row r="8375" spans="1:23" x14ac:dyDescent="0.25">
      <c r="A8375" t="s">
        <v>544</v>
      </c>
      <c r="B8375" s="1">
        <v>43777</v>
      </c>
      <c r="C8375">
        <v>-30</v>
      </c>
      <c r="D8375" t="s">
        <v>560</v>
      </c>
      <c r="E8375" t="s">
        <v>560</v>
      </c>
      <c r="F8375" t="s">
        <v>2541</v>
      </c>
      <c r="G8375" t="s">
        <v>55</v>
      </c>
      <c r="H8375" t="s">
        <v>22</v>
      </c>
      <c r="I8375" t="s">
        <v>22</v>
      </c>
      <c r="J8375" t="s">
        <v>9</v>
      </c>
      <c r="O8375" t="s">
        <v>55</v>
      </c>
      <c r="P8375" t="s">
        <v>9</v>
      </c>
      <c r="Q8375" t="s">
        <v>3102</v>
      </c>
      <c r="R8375" t="s">
        <v>224</v>
      </c>
      <c r="S8375" t="s">
        <v>126</v>
      </c>
      <c r="T8375">
        <v>1</v>
      </c>
      <c r="U8375" t="s">
        <v>475</v>
      </c>
      <c r="W8375" t="s">
        <v>386</v>
      </c>
    </row>
    <row r="8376" spans="1:23" x14ac:dyDescent="0.25">
      <c r="A8376" t="s">
        <v>544</v>
      </c>
      <c r="B8376" s="1">
        <v>43777</v>
      </c>
      <c r="C8376">
        <v>-39.08</v>
      </c>
      <c r="D8376" t="s">
        <v>560</v>
      </c>
      <c r="E8376" t="s">
        <v>560</v>
      </c>
      <c r="F8376" t="s">
        <v>2541</v>
      </c>
      <c r="G8376" t="s">
        <v>80</v>
      </c>
      <c r="H8376" t="s">
        <v>21</v>
      </c>
      <c r="I8376" t="s">
        <v>21</v>
      </c>
      <c r="J8376" t="s">
        <v>9</v>
      </c>
      <c r="O8376" t="s">
        <v>80</v>
      </c>
      <c r="P8376" t="s">
        <v>9</v>
      </c>
      <c r="Q8376" t="s">
        <v>3102</v>
      </c>
      <c r="R8376" t="s">
        <v>122</v>
      </c>
      <c r="S8376" t="s">
        <v>127</v>
      </c>
      <c r="T8376">
        <v>12</v>
      </c>
      <c r="U8376" t="s">
        <v>475</v>
      </c>
      <c r="W8376" t="s">
        <v>386</v>
      </c>
    </row>
    <row r="8377" spans="1:23" x14ac:dyDescent="0.25">
      <c r="A8377" t="s">
        <v>544</v>
      </c>
      <c r="B8377" s="1">
        <v>43777</v>
      </c>
      <c r="C8377">
        <v>-113.97</v>
      </c>
      <c r="D8377" t="s">
        <v>560</v>
      </c>
      <c r="E8377" t="s">
        <v>560</v>
      </c>
      <c r="F8377" t="s">
        <v>561</v>
      </c>
      <c r="G8377" t="s">
        <v>104</v>
      </c>
      <c r="H8377" t="s">
        <v>16</v>
      </c>
      <c r="I8377" t="s">
        <v>16</v>
      </c>
      <c r="J8377" t="s">
        <v>9</v>
      </c>
      <c r="O8377" t="s">
        <v>104</v>
      </c>
      <c r="P8377" t="s">
        <v>9</v>
      </c>
      <c r="Q8377" t="s">
        <v>9</v>
      </c>
      <c r="R8377" t="s">
        <v>122</v>
      </c>
      <c r="S8377" t="s">
        <v>127</v>
      </c>
      <c r="T8377">
        <v>12</v>
      </c>
      <c r="U8377" t="s">
        <v>475</v>
      </c>
      <c r="W8377" t="s">
        <v>386</v>
      </c>
    </row>
    <row r="8378" spans="1:23" x14ac:dyDescent="0.25">
      <c r="A8378" t="s">
        <v>544</v>
      </c>
      <c r="B8378" s="1">
        <v>43777</v>
      </c>
      <c r="C8378">
        <v>-27</v>
      </c>
      <c r="D8378" t="s">
        <v>560</v>
      </c>
      <c r="E8378" t="s">
        <v>560</v>
      </c>
      <c r="F8378" t="s">
        <v>561</v>
      </c>
      <c r="G8378" t="s">
        <v>120</v>
      </c>
      <c r="H8378" t="s">
        <v>83</v>
      </c>
      <c r="I8378" t="s">
        <v>83</v>
      </c>
      <c r="J8378" t="s">
        <v>9</v>
      </c>
      <c r="O8378" t="s">
        <v>120</v>
      </c>
      <c r="P8378" t="s">
        <v>9</v>
      </c>
      <c r="Q8378" t="s">
        <v>3104</v>
      </c>
      <c r="R8378" t="s">
        <v>122</v>
      </c>
      <c r="S8378" t="s">
        <v>127</v>
      </c>
      <c r="T8378">
        <v>12</v>
      </c>
      <c r="U8378" t="s">
        <v>475</v>
      </c>
      <c r="W8378" t="s">
        <v>386</v>
      </c>
    </row>
    <row r="8379" spans="1:23" x14ac:dyDescent="0.25">
      <c r="A8379" t="s">
        <v>544</v>
      </c>
      <c r="B8379" s="1">
        <v>43777</v>
      </c>
      <c r="C8379">
        <v>-52</v>
      </c>
      <c r="D8379" t="s">
        <v>560</v>
      </c>
      <c r="E8379" t="s">
        <v>560</v>
      </c>
      <c r="F8379" t="s">
        <v>561</v>
      </c>
      <c r="G8379" t="s">
        <v>78</v>
      </c>
      <c r="H8379" t="s">
        <v>27</v>
      </c>
      <c r="I8379" t="s">
        <v>27</v>
      </c>
      <c r="J8379" t="s">
        <v>9</v>
      </c>
      <c r="O8379" t="s">
        <v>78</v>
      </c>
      <c r="P8379" t="s">
        <v>9</v>
      </c>
      <c r="Q8379" t="s">
        <v>9</v>
      </c>
      <c r="R8379" t="s">
        <v>122</v>
      </c>
      <c r="S8379" t="s">
        <v>127</v>
      </c>
      <c r="T8379">
        <v>1</v>
      </c>
      <c r="U8379" t="s">
        <v>475</v>
      </c>
      <c r="W8379" t="s">
        <v>386</v>
      </c>
    </row>
    <row r="8380" spans="1:23" x14ac:dyDescent="0.25">
      <c r="A8380" t="s">
        <v>512</v>
      </c>
      <c r="B8380" s="1">
        <v>43775</v>
      </c>
      <c r="C8380">
        <v>247.79</v>
      </c>
      <c r="D8380" t="s">
        <v>85</v>
      </c>
      <c r="E8380" t="s">
        <v>85</v>
      </c>
      <c r="F8380" t="s">
        <v>513</v>
      </c>
      <c r="G8380" t="s">
        <v>55</v>
      </c>
      <c r="H8380" t="s">
        <v>18</v>
      </c>
      <c r="I8380" t="s">
        <v>18</v>
      </c>
      <c r="J8380" t="s">
        <v>9</v>
      </c>
      <c r="O8380" t="s">
        <v>55</v>
      </c>
      <c r="P8380" t="s">
        <v>9</v>
      </c>
      <c r="Q8380" t="s">
        <v>9</v>
      </c>
      <c r="R8380" t="s">
        <v>224</v>
      </c>
      <c r="S8380" t="s">
        <v>126</v>
      </c>
      <c r="T8380">
        <v>12</v>
      </c>
      <c r="U8380" t="s">
        <v>475</v>
      </c>
      <c r="W8380" t="s">
        <v>386</v>
      </c>
    </row>
    <row r="8381" spans="1:23" x14ac:dyDescent="0.25">
      <c r="A8381" t="s">
        <v>492</v>
      </c>
      <c r="B8381" s="1">
        <v>43774</v>
      </c>
      <c r="C8381">
        <v>-50.74</v>
      </c>
      <c r="D8381" t="s">
        <v>940</v>
      </c>
      <c r="E8381" t="s">
        <v>940</v>
      </c>
      <c r="F8381" t="s">
        <v>941</v>
      </c>
      <c r="G8381" t="s">
        <v>120</v>
      </c>
      <c r="H8381" t="s">
        <v>83</v>
      </c>
      <c r="I8381" t="s">
        <v>83</v>
      </c>
      <c r="J8381" t="s">
        <v>9</v>
      </c>
      <c r="O8381" t="s">
        <v>120</v>
      </c>
      <c r="P8381" t="s">
        <v>9</v>
      </c>
      <c r="Q8381" t="s">
        <v>3113</v>
      </c>
      <c r="R8381" t="s">
        <v>122</v>
      </c>
      <c r="S8381" t="s">
        <v>127</v>
      </c>
      <c r="T8381">
        <v>12</v>
      </c>
      <c r="U8381" t="s">
        <v>475</v>
      </c>
      <c r="W8381" t="s">
        <v>386</v>
      </c>
    </row>
    <row r="8382" spans="1:23" x14ac:dyDescent="0.25">
      <c r="A8382" t="s">
        <v>492</v>
      </c>
      <c r="B8382" s="1">
        <v>43774</v>
      </c>
      <c r="C8382">
        <v>-10.19</v>
      </c>
      <c r="D8382" t="s">
        <v>495</v>
      </c>
      <c r="E8382" t="s">
        <v>495</v>
      </c>
      <c r="F8382" t="s">
        <v>496</v>
      </c>
      <c r="G8382" t="s">
        <v>104</v>
      </c>
      <c r="H8382" t="s">
        <v>16</v>
      </c>
      <c r="I8382" t="s">
        <v>16</v>
      </c>
      <c r="J8382" t="s">
        <v>9</v>
      </c>
      <c r="O8382" t="s">
        <v>104</v>
      </c>
      <c r="P8382" t="s">
        <v>9</v>
      </c>
      <c r="Q8382" t="s">
        <v>9</v>
      </c>
      <c r="R8382" t="s">
        <v>122</v>
      </c>
      <c r="S8382" t="s">
        <v>127</v>
      </c>
      <c r="T8382">
        <v>12</v>
      </c>
      <c r="U8382" t="s">
        <v>475</v>
      </c>
      <c r="W8382" t="s">
        <v>386</v>
      </c>
    </row>
    <row r="8383" spans="1:23" x14ac:dyDescent="0.25">
      <c r="A8383" t="s">
        <v>31</v>
      </c>
      <c r="B8383" s="1">
        <v>43774</v>
      </c>
      <c r="C8383">
        <v>710.42</v>
      </c>
      <c r="D8383" t="s">
        <v>3111</v>
      </c>
      <c r="E8383" t="s">
        <v>3111</v>
      </c>
      <c r="F8383" t="s">
        <v>3112</v>
      </c>
      <c r="G8383" t="s">
        <v>55</v>
      </c>
      <c r="H8383" t="s">
        <v>18</v>
      </c>
      <c r="I8383" t="s">
        <v>18</v>
      </c>
      <c r="J8383" t="s">
        <v>9</v>
      </c>
      <c r="O8383" t="s">
        <v>55</v>
      </c>
      <c r="P8383" t="s">
        <v>9</v>
      </c>
      <c r="Q8383" t="s">
        <v>9</v>
      </c>
      <c r="R8383" t="s">
        <v>224</v>
      </c>
      <c r="S8383" t="s">
        <v>126</v>
      </c>
      <c r="T8383">
        <v>12</v>
      </c>
      <c r="U8383" t="s">
        <v>475</v>
      </c>
      <c r="W8383" t="s">
        <v>386</v>
      </c>
    </row>
    <row r="8384" spans="1:23" x14ac:dyDescent="0.25">
      <c r="A8384" t="s">
        <v>533</v>
      </c>
      <c r="B8384" s="1">
        <v>43774</v>
      </c>
      <c r="C8384">
        <v>3.77</v>
      </c>
      <c r="D8384" t="s">
        <v>534</v>
      </c>
      <c r="E8384" t="s">
        <v>534</v>
      </c>
      <c r="F8384" t="s">
        <v>535</v>
      </c>
      <c r="G8384" t="s">
        <v>92</v>
      </c>
      <c r="H8384" t="s">
        <v>49</v>
      </c>
      <c r="I8384" t="s">
        <v>49</v>
      </c>
      <c r="J8384" t="s">
        <v>9</v>
      </c>
      <c r="O8384" t="s">
        <v>92</v>
      </c>
      <c r="P8384" t="s">
        <v>9</v>
      </c>
      <c r="Q8384" t="s">
        <v>9</v>
      </c>
      <c r="R8384" t="s">
        <v>92</v>
      </c>
      <c r="S8384" t="s">
        <v>127</v>
      </c>
      <c r="T8384">
        <v>12</v>
      </c>
      <c r="U8384" t="s">
        <v>475</v>
      </c>
      <c r="W8384" t="s">
        <v>386</v>
      </c>
    </row>
    <row r="8385" spans="1:23" x14ac:dyDescent="0.25">
      <c r="A8385" t="s">
        <v>19</v>
      </c>
      <c r="B8385" s="1">
        <v>43774</v>
      </c>
      <c r="C8385">
        <v>-193.18</v>
      </c>
      <c r="D8385" t="s">
        <v>504</v>
      </c>
      <c r="E8385" t="s">
        <v>504</v>
      </c>
      <c r="F8385" t="s">
        <v>505</v>
      </c>
      <c r="G8385" t="s">
        <v>94</v>
      </c>
      <c r="H8385" t="s">
        <v>24</v>
      </c>
      <c r="I8385" t="s">
        <v>24</v>
      </c>
      <c r="J8385" t="s">
        <v>9</v>
      </c>
      <c r="O8385" t="s">
        <v>94</v>
      </c>
      <c r="P8385" t="s">
        <v>29</v>
      </c>
      <c r="Q8385" t="s">
        <v>9</v>
      </c>
      <c r="R8385" t="s">
        <v>122</v>
      </c>
      <c r="S8385" t="s">
        <v>127</v>
      </c>
      <c r="T8385">
        <v>12</v>
      </c>
      <c r="U8385" t="s">
        <v>475</v>
      </c>
      <c r="V8385" t="s">
        <v>265</v>
      </c>
      <c r="W8385" t="s">
        <v>1640</v>
      </c>
    </row>
    <row r="8386" spans="1:23" x14ac:dyDescent="0.25">
      <c r="A8386" t="s">
        <v>544</v>
      </c>
      <c r="B8386" s="1">
        <v>43774</v>
      </c>
      <c r="C8386">
        <v>-54.28</v>
      </c>
      <c r="D8386" t="s">
        <v>3108</v>
      </c>
      <c r="E8386" t="s">
        <v>3108</v>
      </c>
      <c r="F8386" t="s">
        <v>3109</v>
      </c>
      <c r="G8386" t="s">
        <v>105</v>
      </c>
      <c r="H8386" t="s">
        <v>28</v>
      </c>
      <c r="I8386" t="s">
        <v>28</v>
      </c>
      <c r="J8386" t="s">
        <v>3093</v>
      </c>
      <c r="K8386" t="s">
        <v>1280</v>
      </c>
      <c r="O8386" t="s">
        <v>105</v>
      </c>
      <c r="P8386" t="s">
        <v>9</v>
      </c>
      <c r="Q8386" t="s">
        <v>3110</v>
      </c>
      <c r="R8386" t="s">
        <v>122</v>
      </c>
      <c r="S8386" t="s">
        <v>124</v>
      </c>
      <c r="T8386">
        <v>1</v>
      </c>
      <c r="U8386" t="s">
        <v>475</v>
      </c>
      <c r="W8386" t="s">
        <v>386</v>
      </c>
    </row>
    <row r="8387" spans="1:23" x14ac:dyDescent="0.25">
      <c r="A8387" t="s">
        <v>492</v>
      </c>
      <c r="B8387" s="1">
        <v>43774</v>
      </c>
      <c r="C8387">
        <v>-6.62</v>
      </c>
      <c r="D8387" t="s">
        <v>3022</v>
      </c>
      <c r="E8387" t="s">
        <v>3022</v>
      </c>
      <c r="F8387" t="s">
        <v>3107</v>
      </c>
      <c r="G8387" t="s">
        <v>13</v>
      </c>
      <c r="H8387" t="s">
        <v>11</v>
      </c>
      <c r="I8387" t="s">
        <v>11</v>
      </c>
      <c r="J8387" t="s">
        <v>9</v>
      </c>
      <c r="O8387" t="s">
        <v>13</v>
      </c>
      <c r="P8387" t="s">
        <v>9</v>
      </c>
      <c r="Q8387" t="s">
        <v>9</v>
      </c>
      <c r="R8387" t="s">
        <v>122</v>
      </c>
      <c r="S8387" t="s">
        <v>127</v>
      </c>
      <c r="T8387">
        <v>12</v>
      </c>
      <c r="U8387" t="s">
        <v>475</v>
      </c>
      <c r="W8387" t="s">
        <v>386</v>
      </c>
    </row>
    <row r="8388" spans="1:23" x14ac:dyDescent="0.25">
      <c r="A8388" t="s">
        <v>492</v>
      </c>
      <c r="B8388" s="1">
        <v>43774</v>
      </c>
      <c r="C8388">
        <v>-7.13</v>
      </c>
      <c r="D8388" t="s">
        <v>3022</v>
      </c>
      <c r="E8388" t="s">
        <v>3022</v>
      </c>
      <c r="F8388" t="s">
        <v>3107</v>
      </c>
      <c r="G8388" t="s">
        <v>13</v>
      </c>
      <c r="H8388" t="s">
        <v>11</v>
      </c>
      <c r="I8388" t="s">
        <v>11</v>
      </c>
      <c r="J8388" t="s">
        <v>9</v>
      </c>
      <c r="O8388" t="s">
        <v>13</v>
      </c>
      <c r="P8388" t="s">
        <v>9</v>
      </c>
      <c r="Q8388" t="s">
        <v>9</v>
      </c>
      <c r="R8388" t="s">
        <v>122</v>
      </c>
      <c r="S8388" t="s">
        <v>127</v>
      </c>
      <c r="T8388">
        <v>12</v>
      </c>
      <c r="U8388" t="s">
        <v>475</v>
      </c>
      <c r="W8388" t="s">
        <v>386</v>
      </c>
    </row>
    <row r="8389" spans="1:23" x14ac:dyDescent="0.25">
      <c r="A8389" t="s">
        <v>19</v>
      </c>
      <c r="B8389" s="1">
        <v>43774</v>
      </c>
      <c r="C8389">
        <v>-1191.83</v>
      </c>
      <c r="D8389" t="s">
        <v>3105</v>
      </c>
      <c r="E8389" t="s">
        <v>3105</v>
      </c>
      <c r="F8389" t="s">
        <v>3106</v>
      </c>
      <c r="G8389" t="s">
        <v>120</v>
      </c>
      <c r="H8389" t="s">
        <v>86</v>
      </c>
      <c r="I8389" t="s">
        <v>86</v>
      </c>
      <c r="J8389" t="s">
        <v>9</v>
      </c>
      <c r="O8389" t="s">
        <v>120</v>
      </c>
      <c r="P8389" t="s">
        <v>9</v>
      </c>
      <c r="Q8389" t="s">
        <v>9</v>
      </c>
      <c r="R8389" t="s">
        <v>122</v>
      </c>
      <c r="S8389" t="s">
        <v>125</v>
      </c>
      <c r="T8389">
        <v>1</v>
      </c>
      <c r="U8389" t="s">
        <v>475</v>
      </c>
      <c r="W8389" t="s">
        <v>386</v>
      </c>
    </row>
    <row r="8390" spans="1:23" x14ac:dyDescent="0.25">
      <c r="A8390" t="s">
        <v>19</v>
      </c>
      <c r="B8390" s="1">
        <v>43774</v>
      </c>
      <c r="C8390">
        <v>-4337.37</v>
      </c>
      <c r="D8390" t="s">
        <v>516</v>
      </c>
      <c r="E8390" t="s">
        <v>516</v>
      </c>
      <c r="F8390" t="s">
        <v>517</v>
      </c>
      <c r="G8390" t="s">
        <v>94</v>
      </c>
      <c r="H8390" t="s">
        <v>61</v>
      </c>
      <c r="I8390" t="s">
        <v>61</v>
      </c>
      <c r="J8390" t="s">
        <v>9</v>
      </c>
      <c r="O8390" t="s">
        <v>94</v>
      </c>
      <c r="P8390" t="s">
        <v>9</v>
      </c>
      <c r="Q8390" t="s">
        <v>9</v>
      </c>
      <c r="R8390" t="s">
        <v>122</v>
      </c>
      <c r="S8390" t="s">
        <v>127</v>
      </c>
      <c r="T8390">
        <v>12</v>
      </c>
      <c r="U8390" t="s">
        <v>475</v>
      </c>
      <c r="W8390" t="s">
        <v>386</v>
      </c>
    </row>
    <row r="8391" spans="1:23" x14ac:dyDescent="0.25">
      <c r="A8391" t="s">
        <v>544</v>
      </c>
      <c r="B8391" s="1">
        <v>43773</v>
      </c>
      <c r="C8391">
        <v>-3.29</v>
      </c>
      <c r="D8391" t="s">
        <v>495</v>
      </c>
      <c r="E8391" t="s">
        <v>495</v>
      </c>
      <c r="F8391" t="s">
        <v>601</v>
      </c>
      <c r="G8391" t="s">
        <v>117</v>
      </c>
      <c r="H8391" t="s">
        <v>44</v>
      </c>
      <c r="I8391" t="s">
        <v>44</v>
      </c>
      <c r="J8391" t="s">
        <v>9</v>
      </c>
      <c r="O8391" t="s">
        <v>117</v>
      </c>
      <c r="P8391" t="s">
        <v>9</v>
      </c>
      <c r="Q8391" t="s">
        <v>9</v>
      </c>
      <c r="R8391" t="s">
        <v>122</v>
      </c>
      <c r="S8391" t="s">
        <v>127</v>
      </c>
      <c r="T8391">
        <v>12</v>
      </c>
      <c r="U8391" t="s">
        <v>475</v>
      </c>
      <c r="W8391" t="s">
        <v>386</v>
      </c>
    </row>
    <row r="8392" spans="1:23" x14ac:dyDescent="0.25">
      <c r="A8392" t="s">
        <v>544</v>
      </c>
      <c r="B8392" s="1">
        <v>43773</v>
      </c>
      <c r="C8392">
        <v>-6.62</v>
      </c>
      <c r="D8392" t="s">
        <v>979</v>
      </c>
      <c r="E8392" t="s">
        <v>979</v>
      </c>
      <c r="F8392" t="s">
        <v>3114</v>
      </c>
      <c r="G8392" t="s">
        <v>104</v>
      </c>
      <c r="H8392" t="s">
        <v>7</v>
      </c>
      <c r="I8392" t="s">
        <v>7</v>
      </c>
      <c r="J8392" t="s">
        <v>9</v>
      </c>
      <c r="O8392" t="s">
        <v>104</v>
      </c>
      <c r="P8392" t="s">
        <v>9</v>
      </c>
      <c r="Q8392" t="s">
        <v>9</v>
      </c>
      <c r="R8392" t="s">
        <v>122</v>
      </c>
      <c r="S8392" t="s">
        <v>127</v>
      </c>
      <c r="T8392">
        <v>12</v>
      </c>
      <c r="U8392" t="s">
        <v>475</v>
      </c>
      <c r="W8392" t="s">
        <v>386</v>
      </c>
    </row>
    <row r="8393" spans="1:23" x14ac:dyDescent="0.25">
      <c r="A8393" t="s">
        <v>19</v>
      </c>
      <c r="B8393" s="1">
        <v>43773</v>
      </c>
      <c r="C8393">
        <v>-2781.89</v>
      </c>
      <c r="D8393" t="s">
        <v>65</v>
      </c>
      <c r="E8393" t="s">
        <v>65</v>
      </c>
      <c r="F8393" t="s">
        <v>532</v>
      </c>
      <c r="G8393" t="s">
        <v>55</v>
      </c>
      <c r="H8393" t="s">
        <v>18</v>
      </c>
      <c r="I8393" t="s">
        <v>18</v>
      </c>
      <c r="J8393" t="s">
        <v>9</v>
      </c>
      <c r="O8393" t="s">
        <v>55</v>
      </c>
      <c r="P8393" t="s">
        <v>9</v>
      </c>
      <c r="Q8393" t="s">
        <v>9</v>
      </c>
      <c r="R8393" t="s">
        <v>224</v>
      </c>
      <c r="S8393" t="s">
        <v>126</v>
      </c>
      <c r="T8393">
        <v>12</v>
      </c>
      <c r="U8393" t="s">
        <v>475</v>
      </c>
      <c r="W8393" t="s">
        <v>386</v>
      </c>
    </row>
    <row r="8394" spans="1:23" x14ac:dyDescent="0.25">
      <c r="A8394" t="s">
        <v>19</v>
      </c>
      <c r="B8394" s="1">
        <v>43773</v>
      </c>
      <c r="C8394">
        <v>-2264.04</v>
      </c>
      <c r="D8394" t="s">
        <v>520</v>
      </c>
      <c r="E8394" t="s">
        <v>520</v>
      </c>
      <c r="F8394" t="s">
        <v>521</v>
      </c>
      <c r="G8394" t="s">
        <v>100</v>
      </c>
      <c r="H8394" t="s">
        <v>389</v>
      </c>
      <c r="I8394" t="s">
        <v>389</v>
      </c>
      <c r="J8394" t="s">
        <v>9</v>
      </c>
      <c r="O8394" t="s">
        <v>100</v>
      </c>
      <c r="P8394" t="s">
        <v>9</v>
      </c>
      <c r="Q8394" t="s">
        <v>9</v>
      </c>
      <c r="R8394" t="s">
        <v>122</v>
      </c>
      <c r="S8394" t="s">
        <v>127</v>
      </c>
      <c r="T8394">
        <v>12</v>
      </c>
      <c r="U8394" t="s">
        <v>475</v>
      </c>
      <c r="W8394" t="s">
        <v>386</v>
      </c>
    </row>
    <row r="8395" spans="1:23" x14ac:dyDescent="0.25">
      <c r="A8395" t="s">
        <v>19</v>
      </c>
      <c r="B8395" s="1">
        <v>43773</v>
      </c>
      <c r="C8395">
        <v>-5152.0200000000004</v>
      </c>
      <c r="D8395" t="s">
        <v>1929</v>
      </c>
      <c r="E8395" t="s">
        <v>1929</v>
      </c>
      <c r="F8395" t="s">
        <v>3116</v>
      </c>
      <c r="G8395" t="s">
        <v>55</v>
      </c>
      <c r="H8395" t="s">
        <v>225</v>
      </c>
      <c r="I8395" t="s">
        <v>225</v>
      </c>
      <c r="J8395" t="s">
        <v>9</v>
      </c>
      <c r="O8395" t="s">
        <v>55</v>
      </c>
      <c r="P8395" t="s">
        <v>9</v>
      </c>
      <c r="Q8395" t="s">
        <v>9</v>
      </c>
      <c r="R8395" t="s">
        <v>224</v>
      </c>
      <c r="S8395" t="s">
        <v>126</v>
      </c>
      <c r="T8395">
        <v>0</v>
      </c>
      <c r="U8395" t="s">
        <v>475</v>
      </c>
      <c r="V8395" t="s">
        <v>6075</v>
      </c>
      <c r="W8395" t="s">
        <v>386</v>
      </c>
    </row>
    <row r="8396" spans="1:23" x14ac:dyDescent="0.25">
      <c r="A8396" t="s">
        <v>492</v>
      </c>
      <c r="B8396" s="1">
        <v>43773</v>
      </c>
      <c r="C8396">
        <v>-6.58</v>
      </c>
      <c r="D8396" t="s">
        <v>864</v>
      </c>
      <c r="E8396" t="s">
        <v>864</v>
      </c>
      <c r="F8396" t="s">
        <v>865</v>
      </c>
      <c r="G8396" t="s">
        <v>120</v>
      </c>
      <c r="H8396" t="s">
        <v>102</v>
      </c>
      <c r="I8396" t="s">
        <v>102</v>
      </c>
      <c r="J8396" t="s">
        <v>9</v>
      </c>
      <c r="O8396" t="s">
        <v>120</v>
      </c>
      <c r="P8396" t="s">
        <v>9</v>
      </c>
      <c r="Q8396" t="s">
        <v>3115</v>
      </c>
      <c r="R8396" t="s">
        <v>122</v>
      </c>
      <c r="S8396" t="s">
        <v>124</v>
      </c>
      <c r="T8396">
        <v>1</v>
      </c>
      <c r="U8396" t="s">
        <v>475</v>
      </c>
      <c r="W8396" t="s">
        <v>386</v>
      </c>
    </row>
    <row r="8397" spans="1:23" x14ac:dyDescent="0.25">
      <c r="A8397" t="s">
        <v>492</v>
      </c>
      <c r="B8397" s="1">
        <v>43773</v>
      </c>
      <c r="C8397">
        <v>34.75</v>
      </c>
      <c r="D8397" t="s">
        <v>864</v>
      </c>
      <c r="E8397" t="s">
        <v>864</v>
      </c>
      <c r="F8397" t="s">
        <v>865</v>
      </c>
      <c r="G8397" t="s">
        <v>120</v>
      </c>
      <c r="H8397" t="s">
        <v>102</v>
      </c>
      <c r="I8397" t="s">
        <v>102</v>
      </c>
      <c r="J8397" t="s">
        <v>9</v>
      </c>
      <c r="O8397" t="s">
        <v>120</v>
      </c>
      <c r="P8397" t="s">
        <v>9</v>
      </c>
      <c r="Q8397" t="s">
        <v>3122</v>
      </c>
      <c r="R8397" t="s">
        <v>122</v>
      </c>
      <c r="S8397" t="s">
        <v>124</v>
      </c>
      <c r="T8397">
        <v>1</v>
      </c>
      <c r="U8397" t="s">
        <v>475</v>
      </c>
      <c r="W8397" t="s">
        <v>386</v>
      </c>
    </row>
    <row r="8398" spans="1:23" x14ac:dyDescent="0.25">
      <c r="A8398" t="s">
        <v>492</v>
      </c>
      <c r="B8398" s="1">
        <v>43773</v>
      </c>
      <c r="C8398">
        <v>-14.3</v>
      </c>
      <c r="D8398" t="s">
        <v>529</v>
      </c>
      <c r="E8398" t="s">
        <v>529</v>
      </c>
      <c r="F8398" t="s">
        <v>1076</v>
      </c>
      <c r="G8398" t="s">
        <v>13</v>
      </c>
      <c r="H8398" t="s">
        <v>11</v>
      </c>
      <c r="I8398" t="s">
        <v>11</v>
      </c>
      <c r="J8398" t="s">
        <v>9</v>
      </c>
      <c r="O8398" t="s">
        <v>13</v>
      </c>
      <c r="P8398" t="s">
        <v>9</v>
      </c>
      <c r="Q8398" t="s">
        <v>9</v>
      </c>
      <c r="R8398" t="s">
        <v>122</v>
      </c>
      <c r="S8398" t="s">
        <v>127</v>
      </c>
      <c r="T8398">
        <v>12</v>
      </c>
      <c r="U8398" t="s">
        <v>475</v>
      </c>
      <c r="W8398" t="s">
        <v>386</v>
      </c>
    </row>
    <row r="8399" spans="1:23" x14ac:dyDescent="0.25">
      <c r="A8399" t="s">
        <v>492</v>
      </c>
      <c r="B8399" s="1">
        <v>43773</v>
      </c>
      <c r="C8399">
        <v>-39.979999999999997</v>
      </c>
      <c r="D8399" t="s">
        <v>650</v>
      </c>
      <c r="E8399" t="s">
        <v>650</v>
      </c>
      <c r="F8399" t="s">
        <v>3117</v>
      </c>
      <c r="G8399" t="s">
        <v>118</v>
      </c>
      <c r="H8399" t="s">
        <v>52</v>
      </c>
      <c r="I8399" t="s">
        <v>52</v>
      </c>
      <c r="J8399" t="s">
        <v>9</v>
      </c>
      <c r="O8399" t="s">
        <v>118</v>
      </c>
      <c r="P8399" t="s">
        <v>9</v>
      </c>
      <c r="Q8399" t="s">
        <v>9</v>
      </c>
      <c r="R8399" t="s">
        <v>122</v>
      </c>
      <c r="S8399" t="s">
        <v>127</v>
      </c>
      <c r="T8399">
        <v>12</v>
      </c>
      <c r="U8399" t="s">
        <v>475</v>
      </c>
      <c r="W8399" t="s">
        <v>386</v>
      </c>
    </row>
    <row r="8400" spans="1:23" x14ac:dyDescent="0.25">
      <c r="A8400" t="s">
        <v>492</v>
      </c>
      <c r="B8400" s="1">
        <v>43773</v>
      </c>
      <c r="C8400">
        <v>-0.75</v>
      </c>
      <c r="D8400" t="s">
        <v>892</v>
      </c>
      <c r="E8400" t="s">
        <v>892</v>
      </c>
      <c r="F8400" t="s">
        <v>893</v>
      </c>
      <c r="G8400" t="s">
        <v>10</v>
      </c>
      <c r="H8400" t="s">
        <v>39</v>
      </c>
      <c r="I8400" t="s">
        <v>39</v>
      </c>
      <c r="J8400" t="s">
        <v>9</v>
      </c>
      <c r="O8400" t="s">
        <v>10</v>
      </c>
      <c r="P8400" t="s">
        <v>9</v>
      </c>
      <c r="Q8400" t="s">
        <v>9</v>
      </c>
      <c r="R8400" t="s">
        <v>122</v>
      </c>
      <c r="S8400" t="s">
        <v>127</v>
      </c>
      <c r="T8400">
        <v>12</v>
      </c>
      <c r="U8400" t="s">
        <v>475</v>
      </c>
      <c r="W8400" t="s">
        <v>386</v>
      </c>
    </row>
    <row r="8401" spans="1:23" x14ac:dyDescent="0.25">
      <c r="A8401" t="s">
        <v>492</v>
      </c>
      <c r="B8401" s="1">
        <v>43773</v>
      </c>
      <c r="C8401">
        <v>-4.34</v>
      </c>
      <c r="D8401" t="s">
        <v>3118</v>
      </c>
      <c r="E8401" t="s">
        <v>3118</v>
      </c>
      <c r="F8401" t="s">
        <v>3119</v>
      </c>
      <c r="G8401" t="s">
        <v>10</v>
      </c>
      <c r="H8401" t="s">
        <v>35</v>
      </c>
      <c r="I8401" t="s">
        <v>35</v>
      </c>
      <c r="J8401" t="s">
        <v>9</v>
      </c>
      <c r="O8401" t="s">
        <v>10</v>
      </c>
      <c r="P8401" t="s">
        <v>9</v>
      </c>
      <c r="Q8401" t="s">
        <v>9</v>
      </c>
      <c r="R8401" t="s">
        <v>122</v>
      </c>
      <c r="S8401" t="s">
        <v>127</v>
      </c>
      <c r="T8401">
        <v>12</v>
      </c>
      <c r="U8401" t="s">
        <v>475</v>
      </c>
      <c r="W8401" t="s">
        <v>386</v>
      </c>
    </row>
    <row r="8402" spans="1:23" x14ac:dyDescent="0.25">
      <c r="A8402" t="s">
        <v>492</v>
      </c>
      <c r="B8402" s="1">
        <v>43773</v>
      </c>
      <c r="C8402">
        <v>-10</v>
      </c>
      <c r="D8402" t="s">
        <v>3120</v>
      </c>
      <c r="E8402" t="s">
        <v>3120</v>
      </c>
      <c r="F8402" t="s">
        <v>3121</v>
      </c>
      <c r="G8402" t="s">
        <v>10</v>
      </c>
      <c r="H8402" t="s">
        <v>39</v>
      </c>
      <c r="I8402" t="s">
        <v>39</v>
      </c>
      <c r="J8402" t="s">
        <v>9</v>
      </c>
      <c r="O8402" t="s">
        <v>10</v>
      </c>
      <c r="P8402" t="s">
        <v>9</v>
      </c>
      <c r="Q8402" t="s">
        <v>9</v>
      </c>
      <c r="R8402" t="s">
        <v>122</v>
      </c>
      <c r="S8402" t="s">
        <v>127</v>
      </c>
      <c r="T8402">
        <v>12</v>
      </c>
      <c r="U8402" t="s">
        <v>475</v>
      </c>
      <c r="W8402" t="s">
        <v>386</v>
      </c>
    </row>
    <row r="8403" spans="1:23" x14ac:dyDescent="0.25">
      <c r="A8403" t="s">
        <v>544</v>
      </c>
      <c r="B8403" s="1">
        <v>43772</v>
      </c>
      <c r="C8403">
        <v>-37</v>
      </c>
      <c r="D8403" t="s">
        <v>3123</v>
      </c>
      <c r="E8403" t="s">
        <v>3123</v>
      </c>
      <c r="F8403" t="s">
        <v>3124</v>
      </c>
      <c r="G8403" t="s">
        <v>104</v>
      </c>
      <c r="H8403" t="s">
        <v>12</v>
      </c>
      <c r="I8403" t="s">
        <v>12</v>
      </c>
      <c r="J8403" t="s">
        <v>9</v>
      </c>
      <c r="O8403" t="s">
        <v>104</v>
      </c>
      <c r="P8403" t="s">
        <v>9</v>
      </c>
      <c r="Q8403" t="s">
        <v>3125</v>
      </c>
      <c r="R8403" t="s">
        <v>122</v>
      </c>
      <c r="S8403" t="s">
        <v>127</v>
      </c>
      <c r="T8403">
        <v>12</v>
      </c>
      <c r="U8403" t="s">
        <v>475</v>
      </c>
      <c r="W8403" t="s">
        <v>386</v>
      </c>
    </row>
    <row r="8404" spans="1:23" x14ac:dyDescent="0.25">
      <c r="A8404" t="s">
        <v>544</v>
      </c>
      <c r="B8404" s="1">
        <v>43772</v>
      </c>
      <c r="C8404">
        <v>-9.2100000000000009</v>
      </c>
      <c r="D8404" t="s">
        <v>744</v>
      </c>
      <c r="E8404" t="s">
        <v>744</v>
      </c>
      <c r="F8404" t="s">
        <v>3127</v>
      </c>
      <c r="G8404" t="s">
        <v>104</v>
      </c>
      <c r="H8404" t="s">
        <v>7</v>
      </c>
      <c r="I8404" t="s">
        <v>7</v>
      </c>
      <c r="J8404" t="s">
        <v>9</v>
      </c>
      <c r="O8404" t="s">
        <v>104</v>
      </c>
      <c r="P8404" t="s">
        <v>9</v>
      </c>
      <c r="Q8404" t="s">
        <v>9</v>
      </c>
      <c r="R8404" t="s">
        <v>122</v>
      </c>
      <c r="S8404" t="s">
        <v>127</v>
      </c>
      <c r="T8404">
        <v>12</v>
      </c>
      <c r="U8404" t="s">
        <v>475</v>
      </c>
      <c r="W8404" t="s">
        <v>386</v>
      </c>
    </row>
    <row r="8405" spans="1:23" x14ac:dyDescent="0.25">
      <c r="A8405" t="s">
        <v>63</v>
      </c>
      <c r="B8405" s="1">
        <v>43772</v>
      </c>
      <c r="C8405">
        <v>2300</v>
      </c>
      <c r="D8405" t="s">
        <v>1700</v>
      </c>
      <c r="E8405" t="s">
        <v>1700</v>
      </c>
      <c r="F8405" t="s">
        <v>598</v>
      </c>
      <c r="G8405" t="s">
        <v>92</v>
      </c>
      <c r="H8405" t="s">
        <v>62</v>
      </c>
      <c r="I8405" t="s">
        <v>62</v>
      </c>
      <c r="J8405" t="s">
        <v>9</v>
      </c>
      <c r="O8405" t="s">
        <v>92</v>
      </c>
      <c r="P8405" t="s">
        <v>29</v>
      </c>
      <c r="Q8405" t="s">
        <v>9</v>
      </c>
      <c r="R8405" t="s">
        <v>92</v>
      </c>
      <c r="S8405" t="s">
        <v>127</v>
      </c>
      <c r="T8405">
        <v>12</v>
      </c>
      <c r="U8405" t="s">
        <v>475</v>
      </c>
      <c r="V8405" t="s">
        <v>62</v>
      </c>
      <c r="W8405" t="s">
        <v>1640</v>
      </c>
    </row>
    <row r="8406" spans="1:23" x14ac:dyDescent="0.25">
      <c r="A8406" t="s">
        <v>544</v>
      </c>
      <c r="B8406" s="1">
        <v>43772</v>
      </c>
      <c r="C8406">
        <v>-7.72</v>
      </c>
      <c r="D8406" t="s">
        <v>2221</v>
      </c>
      <c r="E8406" t="s">
        <v>2221</v>
      </c>
      <c r="F8406" t="s">
        <v>3126</v>
      </c>
      <c r="G8406" t="s">
        <v>104</v>
      </c>
      <c r="H8406" t="s">
        <v>7</v>
      </c>
      <c r="I8406" t="s">
        <v>7</v>
      </c>
      <c r="J8406" t="s">
        <v>9</v>
      </c>
      <c r="O8406" t="s">
        <v>104</v>
      </c>
      <c r="P8406" t="s">
        <v>9</v>
      </c>
      <c r="Q8406" t="s">
        <v>9</v>
      </c>
      <c r="R8406" t="s">
        <v>122</v>
      </c>
      <c r="S8406" t="s">
        <v>127</v>
      </c>
      <c r="T8406">
        <v>12</v>
      </c>
      <c r="U8406" t="s">
        <v>475</v>
      </c>
      <c r="W8406" t="s">
        <v>386</v>
      </c>
    </row>
    <row r="8407" spans="1:23" x14ac:dyDescent="0.25">
      <c r="A8407" t="s">
        <v>512</v>
      </c>
      <c r="B8407" s="1">
        <v>43772</v>
      </c>
      <c r="C8407">
        <v>-4.43</v>
      </c>
      <c r="D8407" t="s">
        <v>497</v>
      </c>
      <c r="E8407" t="s">
        <v>497</v>
      </c>
      <c r="F8407" t="s">
        <v>742</v>
      </c>
      <c r="G8407" t="s">
        <v>104</v>
      </c>
      <c r="H8407" t="s">
        <v>16</v>
      </c>
      <c r="I8407" t="s">
        <v>16</v>
      </c>
      <c r="J8407" t="s">
        <v>9</v>
      </c>
      <c r="O8407" t="s">
        <v>104</v>
      </c>
      <c r="P8407" t="s">
        <v>9</v>
      </c>
      <c r="Q8407" t="s">
        <v>9</v>
      </c>
      <c r="R8407" t="s">
        <v>122</v>
      </c>
      <c r="S8407" t="s">
        <v>127</v>
      </c>
      <c r="T8407">
        <v>12</v>
      </c>
      <c r="U8407" t="s">
        <v>475</v>
      </c>
      <c r="W8407" t="s">
        <v>386</v>
      </c>
    </row>
    <row r="8408" spans="1:23" x14ac:dyDescent="0.25">
      <c r="A8408" t="s">
        <v>512</v>
      </c>
      <c r="B8408" s="1">
        <v>43772</v>
      </c>
      <c r="C8408">
        <v>-20</v>
      </c>
      <c r="D8408" t="s">
        <v>497</v>
      </c>
      <c r="E8408" t="s">
        <v>497</v>
      </c>
      <c r="F8408" t="s">
        <v>742</v>
      </c>
      <c r="G8408" t="s">
        <v>13</v>
      </c>
      <c r="H8408" t="s">
        <v>11</v>
      </c>
      <c r="I8408" t="s">
        <v>11</v>
      </c>
      <c r="J8408" t="s">
        <v>9</v>
      </c>
      <c r="O8408" t="s">
        <v>13</v>
      </c>
      <c r="P8408" t="s">
        <v>9</v>
      </c>
      <c r="Q8408" t="s">
        <v>3128</v>
      </c>
      <c r="R8408" t="s">
        <v>122</v>
      </c>
      <c r="S8408" t="s">
        <v>127</v>
      </c>
      <c r="T8408">
        <v>12</v>
      </c>
      <c r="U8408" t="s">
        <v>475</v>
      </c>
      <c r="W8408" t="s">
        <v>386</v>
      </c>
    </row>
    <row r="8409" spans="1:23" x14ac:dyDescent="0.25">
      <c r="A8409" t="s">
        <v>512</v>
      </c>
      <c r="B8409" s="1">
        <v>43772</v>
      </c>
      <c r="C8409">
        <v>-15.68</v>
      </c>
      <c r="D8409" t="s">
        <v>497</v>
      </c>
      <c r="E8409" t="s">
        <v>497</v>
      </c>
      <c r="F8409" t="s">
        <v>742</v>
      </c>
      <c r="G8409" t="s">
        <v>88</v>
      </c>
      <c r="H8409" t="s">
        <v>59</v>
      </c>
      <c r="I8409" t="s">
        <v>59</v>
      </c>
      <c r="J8409" t="s">
        <v>9</v>
      </c>
      <c r="O8409" t="s">
        <v>88</v>
      </c>
      <c r="P8409" t="s">
        <v>9</v>
      </c>
      <c r="Q8409" t="s">
        <v>9</v>
      </c>
      <c r="R8409" t="s">
        <v>122</v>
      </c>
      <c r="S8409" t="s">
        <v>127</v>
      </c>
      <c r="T8409">
        <v>1</v>
      </c>
      <c r="U8409" t="s">
        <v>475</v>
      </c>
      <c r="W8409" t="s">
        <v>386</v>
      </c>
    </row>
    <row r="8410" spans="1:23" x14ac:dyDescent="0.25">
      <c r="A8410" t="s">
        <v>512</v>
      </c>
      <c r="B8410" s="1">
        <v>43772</v>
      </c>
      <c r="C8410">
        <v>17.77</v>
      </c>
      <c r="D8410" t="s">
        <v>497</v>
      </c>
      <c r="E8410" t="s">
        <v>497</v>
      </c>
      <c r="F8410" t="s">
        <v>742</v>
      </c>
      <c r="G8410" t="s">
        <v>88</v>
      </c>
      <c r="H8410" t="s">
        <v>59</v>
      </c>
      <c r="I8410" t="s">
        <v>59</v>
      </c>
      <c r="J8410" t="s">
        <v>9</v>
      </c>
      <c r="O8410" t="s">
        <v>88</v>
      </c>
      <c r="P8410" t="s">
        <v>9</v>
      </c>
      <c r="Q8410" t="s">
        <v>3129</v>
      </c>
      <c r="R8410" t="s">
        <v>122</v>
      </c>
      <c r="S8410" t="s">
        <v>127</v>
      </c>
      <c r="T8410">
        <v>1</v>
      </c>
      <c r="U8410" t="s">
        <v>475</v>
      </c>
      <c r="W8410" t="s">
        <v>386</v>
      </c>
    </row>
    <row r="8411" spans="1:23" x14ac:dyDescent="0.25">
      <c r="A8411" t="s">
        <v>492</v>
      </c>
      <c r="B8411" s="1">
        <v>43771</v>
      </c>
      <c r="C8411">
        <v>-62.18</v>
      </c>
      <c r="D8411" t="s">
        <v>723</v>
      </c>
      <c r="E8411" t="s">
        <v>723</v>
      </c>
      <c r="F8411" t="s">
        <v>3133</v>
      </c>
      <c r="G8411" t="s">
        <v>13</v>
      </c>
      <c r="H8411" t="s">
        <v>148</v>
      </c>
      <c r="I8411" t="s">
        <v>148</v>
      </c>
      <c r="J8411" t="s">
        <v>9</v>
      </c>
      <c r="O8411" t="s">
        <v>13</v>
      </c>
      <c r="P8411" t="s">
        <v>9</v>
      </c>
      <c r="Q8411" t="s">
        <v>3134</v>
      </c>
      <c r="R8411" t="s">
        <v>122</v>
      </c>
      <c r="S8411" t="s">
        <v>127</v>
      </c>
      <c r="T8411">
        <v>12</v>
      </c>
      <c r="U8411" t="s">
        <v>475</v>
      </c>
      <c r="W8411" t="s">
        <v>386</v>
      </c>
    </row>
    <row r="8412" spans="1:23" x14ac:dyDescent="0.25">
      <c r="A8412" t="s">
        <v>544</v>
      </c>
      <c r="B8412" s="1">
        <v>43771</v>
      </c>
      <c r="C8412">
        <v>-12.01</v>
      </c>
      <c r="D8412" t="s">
        <v>3131</v>
      </c>
      <c r="E8412" t="s">
        <v>3131</v>
      </c>
      <c r="F8412" t="s">
        <v>3132</v>
      </c>
      <c r="G8412" t="s">
        <v>104</v>
      </c>
      <c r="H8412" t="s">
        <v>7</v>
      </c>
      <c r="I8412" t="s">
        <v>7</v>
      </c>
      <c r="J8412" t="s">
        <v>9</v>
      </c>
      <c r="O8412" t="s">
        <v>104</v>
      </c>
      <c r="P8412" t="s">
        <v>9</v>
      </c>
      <c r="Q8412" t="s">
        <v>9</v>
      </c>
      <c r="R8412" t="s">
        <v>122</v>
      </c>
      <c r="S8412" t="s">
        <v>127</v>
      </c>
      <c r="T8412">
        <v>12</v>
      </c>
      <c r="U8412" t="s">
        <v>475</v>
      </c>
      <c r="W8412" t="s">
        <v>386</v>
      </c>
    </row>
    <row r="8413" spans="1:23" x14ac:dyDescent="0.25">
      <c r="A8413" t="s">
        <v>492</v>
      </c>
      <c r="B8413" s="1">
        <v>43771</v>
      </c>
      <c r="C8413">
        <v>-62.42</v>
      </c>
      <c r="D8413" t="s">
        <v>495</v>
      </c>
      <c r="E8413" t="s">
        <v>495</v>
      </c>
      <c r="F8413" t="s">
        <v>3130</v>
      </c>
      <c r="G8413" t="s">
        <v>104</v>
      </c>
      <c r="H8413" t="s">
        <v>16</v>
      </c>
      <c r="I8413" t="s">
        <v>16</v>
      </c>
      <c r="J8413" t="s">
        <v>9</v>
      </c>
      <c r="O8413" t="s">
        <v>104</v>
      </c>
      <c r="P8413" t="s">
        <v>9</v>
      </c>
      <c r="Q8413" t="s">
        <v>9</v>
      </c>
      <c r="R8413" t="s">
        <v>122</v>
      </c>
      <c r="S8413" t="s">
        <v>127</v>
      </c>
      <c r="T8413">
        <v>12</v>
      </c>
      <c r="U8413" t="s">
        <v>475</v>
      </c>
      <c r="W8413" t="s">
        <v>386</v>
      </c>
    </row>
    <row r="8414" spans="1:23" x14ac:dyDescent="0.25">
      <c r="A8414" t="s">
        <v>492</v>
      </c>
      <c r="B8414" s="1">
        <v>43771</v>
      </c>
      <c r="C8414">
        <v>-6.58</v>
      </c>
      <c r="D8414" t="s">
        <v>495</v>
      </c>
      <c r="E8414" t="s">
        <v>495</v>
      </c>
      <c r="F8414" t="s">
        <v>3130</v>
      </c>
      <c r="G8414" t="s">
        <v>117</v>
      </c>
      <c r="H8414" t="s">
        <v>44</v>
      </c>
      <c r="I8414" t="s">
        <v>44</v>
      </c>
      <c r="J8414" t="s">
        <v>9</v>
      </c>
      <c r="O8414" t="s">
        <v>117</v>
      </c>
      <c r="P8414" t="s">
        <v>9</v>
      </c>
      <c r="Q8414" t="s">
        <v>9</v>
      </c>
      <c r="R8414" t="s">
        <v>122</v>
      </c>
      <c r="S8414" t="s">
        <v>127</v>
      </c>
      <c r="T8414">
        <v>12</v>
      </c>
      <c r="U8414" t="s">
        <v>475</v>
      </c>
      <c r="W8414" t="s">
        <v>386</v>
      </c>
    </row>
    <row r="8415" spans="1:23" x14ac:dyDescent="0.25">
      <c r="A8415" t="s">
        <v>414</v>
      </c>
      <c r="B8415" s="1">
        <v>43770</v>
      </c>
      <c r="C8415">
        <v>0.06</v>
      </c>
      <c r="D8415" t="s">
        <v>545</v>
      </c>
      <c r="E8415" t="s">
        <v>545</v>
      </c>
      <c r="F8415" t="s">
        <v>546</v>
      </c>
      <c r="G8415" t="s">
        <v>92</v>
      </c>
      <c r="H8415" t="s">
        <v>71</v>
      </c>
      <c r="I8415" t="s">
        <v>71</v>
      </c>
      <c r="J8415" t="s">
        <v>9</v>
      </c>
      <c r="O8415" t="s">
        <v>92</v>
      </c>
      <c r="P8415" t="s">
        <v>9</v>
      </c>
      <c r="Q8415" t="s">
        <v>9</v>
      </c>
      <c r="R8415" t="s">
        <v>92</v>
      </c>
      <c r="S8415" t="s">
        <v>127</v>
      </c>
      <c r="T8415">
        <v>12</v>
      </c>
      <c r="U8415" t="s">
        <v>475</v>
      </c>
      <c r="W8415" t="s">
        <v>386</v>
      </c>
    </row>
    <row r="8416" spans="1:23" x14ac:dyDescent="0.25">
      <c r="A8416" t="s">
        <v>413</v>
      </c>
      <c r="B8416" s="1">
        <v>43770</v>
      </c>
      <c r="C8416">
        <v>0.01</v>
      </c>
      <c r="D8416" t="s">
        <v>545</v>
      </c>
      <c r="E8416" t="s">
        <v>545</v>
      </c>
      <c r="F8416" t="s">
        <v>546</v>
      </c>
      <c r="G8416" t="s">
        <v>92</v>
      </c>
      <c r="H8416" t="s">
        <v>71</v>
      </c>
      <c r="I8416" t="s">
        <v>71</v>
      </c>
      <c r="J8416" t="s">
        <v>9</v>
      </c>
      <c r="O8416" t="s">
        <v>92</v>
      </c>
      <c r="P8416" t="s">
        <v>9</v>
      </c>
      <c r="Q8416" t="s">
        <v>9</v>
      </c>
      <c r="R8416" t="s">
        <v>92</v>
      </c>
      <c r="S8416" t="s">
        <v>127</v>
      </c>
      <c r="T8416">
        <v>12</v>
      </c>
      <c r="U8416" t="s">
        <v>475</v>
      </c>
      <c r="W8416" t="s">
        <v>386</v>
      </c>
    </row>
    <row r="8417" spans="1:23" x14ac:dyDescent="0.25">
      <c r="A8417" t="s">
        <v>966</v>
      </c>
      <c r="B8417" s="1">
        <v>43770</v>
      </c>
      <c r="C8417">
        <v>84.84</v>
      </c>
      <c r="D8417" t="s">
        <v>545</v>
      </c>
      <c r="E8417" t="s">
        <v>545</v>
      </c>
      <c r="F8417" t="s">
        <v>546</v>
      </c>
      <c r="G8417" t="s">
        <v>92</v>
      </c>
      <c r="H8417" t="s">
        <v>71</v>
      </c>
      <c r="I8417" t="s">
        <v>71</v>
      </c>
      <c r="J8417" t="s">
        <v>9</v>
      </c>
      <c r="O8417" t="s">
        <v>92</v>
      </c>
      <c r="P8417" t="s">
        <v>9</v>
      </c>
      <c r="Q8417" t="s">
        <v>9</v>
      </c>
      <c r="R8417" t="s">
        <v>92</v>
      </c>
      <c r="S8417" t="s">
        <v>127</v>
      </c>
      <c r="T8417">
        <v>12</v>
      </c>
      <c r="U8417" t="s">
        <v>475</v>
      </c>
      <c r="W8417" t="s">
        <v>386</v>
      </c>
    </row>
    <row r="8418" spans="1:23" x14ac:dyDescent="0.25">
      <c r="A8418" t="s">
        <v>492</v>
      </c>
      <c r="B8418" s="1">
        <v>43770</v>
      </c>
      <c r="C8418">
        <v>2781.89</v>
      </c>
      <c r="D8418" t="s">
        <v>65</v>
      </c>
      <c r="E8418" t="s">
        <v>65</v>
      </c>
      <c r="F8418" t="s">
        <v>3135</v>
      </c>
      <c r="G8418" t="s">
        <v>55</v>
      </c>
      <c r="H8418" t="s">
        <v>18</v>
      </c>
      <c r="I8418" t="s">
        <v>18</v>
      </c>
      <c r="J8418" t="s">
        <v>9</v>
      </c>
      <c r="O8418" t="s">
        <v>55</v>
      </c>
      <c r="P8418" t="s">
        <v>9</v>
      </c>
      <c r="Q8418" t="s">
        <v>9</v>
      </c>
      <c r="R8418" t="s">
        <v>224</v>
      </c>
      <c r="S8418" t="s">
        <v>126</v>
      </c>
      <c r="T8418">
        <v>12</v>
      </c>
      <c r="U8418" t="s">
        <v>475</v>
      </c>
      <c r="W8418" t="s">
        <v>386</v>
      </c>
    </row>
    <row r="8419" spans="1:23" x14ac:dyDescent="0.25">
      <c r="A8419" t="s">
        <v>544</v>
      </c>
      <c r="B8419" s="1">
        <v>43770</v>
      </c>
      <c r="C8419">
        <v>-22.02</v>
      </c>
      <c r="D8419" t="s">
        <v>3136</v>
      </c>
      <c r="E8419" t="s">
        <v>3136</v>
      </c>
      <c r="F8419" t="s">
        <v>3137</v>
      </c>
      <c r="G8419" t="s">
        <v>104</v>
      </c>
      <c r="H8419" t="s">
        <v>7</v>
      </c>
      <c r="I8419" t="s">
        <v>7</v>
      </c>
      <c r="J8419" t="s">
        <v>9</v>
      </c>
      <c r="O8419" t="s">
        <v>104</v>
      </c>
      <c r="P8419" t="s">
        <v>9</v>
      </c>
      <c r="Q8419" t="s">
        <v>9</v>
      </c>
      <c r="R8419" t="s">
        <v>122</v>
      </c>
      <c r="S8419" t="s">
        <v>127</v>
      </c>
      <c r="T8419">
        <v>12</v>
      </c>
      <c r="U8419" t="s">
        <v>475</v>
      </c>
      <c r="W8419" t="s">
        <v>386</v>
      </c>
    </row>
    <row r="8420" spans="1:23" x14ac:dyDescent="0.25">
      <c r="A8420" t="s">
        <v>533</v>
      </c>
      <c r="B8420" s="1">
        <v>43770</v>
      </c>
      <c r="C8420">
        <v>-75.37</v>
      </c>
      <c r="D8420" t="s">
        <v>547</v>
      </c>
      <c r="E8420" t="s">
        <v>547</v>
      </c>
      <c r="F8420" t="s">
        <v>2309</v>
      </c>
      <c r="G8420" t="s">
        <v>94</v>
      </c>
      <c r="H8420" t="s">
        <v>291</v>
      </c>
      <c r="I8420" t="s">
        <v>291</v>
      </c>
      <c r="J8420" t="s">
        <v>9</v>
      </c>
      <c r="O8420" t="s">
        <v>94</v>
      </c>
      <c r="P8420" t="s">
        <v>29</v>
      </c>
      <c r="Q8420" t="s">
        <v>9</v>
      </c>
      <c r="R8420" t="s">
        <v>122</v>
      </c>
      <c r="S8420" t="s">
        <v>127</v>
      </c>
      <c r="T8420">
        <v>12</v>
      </c>
      <c r="U8420" t="s">
        <v>475</v>
      </c>
      <c r="V8420" t="s">
        <v>282</v>
      </c>
      <c r="W8420" t="s">
        <v>1640</v>
      </c>
    </row>
    <row r="8421" spans="1:23" x14ac:dyDescent="0.25">
      <c r="A8421" t="s">
        <v>553</v>
      </c>
      <c r="B8421" s="1">
        <v>43769</v>
      </c>
      <c r="C8421">
        <v>4.5599999999999996</v>
      </c>
      <c r="D8421" t="s">
        <v>554</v>
      </c>
      <c r="E8421" t="s">
        <v>554</v>
      </c>
      <c r="F8421" t="s">
        <v>555</v>
      </c>
      <c r="G8421" t="s">
        <v>92</v>
      </c>
      <c r="H8421" t="s">
        <v>71</v>
      </c>
      <c r="I8421" t="s">
        <v>71</v>
      </c>
      <c r="J8421" t="s">
        <v>9</v>
      </c>
      <c r="O8421" t="s">
        <v>92</v>
      </c>
      <c r="P8421" t="s">
        <v>9</v>
      </c>
      <c r="Q8421" t="s">
        <v>9</v>
      </c>
      <c r="R8421" t="s">
        <v>92</v>
      </c>
      <c r="S8421" t="s">
        <v>127</v>
      </c>
      <c r="T8421">
        <v>12</v>
      </c>
      <c r="U8421" t="s">
        <v>475</v>
      </c>
      <c r="W8421" t="s">
        <v>386</v>
      </c>
    </row>
    <row r="8422" spans="1:23" x14ac:dyDescent="0.25">
      <c r="A8422" t="s">
        <v>391</v>
      </c>
      <c r="B8422" s="1">
        <v>43769</v>
      </c>
      <c r="C8422">
        <v>0.06</v>
      </c>
      <c r="D8422" t="s">
        <v>554</v>
      </c>
      <c r="E8422" t="s">
        <v>554</v>
      </c>
      <c r="F8422" t="s">
        <v>555</v>
      </c>
      <c r="G8422" t="s">
        <v>92</v>
      </c>
      <c r="H8422" t="s">
        <v>71</v>
      </c>
      <c r="I8422" t="s">
        <v>71</v>
      </c>
      <c r="J8422" t="s">
        <v>9</v>
      </c>
      <c r="O8422" t="s">
        <v>92</v>
      </c>
      <c r="P8422" t="s">
        <v>9</v>
      </c>
      <c r="Q8422" t="s">
        <v>9</v>
      </c>
      <c r="R8422" t="s">
        <v>92</v>
      </c>
      <c r="S8422" t="s">
        <v>127</v>
      </c>
      <c r="T8422">
        <v>12</v>
      </c>
      <c r="U8422" t="s">
        <v>475</v>
      </c>
      <c r="W8422" t="s">
        <v>386</v>
      </c>
    </row>
    <row r="8423" spans="1:23" x14ac:dyDescent="0.25">
      <c r="A8423" t="s">
        <v>19</v>
      </c>
      <c r="B8423" s="1">
        <v>43769</v>
      </c>
      <c r="C8423">
        <v>3814.27</v>
      </c>
      <c r="D8423" t="s">
        <v>562</v>
      </c>
      <c r="E8423" t="s">
        <v>562</v>
      </c>
      <c r="F8423" t="s">
        <v>563</v>
      </c>
      <c r="G8423" t="s">
        <v>92</v>
      </c>
      <c r="H8423" t="s">
        <v>30</v>
      </c>
      <c r="I8423" t="s">
        <v>30</v>
      </c>
      <c r="J8423" t="s">
        <v>9</v>
      </c>
      <c r="O8423" t="s">
        <v>92</v>
      </c>
      <c r="P8423" t="s">
        <v>9</v>
      </c>
      <c r="Q8423" t="s">
        <v>9</v>
      </c>
      <c r="R8423" t="s">
        <v>92</v>
      </c>
      <c r="S8423" t="s">
        <v>127</v>
      </c>
      <c r="T8423">
        <v>12</v>
      </c>
      <c r="U8423" t="s">
        <v>475</v>
      </c>
      <c r="W8423" t="s">
        <v>386</v>
      </c>
    </row>
    <row r="8424" spans="1:23" x14ac:dyDescent="0.25">
      <c r="A8424" t="s">
        <v>19</v>
      </c>
      <c r="B8424" s="1">
        <v>43769</v>
      </c>
      <c r="C8424">
        <v>0.68</v>
      </c>
      <c r="D8424" t="s">
        <v>554</v>
      </c>
      <c r="E8424" t="s">
        <v>554</v>
      </c>
      <c r="F8424" t="s">
        <v>555</v>
      </c>
      <c r="G8424" t="s">
        <v>92</v>
      </c>
      <c r="H8424" t="s">
        <v>71</v>
      </c>
      <c r="I8424" t="s">
        <v>71</v>
      </c>
      <c r="J8424" t="s">
        <v>9</v>
      </c>
      <c r="O8424" t="s">
        <v>92</v>
      </c>
      <c r="P8424" t="s">
        <v>9</v>
      </c>
      <c r="Q8424" t="s">
        <v>9</v>
      </c>
      <c r="R8424" t="s">
        <v>92</v>
      </c>
      <c r="S8424" t="s">
        <v>127</v>
      </c>
      <c r="T8424">
        <v>12</v>
      </c>
      <c r="U8424" t="s">
        <v>475</v>
      </c>
      <c r="W8424" t="s">
        <v>386</v>
      </c>
    </row>
    <row r="8425" spans="1:23" x14ac:dyDescent="0.25">
      <c r="A8425" t="s">
        <v>356</v>
      </c>
      <c r="B8425" s="1">
        <v>43769</v>
      </c>
      <c r="C8425">
        <v>5.49</v>
      </c>
      <c r="D8425" t="s">
        <v>6618</v>
      </c>
      <c r="E8425" t="s">
        <v>6618</v>
      </c>
      <c r="F8425" t="s">
        <v>6487</v>
      </c>
      <c r="G8425" t="s">
        <v>89</v>
      </c>
      <c r="H8425" t="s">
        <v>69</v>
      </c>
      <c r="I8425" t="s">
        <v>69</v>
      </c>
      <c r="J8425" t="s">
        <v>9</v>
      </c>
      <c r="O8425" t="s">
        <v>89</v>
      </c>
      <c r="P8425" t="s">
        <v>9</v>
      </c>
      <c r="Q8425" t="s">
        <v>9</v>
      </c>
      <c r="R8425" t="s">
        <v>224</v>
      </c>
      <c r="S8425" t="s">
        <v>127</v>
      </c>
      <c r="T8425">
        <v>1</v>
      </c>
      <c r="U8425" t="s">
        <v>475</v>
      </c>
      <c r="W8425" t="s">
        <v>386</v>
      </c>
    </row>
    <row r="8426" spans="1:23" x14ac:dyDescent="0.25">
      <c r="A8426" t="s">
        <v>356</v>
      </c>
      <c r="B8426" s="1">
        <v>43769</v>
      </c>
      <c r="C8426">
        <v>15.67</v>
      </c>
      <c r="D8426" t="s">
        <v>6618</v>
      </c>
      <c r="E8426" t="s">
        <v>6618</v>
      </c>
      <c r="F8426" t="s">
        <v>6487</v>
      </c>
      <c r="G8426" t="s">
        <v>89</v>
      </c>
      <c r="H8426" t="s">
        <v>69</v>
      </c>
      <c r="I8426" t="s">
        <v>69</v>
      </c>
      <c r="J8426" t="s">
        <v>9</v>
      </c>
      <c r="O8426" t="s">
        <v>89</v>
      </c>
      <c r="P8426" t="s">
        <v>9</v>
      </c>
      <c r="Q8426" t="s">
        <v>9</v>
      </c>
      <c r="R8426" t="s">
        <v>224</v>
      </c>
      <c r="S8426" t="s">
        <v>127</v>
      </c>
      <c r="T8426">
        <v>1</v>
      </c>
      <c r="U8426" t="s">
        <v>475</v>
      </c>
      <c r="W8426" t="s">
        <v>386</v>
      </c>
    </row>
    <row r="8427" spans="1:23" x14ac:dyDescent="0.25">
      <c r="A8427" t="s">
        <v>356</v>
      </c>
      <c r="B8427" s="1">
        <v>43769</v>
      </c>
      <c r="C8427">
        <v>5.49</v>
      </c>
      <c r="D8427" t="s">
        <v>6618</v>
      </c>
      <c r="E8427" t="s">
        <v>6618</v>
      </c>
      <c r="F8427" t="s">
        <v>6487</v>
      </c>
      <c r="G8427" t="s">
        <v>89</v>
      </c>
      <c r="H8427" t="s">
        <v>69</v>
      </c>
      <c r="I8427" t="s">
        <v>69</v>
      </c>
      <c r="J8427" t="s">
        <v>9</v>
      </c>
      <c r="O8427" t="s">
        <v>89</v>
      </c>
      <c r="P8427" t="s">
        <v>9</v>
      </c>
      <c r="Q8427" t="s">
        <v>9</v>
      </c>
      <c r="R8427" t="s">
        <v>224</v>
      </c>
      <c r="S8427" t="s">
        <v>127</v>
      </c>
      <c r="T8427">
        <v>1</v>
      </c>
      <c r="U8427" t="s">
        <v>475</v>
      </c>
      <c r="W8427" t="s">
        <v>386</v>
      </c>
    </row>
    <row r="8428" spans="1:23" x14ac:dyDescent="0.25">
      <c r="A8428" t="s">
        <v>356</v>
      </c>
      <c r="B8428" s="1">
        <v>43769</v>
      </c>
      <c r="C8428">
        <v>15.67</v>
      </c>
      <c r="D8428" t="s">
        <v>6618</v>
      </c>
      <c r="E8428" t="s">
        <v>6618</v>
      </c>
      <c r="F8428" t="s">
        <v>6487</v>
      </c>
      <c r="G8428" t="s">
        <v>89</v>
      </c>
      <c r="H8428" t="s">
        <v>69</v>
      </c>
      <c r="I8428" t="s">
        <v>69</v>
      </c>
      <c r="J8428" t="s">
        <v>9</v>
      </c>
      <c r="O8428" t="s">
        <v>89</v>
      </c>
      <c r="P8428" t="s">
        <v>9</v>
      </c>
      <c r="Q8428" t="s">
        <v>9</v>
      </c>
      <c r="R8428" t="s">
        <v>224</v>
      </c>
      <c r="S8428" t="s">
        <v>127</v>
      </c>
      <c r="T8428">
        <v>1</v>
      </c>
      <c r="U8428" t="s">
        <v>475</v>
      </c>
      <c r="W8428" t="s">
        <v>386</v>
      </c>
    </row>
    <row r="8429" spans="1:23" x14ac:dyDescent="0.25">
      <c r="A8429" t="s">
        <v>19</v>
      </c>
      <c r="B8429" s="1">
        <v>43769</v>
      </c>
      <c r="C8429">
        <v>4713.26</v>
      </c>
      <c r="D8429" t="s">
        <v>719</v>
      </c>
      <c r="E8429" t="s">
        <v>719</v>
      </c>
      <c r="F8429" t="s">
        <v>565</v>
      </c>
      <c r="G8429" t="s">
        <v>92</v>
      </c>
      <c r="H8429" t="s">
        <v>30</v>
      </c>
      <c r="I8429" t="s">
        <v>30</v>
      </c>
      <c r="J8429" t="s">
        <v>9</v>
      </c>
      <c r="O8429" t="s">
        <v>92</v>
      </c>
      <c r="P8429" t="s">
        <v>9</v>
      </c>
      <c r="Q8429" t="s">
        <v>9</v>
      </c>
      <c r="R8429" t="s">
        <v>92</v>
      </c>
      <c r="S8429" t="s">
        <v>127</v>
      </c>
      <c r="T8429">
        <v>12</v>
      </c>
      <c r="U8429" t="s">
        <v>475</v>
      </c>
      <c r="W8429" t="s">
        <v>386</v>
      </c>
    </row>
    <row r="8430" spans="1:23" x14ac:dyDescent="0.25">
      <c r="A8430" t="s">
        <v>487</v>
      </c>
      <c r="B8430" s="1">
        <v>43769</v>
      </c>
      <c r="C8430">
        <v>100</v>
      </c>
      <c r="D8430" t="s">
        <v>719</v>
      </c>
      <c r="E8430" t="s">
        <v>719</v>
      </c>
      <c r="F8430" t="s">
        <v>501</v>
      </c>
      <c r="G8430" t="s">
        <v>92</v>
      </c>
      <c r="H8430" t="s">
        <v>30</v>
      </c>
      <c r="I8430" t="s">
        <v>30</v>
      </c>
      <c r="J8430" t="s">
        <v>9</v>
      </c>
      <c r="O8430" t="s">
        <v>92</v>
      </c>
      <c r="P8430" t="s">
        <v>9</v>
      </c>
      <c r="Q8430" t="s">
        <v>9</v>
      </c>
      <c r="R8430" t="s">
        <v>92</v>
      </c>
      <c r="S8430" t="s">
        <v>127</v>
      </c>
      <c r="T8430">
        <v>12</v>
      </c>
      <c r="U8430" t="s">
        <v>475</v>
      </c>
      <c r="W8430" t="s">
        <v>386</v>
      </c>
    </row>
    <row r="8431" spans="1:23" x14ac:dyDescent="0.25">
      <c r="A8431" t="s">
        <v>512</v>
      </c>
      <c r="B8431" s="1">
        <v>43769</v>
      </c>
      <c r="C8431">
        <v>-2.78</v>
      </c>
      <c r="D8431" t="s">
        <v>497</v>
      </c>
      <c r="E8431" t="s">
        <v>497</v>
      </c>
      <c r="F8431" t="s">
        <v>742</v>
      </c>
      <c r="G8431" t="s">
        <v>104</v>
      </c>
      <c r="H8431" t="s">
        <v>16</v>
      </c>
      <c r="I8431" t="s">
        <v>16</v>
      </c>
      <c r="J8431" t="s">
        <v>9</v>
      </c>
      <c r="O8431" t="s">
        <v>104</v>
      </c>
      <c r="P8431" t="s">
        <v>9</v>
      </c>
      <c r="Q8431" t="s">
        <v>9</v>
      </c>
      <c r="R8431" t="s">
        <v>122</v>
      </c>
      <c r="S8431" t="s">
        <v>127</v>
      </c>
      <c r="T8431">
        <v>12</v>
      </c>
      <c r="U8431" t="s">
        <v>475</v>
      </c>
      <c r="W8431" t="s">
        <v>386</v>
      </c>
    </row>
    <row r="8432" spans="1:23" x14ac:dyDescent="0.25">
      <c r="A8432" t="s">
        <v>512</v>
      </c>
      <c r="B8432" s="1">
        <v>43769</v>
      </c>
      <c r="C8432">
        <v>-138.91</v>
      </c>
      <c r="D8432" t="s">
        <v>497</v>
      </c>
      <c r="E8432" t="s">
        <v>497</v>
      </c>
      <c r="F8432" t="s">
        <v>742</v>
      </c>
      <c r="G8432" t="s">
        <v>88</v>
      </c>
      <c r="H8432" t="s">
        <v>59</v>
      </c>
      <c r="I8432" t="s">
        <v>59</v>
      </c>
      <c r="J8432" t="s">
        <v>9</v>
      </c>
      <c r="O8432" t="s">
        <v>88</v>
      </c>
      <c r="P8432" t="s">
        <v>9</v>
      </c>
      <c r="Q8432" t="s">
        <v>9</v>
      </c>
      <c r="R8432" t="s">
        <v>122</v>
      </c>
      <c r="S8432" t="s">
        <v>127</v>
      </c>
      <c r="T8432">
        <v>1</v>
      </c>
      <c r="U8432" t="s">
        <v>475</v>
      </c>
      <c r="W8432" t="s">
        <v>386</v>
      </c>
    </row>
    <row r="8433" spans="1:23" x14ac:dyDescent="0.25">
      <c r="A8433" t="s">
        <v>336</v>
      </c>
      <c r="B8433" s="1">
        <v>43769</v>
      </c>
      <c r="C8433">
        <v>10.5</v>
      </c>
      <c r="D8433" t="s">
        <v>2015</v>
      </c>
      <c r="E8433" t="s">
        <v>2015</v>
      </c>
      <c r="F8433" t="s">
        <v>853</v>
      </c>
      <c r="G8433" t="s">
        <v>101</v>
      </c>
      <c r="H8433" t="s">
        <v>23</v>
      </c>
      <c r="I8433" t="s">
        <v>23</v>
      </c>
      <c r="J8433" t="s">
        <v>9</v>
      </c>
      <c r="O8433" t="s">
        <v>101</v>
      </c>
      <c r="P8433" t="s">
        <v>9</v>
      </c>
      <c r="Q8433" t="s">
        <v>9</v>
      </c>
      <c r="R8433" t="s">
        <v>122</v>
      </c>
      <c r="S8433" t="s">
        <v>127</v>
      </c>
      <c r="T8433">
        <v>12</v>
      </c>
      <c r="U8433" t="s">
        <v>475</v>
      </c>
      <c r="W8433" t="s">
        <v>386</v>
      </c>
    </row>
    <row r="8434" spans="1:23" x14ac:dyDescent="0.25">
      <c r="A8434" t="s">
        <v>390</v>
      </c>
      <c r="B8434" s="1">
        <v>43769</v>
      </c>
      <c r="C8434">
        <v>176.09</v>
      </c>
      <c r="D8434" t="s">
        <v>551</v>
      </c>
      <c r="E8434" t="s">
        <v>551</v>
      </c>
      <c r="F8434" t="s">
        <v>552</v>
      </c>
      <c r="G8434" t="s">
        <v>92</v>
      </c>
      <c r="H8434" t="s">
        <v>71</v>
      </c>
      <c r="I8434" t="s">
        <v>71</v>
      </c>
      <c r="J8434" t="s">
        <v>9</v>
      </c>
      <c r="O8434" t="s">
        <v>92</v>
      </c>
      <c r="P8434" t="s">
        <v>9</v>
      </c>
      <c r="Q8434" t="s">
        <v>9</v>
      </c>
      <c r="R8434" t="s">
        <v>92</v>
      </c>
      <c r="S8434" t="s">
        <v>127</v>
      </c>
      <c r="T8434">
        <v>12</v>
      </c>
      <c r="U8434" t="s">
        <v>475</v>
      </c>
      <c r="W8434" t="s">
        <v>386</v>
      </c>
    </row>
    <row r="8435" spans="1:23" x14ac:dyDescent="0.25">
      <c r="A8435" t="s">
        <v>336</v>
      </c>
      <c r="B8435" s="1">
        <v>43769</v>
      </c>
      <c r="C8435">
        <v>0.12</v>
      </c>
      <c r="D8435" t="s">
        <v>556</v>
      </c>
      <c r="E8435" t="s">
        <v>556</v>
      </c>
      <c r="F8435" t="s">
        <v>546</v>
      </c>
      <c r="G8435" t="s">
        <v>92</v>
      </c>
      <c r="H8435" t="s">
        <v>71</v>
      </c>
      <c r="I8435" t="s">
        <v>71</v>
      </c>
      <c r="J8435" t="s">
        <v>9</v>
      </c>
      <c r="O8435" t="s">
        <v>92</v>
      </c>
      <c r="P8435" t="s">
        <v>9</v>
      </c>
      <c r="Q8435" t="s">
        <v>9</v>
      </c>
      <c r="R8435" t="s">
        <v>92</v>
      </c>
      <c r="S8435" t="s">
        <v>127</v>
      </c>
      <c r="T8435">
        <v>12</v>
      </c>
      <c r="U8435" t="s">
        <v>475</v>
      </c>
      <c r="W8435" t="s">
        <v>386</v>
      </c>
    </row>
    <row r="8436" spans="1:23" x14ac:dyDescent="0.25">
      <c r="A8436" t="s">
        <v>58</v>
      </c>
      <c r="B8436" s="1">
        <v>43769</v>
      </c>
      <c r="C8436">
        <v>227.38</v>
      </c>
      <c r="D8436" t="s">
        <v>551</v>
      </c>
      <c r="E8436" t="s">
        <v>551</v>
      </c>
      <c r="F8436" t="s">
        <v>552</v>
      </c>
      <c r="G8436" t="s">
        <v>92</v>
      </c>
      <c r="H8436" t="s">
        <v>71</v>
      </c>
      <c r="I8436" t="s">
        <v>71</v>
      </c>
      <c r="J8436" t="s">
        <v>9</v>
      </c>
      <c r="O8436" t="s">
        <v>92</v>
      </c>
      <c r="P8436" t="s">
        <v>9</v>
      </c>
      <c r="Q8436" t="s">
        <v>9</v>
      </c>
      <c r="R8436" t="s">
        <v>92</v>
      </c>
      <c r="S8436" t="s">
        <v>127</v>
      </c>
      <c r="T8436">
        <v>12</v>
      </c>
      <c r="U8436" t="s">
        <v>475</v>
      </c>
      <c r="W8436" t="s">
        <v>386</v>
      </c>
    </row>
    <row r="8437" spans="1:23" x14ac:dyDescent="0.25">
      <c r="A8437" t="s">
        <v>19</v>
      </c>
      <c r="B8437" s="1">
        <v>43768</v>
      </c>
      <c r="C8437">
        <v>-840</v>
      </c>
      <c r="D8437" t="s">
        <v>921</v>
      </c>
      <c r="E8437" t="s">
        <v>921</v>
      </c>
      <c r="F8437" t="s">
        <v>922</v>
      </c>
      <c r="G8437" t="s">
        <v>117</v>
      </c>
      <c r="H8437" t="s">
        <v>47</v>
      </c>
      <c r="I8437" t="s">
        <v>47</v>
      </c>
      <c r="J8437" t="s">
        <v>9</v>
      </c>
      <c r="O8437" t="s">
        <v>117</v>
      </c>
      <c r="P8437" t="s">
        <v>9</v>
      </c>
      <c r="Q8437" t="s">
        <v>9</v>
      </c>
      <c r="R8437" t="s">
        <v>122</v>
      </c>
      <c r="S8437" t="s">
        <v>127</v>
      </c>
      <c r="T8437">
        <v>12</v>
      </c>
      <c r="U8437" t="s">
        <v>475</v>
      </c>
      <c r="V8437" t="s">
        <v>284</v>
      </c>
      <c r="W8437" t="s">
        <v>386</v>
      </c>
    </row>
    <row r="8438" spans="1:23" x14ac:dyDescent="0.25">
      <c r="A8438" t="s">
        <v>6411</v>
      </c>
      <c r="B8438" s="1">
        <v>43768</v>
      </c>
      <c r="C8438">
        <v>2.71</v>
      </c>
      <c r="D8438" t="s">
        <v>556</v>
      </c>
      <c r="E8438" t="s">
        <v>556</v>
      </c>
      <c r="F8438" t="s">
        <v>8317</v>
      </c>
      <c r="G8438" t="s">
        <v>92</v>
      </c>
      <c r="H8438" t="s">
        <v>71</v>
      </c>
      <c r="I8438" t="s">
        <v>71</v>
      </c>
      <c r="J8438" t="s">
        <v>9</v>
      </c>
      <c r="O8438" t="s">
        <v>92</v>
      </c>
      <c r="P8438" t="s">
        <v>9</v>
      </c>
      <c r="Q8438" t="s">
        <v>9</v>
      </c>
      <c r="R8438" t="s">
        <v>92</v>
      </c>
      <c r="S8438" t="s">
        <v>127</v>
      </c>
      <c r="T8438">
        <v>12</v>
      </c>
      <c r="U8438" t="s">
        <v>475</v>
      </c>
      <c r="W8438" t="s">
        <v>386</v>
      </c>
    </row>
    <row r="8439" spans="1:23" x14ac:dyDescent="0.25">
      <c r="A8439" t="s">
        <v>544</v>
      </c>
      <c r="B8439" s="1">
        <v>43767</v>
      </c>
      <c r="C8439">
        <v>-6.06</v>
      </c>
      <c r="D8439" t="s">
        <v>3140</v>
      </c>
      <c r="E8439" t="s">
        <v>3140</v>
      </c>
      <c r="F8439" t="s">
        <v>3141</v>
      </c>
      <c r="G8439" t="s">
        <v>104</v>
      </c>
      <c r="H8439" t="s">
        <v>7</v>
      </c>
      <c r="I8439" t="s">
        <v>7</v>
      </c>
      <c r="J8439" t="s">
        <v>9</v>
      </c>
      <c r="O8439" t="s">
        <v>104</v>
      </c>
      <c r="P8439" t="s">
        <v>9</v>
      </c>
      <c r="Q8439" t="s">
        <v>9</v>
      </c>
      <c r="R8439" t="s">
        <v>122</v>
      </c>
      <c r="S8439" t="s">
        <v>127</v>
      </c>
      <c r="T8439">
        <v>12</v>
      </c>
      <c r="U8439" t="s">
        <v>475</v>
      </c>
      <c r="W8439" t="s">
        <v>386</v>
      </c>
    </row>
    <row r="8440" spans="1:23" x14ac:dyDescent="0.25">
      <c r="A8440" t="s">
        <v>544</v>
      </c>
      <c r="B8440" s="1">
        <v>43767</v>
      </c>
      <c r="C8440">
        <v>-3.29</v>
      </c>
      <c r="D8440" t="s">
        <v>3140</v>
      </c>
      <c r="E8440" t="s">
        <v>3140</v>
      </c>
      <c r="F8440" t="s">
        <v>3141</v>
      </c>
      <c r="G8440" t="s">
        <v>104</v>
      </c>
      <c r="H8440" t="s">
        <v>7</v>
      </c>
      <c r="I8440" t="s">
        <v>7</v>
      </c>
      <c r="J8440" t="s">
        <v>9</v>
      </c>
      <c r="O8440" t="s">
        <v>104</v>
      </c>
      <c r="P8440" t="s">
        <v>9</v>
      </c>
      <c r="Q8440" t="s">
        <v>9</v>
      </c>
      <c r="R8440" t="s">
        <v>122</v>
      </c>
      <c r="S8440" t="s">
        <v>127</v>
      </c>
      <c r="T8440">
        <v>12</v>
      </c>
      <c r="U8440" t="s">
        <v>475</v>
      </c>
      <c r="W8440" t="s">
        <v>386</v>
      </c>
    </row>
    <row r="8441" spans="1:23" x14ac:dyDescent="0.25">
      <c r="A8441" t="s">
        <v>19</v>
      </c>
      <c r="B8441" s="1">
        <v>43767</v>
      </c>
      <c r="C8441">
        <v>-9000</v>
      </c>
      <c r="D8441" t="s">
        <v>1929</v>
      </c>
      <c r="E8441" t="s">
        <v>1929</v>
      </c>
      <c r="F8441" t="s">
        <v>3116</v>
      </c>
      <c r="G8441" t="s">
        <v>55</v>
      </c>
      <c r="H8441" t="s">
        <v>225</v>
      </c>
      <c r="I8441" t="s">
        <v>225</v>
      </c>
      <c r="J8441" t="s">
        <v>9</v>
      </c>
      <c r="O8441" t="s">
        <v>55</v>
      </c>
      <c r="P8441" t="s">
        <v>9</v>
      </c>
      <c r="Q8441" t="s">
        <v>9</v>
      </c>
      <c r="R8441" t="s">
        <v>224</v>
      </c>
      <c r="S8441" t="s">
        <v>126</v>
      </c>
      <c r="T8441">
        <v>0</v>
      </c>
      <c r="U8441" t="s">
        <v>475</v>
      </c>
      <c r="V8441" t="s">
        <v>6075</v>
      </c>
      <c r="W8441" t="s">
        <v>386</v>
      </c>
    </row>
    <row r="8442" spans="1:23" x14ac:dyDescent="0.25">
      <c r="A8442" t="s">
        <v>544</v>
      </c>
      <c r="B8442" s="1">
        <v>43767</v>
      </c>
      <c r="C8442">
        <v>-3.58</v>
      </c>
      <c r="D8442" t="s">
        <v>3138</v>
      </c>
      <c r="E8442" t="s">
        <v>3138</v>
      </c>
      <c r="F8442" t="s">
        <v>3139</v>
      </c>
      <c r="G8442" t="s">
        <v>104</v>
      </c>
      <c r="H8442" t="s">
        <v>7</v>
      </c>
      <c r="I8442" t="s">
        <v>7</v>
      </c>
      <c r="J8442" t="s">
        <v>9</v>
      </c>
      <c r="O8442" t="s">
        <v>104</v>
      </c>
      <c r="P8442" t="s">
        <v>9</v>
      </c>
      <c r="Q8442" t="s">
        <v>9</v>
      </c>
      <c r="R8442" t="s">
        <v>122</v>
      </c>
      <c r="S8442" t="s">
        <v>127</v>
      </c>
      <c r="T8442">
        <v>12</v>
      </c>
      <c r="U8442" t="s">
        <v>475</v>
      </c>
      <c r="W8442" t="s">
        <v>386</v>
      </c>
    </row>
    <row r="8443" spans="1:23" x14ac:dyDescent="0.25">
      <c r="A8443" t="s">
        <v>492</v>
      </c>
      <c r="B8443" s="1">
        <v>43767</v>
      </c>
      <c r="C8443">
        <v>-10.99</v>
      </c>
      <c r="D8443" t="s">
        <v>588</v>
      </c>
      <c r="E8443" t="s">
        <v>588</v>
      </c>
      <c r="F8443" t="s">
        <v>589</v>
      </c>
      <c r="G8443" t="s">
        <v>13</v>
      </c>
      <c r="H8443" t="s">
        <v>37</v>
      </c>
      <c r="I8443" t="s">
        <v>37</v>
      </c>
      <c r="J8443" t="s">
        <v>9</v>
      </c>
      <c r="O8443" t="s">
        <v>13</v>
      </c>
      <c r="P8443" t="s">
        <v>9</v>
      </c>
      <c r="Q8443" t="s">
        <v>9</v>
      </c>
      <c r="R8443" t="s">
        <v>122</v>
      </c>
      <c r="S8443" t="s">
        <v>127</v>
      </c>
      <c r="T8443">
        <v>12</v>
      </c>
      <c r="U8443" t="s">
        <v>475</v>
      </c>
      <c r="W8443" t="s">
        <v>386</v>
      </c>
    </row>
    <row r="8444" spans="1:23" x14ac:dyDescent="0.25">
      <c r="A8444" t="s">
        <v>492</v>
      </c>
      <c r="B8444" s="1">
        <v>43767</v>
      </c>
      <c r="C8444">
        <v>-11.71</v>
      </c>
      <c r="D8444" t="s">
        <v>736</v>
      </c>
      <c r="E8444" t="s">
        <v>736</v>
      </c>
      <c r="F8444" t="s">
        <v>737</v>
      </c>
      <c r="G8444" t="s">
        <v>104</v>
      </c>
      <c r="H8444" t="s">
        <v>16</v>
      </c>
      <c r="I8444" t="s">
        <v>16</v>
      </c>
      <c r="J8444" t="s">
        <v>9</v>
      </c>
      <c r="O8444" t="s">
        <v>104</v>
      </c>
      <c r="P8444" t="s">
        <v>9</v>
      </c>
      <c r="Q8444" t="s">
        <v>9</v>
      </c>
      <c r="R8444" t="s">
        <v>122</v>
      </c>
      <c r="S8444" t="s">
        <v>127</v>
      </c>
      <c r="T8444">
        <v>12</v>
      </c>
      <c r="U8444" t="s">
        <v>475</v>
      </c>
      <c r="W8444" t="s">
        <v>386</v>
      </c>
    </row>
    <row r="8445" spans="1:23" x14ac:dyDescent="0.25">
      <c r="A8445" t="s">
        <v>492</v>
      </c>
      <c r="B8445" s="1">
        <v>43766</v>
      </c>
      <c r="C8445">
        <v>-19.5</v>
      </c>
      <c r="D8445" t="s">
        <v>3142</v>
      </c>
      <c r="E8445" t="s">
        <v>3142</v>
      </c>
      <c r="F8445" t="s">
        <v>3143</v>
      </c>
      <c r="G8445" t="s">
        <v>120</v>
      </c>
      <c r="H8445" t="s">
        <v>83</v>
      </c>
      <c r="I8445" t="s">
        <v>83</v>
      </c>
      <c r="J8445" t="s">
        <v>9</v>
      </c>
      <c r="O8445" t="s">
        <v>120</v>
      </c>
      <c r="P8445" t="s">
        <v>9</v>
      </c>
      <c r="Q8445" t="s">
        <v>3144</v>
      </c>
      <c r="R8445" t="s">
        <v>122</v>
      </c>
      <c r="S8445" t="s">
        <v>127</v>
      </c>
      <c r="T8445">
        <v>12</v>
      </c>
      <c r="U8445" t="s">
        <v>475</v>
      </c>
      <c r="W8445" t="s">
        <v>386</v>
      </c>
    </row>
    <row r="8446" spans="1:23" x14ac:dyDescent="0.25">
      <c r="A8446" t="s">
        <v>492</v>
      </c>
      <c r="B8446" s="1">
        <v>43766</v>
      </c>
      <c r="C8446">
        <v>25</v>
      </c>
      <c r="D8446" t="s">
        <v>536</v>
      </c>
      <c r="E8446" t="s">
        <v>536</v>
      </c>
      <c r="F8446" t="s">
        <v>537</v>
      </c>
      <c r="G8446" t="s">
        <v>92</v>
      </c>
      <c r="H8446" t="s">
        <v>49</v>
      </c>
      <c r="I8446" t="s">
        <v>49</v>
      </c>
      <c r="J8446" t="s">
        <v>9</v>
      </c>
      <c r="O8446" t="s">
        <v>92</v>
      </c>
      <c r="P8446" t="s">
        <v>9</v>
      </c>
      <c r="Q8446" t="s">
        <v>9</v>
      </c>
      <c r="R8446" t="s">
        <v>92</v>
      </c>
      <c r="S8446" t="s">
        <v>127</v>
      </c>
      <c r="T8446">
        <v>12</v>
      </c>
      <c r="U8446" t="s">
        <v>475</v>
      </c>
      <c r="W8446" t="s">
        <v>386</v>
      </c>
    </row>
    <row r="8447" spans="1:23" x14ac:dyDescent="0.25">
      <c r="A8447" t="s">
        <v>492</v>
      </c>
      <c r="B8447" s="1">
        <v>43766</v>
      </c>
      <c r="C8447">
        <v>-30</v>
      </c>
      <c r="D8447" t="s">
        <v>650</v>
      </c>
      <c r="E8447" t="s">
        <v>650</v>
      </c>
      <c r="F8447" t="s">
        <v>651</v>
      </c>
      <c r="G8447" t="s">
        <v>118</v>
      </c>
      <c r="H8447" t="s">
        <v>52</v>
      </c>
      <c r="I8447" t="s">
        <v>52</v>
      </c>
      <c r="J8447" t="s">
        <v>9</v>
      </c>
      <c r="O8447" t="s">
        <v>118</v>
      </c>
      <c r="P8447" t="s">
        <v>9</v>
      </c>
      <c r="Q8447" t="s">
        <v>9</v>
      </c>
      <c r="R8447" t="s">
        <v>122</v>
      </c>
      <c r="S8447" t="s">
        <v>127</v>
      </c>
      <c r="T8447">
        <v>12</v>
      </c>
      <c r="U8447" t="s">
        <v>475</v>
      </c>
      <c r="W8447" t="s">
        <v>386</v>
      </c>
    </row>
    <row r="8448" spans="1:23" x14ac:dyDescent="0.25">
      <c r="A8448" t="s">
        <v>492</v>
      </c>
      <c r="B8448" s="1">
        <v>43766</v>
      </c>
      <c r="C8448">
        <v>-14</v>
      </c>
      <c r="D8448" t="s">
        <v>3145</v>
      </c>
      <c r="E8448" t="s">
        <v>3145</v>
      </c>
      <c r="F8448" t="s">
        <v>3146</v>
      </c>
      <c r="G8448" t="s">
        <v>10</v>
      </c>
      <c r="H8448" t="s">
        <v>39</v>
      </c>
      <c r="I8448" t="s">
        <v>39</v>
      </c>
      <c r="J8448" t="s">
        <v>9</v>
      </c>
      <c r="O8448" t="s">
        <v>10</v>
      </c>
      <c r="P8448" t="s">
        <v>9</v>
      </c>
      <c r="Q8448" t="s">
        <v>9</v>
      </c>
      <c r="R8448" t="s">
        <v>122</v>
      </c>
      <c r="S8448" t="s">
        <v>127</v>
      </c>
      <c r="T8448">
        <v>12</v>
      </c>
      <c r="U8448" t="s">
        <v>475</v>
      </c>
      <c r="W8448" t="s">
        <v>386</v>
      </c>
    </row>
    <row r="8449" spans="1:23" x14ac:dyDescent="0.25">
      <c r="A8449" t="s">
        <v>336</v>
      </c>
      <c r="B8449" s="1">
        <v>43765</v>
      </c>
      <c r="C8449">
        <v>-32.04</v>
      </c>
      <c r="D8449" t="s">
        <v>938</v>
      </c>
      <c r="E8449" t="s">
        <v>938</v>
      </c>
      <c r="F8449" t="s">
        <v>3147</v>
      </c>
      <c r="G8449" t="s">
        <v>104</v>
      </c>
      <c r="H8449" t="s">
        <v>7</v>
      </c>
      <c r="I8449" t="s">
        <v>7</v>
      </c>
      <c r="J8449" t="s">
        <v>9</v>
      </c>
      <c r="O8449" t="s">
        <v>104</v>
      </c>
      <c r="P8449" t="s">
        <v>9</v>
      </c>
      <c r="Q8449" t="s">
        <v>9</v>
      </c>
      <c r="R8449" t="s">
        <v>122</v>
      </c>
      <c r="S8449" t="s">
        <v>127</v>
      </c>
      <c r="T8449">
        <v>12</v>
      </c>
      <c r="U8449" t="s">
        <v>475</v>
      </c>
      <c r="W8449" t="s">
        <v>386</v>
      </c>
    </row>
    <row r="8450" spans="1:23" x14ac:dyDescent="0.25">
      <c r="A8450" t="s">
        <v>336</v>
      </c>
      <c r="B8450" s="1">
        <v>43765</v>
      </c>
      <c r="C8450">
        <v>-3</v>
      </c>
      <c r="D8450" t="s">
        <v>2055</v>
      </c>
      <c r="E8450" t="s">
        <v>2055</v>
      </c>
      <c r="F8450" t="s">
        <v>3147</v>
      </c>
      <c r="G8450" t="s">
        <v>101</v>
      </c>
      <c r="H8450" t="s">
        <v>23</v>
      </c>
      <c r="I8450" t="s">
        <v>23</v>
      </c>
      <c r="J8450" t="s">
        <v>9</v>
      </c>
      <c r="O8450" t="s">
        <v>101</v>
      </c>
      <c r="P8450" t="s">
        <v>9</v>
      </c>
      <c r="Q8450" t="s">
        <v>9</v>
      </c>
      <c r="R8450" t="s">
        <v>122</v>
      </c>
      <c r="S8450" t="s">
        <v>127</v>
      </c>
      <c r="T8450">
        <v>12</v>
      </c>
      <c r="U8450" t="s">
        <v>475</v>
      </c>
      <c r="W8450" t="s">
        <v>386</v>
      </c>
    </row>
    <row r="8451" spans="1:23" x14ac:dyDescent="0.25">
      <c r="A8451" t="s">
        <v>544</v>
      </c>
      <c r="B8451" s="1">
        <v>43765</v>
      </c>
      <c r="C8451">
        <v>-78.5</v>
      </c>
      <c r="D8451" t="s">
        <v>3079</v>
      </c>
      <c r="E8451" t="s">
        <v>3079</v>
      </c>
      <c r="F8451" t="s">
        <v>3080</v>
      </c>
      <c r="G8451" t="s">
        <v>104</v>
      </c>
      <c r="H8451" t="s">
        <v>12</v>
      </c>
      <c r="I8451" t="s">
        <v>12</v>
      </c>
      <c r="J8451" t="s">
        <v>9</v>
      </c>
      <c r="O8451" t="s">
        <v>104</v>
      </c>
      <c r="P8451" t="s">
        <v>9</v>
      </c>
      <c r="Q8451" t="s">
        <v>9</v>
      </c>
      <c r="R8451" t="s">
        <v>122</v>
      </c>
      <c r="S8451" t="s">
        <v>127</v>
      </c>
      <c r="T8451">
        <v>12</v>
      </c>
      <c r="U8451" t="s">
        <v>475</v>
      </c>
      <c r="W8451" t="s">
        <v>386</v>
      </c>
    </row>
    <row r="8452" spans="1:23" x14ac:dyDescent="0.25">
      <c r="A8452" t="s">
        <v>336</v>
      </c>
      <c r="B8452" s="1">
        <v>43765</v>
      </c>
      <c r="C8452">
        <v>-20</v>
      </c>
      <c r="D8452" t="s">
        <v>3148</v>
      </c>
      <c r="E8452" t="s">
        <v>3148</v>
      </c>
      <c r="F8452" t="s">
        <v>3147</v>
      </c>
      <c r="G8452" t="s">
        <v>117</v>
      </c>
      <c r="H8452" t="s">
        <v>14</v>
      </c>
      <c r="I8452" t="s">
        <v>14</v>
      </c>
      <c r="J8452" t="s">
        <v>9</v>
      </c>
      <c r="O8452" t="s">
        <v>117</v>
      </c>
      <c r="P8452" t="s">
        <v>9</v>
      </c>
      <c r="Q8452" t="s">
        <v>9</v>
      </c>
      <c r="R8452" t="s">
        <v>122</v>
      </c>
      <c r="S8452" t="s">
        <v>127</v>
      </c>
      <c r="T8452">
        <v>12</v>
      </c>
      <c r="U8452" t="s">
        <v>475</v>
      </c>
      <c r="W8452" t="s">
        <v>386</v>
      </c>
    </row>
    <row r="8453" spans="1:23" x14ac:dyDescent="0.25">
      <c r="A8453" t="s">
        <v>336</v>
      </c>
      <c r="B8453" s="1">
        <v>43765</v>
      </c>
      <c r="C8453">
        <v>-40</v>
      </c>
      <c r="D8453" t="s">
        <v>4865</v>
      </c>
      <c r="E8453" t="s">
        <v>4865</v>
      </c>
      <c r="F8453" t="s">
        <v>3147</v>
      </c>
      <c r="G8453" t="s">
        <v>110</v>
      </c>
      <c r="H8453" t="s">
        <v>108</v>
      </c>
      <c r="I8453" t="s">
        <v>108</v>
      </c>
      <c r="J8453" t="s">
        <v>9</v>
      </c>
      <c r="O8453" t="s">
        <v>110</v>
      </c>
      <c r="P8453" t="s">
        <v>9</v>
      </c>
      <c r="Q8453" t="s">
        <v>4866</v>
      </c>
      <c r="R8453" t="s">
        <v>122</v>
      </c>
      <c r="S8453" t="s">
        <v>125</v>
      </c>
      <c r="T8453">
        <v>1</v>
      </c>
      <c r="U8453" t="s">
        <v>475</v>
      </c>
      <c r="W8453" t="s">
        <v>386</v>
      </c>
    </row>
    <row r="8454" spans="1:23" x14ac:dyDescent="0.25">
      <c r="A8454" t="s">
        <v>336</v>
      </c>
      <c r="B8454" s="1">
        <v>43765</v>
      </c>
      <c r="C8454">
        <v>-7.96</v>
      </c>
      <c r="D8454" t="s">
        <v>2055</v>
      </c>
      <c r="E8454" t="s">
        <v>2055</v>
      </c>
      <c r="F8454" t="s">
        <v>3147</v>
      </c>
      <c r="G8454" t="s">
        <v>104</v>
      </c>
      <c r="H8454" t="s">
        <v>7</v>
      </c>
      <c r="I8454" t="s">
        <v>7</v>
      </c>
      <c r="J8454" t="s">
        <v>9</v>
      </c>
      <c r="O8454" t="s">
        <v>104</v>
      </c>
      <c r="P8454" t="s">
        <v>9</v>
      </c>
      <c r="Q8454" t="s">
        <v>9</v>
      </c>
      <c r="R8454" t="s">
        <v>122</v>
      </c>
      <c r="S8454" t="s">
        <v>127</v>
      </c>
      <c r="T8454">
        <v>12</v>
      </c>
      <c r="U8454" t="s">
        <v>475</v>
      </c>
      <c r="W8454" t="s">
        <v>386</v>
      </c>
    </row>
    <row r="8455" spans="1:23" x14ac:dyDescent="0.25">
      <c r="A8455" t="s">
        <v>492</v>
      </c>
      <c r="B8455" s="1">
        <v>43764</v>
      </c>
      <c r="C8455">
        <v>-67</v>
      </c>
      <c r="D8455" t="s">
        <v>2900</v>
      </c>
      <c r="E8455" t="s">
        <v>2900</v>
      </c>
      <c r="F8455" t="s">
        <v>3150</v>
      </c>
      <c r="G8455" t="s">
        <v>88</v>
      </c>
      <c r="H8455" t="s">
        <v>223</v>
      </c>
      <c r="I8455" t="s">
        <v>223</v>
      </c>
      <c r="J8455" t="s">
        <v>9</v>
      </c>
      <c r="O8455" t="s">
        <v>88</v>
      </c>
      <c r="P8455" t="s">
        <v>9</v>
      </c>
      <c r="Q8455" t="s">
        <v>3151</v>
      </c>
      <c r="R8455" t="s">
        <v>122</v>
      </c>
      <c r="S8455" t="s">
        <v>127</v>
      </c>
      <c r="T8455">
        <v>1</v>
      </c>
      <c r="U8455" t="s">
        <v>475</v>
      </c>
      <c r="W8455" t="s">
        <v>386</v>
      </c>
    </row>
    <row r="8456" spans="1:23" x14ac:dyDescent="0.25">
      <c r="A8456" t="s">
        <v>492</v>
      </c>
      <c r="B8456" s="1">
        <v>43764</v>
      </c>
      <c r="C8456">
        <v>-78</v>
      </c>
      <c r="D8456" t="s">
        <v>2900</v>
      </c>
      <c r="E8456" t="s">
        <v>2900</v>
      </c>
      <c r="F8456" t="s">
        <v>3150</v>
      </c>
      <c r="G8456" t="s">
        <v>88</v>
      </c>
      <c r="H8456" t="s">
        <v>223</v>
      </c>
      <c r="I8456" t="s">
        <v>223</v>
      </c>
      <c r="J8456" t="s">
        <v>9</v>
      </c>
      <c r="O8456" t="s">
        <v>88</v>
      </c>
      <c r="P8456" t="s">
        <v>9</v>
      </c>
      <c r="Q8456" t="s">
        <v>9</v>
      </c>
      <c r="R8456" t="s">
        <v>122</v>
      </c>
      <c r="S8456" t="s">
        <v>127</v>
      </c>
      <c r="T8456">
        <v>1</v>
      </c>
      <c r="U8456" t="s">
        <v>475</v>
      </c>
      <c r="W8456" t="s">
        <v>386</v>
      </c>
    </row>
    <row r="8457" spans="1:23" x14ac:dyDescent="0.25">
      <c r="A8457" t="s">
        <v>492</v>
      </c>
      <c r="B8457" s="1">
        <v>43764</v>
      </c>
      <c r="C8457">
        <v>-136.68</v>
      </c>
      <c r="D8457" t="s">
        <v>495</v>
      </c>
      <c r="E8457" t="s">
        <v>495</v>
      </c>
      <c r="F8457" t="s">
        <v>496</v>
      </c>
      <c r="G8457" t="s">
        <v>104</v>
      </c>
      <c r="H8457" t="s">
        <v>16</v>
      </c>
      <c r="I8457" t="s">
        <v>16</v>
      </c>
      <c r="J8457" t="s">
        <v>9</v>
      </c>
      <c r="O8457" t="s">
        <v>104</v>
      </c>
      <c r="P8457" t="s">
        <v>9</v>
      </c>
      <c r="Q8457" t="s">
        <v>9</v>
      </c>
      <c r="R8457" t="s">
        <v>122</v>
      </c>
      <c r="S8457" t="s">
        <v>127</v>
      </c>
      <c r="T8457">
        <v>12</v>
      </c>
      <c r="U8457" t="s">
        <v>475</v>
      </c>
      <c r="W8457" t="s">
        <v>386</v>
      </c>
    </row>
    <row r="8458" spans="1:23" x14ac:dyDescent="0.25">
      <c r="A8458" t="s">
        <v>605</v>
      </c>
      <c r="B8458" s="1">
        <v>43764</v>
      </c>
      <c r="C8458">
        <v>-13.18</v>
      </c>
      <c r="D8458" t="s">
        <v>606</v>
      </c>
      <c r="E8458" t="s">
        <v>606</v>
      </c>
      <c r="F8458" t="s">
        <v>3149</v>
      </c>
      <c r="G8458" t="s">
        <v>13</v>
      </c>
      <c r="H8458" t="s">
        <v>11</v>
      </c>
      <c r="I8458" t="s">
        <v>11</v>
      </c>
      <c r="J8458" t="s">
        <v>9</v>
      </c>
      <c r="O8458" t="s">
        <v>13</v>
      </c>
      <c r="P8458" t="s">
        <v>9</v>
      </c>
      <c r="Q8458" t="s">
        <v>9</v>
      </c>
      <c r="R8458" t="s">
        <v>122</v>
      </c>
      <c r="S8458" t="s">
        <v>127</v>
      </c>
      <c r="T8458">
        <v>12</v>
      </c>
      <c r="U8458" t="s">
        <v>475</v>
      </c>
      <c r="W8458" t="s">
        <v>386</v>
      </c>
    </row>
    <row r="8459" spans="1:23" x14ac:dyDescent="0.25">
      <c r="A8459" t="s">
        <v>19</v>
      </c>
      <c r="B8459" s="1">
        <v>43763</v>
      </c>
      <c r="C8459">
        <v>-321.37</v>
      </c>
      <c r="D8459" t="s">
        <v>609</v>
      </c>
      <c r="E8459" t="s">
        <v>609</v>
      </c>
      <c r="F8459" t="s">
        <v>610</v>
      </c>
      <c r="G8459" t="s">
        <v>10</v>
      </c>
      <c r="H8459" t="s">
        <v>20</v>
      </c>
      <c r="I8459" t="s">
        <v>20</v>
      </c>
      <c r="J8459" t="s">
        <v>9</v>
      </c>
      <c r="O8459" t="s">
        <v>10</v>
      </c>
      <c r="P8459" t="s">
        <v>9</v>
      </c>
      <c r="Q8459" t="s">
        <v>9</v>
      </c>
      <c r="R8459" t="s">
        <v>122</v>
      </c>
      <c r="S8459" t="s">
        <v>127</v>
      </c>
      <c r="T8459">
        <v>12</v>
      </c>
      <c r="U8459" t="s">
        <v>475</v>
      </c>
      <c r="W8459" t="s">
        <v>386</v>
      </c>
    </row>
    <row r="8460" spans="1:23" x14ac:dyDescent="0.25">
      <c r="A8460" t="s">
        <v>19</v>
      </c>
      <c r="B8460" s="1">
        <v>43763</v>
      </c>
      <c r="C8460">
        <v>-257.3</v>
      </c>
      <c r="D8460" t="s">
        <v>576</v>
      </c>
      <c r="E8460" t="s">
        <v>576</v>
      </c>
      <c r="F8460" t="s">
        <v>505</v>
      </c>
      <c r="G8460" t="s">
        <v>94</v>
      </c>
      <c r="H8460" t="s">
        <v>24</v>
      </c>
      <c r="I8460" t="s">
        <v>24</v>
      </c>
      <c r="J8460" t="s">
        <v>9</v>
      </c>
      <c r="O8460" t="s">
        <v>94</v>
      </c>
      <c r="P8460" t="s">
        <v>29</v>
      </c>
      <c r="Q8460" t="s">
        <v>9</v>
      </c>
      <c r="R8460" t="s">
        <v>122</v>
      </c>
      <c r="S8460" t="s">
        <v>127</v>
      </c>
      <c r="T8460">
        <v>12</v>
      </c>
      <c r="U8460" t="s">
        <v>475</v>
      </c>
      <c r="V8460" t="s">
        <v>265</v>
      </c>
      <c r="W8460" t="s">
        <v>1640</v>
      </c>
    </row>
    <row r="8461" spans="1:23" x14ac:dyDescent="0.25">
      <c r="A8461" t="s">
        <v>19</v>
      </c>
      <c r="B8461" s="1">
        <v>43763</v>
      </c>
      <c r="C8461">
        <v>-1760.72</v>
      </c>
      <c r="D8461" t="s">
        <v>17</v>
      </c>
      <c r="E8461" t="s">
        <v>17</v>
      </c>
      <c r="F8461" t="s">
        <v>778</v>
      </c>
      <c r="G8461" t="s">
        <v>55</v>
      </c>
      <c r="H8461" t="s">
        <v>18</v>
      </c>
      <c r="I8461" t="s">
        <v>18</v>
      </c>
      <c r="J8461" t="s">
        <v>9</v>
      </c>
      <c r="O8461" t="s">
        <v>55</v>
      </c>
      <c r="P8461" t="s">
        <v>9</v>
      </c>
      <c r="Q8461" t="s">
        <v>9</v>
      </c>
      <c r="R8461" t="s">
        <v>224</v>
      </c>
      <c r="S8461" t="s">
        <v>126</v>
      </c>
      <c r="T8461">
        <v>12</v>
      </c>
      <c r="U8461" t="s">
        <v>475</v>
      </c>
      <c r="W8461" t="s">
        <v>386</v>
      </c>
    </row>
    <row r="8462" spans="1:23" x14ac:dyDescent="0.25">
      <c r="A8462" t="s">
        <v>492</v>
      </c>
      <c r="B8462" s="1">
        <v>43763</v>
      </c>
      <c r="C8462">
        <v>75</v>
      </c>
      <c r="D8462" t="s">
        <v>536</v>
      </c>
      <c r="E8462" t="s">
        <v>536</v>
      </c>
      <c r="F8462" t="s">
        <v>537</v>
      </c>
      <c r="G8462" t="s">
        <v>92</v>
      </c>
      <c r="H8462" t="s">
        <v>49</v>
      </c>
      <c r="I8462" t="s">
        <v>49</v>
      </c>
      <c r="J8462" t="s">
        <v>9</v>
      </c>
      <c r="O8462" t="s">
        <v>92</v>
      </c>
      <c r="P8462" t="s">
        <v>9</v>
      </c>
      <c r="Q8462" t="s">
        <v>9</v>
      </c>
      <c r="R8462" t="s">
        <v>92</v>
      </c>
      <c r="S8462" t="s">
        <v>127</v>
      </c>
      <c r="T8462">
        <v>12</v>
      </c>
      <c r="U8462" t="s">
        <v>475</v>
      </c>
      <c r="W8462" t="s">
        <v>386</v>
      </c>
    </row>
    <row r="8463" spans="1:23" x14ac:dyDescent="0.25">
      <c r="A8463" t="s">
        <v>492</v>
      </c>
      <c r="B8463" s="1">
        <v>43763</v>
      </c>
      <c r="C8463">
        <v>-10.01</v>
      </c>
      <c r="D8463" t="s">
        <v>495</v>
      </c>
      <c r="E8463" t="s">
        <v>495</v>
      </c>
      <c r="F8463" t="s">
        <v>496</v>
      </c>
      <c r="G8463" t="s">
        <v>104</v>
      </c>
      <c r="H8463" t="s">
        <v>16</v>
      </c>
      <c r="I8463" t="s">
        <v>16</v>
      </c>
      <c r="J8463" t="s">
        <v>9</v>
      </c>
      <c r="O8463" t="s">
        <v>104</v>
      </c>
      <c r="P8463" t="s">
        <v>9</v>
      </c>
      <c r="Q8463" t="s">
        <v>9</v>
      </c>
      <c r="R8463" t="s">
        <v>122</v>
      </c>
      <c r="S8463" t="s">
        <v>127</v>
      </c>
      <c r="T8463">
        <v>12</v>
      </c>
      <c r="U8463" t="s">
        <v>475</v>
      </c>
      <c r="W8463" t="s">
        <v>386</v>
      </c>
    </row>
    <row r="8464" spans="1:23" x14ac:dyDescent="0.25">
      <c r="A8464" t="s">
        <v>492</v>
      </c>
      <c r="B8464" s="1">
        <v>43762</v>
      </c>
      <c r="C8464">
        <v>-5047.6499999999996</v>
      </c>
      <c r="D8464" t="s">
        <v>1485</v>
      </c>
      <c r="E8464" t="s">
        <v>1485</v>
      </c>
      <c r="F8464" t="s">
        <v>3152</v>
      </c>
      <c r="G8464" t="s">
        <v>110</v>
      </c>
      <c r="H8464" t="s">
        <v>81</v>
      </c>
      <c r="I8464" t="s">
        <v>81</v>
      </c>
      <c r="J8464" t="s">
        <v>9</v>
      </c>
      <c r="O8464" t="s">
        <v>110</v>
      </c>
      <c r="P8464" t="s">
        <v>9</v>
      </c>
      <c r="Q8464" t="s">
        <v>9</v>
      </c>
      <c r="R8464" t="s">
        <v>122</v>
      </c>
      <c r="S8464" t="s">
        <v>127</v>
      </c>
      <c r="T8464">
        <v>1</v>
      </c>
      <c r="U8464" t="s">
        <v>475</v>
      </c>
      <c r="V8464" t="s">
        <v>283</v>
      </c>
      <c r="W8464" t="s">
        <v>386</v>
      </c>
    </row>
    <row r="8465" spans="1:23" x14ac:dyDescent="0.25">
      <c r="A8465" t="s">
        <v>492</v>
      </c>
      <c r="B8465" s="1">
        <v>43762</v>
      </c>
      <c r="C8465">
        <v>-49.5</v>
      </c>
      <c r="D8465" t="s">
        <v>2032</v>
      </c>
      <c r="E8465" t="s">
        <v>2032</v>
      </c>
      <c r="F8465" t="s">
        <v>2033</v>
      </c>
      <c r="G8465" t="s">
        <v>104</v>
      </c>
      <c r="H8465" t="s">
        <v>7</v>
      </c>
      <c r="I8465" t="s">
        <v>7</v>
      </c>
      <c r="J8465" t="s">
        <v>9</v>
      </c>
      <c r="O8465" t="s">
        <v>104</v>
      </c>
      <c r="P8465" t="s">
        <v>9</v>
      </c>
      <c r="Q8465" t="s">
        <v>9</v>
      </c>
      <c r="R8465" t="s">
        <v>122</v>
      </c>
      <c r="S8465" t="s">
        <v>127</v>
      </c>
      <c r="T8465">
        <v>12</v>
      </c>
      <c r="U8465" t="s">
        <v>475</v>
      </c>
      <c r="W8465" t="s">
        <v>386</v>
      </c>
    </row>
    <row r="8466" spans="1:23" x14ac:dyDescent="0.25">
      <c r="A8466" t="s">
        <v>19</v>
      </c>
      <c r="B8466" s="1">
        <v>43762</v>
      </c>
      <c r="C8466">
        <v>-13.18</v>
      </c>
      <c r="D8466" t="s">
        <v>25</v>
      </c>
      <c r="E8466" t="s">
        <v>25</v>
      </c>
      <c r="F8466" t="s">
        <v>611</v>
      </c>
      <c r="G8466" t="s">
        <v>55</v>
      </c>
      <c r="H8466" t="s">
        <v>18</v>
      </c>
      <c r="I8466" t="s">
        <v>18</v>
      </c>
      <c r="J8466" t="s">
        <v>9</v>
      </c>
      <c r="O8466" t="s">
        <v>55</v>
      </c>
      <c r="P8466" t="s">
        <v>9</v>
      </c>
      <c r="Q8466" t="s">
        <v>9</v>
      </c>
      <c r="R8466" t="s">
        <v>224</v>
      </c>
      <c r="S8466" t="s">
        <v>126</v>
      </c>
      <c r="T8466">
        <v>12</v>
      </c>
      <c r="U8466" t="s">
        <v>475</v>
      </c>
      <c r="W8466" t="s">
        <v>386</v>
      </c>
    </row>
    <row r="8467" spans="1:23" x14ac:dyDescent="0.25">
      <c r="A8467" t="s">
        <v>544</v>
      </c>
      <c r="B8467" s="1">
        <v>43762</v>
      </c>
      <c r="C8467">
        <v>1760.72</v>
      </c>
      <c r="D8467" t="s">
        <v>17</v>
      </c>
      <c r="E8467" t="s">
        <v>17</v>
      </c>
      <c r="F8467" t="s">
        <v>867</v>
      </c>
      <c r="G8467" t="s">
        <v>55</v>
      </c>
      <c r="H8467" t="s">
        <v>18</v>
      </c>
      <c r="I8467" t="s">
        <v>18</v>
      </c>
      <c r="J8467" t="s">
        <v>9</v>
      </c>
      <c r="O8467" t="s">
        <v>55</v>
      </c>
      <c r="P8467" t="s">
        <v>9</v>
      </c>
      <c r="Q8467" t="s">
        <v>9</v>
      </c>
      <c r="R8467" t="s">
        <v>224</v>
      </c>
      <c r="S8467" t="s">
        <v>126</v>
      </c>
      <c r="T8467">
        <v>12</v>
      </c>
      <c r="U8467" t="s">
        <v>475</v>
      </c>
      <c r="W8467" t="s">
        <v>386</v>
      </c>
    </row>
    <row r="8468" spans="1:23" x14ac:dyDescent="0.25">
      <c r="A8468" t="s">
        <v>544</v>
      </c>
      <c r="B8468" s="1">
        <v>43762</v>
      </c>
      <c r="C8468">
        <v>-10.5</v>
      </c>
      <c r="D8468" t="s">
        <v>1724</v>
      </c>
      <c r="E8468" t="s">
        <v>1724</v>
      </c>
      <c r="F8468" t="s">
        <v>1725</v>
      </c>
      <c r="G8468" t="s">
        <v>104</v>
      </c>
      <c r="H8468" t="s">
        <v>12</v>
      </c>
      <c r="I8468" t="s">
        <v>12</v>
      </c>
      <c r="J8468" t="s">
        <v>9</v>
      </c>
      <c r="O8468" t="s">
        <v>104</v>
      </c>
      <c r="P8468" t="s">
        <v>9</v>
      </c>
      <c r="Q8468" t="s">
        <v>9</v>
      </c>
      <c r="R8468" t="s">
        <v>122</v>
      </c>
      <c r="S8468" t="s">
        <v>127</v>
      </c>
      <c r="T8468">
        <v>12</v>
      </c>
      <c r="U8468" t="s">
        <v>475</v>
      </c>
      <c r="W8468" t="s">
        <v>386</v>
      </c>
    </row>
    <row r="8469" spans="1:23" x14ac:dyDescent="0.25">
      <c r="A8469" t="s">
        <v>336</v>
      </c>
      <c r="B8469" s="1">
        <v>43762</v>
      </c>
      <c r="C8469">
        <v>-20</v>
      </c>
      <c r="D8469" t="s">
        <v>887</v>
      </c>
      <c r="E8469" t="s">
        <v>887</v>
      </c>
      <c r="F8469" t="s">
        <v>888</v>
      </c>
      <c r="G8469" t="s">
        <v>117</v>
      </c>
      <c r="H8469" t="s">
        <v>14</v>
      </c>
      <c r="I8469" t="s">
        <v>14</v>
      </c>
      <c r="J8469" t="s">
        <v>9</v>
      </c>
      <c r="O8469" t="s">
        <v>117</v>
      </c>
      <c r="P8469" t="s">
        <v>9</v>
      </c>
      <c r="Q8469" t="s">
        <v>9</v>
      </c>
      <c r="R8469" t="s">
        <v>122</v>
      </c>
      <c r="S8469" t="s">
        <v>127</v>
      </c>
      <c r="T8469">
        <v>12</v>
      </c>
      <c r="U8469" t="s">
        <v>475</v>
      </c>
      <c r="W8469" t="s">
        <v>386</v>
      </c>
    </row>
    <row r="8470" spans="1:23" x14ac:dyDescent="0.25">
      <c r="A8470" t="s">
        <v>336</v>
      </c>
      <c r="B8470" s="1">
        <v>43762</v>
      </c>
      <c r="C8470">
        <v>-3.5</v>
      </c>
      <c r="D8470" t="s">
        <v>887</v>
      </c>
      <c r="E8470" t="s">
        <v>887</v>
      </c>
      <c r="F8470" t="s">
        <v>888</v>
      </c>
      <c r="G8470" t="s">
        <v>101</v>
      </c>
      <c r="H8470" t="s">
        <v>23</v>
      </c>
      <c r="I8470" t="s">
        <v>23</v>
      </c>
      <c r="J8470" t="s">
        <v>9</v>
      </c>
      <c r="O8470" t="s">
        <v>101</v>
      </c>
      <c r="P8470" t="s">
        <v>9</v>
      </c>
      <c r="Q8470" t="s">
        <v>9</v>
      </c>
      <c r="R8470" t="s">
        <v>122</v>
      </c>
      <c r="S8470" t="s">
        <v>127</v>
      </c>
      <c r="T8470">
        <v>12</v>
      </c>
      <c r="U8470" t="s">
        <v>475</v>
      </c>
      <c r="W8470" t="s">
        <v>386</v>
      </c>
    </row>
    <row r="8471" spans="1:23" x14ac:dyDescent="0.25">
      <c r="A8471" t="s">
        <v>336</v>
      </c>
      <c r="B8471" s="1">
        <v>43762</v>
      </c>
      <c r="C8471">
        <v>-20</v>
      </c>
      <c r="D8471" t="s">
        <v>887</v>
      </c>
      <c r="E8471" t="s">
        <v>887</v>
      </c>
      <c r="F8471" t="s">
        <v>888</v>
      </c>
      <c r="G8471" t="s">
        <v>117</v>
      </c>
      <c r="H8471" t="s">
        <v>14</v>
      </c>
      <c r="I8471" t="s">
        <v>14</v>
      </c>
      <c r="J8471" t="s">
        <v>9</v>
      </c>
      <c r="O8471" t="s">
        <v>117</v>
      </c>
      <c r="P8471" t="s">
        <v>9</v>
      </c>
      <c r="Q8471" t="s">
        <v>4867</v>
      </c>
      <c r="R8471" t="s">
        <v>122</v>
      </c>
      <c r="S8471" t="s">
        <v>127</v>
      </c>
      <c r="T8471">
        <v>12</v>
      </c>
      <c r="U8471" t="s">
        <v>475</v>
      </c>
      <c r="W8471" t="s">
        <v>386</v>
      </c>
    </row>
    <row r="8472" spans="1:23" x14ac:dyDescent="0.25">
      <c r="A8472" t="s">
        <v>544</v>
      </c>
      <c r="B8472" s="1">
        <v>43761</v>
      </c>
      <c r="C8472">
        <v>-18.899999999999999</v>
      </c>
      <c r="D8472" t="s">
        <v>1493</v>
      </c>
      <c r="E8472" t="s">
        <v>1493</v>
      </c>
      <c r="F8472" t="s">
        <v>3153</v>
      </c>
      <c r="G8472" t="s">
        <v>104</v>
      </c>
      <c r="H8472" t="s">
        <v>7</v>
      </c>
      <c r="I8472" t="s">
        <v>7</v>
      </c>
      <c r="J8472" t="s">
        <v>9</v>
      </c>
      <c r="O8472" t="s">
        <v>104</v>
      </c>
      <c r="P8472" t="s">
        <v>9</v>
      </c>
      <c r="Q8472" t="s">
        <v>9</v>
      </c>
      <c r="R8472" t="s">
        <v>122</v>
      </c>
      <c r="S8472" t="s">
        <v>127</v>
      </c>
      <c r="T8472">
        <v>12</v>
      </c>
      <c r="U8472" t="s">
        <v>475</v>
      </c>
      <c r="W8472" t="s">
        <v>386</v>
      </c>
    </row>
    <row r="8473" spans="1:23" x14ac:dyDescent="0.25">
      <c r="A8473" t="s">
        <v>31</v>
      </c>
      <c r="B8473" s="1">
        <v>43761</v>
      </c>
      <c r="C8473">
        <v>-710.42</v>
      </c>
      <c r="D8473" t="s">
        <v>3154</v>
      </c>
      <c r="E8473" t="s">
        <v>3154</v>
      </c>
      <c r="F8473" t="s">
        <v>3155</v>
      </c>
      <c r="G8473" t="s">
        <v>55</v>
      </c>
      <c r="H8473" t="s">
        <v>76</v>
      </c>
      <c r="I8473" t="s">
        <v>76</v>
      </c>
      <c r="J8473" t="s">
        <v>2940</v>
      </c>
      <c r="O8473" t="s">
        <v>55</v>
      </c>
      <c r="P8473" t="s">
        <v>9</v>
      </c>
      <c r="Q8473" t="s">
        <v>2961</v>
      </c>
      <c r="R8473" t="s">
        <v>224</v>
      </c>
      <c r="S8473" t="s">
        <v>126</v>
      </c>
      <c r="T8473">
        <v>12</v>
      </c>
      <c r="U8473" t="s">
        <v>475</v>
      </c>
      <c r="V8473" t="s">
        <v>6075</v>
      </c>
      <c r="W8473" t="s">
        <v>386</v>
      </c>
    </row>
    <row r="8474" spans="1:23" x14ac:dyDescent="0.25">
      <c r="A8474" t="s">
        <v>605</v>
      </c>
      <c r="B8474" s="1">
        <v>43761</v>
      </c>
      <c r="C8474">
        <v>13.18</v>
      </c>
      <c r="D8474" t="s">
        <v>25</v>
      </c>
      <c r="E8474" t="s">
        <v>25</v>
      </c>
      <c r="F8474" t="s">
        <v>627</v>
      </c>
      <c r="G8474" t="s">
        <v>55</v>
      </c>
      <c r="H8474" t="s">
        <v>18</v>
      </c>
      <c r="I8474" t="s">
        <v>18</v>
      </c>
      <c r="J8474" t="s">
        <v>9</v>
      </c>
      <c r="O8474" t="s">
        <v>55</v>
      </c>
      <c r="P8474" t="s">
        <v>9</v>
      </c>
      <c r="Q8474" t="s">
        <v>9</v>
      </c>
      <c r="R8474" t="s">
        <v>224</v>
      </c>
      <c r="S8474" t="s">
        <v>126</v>
      </c>
      <c r="T8474">
        <v>12</v>
      </c>
      <c r="U8474" t="s">
        <v>475</v>
      </c>
      <c r="W8474" t="s">
        <v>386</v>
      </c>
    </row>
    <row r="8475" spans="1:23" x14ac:dyDescent="0.25">
      <c r="A8475" t="s">
        <v>19</v>
      </c>
      <c r="B8475" s="1">
        <v>43761</v>
      </c>
      <c r="C8475">
        <v>-36.08</v>
      </c>
      <c r="D8475" t="s">
        <v>524</v>
      </c>
      <c r="E8475" t="s">
        <v>524</v>
      </c>
      <c r="F8475" t="s">
        <v>525</v>
      </c>
      <c r="G8475" t="s">
        <v>111</v>
      </c>
      <c r="H8475" t="s">
        <v>26</v>
      </c>
      <c r="I8475" t="s">
        <v>26</v>
      </c>
      <c r="J8475" t="s">
        <v>9</v>
      </c>
      <c r="O8475" t="s">
        <v>111</v>
      </c>
      <c r="P8475" t="s">
        <v>9</v>
      </c>
      <c r="Q8475" t="s">
        <v>9</v>
      </c>
      <c r="R8475" t="s">
        <v>122</v>
      </c>
      <c r="S8475" t="s">
        <v>127</v>
      </c>
      <c r="T8475">
        <v>1</v>
      </c>
      <c r="U8475" t="s">
        <v>475</v>
      </c>
      <c r="V8475" t="s">
        <v>268</v>
      </c>
      <c r="W8475" t="s">
        <v>386</v>
      </c>
    </row>
    <row r="8476" spans="1:23" x14ac:dyDescent="0.25">
      <c r="A8476" t="s">
        <v>492</v>
      </c>
      <c r="B8476" s="1">
        <v>43760</v>
      </c>
      <c r="C8476">
        <v>-74</v>
      </c>
      <c r="D8476" t="s">
        <v>3157</v>
      </c>
      <c r="E8476" t="s">
        <v>3157</v>
      </c>
      <c r="F8476" t="s">
        <v>3158</v>
      </c>
      <c r="G8476" t="s">
        <v>13</v>
      </c>
      <c r="H8476" t="s">
        <v>11</v>
      </c>
      <c r="I8476" t="s">
        <v>11</v>
      </c>
      <c r="J8476" t="s">
        <v>9</v>
      </c>
      <c r="O8476" t="s">
        <v>13</v>
      </c>
      <c r="P8476" t="s">
        <v>9</v>
      </c>
      <c r="Q8476" t="s">
        <v>9</v>
      </c>
      <c r="R8476" t="s">
        <v>122</v>
      </c>
      <c r="S8476" t="s">
        <v>127</v>
      </c>
      <c r="T8476">
        <v>12</v>
      </c>
      <c r="U8476" t="s">
        <v>475</v>
      </c>
      <c r="W8476" t="s">
        <v>386</v>
      </c>
    </row>
    <row r="8477" spans="1:23" x14ac:dyDescent="0.25">
      <c r="A8477" t="s">
        <v>492</v>
      </c>
      <c r="B8477" s="1">
        <v>43760</v>
      </c>
      <c r="C8477">
        <v>-17.14</v>
      </c>
      <c r="D8477" t="s">
        <v>634</v>
      </c>
      <c r="E8477" t="s">
        <v>634</v>
      </c>
      <c r="F8477" t="s">
        <v>3156</v>
      </c>
      <c r="G8477" t="s">
        <v>104</v>
      </c>
      <c r="H8477" t="s">
        <v>16</v>
      </c>
      <c r="I8477" t="s">
        <v>16</v>
      </c>
      <c r="J8477" t="s">
        <v>9</v>
      </c>
      <c r="O8477" t="s">
        <v>104</v>
      </c>
      <c r="P8477" t="s">
        <v>9</v>
      </c>
      <c r="Q8477" t="s">
        <v>9</v>
      </c>
      <c r="R8477" t="s">
        <v>122</v>
      </c>
      <c r="S8477" t="s">
        <v>127</v>
      </c>
      <c r="T8477">
        <v>12</v>
      </c>
      <c r="U8477" t="s">
        <v>475</v>
      </c>
      <c r="W8477" t="s">
        <v>386</v>
      </c>
    </row>
    <row r="8478" spans="1:23" x14ac:dyDescent="0.25">
      <c r="A8478" t="s">
        <v>544</v>
      </c>
      <c r="B8478" s="1">
        <v>43760</v>
      </c>
      <c r="C8478">
        <v>-44.46</v>
      </c>
      <c r="D8478" t="s">
        <v>716</v>
      </c>
      <c r="E8478" t="s">
        <v>716</v>
      </c>
      <c r="F8478" t="s">
        <v>717</v>
      </c>
      <c r="G8478" t="s">
        <v>10</v>
      </c>
      <c r="H8478" t="s">
        <v>35</v>
      </c>
      <c r="I8478" t="s">
        <v>35</v>
      </c>
      <c r="J8478" t="s">
        <v>9</v>
      </c>
      <c r="O8478" t="s">
        <v>10</v>
      </c>
      <c r="P8478" t="s">
        <v>9</v>
      </c>
      <c r="Q8478" t="s">
        <v>9</v>
      </c>
      <c r="R8478" t="s">
        <v>122</v>
      </c>
      <c r="S8478" t="s">
        <v>127</v>
      </c>
      <c r="T8478">
        <v>12</v>
      </c>
      <c r="U8478" t="s">
        <v>475</v>
      </c>
      <c r="W8478" t="s">
        <v>386</v>
      </c>
    </row>
    <row r="8479" spans="1:23" x14ac:dyDescent="0.25">
      <c r="A8479" t="s">
        <v>544</v>
      </c>
      <c r="B8479" s="1">
        <v>43760</v>
      </c>
      <c r="C8479">
        <v>-8.08</v>
      </c>
      <c r="D8479" t="s">
        <v>1168</v>
      </c>
      <c r="E8479" t="s">
        <v>1168</v>
      </c>
      <c r="F8479" t="s">
        <v>1676</v>
      </c>
      <c r="G8479" t="s">
        <v>94</v>
      </c>
      <c r="H8479" t="s">
        <v>99</v>
      </c>
      <c r="I8479" t="s">
        <v>99</v>
      </c>
      <c r="J8479" t="s">
        <v>9</v>
      </c>
      <c r="O8479" t="s">
        <v>94</v>
      </c>
      <c r="P8479" t="s">
        <v>9</v>
      </c>
      <c r="Q8479" t="s">
        <v>9</v>
      </c>
      <c r="R8479" t="s">
        <v>122</v>
      </c>
      <c r="S8479" t="s">
        <v>127</v>
      </c>
      <c r="T8479">
        <v>12</v>
      </c>
      <c r="U8479" t="s">
        <v>475</v>
      </c>
      <c r="W8479" t="s">
        <v>386</v>
      </c>
    </row>
    <row r="8480" spans="1:23" x14ac:dyDescent="0.25">
      <c r="A8480" t="s">
        <v>544</v>
      </c>
      <c r="B8480" s="1">
        <v>43760</v>
      </c>
      <c r="C8480">
        <v>-54</v>
      </c>
      <c r="D8480" t="s">
        <v>1168</v>
      </c>
      <c r="E8480" t="s">
        <v>1168</v>
      </c>
      <c r="F8480" t="s">
        <v>1676</v>
      </c>
      <c r="G8480" t="s">
        <v>94</v>
      </c>
      <c r="H8480" t="s">
        <v>32</v>
      </c>
      <c r="I8480" t="s">
        <v>32</v>
      </c>
      <c r="J8480" t="s">
        <v>9</v>
      </c>
      <c r="O8480" t="s">
        <v>94</v>
      </c>
      <c r="P8480" t="s">
        <v>29</v>
      </c>
      <c r="Q8480" t="s">
        <v>9</v>
      </c>
      <c r="R8480" t="s">
        <v>122</v>
      </c>
      <c r="S8480" t="s">
        <v>127</v>
      </c>
      <c r="T8480">
        <v>12</v>
      </c>
      <c r="U8480" t="s">
        <v>475</v>
      </c>
      <c r="V8480" t="s">
        <v>276</v>
      </c>
      <c r="W8480" t="s">
        <v>1640</v>
      </c>
    </row>
    <row r="8481" spans="1:23" x14ac:dyDescent="0.25">
      <c r="A8481" t="s">
        <v>492</v>
      </c>
      <c r="B8481" s="1">
        <v>43759</v>
      </c>
      <c r="C8481">
        <v>-59</v>
      </c>
      <c r="D8481" t="s">
        <v>3160</v>
      </c>
      <c r="E8481" t="s">
        <v>3160</v>
      </c>
      <c r="F8481" t="s">
        <v>3161</v>
      </c>
      <c r="G8481" t="s">
        <v>120</v>
      </c>
      <c r="H8481" t="s">
        <v>83</v>
      </c>
      <c r="I8481" t="s">
        <v>83</v>
      </c>
      <c r="J8481" t="s">
        <v>9</v>
      </c>
      <c r="O8481" t="s">
        <v>120</v>
      </c>
      <c r="P8481" t="s">
        <v>9</v>
      </c>
      <c r="Q8481" t="s">
        <v>3162</v>
      </c>
      <c r="R8481" t="s">
        <v>122</v>
      </c>
      <c r="S8481" t="s">
        <v>127</v>
      </c>
      <c r="T8481">
        <v>12</v>
      </c>
      <c r="U8481" t="s">
        <v>475</v>
      </c>
      <c r="W8481" t="s">
        <v>386</v>
      </c>
    </row>
    <row r="8482" spans="1:23" x14ac:dyDescent="0.25">
      <c r="A8482" t="s">
        <v>492</v>
      </c>
      <c r="B8482" s="1">
        <v>43759</v>
      </c>
      <c r="C8482">
        <v>-155.06</v>
      </c>
      <c r="D8482" t="s">
        <v>3163</v>
      </c>
      <c r="E8482" t="s">
        <v>3163</v>
      </c>
      <c r="F8482" t="s">
        <v>3164</v>
      </c>
      <c r="G8482" t="s">
        <v>10</v>
      </c>
      <c r="H8482" t="s">
        <v>98</v>
      </c>
      <c r="I8482" t="s">
        <v>98</v>
      </c>
      <c r="J8482" t="s">
        <v>9</v>
      </c>
      <c r="O8482" t="s">
        <v>10</v>
      </c>
      <c r="P8482" t="s">
        <v>9</v>
      </c>
      <c r="Q8482" t="s">
        <v>9</v>
      </c>
      <c r="R8482" t="s">
        <v>122</v>
      </c>
      <c r="S8482" t="s">
        <v>125</v>
      </c>
      <c r="T8482">
        <v>1</v>
      </c>
      <c r="U8482" t="s">
        <v>475</v>
      </c>
      <c r="W8482" t="s">
        <v>386</v>
      </c>
    </row>
    <row r="8483" spans="1:23" x14ac:dyDescent="0.25">
      <c r="A8483" t="s">
        <v>19</v>
      </c>
      <c r="B8483" s="1">
        <v>43759</v>
      </c>
      <c r="C8483">
        <v>-72</v>
      </c>
      <c r="D8483" t="s">
        <v>1449</v>
      </c>
      <c r="E8483" t="s">
        <v>1449</v>
      </c>
      <c r="F8483" t="s">
        <v>653</v>
      </c>
      <c r="G8483" t="s">
        <v>55</v>
      </c>
      <c r="H8483" t="s">
        <v>18</v>
      </c>
      <c r="I8483" t="s">
        <v>18</v>
      </c>
      <c r="J8483" t="s">
        <v>9</v>
      </c>
      <c r="O8483" t="s">
        <v>55</v>
      </c>
      <c r="P8483" t="s">
        <v>9</v>
      </c>
      <c r="Q8483" t="s">
        <v>9</v>
      </c>
      <c r="R8483" t="s">
        <v>224</v>
      </c>
      <c r="S8483" t="s">
        <v>126</v>
      </c>
      <c r="T8483">
        <v>12</v>
      </c>
      <c r="U8483" t="s">
        <v>475</v>
      </c>
      <c r="W8483" t="s">
        <v>386</v>
      </c>
    </row>
    <row r="8484" spans="1:23" x14ac:dyDescent="0.25">
      <c r="A8484" t="s">
        <v>492</v>
      </c>
      <c r="B8484" s="1">
        <v>43759</v>
      </c>
      <c r="C8484">
        <v>-16.5</v>
      </c>
      <c r="D8484" t="s">
        <v>497</v>
      </c>
      <c r="E8484" t="s">
        <v>497</v>
      </c>
      <c r="F8484" t="s">
        <v>1252</v>
      </c>
      <c r="G8484" t="s">
        <v>88</v>
      </c>
      <c r="H8484" t="s">
        <v>59</v>
      </c>
      <c r="I8484" t="s">
        <v>59</v>
      </c>
      <c r="J8484" t="s">
        <v>9</v>
      </c>
      <c r="O8484" t="s">
        <v>88</v>
      </c>
      <c r="P8484" t="s">
        <v>9</v>
      </c>
      <c r="Q8484" t="s">
        <v>3159</v>
      </c>
      <c r="R8484" t="s">
        <v>122</v>
      </c>
      <c r="S8484" t="s">
        <v>127</v>
      </c>
      <c r="T8484">
        <v>1</v>
      </c>
      <c r="U8484" t="s">
        <v>475</v>
      </c>
      <c r="W8484" t="s">
        <v>386</v>
      </c>
    </row>
    <row r="8485" spans="1:23" x14ac:dyDescent="0.25">
      <c r="A8485" t="s">
        <v>544</v>
      </c>
      <c r="B8485" s="1">
        <v>43759</v>
      </c>
      <c r="C8485">
        <v>-8</v>
      </c>
      <c r="D8485" t="s">
        <v>761</v>
      </c>
      <c r="E8485" t="s">
        <v>761</v>
      </c>
      <c r="F8485" t="s">
        <v>2040</v>
      </c>
      <c r="G8485" t="s">
        <v>104</v>
      </c>
      <c r="H8485" t="s">
        <v>7</v>
      </c>
      <c r="I8485" t="s">
        <v>7</v>
      </c>
      <c r="J8485" t="s">
        <v>9</v>
      </c>
      <c r="O8485" t="s">
        <v>104</v>
      </c>
      <c r="P8485" t="s">
        <v>9</v>
      </c>
      <c r="Q8485" t="s">
        <v>9</v>
      </c>
      <c r="R8485" t="s">
        <v>122</v>
      </c>
      <c r="S8485" t="s">
        <v>127</v>
      </c>
      <c r="T8485">
        <v>12</v>
      </c>
      <c r="U8485" t="s">
        <v>475</v>
      </c>
      <c r="W8485" t="s">
        <v>386</v>
      </c>
    </row>
    <row r="8486" spans="1:23" x14ac:dyDescent="0.25">
      <c r="A8486" t="s">
        <v>492</v>
      </c>
      <c r="B8486" s="1">
        <v>43759</v>
      </c>
      <c r="C8486">
        <v>-24.8</v>
      </c>
      <c r="D8486" t="s">
        <v>541</v>
      </c>
      <c r="E8486" t="s">
        <v>541</v>
      </c>
      <c r="F8486" t="s">
        <v>542</v>
      </c>
      <c r="G8486" t="s">
        <v>104</v>
      </c>
      <c r="H8486" t="s">
        <v>16</v>
      </c>
      <c r="I8486" t="s">
        <v>16</v>
      </c>
      <c r="J8486" t="s">
        <v>9</v>
      </c>
      <c r="O8486" t="s">
        <v>104</v>
      </c>
      <c r="P8486" t="s">
        <v>9</v>
      </c>
      <c r="Q8486" t="s">
        <v>9</v>
      </c>
      <c r="R8486" t="s">
        <v>122</v>
      </c>
      <c r="S8486" t="s">
        <v>127</v>
      </c>
      <c r="T8486">
        <v>12</v>
      </c>
      <c r="U8486" t="s">
        <v>475</v>
      </c>
      <c r="W8486" t="s">
        <v>386</v>
      </c>
    </row>
    <row r="8487" spans="1:23" x14ac:dyDescent="0.25">
      <c r="A8487" t="s">
        <v>544</v>
      </c>
      <c r="B8487" s="1">
        <v>43758</v>
      </c>
      <c r="C8487">
        <v>-32.270000000000003</v>
      </c>
      <c r="D8487" t="s">
        <v>560</v>
      </c>
      <c r="E8487" t="s">
        <v>560</v>
      </c>
      <c r="F8487" t="s">
        <v>561</v>
      </c>
      <c r="G8487" t="s">
        <v>104</v>
      </c>
      <c r="H8487" t="s">
        <v>16</v>
      </c>
      <c r="I8487" t="s">
        <v>16</v>
      </c>
      <c r="J8487" t="s">
        <v>9</v>
      </c>
      <c r="O8487" t="s">
        <v>104</v>
      </c>
      <c r="P8487" t="s">
        <v>9</v>
      </c>
      <c r="Q8487" t="s">
        <v>9</v>
      </c>
      <c r="R8487" t="s">
        <v>122</v>
      </c>
      <c r="S8487" t="s">
        <v>127</v>
      </c>
      <c r="T8487">
        <v>12</v>
      </c>
      <c r="U8487" t="s">
        <v>475</v>
      </c>
      <c r="W8487" t="s">
        <v>386</v>
      </c>
    </row>
    <row r="8488" spans="1:23" x14ac:dyDescent="0.25">
      <c r="A8488" t="s">
        <v>544</v>
      </c>
      <c r="B8488" s="1">
        <v>43758</v>
      </c>
      <c r="C8488">
        <v>-1.65</v>
      </c>
      <c r="D8488" t="s">
        <v>560</v>
      </c>
      <c r="E8488" t="s">
        <v>560</v>
      </c>
      <c r="F8488" t="s">
        <v>561</v>
      </c>
      <c r="G8488" t="s">
        <v>104</v>
      </c>
      <c r="H8488" t="s">
        <v>7</v>
      </c>
      <c r="I8488" t="s">
        <v>7</v>
      </c>
      <c r="J8488" t="s">
        <v>9</v>
      </c>
      <c r="O8488" t="s">
        <v>104</v>
      </c>
      <c r="P8488" t="s">
        <v>9</v>
      </c>
      <c r="Q8488" t="s">
        <v>9</v>
      </c>
      <c r="R8488" t="s">
        <v>122</v>
      </c>
      <c r="S8488" t="s">
        <v>127</v>
      </c>
      <c r="T8488">
        <v>12</v>
      </c>
      <c r="U8488" t="s">
        <v>475</v>
      </c>
      <c r="W8488" t="s">
        <v>386</v>
      </c>
    </row>
    <row r="8489" spans="1:23" x14ac:dyDescent="0.25">
      <c r="A8489" t="s">
        <v>34</v>
      </c>
      <c r="B8489" s="1">
        <v>43758</v>
      </c>
      <c r="C8489">
        <v>-4.3899999999999997</v>
      </c>
      <c r="D8489" t="s">
        <v>1145</v>
      </c>
      <c r="E8489" t="s">
        <v>1145</v>
      </c>
      <c r="F8489" t="s">
        <v>3165</v>
      </c>
      <c r="G8489" t="s">
        <v>13</v>
      </c>
      <c r="H8489" t="s">
        <v>11</v>
      </c>
      <c r="I8489" t="s">
        <v>11</v>
      </c>
      <c r="J8489" t="s">
        <v>9</v>
      </c>
      <c r="O8489" t="s">
        <v>13</v>
      </c>
      <c r="P8489" t="s">
        <v>9</v>
      </c>
      <c r="Q8489" t="s">
        <v>9</v>
      </c>
      <c r="R8489" t="s">
        <v>122</v>
      </c>
      <c r="S8489" t="s">
        <v>127</v>
      </c>
      <c r="T8489">
        <v>12</v>
      </c>
      <c r="U8489" t="s">
        <v>475</v>
      </c>
      <c r="W8489" t="s">
        <v>386</v>
      </c>
    </row>
    <row r="8490" spans="1:23" x14ac:dyDescent="0.25">
      <c r="A8490" t="s">
        <v>34</v>
      </c>
      <c r="B8490" s="1">
        <v>43758</v>
      </c>
      <c r="C8490">
        <v>-26.41</v>
      </c>
      <c r="D8490" t="s">
        <v>491</v>
      </c>
      <c r="E8490" t="s">
        <v>491</v>
      </c>
      <c r="F8490" t="s">
        <v>3166</v>
      </c>
      <c r="G8490" t="s">
        <v>120</v>
      </c>
      <c r="H8490" t="s">
        <v>83</v>
      </c>
      <c r="I8490" t="s">
        <v>83</v>
      </c>
      <c r="J8490" t="s">
        <v>9</v>
      </c>
      <c r="O8490" t="s">
        <v>120</v>
      </c>
      <c r="P8490" t="s">
        <v>9</v>
      </c>
      <c r="Q8490" t="s">
        <v>3167</v>
      </c>
      <c r="R8490" t="s">
        <v>122</v>
      </c>
      <c r="S8490" t="s">
        <v>127</v>
      </c>
      <c r="T8490">
        <v>12</v>
      </c>
      <c r="U8490" t="s">
        <v>475</v>
      </c>
      <c r="W8490" t="s">
        <v>386</v>
      </c>
    </row>
    <row r="8491" spans="1:23" x14ac:dyDescent="0.25">
      <c r="A8491" t="s">
        <v>544</v>
      </c>
      <c r="B8491" s="1">
        <v>43758</v>
      </c>
      <c r="C8491">
        <v>-56</v>
      </c>
      <c r="D8491" t="s">
        <v>560</v>
      </c>
      <c r="E8491" t="s">
        <v>560</v>
      </c>
      <c r="F8491" t="s">
        <v>561</v>
      </c>
      <c r="G8491" t="s">
        <v>78</v>
      </c>
      <c r="H8491" t="s">
        <v>27</v>
      </c>
      <c r="I8491" t="s">
        <v>27</v>
      </c>
      <c r="J8491" t="s">
        <v>9</v>
      </c>
      <c r="O8491" t="s">
        <v>78</v>
      </c>
      <c r="P8491" t="s">
        <v>9</v>
      </c>
      <c r="Q8491" t="s">
        <v>3168</v>
      </c>
      <c r="R8491" t="s">
        <v>122</v>
      </c>
      <c r="S8491" t="s">
        <v>127</v>
      </c>
      <c r="T8491">
        <v>1</v>
      </c>
      <c r="U8491" t="s">
        <v>475</v>
      </c>
      <c r="W8491" t="s">
        <v>386</v>
      </c>
    </row>
    <row r="8492" spans="1:23" x14ac:dyDescent="0.25">
      <c r="A8492" t="s">
        <v>544</v>
      </c>
      <c r="B8492" s="1">
        <v>43758</v>
      </c>
      <c r="C8492">
        <v>-30.37</v>
      </c>
      <c r="D8492" t="s">
        <v>560</v>
      </c>
      <c r="E8492" t="s">
        <v>560</v>
      </c>
      <c r="F8492" t="s">
        <v>561</v>
      </c>
      <c r="G8492" t="s">
        <v>104</v>
      </c>
      <c r="H8492" t="s">
        <v>16</v>
      </c>
      <c r="I8492" t="s">
        <v>16</v>
      </c>
      <c r="J8492" t="s">
        <v>9</v>
      </c>
      <c r="O8492" t="s">
        <v>104</v>
      </c>
      <c r="P8492" t="s">
        <v>9</v>
      </c>
      <c r="Q8492" t="s">
        <v>9</v>
      </c>
      <c r="R8492" t="s">
        <v>122</v>
      </c>
      <c r="S8492" t="s">
        <v>127</v>
      </c>
      <c r="T8492">
        <v>12</v>
      </c>
      <c r="U8492" t="s">
        <v>475</v>
      </c>
      <c r="W8492" t="s">
        <v>386</v>
      </c>
    </row>
    <row r="8493" spans="1:23" x14ac:dyDescent="0.25">
      <c r="A8493" t="s">
        <v>544</v>
      </c>
      <c r="B8493" s="1">
        <v>43758</v>
      </c>
      <c r="C8493">
        <v>-99.98</v>
      </c>
      <c r="D8493" t="s">
        <v>560</v>
      </c>
      <c r="E8493" t="s">
        <v>560</v>
      </c>
      <c r="F8493" t="s">
        <v>561</v>
      </c>
      <c r="G8493" t="s">
        <v>110</v>
      </c>
      <c r="H8493" t="s">
        <v>193</v>
      </c>
      <c r="I8493" t="s">
        <v>193</v>
      </c>
      <c r="J8493" t="s">
        <v>2333</v>
      </c>
      <c r="K8493" t="s">
        <v>1882</v>
      </c>
      <c r="O8493" t="s">
        <v>110</v>
      </c>
      <c r="P8493" t="s">
        <v>9</v>
      </c>
      <c r="Q8493" t="s">
        <v>3169</v>
      </c>
      <c r="R8493" t="s">
        <v>122</v>
      </c>
      <c r="S8493" t="s">
        <v>127</v>
      </c>
      <c r="T8493">
        <v>1</v>
      </c>
      <c r="U8493" t="s">
        <v>475</v>
      </c>
      <c r="V8493" t="s">
        <v>283</v>
      </c>
      <c r="W8493" t="s">
        <v>386</v>
      </c>
    </row>
    <row r="8494" spans="1:23" x14ac:dyDescent="0.25">
      <c r="A8494" t="s">
        <v>6856</v>
      </c>
      <c r="B8494" s="1">
        <v>43757</v>
      </c>
      <c r="C8494">
        <v>-145.53</v>
      </c>
      <c r="D8494" t="s">
        <v>495</v>
      </c>
      <c r="E8494" t="s">
        <v>495</v>
      </c>
      <c r="F8494" t="s">
        <v>601</v>
      </c>
      <c r="G8494" t="s">
        <v>104</v>
      </c>
      <c r="H8494" t="s">
        <v>16</v>
      </c>
      <c r="I8494" t="s">
        <v>16</v>
      </c>
      <c r="J8494" t="s">
        <v>9</v>
      </c>
      <c r="O8494" t="s">
        <v>104</v>
      </c>
      <c r="P8494" t="s">
        <v>9</v>
      </c>
      <c r="Q8494" t="s">
        <v>9</v>
      </c>
      <c r="R8494" t="s">
        <v>122</v>
      </c>
      <c r="S8494" t="s">
        <v>127</v>
      </c>
      <c r="T8494">
        <v>12</v>
      </c>
      <c r="U8494" t="s">
        <v>475</v>
      </c>
      <c r="W8494" t="s">
        <v>386</v>
      </c>
    </row>
    <row r="8495" spans="1:23" x14ac:dyDescent="0.25">
      <c r="A8495" t="s">
        <v>492</v>
      </c>
      <c r="B8495" s="1">
        <v>43757</v>
      </c>
      <c r="C8495">
        <v>-142</v>
      </c>
      <c r="D8495" t="s">
        <v>1888</v>
      </c>
      <c r="E8495" t="s">
        <v>1888</v>
      </c>
      <c r="F8495" t="s">
        <v>523</v>
      </c>
      <c r="G8495" t="s">
        <v>94</v>
      </c>
      <c r="H8495" t="s">
        <v>73</v>
      </c>
      <c r="I8495" t="s">
        <v>73</v>
      </c>
      <c r="J8495" t="s">
        <v>9</v>
      </c>
      <c r="O8495" t="s">
        <v>94</v>
      </c>
      <c r="P8495" t="s">
        <v>29</v>
      </c>
      <c r="Q8495" t="s">
        <v>9</v>
      </c>
      <c r="R8495" t="s">
        <v>122</v>
      </c>
      <c r="S8495" t="s">
        <v>127</v>
      </c>
      <c r="T8495">
        <v>1</v>
      </c>
      <c r="U8495" t="s">
        <v>475</v>
      </c>
      <c r="V8495" t="s">
        <v>262</v>
      </c>
      <c r="W8495" t="s">
        <v>1640</v>
      </c>
    </row>
    <row r="8496" spans="1:23" x14ac:dyDescent="0.25">
      <c r="A8496" t="s">
        <v>492</v>
      </c>
      <c r="B8496" s="1">
        <v>43757</v>
      </c>
      <c r="C8496">
        <v>25</v>
      </c>
      <c r="D8496" t="s">
        <v>536</v>
      </c>
      <c r="E8496" t="s">
        <v>536</v>
      </c>
      <c r="F8496" t="s">
        <v>537</v>
      </c>
      <c r="G8496" t="s">
        <v>92</v>
      </c>
      <c r="H8496" t="s">
        <v>49</v>
      </c>
      <c r="I8496" t="s">
        <v>49</v>
      </c>
      <c r="J8496" t="s">
        <v>9</v>
      </c>
      <c r="O8496" t="s">
        <v>92</v>
      </c>
      <c r="P8496" t="s">
        <v>9</v>
      </c>
      <c r="Q8496" t="s">
        <v>9</v>
      </c>
      <c r="R8496" t="s">
        <v>92</v>
      </c>
      <c r="S8496" t="s">
        <v>127</v>
      </c>
      <c r="T8496">
        <v>12</v>
      </c>
      <c r="U8496" t="s">
        <v>475</v>
      </c>
      <c r="W8496" t="s">
        <v>386</v>
      </c>
    </row>
    <row r="8497" spans="1:23" x14ac:dyDescent="0.25">
      <c r="A8497" t="s">
        <v>6856</v>
      </c>
      <c r="B8497" s="1">
        <v>43757</v>
      </c>
      <c r="C8497">
        <v>10</v>
      </c>
      <c r="D8497" t="s">
        <v>495</v>
      </c>
      <c r="E8497" t="s">
        <v>495</v>
      </c>
      <c r="F8497" t="s">
        <v>601</v>
      </c>
      <c r="G8497" t="s">
        <v>104</v>
      </c>
      <c r="H8497" t="s">
        <v>16</v>
      </c>
      <c r="I8497" t="s">
        <v>16</v>
      </c>
      <c r="J8497" t="s">
        <v>9</v>
      </c>
      <c r="O8497" t="s">
        <v>104</v>
      </c>
      <c r="P8497" t="s">
        <v>9</v>
      </c>
      <c r="Q8497" t="s">
        <v>3170</v>
      </c>
      <c r="R8497" t="s">
        <v>122</v>
      </c>
      <c r="S8497" t="s">
        <v>127</v>
      </c>
      <c r="T8497">
        <v>12</v>
      </c>
      <c r="U8497" t="s">
        <v>475</v>
      </c>
      <c r="W8497" t="s">
        <v>386</v>
      </c>
    </row>
    <row r="8498" spans="1:23" x14ac:dyDescent="0.25">
      <c r="A8498" t="s">
        <v>544</v>
      </c>
      <c r="B8498" s="1">
        <v>43757</v>
      </c>
      <c r="C8498">
        <v>-64.34</v>
      </c>
      <c r="D8498" t="s">
        <v>3171</v>
      </c>
      <c r="E8498" t="s">
        <v>3171</v>
      </c>
      <c r="F8498" t="s">
        <v>3172</v>
      </c>
      <c r="G8498" t="s">
        <v>104</v>
      </c>
      <c r="H8498" t="s">
        <v>12</v>
      </c>
      <c r="I8498" t="s">
        <v>12</v>
      </c>
      <c r="J8498" t="s">
        <v>9</v>
      </c>
      <c r="O8498" t="s">
        <v>104</v>
      </c>
      <c r="P8498" t="s">
        <v>9</v>
      </c>
      <c r="Q8498" t="s">
        <v>9</v>
      </c>
      <c r="R8498" t="s">
        <v>122</v>
      </c>
      <c r="S8498" t="s">
        <v>127</v>
      </c>
      <c r="T8498">
        <v>12</v>
      </c>
      <c r="U8498" t="s">
        <v>475</v>
      </c>
      <c r="W8498" t="s">
        <v>386</v>
      </c>
    </row>
    <row r="8499" spans="1:23" x14ac:dyDescent="0.25">
      <c r="A8499" t="s">
        <v>6856</v>
      </c>
      <c r="B8499" s="1">
        <v>43757</v>
      </c>
      <c r="C8499">
        <v>-17.37</v>
      </c>
      <c r="D8499" t="s">
        <v>3173</v>
      </c>
      <c r="E8499" t="s">
        <v>3173</v>
      </c>
      <c r="F8499" t="s">
        <v>3174</v>
      </c>
      <c r="G8499" t="s">
        <v>104</v>
      </c>
      <c r="H8499" t="s">
        <v>7</v>
      </c>
      <c r="I8499" t="s">
        <v>7</v>
      </c>
      <c r="J8499" t="s">
        <v>9</v>
      </c>
      <c r="O8499" t="s">
        <v>104</v>
      </c>
      <c r="P8499" t="s">
        <v>9</v>
      </c>
      <c r="Q8499" t="s">
        <v>9</v>
      </c>
      <c r="R8499" t="s">
        <v>122</v>
      </c>
      <c r="S8499" t="s">
        <v>127</v>
      </c>
      <c r="T8499">
        <v>12</v>
      </c>
      <c r="U8499" t="s">
        <v>475</v>
      </c>
      <c r="W8499" t="s">
        <v>386</v>
      </c>
    </row>
    <row r="8500" spans="1:23" x14ac:dyDescent="0.25">
      <c r="A8500" t="s">
        <v>544</v>
      </c>
      <c r="B8500" s="1">
        <v>43756</v>
      </c>
      <c r="C8500">
        <v>-5.16</v>
      </c>
      <c r="D8500" t="s">
        <v>1000</v>
      </c>
      <c r="E8500" t="s">
        <v>1000</v>
      </c>
      <c r="F8500" t="s">
        <v>1001</v>
      </c>
      <c r="G8500" t="s">
        <v>104</v>
      </c>
      <c r="H8500" t="s">
        <v>7</v>
      </c>
      <c r="I8500" t="s">
        <v>7</v>
      </c>
      <c r="J8500" t="s">
        <v>9</v>
      </c>
      <c r="O8500" t="s">
        <v>104</v>
      </c>
      <c r="P8500" t="s">
        <v>9</v>
      </c>
      <c r="Q8500" t="s">
        <v>9</v>
      </c>
      <c r="R8500" t="s">
        <v>122</v>
      </c>
      <c r="S8500" t="s">
        <v>127</v>
      </c>
      <c r="T8500">
        <v>12</v>
      </c>
      <c r="U8500" t="s">
        <v>475</v>
      </c>
      <c r="W8500" t="s">
        <v>386</v>
      </c>
    </row>
    <row r="8501" spans="1:23" x14ac:dyDescent="0.25">
      <c r="A8501" t="s">
        <v>544</v>
      </c>
      <c r="B8501" s="1">
        <v>43756</v>
      </c>
      <c r="C8501">
        <v>-10.68</v>
      </c>
      <c r="D8501" t="s">
        <v>1000</v>
      </c>
      <c r="E8501" t="s">
        <v>1000</v>
      </c>
      <c r="F8501" t="s">
        <v>1001</v>
      </c>
      <c r="G8501" t="s">
        <v>104</v>
      </c>
      <c r="H8501" t="s">
        <v>7</v>
      </c>
      <c r="I8501" t="s">
        <v>7</v>
      </c>
      <c r="J8501" t="s">
        <v>9</v>
      </c>
      <c r="O8501" t="s">
        <v>104</v>
      </c>
      <c r="P8501" t="s">
        <v>9</v>
      </c>
      <c r="Q8501" t="s">
        <v>9</v>
      </c>
      <c r="R8501" t="s">
        <v>122</v>
      </c>
      <c r="S8501" t="s">
        <v>127</v>
      </c>
      <c r="T8501">
        <v>12</v>
      </c>
      <c r="U8501" t="s">
        <v>475</v>
      </c>
      <c r="W8501" t="s">
        <v>386</v>
      </c>
    </row>
    <row r="8502" spans="1:23" x14ac:dyDescent="0.25">
      <c r="A8502" t="s">
        <v>6411</v>
      </c>
      <c r="B8502" s="1">
        <v>43756</v>
      </c>
      <c r="C8502">
        <v>5119.8900000000003</v>
      </c>
      <c r="D8502" t="s">
        <v>8318</v>
      </c>
      <c r="E8502" t="s">
        <v>8318</v>
      </c>
      <c r="F8502" t="s">
        <v>8319</v>
      </c>
      <c r="G8502" t="s">
        <v>89</v>
      </c>
      <c r="H8502" t="s">
        <v>230</v>
      </c>
      <c r="I8502" t="s">
        <v>230</v>
      </c>
      <c r="J8502" t="s">
        <v>9</v>
      </c>
      <c r="O8502" t="s">
        <v>89</v>
      </c>
      <c r="P8502" t="s">
        <v>9</v>
      </c>
      <c r="Q8502" t="s">
        <v>9</v>
      </c>
      <c r="R8502" t="s">
        <v>224</v>
      </c>
      <c r="S8502" t="s">
        <v>127</v>
      </c>
      <c r="T8502">
        <v>1</v>
      </c>
      <c r="U8502" t="s">
        <v>475</v>
      </c>
      <c r="W8502" t="s">
        <v>386</v>
      </c>
    </row>
    <row r="8503" spans="1:23" x14ac:dyDescent="0.25">
      <c r="A8503" t="s">
        <v>6411</v>
      </c>
      <c r="B8503" s="1">
        <v>43756</v>
      </c>
      <c r="C8503">
        <v>4.97</v>
      </c>
      <c r="D8503" t="s">
        <v>8318</v>
      </c>
      <c r="E8503" t="s">
        <v>8318</v>
      </c>
      <c r="F8503" t="s">
        <v>8319</v>
      </c>
      <c r="G8503" t="s">
        <v>89</v>
      </c>
      <c r="H8503" t="s">
        <v>230</v>
      </c>
      <c r="I8503" t="s">
        <v>230</v>
      </c>
      <c r="J8503" t="s">
        <v>9</v>
      </c>
      <c r="O8503" t="s">
        <v>89</v>
      </c>
      <c r="P8503" t="s">
        <v>9</v>
      </c>
      <c r="Q8503" t="s">
        <v>9</v>
      </c>
      <c r="R8503" t="s">
        <v>224</v>
      </c>
      <c r="S8503" t="s">
        <v>127</v>
      </c>
      <c r="T8503">
        <v>1</v>
      </c>
      <c r="U8503" t="s">
        <v>475</v>
      </c>
      <c r="W8503" t="s">
        <v>386</v>
      </c>
    </row>
    <row r="8504" spans="1:23" x14ac:dyDescent="0.25">
      <c r="A8504" t="s">
        <v>6411</v>
      </c>
      <c r="B8504" s="1">
        <v>43756</v>
      </c>
      <c r="C8504">
        <v>6399.87</v>
      </c>
      <c r="D8504" t="s">
        <v>8318</v>
      </c>
      <c r="E8504" t="s">
        <v>8318</v>
      </c>
      <c r="F8504" t="s">
        <v>8319</v>
      </c>
      <c r="G8504" t="s">
        <v>89</v>
      </c>
      <c r="H8504" t="s">
        <v>230</v>
      </c>
      <c r="I8504" t="s">
        <v>230</v>
      </c>
      <c r="J8504" t="s">
        <v>9</v>
      </c>
      <c r="O8504" t="s">
        <v>89</v>
      </c>
      <c r="P8504" t="s">
        <v>9</v>
      </c>
      <c r="Q8504" t="s">
        <v>9</v>
      </c>
      <c r="R8504" t="s">
        <v>224</v>
      </c>
      <c r="S8504" t="s">
        <v>127</v>
      </c>
      <c r="T8504">
        <v>1</v>
      </c>
      <c r="U8504" t="s">
        <v>475</v>
      </c>
      <c r="W8504" t="s">
        <v>386</v>
      </c>
    </row>
    <row r="8505" spans="1:23" x14ac:dyDescent="0.25">
      <c r="A8505" t="s">
        <v>6411</v>
      </c>
      <c r="B8505" s="1">
        <v>43756</v>
      </c>
      <c r="C8505">
        <v>2559.9499999999998</v>
      </c>
      <c r="D8505" t="s">
        <v>8318</v>
      </c>
      <c r="E8505" t="s">
        <v>8318</v>
      </c>
      <c r="F8505" t="s">
        <v>8319</v>
      </c>
      <c r="G8505" t="s">
        <v>89</v>
      </c>
      <c r="H8505" t="s">
        <v>230</v>
      </c>
      <c r="I8505" t="s">
        <v>230</v>
      </c>
      <c r="J8505" t="s">
        <v>9</v>
      </c>
      <c r="O8505" t="s">
        <v>89</v>
      </c>
      <c r="P8505" t="s">
        <v>9</v>
      </c>
      <c r="Q8505" t="s">
        <v>9</v>
      </c>
      <c r="R8505" t="s">
        <v>224</v>
      </c>
      <c r="S8505" t="s">
        <v>127</v>
      </c>
      <c r="T8505">
        <v>1</v>
      </c>
      <c r="U8505" t="s">
        <v>475</v>
      </c>
      <c r="W8505" t="s">
        <v>386</v>
      </c>
    </row>
    <row r="8506" spans="1:23" x14ac:dyDescent="0.25">
      <c r="A8506" t="s">
        <v>6411</v>
      </c>
      <c r="B8506" s="1">
        <v>43756</v>
      </c>
      <c r="C8506">
        <v>6399.87</v>
      </c>
      <c r="D8506" t="s">
        <v>8318</v>
      </c>
      <c r="E8506" t="s">
        <v>8318</v>
      </c>
      <c r="F8506" t="s">
        <v>8319</v>
      </c>
      <c r="G8506" t="s">
        <v>89</v>
      </c>
      <c r="H8506" t="s">
        <v>230</v>
      </c>
      <c r="I8506" t="s">
        <v>230</v>
      </c>
      <c r="J8506" t="s">
        <v>9</v>
      </c>
      <c r="O8506" t="s">
        <v>89</v>
      </c>
      <c r="P8506" t="s">
        <v>9</v>
      </c>
      <c r="Q8506" t="s">
        <v>9</v>
      </c>
      <c r="R8506" t="s">
        <v>224</v>
      </c>
      <c r="S8506" t="s">
        <v>127</v>
      </c>
      <c r="T8506">
        <v>1</v>
      </c>
      <c r="U8506" t="s">
        <v>475</v>
      </c>
      <c r="W8506" t="s">
        <v>386</v>
      </c>
    </row>
    <row r="8507" spans="1:23" x14ac:dyDescent="0.25">
      <c r="A8507" t="s">
        <v>6411</v>
      </c>
      <c r="B8507" s="1">
        <v>43756</v>
      </c>
      <c r="C8507">
        <v>128</v>
      </c>
      <c r="D8507" t="s">
        <v>8318</v>
      </c>
      <c r="E8507" t="s">
        <v>8318</v>
      </c>
      <c r="F8507" t="s">
        <v>8319</v>
      </c>
      <c r="G8507" t="s">
        <v>89</v>
      </c>
      <c r="H8507" t="s">
        <v>230</v>
      </c>
      <c r="I8507" t="s">
        <v>230</v>
      </c>
      <c r="J8507" t="s">
        <v>9</v>
      </c>
      <c r="O8507" t="s">
        <v>89</v>
      </c>
      <c r="P8507" t="s">
        <v>9</v>
      </c>
      <c r="Q8507" t="s">
        <v>9</v>
      </c>
      <c r="R8507" t="s">
        <v>224</v>
      </c>
      <c r="S8507" t="s">
        <v>127</v>
      </c>
      <c r="T8507">
        <v>1</v>
      </c>
      <c r="U8507" t="s">
        <v>475</v>
      </c>
      <c r="W8507" t="s">
        <v>386</v>
      </c>
    </row>
    <row r="8508" spans="1:23" x14ac:dyDescent="0.25">
      <c r="A8508" t="s">
        <v>6411</v>
      </c>
      <c r="B8508" s="1">
        <v>43756</v>
      </c>
      <c r="C8508">
        <v>5887.88</v>
      </c>
      <c r="D8508" t="s">
        <v>8318</v>
      </c>
      <c r="E8508" t="s">
        <v>8318</v>
      </c>
      <c r="F8508" t="s">
        <v>8319</v>
      </c>
      <c r="G8508" t="s">
        <v>89</v>
      </c>
      <c r="H8508" t="s">
        <v>230</v>
      </c>
      <c r="I8508" t="s">
        <v>230</v>
      </c>
      <c r="J8508" t="s">
        <v>9</v>
      </c>
      <c r="O8508" t="s">
        <v>89</v>
      </c>
      <c r="P8508" t="s">
        <v>9</v>
      </c>
      <c r="Q8508" t="s">
        <v>9</v>
      </c>
      <c r="R8508" t="s">
        <v>224</v>
      </c>
      <c r="S8508" t="s">
        <v>127</v>
      </c>
      <c r="T8508">
        <v>1</v>
      </c>
      <c r="U8508" t="s">
        <v>475</v>
      </c>
      <c r="W8508" t="s">
        <v>386</v>
      </c>
    </row>
    <row r="8509" spans="1:23" x14ac:dyDescent="0.25">
      <c r="A8509" t="s">
        <v>6411</v>
      </c>
      <c r="B8509" s="1">
        <v>43756</v>
      </c>
      <c r="C8509">
        <v>2559.9499999999998</v>
      </c>
      <c r="D8509" t="s">
        <v>8318</v>
      </c>
      <c r="E8509" t="s">
        <v>8318</v>
      </c>
      <c r="F8509" t="s">
        <v>8319</v>
      </c>
      <c r="G8509" t="s">
        <v>89</v>
      </c>
      <c r="H8509" t="s">
        <v>230</v>
      </c>
      <c r="I8509" t="s">
        <v>230</v>
      </c>
      <c r="J8509" t="s">
        <v>9</v>
      </c>
      <c r="O8509" t="s">
        <v>89</v>
      </c>
      <c r="P8509" t="s">
        <v>9</v>
      </c>
      <c r="Q8509" t="s">
        <v>9</v>
      </c>
      <c r="R8509" t="s">
        <v>224</v>
      </c>
      <c r="S8509" t="s">
        <v>127</v>
      </c>
      <c r="T8509">
        <v>1</v>
      </c>
      <c r="U8509" t="s">
        <v>475</v>
      </c>
      <c r="W8509" t="s">
        <v>386</v>
      </c>
    </row>
    <row r="8510" spans="1:23" x14ac:dyDescent="0.25">
      <c r="A8510" t="s">
        <v>6411</v>
      </c>
      <c r="B8510" s="1">
        <v>43756</v>
      </c>
      <c r="C8510">
        <v>5119.8900000000003</v>
      </c>
      <c r="D8510" t="s">
        <v>8318</v>
      </c>
      <c r="E8510" t="s">
        <v>8318</v>
      </c>
      <c r="F8510" t="s">
        <v>8319</v>
      </c>
      <c r="G8510" t="s">
        <v>89</v>
      </c>
      <c r="H8510" t="s">
        <v>230</v>
      </c>
      <c r="I8510" t="s">
        <v>230</v>
      </c>
      <c r="J8510" t="s">
        <v>9</v>
      </c>
      <c r="O8510" t="s">
        <v>89</v>
      </c>
      <c r="P8510" t="s">
        <v>9</v>
      </c>
      <c r="Q8510" t="s">
        <v>9</v>
      </c>
      <c r="R8510" t="s">
        <v>224</v>
      </c>
      <c r="S8510" t="s">
        <v>127</v>
      </c>
      <c r="T8510">
        <v>1</v>
      </c>
      <c r="U8510" t="s">
        <v>475</v>
      </c>
      <c r="W8510" t="s">
        <v>386</v>
      </c>
    </row>
    <row r="8511" spans="1:23" x14ac:dyDescent="0.25">
      <c r="A8511" t="s">
        <v>492</v>
      </c>
      <c r="B8511" s="1">
        <v>43756</v>
      </c>
      <c r="C8511">
        <v>-1447.5</v>
      </c>
      <c r="D8511" t="s">
        <v>3176</v>
      </c>
      <c r="E8511" t="s">
        <v>3176</v>
      </c>
      <c r="F8511" t="s">
        <v>3177</v>
      </c>
      <c r="G8511" t="s">
        <v>88</v>
      </c>
      <c r="H8511" t="s">
        <v>59</v>
      </c>
      <c r="I8511" t="s">
        <v>59</v>
      </c>
      <c r="J8511" t="s">
        <v>9</v>
      </c>
      <c r="O8511" t="s">
        <v>88</v>
      </c>
      <c r="P8511" t="s">
        <v>9</v>
      </c>
      <c r="Q8511" t="s">
        <v>9</v>
      </c>
      <c r="R8511" t="s">
        <v>122</v>
      </c>
      <c r="S8511" t="s">
        <v>127</v>
      </c>
      <c r="T8511">
        <v>1</v>
      </c>
      <c r="U8511" t="s">
        <v>475</v>
      </c>
      <c r="W8511" t="s">
        <v>386</v>
      </c>
    </row>
    <row r="8512" spans="1:23" x14ac:dyDescent="0.25">
      <c r="A8512" t="s">
        <v>492</v>
      </c>
      <c r="B8512" s="1">
        <v>43756</v>
      </c>
      <c r="C8512">
        <v>-2.17</v>
      </c>
      <c r="D8512" t="s">
        <v>892</v>
      </c>
      <c r="E8512" t="s">
        <v>892</v>
      </c>
      <c r="F8512" t="s">
        <v>893</v>
      </c>
      <c r="G8512" t="s">
        <v>10</v>
      </c>
      <c r="H8512" t="s">
        <v>39</v>
      </c>
      <c r="I8512" t="s">
        <v>39</v>
      </c>
      <c r="J8512" t="s">
        <v>9</v>
      </c>
      <c r="O8512" t="s">
        <v>10</v>
      </c>
      <c r="P8512" t="s">
        <v>9</v>
      </c>
      <c r="Q8512" t="s">
        <v>9</v>
      </c>
      <c r="R8512" t="s">
        <v>122</v>
      </c>
      <c r="S8512" t="s">
        <v>127</v>
      </c>
      <c r="T8512">
        <v>12</v>
      </c>
      <c r="U8512" t="s">
        <v>475</v>
      </c>
      <c r="W8512" t="s">
        <v>386</v>
      </c>
    </row>
    <row r="8513" spans="1:23" x14ac:dyDescent="0.25">
      <c r="A8513" t="s">
        <v>492</v>
      </c>
      <c r="B8513" s="1">
        <v>43756</v>
      </c>
      <c r="C8513">
        <v>-7.99</v>
      </c>
      <c r="D8513" t="s">
        <v>493</v>
      </c>
      <c r="E8513" t="s">
        <v>493</v>
      </c>
      <c r="F8513" t="s">
        <v>494</v>
      </c>
      <c r="G8513" t="s">
        <v>104</v>
      </c>
      <c r="H8513" t="s">
        <v>16</v>
      </c>
      <c r="I8513" t="s">
        <v>16</v>
      </c>
      <c r="J8513" t="s">
        <v>9</v>
      </c>
      <c r="O8513" t="s">
        <v>104</v>
      </c>
      <c r="P8513" t="s">
        <v>9</v>
      </c>
      <c r="Q8513" t="s">
        <v>9</v>
      </c>
      <c r="R8513" t="s">
        <v>122</v>
      </c>
      <c r="S8513" t="s">
        <v>127</v>
      </c>
      <c r="T8513">
        <v>12</v>
      </c>
      <c r="U8513" t="s">
        <v>475</v>
      </c>
      <c r="W8513" t="s">
        <v>386</v>
      </c>
    </row>
    <row r="8514" spans="1:23" x14ac:dyDescent="0.25">
      <c r="A8514" t="s">
        <v>6411</v>
      </c>
      <c r="B8514" s="1">
        <v>43756</v>
      </c>
      <c r="C8514">
        <v>3839.92</v>
      </c>
      <c r="D8514" t="s">
        <v>8318</v>
      </c>
      <c r="E8514" t="s">
        <v>8318</v>
      </c>
      <c r="F8514" t="s">
        <v>8319</v>
      </c>
      <c r="G8514" t="s">
        <v>89</v>
      </c>
      <c r="H8514" t="s">
        <v>230</v>
      </c>
      <c r="I8514" t="s">
        <v>230</v>
      </c>
      <c r="J8514" t="s">
        <v>9</v>
      </c>
      <c r="O8514" t="s">
        <v>89</v>
      </c>
      <c r="P8514" t="s">
        <v>9</v>
      </c>
      <c r="Q8514" t="s">
        <v>9</v>
      </c>
      <c r="R8514" t="s">
        <v>224</v>
      </c>
      <c r="S8514" t="s">
        <v>127</v>
      </c>
      <c r="T8514">
        <v>1</v>
      </c>
      <c r="U8514" t="s">
        <v>475</v>
      </c>
      <c r="W8514" t="s">
        <v>386</v>
      </c>
    </row>
    <row r="8515" spans="1:23" x14ac:dyDescent="0.25">
      <c r="A8515" t="s">
        <v>533</v>
      </c>
      <c r="B8515" s="1">
        <v>43756</v>
      </c>
      <c r="C8515">
        <v>72</v>
      </c>
      <c r="D8515" t="s">
        <v>36</v>
      </c>
      <c r="E8515" t="s">
        <v>36</v>
      </c>
      <c r="F8515" t="s">
        <v>675</v>
      </c>
      <c r="G8515" t="s">
        <v>55</v>
      </c>
      <c r="H8515" t="s">
        <v>18</v>
      </c>
      <c r="I8515" t="s">
        <v>18</v>
      </c>
      <c r="J8515" t="s">
        <v>9</v>
      </c>
      <c r="O8515" t="s">
        <v>55</v>
      </c>
      <c r="P8515" t="s">
        <v>9</v>
      </c>
      <c r="Q8515" t="s">
        <v>9</v>
      </c>
      <c r="R8515" t="s">
        <v>224</v>
      </c>
      <c r="S8515" t="s">
        <v>126</v>
      </c>
      <c r="T8515">
        <v>12</v>
      </c>
      <c r="U8515" t="s">
        <v>475</v>
      </c>
      <c r="W8515" t="s">
        <v>386</v>
      </c>
    </row>
    <row r="8516" spans="1:23" x14ac:dyDescent="0.25">
      <c r="A8516" t="s">
        <v>492</v>
      </c>
      <c r="B8516" s="1">
        <v>43756</v>
      </c>
      <c r="C8516">
        <v>-790.9</v>
      </c>
      <c r="D8516" t="s">
        <v>1058</v>
      </c>
      <c r="E8516" t="s">
        <v>1058</v>
      </c>
      <c r="F8516" t="s">
        <v>1059</v>
      </c>
      <c r="G8516" t="s">
        <v>55</v>
      </c>
      <c r="H8516" t="s">
        <v>76</v>
      </c>
      <c r="I8516" t="s">
        <v>76</v>
      </c>
      <c r="J8516" t="s">
        <v>9</v>
      </c>
      <c r="O8516" t="s">
        <v>55</v>
      </c>
      <c r="P8516" t="s">
        <v>9</v>
      </c>
      <c r="Q8516" t="s">
        <v>9</v>
      </c>
      <c r="R8516" t="s">
        <v>224</v>
      </c>
      <c r="S8516" t="s">
        <v>126</v>
      </c>
      <c r="T8516">
        <v>12</v>
      </c>
      <c r="U8516" t="s">
        <v>475</v>
      </c>
      <c r="V8516" t="s">
        <v>6075</v>
      </c>
      <c r="W8516" t="s">
        <v>386</v>
      </c>
    </row>
    <row r="8517" spans="1:23" x14ac:dyDescent="0.25">
      <c r="A8517" t="s">
        <v>492</v>
      </c>
      <c r="B8517" s="1">
        <v>43756</v>
      </c>
      <c r="C8517">
        <v>-2.25</v>
      </c>
      <c r="D8517" t="s">
        <v>892</v>
      </c>
      <c r="E8517" t="s">
        <v>892</v>
      </c>
      <c r="F8517" t="s">
        <v>893</v>
      </c>
      <c r="G8517" t="s">
        <v>10</v>
      </c>
      <c r="H8517" t="s">
        <v>39</v>
      </c>
      <c r="I8517" t="s">
        <v>39</v>
      </c>
      <c r="J8517" t="s">
        <v>9</v>
      </c>
      <c r="O8517" t="s">
        <v>10</v>
      </c>
      <c r="P8517" t="s">
        <v>9</v>
      </c>
      <c r="Q8517" t="s">
        <v>9</v>
      </c>
      <c r="R8517" t="s">
        <v>122</v>
      </c>
      <c r="S8517" t="s">
        <v>127</v>
      </c>
      <c r="T8517">
        <v>12</v>
      </c>
      <c r="U8517" t="s">
        <v>475</v>
      </c>
      <c r="W8517" t="s">
        <v>386</v>
      </c>
    </row>
    <row r="8518" spans="1:23" x14ac:dyDescent="0.25">
      <c r="A8518" t="s">
        <v>336</v>
      </c>
      <c r="B8518" s="1">
        <v>43756</v>
      </c>
      <c r="C8518">
        <v>-40</v>
      </c>
      <c r="D8518" t="s">
        <v>1982</v>
      </c>
      <c r="E8518" t="s">
        <v>1982</v>
      </c>
      <c r="F8518" t="s">
        <v>2132</v>
      </c>
      <c r="G8518" t="s">
        <v>117</v>
      </c>
      <c r="H8518" t="s">
        <v>14</v>
      </c>
      <c r="I8518" t="s">
        <v>14</v>
      </c>
      <c r="J8518" t="s">
        <v>9</v>
      </c>
      <c r="O8518" t="s">
        <v>117</v>
      </c>
      <c r="P8518" t="s">
        <v>9</v>
      </c>
      <c r="Q8518" t="s">
        <v>3175</v>
      </c>
      <c r="R8518" t="s">
        <v>122</v>
      </c>
      <c r="S8518" t="s">
        <v>127</v>
      </c>
      <c r="T8518">
        <v>12</v>
      </c>
      <c r="U8518" t="s">
        <v>475</v>
      </c>
      <c r="W8518" t="s">
        <v>386</v>
      </c>
    </row>
    <row r="8519" spans="1:23" x14ac:dyDescent="0.25">
      <c r="A8519" t="s">
        <v>492</v>
      </c>
      <c r="B8519" s="1">
        <v>43756</v>
      </c>
      <c r="C8519">
        <v>-2.25</v>
      </c>
      <c r="D8519" t="s">
        <v>892</v>
      </c>
      <c r="E8519" t="s">
        <v>892</v>
      </c>
      <c r="F8519" t="s">
        <v>893</v>
      </c>
      <c r="G8519" t="s">
        <v>10</v>
      </c>
      <c r="H8519" t="s">
        <v>39</v>
      </c>
      <c r="I8519" t="s">
        <v>39</v>
      </c>
      <c r="J8519" t="s">
        <v>9</v>
      </c>
      <c r="O8519" t="s">
        <v>10</v>
      </c>
      <c r="P8519" t="s">
        <v>9</v>
      </c>
      <c r="Q8519" t="s">
        <v>9</v>
      </c>
      <c r="R8519" t="s">
        <v>122</v>
      </c>
      <c r="S8519" t="s">
        <v>127</v>
      </c>
      <c r="T8519">
        <v>12</v>
      </c>
      <c r="U8519" t="s">
        <v>475</v>
      </c>
      <c r="W8519" t="s">
        <v>386</v>
      </c>
    </row>
    <row r="8520" spans="1:23" x14ac:dyDescent="0.25">
      <c r="A8520" t="s">
        <v>19</v>
      </c>
      <c r="B8520" s="1">
        <v>43755</v>
      </c>
      <c r="C8520">
        <v>-1191.83</v>
      </c>
      <c r="D8520" t="s">
        <v>3105</v>
      </c>
      <c r="E8520" t="s">
        <v>3105</v>
      </c>
      <c r="F8520" t="s">
        <v>3181</v>
      </c>
      <c r="G8520" t="s">
        <v>120</v>
      </c>
      <c r="H8520" t="s">
        <v>86</v>
      </c>
      <c r="I8520" t="s">
        <v>86</v>
      </c>
      <c r="J8520" t="s">
        <v>9</v>
      </c>
      <c r="O8520" t="s">
        <v>120</v>
      </c>
      <c r="P8520" t="s">
        <v>9</v>
      </c>
      <c r="Q8520" t="s">
        <v>9</v>
      </c>
      <c r="R8520" t="s">
        <v>122</v>
      </c>
      <c r="S8520" t="s">
        <v>125</v>
      </c>
      <c r="T8520">
        <v>1</v>
      </c>
      <c r="U8520" t="s">
        <v>475</v>
      </c>
      <c r="W8520" t="s">
        <v>386</v>
      </c>
    </row>
    <row r="8521" spans="1:23" x14ac:dyDescent="0.25">
      <c r="A8521" t="s">
        <v>492</v>
      </c>
      <c r="B8521" s="1">
        <v>43755</v>
      </c>
      <c r="C8521">
        <v>-2</v>
      </c>
      <c r="D8521" t="s">
        <v>689</v>
      </c>
      <c r="E8521" t="s">
        <v>689</v>
      </c>
      <c r="F8521" t="s">
        <v>690</v>
      </c>
      <c r="G8521" t="s">
        <v>100</v>
      </c>
      <c r="H8521" t="s">
        <v>41</v>
      </c>
      <c r="I8521" t="s">
        <v>41</v>
      </c>
      <c r="J8521" t="s">
        <v>2385</v>
      </c>
      <c r="O8521" t="s">
        <v>100</v>
      </c>
      <c r="P8521" t="s">
        <v>29</v>
      </c>
      <c r="Q8521" t="s">
        <v>2412</v>
      </c>
      <c r="R8521" t="s">
        <v>122</v>
      </c>
      <c r="S8521" t="s">
        <v>127</v>
      </c>
      <c r="T8521">
        <v>12</v>
      </c>
      <c r="U8521" t="s">
        <v>475</v>
      </c>
      <c r="V8521" t="s">
        <v>280</v>
      </c>
      <c r="W8521" t="s">
        <v>1640</v>
      </c>
    </row>
    <row r="8522" spans="1:23" x14ac:dyDescent="0.25">
      <c r="A8522" t="s">
        <v>6856</v>
      </c>
      <c r="B8522" s="1">
        <v>43755</v>
      </c>
      <c r="C8522">
        <v>-96.8</v>
      </c>
      <c r="D8522" t="s">
        <v>3178</v>
      </c>
      <c r="E8522" t="s">
        <v>3178</v>
      </c>
      <c r="F8522" t="s">
        <v>3179</v>
      </c>
      <c r="G8522" t="s">
        <v>88</v>
      </c>
      <c r="H8522" t="s">
        <v>59</v>
      </c>
      <c r="I8522" t="s">
        <v>59</v>
      </c>
      <c r="J8522" t="s">
        <v>9</v>
      </c>
      <c r="O8522" t="s">
        <v>88</v>
      </c>
      <c r="P8522" t="s">
        <v>9</v>
      </c>
      <c r="Q8522" t="s">
        <v>3180</v>
      </c>
      <c r="R8522" t="s">
        <v>122</v>
      </c>
      <c r="S8522" t="s">
        <v>127</v>
      </c>
      <c r="T8522">
        <v>1</v>
      </c>
      <c r="U8522" t="s">
        <v>475</v>
      </c>
      <c r="W8522" t="s">
        <v>386</v>
      </c>
    </row>
    <row r="8523" spans="1:23" x14ac:dyDescent="0.25">
      <c r="A8523" t="s">
        <v>492</v>
      </c>
      <c r="B8523" s="1">
        <v>43754</v>
      </c>
      <c r="C8523">
        <v>-3.71</v>
      </c>
      <c r="D8523" t="s">
        <v>493</v>
      </c>
      <c r="E8523" t="s">
        <v>493</v>
      </c>
      <c r="F8523" t="s">
        <v>494</v>
      </c>
      <c r="G8523" t="s">
        <v>104</v>
      </c>
      <c r="H8523" t="s">
        <v>16</v>
      </c>
      <c r="I8523" t="s">
        <v>16</v>
      </c>
      <c r="J8523" t="s">
        <v>9</v>
      </c>
      <c r="O8523" t="s">
        <v>104</v>
      </c>
      <c r="P8523" t="s">
        <v>9</v>
      </c>
      <c r="Q8523" t="s">
        <v>9</v>
      </c>
      <c r="R8523" t="s">
        <v>122</v>
      </c>
      <c r="S8523" t="s">
        <v>127</v>
      </c>
      <c r="T8523">
        <v>12</v>
      </c>
      <c r="U8523" t="s">
        <v>475</v>
      </c>
      <c r="W8523" t="s">
        <v>386</v>
      </c>
    </row>
    <row r="8524" spans="1:23" x14ac:dyDescent="0.25">
      <c r="A8524" t="s">
        <v>19</v>
      </c>
      <c r="B8524" s="1">
        <v>43754</v>
      </c>
      <c r="C8524">
        <v>-157.38</v>
      </c>
      <c r="D8524" t="s">
        <v>46</v>
      </c>
      <c r="E8524" t="s">
        <v>46</v>
      </c>
      <c r="F8524" t="s">
        <v>695</v>
      </c>
      <c r="G8524" t="s">
        <v>55</v>
      </c>
      <c r="H8524" t="s">
        <v>18</v>
      </c>
      <c r="I8524" t="s">
        <v>18</v>
      </c>
      <c r="J8524" t="s">
        <v>9</v>
      </c>
      <c r="O8524" t="s">
        <v>55</v>
      </c>
      <c r="P8524" t="s">
        <v>9</v>
      </c>
      <c r="Q8524" t="s">
        <v>9</v>
      </c>
      <c r="R8524" t="s">
        <v>224</v>
      </c>
      <c r="S8524" t="s">
        <v>126</v>
      </c>
      <c r="T8524">
        <v>12</v>
      </c>
      <c r="U8524" t="s">
        <v>475</v>
      </c>
      <c r="W8524" t="s">
        <v>386</v>
      </c>
    </row>
    <row r="8525" spans="1:23" x14ac:dyDescent="0.25">
      <c r="A8525" t="s">
        <v>492</v>
      </c>
      <c r="B8525" s="1">
        <v>43754</v>
      </c>
      <c r="C8525">
        <v>-291.70999999999998</v>
      </c>
      <c r="D8525" t="s">
        <v>2868</v>
      </c>
      <c r="E8525" t="s">
        <v>2868</v>
      </c>
      <c r="F8525" t="s">
        <v>3182</v>
      </c>
      <c r="G8525" t="s">
        <v>88</v>
      </c>
      <c r="H8525" t="s">
        <v>59</v>
      </c>
      <c r="I8525" t="s">
        <v>59</v>
      </c>
      <c r="J8525" t="s">
        <v>9</v>
      </c>
      <c r="O8525" t="s">
        <v>88</v>
      </c>
      <c r="P8525" t="s">
        <v>9</v>
      </c>
      <c r="Q8525" t="s">
        <v>3184</v>
      </c>
      <c r="R8525" t="s">
        <v>122</v>
      </c>
      <c r="S8525" t="s">
        <v>127</v>
      </c>
      <c r="T8525">
        <v>1</v>
      </c>
      <c r="U8525" t="s">
        <v>475</v>
      </c>
      <c r="W8525" t="s">
        <v>386</v>
      </c>
    </row>
    <row r="8526" spans="1:23" x14ac:dyDescent="0.25">
      <c r="A8526" t="s">
        <v>508</v>
      </c>
      <c r="B8526" s="1">
        <v>43754</v>
      </c>
      <c r="C8526">
        <v>-10</v>
      </c>
      <c r="D8526" t="s">
        <v>1715</v>
      </c>
      <c r="E8526" t="s">
        <v>1715</v>
      </c>
      <c r="F8526" t="s">
        <v>1715</v>
      </c>
      <c r="G8526" t="s">
        <v>121</v>
      </c>
      <c r="H8526" t="s">
        <v>153</v>
      </c>
      <c r="I8526" t="s">
        <v>153</v>
      </c>
      <c r="J8526" t="s">
        <v>9</v>
      </c>
      <c r="O8526" t="s">
        <v>121</v>
      </c>
      <c r="P8526" t="s">
        <v>9</v>
      </c>
      <c r="Q8526" t="s">
        <v>9</v>
      </c>
      <c r="R8526" t="s">
        <v>122</v>
      </c>
      <c r="S8526" t="s">
        <v>127</v>
      </c>
      <c r="T8526">
        <v>1</v>
      </c>
      <c r="U8526" t="s">
        <v>475</v>
      </c>
      <c r="W8526" t="s">
        <v>386</v>
      </c>
    </row>
    <row r="8527" spans="1:23" x14ac:dyDescent="0.25">
      <c r="A8527" t="s">
        <v>492</v>
      </c>
      <c r="B8527" s="1">
        <v>43754</v>
      </c>
      <c r="C8527">
        <v>-9</v>
      </c>
      <c r="D8527" t="s">
        <v>2868</v>
      </c>
      <c r="E8527" t="s">
        <v>2868</v>
      </c>
      <c r="F8527" t="s">
        <v>3182</v>
      </c>
      <c r="G8527" t="s">
        <v>10</v>
      </c>
      <c r="H8527" t="s">
        <v>39</v>
      </c>
      <c r="I8527" t="s">
        <v>39</v>
      </c>
      <c r="J8527" t="s">
        <v>9</v>
      </c>
      <c r="O8527" t="s">
        <v>10</v>
      </c>
      <c r="P8527" t="s">
        <v>9</v>
      </c>
      <c r="Q8527" t="s">
        <v>3183</v>
      </c>
      <c r="R8527" t="s">
        <v>122</v>
      </c>
      <c r="S8527" t="s">
        <v>127</v>
      </c>
      <c r="T8527">
        <v>12</v>
      </c>
      <c r="U8527" t="s">
        <v>475</v>
      </c>
      <c r="W8527" t="s">
        <v>386</v>
      </c>
    </row>
    <row r="8528" spans="1:23" x14ac:dyDescent="0.25">
      <c r="A8528" t="s">
        <v>19</v>
      </c>
      <c r="B8528" s="1">
        <v>43753</v>
      </c>
      <c r="C8528">
        <v>-40</v>
      </c>
      <c r="D8528" t="s">
        <v>2546</v>
      </c>
      <c r="E8528" t="s">
        <v>2546</v>
      </c>
      <c r="F8528" t="s">
        <v>3187</v>
      </c>
      <c r="G8528" t="s">
        <v>88</v>
      </c>
      <c r="H8528" t="s">
        <v>59</v>
      </c>
      <c r="I8528" t="s">
        <v>59</v>
      </c>
      <c r="J8528" t="s">
        <v>9</v>
      </c>
      <c r="O8528" t="s">
        <v>88</v>
      </c>
      <c r="P8528" t="s">
        <v>9</v>
      </c>
      <c r="Q8528" t="s">
        <v>9</v>
      </c>
      <c r="R8528" t="s">
        <v>122</v>
      </c>
      <c r="S8528" t="s">
        <v>127</v>
      </c>
      <c r="T8528">
        <v>1</v>
      </c>
      <c r="U8528" t="s">
        <v>475</v>
      </c>
      <c r="W8528" t="s">
        <v>386</v>
      </c>
    </row>
    <row r="8529" spans="1:23" x14ac:dyDescent="0.25">
      <c r="A8529" t="s">
        <v>19</v>
      </c>
      <c r="B8529" s="1">
        <v>43753</v>
      </c>
      <c r="C8529">
        <v>-40.5</v>
      </c>
      <c r="D8529" t="s">
        <v>2546</v>
      </c>
      <c r="E8529" t="s">
        <v>2546</v>
      </c>
      <c r="F8529" t="s">
        <v>3187</v>
      </c>
      <c r="G8529" t="s">
        <v>117</v>
      </c>
      <c r="H8529" t="s">
        <v>42</v>
      </c>
      <c r="I8529" t="s">
        <v>42</v>
      </c>
      <c r="J8529" t="s">
        <v>9</v>
      </c>
      <c r="O8529" t="s">
        <v>117</v>
      </c>
      <c r="P8529" t="s">
        <v>9</v>
      </c>
      <c r="Q8529" t="s">
        <v>9</v>
      </c>
      <c r="R8529" t="s">
        <v>122</v>
      </c>
      <c r="S8529" t="s">
        <v>127</v>
      </c>
      <c r="T8529">
        <v>12</v>
      </c>
      <c r="U8529" t="s">
        <v>475</v>
      </c>
      <c r="W8529" t="s">
        <v>386</v>
      </c>
    </row>
    <row r="8530" spans="1:23" x14ac:dyDescent="0.25">
      <c r="A8530" t="s">
        <v>492</v>
      </c>
      <c r="B8530" s="1">
        <v>43753</v>
      </c>
      <c r="C8530">
        <v>25</v>
      </c>
      <c r="D8530" t="s">
        <v>536</v>
      </c>
      <c r="E8530" t="s">
        <v>536</v>
      </c>
      <c r="F8530" t="s">
        <v>537</v>
      </c>
      <c r="G8530" t="s">
        <v>92</v>
      </c>
      <c r="H8530" t="s">
        <v>49</v>
      </c>
      <c r="I8530" t="s">
        <v>49</v>
      </c>
      <c r="J8530" t="s">
        <v>9</v>
      </c>
      <c r="O8530" t="s">
        <v>92</v>
      </c>
      <c r="P8530" t="s">
        <v>9</v>
      </c>
      <c r="Q8530" t="s">
        <v>9</v>
      </c>
      <c r="R8530" t="s">
        <v>92</v>
      </c>
      <c r="S8530" t="s">
        <v>127</v>
      </c>
      <c r="T8530">
        <v>12</v>
      </c>
      <c r="U8530" t="s">
        <v>475</v>
      </c>
      <c r="W8530" t="s">
        <v>386</v>
      </c>
    </row>
    <row r="8531" spans="1:23" x14ac:dyDescent="0.25">
      <c r="A8531" t="s">
        <v>487</v>
      </c>
      <c r="B8531" s="1">
        <v>43753</v>
      </c>
      <c r="C8531">
        <v>100</v>
      </c>
      <c r="D8531" t="s">
        <v>719</v>
      </c>
      <c r="E8531" t="s">
        <v>719</v>
      </c>
      <c r="F8531" t="s">
        <v>501</v>
      </c>
      <c r="G8531" t="s">
        <v>92</v>
      </c>
      <c r="H8531" t="s">
        <v>30</v>
      </c>
      <c r="I8531" t="s">
        <v>30</v>
      </c>
      <c r="J8531" t="s">
        <v>9</v>
      </c>
      <c r="O8531" t="s">
        <v>92</v>
      </c>
      <c r="P8531" t="s">
        <v>9</v>
      </c>
      <c r="Q8531" t="s">
        <v>9</v>
      </c>
      <c r="R8531" t="s">
        <v>92</v>
      </c>
      <c r="S8531" t="s">
        <v>127</v>
      </c>
      <c r="T8531">
        <v>12</v>
      </c>
      <c r="U8531" t="s">
        <v>475</v>
      </c>
      <c r="W8531" t="s">
        <v>386</v>
      </c>
    </row>
    <row r="8532" spans="1:23" x14ac:dyDescent="0.25">
      <c r="A8532" t="s">
        <v>487</v>
      </c>
      <c r="B8532" s="1">
        <v>43753</v>
      </c>
      <c r="C8532">
        <v>-8</v>
      </c>
      <c r="D8532" t="s">
        <v>1919</v>
      </c>
      <c r="E8532" t="s">
        <v>1919</v>
      </c>
      <c r="F8532" t="s">
        <v>3185</v>
      </c>
      <c r="G8532" t="s">
        <v>55</v>
      </c>
      <c r="H8532" t="s">
        <v>225</v>
      </c>
      <c r="I8532" t="s">
        <v>225</v>
      </c>
      <c r="J8532" t="s">
        <v>9</v>
      </c>
      <c r="O8532" t="s">
        <v>55</v>
      </c>
      <c r="P8532" t="s">
        <v>9</v>
      </c>
      <c r="Q8532" t="s">
        <v>9</v>
      </c>
      <c r="R8532" t="s">
        <v>224</v>
      </c>
      <c r="S8532" t="s">
        <v>126</v>
      </c>
      <c r="T8532">
        <v>0</v>
      </c>
      <c r="U8532" t="s">
        <v>475</v>
      </c>
      <c r="V8532" t="s">
        <v>6075</v>
      </c>
      <c r="W8532" t="s">
        <v>386</v>
      </c>
    </row>
    <row r="8533" spans="1:23" x14ac:dyDescent="0.25">
      <c r="A8533" t="s">
        <v>19</v>
      </c>
      <c r="B8533" s="1">
        <v>43753</v>
      </c>
      <c r="C8533">
        <v>17845.22</v>
      </c>
      <c r="D8533" t="s">
        <v>719</v>
      </c>
      <c r="E8533" t="s">
        <v>719</v>
      </c>
      <c r="F8533" t="s">
        <v>565</v>
      </c>
      <c r="G8533" t="s">
        <v>92</v>
      </c>
      <c r="H8533" t="s">
        <v>30</v>
      </c>
      <c r="I8533" t="s">
        <v>30</v>
      </c>
      <c r="J8533" t="s">
        <v>9</v>
      </c>
      <c r="O8533" t="s">
        <v>92</v>
      </c>
      <c r="P8533" t="s">
        <v>9</v>
      </c>
      <c r="Q8533" t="s">
        <v>9</v>
      </c>
      <c r="R8533" t="s">
        <v>92</v>
      </c>
      <c r="S8533" t="s">
        <v>127</v>
      </c>
      <c r="T8533">
        <v>12</v>
      </c>
      <c r="U8533" t="s">
        <v>475</v>
      </c>
      <c r="W8533" t="s">
        <v>386</v>
      </c>
    </row>
    <row r="8534" spans="1:23" x14ac:dyDescent="0.25">
      <c r="A8534" t="s">
        <v>34</v>
      </c>
      <c r="B8534" s="1">
        <v>43753</v>
      </c>
      <c r="C8534">
        <v>157.38</v>
      </c>
      <c r="D8534" t="s">
        <v>46</v>
      </c>
      <c r="E8534" t="s">
        <v>46</v>
      </c>
      <c r="F8534" t="s">
        <v>703</v>
      </c>
      <c r="G8534" t="s">
        <v>55</v>
      </c>
      <c r="H8534" t="s">
        <v>18</v>
      </c>
      <c r="I8534" t="s">
        <v>18</v>
      </c>
      <c r="J8534" t="s">
        <v>9</v>
      </c>
      <c r="O8534" t="s">
        <v>55</v>
      </c>
      <c r="P8534" t="s">
        <v>9</v>
      </c>
      <c r="Q8534" t="s">
        <v>9</v>
      </c>
      <c r="R8534" t="s">
        <v>224</v>
      </c>
      <c r="S8534" t="s">
        <v>126</v>
      </c>
      <c r="T8534">
        <v>12</v>
      </c>
      <c r="U8534" t="s">
        <v>475</v>
      </c>
      <c r="W8534" t="s">
        <v>386</v>
      </c>
    </row>
    <row r="8535" spans="1:23" x14ac:dyDescent="0.25">
      <c r="A8535" t="s">
        <v>6856</v>
      </c>
      <c r="B8535" s="1">
        <v>43753</v>
      </c>
      <c r="C8535">
        <v>-5.75</v>
      </c>
      <c r="D8535" t="s">
        <v>493</v>
      </c>
      <c r="E8535" t="s">
        <v>493</v>
      </c>
      <c r="F8535" t="s">
        <v>1409</v>
      </c>
      <c r="G8535" t="s">
        <v>104</v>
      </c>
      <c r="H8535" t="s">
        <v>16</v>
      </c>
      <c r="I8535" t="s">
        <v>16</v>
      </c>
      <c r="J8535" t="s">
        <v>9</v>
      </c>
      <c r="O8535" t="s">
        <v>104</v>
      </c>
      <c r="P8535" t="s">
        <v>9</v>
      </c>
      <c r="Q8535" t="s">
        <v>9</v>
      </c>
      <c r="R8535" t="s">
        <v>122</v>
      </c>
      <c r="S8535" t="s">
        <v>127</v>
      </c>
      <c r="T8535">
        <v>12</v>
      </c>
      <c r="U8535" t="s">
        <v>475</v>
      </c>
      <c r="W8535" t="s">
        <v>386</v>
      </c>
    </row>
    <row r="8536" spans="1:23" x14ac:dyDescent="0.25">
      <c r="A8536" t="s">
        <v>19</v>
      </c>
      <c r="B8536" s="1">
        <v>43753</v>
      </c>
      <c r="C8536">
        <v>-43.92</v>
      </c>
      <c r="D8536" t="s">
        <v>701</v>
      </c>
      <c r="E8536" t="s">
        <v>701</v>
      </c>
      <c r="F8536" t="s">
        <v>702</v>
      </c>
      <c r="G8536" t="s">
        <v>94</v>
      </c>
      <c r="H8536" t="s">
        <v>24</v>
      </c>
      <c r="I8536" t="s">
        <v>24</v>
      </c>
      <c r="J8536" t="s">
        <v>9</v>
      </c>
      <c r="O8536" t="s">
        <v>94</v>
      </c>
      <c r="P8536" t="s">
        <v>29</v>
      </c>
      <c r="Q8536" t="s">
        <v>9</v>
      </c>
      <c r="R8536" t="s">
        <v>122</v>
      </c>
      <c r="S8536" t="s">
        <v>127</v>
      </c>
      <c r="T8536">
        <v>12</v>
      </c>
      <c r="U8536" t="s">
        <v>475</v>
      </c>
      <c r="V8536" t="s">
        <v>265</v>
      </c>
      <c r="W8536" t="s">
        <v>1640</v>
      </c>
    </row>
    <row r="8537" spans="1:23" x14ac:dyDescent="0.25">
      <c r="A8537" t="s">
        <v>487</v>
      </c>
      <c r="B8537" s="1">
        <v>43753</v>
      </c>
      <c r="C8537">
        <v>-650</v>
      </c>
      <c r="D8537" t="s">
        <v>1929</v>
      </c>
      <c r="E8537" t="s">
        <v>1929</v>
      </c>
      <c r="F8537" t="s">
        <v>3186</v>
      </c>
      <c r="G8537" t="s">
        <v>55</v>
      </c>
      <c r="H8537" t="s">
        <v>225</v>
      </c>
      <c r="I8537" t="s">
        <v>225</v>
      </c>
      <c r="J8537" t="s">
        <v>9</v>
      </c>
      <c r="O8537" t="s">
        <v>55</v>
      </c>
      <c r="P8537" t="s">
        <v>9</v>
      </c>
      <c r="Q8537" t="s">
        <v>9</v>
      </c>
      <c r="R8537" t="s">
        <v>224</v>
      </c>
      <c r="S8537" t="s">
        <v>126</v>
      </c>
      <c r="T8537">
        <v>0</v>
      </c>
      <c r="U8537" t="s">
        <v>475</v>
      </c>
      <c r="V8537" t="s">
        <v>6075</v>
      </c>
      <c r="W8537" t="s">
        <v>386</v>
      </c>
    </row>
    <row r="8538" spans="1:23" x14ac:dyDescent="0.25">
      <c r="A8538" t="s">
        <v>6856</v>
      </c>
      <c r="B8538" s="1">
        <v>43753</v>
      </c>
      <c r="C8538">
        <v>-28.82</v>
      </c>
      <c r="D8538" t="s">
        <v>938</v>
      </c>
      <c r="E8538" t="s">
        <v>938</v>
      </c>
      <c r="F8538" t="s">
        <v>1535</v>
      </c>
      <c r="G8538" t="s">
        <v>104</v>
      </c>
      <c r="H8538" t="s">
        <v>7</v>
      </c>
      <c r="I8538" t="s">
        <v>7</v>
      </c>
      <c r="J8538" t="s">
        <v>9</v>
      </c>
      <c r="O8538" t="s">
        <v>104</v>
      </c>
      <c r="P8538" t="s">
        <v>9</v>
      </c>
      <c r="Q8538" t="s">
        <v>9</v>
      </c>
      <c r="R8538" t="s">
        <v>122</v>
      </c>
      <c r="S8538" t="s">
        <v>127</v>
      </c>
      <c r="T8538">
        <v>12</v>
      </c>
      <c r="U8538" t="s">
        <v>475</v>
      </c>
      <c r="W8538" t="s">
        <v>386</v>
      </c>
    </row>
    <row r="8539" spans="1:23" x14ac:dyDescent="0.25">
      <c r="A8539" t="s">
        <v>492</v>
      </c>
      <c r="B8539" s="1">
        <v>43752</v>
      </c>
      <c r="C8539">
        <v>-6.59</v>
      </c>
      <c r="D8539" t="s">
        <v>678</v>
      </c>
      <c r="E8539" t="s">
        <v>678</v>
      </c>
      <c r="F8539" t="s">
        <v>3189</v>
      </c>
      <c r="G8539" t="s">
        <v>100</v>
      </c>
      <c r="H8539" t="s">
        <v>176</v>
      </c>
      <c r="I8539" t="s">
        <v>176</v>
      </c>
      <c r="J8539" t="s">
        <v>9</v>
      </c>
      <c r="O8539" t="s">
        <v>100</v>
      </c>
      <c r="P8539" t="s">
        <v>29</v>
      </c>
      <c r="Q8539" t="s">
        <v>3190</v>
      </c>
      <c r="R8539" t="s">
        <v>122</v>
      </c>
      <c r="S8539" t="s">
        <v>125</v>
      </c>
      <c r="T8539">
        <v>1</v>
      </c>
      <c r="U8539" t="s">
        <v>475</v>
      </c>
      <c r="V8539" t="s">
        <v>6075</v>
      </c>
      <c r="W8539" t="s">
        <v>1640</v>
      </c>
    </row>
    <row r="8540" spans="1:23" x14ac:dyDescent="0.25">
      <c r="A8540" t="s">
        <v>492</v>
      </c>
      <c r="B8540" s="1">
        <v>43752</v>
      </c>
      <c r="C8540">
        <v>-40.75</v>
      </c>
      <c r="D8540" t="s">
        <v>864</v>
      </c>
      <c r="E8540" t="s">
        <v>864</v>
      </c>
      <c r="F8540" t="s">
        <v>865</v>
      </c>
      <c r="G8540" t="s">
        <v>120</v>
      </c>
      <c r="H8540" t="s">
        <v>102</v>
      </c>
      <c r="I8540" t="s">
        <v>102</v>
      </c>
      <c r="J8540" t="s">
        <v>9</v>
      </c>
      <c r="O8540" t="s">
        <v>120</v>
      </c>
      <c r="P8540" t="s">
        <v>9</v>
      </c>
      <c r="Q8540" t="s">
        <v>3188</v>
      </c>
      <c r="R8540" t="s">
        <v>122</v>
      </c>
      <c r="S8540" t="s">
        <v>124</v>
      </c>
      <c r="T8540">
        <v>1</v>
      </c>
      <c r="U8540" t="s">
        <v>475</v>
      </c>
      <c r="W8540" t="s">
        <v>386</v>
      </c>
    </row>
    <row r="8541" spans="1:23" x14ac:dyDescent="0.25">
      <c r="A8541" t="s">
        <v>6856</v>
      </c>
      <c r="B8541" s="1">
        <v>43752</v>
      </c>
      <c r="C8541">
        <v>-3.74</v>
      </c>
      <c r="D8541" t="s">
        <v>3192</v>
      </c>
      <c r="E8541" t="s">
        <v>3192</v>
      </c>
      <c r="F8541" t="s">
        <v>3193</v>
      </c>
      <c r="G8541" t="s">
        <v>104</v>
      </c>
      <c r="H8541" t="s">
        <v>7</v>
      </c>
      <c r="I8541" t="s">
        <v>7</v>
      </c>
      <c r="J8541" t="s">
        <v>9</v>
      </c>
      <c r="O8541" t="s">
        <v>104</v>
      </c>
      <c r="P8541" t="s">
        <v>9</v>
      </c>
      <c r="Q8541" t="s">
        <v>3194</v>
      </c>
      <c r="R8541" t="s">
        <v>122</v>
      </c>
      <c r="S8541" t="s">
        <v>127</v>
      </c>
      <c r="T8541">
        <v>12</v>
      </c>
      <c r="U8541" t="s">
        <v>475</v>
      </c>
      <c r="W8541" t="s">
        <v>386</v>
      </c>
    </row>
    <row r="8542" spans="1:23" x14ac:dyDescent="0.25">
      <c r="A8542" t="s">
        <v>492</v>
      </c>
      <c r="B8542" s="1">
        <v>43752</v>
      </c>
      <c r="C8542">
        <v>-50</v>
      </c>
      <c r="D8542" t="s">
        <v>1980</v>
      </c>
      <c r="E8542" t="s">
        <v>1980</v>
      </c>
      <c r="F8542" t="s">
        <v>1981</v>
      </c>
      <c r="G8542" t="s">
        <v>10</v>
      </c>
      <c r="H8542" t="s">
        <v>57</v>
      </c>
      <c r="I8542" t="s">
        <v>57</v>
      </c>
      <c r="J8542" t="s">
        <v>9</v>
      </c>
      <c r="O8542" t="s">
        <v>10</v>
      </c>
      <c r="P8542" t="s">
        <v>9</v>
      </c>
      <c r="Q8542" t="s">
        <v>9</v>
      </c>
      <c r="R8542" t="s">
        <v>122</v>
      </c>
      <c r="S8542" t="s">
        <v>127</v>
      </c>
      <c r="T8542">
        <v>12</v>
      </c>
      <c r="U8542" t="s">
        <v>475</v>
      </c>
      <c r="W8542" t="s">
        <v>386</v>
      </c>
    </row>
    <row r="8543" spans="1:23" x14ac:dyDescent="0.25">
      <c r="A8543" t="s">
        <v>6856</v>
      </c>
      <c r="B8543" s="1">
        <v>43752</v>
      </c>
      <c r="C8543">
        <v>-6.49</v>
      </c>
      <c r="D8543" t="s">
        <v>2109</v>
      </c>
      <c r="E8543" t="s">
        <v>2109</v>
      </c>
      <c r="F8543" t="s">
        <v>3191</v>
      </c>
      <c r="G8543" t="s">
        <v>117</v>
      </c>
      <c r="H8543" t="s">
        <v>45</v>
      </c>
      <c r="I8543" t="s">
        <v>45</v>
      </c>
      <c r="J8543" t="s">
        <v>9</v>
      </c>
      <c r="O8543" t="s">
        <v>117</v>
      </c>
      <c r="P8543" t="s">
        <v>9</v>
      </c>
      <c r="Q8543" t="s">
        <v>9</v>
      </c>
      <c r="R8543" t="s">
        <v>122</v>
      </c>
      <c r="S8543" t="s">
        <v>127</v>
      </c>
      <c r="T8543">
        <v>12</v>
      </c>
      <c r="U8543" t="s">
        <v>475</v>
      </c>
      <c r="W8543" t="s">
        <v>386</v>
      </c>
    </row>
    <row r="8544" spans="1:23" x14ac:dyDescent="0.25">
      <c r="A8544" t="s">
        <v>544</v>
      </c>
      <c r="B8544" s="1">
        <v>43750</v>
      </c>
      <c r="C8544">
        <v>-16.670000000000002</v>
      </c>
      <c r="D8544" t="s">
        <v>3192</v>
      </c>
      <c r="E8544" t="s">
        <v>3192</v>
      </c>
      <c r="F8544" t="s">
        <v>3193</v>
      </c>
      <c r="G8544" t="s">
        <v>104</v>
      </c>
      <c r="H8544" t="s">
        <v>7</v>
      </c>
      <c r="I8544" t="s">
        <v>7</v>
      </c>
      <c r="J8544" t="s">
        <v>9</v>
      </c>
      <c r="O8544" t="s">
        <v>104</v>
      </c>
      <c r="P8544" t="s">
        <v>9</v>
      </c>
      <c r="Q8544" t="s">
        <v>3197</v>
      </c>
      <c r="R8544" t="s">
        <v>122</v>
      </c>
      <c r="S8544" t="s">
        <v>127</v>
      </c>
      <c r="T8544">
        <v>12</v>
      </c>
      <c r="U8544" t="s">
        <v>475</v>
      </c>
      <c r="W8544" t="s">
        <v>386</v>
      </c>
    </row>
    <row r="8545" spans="1:23" x14ac:dyDescent="0.25">
      <c r="A8545" t="s">
        <v>512</v>
      </c>
      <c r="B8545" s="1">
        <v>43750</v>
      </c>
      <c r="C8545">
        <v>-4.18</v>
      </c>
      <c r="D8545" t="s">
        <v>497</v>
      </c>
      <c r="E8545" t="s">
        <v>497</v>
      </c>
      <c r="F8545" t="s">
        <v>742</v>
      </c>
      <c r="G8545" t="s">
        <v>120</v>
      </c>
      <c r="H8545" t="s">
        <v>83</v>
      </c>
      <c r="I8545" t="s">
        <v>83</v>
      </c>
      <c r="J8545" t="s">
        <v>9</v>
      </c>
      <c r="O8545" t="s">
        <v>120</v>
      </c>
      <c r="P8545" t="s">
        <v>9</v>
      </c>
      <c r="Q8545" t="s">
        <v>3195</v>
      </c>
      <c r="R8545" t="s">
        <v>122</v>
      </c>
      <c r="S8545" t="s">
        <v>127</v>
      </c>
      <c r="T8545">
        <v>12</v>
      </c>
      <c r="U8545" t="s">
        <v>475</v>
      </c>
      <c r="W8545" t="s">
        <v>386</v>
      </c>
    </row>
    <row r="8546" spans="1:23" x14ac:dyDescent="0.25">
      <c r="A8546" t="s">
        <v>6856</v>
      </c>
      <c r="B8546" s="1">
        <v>43750</v>
      </c>
      <c r="C8546">
        <v>-110.87</v>
      </c>
      <c r="D8546" t="s">
        <v>495</v>
      </c>
      <c r="E8546" t="s">
        <v>495</v>
      </c>
      <c r="F8546" t="s">
        <v>601</v>
      </c>
      <c r="G8546" t="s">
        <v>104</v>
      </c>
      <c r="H8546" t="s">
        <v>16</v>
      </c>
      <c r="I8546" t="s">
        <v>16</v>
      </c>
      <c r="J8546" t="s">
        <v>9</v>
      </c>
      <c r="O8546" t="s">
        <v>104</v>
      </c>
      <c r="P8546" t="s">
        <v>9</v>
      </c>
      <c r="Q8546" t="s">
        <v>9</v>
      </c>
      <c r="R8546" t="s">
        <v>122</v>
      </c>
      <c r="S8546" t="s">
        <v>127</v>
      </c>
      <c r="T8546">
        <v>12</v>
      </c>
      <c r="U8546" t="s">
        <v>475</v>
      </c>
      <c r="W8546" t="s">
        <v>386</v>
      </c>
    </row>
    <row r="8547" spans="1:23" x14ac:dyDescent="0.25">
      <c r="A8547" t="s">
        <v>512</v>
      </c>
      <c r="B8547" s="1">
        <v>43750</v>
      </c>
      <c r="C8547">
        <v>10.45</v>
      </c>
      <c r="D8547" t="s">
        <v>497</v>
      </c>
      <c r="E8547" t="s">
        <v>497</v>
      </c>
      <c r="F8547" t="s">
        <v>742</v>
      </c>
      <c r="G8547" t="s">
        <v>110</v>
      </c>
      <c r="H8547" t="s">
        <v>108</v>
      </c>
      <c r="I8547" t="s">
        <v>108</v>
      </c>
      <c r="J8547" t="s">
        <v>9</v>
      </c>
      <c r="O8547" t="s">
        <v>110</v>
      </c>
      <c r="P8547" t="s">
        <v>9</v>
      </c>
      <c r="Q8547" t="s">
        <v>3196</v>
      </c>
      <c r="R8547" t="s">
        <v>122</v>
      </c>
      <c r="S8547" t="s">
        <v>125</v>
      </c>
      <c r="T8547">
        <v>1</v>
      </c>
      <c r="U8547" t="s">
        <v>475</v>
      </c>
      <c r="W8547" t="s">
        <v>386</v>
      </c>
    </row>
    <row r="8548" spans="1:23" x14ac:dyDescent="0.25">
      <c r="A8548" t="s">
        <v>6856</v>
      </c>
      <c r="B8548" s="1">
        <v>43750</v>
      </c>
      <c r="C8548">
        <v>-33</v>
      </c>
      <c r="D8548" t="s">
        <v>3198</v>
      </c>
      <c r="E8548" t="s">
        <v>3198</v>
      </c>
      <c r="F8548" t="s">
        <v>3199</v>
      </c>
      <c r="G8548" t="s">
        <v>117</v>
      </c>
      <c r="H8548" t="s">
        <v>45</v>
      </c>
      <c r="I8548" t="s">
        <v>45</v>
      </c>
      <c r="J8548" t="s">
        <v>9</v>
      </c>
      <c r="O8548" t="s">
        <v>117</v>
      </c>
      <c r="P8548" t="s">
        <v>9</v>
      </c>
      <c r="Q8548" t="s">
        <v>3200</v>
      </c>
      <c r="R8548" t="s">
        <v>122</v>
      </c>
      <c r="S8548" t="s">
        <v>127</v>
      </c>
      <c r="T8548">
        <v>12</v>
      </c>
      <c r="U8548" t="s">
        <v>475</v>
      </c>
      <c r="W8548" t="s">
        <v>386</v>
      </c>
    </row>
    <row r="8549" spans="1:23" x14ac:dyDescent="0.25">
      <c r="A8549" t="s">
        <v>488</v>
      </c>
      <c r="B8549" s="1">
        <v>43749</v>
      </c>
      <c r="C8549">
        <v>118.46</v>
      </c>
      <c r="D8549" t="s">
        <v>489</v>
      </c>
      <c r="E8549" t="s">
        <v>489</v>
      </c>
      <c r="F8549" t="s">
        <v>490</v>
      </c>
      <c r="G8549" t="s">
        <v>92</v>
      </c>
      <c r="H8549" t="s">
        <v>71</v>
      </c>
      <c r="I8549" t="s">
        <v>71</v>
      </c>
      <c r="J8549" t="s">
        <v>9</v>
      </c>
      <c r="O8549" t="s">
        <v>92</v>
      </c>
      <c r="P8549" t="s">
        <v>9</v>
      </c>
      <c r="Q8549" t="s">
        <v>9</v>
      </c>
      <c r="R8549" t="s">
        <v>92</v>
      </c>
      <c r="S8549" t="s">
        <v>127</v>
      </c>
      <c r="T8549">
        <v>12</v>
      </c>
      <c r="U8549" t="s">
        <v>475</v>
      </c>
      <c r="W8549" t="s">
        <v>386</v>
      </c>
    </row>
    <row r="8550" spans="1:23" x14ac:dyDescent="0.25">
      <c r="A8550" t="s">
        <v>487</v>
      </c>
      <c r="B8550" s="1">
        <v>43749</v>
      </c>
      <c r="C8550">
        <v>500</v>
      </c>
      <c r="D8550" t="s">
        <v>518</v>
      </c>
      <c r="E8550" t="s">
        <v>518</v>
      </c>
      <c r="F8550" t="s">
        <v>3201</v>
      </c>
      <c r="G8550" t="s">
        <v>92</v>
      </c>
      <c r="H8550" t="s">
        <v>71</v>
      </c>
      <c r="I8550" t="s">
        <v>71</v>
      </c>
      <c r="J8550" t="s">
        <v>9</v>
      </c>
      <c r="O8550" t="s">
        <v>92</v>
      </c>
      <c r="P8550" t="s">
        <v>9</v>
      </c>
      <c r="Q8550" t="s">
        <v>3202</v>
      </c>
      <c r="R8550" t="s">
        <v>92</v>
      </c>
      <c r="S8550" t="s">
        <v>127</v>
      </c>
      <c r="T8550">
        <v>12</v>
      </c>
      <c r="U8550" t="s">
        <v>475</v>
      </c>
      <c r="W8550" t="s">
        <v>386</v>
      </c>
    </row>
    <row r="8551" spans="1:23" x14ac:dyDescent="0.25">
      <c r="A8551" t="s">
        <v>544</v>
      </c>
      <c r="B8551" s="1">
        <v>43749</v>
      </c>
      <c r="C8551">
        <v>-17.52</v>
      </c>
      <c r="D8551" t="s">
        <v>979</v>
      </c>
      <c r="E8551" t="s">
        <v>979</v>
      </c>
      <c r="F8551" t="s">
        <v>1508</v>
      </c>
      <c r="G8551" t="s">
        <v>104</v>
      </c>
      <c r="H8551" t="s">
        <v>7</v>
      </c>
      <c r="I8551" t="s">
        <v>7</v>
      </c>
      <c r="J8551" t="s">
        <v>9</v>
      </c>
      <c r="O8551" t="s">
        <v>104</v>
      </c>
      <c r="P8551" t="s">
        <v>9</v>
      </c>
      <c r="Q8551" t="s">
        <v>9</v>
      </c>
      <c r="R8551" t="s">
        <v>122</v>
      </c>
      <c r="S8551" t="s">
        <v>127</v>
      </c>
      <c r="T8551">
        <v>12</v>
      </c>
      <c r="U8551" t="s">
        <v>475</v>
      </c>
      <c r="W8551" t="s">
        <v>386</v>
      </c>
    </row>
    <row r="8552" spans="1:23" x14ac:dyDescent="0.25">
      <c r="A8552" t="s">
        <v>492</v>
      </c>
      <c r="B8552" s="1">
        <v>43749</v>
      </c>
      <c r="C8552">
        <v>-59</v>
      </c>
      <c r="D8552" t="s">
        <v>1184</v>
      </c>
      <c r="E8552" t="s">
        <v>1184</v>
      </c>
      <c r="F8552" t="s">
        <v>1908</v>
      </c>
      <c r="G8552" t="s">
        <v>117</v>
      </c>
      <c r="H8552" t="s">
        <v>45</v>
      </c>
      <c r="I8552" t="s">
        <v>45</v>
      </c>
      <c r="J8552" t="s">
        <v>9</v>
      </c>
      <c r="O8552" t="s">
        <v>117</v>
      </c>
      <c r="P8552" t="s">
        <v>9</v>
      </c>
      <c r="Q8552" t="s">
        <v>3203</v>
      </c>
      <c r="R8552" t="s">
        <v>122</v>
      </c>
      <c r="S8552" t="s">
        <v>127</v>
      </c>
      <c r="T8552">
        <v>12</v>
      </c>
      <c r="U8552" t="s">
        <v>475</v>
      </c>
      <c r="W8552" t="s">
        <v>386</v>
      </c>
    </row>
    <row r="8553" spans="1:23" x14ac:dyDescent="0.25">
      <c r="A8553" t="s">
        <v>63</v>
      </c>
      <c r="B8553" s="1">
        <v>43749</v>
      </c>
      <c r="C8553">
        <v>-2300</v>
      </c>
      <c r="D8553" t="s">
        <v>621</v>
      </c>
      <c r="E8553" t="s">
        <v>621</v>
      </c>
      <c r="F8553" t="s">
        <v>622</v>
      </c>
      <c r="G8553" t="s">
        <v>55</v>
      </c>
      <c r="H8553" t="s">
        <v>225</v>
      </c>
      <c r="I8553" t="s">
        <v>225</v>
      </c>
      <c r="J8553" t="s">
        <v>9</v>
      </c>
      <c r="O8553" t="s">
        <v>55</v>
      </c>
      <c r="P8553" t="s">
        <v>9</v>
      </c>
      <c r="Q8553" t="s">
        <v>9</v>
      </c>
      <c r="R8553" t="s">
        <v>224</v>
      </c>
      <c r="S8553" t="s">
        <v>126</v>
      </c>
      <c r="T8553">
        <v>0</v>
      </c>
      <c r="U8553" t="s">
        <v>475</v>
      </c>
      <c r="V8553" t="s">
        <v>6075</v>
      </c>
      <c r="W8553" t="s">
        <v>386</v>
      </c>
    </row>
    <row r="8554" spans="1:23" x14ac:dyDescent="0.25">
      <c r="A8554" t="s">
        <v>6856</v>
      </c>
      <c r="B8554" s="1">
        <v>43749</v>
      </c>
      <c r="C8554">
        <v>-30</v>
      </c>
      <c r="D8554" t="s">
        <v>2109</v>
      </c>
      <c r="E8554" t="s">
        <v>2109</v>
      </c>
      <c r="F8554" t="s">
        <v>3214</v>
      </c>
      <c r="G8554" t="s">
        <v>117</v>
      </c>
      <c r="H8554" t="s">
        <v>45</v>
      </c>
      <c r="I8554" t="s">
        <v>45</v>
      </c>
      <c r="J8554" t="s">
        <v>9</v>
      </c>
      <c r="O8554" t="s">
        <v>117</v>
      </c>
      <c r="P8554" t="s">
        <v>9</v>
      </c>
      <c r="Q8554" t="s">
        <v>9</v>
      </c>
      <c r="R8554" t="s">
        <v>122</v>
      </c>
      <c r="S8554" t="s">
        <v>127</v>
      </c>
      <c r="T8554">
        <v>12</v>
      </c>
      <c r="U8554" t="s">
        <v>475</v>
      </c>
      <c r="W8554" t="s">
        <v>386</v>
      </c>
    </row>
    <row r="8555" spans="1:23" x14ac:dyDescent="0.25">
      <c r="A8555" t="s">
        <v>19</v>
      </c>
      <c r="B8555" s="1">
        <v>43749</v>
      </c>
      <c r="C8555">
        <v>2300</v>
      </c>
      <c r="D8555" t="s">
        <v>2883</v>
      </c>
      <c r="E8555" t="s">
        <v>2883</v>
      </c>
      <c r="F8555" t="s">
        <v>2884</v>
      </c>
      <c r="G8555" t="s">
        <v>55</v>
      </c>
      <c r="H8555" t="s">
        <v>225</v>
      </c>
      <c r="I8555" t="s">
        <v>225</v>
      </c>
      <c r="J8555" t="s">
        <v>9</v>
      </c>
      <c r="O8555" t="s">
        <v>55</v>
      </c>
      <c r="P8555" t="s">
        <v>9</v>
      </c>
      <c r="Q8555" t="s">
        <v>9</v>
      </c>
      <c r="R8555" t="s">
        <v>224</v>
      </c>
      <c r="S8555" t="s">
        <v>126</v>
      </c>
      <c r="T8555">
        <v>0</v>
      </c>
      <c r="U8555" t="s">
        <v>475</v>
      </c>
      <c r="V8555" t="s">
        <v>6075</v>
      </c>
      <c r="W8555" t="s">
        <v>386</v>
      </c>
    </row>
    <row r="8556" spans="1:23" x14ac:dyDescent="0.25">
      <c r="A8556" t="s">
        <v>19</v>
      </c>
      <c r="B8556" s="1">
        <v>43749</v>
      </c>
      <c r="C8556">
        <v>-100</v>
      </c>
      <c r="D8556" t="s">
        <v>3205</v>
      </c>
      <c r="E8556" t="s">
        <v>3205</v>
      </c>
      <c r="F8556" t="s">
        <v>3206</v>
      </c>
      <c r="G8556" t="s">
        <v>78</v>
      </c>
      <c r="H8556" t="s">
        <v>27</v>
      </c>
      <c r="I8556" t="s">
        <v>27</v>
      </c>
      <c r="J8556" t="s">
        <v>9</v>
      </c>
      <c r="O8556" t="s">
        <v>78</v>
      </c>
      <c r="P8556" t="s">
        <v>9</v>
      </c>
      <c r="Q8556" t="s">
        <v>3207</v>
      </c>
      <c r="R8556" t="s">
        <v>122</v>
      </c>
      <c r="S8556" t="s">
        <v>127</v>
      </c>
      <c r="T8556">
        <v>1</v>
      </c>
      <c r="U8556" t="s">
        <v>475</v>
      </c>
      <c r="W8556" t="s">
        <v>386</v>
      </c>
    </row>
    <row r="8557" spans="1:23" x14ac:dyDescent="0.25">
      <c r="A8557" t="s">
        <v>6856</v>
      </c>
      <c r="B8557" s="1">
        <v>43749</v>
      </c>
      <c r="C8557">
        <v>-59.48</v>
      </c>
      <c r="D8557" t="s">
        <v>3212</v>
      </c>
      <c r="E8557" t="s">
        <v>3212</v>
      </c>
      <c r="F8557" t="s">
        <v>3213</v>
      </c>
      <c r="G8557" t="s">
        <v>13</v>
      </c>
      <c r="H8557" t="s">
        <v>15</v>
      </c>
      <c r="I8557" t="s">
        <v>15</v>
      </c>
      <c r="J8557" t="s">
        <v>9</v>
      </c>
      <c r="O8557" t="s">
        <v>13</v>
      </c>
      <c r="P8557" t="s">
        <v>9</v>
      </c>
      <c r="Q8557" t="s">
        <v>9</v>
      </c>
      <c r="R8557" t="s">
        <v>122</v>
      </c>
      <c r="S8557" t="s">
        <v>127</v>
      </c>
      <c r="T8557">
        <v>12</v>
      </c>
      <c r="U8557" t="s">
        <v>475</v>
      </c>
      <c r="W8557" t="s">
        <v>386</v>
      </c>
    </row>
    <row r="8558" spans="1:23" x14ac:dyDescent="0.25">
      <c r="A8558" t="s">
        <v>6856</v>
      </c>
      <c r="B8558" s="1">
        <v>43749</v>
      </c>
      <c r="C8558">
        <v>-274</v>
      </c>
      <c r="D8558" t="s">
        <v>3215</v>
      </c>
      <c r="E8558" t="s">
        <v>3215</v>
      </c>
      <c r="F8558" t="s">
        <v>3216</v>
      </c>
      <c r="G8558" t="s">
        <v>13</v>
      </c>
      <c r="H8558" t="s">
        <v>15</v>
      </c>
      <c r="I8558" t="s">
        <v>15</v>
      </c>
      <c r="J8558" t="s">
        <v>9</v>
      </c>
      <c r="O8558" t="s">
        <v>13</v>
      </c>
      <c r="P8558" t="s">
        <v>9</v>
      </c>
      <c r="Q8558" t="s">
        <v>3217</v>
      </c>
      <c r="R8558" t="s">
        <v>122</v>
      </c>
      <c r="S8558" t="s">
        <v>127</v>
      </c>
      <c r="T8558">
        <v>12</v>
      </c>
      <c r="U8558" t="s">
        <v>475</v>
      </c>
      <c r="W8558" t="s">
        <v>386</v>
      </c>
    </row>
    <row r="8559" spans="1:23" x14ac:dyDescent="0.25">
      <c r="A8559" t="s">
        <v>6856</v>
      </c>
      <c r="B8559" s="1">
        <v>43749</v>
      </c>
      <c r="C8559">
        <v>-50</v>
      </c>
      <c r="D8559" t="s">
        <v>3209</v>
      </c>
      <c r="E8559" t="s">
        <v>3209</v>
      </c>
      <c r="F8559" t="s">
        <v>3210</v>
      </c>
      <c r="G8559" t="s">
        <v>78</v>
      </c>
      <c r="H8559" t="s">
        <v>60</v>
      </c>
      <c r="I8559" t="s">
        <v>60</v>
      </c>
      <c r="J8559" t="s">
        <v>9</v>
      </c>
      <c r="O8559" t="s">
        <v>78</v>
      </c>
      <c r="P8559" t="s">
        <v>29</v>
      </c>
      <c r="Q8559" t="s">
        <v>3211</v>
      </c>
      <c r="R8559" t="s">
        <v>122</v>
      </c>
      <c r="S8559" t="s">
        <v>124</v>
      </c>
      <c r="T8559">
        <v>1</v>
      </c>
      <c r="U8559" t="s">
        <v>475</v>
      </c>
      <c r="V8559" t="s">
        <v>289</v>
      </c>
      <c r="W8559" t="s">
        <v>1640</v>
      </c>
    </row>
    <row r="8560" spans="1:23" x14ac:dyDescent="0.25">
      <c r="A8560" t="s">
        <v>6856</v>
      </c>
      <c r="B8560" s="1">
        <v>43749</v>
      </c>
      <c r="C8560">
        <v>-30</v>
      </c>
      <c r="D8560" t="s">
        <v>969</v>
      </c>
      <c r="E8560" t="s">
        <v>969</v>
      </c>
      <c r="F8560" t="s">
        <v>3204</v>
      </c>
      <c r="G8560" t="s">
        <v>117</v>
      </c>
      <c r="H8560" t="s">
        <v>42</v>
      </c>
      <c r="I8560" t="s">
        <v>42</v>
      </c>
      <c r="J8560" t="s">
        <v>9</v>
      </c>
      <c r="O8560" t="s">
        <v>117</v>
      </c>
      <c r="P8560" t="s">
        <v>9</v>
      </c>
      <c r="Q8560" t="s">
        <v>9</v>
      </c>
      <c r="R8560" t="s">
        <v>122</v>
      </c>
      <c r="S8560" t="s">
        <v>127</v>
      </c>
      <c r="T8560">
        <v>12</v>
      </c>
      <c r="U8560" t="s">
        <v>475</v>
      </c>
      <c r="W8560" t="s">
        <v>386</v>
      </c>
    </row>
    <row r="8561" spans="1:23" x14ac:dyDescent="0.25">
      <c r="A8561" t="s">
        <v>544</v>
      </c>
      <c r="B8561" s="1">
        <v>43749</v>
      </c>
      <c r="C8561">
        <v>-21.9</v>
      </c>
      <c r="D8561" t="s">
        <v>495</v>
      </c>
      <c r="E8561" t="s">
        <v>495</v>
      </c>
      <c r="F8561" t="s">
        <v>601</v>
      </c>
      <c r="G8561" t="s">
        <v>117</v>
      </c>
      <c r="H8561" t="s">
        <v>44</v>
      </c>
      <c r="I8561" t="s">
        <v>44</v>
      </c>
      <c r="J8561" t="s">
        <v>9</v>
      </c>
      <c r="O8561" t="s">
        <v>117</v>
      </c>
      <c r="P8561" t="s">
        <v>9</v>
      </c>
      <c r="Q8561" t="s">
        <v>9</v>
      </c>
      <c r="R8561" t="s">
        <v>122</v>
      </c>
      <c r="S8561" t="s">
        <v>127</v>
      </c>
      <c r="T8561">
        <v>12</v>
      </c>
      <c r="U8561" t="s">
        <v>475</v>
      </c>
      <c r="W8561" t="s">
        <v>386</v>
      </c>
    </row>
    <row r="8562" spans="1:23" x14ac:dyDescent="0.25">
      <c r="A8562" t="s">
        <v>544</v>
      </c>
      <c r="B8562" s="1">
        <v>43749</v>
      </c>
      <c r="C8562">
        <v>-9.52</v>
      </c>
      <c r="D8562" t="s">
        <v>744</v>
      </c>
      <c r="E8562" t="s">
        <v>744</v>
      </c>
      <c r="F8562" t="s">
        <v>3208</v>
      </c>
      <c r="G8562" t="s">
        <v>104</v>
      </c>
      <c r="H8562" t="s">
        <v>7</v>
      </c>
      <c r="I8562" t="s">
        <v>7</v>
      </c>
      <c r="J8562" t="s">
        <v>9</v>
      </c>
      <c r="O8562" t="s">
        <v>104</v>
      </c>
      <c r="P8562" t="s">
        <v>9</v>
      </c>
      <c r="Q8562" t="s">
        <v>9</v>
      </c>
      <c r="R8562" t="s">
        <v>122</v>
      </c>
      <c r="S8562" t="s">
        <v>127</v>
      </c>
      <c r="T8562">
        <v>12</v>
      </c>
      <c r="U8562" t="s">
        <v>475</v>
      </c>
      <c r="W8562" t="s">
        <v>386</v>
      </c>
    </row>
    <row r="8563" spans="1:23" x14ac:dyDescent="0.25">
      <c r="A8563" t="s">
        <v>6856</v>
      </c>
      <c r="B8563" s="1">
        <v>43749</v>
      </c>
      <c r="C8563">
        <v>-70</v>
      </c>
      <c r="D8563" t="s">
        <v>3220</v>
      </c>
      <c r="E8563" t="s">
        <v>3220</v>
      </c>
      <c r="F8563" t="s">
        <v>3221</v>
      </c>
      <c r="G8563" t="s">
        <v>117</v>
      </c>
      <c r="H8563" t="s">
        <v>14</v>
      </c>
      <c r="I8563" t="s">
        <v>14</v>
      </c>
      <c r="J8563" t="s">
        <v>9</v>
      </c>
      <c r="O8563" t="s">
        <v>117</v>
      </c>
      <c r="P8563" t="s">
        <v>9</v>
      </c>
      <c r="Q8563" t="s">
        <v>9</v>
      </c>
      <c r="R8563" t="s">
        <v>122</v>
      </c>
      <c r="S8563" t="s">
        <v>127</v>
      </c>
      <c r="T8563">
        <v>12</v>
      </c>
      <c r="U8563" t="s">
        <v>475</v>
      </c>
      <c r="W8563" t="s">
        <v>386</v>
      </c>
    </row>
    <row r="8564" spans="1:23" x14ac:dyDescent="0.25">
      <c r="A8564" t="s">
        <v>544</v>
      </c>
      <c r="B8564" s="1">
        <v>43749</v>
      </c>
      <c r="C8564">
        <v>-10</v>
      </c>
      <c r="D8564" t="s">
        <v>3218</v>
      </c>
      <c r="E8564" t="s">
        <v>3218</v>
      </c>
      <c r="F8564" t="s">
        <v>3219</v>
      </c>
      <c r="G8564" t="s">
        <v>10</v>
      </c>
      <c r="H8564" t="s">
        <v>35</v>
      </c>
      <c r="I8564" t="s">
        <v>35</v>
      </c>
      <c r="J8564" t="s">
        <v>9</v>
      </c>
      <c r="O8564" t="s">
        <v>10</v>
      </c>
      <c r="P8564" t="s">
        <v>9</v>
      </c>
      <c r="Q8564" t="s">
        <v>9</v>
      </c>
      <c r="R8564" t="s">
        <v>122</v>
      </c>
      <c r="S8564" t="s">
        <v>127</v>
      </c>
      <c r="T8564">
        <v>12</v>
      </c>
      <c r="U8564" t="s">
        <v>475</v>
      </c>
      <c r="W8564" t="s">
        <v>386</v>
      </c>
    </row>
    <row r="8565" spans="1:23" x14ac:dyDescent="0.25">
      <c r="A8565" t="s">
        <v>19</v>
      </c>
      <c r="B8565" s="1">
        <v>43748</v>
      </c>
      <c r="C8565">
        <v>-1000</v>
      </c>
      <c r="D8565" t="s">
        <v>1910</v>
      </c>
      <c r="E8565" t="s">
        <v>1910</v>
      </c>
      <c r="F8565" t="s">
        <v>1911</v>
      </c>
      <c r="G8565" t="s">
        <v>55</v>
      </c>
      <c r="H8565" t="s">
        <v>225</v>
      </c>
      <c r="I8565" t="s">
        <v>225</v>
      </c>
      <c r="J8565" t="s">
        <v>9</v>
      </c>
      <c r="O8565" t="s">
        <v>55</v>
      </c>
      <c r="P8565" t="s">
        <v>9</v>
      </c>
      <c r="Q8565" t="s">
        <v>9</v>
      </c>
      <c r="R8565" t="s">
        <v>224</v>
      </c>
      <c r="S8565" t="s">
        <v>126</v>
      </c>
      <c r="T8565">
        <v>0</v>
      </c>
      <c r="U8565" t="s">
        <v>475</v>
      </c>
      <c r="V8565" t="s">
        <v>6075</v>
      </c>
      <c r="W8565" t="s">
        <v>386</v>
      </c>
    </row>
    <row r="8566" spans="1:23" x14ac:dyDescent="0.25">
      <c r="A8566" t="s">
        <v>19</v>
      </c>
      <c r="B8566" s="1">
        <v>43748</v>
      </c>
      <c r="C8566">
        <v>-11400</v>
      </c>
      <c r="D8566" t="s">
        <v>921</v>
      </c>
      <c r="E8566" t="s">
        <v>921</v>
      </c>
      <c r="F8566" t="s">
        <v>922</v>
      </c>
      <c r="G8566" t="s">
        <v>121</v>
      </c>
      <c r="H8566" t="s">
        <v>48</v>
      </c>
      <c r="I8566" t="s">
        <v>48</v>
      </c>
      <c r="J8566" t="s">
        <v>9</v>
      </c>
      <c r="O8566" t="s">
        <v>121</v>
      </c>
      <c r="P8566" t="s">
        <v>9</v>
      </c>
      <c r="Q8566" t="s">
        <v>9</v>
      </c>
      <c r="R8566" t="s">
        <v>122</v>
      </c>
      <c r="S8566" t="s">
        <v>127</v>
      </c>
      <c r="T8566">
        <v>1</v>
      </c>
      <c r="U8566" t="s">
        <v>475</v>
      </c>
      <c r="W8566" t="s">
        <v>386</v>
      </c>
    </row>
    <row r="8567" spans="1:23" x14ac:dyDescent="0.25">
      <c r="A8567" t="s">
        <v>544</v>
      </c>
      <c r="B8567" s="1">
        <v>43747</v>
      </c>
      <c r="C8567">
        <v>-5.65</v>
      </c>
      <c r="D8567" t="s">
        <v>1000</v>
      </c>
      <c r="E8567" t="s">
        <v>1000</v>
      </c>
      <c r="F8567" t="s">
        <v>3225</v>
      </c>
      <c r="G8567" t="s">
        <v>104</v>
      </c>
      <c r="H8567" t="s">
        <v>7</v>
      </c>
      <c r="I8567" t="s">
        <v>7</v>
      </c>
      <c r="J8567" t="s">
        <v>9</v>
      </c>
      <c r="O8567" t="s">
        <v>104</v>
      </c>
      <c r="P8567" t="s">
        <v>9</v>
      </c>
      <c r="Q8567" t="s">
        <v>9</v>
      </c>
      <c r="R8567" t="s">
        <v>122</v>
      </c>
      <c r="S8567" t="s">
        <v>127</v>
      </c>
      <c r="T8567">
        <v>12</v>
      </c>
      <c r="U8567" t="s">
        <v>475</v>
      </c>
      <c r="W8567" t="s">
        <v>386</v>
      </c>
    </row>
    <row r="8568" spans="1:23" x14ac:dyDescent="0.25">
      <c r="A8568" t="s">
        <v>19</v>
      </c>
      <c r="B8568" s="1">
        <v>43747</v>
      </c>
      <c r="C8568">
        <v>23.75</v>
      </c>
      <c r="D8568" t="s">
        <v>3222</v>
      </c>
      <c r="E8568" t="s">
        <v>3222</v>
      </c>
      <c r="F8568" t="s">
        <v>598</v>
      </c>
      <c r="G8568" t="s">
        <v>10</v>
      </c>
      <c r="H8568" t="s">
        <v>64</v>
      </c>
      <c r="I8568" t="s">
        <v>64</v>
      </c>
      <c r="J8568" t="s">
        <v>3223</v>
      </c>
      <c r="O8568" t="s">
        <v>10</v>
      </c>
      <c r="P8568" t="s">
        <v>9</v>
      </c>
      <c r="Q8568" t="s">
        <v>3224</v>
      </c>
      <c r="R8568" t="s">
        <v>122</v>
      </c>
      <c r="S8568" t="s">
        <v>127</v>
      </c>
      <c r="T8568">
        <v>1</v>
      </c>
      <c r="U8568" t="s">
        <v>475</v>
      </c>
      <c r="W8568" t="s">
        <v>386</v>
      </c>
    </row>
    <row r="8569" spans="1:23" x14ac:dyDescent="0.25">
      <c r="A8569" t="s">
        <v>336</v>
      </c>
      <c r="B8569" s="1">
        <v>43747</v>
      </c>
      <c r="C8569">
        <v>1000</v>
      </c>
      <c r="D8569" t="s">
        <v>789</v>
      </c>
      <c r="E8569" t="s">
        <v>789</v>
      </c>
      <c r="F8569" t="s">
        <v>1921</v>
      </c>
      <c r="G8569" t="s">
        <v>55</v>
      </c>
      <c r="H8569" t="s">
        <v>225</v>
      </c>
      <c r="I8569" t="s">
        <v>225</v>
      </c>
      <c r="J8569" t="s">
        <v>9</v>
      </c>
      <c r="O8569" t="s">
        <v>55</v>
      </c>
      <c r="P8569" t="s">
        <v>9</v>
      </c>
      <c r="Q8569" t="s">
        <v>9</v>
      </c>
      <c r="R8569" t="s">
        <v>224</v>
      </c>
      <c r="S8569" t="s">
        <v>126</v>
      </c>
      <c r="T8569">
        <v>0</v>
      </c>
      <c r="U8569" t="s">
        <v>475</v>
      </c>
      <c r="V8569" t="s">
        <v>6075</v>
      </c>
      <c r="W8569" t="s">
        <v>386</v>
      </c>
    </row>
    <row r="8570" spans="1:23" x14ac:dyDescent="0.25">
      <c r="A8570" t="s">
        <v>492</v>
      </c>
      <c r="B8570" s="1">
        <v>43746</v>
      </c>
      <c r="C8570">
        <v>-13.21</v>
      </c>
      <c r="D8570" t="s">
        <v>593</v>
      </c>
      <c r="E8570" t="s">
        <v>593</v>
      </c>
      <c r="F8570" t="s">
        <v>594</v>
      </c>
      <c r="G8570" t="s">
        <v>117</v>
      </c>
      <c r="H8570" t="s">
        <v>44</v>
      </c>
      <c r="I8570" t="s">
        <v>44</v>
      </c>
      <c r="J8570" t="s">
        <v>9</v>
      </c>
      <c r="O8570" t="s">
        <v>117</v>
      </c>
      <c r="P8570" t="s">
        <v>9</v>
      </c>
      <c r="Q8570" t="s">
        <v>9</v>
      </c>
      <c r="R8570" t="s">
        <v>122</v>
      </c>
      <c r="S8570" t="s">
        <v>127</v>
      </c>
      <c r="T8570">
        <v>12</v>
      </c>
      <c r="U8570" t="s">
        <v>475</v>
      </c>
      <c r="W8570" t="s">
        <v>386</v>
      </c>
    </row>
    <row r="8571" spans="1:23" x14ac:dyDescent="0.25">
      <c r="A8571" t="s">
        <v>63</v>
      </c>
      <c r="B8571" s="1">
        <v>43746</v>
      </c>
      <c r="C8571">
        <v>2300</v>
      </c>
      <c r="D8571" t="s">
        <v>1700</v>
      </c>
      <c r="E8571" t="s">
        <v>1700</v>
      </c>
      <c r="F8571" t="s">
        <v>598</v>
      </c>
      <c r="G8571" t="s">
        <v>92</v>
      </c>
      <c r="H8571" t="s">
        <v>62</v>
      </c>
      <c r="I8571" t="s">
        <v>62</v>
      </c>
      <c r="J8571" t="s">
        <v>9</v>
      </c>
      <c r="O8571" t="s">
        <v>92</v>
      </c>
      <c r="P8571" t="s">
        <v>29</v>
      </c>
      <c r="Q8571" t="s">
        <v>9</v>
      </c>
      <c r="R8571" t="s">
        <v>92</v>
      </c>
      <c r="S8571" t="s">
        <v>127</v>
      </c>
      <c r="T8571">
        <v>12</v>
      </c>
      <c r="U8571" t="s">
        <v>475</v>
      </c>
      <c r="V8571" t="s">
        <v>62</v>
      </c>
      <c r="W8571" t="s">
        <v>1640</v>
      </c>
    </row>
    <row r="8572" spans="1:23" x14ac:dyDescent="0.25">
      <c r="A8572" t="s">
        <v>492</v>
      </c>
      <c r="B8572" s="1">
        <v>43746</v>
      </c>
      <c r="C8572">
        <v>-7.06</v>
      </c>
      <c r="D8572" t="s">
        <v>3226</v>
      </c>
      <c r="E8572" t="s">
        <v>3226</v>
      </c>
      <c r="F8572" t="s">
        <v>1258</v>
      </c>
      <c r="G8572" t="s">
        <v>110</v>
      </c>
      <c r="H8572" t="s">
        <v>79</v>
      </c>
      <c r="I8572" t="s">
        <v>79</v>
      </c>
      <c r="J8572" t="s">
        <v>9</v>
      </c>
      <c r="O8572" t="s">
        <v>110</v>
      </c>
      <c r="P8572" t="s">
        <v>9</v>
      </c>
      <c r="Q8572" t="s">
        <v>3227</v>
      </c>
      <c r="R8572" t="s">
        <v>122</v>
      </c>
      <c r="S8572" t="s">
        <v>127</v>
      </c>
      <c r="T8572">
        <v>12</v>
      </c>
      <c r="U8572" t="s">
        <v>475</v>
      </c>
      <c r="V8572" t="s">
        <v>283</v>
      </c>
      <c r="W8572" t="s">
        <v>386</v>
      </c>
    </row>
    <row r="8573" spans="1:23" x14ac:dyDescent="0.25">
      <c r="A8573" t="s">
        <v>492</v>
      </c>
      <c r="B8573" s="1">
        <v>43745</v>
      </c>
      <c r="C8573">
        <v>-17.02</v>
      </c>
      <c r="D8573" t="s">
        <v>1228</v>
      </c>
      <c r="E8573" t="s">
        <v>1228</v>
      </c>
      <c r="F8573" t="s">
        <v>2158</v>
      </c>
      <c r="G8573" t="s">
        <v>13</v>
      </c>
      <c r="H8573" t="s">
        <v>11</v>
      </c>
      <c r="I8573" t="s">
        <v>11</v>
      </c>
      <c r="J8573" t="s">
        <v>9</v>
      </c>
      <c r="O8573" t="s">
        <v>13</v>
      </c>
      <c r="P8573" t="s">
        <v>9</v>
      </c>
      <c r="Q8573" t="s">
        <v>3232</v>
      </c>
      <c r="R8573" t="s">
        <v>122</v>
      </c>
      <c r="S8573" t="s">
        <v>127</v>
      </c>
      <c r="T8573">
        <v>12</v>
      </c>
      <c r="U8573" t="s">
        <v>475</v>
      </c>
      <c r="W8573" t="s">
        <v>386</v>
      </c>
    </row>
    <row r="8574" spans="1:23" x14ac:dyDescent="0.25">
      <c r="A8574" t="s">
        <v>492</v>
      </c>
      <c r="B8574" s="1">
        <v>43745</v>
      </c>
      <c r="C8574">
        <v>-33.08</v>
      </c>
      <c r="D8574" t="s">
        <v>3022</v>
      </c>
      <c r="E8574" t="s">
        <v>3022</v>
      </c>
      <c r="F8574" t="s">
        <v>3023</v>
      </c>
      <c r="G8574" t="s">
        <v>13</v>
      </c>
      <c r="H8574" t="s">
        <v>11</v>
      </c>
      <c r="I8574" t="s">
        <v>11</v>
      </c>
      <c r="J8574" t="s">
        <v>9</v>
      </c>
      <c r="O8574" t="s">
        <v>13</v>
      </c>
      <c r="P8574" t="s">
        <v>9</v>
      </c>
      <c r="Q8574" t="s">
        <v>3231</v>
      </c>
      <c r="R8574" t="s">
        <v>122</v>
      </c>
      <c r="S8574" t="s">
        <v>127</v>
      </c>
      <c r="T8574">
        <v>12</v>
      </c>
      <c r="U8574" t="s">
        <v>475</v>
      </c>
      <c r="W8574" t="s">
        <v>386</v>
      </c>
    </row>
    <row r="8575" spans="1:23" x14ac:dyDescent="0.25">
      <c r="A8575" t="s">
        <v>19</v>
      </c>
      <c r="B8575" s="1">
        <v>43745</v>
      </c>
      <c r="C8575">
        <v>-4337.37</v>
      </c>
      <c r="D8575" t="s">
        <v>516</v>
      </c>
      <c r="E8575" t="s">
        <v>516</v>
      </c>
      <c r="F8575" t="s">
        <v>517</v>
      </c>
      <c r="G8575" t="s">
        <v>94</v>
      </c>
      <c r="H8575" t="s">
        <v>61</v>
      </c>
      <c r="I8575" t="s">
        <v>61</v>
      </c>
      <c r="J8575" t="s">
        <v>9</v>
      </c>
      <c r="O8575" t="s">
        <v>94</v>
      </c>
      <c r="P8575" t="s">
        <v>9</v>
      </c>
      <c r="Q8575" t="s">
        <v>9</v>
      </c>
      <c r="R8575" t="s">
        <v>122</v>
      </c>
      <c r="S8575" t="s">
        <v>127</v>
      </c>
      <c r="T8575">
        <v>12</v>
      </c>
      <c r="U8575" t="s">
        <v>475</v>
      </c>
      <c r="W8575" t="s">
        <v>386</v>
      </c>
    </row>
    <row r="8576" spans="1:23" x14ac:dyDescent="0.25">
      <c r="A8576" t="s">
        <v>19</v>
      </c>
      <c r="B8576" s="1">
        <v>43745</v>
      </c>
      <c r="C8576">
        <v>-310.95</v>
      </c>
      <c r="D8576" t="s">
        <v>85</v>
      </c>
      <c r="E8576" t="s">
        <v>85</v>
      </c>
      <c r="F8576" t="s">
        <v>498</v>
      </c>
      <c r="G8576" t="s">
        <v>55</v>
      </c>
      <c r="H8576" t="s">
        <v>18</v>
      </c>
      <c r="I8576" t="s">
        <v>18</v>
      </c>
      <c r="J8576" t="s">
        <v>9</v>
      </c>
      <c r="O8576" t="s">
        <v>55</v>
      </c>
      <c r="P8576" t="s">
        <v>9</v>
      </c>
      <c r="Q8576" t="s">
        <v>9</v>
      </c>
      <c r="R8576" t="s">
        <v>224</v>
      </c>
      <c r="S8576" t="s">
        <v>126</v>
      </c>
      <c r="T8576">
        <v>12</v>
      </c>
      <c r="U8576" t="s">
        <v>475</v>
      </c>
      <c r="W8576" t="s">
        <v>386</v>
      </c>
    </row>
    <row r="8577" spans="1:23" x14ac:dyDescent="0.25">
      <c r="A8577" t="s">
        <v>34</v>
      </c>
      <c r="B8577" s="1">
        <v>43745</v>
      </c>
      <c r="C8577">
        <v>-1.76</v>
      </c>
      <c r="D8577" t="s">
        <v>491</v>
      </c>
      <c r="E8577" t="s">
        <v>491</v>
      </c>
      <c r="F8577" t="s">
        <v>3228</v>
      </c>
      <c r="G8577" t="s">
        <v>120</v>
      </c>
      <c r="H8577" t="s">
        <v>86</v>
      </c>
      <c r="I8577" t="s">
        <v>86</v>
      </c>
      <c r="J8577" t="s">
        <v>9</v>
      </c>
      <c r="K8577" t="s">
        <v>9</v>
      </c>
      <c r="L8577" t="s">
        <v>9</v>
      </c>
      <c r="M8577" t="s">
        <v>3229</v>
      </c>
      <c r="O8577" t="s">
        <v>120</v>
      </c>
      <c r="P8577" t="s">
        <v>9</v>
      </c>
      <c r="Q8577" t="s">
        <v>3230</v>
      </c>
      <c r="R8577" t="s">
        <v>122</v>
      </c>
      <c r="S8577" t="s">
        <v>125</v>
      </c>
      <c r="T8577">
        <v>1</v>
      </c>
      <c r="U8577" t="s">
        <v>475</v>
      </c>
      <c r="W8577" t="s">
        <v>386</v>
      </c>
    </row>
    <row r="8578" spans="1:23" x14ac:dyDescent="0.25">
      <c r="A8578" t="s">
        <v>544</v>
      </c>
      <c r="B8578" s="1">
        <v>43745</v>
      </c>
      <c r="C8578">
        <v>-14.47</v>
      </c>
      <c r="D8578" t="s">
        <v>979</v>
      </c>
      <c r="E8578" t="s">
        <v>979</v>
      </c>
      <c r="F8578" t="s">
        <v>3114</v>
      </c>
      <c r="G8578" t="s">
        <v>104</v>
      </c>
      <c r="H8578" t="s">
        <v>7</v>
      </c>
      <c r="I8578" t="s">
        <v>7</v>
      </c>
      <c r="J8578" t="s">
        <v>9</v>
      </c>
      <c r="O8578" t="s">
        <v>104</v>
      </c>
      <c r="P8578" t="s">
        <v>9</v>
      </c>
      <c r="Q8578" t="s">
        <v>9</v>
      </c>
      <c r="R8578" t="s">
        <v>122</v>
      </c>
      <c r="S8578" t="s">
        <v>127</v>
      </c>
      <c r="T8578">
        <v>12</v>
      </c>
      <c r="U8578" t="s">
        <v>475</v>
      </c>
      <c r="W8578" t="s">
        <v>386</v>
      </c>
    </row>
    <row r="8579" spans="1:23" x14ac:dyDescent="0.25">
      <c r="A8579" t="s">
        <v>492</v>
      </c>
      <c r="B8579" s="1">
        <v>43745</v>
      </c>
      <c r="C8579">
        <v>-1.5</v>
      </c>
      <c r="D8579" t="s">
        <v>892</v>
      </c>
      <c r="E8579" t="s">
        <v>892</v>
      </c>
      <c r="F8579" t="s">
        <v>893</v>
      </c>
      <c r="G8579" t="s">
        <v>10</v>
      </c>
      <c r="H8579" t="s">
        <v>39</v>
      </c>
      <c r="I8579" t="s">
        <v>39</v>
      </c>
      <c r="J8579" t="s">
        <v>9</v>
      </c>
      <c r="O8579" t="s">
        <v>10</v>
      </c>
      <c r="P8579" t="s">
        <v>9</v>
      </c>
      <c r="Q8579" t="s">
        <v>9</v>
      </c>
      <c r="R8579" t="s">
        <v>122</v>
      </c>
      <c r="S8579" t="s">
        <v>127</v>
      </c>
      <c r="T8579">
        <v>12</v>
      </c>
      <c r="U8579" t="s">
        <v>475</v>
      </c>
      <c r="W8579" t="s">
        <v>386</v>
      </c>
    </row>
    <row r="8580" spans="1:23" x14ac:dyDescent="0.25">
      <c r="A8580" t="s">
        <v>492</v>
      </c>
      <c r="B8580" s="1">
        <v>43745</v>
      </c>
      <c r="C8580">
        <v>-117</v>
      </c>
      <c r="D8580" t="s">
        <v>495</v>
      </c>
      <c r="E8580" t="s">
        <v>495</v>
      </c>
      <c r="F8580" t="s">
        <v>496</v>
      </c>
      <c r="G8580" t="s">
        <v>104</v>
      </c>
      <c r="H8580" t="s">
        <v>16</v>
      </c>
      <c r="I8580" t="s">
        <v>16</v>
      </c>
      <c r="J8580" t="s">
        <v>9</v>
      </c>
      <c r="O8580" t="s">
        <v>104</v>
      </c>
      <c r="P8580" t="s">
        <v>9</v>
      </c>
      <c r="Q8580" t="s">
        <v>9</v>
      </c>
      <c r="R8580" t="s">
        <v>122</v>
      </c>
      <c r="S8580" t="s">
        <v>127</v>
      </c>
      <c r="T8580">
        <v>12</v>
      </c>
      <c r="U8580" t="s">
        <v>475</v>
      </c>
      <c r="W8580" t="s">
        <v>386</v>
      </c>
    </row>
    <row r="8581" spans="1:23" x14ac:dyDescent="0.25">
      <c r="A8581" t="s">
        <v>492</v>
      </c>
      <c r="B8581" s="1">
        <v>43745</v>
      </c>
      <c r="C8581">
        <v>-71.41</v>
      </c>
      <c r="D8581" t="s">
        <v>495</v>
      </c>
      <c r="E8581" t="s">
        <v>495</v>
      </c>
      <c r="F8581" t="s">
        <v>496</v>
      </c>
      <c r="G8581" t="s">
        <v>104</v>
      </c>
      <c r="H8581" t="s">
        <v>16</v>
      </c>
      <c r="I8581" t="s">
        <v>16</v>
      </c>
      <c r="J8581" t="s">
        <v>9</v>
      </c>
      <c r="O8581" t="s">
        <v>104</v>
      </c>
      <c r="P8581" t="s">
        <v>9</v>
      </c>
      <c r="Q8581" t="s">
        <v>9</v>
      </c>
      <c r="R8581" t="s">
        <v>122</v>
      </c>
      <c r="S8581" t="s">
        <v>127</v>
      </c>
      <c r="T8581">
        <v>12</v>
      </c>
      <c r="U8581" t="s">
        <v>475</v>
      </c>
      <c r="W8581" t="s">
        <v>386</v>
      </c>
    </row>
    <row r="8582" spans="1:23" x14ac:dyDescent="0.25">
      <c r="A8582" t="s">
        <v>336</v>
      </c>
      <c r="B8582" s="1">
        <v>43744</v>
      </c>
      <c r="C8582">
        <v>-2</v>
      </c>
      <c r="D8582" t="s">
        <v>1398</v>
      </c>
      <c r="E8582" t="s">
        <v>1398</v>
      </c>
      <c r="F8582" t="s">
        <v>1399</v>
      </c>
      <c r="G8582" t="s">
        <v>101</v>
      </c>
      <c r="H8582" t="s">
        <v>23</v>
      </c>
      <c r="I8582" t="s">
        <v>23</v>
      </c>
      <c r="J8582" t="s">
        <v>9</v>
      </c>
      <c r="O8582" t="s">
        <v>101</v>
      </c>
      <c r="P8582" t="s">
        <v>9</v>
      </c>
      <c r="Q8582" t="s">
        <v>9</v>
      </c>
      <c r="R8582" t="s">
        <v>122</v>
      </c>
      <c r="S8582" t="s">
        <v>127</v>
      </c>
      <c r="T8582">
        <v>12</v>
      </c>
      <c r="U8582" t="s">
        <v>475</v>
      </c>
      <c r="W8582" t="s">
        <v>386</v>
      </c>
    </row>
    <row r="8583" spans="1:23" x14ac:dyDescent="0.25">
      <c r="A8583" t="s">
        <v>336</v>
      </c>
      <c r="B8583" s="1">
        <v>43744</v>
      </c>
      <c r="C8583">
        <v>-10</v>
      </c>
      <c r="D8583" t="s">
        <v>1398</v>
      </c>
      <c r="E8583" t="s">
        <v>1398</v>
      </c>
      <c r="F8583" t="s">
        <v>1399</v>
      </c>
      <c r="G8583" t="s">
        <v>55</v>
      </c>
      <c r="H8583" t="s">
        <v>22</v>
      </c>
      <c r="I8583" t="s">
        <v>22</v>
      </c>
      <c r="J8583" t="s">
        <v>9</v>
      </c>
      <c r="O8583" t="s">
        <v>55</v>
      </c>
      <c r="P8583" t="s">
        <v>9</v>
      </c>
      <c r="Q8583" t="s">
        <v>9</v>
      </c>
      <c r="R8583" t="s">
        <v>224</v>
      </c>
      <c r="S8583" t="s">
        <v>126</v>
      </c>
      <c r="T8583">
        <v>1</v>
      </c>
      <c r="U8583" t="s">
        <v>475</v>
      </c>
      <c r="W8583" t="s">
        <v>386</v>
      </c>
    </row>
    <row r="8584" spans="1:23" x14ac:dyDescent="0.25">
      <c r="A8584" t="s">
        <v>336</v>
      </c>
      <c r="B8584" s="1">
        <v>43744</v>
      </c>
      <c r="C8584">
        <v>-70</v>
      </c>
      <c r="D8584" t="s">
        <v>1398</v>
      </c>
      <c r="E8584" t="s">
        <v>1398</v>
      </c>
      <c r="F8584" t="s">
        <v>1399</v>
      </c>
      <c r="G8584" t="s">
        <v>117</v>
      </c>
      <c r="H8584" t="s">
        <v>14</v>
      </c>
      <c r="I8584" t="s">
        <v>14</v>
      </c>
      <c r="J8584" t="s">
        <v>9</v>
      </c>
      <c r="O8584" t="s">
        <v>117</v>
      </c>
      <c r="P8584" t="s">
        <v>9</v>
      </c>
      <c r="Q8584" t="s">
        <v>9</v>
      </c>
      <c r="R8584" t="s">
        <v>122</v>
      </c>
      <c r="S8584" t="s">
        <v>127</v>
      </c>
      <c r="T8584">
        <v>12</v>
      </c>
      <c r="U8584" t="s">
        <v>475</v>
      </c>
      <c r="W8584" t="s">
        <v>386</v>
      </c>
    </row>
    <row r="8585" spans="1:23" x14ac:dyDescent="0.25">
      <c r="A8585" t="s">
        <v>544</v>
      </c>
      <c r="B8585" s="1">
        <v>43744</v>
      </c>
      <c r="C8585">
        <v>-40.92</v>
      </c>
      <c r="D8585" t="s">
        <v>1990</v>
      </c>
      <c r="E8585" t="s">
        <v>1990</v>
      </c>
      <c r="F8585" t="s">
        <v>3040</v>
      </c>
      <c r="G8585" t="s">
        <v>104</v>
      </c>
      <c r="H8585" t="s">
        <v>12</v>
      </c>
      <c r="I8585" t="s">
        <v>12</v>
      </c>
      <c r="J8585" t="s">
        <v>9</v>
      </c>
      <c r="O8585" t="s">
        <v>104</v>
      </c>
      <c r="P8585" t="s">
        <v>9</v>
      </c>
      <c r="Q8585" t="s">
        <v>3233</v>
      </c>
      <c r="R8585" t="s">
        <v>122</v>
      </c>
      <c r="S8585" t="s">
        <v>127</v>
      </c>
      <c r="T8585">
        <v>12</v>
      </c>
      <c r="U8585" t="s">
        <v>475</v>
      </c>
      <c r="W8585" t="s">
        <v>386</v>
      </c>
    </row>
    <row r="8586" spans="1:23" x14ac:dyDescent="0.25">
      <c r="A8586" t="s">
        <v>512</v>
      </c>
      <c r="B8586" s="1">
        <v>43744</v>
      </c>
      <c r="C8586">
        <v>310.95</v>
      </c>
      <c r="D8586" t="s">
        <v>85</v>
      </c>
      <c r="E8586" t="s">
        <v>85</v>
      </c>
      <c r="F8586" t="s">
        <v>513</v>
      </c>
      <c r="G8586" t="s">
        <v>55</v>
      </c>
      <c r="H8586" t="s">
        <v>18</v>
      </c>
      <c r="I8586" t="s">
        <v>18</v>
      </c>
      <c r="J8586" t="s">
        <v>9</v>
      </c>
      <c r="O8586" t="s">
        <v>55</v>
      </c>
      <c r="P8586" t="s">
        <v>9</v>
      </c>
      <c r="Q8586" t="s">
        <v>9</v>
      </c>
      <c r="R8586" t="s">
        <v>224</v>
      </c>
      <c r="S8586" t="s">
        <v>126</v>
      </c>
      <c r="T8586">
        <v>12</v>
      </c>
      <c r="U8586" t="s">
        <v>475</v>
      </c>
      <c r="W8586" t="s">
        <v>386</v>
      </c>
    </row>
    <row r="8587" spans="1:23" x14ac:dyDescent="0.25">
      <c r="A8587" t="s">
        <v>544</v>
      </c>
      <c r="B8587" s="1">
        <v>43743</v>
      </c>
      <c r="C8587">
        <v>-8.8000000000000007</v>
      </c>
      <c r="D8587" t="s">
        <v>3236</v>
      </c>
      <c r="E8587" t="s">
        <v>3236</v>
      </c>
      <c r="F8587" t="s">
        <v>3237</v>
      </c>
      <c r="G8587" t="s">
        <v>104</v>
      </c>
      <c r="H8587" t="s">
        <v>7</v>
      </c>
      <c r="I8587" t="s">
        <v>7</v>
      </c>
      <c r="J8587" t="s">
        <v>9</v>
      </c>
      <c r="O8587" t="s">
        <v>104</v>
      </c>
      <c r="P8587" t="s">
        <v>9</v>
      </c>
      <c r="Q8587" t="s">
        <v>9</v>
      </c>
      <c r="R8587" t="s">
        <v>122</v>
      </c>
      <c r="S8587" t="s">
        <v>127</v>
      </c>
      <c r="T8587">
        <v>12</v>
      </c>
      <c r="U8587" t="s">
        <v>475</v>
      </c>
      <c r="W8587" t="s">
        <v>386</v>
      </c>
    </row>
    <row r="8588" spans="1:23" x14ac:dyDescent="0.25">
      <c r="A8588" t="s">
        <v>544</v>
      </c>
      <c r="B8588" s="1">
        <v>43743</v>
      </c>
      <c r="C8588">
        <v>-72.010000000000005</v>
      </c>
      <c r="D8588" t="s">
        <v>3234</v>
      </c>
      <c r="E8588" t="s">
        <v>3234</v>
      </c>
      <c r="F8588" t="s">
        <v>3235</v>
      </c>
      <c r="G8588" t="s">
        <v>104</v>
      </c>
      <c r="H8588" t="s">
        <v>12</v>
      </c>
      <c r="I8588" t="s">
        <v>12</v>
      </c>
      <c r="J8588" t="s">
        <v>9</v>
      </c>
      <c r="O8588" t="s">
        <v>104</v>
      </c>
      <c r="P8588" t="s">
        <v>9</v>
      </c>
      <c r="Q8588" t="s">
        <v>9</v>
      </c>
      <c r="R8588" t="s">
        <v>122</v>
      </c>
      <c r="S8588" t="s">
        <v>127</v>
      </c>
      <c r="T8588">
        <v>12</v>
      </c>
      <c r="U8588" t="s">
        <v>475</v>
      </c>
      <c r="W8588" t="s">
        <v>386</v>
      </c>
    </row>
    <row r="8589" spans="1:23" x14ac:dyDescent="0.25">
      <c r="A8589" t="s">
        <v>492</v>
      </c>
      <c r="B8589" s="1">
        <v>43742</v>
      </c>
      <c r="C8589">
        <v>-14.3</v>
      </c>
      <c r="D8589" t="s">
        <v>529</v>
      </c>
      <c r="E8589" t="s">
        <v>529</v>
      </c>
      <c r="F8589" t="s">
        <v>1076</v>
      </c>
      <c r="G8589" t="s">
        <v>13</v>
      </c>
      <c r="H8589" t="s">
        <v>11</v>
      </c>
      <c r="I8589" t="s">
        <v>11</v>
      </c>
      <c r="J8589" t="s">
        <v>9</v>
      </c>
      <c r="O8589" t="s">
        <v>13</v>
      </c>
      <c r="P8589" t="s">
        <v>9</v>
      </c>
      <c r="Q8589" t="s">
        <v>9</v>
      </c>
      <c r="R8589" t="s">
        <v>122</v>
      </c>
      <c r="S8589" t="s">
        <v>127</v>
      </c>
      <c r="T8589">
        <v>12</v>
      </c>
      <c r="U8589" t="s">
        <v>475</v>
      </c>
      <c r="W8589" t="s">
        <v>386</v>
      </c>
    </row>
    <row r="8590" spans="1:23" x14ac:dyDescent="0.25">
      <c r="A8590" t="s">
        <v>533</v>
      </c>
      <c r="B8590" s="1">
        <v>43742</v>
      </c>
      <c r="C8590">
        <v>3.77</v>
      </c>
      <c r="D8590" t="s">
        <v>534</v>
      </c>
      <c r="E8590" t="s">
        <v>534</v>
      </c>
      <c r="F8590" t="s">
        <v>535</v>
      </c>
      <c r="G8590" t="s">
        <v>92</v>
      </c>
      <c r="H8590" t="s">
        <v>49</v>
      </c>
      <c r="I8590" t="s">
        <v>49</v>
      </c>
      <c r="J8590" t="s">
        <v>9</v>
      </c>
      <c r="O8590" t="s">
        <v>92</v>
      </c>
      <c r="P8590" t="s">
        <v>9</v>
      </c>
      <c r="Q8590" t="s">
        <v>9</v>
      </c>
      <c r="R8590" t="s">
        <v>92</v>
      </c>
      <c r="S8590" t="s">
        <v>127</v>
      </c>
      <c r="T8590">
        <v>12</v>
      </c>
      <c r="U8590" t="s">
        <v>475</v>
      </c>
      <c r="W8590" t="s">
        <v>386</v>
      </c>
    </row>
    <row r="8591" spans="1:23" x14ac:dyDescent="0.25">
      <c r="A8591" t="s">
        <v>544</v>
      </c>
      <c r="B8591" s="1">
        <v>43742</v>
      </c>
      <c r="C8591">
        <v>-30.7</v>
      </c>
      <c r="D8591" t="s">
        <v>3251</v>
      </c>
      <c r="E8591" t="s">
        <v>3251</v>
      </c>
      <c r="F8591" t="s">
        <v>3252</v>
      </c>
      <c r="G8591" t="s">
        <v>55</v>
      </c>
      <c r="H8591" t="s">
        <v>76</v>
      </c>
      <c r="I8591" t="s">
        <v>76</v>
      </c>
      <c r="J8591" t="s">
        <v>3245</v>
      </c>
      <c r="O8591" t="s">
        <v>55</v>
      </c>
      <c r="P8591" t="s">
        <v>9</v>
      </c>
      <c r="Q8591" t="s">
        <v>3246</v>
      </c>
      <c r="R8591" t="s">
        <v>224</v>
      </c>
      <c r="S8591" t="s">
        <v>126</v>
      </c>
      <c r="T8591">
        <v>12</v>
      </c>
      <c r="U8591" t="s">
        <v>475</v>
      </c>
      <c r="V8591" t="s">
        <v>6075</v>
      </c>
      <c r="W8591" t="s">
        <v>386</v>
      </c>
    </row>
    <row r="8592" spans="1:23" x14ac:dyDescent="0.25">
      <c r="A8592" t="s">
        <v>34</v>
      </c>
      <c r="B8592" s="1">
        <v>43742</v>
      </c>
      <c r="C8592">
        <v>39.61</v>
      </c>
      <c r="D8592" t="s">
        <v>491</v>
      </c>
      <c r="E8592" t="s">
        <v>491</v>
      </c>
      <c r="F8592" t="s">
        <v>997</v>
      </c>
      <c r="G8592" t="s">
        <v>117</v>
      </c>
      <c r="H8592" t="s">
        <v>42</v>
      </c>
      <c r="I8592" t="s">
        <v>42</v>
      </c>
      <c r="J8592" t="s">
        <v>9</v>
      </c>
      <c r="O8592" t="s">
        <v>117</v>
      </c>
      <c r="P8592" t="s">
        <v>9</v>
      </c>
      <c r="Q8592" t="s">
        <v>3239</v>
      </c>
      <c r="R8592" t="s">
        <v>122</v>
      </c>
      <c r="S8592" t="s">
        <v>127</v>
      </c>
      <c r="T8592">
        <v>12</v>
      </c>
      <c r="U8592" t="s">
        <v>475</v>
      </c>
      <c r="W8592" t="s">
        <v>386</v>
      </c>
    </row>
    <row r="8593" spans="1:23" x14ac:dyDescent="0.25">
      <c r="A8593" t="s">
        <v>492</v>
      </c>
      <c r="B8593" s="1">
        <v>43742</v>
      </c>
      <c r="C8593">
        <v>-7.02</v>
      </c>
      <c r="D8593" t="s">
        <v>667</v>
      </c>
      <c r="E8593" t="s">
        <v>667</v>
      </c>
      <c r="F8593" t="s">
        <v>3238</v>
      </c>
      <c r="G8593" t="s">
        <v>118</v>
      </c>
      <c r="H8593" t="s">
        <v>51</v>
      </c>
      <c r="I8593" t="s">
        <v>51</v>
      </c>
      <c r="J8593" t="s">
        <v>9</v>
      </c>
      <c r="O8593" t="s">
        <v>118</v>
      </c>
      <c r="P8593" t="s">
        <v>9</v>
      </c>
      <c r="Q8593" t="s">
        <v>9</v>
      </c>
      <c r="R8593" t="s">
        <v>122</v>
      </c>
      <c r="S8593" t="s">
        <v>127</v>
      </c>
      <c r="T8593">
        <v>12</v>
      </c>
      <c r="U8593" t="s">
        <v>475</v>
      </c>
      <c r="W8593" t="s">
        <v>386</v>
      </c>
    </row>
    <row r="8594" spans="1:23" x14ac:dyDescent="0.25">
      <c r="A8594" t="s">
        <v>544</v>
      </c>
      <c r="B8594" s="1">
        <v>43742</v>
      </c>
      <c r="C8594">
        <v>-23.22</v>
      </c>
      <c r="D8594" t="s">
        <v>3247</v>
      </c>
      <c r="E8594" t="s">
        <v>3247</v>
      </c>
      <c r="F8594" t="s">
        <v>3248</v>
      </c>
      <c r="G8594" t="s">
        <v>55</v>
      </c>
      <c r="H8594" t="s">
        <v>76</v>
      </c>
      <c r="I8594" t="s">
        <v>76</v>
      </c>
      <c r="J8594" t="s">
        <v>3245</v>
      </c>
      <c r="O8594" t="s">
        <v>55</v>
      </c>
      <c r="P8594" t="s">
        <v>9</v>
      </c>
      <c r="Q8594" t="s">
        <v>3246</v>
      </c>
      <c r="R8594" t="s">
        <v>224</v>
      </c>
      <c r="S8594" t="s">
        <v>126</v>
      </c>
      <c r="T8594">
        <v>12</v>
      </c>
      <c r="U8594" t="s">
        <v>475</v>
      </c>
      <c r="V8594" t="s">
        <v>6075</v>
      </c>
      <c r="W8594" t="s">
        <v>386</v>
      </c>
    </row>
    <row r="8595" spans="1:23" x14ac:dyDescent="0.25">
      <c r="A8595" t="s">
        <v>34</v>
      </c>
      <c r="B8595" s="1">
        <v>43742</v>
      </c>
      <c r="C8595">
        <v>-7.7</v>
      </c>
      <c r="D8595" t="s">
        <v>491</v>
      </c>
      <c r="E8595" t="s">
        <v>491</v>
      </c>
      <c r="F8595" t="s">
        <v>3241</v>
      </c>
      <c r="G8595" t="s">
        <v>88</v>
      </c>
      <c r="H8595" t="s">
        <v>59</v>
      </c>
      <c r="I8595" t="s">
        <v>59</v>
      </c>
      <c r="J8595" t="s">
        <v>9</v>
      </c>
      <c r="O8595" t="s">
        <v>88</v>
      </c>
      <c r="P8595" t="s">
        <v>9</v>
      </c>
      <c r="Q8595" t="s">
        <v>3242</v>
      </c>
      <c r="R8595" t="s">
        <v>122</v>
      </c>
      <c r="S8595" t="s">
        <v>127</v>
      </c>
      <c r="T8595">
        <v>1</v>
      </c>
      <c r="U8595" t="s">
        <v>475</v>
      </c>
      <c r="W8595" t="s">
        <v>386</v>
      </c>
    </row>
    <row r="8596" spans="1:23" x14ac:dyDescent="0.25">
      <c r="A8596" t="s">
        <v>544</v>
      </c>
      <c r="B8596" s="1">
        <v>43742</v>
      </c>
      <c r="C8596">
        <v>-986.07</v>
      </c>
      <c r="D8596" t="s">
        <v>3243</v>
      </c>
      <c r="E8596" t="s">
        <v>3243</v>
      </c>
      <c r="F8596" t="s">
        <v>3244</v>
      </c>
      <c r="G8596" t="s">
        <v>55</v>
      </c>
      <c r="H8596" t="s">
        <v>76</v>
      </c>
      <c r="I8596" t="s">
        <v>76</v>
      </c>
      <c r="J8596" t="s">
        <v>3245</v>
      </c>
      <c r="O8596" t="s">
        <v>55</v>
      </c>
      <c r="P8596" t="s">
        <v>9</v>
      </c>
      <c r="Q8596" t="s">
        <v>3246</v>
      </c>
      <c r="R8596" t="s">
        <v>224</v>
      </c>
      <c r="S8596" t="s">
        <v>126</v>
      </c>
      <c r="T8596">
        <v>12</v>
      </c>
      <c r="U8596" t="s">
        <v>475</v>
      </c>
      <c r="V8596" t="s">
        <v>6075</v>
      </c>
      <c r="W8596" t="s">
        <v>386</v>
      </c>
    </row>
    <row r="8597" spans="1:23" x14ac:dyDescent="0.25">
      <c r="A8597" t="s">
        <v>544</v>
      </c>
      <c r="B8597" s="1">
        <v>43742</v>
      </c>
      <c r="C8597">
        <v>-43.42</v>
      </c>
      <c r="D8597" t="s">
        <v>2058</v>
      </c>
      <c r="E8597" t="s">
        <v>2058</v>
      </c>
      <c r="F8597" t="s">
        <v>2059</v>
      </c>
      <c r="G8597" t="s">
        <v>55</v>
      </c>
      <c r="H8597" t="s">
        <v>76</v>
      </c>
      <c r="I8597" t="s">
        <v>76</v>
      </c>
      <c r="J8597" t="s">
        <v>3245</v>
      </c>
      <c r="O8597" t="s">
        <v>55</v>
      </c>
      <c r="P8597" t="s">
        <v>9</v>
      </c>
      <c r="Q8597" t="s">
        <v>3246</v>
      </c>
      <c r="R8597" t="s">
        <v>224</v>
      </c>
      <c r="S8597" t="s">
        <v>126</v>
      </c>
      <c r="T8597">
        <v>12</v>
      </c>
      <c r="U8597" t="s">
        <v>475</v>
      </c>
      <c r="V8597" t="s">
        <v>6075</v>
      </c>
      <c r="W8597" t="s">
        <v>386</v>
      </c>
    </row>
    <row r="8598" spans="1:23" x14ac:dyDescent="0.25">
      <c r="A8598" t="s">
        <v>544</v>
      </c>
      <c r="B8598" s="1">
        <v>43742</v>
      </c>
      <c r="C8598">
        <v>-67.39</v>
      </c>
      <c r="D8598" t="s">
        <v>3249</v>
      </c>
      <c r="E8598" t="s">
        <v>3249</v>
      </c>
      <c r="F8598" t="s">
        <v>3250</v>
      </c>
      <c r="G8598" t="s">
        <v>55</v>
      </c>
      <c r="H8598" t="s">
        <v>76</v>
      </c>
      <c r="I8598" t="s">
        <v>76</v>
      </c>
      <c r="J8598" t="s">
        <v>3245</v>
      </c>
      <c r="O8598" t="s">
        <v>55</v>
      </c>
      <c r="P8598" t="s">
        <v>9</v>
      </c>
      <c r="Q8598" t="s">
        <v>3246</v>
      </c>
      <c r="R8598" t="s">
        <v>224</v>
      </c>
      <c r="S8598" t="s">
        <v>126</v>
      </c>
      <c r="T8598">
        <v>12</v>
      </c>
      <c r="U8598" t="s">
        <v>475</v>
      </c>
      <c r="V8598" t="s">
        <v>6075</v>
      </c>
      <c r="W8598" t="s">
        <v>386</v>
      </c>
    </row>
    <row r="8599" spans="1:23" x14ac:dyDescent="0.25">
      <c r="A8599" t="s">
        <v>19</v>
      </c>
      <c r="B8599" s="1">
        <v>43742</v>
      </c>
      <c r="C8599">
        <v>-600</v>
      </c>
      <c r="D8599" t="s">
        <v>921</v>
      </c>
      <c r="E8599" t="s">
        <v>921</v>
      </c>
      <c r="F8599" t="s">
        <v>922</v>
      </c>
      <c r="G8599" t="s">
        <v>121</v>
      </c>
      <c r="H8599" t="s">
        <v>153</v>
      </c>
      <c r="I8599" t="s">
        <v>153</v>
      </c>
      <c r="J8599" t="s">
        <v>9</v>
      </c>
      <c r="O8599" t="s">
        <v>121</v>
      </c>
      <c r="P8599" t="s">
        <v>9</v>
      </c>
      <c r="Q8599" t="s">
        <v>3240</v>
      </c>
      <c r="R8599" t="s">
        <v>122</v>
      </c>
      <c r="S8599" t="s">
        <v>127</v>
      </c>
      <c r="T8599">
        <v>1</v>
      </c>
      <c r="U8599" t="s">
        <v>475</v>
      </c>
      <c r="W8599" t="s">
        <v>386</v>
      </c>
    </row>
    <row r="8600" spans="1:23" x14ac:dyDescent="0.25">
      <c r="A8600" t="s">
        <v>544</v>
      </c>
      <c r="B8600" s="1">
        <v>43741</v>
      </c>
      <c r="C8600">
        <v>-12.98</v>
      </c>
      <c r="D8600" t="s">
        <v>495</v>
      </c>
      <c r="E8600" t="s">
        <v>495</v>
      </c>
      <c r="F8600" t="s">
        <v>601</v>
      </c>
      <c r="G8600" t="s">
        <v>78</v>
      </c>
      <c r="H8600" t="s">
        <v>60</v>
      </c>
      <c r="I8600" t="s">
        <v>60</v>
      </c>
      <c r="J8600" t="s">
        <v>9</v>
      </c>
      <c r="O8600" t="s">
        <v>78</v>
      </c>
      <c r="P8600" t="s">
        <v>29</v>
      </c>
      <c r="Q8600" t="s">
        <v>3253</v>
      </c>
      <c r="R8600" t="s">
        <v>122</v>
      </c>
      <c r="S8600" t="s">
        <v>124</v>
      </c>
      <c r="T8600">
        <v>1</v>
      </c>
      <c r="U8600" t="s">
        <v>475</v>
      </c>
      <c r="V8600" t="s">
        <v>289</v>
      </c>
      <c r="W8600" t="s">
        <v>1640</v>
      </c>
    </row>
    <row r="8601" spans="1:23" x14ac:dyDescent="0.25">
      <c r="A8601" t="s">
        <v>544</v>
      </c>
      <c r="B8601" s="1">
        <v>43741</v>
      </c>
      <c r="C8601">
        <v>-7.81</v>
      </c>
      <c r="D8601" t="s">
        <v>3243</v>
      </c>
      <c r="E8601" t="s">
        <v>3243</v>
      </c>
      <c r="F8601" t="s">
        <v>3254</v>
      </c>
      <c r="G8601" t="s">
        <v>55</v>
      </c>
      <c r="H8601" t="s">
        <v>76</v>
      </c>
      <c r="I8601" t="s">
        <v>76</v>
      </c>
      <c r="J8601" t="s">
        <v>3245</v>
      </c>
      <c r="O8601" t="s">
        <v>55</v>
      </c>
      <c r="P8601" t="s">
        <v>9</v>
      </c>
      <c r="Q8601" t="s">
        <v>3246</v>
      </c>
      <c r="R8601" t="s">
        <v>224</v>
      </c>
      <c r="S8601" t="s">
        <v>126</v>
      </c>
      <c r="T8601">
        <v>12</v>
      </c>
      <c r="U8601" t="s">
        <v>475</v>
      </c>
      <c r="V8601" t="s">
        <v>6075</v>
      </c>
      <c r="W8601" t="s">
        <v>386</v>
      </c>
    </row>
    <row r="8602" spans="1:23" x14ac:dyDescent="0.25">
      <c r="A8602" t="s">
        <v>19</v>
      </c>
      <c r="B8602" s="1">
        <v>43740</v>
      </c>
      <c r="C8602">
        <v>-2886.61</v>
      </c>
      <c r="D8602" t="s">
        <v>65</v>
      </c>
      <c r="E8602" t="s">
        <v>65</v>
      </c>
      <c r="F8602" t="s">
        <v>532</v>
      </c>
      <c r="G8602" t="s">
        <v>55</v>
      </c>
      <c r="H8602" t="s">
        <v>18</v>
      </c>
      <c r="I8602" t="s">
        <v>18</v>
      </c>
      <c r="J8602" t="s">
        <v>9</v>
      </c>
      <c r="O8602" t="s">
        <v>55</v>
      </c>
      <c r="P8602" t="s">
        <v>9</v>
      </c>
      <c r="Q8602" t="s">
        <v>9</v>
      </c>
      <c r="R8602" t="s">
        <v>224</v>
      </c>
      <c r="S8602" t="s">
        <v>126</v>
      </c>
      <c r="T8602">
        <v>12</v>
      </c>
      <c r="U8602" t="s">
        <v>475</v>
      </c>
      <c r="W8602" t="s">
        <v>386</v>
      </c>
    </row>
    <row r="8603" spans="1:23" x14ac:dyDescent="0.25">
      <c r="A8603" t="s">
        <v>19</v>
      </c>
      <c r="B8603" s="1">
        <v>43740</v>
      </c>
      <c r="C8603">
        <v>-2264.04</v>
      </c>
      <c r="D8603" t="s">
        <v>520</v>
      </c>
      <c r="E8603" t="s">
        <v>520</v>
      </c>
      <c r="F8603" t="s">
        <v>521</v>
      </c>
      <c r="G8603" t="s">
        <v>100</v>
      </c>
      <c r="H8603" t="s">
        <v>389</v>
      </c>
      <c r="I8603" t="s">
        <v>389</v>
      </c>
      <c r="J8603" t="s">
        <v>9</v>
      </c>
      <c r="O8603" t="s">
        <v>100</v>
      </c>
      <c r="P8603" t="s">
        <v>9</v>
      </c>
      <c r="Q8603" t="s">
        <v>9</v>
      </c>
      <c r="R8603" t="s">
        <v>122</v>
      </c>
      <c r="S8603" t="s">
        <v>127</v>
      </c>
      <c r="T8603">
        <v>12</v>
      </c>
      <c r="U8603" t="s">
        <v>475</v>
      </c>
      <c r="W8603" t="s">
        <v>386</v>
      </c>
    </row>
    <row r="8604" spans="1:23" x14ac:dyDescent="0.25">
      <c r="A8604" t="s">
        <v>6411</v>
      </c>
      <c r="B8604" s="1">
        <v>43740</v>
      </c>
      <c r="C8604">
        <v>-48.09</v>
      </c>
      <c r="D8604" t="s">
        <v>8191</v>
      </c>
      <c r="E8604" t="s">
        <v>8191</v>
      </c>
      <c r="F8604" t="s">
        <v>6633</v>
      </c>
      <c r="G8604" t="s">
        <v>89</v>
      </c>
      <c r="H8604" t="s">
        <v>229</v>
      </c>
      <c r="I8604" t="s">
        <v>229</v>
      </c>
      <c r="J8604" t="s">
        <v>9</v>
      </c>
      <c r="O8604" t="s">
        <v>89</v>
      </c>
      <c r="P8604" t="s">
        <v>9</v>
      </c>
      <c r="Q8604" t="s">
        <v>9</v>
      </c>
      <c r="R8604" t="s">
        <v>224</v>
      </c>
      <c r="S8604" t="s">
        <v>127</v>
      </c>
      <c r="T8604">
        <v>1</v>
      </c>
      <c r="U8604" t="s">
        <v>475</v>
      </c>
      <c r="W8604" t="s">
        <v>386</v>
      </c>
    </row>
    <row r="8605" spans="1:23" x14ac:dyDescent="0.25">
      <c r="A8605" t="s">
        <v>544</v>
      </c>
      <c r="B8605" s="1">
        <v>43740</v>
      </c>
      <c r="C8605">
        <v>-69.09</v>
      </c>
      <c r="D8605" t="s">
        <v>3257</v>
      </c>
      <c r="E8605" t="s">
        <v>3257</v>
      </c>
      <c r="F8605" t="s">
        <v>3258</v>
      </c>
      <c r="G8605" t="s">
        <v>55</v>
      </c>
      <c r="H8605" t="s">
        <v>76</v>
      </c>
      <c r="I8605" t="s">
        <v>76</v>
      </c>
      <c r="J8605" t="s">
        <v>3245</v>
      </c>
      <c r="O8605" t="s">
        <v>55</v>
      </c>
      <c r="P8605" t="s">
        <v>9</v>
      </c>
      <c r="Q8605" t="s">
        <v>3246</v>
      </c>
      <c r="R8605" t="s">
        <v>224</v>
      </c>
      <c r="S8605" t="s">
        <v>126</v>
      </c>
      <c r="T8605">
        <v>12</v>
      </c>
      <c r="U8605" t="s">
        <v>475</v>
      </c>
      <c r="V8605" t="s">
        <v>6075</v>
      </c>
      <c r="W8605" t="s">
        <v>386</v>
      </c>
    </row>
    <row r="8606" spans="1:23" x14ac:dyDescent="0.25">
      <c r="A8606" t="s">
        <v>336</v>
      </c>
      <c r="B8606" s="1">
        <v>43740</v>
      </c>
      <c r="C8606">
        <v>-80</v>
      </c>
      <c r="D8606" t="s">
        <v>1398</v>
      </c>
      <c r="E8606" t="s">
        <v>1398</v>
      </c>
      <c r="F8606" t="s">
        <v>1399</v>
      </c>
      <c r="G8606" t="s">
        <v>117</v>
      </c>
      <c r="H8606" t="s">
        <v>14</v>
      </c>
      <c r="I8606" t="s">
        <v>14</v>
      </c>
      <c r="J8606" t="s">
        <v>9</v>
      </c>
      <c r="O8606" t="s">
        <v>117</v>
      </c>
      <c r="P8606" t="s">
        <v>9</v>
      </c>
      <c r="Q8606" t="s">
        <v>9</v>
      </c>
      <c r="R8606" t="s">
        <v>122</v>
      </c>
      <c r="S8606" t="s">
        <v>127</v>
      </c>
      <c r="T8606">
        <v>12</v>
      </c>
      <c r="U8606" t="s">
        <v>475</v>
      </c>
      <c r="W8606" t="s">
        <v>386</v>
      </c>
    </row>
    <row r="8607" spans="1:23" x14ac:dyDescent="0.25">
      <c r="A8607" t="s">
        <v>336</v>
      </c>
      <c r="B8607" s="1">
        <v>43740</v>
      </c>
      <c r="C8607">
        <v>-2</v>
      </c>
      <c r="D8607" t="s">
        <v>1398</v>
      </c>
      <c r="E8607" t="s">
        <v>1398</v>
      </c>
      <c r="F8607" t="s">
        <v>1399</v>
      </c>
      <c r="G8607" t="s">
        <v>101</v>
      </c>
      <c r="H8607" t="s">
        <v>23</v>
      </c>
      <c r="I8607" t="s">
        <v>23</v>
      </c>
      <c r="J8607" t="s">
        <v>9</v>
      </c>
      <c r="O8607" t="s">
        <v>101</v>
      </c>
      <c r="P8607" t="s">
        <v>9</v>
      </c>
      <c r="Q8607" t="s">
        <v>9</v>
      </c>
      <c r="R8607" t="s">
        <v>122</v>
      </c>
      <c r="S8607" t="s">
        <v>127</v>
      </c>
      <c r="T8607">
        <v>12</v>
      </c>
      <c r="U8607" t="s">
        <v>475</v>
      </c>
      <c r="W8607" t="s">
        <v>386</v>
      </c>
    </row>
    <row r="8608" spans="1:23" x14ac:dyDescent="0.25">
      <c r="A8608" t="s">
        <v>544</v>
      </c>
      <c r="B8608" s="1">
        <v>43740</v>
      </c>
      <c r="C8608">
        <v>-17.75</v>
      </c>
      <c r="D8608" t="s">
        <v>3247</v>
      </c>
      <c r="E8608" t="s">
        <v>3247</v>
      </c>
      <c r="F8608" t="s">
        <v>3255</v>
      </c>
      <c r="G8608" t="s">
        <v>10</v>
      </c>
      <c r="H8608" t="s">
        <v>70</v>
      </c>
      <c r="I8608" t="s">
        <v>70</v>
      </c>
      <c r="J8608" t="s">
        <v>9</v>
      </c>
      <c r="O8608" t="s">
        <v>10</v>
      </c>
      <c r="P8608" t="s">
        <v>9</v>
      </c>
      <c r="Q8608" t="s">
        <v>3256</v>
      </c>
      <c r="R8608" t="s">
        <v>122</v>
      </c>
      <c r="S8608" t="s">
        <v>127</v>
      </c>
      <c r="T8608">
        <v>12</v>
      </c>
      <c r="U8608" t="s">
        <v>475</v>
      </c>
      <c r="W8608" t="s">
        <v>386</v>
      </c>
    </row>
    <row r="8609" spans="1:23" x14ac:dyDescent="0.25">
      <c r="A8609" t="s">
        <v>512</v>
      </c>
      <c r="B8609" s="1">
        <v>43739</v>
      </c>
      <c r="C8609">
        <v>-37.619999999999997</v>
      </c>
      <c r="D8609" t="s">
        <v>497</v>
      </c>
      <c r="E8609" t="s">
        <v>497</v>
      </c>
      <c r="F8609" t="s">
        <v>742</v>
      </c>
      <c r="G8609" t="s">
        <v>88</v>
      </c>
      <c r="H8609" t="s">
        <v>59</v>
      </c>
      <c r="I8609" t="s">
        <v>59</v>
      </c>
      <c r="J8609" t="s">
        <v>9</v>
      </c>
      <c r="O8609" t="s">
        <v>88</v>
      </c>
      <c r="P8609" t="s">
        <v>9</v>
      </c>
      <c r="Q8609" t="s">
        <v>3261</v>
      </c>
      <c r="R8609" t="s">
        <v>122</v>
      </c>
      <c r="S8609" t="s">
        <v>127</v>
      </c>
      <c r="T8609">
        <v>1</v>
      </c>
      <c r="U8609" t="s">
        <v>475</v>
      </c>
      <c r="W8609" t="s">
        <v>386</v>
      </c>
    </row>
    <row r="8610" spans="1:23" x14ac:dyDescent="0.25">
      <c r="A8610" t="s">
        <v>492</v>
      </c>
      <c r="B8610" s="1">
        <v>43739</v>
      </c>
      <c r="C8610">
        <v>2886.61</v>
      </c>
      <c r="D8610" t="s">
        <v>65</v>
      </c>
      <c r="E8610" t="s">
        <v>65</v>
      </c>
      <c r="F8610" t="s">
        <v>3260</v>
      </c>
      <c r="G8610" t="s">
        <v>55</v>
      </c>
      <c r="H8610" t="s">
        <v>18</v>
      </c>
      <c r="I8610" t="s">
        <v>18</v>
      </c>
      <c r="J8610" t="s">
        <v>9</v>
      </c>
      <c r="O8610" t="s">
        <v>55</v>
      </c>
      <c r="P8610" t="s">
        <v>9</v>
      </c>
      <c r="Q8610" t="s">
        <v>9</v>
      </c>
      <c r="R8610" t="s">
        <v>224</v>
      </c>
      <c r="S8610" t="s">
        <v>126</v>
      </c>
      <c r="T8610">
        <v>12</v>
      </c>
      <c r="U8610" t="s">
        <v>475</v>
      </c>
      <c r="W8610" t="s">
        <v>386</v>
      </c>
    </row>
    <row r="8611" spans="1:23" x14ac:dyDescent="0.25">
      <c r="A8611" t="s">
        <v>6411</v>
      </c>
      <c r="B8611" s="1">
        <v>43739</v>
      </c>
      <c r="C8611">
        <v>-78.67</v>
      </c>
      <c r="D8611" t="s">
        <v>6596</v>
      </c>
      <c r="E8611" t="s">
        <v>6596</v>
      </c>
      <c r="F8611" t="s">
        <v>6597</v>
      </c>
      <c r="G8611" t="s">
        <v>89</v>
      </c>
      <c r="H8611" t="s">
        <v>229</v>
      </c>
      <c r="I8611" t="s">
        <v>229</v>
      </c>
      <c r="J8611" t="s">
        <v>9</v>
      </c>
      <c r="O8611" t="s">
        <v>89</v>
      </c>
      <c r="P8611" t="s">
        <v>9</v>
      </c>
      <c r="Q8611" t="s">
        <v>9</v>
      </c>
      <c r="R8611" t="s">
        <v>224</v>
      </c>
      <c r="S8611" t="s">
        <v>127</v>
      </c>
      <c r="T8611">
        <v>1</v>
      </c>
      <c r="U8611" t="s">
        <v>475</v>
      </c>
      <c r="W8611" t="s">
        <v>386</v>
      </c>
    </row>
    <row r="8612" spans="1:23" x14ac:dyDescent="0.25">
      <c r="A8612" t="s">
        <v>6411</v>
      </c>
      <c r="B8612" s="1">
        <v>43739</v>
      </c>
      <c r="C8612">
        <v>48.09</v>
      </c>
      <c r="D8612" t="s">
        <v>8191</v>
      </c>
      <c r="E8612" t="s">
        <v>8191</v>
      </c>
      <c r="F8612" t="s">
        <v>6633</v>
      </c>
      <c r="G8612" t="s">
        <v>89</v>
      </c>
      <c r="H8612" t="s">
        <v>69</v>
      </c>
      <c r="I8612" t="s">
        <v>69</v>
      </c>
      <c r="J8612" t="s">
        <v>9</v>
      </c>
      <c r="O8612" t="s">
        <v>89</v>
      </c>
      <c r="P8612" t="s">
        <v>9</v>
      </c>
      <c r="Q8612" t="s">
        <v>9</v>
      </c>
      <c r="R8612" t="s">
        <v>224</v>
      </c>
      <c r="S8612" t="s">
        <v>127</v>
      </c>
      <c r="T8612">
        <v>1</v>
      </c>
      <c r="U8612" t="s">
        <v>475</v>
      </c>
      <c r="W8612" t="s">
        <v>386</v>
      </c>
    </row>
    <row r="8613" spans="1:23" x14ac:dyDescent="0.25">
      <c r="A8613" t="s">
        <v>6411</v>
      </c>
      <c r="B8613" s="1">
        <v>43739</v>
      </c>
      <c r="C8613">
        <v>-12.82</v>
      </c>
      <c r="D8613" t="s">
        <v>8282</v>
      </c>
      <c r="E8613" t="s">
        <v>8282</v>
      </c>
      <c r="F8613" t="s">
        <v>8283</v>
      </c>
      <c r="G8613" t="s">
        <v>89</v>
      </c>
      <c r="H8613" t="s">
        <v>229</v>
      </c>
      <c r="I8613" t="s">
        <v>229</v>
      </c>
      <c r="J8613" t="s">
        <v>9</v>
      </c>
      <c r="O8613" t="s">
        <v>89</v>
      </c>
      <c r="P8613" t="s">
        <v>9</v>
      </c>
      <c r="Q8613" t="s">
        <v>9</v>
      </c>
      <c r="R8613" t="s">
        <v>224</v>
      </c>
      <c r="S8613" t="s">
        <v>127</v>
      </c>
      <c r="T8613">
        <v>1</v>
      </c>
      <c r="U8613" t="s">
        <v>475</v>
      </c>
      <c r="W8613" t="s">
        <v>386</v>
      </c>
    </row>
    <row r="8614" spans="1:23" x14ac:dyDescent="0.25">
      <c r="A8614" t="s">
        <v>413</v>
      </c>
      <c r="B8614" s="1">
        <v>43739</v>
      </c>
      <c r="C8614">
        <v>0.33</v>
      </c>
      <c r="D8614" t="s">
        <v>545</v>
      </c>
      <c r="E8614" t="s">
        <v>545</v>
      </c>
      <c r="F8614" t="s">
        <v>546</v>
      </c>
      <c r="G8614" t="s">
        <v>92</v>
      </c>
      <c r="H8614" t="s">
        <v>71</v>
      </c>
      <c r="I8614" t="s">
        <v>71</v>
      </c>
      <c r="J8614" t="s">
        <v>9</v>
      </c>
      <c r="O8614" t="s">
        <v>92</v>
      </c>
      <c r="P8614" t="s">
        <v>9</v>
      </c>
      <c r="Q8614" t="s">
        <v>9</v>
      </c>
      <c r="R8614" t="s">
        <v>92</v>
      </c>
      <c r="S8614" t="s">
        <v>127</v>
      </c>
      <c r="T8614">
        <v>12</v>
      </c>
      <c r="U8614" t="s">
        <v>475</v>
      </c>
      <c r="W8614" t="s">
        <v>386</v>
      </c>
    </row>
    <row r="8615" spans="1:23" x14ac:dyDescent="0.25">
      <c r="A8615" t="s">
        <v>512</v>
      </c>
      <c r="B8615" s="1">
        <v>43739</v>
      </c>
      <c r="C8615">
        <v>-52.29</v>
      </c>
      <c r="D8615" t="s">
        <v>497</v>
      </c>
      <c r="E8615" t="s">
        <v>497</v>
      </c>
      <c r="F8615" t="s">
        <v>742</v>
      </c>
      <c r="G8615" t="s">
        <v>88</v>
      </c>
      <c r="H8615" t="s">
        <v>33</v>
      </c>
      <c r="I8615" t="s">
        <v>33</v>
      </c>
      <c r="J8615" t="s">
        <v>95</v>
      </c>
      <c r="K8615" t="s">
        <v>2212</v>
      </c>
      <c r="O8615" t="s">
        <v>88</v>
      </c>
      <c r="P8615" t="s">
        <v>9</v>
      </c>
      <c r="Q8615" t="s">
        <v>3259</v>
      </c>
      <c r="R8615" t="s">
        <v>122</v>
      </c>
      <c r="S8615" t="s">
        <v>127</v>
      </c>
      <c r="T8615">
        <v>1</v>
      </c>
      <c r="U8615" t="s">
        <v>475</v>
      </c>
      <c r="W8615" t="s">
        <v>386</v>
      </c>
    </row>
    <row r="8616" spans="1:23" x14ac:dyDescent="0.25">
      <c r="A8616" t="s">
        <v>414</v>
      </c>
      <c r="B8616" s="1">
        <v>43739</v>
      </c>
      <c r="C8616">
        <v>38.200000000000003</v>
      </c>
      <c r="D8616" t="s">
        <v>545</v>
      </c>
      <c r="E8616" t="s">
        <v>545</v>
      </c>
      <c r="F8616" t="s">
        <v>546</v>
      </c>
      <c r="G8616" t="s">
        <v>92</v>
      </c>
      <c r="H8616" t="s">
        <v>71</v>
      </c>
      <c r="I8616" t="s">
        <v>71</v>
      </c>
      <c r="J8616" t="s">
        <v>9</v>
      </c>
      <c r="O8616" t="s">
        <v>92</v>
      </c>
      <c r="P8616" t="s">
        <v>9</v>
      </c>
      <c r="Q8616" t="s">
        <v>9</v>
      </c>
      <c r="R8616" t="s">
        <v>92</v>
      </c>
      <c r="S8616" t="s">
        <v>127</v>
      </c>
      <c r="T8616">
        <v>12</v>
      </c>
      <c r="U8616" t="s">
        <v>475</v>
      </c>
      <c r="W8616" t="s">
        <v>386</v>
      </c>
    </row>
    <row r="8617" spans="1:23" x14ac:dyDescent="0.25">
      <c r="A8617" t="s">
        <v>533</v>
      </c>
      <c r="B8617" s="1">
        <v>43739</v>
      </c>
      <c r="C8617">
        <v>-75.38</v>
      </c>
      <c r="D8617" t="s">
        <v>547</v>
      </c>
      <c r="E8617" t="s">
        <v>547</v>
      </c>
      <c r="F8617" t="s">
        <v>2309</v>
      </c>
      <c r="G8617" t="s">
        <v>94</v>
      </c>
      <c r="H8617" t="s">
        <v>291</v>
      </c>
      <c r="I8617" t="s">
        <v>291</v>
      </c>
      <c r="J8617" t="s">
        <v>9</v>
      </c>
      <c r="O8617" t="s">
        <v>94</v>
      </c>
      <c r="P8617" t="s">
        <v>29</v>
      </c>
      <c r="Q8617" t="s">
        <v>9</v>
      </c>
      <c r="R8617" t="s">
        <v>122</v>
      </c>
      <c r="S8617" t="s">
        <v>127</v>
      </c>
      <c r="T8617">
        <v>12</v>
      </c>
      <c r="U8617" t="s">
        <v>475</v>
      </c>
      <c r="V8617" t="s">
        <v>282</v>
      </c>
      <c r="W8617" t="s">
        <v>1640</v>
      </c>
    </row>
    <row r="8618" spans="1:23" x14ac:dyDescent="0.25">
      <c r="A8618" t="s">
        <v>966</v>
      </c>
      <c r="B8618" s="1">
        <v>43739</v>
      </c>
      <c r="C8618">
        <v>83.71</v>
      </c>
      <c r="D8618" t="s">
        <v>545</v>
      </c>
      <c r="E8618" t="s">
        <v>545</v>
      </c>
      <c r="F8618" t="s">
        <v>546</v>
      </c>
      <c r="G8618" t="s">
        <v>92</v>
      </c>
      <c r="H8618" t="s">
        <v>71</v>
      </c>
      <c r="I8618" t="s">
        <v>71</v>
      </c>
      <c r="J8618" t="s">
        <v>9</v>
      </c>
      <c r="O8618" t="s">
        <v>92</v>
      </c>
      <c r="P8618" t="s">
        <v>9</v>
      </c>
      <c r="Q8618" t="s">
        <v>9</v>
      </c>
      <c r="R8618" t="s">
        <v>92</v>
      </c>
      <c r="S8618" t="s">
        <v>127</v>
      </c>
      <c r="T8618">
        <v>12</v>
      </c>
      <c r="U8618" t="s">
        <v>475</v>
      </c>
      <c r="W8618" t="s">
        <v>386</v>
      </c>
    </row>
    <row r="8619" spans="1:23" x14ac:dyDescent="0.25">
      <c r="A8619" t="s">
        <v>19</v>
      </c>
      <c r="B8619" s="1">
        <v>43738</v>
      </c>
      <c r="C8619">
        <v>3814.27</v>
      </c>
      <c r="D8619" t="s">
        <v>562</v>
      </c>
      <c r="E8619" t="s">
        <v>562</v>
      </c>
      <c r="F8619" t="s">
        <v>563</v>
      </c>
      <c r="G8619" t="s">
        <v>92</v>
      </c>
      <c r="H8619" t="s">
        <v>30</v>
      </c>
      <c r="I8619" t="s">
        <v>30</v>
      </c>
      <c r="J8619" t="s">
        <v>9</v>
      </c>
      <c r="O8619" t="s">
        <v>92</v>
      </c>
      <c r="P8619" t="s">
        <v>9</v>
      </c>
      <c r="Q8619" t="s">
        <v>9</v>
      </c>
      <c r="R8619" t="s">
        <v>92</v>
      </c>
      <c r="S8619" t="s">
        <v>127</v>
      </c>
      <c r="T8619">
        <v>12</v>
      </c>
      <c r="U8619" t="s">
        <v>475</v>
      </c>
      <c r="W8619" t="s">
        <v>386</v>
      </c>
    </row>
    <row r="8620" spans="1:23" x14ac:dyDescent="0.25">
      <c r="A8620" t="s">
        <v>19</v>
      </c>
      <c r="B8620" s="1">
        <v>43738</v>
      </c>
      <c r="C8620">
        <v>4811.3900000000003</v>
      </c>
      <c r="D8620" t="s">
        <v>719</v>
      </c>
      <c r="E8620" t="s">
        <v>719</v>
      </c>
      <c r="F8620" t="s">
        <v>565</v>
      </c>
      <c r="G8620" t="s">
        <v>92</v>
      </c>
      <c r="H8620" t="s">
        <v>30</v>
      </c>
      <c r="I8620" t="s">
        <v>30</v>
      </c>
      <c r="J8620" t="s">
        <v>9</v>
      </c>
      <c r="O8620" t="s">
        <v>92</v>
      </c>
      <c r="P8620" t="s">
        <v>9</v>
      </c>
      <c r="Q8620" t="s">
        <v>9</v>
      </c>
      <c r="R8620" t="s">
        <v>92</v>
      </c>
      <c r="S8620" t="s">
        <v>127</v>
      </c>
      <c r="T8620">
        <v>12</v>
      </c>
      <c r="U8620" t="s">
        <v>475</v>
      </c>
      <c r="W8620" t="s">
        <v>386</v>
      </c>
    </row>
    <row r="8621" spans="1:23" x14ac:dyDescent="0.25">
      <c r="A8621" t="s">
        <v>19</v>
      </c>
      <c r="B8621" s="1">
        <v>43738</v>
      </c>
      <c r="C8621">
        <v>-1159.52</v>
      </c>
      <c r="D8621" t="s">
        <v>196</v>
      </c>
      <c r="E8621" t="s">
        <v>196</v>
      </c>
      <c r="F8621" t="s">
        <v>924</v>
      </c>
      <c r="G8621" t="s">
        <v>55</v>
      </c>
      <c r="H8621" t="s">
        <v>18</v>
      </c>
      <c r="I8621" t="s">
        <v>18</v>
      </c>
      <c r="J8621" t="s">
        <v>9</v>
      </c>
      <c r="O8621" t="s">
        <v>55</v>
      </c>
      <c r="P8621" t="s">
        <v>9</v>
      </c>
      <c r="Q8621" t="s">
        <v>9</v>
      </c>
      <c r="R8621" t="s">
        <v>224</v>
      </c>
      <c r="S8621" t="s">
        <v>126</v>
      </c>
      <c r="T8621">
        <v>12</v>
      </c>
      <c r="U8621" t="s">
        <v>475</v>
      </c>
      <c r="W8621" t="s">
        <v>386</v>
      </c>
    </row>
    <row r="8622" spans="1:23" x14ac:dyDescent="0.25">
      <c r="A8622" t="s">
        <v>58</v>
      </c>
      <c r="B8622" s="1">
        <v>43738</v>
      </c>
      <c r="C8622">
        <v>99.99</v>
      </c>
      <c r="D8622" t="s">
        <v>551</v>
      </c>
      <c r="E8622" t="s">
        <v>551</v>
      </c>
      <c r="F8622" t="s">
        <v>552</v>
      </c>
      <c r="G8622" t="s">
        <v>92</v>
      </c>
      <c r="H8622" t="s">
        <v>71</v>
      </c>
      <c r="I8622" t="s">
        <v>71</v>
      </c>
      <c r="J8622" t="s">
        <v>9</v>
      </c>
      <c r="O8622" t="s">
        <v>92</v>
      </c>
      <c r="P8622" t="s">
        <v>9</v>
      </c>
      <c r="Q8622" t="s">
        <v>9</v>
      </c>
      <c r="R8622" t="s">
        <v>92</v>
      </c>
      <c r="S8622" t="s">
        <v>127</v>
      </c>
      <c r="T8622">
        <v>12</v>
      </c>
      <c r="U8622" t="s">
        <v>475</v>
      </c>
      <c r="W8622" t="s">
        <v>386</v>
      </c>
    </row>
    <row r="8623" spans="1:23" x14ac:dyDescent="0.25">
      <c r="A8623" t="s">
        <v>336</v>
      </c>
      <c r="B8623" s="1">
        <v>43738</v>
      </c>
      <c r="C8623">
        <v>0.1</v>
      </c>
      <c r="D8623" t="s">
        <v>556</v>
      </c>
      <c r="E8623" t="s">
        <v>556</v>
      </c>
      <c r="F8623" t="s">
        <v>546</v>
      </c>
      <c r="G8623" t="s">
        <v>92</v>
      </c>
      <c r="H8623" t="s">
        <v>71</v>
      </c>
      <c r="I8623" t="s">
        <v>71</v>
      </c>
      <c r="J8623" t="s">
        <v>9</v>
      </c>
      <c r="O8623" t="s">
        <v>92</v>
      </c>
      <c r="P8623" t="s">
        <v>9</v>
      </c>
      <c r="Q8623" t="s">
        <v>9</v>
      </c>
      <c r="R8623" t="s">
        <v>92</v>
      </c>
      <c r="S8623" t="s">
        <v>127</v>
      </c>
      <c r="T8623">
        <v>12</v>
      </c>
      <c r="U8623" t="s">
        <v>475</v>
      </c>
      <c r="W8623" t="s">
        <v>386</v>
      </c>
    </row>
    <row r="8624" spans="1:23" x14ac:dyDescent="0.25">
      <c r="A8624" t="s">
        <v>356</v>
      </c>
      <c r="B8624" s="1">
        <v>43738</v>
      </c>
      <c r="C8624">
        <v>15.18</v>
      </c>
      <c r="D8624" t="s">
        <v>6618</v>
      </c>
      <c r="E8624" t="s">
        <v>6618</v>
      </c>
      <c r="F8624" t="s">
        <v>6487</v>
      </c>
      <c r="G8624" t="s">
        <v>89</v>
      </c>
      <c r="H8624" t="s">
        <v>69</v>
      </c>
      <c r="I8624" t="s">
        <v>69</v>
      </c>
      <c r="J8624" t="s">
        <v>9</v>
      </c>
      <c r="O8624" t="s">
        <v>89</v>
      </c>
      <c r="P8624" t="s">
        <v>9</v>
      </c>
      <c r="Q8624" t="s">
        <v>9</v>
      </c>
      <c r="R8624" t="s">
        <v>224</v>
      </c>
      <c r="S8624" t="s">
        <v>127</v>
      </c>
      <c r="T8624">
        <v>1</v>
      </c>
      <c r="U8624" t="s">
        <v>475</v>
      </c>
      <c r="W8624" t="s">
        <v>386</v>
      </c>
    </row>
    <row r="8625" spans="1:23" x14ac:dyDescent="0.25">
      <c r="A8625" t="s">
        <v>6411</v>
      </c>
      <c r="B8625" s="1">
        <v>43738</v>
      </c>
      <c r="C8625">
        <v>12.82</v>
      </c>
      <c r="D8625" t="s">
        <v>8282</v>
      </c>
      <c r="E8625" t="s">
        <v>8282</v>
      </c>
      <c r="F8625" t="s">
        <v>8283</v>
      </c>
      <c r="G8625" t="s">
        <v>89</v>
      </c>
      <c r="H8625" t="s">
        <v>69</v>
      </c>
      <c r="I8625" t="s">
        <v>69</v>
      </c>
      <c r="J8625" t="s">
        <v>9</v>
      </c>
      <c r="O8625" t="s">
        <v>89</v>
      </c>
      <c r="P8625" t="s">
        <v>9</v>
      </c>
      <c r="Q8625" t="s">
        <v>9</v>
      </c>
      <c r="R8625" t="s">
        <v>224</v>
      </c>
      <c r="S8625" t="s">
        <v>127</v>
      </c>
      <c r="T8625">
        <v>1</v>
      </c>
      <c r="U8625" t="s">
        <v>475</v>
      </c>
      <c r="W8625" t="s">
        <v>386</v>
      </c>
    </row>
    <row r="8626" spans="1:23" x14ac:dyDescent="0.25">
      <c r="A8626" t="s">
        <v>6411</v>
      </c>
      <c r="B8626" s="1">
        <v>43738</v>
      </c>
      <c r="C8626">
        <v>78.67</v>
      </c>
      <c r="D8626" t="s">
        <v>6596</v>
      </c>
      <c r="E8626" t="s">
        <v>6596</v>
      </c>
      <c r="F8626" t="s">
        <v>6597</v>
      </c>
      <c r="G8626" t="s">
        <v>89</v>
      </c>
      <c r="H8626" t="s">
        <v>69</v>
      </c>
      <c r="I8626" t="s">
        <v>69</v>
      </c>
      <c r="J8626" t="s">
        <v>9</v>
      </c>
      <c r="O8626" t="s">
        <v>89</v>
      </c>
      <c r="P8626" t="s">
        <v>9</v>
      </c>
      <c r="Q8626" t="s">
        <v>9</v>
      </c>
      <c r="R8626" t="s">
        <v>224</v>
      </c>
      <c r="S8626" t="s">
        <v>127</v>
      </c>
      <c r="T8626">
        <v>1</v>
      </c>
      <c r="U8626" t="s">
        <v>475</v>
      </c>
      <c r="W8626" t="s">
        <v>386</v>
      </c>
    </row>
    <row r="8627" spans="1:23" x14ac:dyDescent="0.25">
      <c r="A8627" t="s">
        <v>356</v>
      </c>
      <c r="B8627" s="1">
        <v>43738</v>
      </c>
      <c r="C8627">
        <v>15.18</v>
      </c>
      <c r="D8627" t="s">
        <v>6618</v>
      </c>
      <c r="E8627" t="s">
        <v>6618</v>
      </c>
      <c r="F8627" t="s">
        <v>6487</v>
      </c>
      <c r="G8627" t="s">
        <v>89</v>
      </c>
      <c r="H8627" t="s">
        <v>69</v>
      </c>
      <c r="I8627" t="s">
        <v>69</v>
      </c>
      <c r="J8627" t="s">
        <v>9</v>
      </c>
      <c r="O8627" t="s">
        <v>89</v>
      </c>
      <c r="P8627" t="s">
        <v>9</v>
      </c>
      <c r="Q8627" t="s">
        <v>9</v>
      </c>
      <c r="R8627" t="s">
        <v>224</v>
      </c>
      <c r="S8627" t="s">
        <v>127</v>
      </c>
      <c r="T8627">
        <v>1</v>
      </c>
      <c r="U8627" t="s">
        <v>475</v>
      </c>
      <c r="W8627" t="s">
        <v>386</v>
      </c>
    </row>
    <row r="8628" spans="1:23" x14ac:dyDescent="0.25">
      <c r="A8628" t="s">
        <v>356</v>
      </c>
      <c r="B8628" s="1">
        <v>43738</v>
      </c>
      <c r="C8628">
        <v>5.81</v>
      </c>
      <c r="D8628" t="s">
        <v>6618</v>
      </c>
      <c r="E8628" t="s">
        <v>6618</v>
      </c>
      <c r="F8628" t="s">
        <v>6487</v>
      </c>
      <c r="G8628" t="s">
        <v>89</v>
      </c>
      <c r="H8628" t="s">
        <v>69</v>
      </c>
      <c r="I8628" t="s">
        <v>69</v>
      </c>
      <c r="J8628" t="s">
        <v>9</v>
      </c>
      <c r="O8628" t="s">
        <v>89</v>
      </c>
      <c r="P8628" t="s">
        <v>9</v>
      </c>
      <c r="Q8628" t="s">
        <v>9</v>
      </c>
      <c r="R8628" t="s">
        <v>224</v>
      </c>
      <c r="S8628" t="s">
        <v>127</v>
      </c>
      <c r="T8628">
        <v>1</v>
      </c>
      <c r="U8628" t="s">
        <v>475</v>
      </c>
      <c r="W8628" t="s">
        <v>386</v>
      </c>
    </row>
    <row r="8629" spans="1:23" x14ac:dyDescent="0.25">
      <c r="A8629" t="s">
        <v>356</v>
      </c>
      <c r="B8629" s="1">
        <v>43738</v>
      </c>
      <c r="C8629">
        <v>5.81</v>
      </c>
      <c r="D8629" t="s">
        <v>6618</v>
      </c>
      <c r="E8629" t="s">
        <v>6618</v>
      </c>
      <c r="F8629" t="s">
        <v>6487</v>
      </c>
      <c r="G8629" t="s">
        <v>89</v>
      </c>
      <c r="H8629" t="s">
        <v>69</v>
      </c>
      <c r="I8629" t="s">
        <v>69</v>
      </c>
      <c r="J8629" t="s">
        <v>9</v>
      </c>
      <c r="O8629" t="s">
        <v>89</v>
      </c>
      <c r="P8629" t="s">
        <v>9</v>
      </c>
      <c r="Q8629" t="s">
        <v>9</v>
      </c>
      <c r="R8629" t="s">
        <v>224</v>
      </c>
      <c r="S8629" t="s">
        <v>127</v>
      </c>
      <c r="T8629">
        <v>1</v>
      </c>
      <c r="U8629" t="s">
        <v>475</v>
      </c>
      <c r="W8629" t="s">
        <v>386</v>
      </c>
    </row>
    <row r="8630" spans="1:23" x14ac:dyDescent="0.25">
      <c r="A8630" t="s">
        <v>19</v>
      </c>
      <c r="B8630" s="1">
        <v>43738</v>
      </c>
      <c r="C8630">
        <v>814.71</v>
      </c>
      <c r="D8630" t="s">
        <v>560</v>
      </c>
      <c r="E8630" t="s">
        <v>560</v>
      </c>
      <c r="F8630" t="s">
        <v>1266</v>
      </c>
      <c r="G8630" t="s">
        <v>92</v>
      </c>
      <c r="H8630" t="s">
        <v>49</v>
      </c>
      <c r="I8630" t="s">
        <v>49</v>
      </c>
      <c r="J8630" t="s">
        <v>9</v>
      </c>
      <c r="O8630" t="s">
        <v>92</v>
      </c>
      <c r="P8630" t="s">
        <v>9</v>
      </c>
      <c r="Q8630" t="s">
        <v>9</v>
      </c>
      <c r="R8630" t="s">
        <v>92</v>
      </c>
      <c r="S8630" t="s">
        <v>127</v>
      </c>
      <c r="T8630">
        <v>12</v>
      </c>
      <c r="U8630" t="s">
        <v>475</v>
      </c>
      <c r="W8630" t="s">
        <v>386</v>
      </c>
    </row>
    <row r="8631" spans="1:23" x14ac:dyDescent="0.25">
      <c r="A8631" t="s">
        <v>544</v>
      </c>
      <c r="B8631" s="1">
        <v>43738</v>
      </c>
      <c r="C8631">
        <v>-19.03</v>
      </c>
      <c r="D8631" t="s">
        <v>979</v>
      </c>
      <c r="E8631" t="s">
        <v>979</v>
      </c>
      <c r="F8631" t="s">
        <v>3114</v>
      </c>
      <c r="G8631" t="s">
        <v>104</v>
      </c>
      <c r="H8631" t="s">
        <v>7</v>
      </c>
      <c r="I8631" t="s">
        <v>7</v>
      </c>
      <c r="J8631" t="s">
        <v>9</v>
      </c>
      <c r="O8631" t="s">
        <v>104</v>
      </c>
      <c r="P8631" t="s">
        <v>9</v>
      </c>
      <c r="Q8631" t="s">
        <v>9</v>
      </c>
      <c r="R8631" t="s">
        <v>122</v>
      </c>
      <c r="S8631" t="s">
        <v>127</v>
      </c>
      <c r="T8631">
        <v>12</v>
      </c>
      <c r="U8631" t="s">
        <v>475</v>
      </c>
      <c r="W8631" t="s">
        <v>386</v>
      </c>
    </row>
    <row r="8632" spans="1:23" x14ac:dyDescent="0.25">
      <c r="A8632" t="s">
        <v>492</v>
      </c>
      <c r="B8632" s="1">
        <v>43738</v>
      </c>
      <c r="C8632">
        <v>-10.99</v>
      </c>
      <c r="D8632" t="s">
        <v>588</v>
      </c>
      <c r="E8632" t="s">
        <v>588</v>
      </c>
      <c r="F8632" t="s">
        <v>589</v>
      </c>
      <c r="G8632" t="s">
        <v>13</v>
      </c>
      <c r="H8632" t="s">
        <v>37</v>
      </c>
      <c r="I8632" t="s">
        <v>37</v>
      </c>
      <c r="J8632" t="s">
        <v>9</v>
      </c>
      <c r="O8632" t="s">
        <v>13</v>
      </c>
      <c r="P8632" t="s">
        <v>9</v>
      </c>
      <c r="Q8632" t="s">
        <v>9</v>
      </c>
      <c r="R8632" t="s">
        <v>122</v>
      </c>
      <c r="S8632" t="s">
        <v>127</v>
      </c>
      <c r="T8632">
        <v>12</v>
      </c>
      <c r="U8632" t="s">
        <v>475</v>
      </c>
      <c r="W8632" t="s">
        <v>386</v>
      </c>
    </row>
    <row r="8633" spans="1:23" x14ac:dyDescent="0.25">
      <c r="A8633" t="s">
        <v>336</v>
      </c>
      <c r="B8633" s="1">
        <v>43738</v>
      </c>
      <c r="C8633">
        <v>10</v>
      </c>
      <c r="D8633" t="s">
        <v>1745</v>
      </c>
      <c r="E8633" t="s">
        <v>1745</v>
      </c>
      <c r="F8633" t="s">
        <v>853</v>
      </c>
      <c r="G8633" t="s">
        <v>101</v>
      </c>
      <c r="H8633" t="s">
        <v>23</v>
      </c>
      <c r="I8633" t="s">
        <v>23</v>
      </c>
      <c r="J8633" t="s">
        <v>9</v>
      </c>
      <c r="O8633" t="s">
        <v>101</v>
      </c>
      <c r="P8633" t="s">
        <v>9</v>
      </c>
      <c r="Q8633" t="s">
        <v>9</v>
      </c>
      <c r="R8633" t="s">
        <v>122</v>
      </c>
      <c r="S8633" t="s">
        <v>127</v>
      </c>
      <c r="T8633">
        <v>12</v>
      </c>
      <c r="U8633" t="s">
        <v>475</v>
      </c>
      <c r="W8633" t="s">
        <v>386</v>
      </c>
    </row>
    <row r="8634" spans="1:23" x14ac:dyDescent="0.25">
      <c r="A8634" t="s">
        <v>6856</v>
      </c>
      <c r="B8634" s="1">
        <v>43738</v>
      </c>
      <c r="C8634">
        <v>-75</v>
      </c>
      <c r="D8634" t="s">
        <v>196</v>
      </c>
      <c r="E8634" t="s">
        <v>196</v>
      </c>
      <c r="F8634" t="s">
        <v>1095</v>
      </c>
      <c r="G8634" t="s">
        <v>88</v>
      </c>
      <c r="H8634" t="s">
        <v>223</v>
      </c>
      <c r="I8634" t="s">
        <v>223</v>
      </c>
      <c r="J8634" t="s">
        <v>9</v>
      </c>
      <c r="O8634" t="s">
        <v>88</v>
      </c>
      <c r="P8634" t="s">
        <v>9</v>
      </c>
      <c r="Q8634" t="s">
        <v>3262</v>
      </c>
      <c r="R8634" t="s">
        <v>122</v>
      </c>
      <c r="S8634" t="s">
        <v>127</v>
      </c>
      <c r="T8634">
        <v>1</v>
      </c>
      <c r="U8634" t="s">
        <v>475</v>
      </c>
      <c r="W8634" t="s">
        <v>386</v>
      </c>
    </row>
    <row r="8635" spans="1:23" x14ac:dyDescent="0.25">
      <c r="A8635" t="s">
        <v>19</v>
      </c>
      <c r="B8635" s="1">
        <v>43738</v>
      </c>
      <c r="C8635">
        <v>20.29</v>
      </c>
      <c r="D8635" t="s">
        <v>560</v>
      </c>
      <c r="E8635" t="s">
        <v>560</v>
      </c>
      <c r="F8635" t="s">
        <v>1266</v>
      </c>
      <c r="G8635" t="s">
        <v>104</v>
      </c>
      <c r="H8635" t="s">
        <v>16</v>
      </c>
      <c r="I8635" t="s">
        <v>16</v>
      </c>
      <c r="J8635" t="s">
        <v>9</v>
      </c>
      <c r="O8635" t="s">
        <v>104</v>
      </c>
      <c r="P8635" t="s">
        <v>9</v>
      </c>
      <c r="Q8635" t="s">
        <v>3263</v>
      </c>
      <c r="R8635" t="s">
        <v>122</v>
      </c>
      <c r="S8635" t="s">
        <v>127</v>
      </c>
      <c r="T8635">
        <v>12</v>
      </c>
      <c r="U8635" t="s">
        <v>475</v>
      </c>
      <c r="W8635" t="s">
        <v>386</v>
      </c>
    </row>
    <row r="8636" spans="1:23" x14ac:dyDescent="0.25">
      <c r="A8636" t="s">
        <v>492</v>
      </c>
      <c r="B8636" s="1">
        <v>43738</v>
      </c>
      <c r="C8636">
        <v>-13.17</v>
      </c>
      <c r="D8636" t="s">
        <v>730</v>
      </c>
      <c r="E8636" t="s">
        <v>730</v>
      </c>
      <c r="F8636" t="s">
        <v>731</v>
      </c>
      <c r="G8636" t="s">
        <v>88</v>
      </c>
      <c r="H8636" t="s">
        <v>59</v>
      </c>
      <c r="I8636" t="s">
        <v>59</v>
      </c>
      <c r="J8636" t="s">
        <v>9</v>
      </c>
      <c r="O8636" t="s">
        <v>88</v>
      </c>
      <c r="P8636" t="s">
        <v>9</v>
      </c>
      <c r="Q8636" t="s">
        <v>3264</v>
      </c>
      <c r="R8636" t="s">
        <v>122</v>
      </c>
      <c r="S8636" t="s">
        <v>127</v>
      </c>
      <c r="T8636">
        <v>1</v>
      </c>
      <c r="U8636" t="s">
        <v>475</v>
      </c>
      <c r="W8636" t="s">
        <v>386</v>
      </c>
    </row>
    <row r="8637" spans="1:23" x14ac:dyDescent="0.25">
      <c r="A8637" t="s">
        <v>487</v>
      </c>
      <c r="B8637" s="1">
        <v>43738</v>
      </c>
      <c r="C8637">
        <v>100</v>
      </c>
      <c r="D8637" t="s">
        <v>719</v>
      </c>
      <c r="E8637" t="s">
        <v>719</v>
      </c>
      <c r="F8637" t="s">
        <v>501</v>
      </c>
      <c r="G8637" t="s">
        <v>92</v>
      </c>
      <c r="H8637" t="s">
        <v>30</v>
      </c>
      <c r="I8637" t="s">
        <v>30</v>
      </c>
      <c r="J8637" t="s">
        <v>9</v>
      </c>
      <c r="O8637" t="s">
        <v>92</v>
      </c>
      <c r="P8637" t="s">
        <v>9</v>
      </c>
      <c r="Q8637" t="s">
        <v>9</v>
      </c>
      <c r="R8637" t="s">
        <v>92</v>
      </c>
      <c r="S8637" t="s">
        <v>127</v>
      </c>
      <c r="T8637">
        <v>12</v>
      </c>
      <c r="U8637" t="s">
        <v>475</v>
      </c>
      <c r="W8637" t="s">
        <v>386</v>
      </c>
    </row>
    <row r="8638" spans="1:23" x14ac:dyDescent="0.25">
      <c r="A8638" t="s">
        <v>390</v>
      </c>
      <c r="B8638" s="1">
        <v>43738</v>
      </c>
      <c r="C8638">
        <v>109.97</v>
      </c>
      <c r="D8638" t="s">
        <v>551</v>
      </c>
      <c r="E8638" t="s">
        <v>551</v>
      </c>
      <c r="F8638" t="s">
        <v>552</v>
      </c>
      <c r="G8638" t="s">
        <v>92</v>
      </c>
      <c r="H8638" t="s">
        <v>71</v>
      </c>
      <c r="I8638" t="s">
        <v>71</v>
      </c>
      <c r="J8638" t="s">
        <v>9</v>
      </c>
      <c r="O8638" t="s">
        <v>92</v>
      </c>
      <c r="P8638" t="s">
        <v>9</v>
      </c>
      <c r="Q8638" t="s">
        <v>9</v>
      </c>
      <c r="R8638" t="s">
        <v>92</v>
      </c>
      <c r="S8638" t="s">
        <v>127</v>
      </c>
      <c r="T8638">
        <v>12</v>
      </c>
      <c r="U8638" t="s">
        <v>475</v>
      </c>
      <c r="W8638" t="s">
        <v>386</v>
      </c>
    </row>
    <row r="8639" spans="1:23" x14ac:dyDescent="0.25">
      <c r="A8639" t="s">
        <v>553</v>
      </c>
      <c r="B8639" s="1">
        <v>43738</v>
      </c>
      <c r="C8639">
        <v>4.41</v>
      </c>
      <c r="D8639" t="s">
        <v>554</v>
      </c>
      <c r="E8639" t="s">
        <v>554</v>
      </c>
      <c r="F8639" t="s">
        <v>555</v>
      </c>
      <c r="G8639" t="s">
        <v>92</v>
      </c>
      <c r="H8639" t="s">
        <v>71</v>
      </c>
      <c r="I8639" t="s">
        <v>71</v>
      </c>
      <c r="J8639" t="s">
        <v>9</v>
      </c>
      <c r="O8639" t="s">
        <v>92</v>
      </c>
      <c r="P8639" t="s">
        <v>9</v>
      </c>
      <c r="Q8639" t="s">
        <v>9</v>
      </c>
      <c r="R8639" t="s">
        <v>92</v>
      </c>
      <c r="S8639" t="s">
        <v>127</v>
      </c>
      <c r="T8639">
        <v>12</v>
      </c>
      <c r="U8639" t="s">
        <v>475</v>
      </c>
      <c r="W8639" t="s">
        <v>386</v>
      </c>
    </row>
    <row r="8640" spans="1:23" x14ac:dyDescent="0.25">
      <c r="A8640" t="s">
        <v>391</v>
      </c>
      <c r="B8640" s="1">
        <v>43738</v>
      </c>
      <c r="C8640">
        <v>0.06</v>
      </c>
      <c r="D8640" t="s">
        <v>554</v>
      </c>
      <c r="E8640" t="s">
        <v>554</v>
      </c>
      <c r="F8640" t="s">
        <v>555</v>
      </c>
      <c r="G8640" t="s">
        <v>92</v>
      </c>
      <c r="H8640" t="s">
        <v>71</v>
      </c>
      <c r="I8640" t="s">
        <v>71</v>
      </c>
      <c r="J8640" t="s">
        <v>9</v>
      </c>
      <c r="O8640" t="s">
        <v>92</v>
      </c>
      <c r="P8640" t="s">
        <v>9</v>
      </c>
      <c r="Q8640" t="s">
        <v>9</v>
      </c>
      <c r="R8640" t="s">
        <v>92</v>
      </c>
      <c r="S8640" t="s">
        <v>127</v>
      </c>
      <c r="T8640">
        <v>12</v>
      </c>
      <c r="U8640" t="s">
        <v>475</v>
      </c>
      <c r="W8640" t="s">
        <v>386</v>
      </c>
    </row>
    <row r="8641" spans="1:23" x14ac:dyDescent="0.25">
      <c r="A8641" t="s">
        <v>19</v>
      </c>
      <c r="B8641" s="1">
        <v>43738</v>
      </c>
      <c r="C8641">
        <v>3.46</v>
      </c>
      <c r="D8641" t="s">
        <v>554</v>
      </c>
      <c r="E8641" t="s">
        <v>554</v>
      </c>
      <c r="F8641" t="s">
        <v>555</v>
      </c>
      <c r="G8641" t="s">
        <v>92</v>
      </c>
      <c r="H8641" t="s">
        <v>71</v>
      </c>
      <c r="I8641" t="s">
        <v>71</v>
      </c>
      <c r="J8641" t="s">
        <v>9</v>
      </c>
      <c r="O8641" t="s">
        <v>92</v>
      </c>
      <c r="P8641" t="s">
        <v>9</v>
      </c>
      <c r="Q8641" t="s">
        <v>9</v>
      </c>
      <c r="R8641" t="s">
        <v>92</v>
      </c>
      <c r="S8641" t="s">
        <v>127</v>
      </c>
      <c r="T8641">
        <v>12</v>
      </c>
      <c r="U8641" t="s">
        <v>475</v>
      </c>
      <c r="W8641" t="s">
        <v>386</v>
      </c>
    </row>
    <row r="8642" spans="1:23" x14ac:dyDescent="0.25">
      <c r="A8642" t="s">
        <v>336</v>
      </c>
      <c r="B8642" s="1">
        <v>43737</v>
      </c>
      <c r="C8642">
        <v>-60</v>
      </c>
      <c r="D8642" t="s">
        <v>3041</v>
      </c>
      <c r="E8642" t="s">
        <v>3041</v>
      </c>
      <c r="F8642" t="s">
        <v>1770</v>
      </c>
      <c r="G8642" t="s">
        <v>117</v>
      </c>
      <c r="H8642" t="s">
        <v>14</v>
      </c>
      <c r="I8642" t="s">
        <v>14</v>
      </c>
      <c r="J8642" t="s">
        <v>9</v>
      </c>
      <c r="O8642" t="s">
        <v>117</v>
      </c>
      <c r="P8642" t="s">
        <v>9</v>
      </c>
      <c r="Q8642" t="s">
        <v>3265</v>
      </c>
      <c r="R8642" t="s">
        <v>122</v>
      </c>
      <c r="S8642" t="s">
        <v>127</v>
      </c>
      <c r="T8642">
        <v>12</v>
      </c>
      <c r="U8642" t="s">
        <v>475</v>
      </c>
      <c r="W8642" t="s">
        <v>386</v>
      </c>
    </row>
    <row r="8643" spans="1:23" x14ac:dyDescent="0.25">
      <c r="A8643" t="s">
        <v>544</v>
      </c>
      <c r="B8643" s="1">
        <v>43736</v>
      </c>
      <c r="C8643">
        <v>-28.37</v>
      </c>
      <c r="D8643" t="s">
        <v>560</v>
      </c>
      <c r="E8643" t="s">
        <v>560</v>
      </c>
      <c r="F8643" t="s">
        <v>561</v>
      </c>
      <c r="G8643" t="s">
        <v>104</v>
      </c>
      <c r="H8643" t="s">
        <v>16</v>
      </c>
      <c r="I8643" t="s">
        <v>16</v>
      </c>
      <c r="J8643" t="s">
        <v>9</v>
      </c>
      <c r="O8643" t="s">
        <v>104</v>
      </c>
      <c r="P8643" t="s">
        <v>9</v>
      </c>
      <c r="Q8643" t="s">
        <v>9</v>
      </c>
      <c r="R8643" t="s">
        <v>122</v>
      </c>
      <c r="S8643" t="s">
        <v>127</v>
      </c>
      <c r="T8643">
        <v>12</v>
      </c>
      <c r="U8643" t="s">
        <v>475</v>
      </c>
      <c r="W8643" t="s">
        <v>386</v>
      </c>
    </row>
    <row r="8644" spans="1:23" x14ac:dyDescent="0.25">
      <c r="A8644" t="s">
        <v>544</v>
      </c>
      <c r="B8644" s="1">
        <v>43736</v>
      </c>
      <c r="C8644">
        <v>-21.37</v>
      </c>
      <c r="D8644" t="s">
        <v>560</v>
      </c>
      <c r="E8644" t="s">
        <v>560</v>
      </c>
      <c r="F8644" t="s">
        <v>561</v>
      </c>
      <c r="G8644" t="s">
        <v>104</v>
      </c>
      <c r="H8644" t="s">
        <v>16</v>
      </c>
      <c r="I8644" t="s">
        <v>16</v>
      </c>
      <c r="J8644" t="s">
        <v>9</v>
      </c>
      <c r="O8644" t="s">
        <v>104</v>
      </c>
      <c r="P8644" t="s">
        <v>9</v>
      </c>
      <c r="Q8644" t="s">
        <v>3266</v>
      </c>
      <c r="R8644" t="s">
        <v>122</v>
      </c>
      <c r="S8644" t="s">
        <v>127</v>
      </c>
      <c r="T8644">
        <v>12</v>
      </c>
      <c r="U8644" t="s">
        <v>475</v>
      </c>
      <c r="W8644" t="s">
        <v>386</v>
      </c>
    </row>
    <row r="8645" spans="1:23" x14ac:dyDescent="0.25">
      <c r="A8645" t="s">
        <v>544</v>
      </c>
      <c r="B8645" s="1">
        <v>43736</v>
      </c>
      <c r="C8645">
        <v>-16.5</v>
      </c>
      <c r="D8645" t="s">
        <v>3270</v>
      </c>
      <c r="E8645" t="s">
        <v>3270</v>
      </c>
      <c r="F8645" t="s">
        <v>3271</v>
      </c>
      <c r="G8645" t="s">
        <v>104</v>
      </c>
      <c r="H8645" t="s">
        <v>12</v>
      </c>
      <c r="I8645" t="s">
        <v>12</v>
      </c>
      <c r="J8645" t="s">
        <v>9</v>
      </c>
      <c r="O8645" t="s">
        <v>104</v>
      </c>
      <c r="P8645" t="s">
        <v>9</v>
      </c>
      <c r="Q8645" t="s">
        <v>9</v>
      </c>
      <c r="R8645" t="s">
        <v>122</v>
      </c>
      <c r="S8645" t="s">
        <v>127</v>
      </c>
      <c r="T8645">
        <v>12</v>
      </c>
      <c r="U8645" t="s">
        <v>475</v>
      </c>
      <c r="W8645" t="s">
        <v>386</v>
      </c>
    </row>
    <row r="8646" spans="1:23" x14ac:dyDescent="0.25">
      <c r="A8646" t="s">
        <v>544</v>
      </c>
      <c r="B8646" s="1">
        <v>43736</v>
      </c>
      <c r="C8646">
        <v>-9.74</v>
      </c>
      <c r="D8646" t="s">
        <v>2129</v>
      </c>
      <c r="E8646" t="s">
        <v>2129</v>
      </c>
      <c r="F8646" t="s">
        <v>3267</v>
      </c>
      <c r="G8646" t="s">
        <v>104</v>
      </c>
      <c r="H8646" t="s">
        <v>7</v>
      </c>
      <c r="I8646" t="s">
        <v>7</v>
      </c>
      <c r="J8646" t="s">
        <v>9</v>
      </c>
      <c r="O8646" t="s">
        <v>104</v>
      </c>
      <c r="P8646" t="s">
        <v>9</v>
      </c>
      <c r="Q8646" t="s">
        <v>9</v>
      </c>
      <c r="R8646" t="s">
        <v>122</v>
      </c>
      <c r="S8646" t="s">
        <v>127</v>
      </c>
      <c r="T8646">
        <v>12</v>
      </c>
      <c r="U8646" t="s">
        <v>475</v>
      </c>
      <c r="W8646" t="s">
        <v>386</v>
      </c>
    </row>
    <row r="8647" spans="1:23" x14ac:dyDescent="0.25">
      <c r="A8647" t="s">
        <v>492</v>
      </c>
      <c r="B8647" s="1">
        <v>43736</v>
      </c>
      <c r="C8647">
        <v>-132</v>
      </c>
      <c r="D8647" t="s">
        <v>1888</v>
      </c>
      <c r="E8647" t="s">
        <v>1888</v>
      </c>
      <c r="F8647" t="s">
        <v>523</v>
      </c>
      <c r="G8647" t="s">
        <v>94</v>
      </c>
      <c r="H8647" t="s">
        <v>73</v>
      </c>
      <c r="I8647" t="s">
        <v>73</v>
      </c>
      <c r="J8647" t="s">
        <v>9</v>
      </c>
      <c r="O8647" t="s">
        <v>94</v>
      </c>
      <c r="P8647" t="s">
        <v>29</v>
      </c>
      <c r="Q8647" t="s">
        <v>9</v>
      </c>
      <c r="R8647" t="s">
        <v>122</v>
      </c>
      <c r="S8647" t="s">
        <v>127</v>
      </c>
      <c r="T8647">
        <v>1</v>
      </c>
      <c r="U8647" t="s">
        <v>475</v>
      </c>
      <c r="V8647" t="s">
        <v>262</v>
      </c>
      <c r="W8647" t="s">
        <v>1640</v>
      </c>
    </row>
    <row r="8648" spans="1:23" x14ac:dyDescent="0.25">
      <c r="A8648" t="s">
        <v>544</v>
      </c>
      <c r="B8648" s="1">
        <v>43736</v>
      </c>
      <c r="C8648">
        <v>-65.06</v>
      </c>
      <c r="D8648" t="s">
        <v>495</v>
      </c>
      <c r="E8648" t="s">
        <v>495</v>
      </c>
      <c r="F8648" t="s">
        <v>601</v>
      </c>
      <c r="G8648" t="s">
        <v>104</v>
      </c>
      <c r="H8648" t="s">
        <v>16</v>
      </c>
      <c r="I8648" t="s">
        <v>16</v>
      </c>
      <c r="J8648" t="s">
        <v>9</v>
      </c>
      <c r="O8648" t="s">
        <v>104</v>
      </c>
      <c r="P8648" t="s">
        <v>9</v>
      </c>
      <c r="Q8648" t="s">
        <v>9</v>
      </c>
      <c r="R8648" t="s">
        <v>122</v>
      </c>
      <c r="S8648" t="s">
        <v>127</v>
      </c>
      <c r="T8648">
        <v>12</v>
      </c>
      <c r="U8648" t="s">
        <v>475</v>
      </c>
      <c r="W8648" t="s">
        <v>386</v>
      </c>
    </row>
    <row r="8649" spans="1:23" x14ac:dyDescent="0.25">
      <c r="A8649" t="s">
        <v>336</v>
      </c>
      <c r="B8649" s="1">
        <v>43736</v>
      </c>
      <c r="C8649">
        <v>-80</v>
      </c>
      <c r="D8649" t="s">
        <v>887</v>
      </c>
      <c r="E8649" t="s">
        <v>887</v>
      </c>
      <c r="F8649" t="s">
        <v>888</v>
      </c>
      <c r="G8649" t="s">
        <v>117</v>
      </c>
      <c r="H8649" t="s">
        <v>14</v>
      </c>
      <c r="I8649" t="s">
        <v>14</v>
      </c>
      <c r="J8649" t="s">
        <v>9</v>
      </c>
      <c r="O8649" t="s">
        <v>117</v>
      </c>
      <c r="P8649" t="s">
        <v>9</v>
      </c>
      <c r="Q8649" t="s">
        <v>3268</v>
      </c>
      <c r="R8649" t="s">
        <v>122</v>
      </c>
      <c r="S8649" t="s">
        <v>127</v>
      </c>
      <c r="T8649">
        <v>12</v>
      </c>
      <c r="U8649" t="s">
        <v>475</v>
      </c>
      <c r="W8649" t="s">
        <v>386</v>
      </c>
    </row>
    <row r="8650" spans="1:23" x14ac:dyDescent="0.25">
      <c r="A8650" t="s">
        <v>6856</v>
      </c>
      <c r="B8650" s="1">
        <v>43736</v>
      </c>
      <c r="C8650">
        <v>1159.52</v>
      </c>
      <c r="D8650" t="s">
        <v>196</v>
      </c>
      <c r="E8650" t="s">
        <v>196</v>
      </c>
      <c r="F8650" t="s">
        <v>935</v>
      </c>
      <c r="G8650" t="s">
        <v>55</v>
      </c>
      <c r="H8650" t="s">
        <v>18</v>
      </c>
      <c r="I8650" t="s">
        <v>18</v>
      </c>
      <c r="J8650" t="s">
        <v>9</v>
      </c>
      <c r="O8650" t="s">
        <v>55</v>
      </c>
      <c r="P8650" t="s">
        <v>9</v>
      </c>
      <c r="Q8650" t="s">
        <v>9</v>
      </c>
      <c r="R8650" t="s">
        <v>224</v>
      </c>
      <c r="S8650" t="s">
        <v>126</v>
      </c>
      <c r="T8650">
        <v>12</v>
      </c>
      <c r="U8650" t="s">
        <v>475</v>
      </c>
      <c r="W8650" t="s">
        <v>386</v>
      </c>
    </row>
    <row r="8651" spans="1:23" x14ac:dyDescent="0.25">
      <c r="A8651" t="s">
        <v>508</v>
      </c>
      <c r="B8651" s="1">
        <v>43736</v>
      </c>
      <c r="C8651">
        <v>-0.55000000000000004</v>
      </c>
      <c r="D8651" t="s">
        <v>723</v>
      </c>
      <c r="E8651" t="s">
        <v>723</v>
      </c>
      <c r="F8651" t="s">
        <v>3269</v>
      </c>
      <c r="G8651" t="s">
        <v>13</v>
      </c>
      <c r="H8651" t="s">
        <v>148</v>
      </c>
      <c r="I8651" t="s">
        <v>148</v>
      </c>
      <c r="J8651" t="s">
        <v>9</v>
      </c>
      <c r="O8651" t="s">
        <v>13</v>
      </c>
      <c r="P8651" t="s">
        <v>9</v>
      </c>
      <c r="Q8651" t="s">
        <v>9</v>
      </c>
      <c r="R8651" t="s">
        <v>122</v>
      </c>
      <c r="S8651" t="s">
        <v>127</v>
      </c>
      <c r="T8651">
        <v>12</v>
      </c>
      <c r="U8651" t="s">
        <v>475</v>
      </c>
      <c r="W8651" t="s">
        <v>386</v>
      </c>
    </row>
    <row r="8652" spans="1:23" x14ac:dyDescent="0.25">
      <c r="A8652" t="s">
        <v>544</v>
      </c>
      <c r="B8652" s="1">
        <v>43736</v>
      </c>
      <c r="C8652">
        <v>-50</v>
      </c>
      <c r="D8652" t="s">
        <v>577</v>
      </c>
      <c r="E8652" t="s">
        <v>577</v>
      </c>
      <c r="F8652" t="s">
        <v>3272</v>
      </c>
      <c r="G8652" t="s">
        <v>104</v>
      </c>
      <c r="H8652" t="s">
        <v>7</v>
      </c>
      <c r="I8652" t="s">
        <v>7</v>
      </c>
      <c r="J8652" t="s">
        <v>9</v>
      </c>
      <c r="O8652" t="s">
        <v>104</v>
      </c>
      <c r="P8652" t="s">
        <v>9</v>
      </c>
      <c r="Q8652" t="s">
        <v>9</v>
      </c>
      <c r="R8652" t="s">
        <v>122</v>
      </c>
      <c r="S8652" t="s">
        <v>127</v>
      </c>
      <c r="T8652">
        <v>12</v>
      </c>
      <c r="U8652" t="s">
        <v>475</v>
      </c>
      <c r="W8652" t="s">
        <v>386</v>
      </c>
    </row>
    <row r="8653" spans="1:23" x14ac:dyDescent="0.25">
      <c r="A8653" t="s">
        <v>544</v>
      </c>
      <c r="B8653" s="1">
        <v>43736</v>
      </c>
      <c r="C8653">
        <v>-57.05</v>
      </c>
      <c r="D8653" t="s">
        <v>3048</v>
      </c>
      <c r="E8653" t="s">
        <v>3048</v>
      </c>
      <c r="F8653" t="s">
        <v>3049</v>
      </c>
      <c r="G8653" t="s">
        <v>104</v>
      </c>
      <c r="H8653" t="s">
        <v>12</v>
      </c>
      <c r="I8653" t="s">
        <v>12</v>
      </c>
      <c r="J8653" t="s">
        <v>9</v>
      </c>
      <c r="O8653" t="s">
        <v>104</v>
      </c>
      <c r="P8653" t="s">
        <v>9</v>
      </c>
      <c r="Q8653" t="s">
        <v>9</v>
      </c>
      <c r="R8653" t="s">
        <v>122</v>
      </c>
      <c r="S8653" t="s">
        <v>127</v>
      </c>
      <c r="T8653">
        <v>12</v>
      </c>
      <c r="U8653" t="s">
        <v>475</v>
      </c>
      <c r="W8653" t="s">
        <v>386</v>
      </c>
    </row>
    <row r="8654" spans="1:23" x14ac:dyDescent="0.25">
      <c r="A8654" t="s">
        <v>336</v>
      </c>
      <c r="B8654" s="1">
        <v>43736</v>
      </c>
      <c r="C8654">
        <v>-3.5</v>
      </c>
      <c r="D8654" t="s">
        <v>887</v>
      </c>
      <c r="E8654" t="s">
        <v>887</v>
      </c>
      <c r="F8654" t="s">
        <v>888</v>
      </c>
      <c r="G8654" t="s">
        <v>101</v>
      </c>
      <c r="H8654" t="s">
        <v>23</v>
      </c>
      <c r="I8654" t="s">
        <v>23</v>
      </c>
      <c r="J8654" t="s">
        <v>9</v>
      </c>
      <c r="O8654" t="s">
        <v>101</v>
      </c>
      <c r="P8654" t="s">
        <v>9</v>
      </c>
      <c r="Q8654" t="s">
        <v>9</v>
      </c>
      <c r="R8654" t="s">
        <v>122</v>
      </c>
      <c r="S8654" t="s">
        <v>127</v>
      </c>
      <c r="T8654">
        <v>12</v>
      </c>
      <c r="U8654" t="s">
        <v>475</v>
      </c>
      <c r="W8654" t="s">
        <v>386</v>
      </c>
    </row>
    <row r="8655" spans="1:23" x14ac:dyDescent="0.25">
      <c r="A8655" t="s">
        <v>6411</v>
      </c>
      <c r="B8655" s="1">
        <v>43735</v>
      </c>
      <c r="C8655">
        <v>2.5499999999999998</v>
      </c>
      <c r="D8655" t="s">
        <v>556</v>
      </c>
      <c r="E8655" t="s">
        <v>556</v>
      </c>
      <c r="F8655" t="s">
        <v>8320</v>
      </c>
      <c r="G8655" t="s">
        <v>92</v>
      </c>
      <c r="H8655" t="s">
        <v>71</v>
      </c>
      <c r="I8655" t="s">
        <v>71</v>
      </c>
      <c r="J8655" t="s">
        <v>9</v>
      </c>
      <c r="O8655" t="s">
        <v>92</v>
      </c>
      <c r="P8655" t="s">
        <v>9</v>
      </c>
      <c r="Q8655" t="s">
        <v>9</v>
      </c>
      <c r="R8655" t="s">
        <v>92</v>
      </c>
      <c r="S8655" t="s">
        <v>127</v>
      </c>
      <c r="T8655">
        <v>12</v>
      </c>
      <c r="U8655" t="s">
        <v>475</v>
      </c>
      <c r="W8655" t="s">
        <v>386</v>
      </c>
    </row>
    <row r="8656" spans="1:23" x14ac:dyDescent="0.25">
      <c r="A8656" t="s">
        <v>492</v>
      </c>
      <c r="B8656" s="1">
        <v>43735</v>
      </c>
      <c r="C8656">
        <v>-6.25</v>
      </c>
      <c r="D8656" t="s">
        <v>892</v>
      </c>
      <c r="E8656" t="s">
        <v>892</v>
      </c>
      <c r="F8656" t="s">
        <v>893</v>
      </c>
      <c r="G8656" t="s">
        <v>10</v>
      </c>
      <c r="H8656" t="s">
        <v>39</v>
      </c>
      <c r="I8656" t="s">
        <v>39</v>
      </c>
      <c r="J8656" t="s">
        <v>9</v>
      </c>
      <c r="O8656" t="s">
        <v>10</v>
      </c>
      <c r="P8656" t="s">
        <v>9</v>
      </c>
      <c r="Q8656" t="s">
        <v>9</v>
      </c>
      <c r="R8656" t="s">
        <v>122</v>
      </c>
      <c r="S8656" t="s">
        <v>127</v>
      </c>
      <c r="T8656">
        <v>12</v>
      </c>
      <c r="U8656" t="s">
        <v>475</v>
      </c>
      <c r="W8656" t="s">
        <v>386</v>
      </c>
    </row>
    <row r="8657" spans="1:23" x14ac:dyDescent="0.25">
      <c r="A8657" t="s">
        <v>492</v>
      </c>
      <c r="B8657" s="1">
        <v>43735</v>
      </c>
      <c r="C8657">
        <v>-5</v>
      </c>
      <c r="D8657" t="s">
        <v>3273</v>
      </c>
      <c r="E8657" t="s">
        <v>3273</v>
      </c>
      <c r="F8657" t="s">
        <v>3274</v>
      </c>
      <c r="G8657" t="s">
        <v>100</v>
      </c>
      <c r="H8657" t="s">
        <v>84</v>
      </c>
      <c r="I8657" t="s">
        <v>84</v>
      </c>
      <c r="J8657" t="s">
        <v>9</v>
      </c>
      <c r="O8657" t="s">
        <v>100</v>
      </c>
      <c r="P8657" t="s">
        <v>9</v>
      </c>
      <c r="Q8657" t="s">
        <v>9</v>
      </c>
      <c r="R8657" t="s">
        <v>122</v>
      </c>
      <c r="S8657" t="s">
        <v>125</v>
      </c>
      <c r="T8657">
        <v>1</v>
      </c>
      <c r="U8657" t="s">
        <v>475</v>
      </c>
      <c r="V8657" t="s">
        <v>272</v>
      </c>
      <c r="W8657" t="s">
        <v>386</v>
      </c>
    </row>
    <row r="8658" spans="1:23" x14ac:dyDescent="0.25">
      <c r="A8658" t="s">
        <v>605</v>
      </c>
      <c r="B8658" s="1">
        <v>43734</v>
      </c>
      <c r="C8658">
        <v>-13.18</v>
      </c>
      <c r="D8658" t="s">
        <v>606</v>
      </c>
      <c r="E8658" t="s">
        <v>606</v>
      </c>
      <c r="F8658" t="s">
        <v>1105</v>
      </c>
      <c r="G8658" t="s">
        <v>13</v>
      </c>
      <c r="H8658" t="s">
        <v>11</v>
      </c>
      <c r="I8658" t="s">
        <v>11</v>
      </c>
      <c r="J8658" t="s">
        <v>9</v>
      </c>
      <c r="O8658" t="s">
        <v>13</v>
      </c>
      <c r="P8658" t="s">
        <v>9</v>
      </c>
      <c r="Q8658" t="s">
        <v>9</v>
      </c>
      <c r="R8658" t="s">
        <v>122</v>
      </c>
      <c r="S8658" t="s">
        <v>127</v>
      </c>
      <c r="T8658">
        <v>12</v>
      </c>
      <c r="U8658" t="s">
        <v>475</v>
      </c>
      <c r="W8658" t="s">
        <v>386</v>
      </c>
    </row>
    <row r="8659" spans="1:23" x14ac:dyDescent="0.25">
      <c r="A8659" t="s">
        <v>492</v>
      </c>
      <c r="B8659" s="1">
        <v>43734</v>
      </c>
      <c r="C8659">
        <v>-53.81</v>
      </c>
      <c r="D8659" t="s">
        <v>495</v>
      </c>
      <c r="E8659" t="s">
        <v>495</v>
      </c>
      <c r="F8659" t="s">
        <v>496</v>
      </c>
      <c r="G8659" t="s">
        <v>104</v>
      </c>
      <c r="H8659" t="s">
        <v>16</v>
      </c>
      <c r="I8659" t="s">
        <v>16</v>
      </c>
      <c r="J8659" t="s">
        <v>9</v>
      </c>
      <c r="O8659" t="s">
        <v>104</v>
      </c>
      <c r="P8659" t="s">
        <v>9</v>
      </c>
      <c r="Q8659" t="s">
        <v>9</v>
      </c>
      <c r="R8659" t="s">
        <v>122</v>
      </c>
      <c r="S8659" t="s">
        <v>127</v>
      </c>
      <c r="T8659">
        <v>12</v>
      </c>
      <c r="U8659" t="s">
        <v>475</v>
      </c>
      <c r="W8659" t="s">
        <v>386</v>
      </c>
    </row>
    <row r="8660" spans="1:23" x14ac:dyDescent="0.25">
      <c r="A8660" t="s">
        <v>492</v>
      </c>
      <c r="B8660" s="1">
        <v>43734</v>
      </c>
      <c r="C8660">
        <v>-7.16</v>
      </c>
      <c r="D8660" t="s">
        <v>986</v>
      </c>
      <c r="E8660" t="s">
        <v>986</v>
      </c>
      <c r="F8660" t="s">
        <v>3275</v>
      </c>
      <c r="G8660" t="s">
        <v>121</v>
      </c>
      <c r="H8660" t="s">
        <v>153</v>
      </c>
      <c r="I8660" t="s">
        <v>153</v>
      </c>
      <c r="J8660" t="s">
        <v>9</v>
      </c>
      <c r="O8660" t="s">
        <v>121</v>
      </c>
      <c r="P8660" t="s">
        <v>9</v>
      </c>
      <c r="Q8660" t="s">
        <v>3276</v>
      </c>
      <c r="R8660" t="s">
        <v>122</v>
      </c>
      <c r="S8660" t="s">
        <v>127</v>
      </c>
      <c r="T8660">
        <v>1</v>
      </c>
      <c r="U8660" t="s">
        <v>475</v>
      </c>
      <c r="W8660" t="s">
        <v>386</v>
      </c>
    </row>
    <row r="8661" spans="1:23" x14ac:dyDescent="0.25">
      <c r="A8661" t="s">
        <v>19</v>
      </c>
      <c r="B8661" s="1">
        <v>43733</v>
      </c>
      <c r="C8661">
        <v>-2050.1</v>
      </c>
      <c r="D8661" t="s">
        <v>17</v>
      </c>
      <c r="E8661" t="s">
        <v>17</v>
      </c>
      <c r="F8661" t="s">
        <v>778</v>
      </c>
      <c r="G8661" t="s">
        <v>55</v>
      </c>
      <c r="H8661" t="s">
        <v>18</v>
      </c>
      <c r="I8661" t="s">
        <v>18</v>
      </c>
      <c r="J8661" t="s">
        <v>9</v>
      </c>
      <c r="O8661" t="s">
        <v>55</v>
      </c>
      <c r="P8661" t="s">
        <v>9</v>
      </c>
      <c r="Q8661" t="s">
        <v>9</v>
      </c>
      <c r="R8661" t="s">
        <v>224</v>
      </c>
      <c r="S8661" t="s">
        <v>126</v>
      </c>
      <c r="T8661">
        <v>12</v>
      </c>
      <c r="U8661" t="s">
        <v>475</v>
      </c>
      <c r="W8661" t="s">
        <v>386</v>
      </c>
    </row>
    <row r="8662" spans="1:23" x14ac:dyDescent="0.25">
      <c r="A8662" t="s">
        <v>19</v>
      </c>
      <c r="B8662" s="1">
        <v>43733</v>
      </c>
      <c r="C8662">
        <v>-321.37</v>
      </c>
      <c r="D8662" t="s">
        <v>609</v>
      </c>
      <c r="E8662" t="s">
        <v>609</v>
      </c>
      <c r="F8662" t="s">
        <v>610</v>
      </c>
      <c r="G8662" t="s">
        <v>10</v>
      </c>
      <c r="H8662" t="s">
        <v>20</v>
      </c>
      <c r="I8662" t="s">
        <v>20</v>
      </c>
      <c r="J8662" t="s">
        <v>9</v>
      </c>
      <c r="O8662" t="s">
        <v>10</v>
      </c>
      <c r="P8662" t="s">
        <v>9</v>
      </c>
      <c r="Q8662" t="s">
        <v>9</v>
      </c>
      <c r="R8662" t="s">
        <v>122</v>
      </c>
      <c r="S8662" t="s">
        <v>127</v>
      </c>
      <c r="T8662">
        <v>12</v>
      </c>
      <c r="U8662" t="s">
        <v>475</v>
      </c>
      <c r="W8662" t="s">
        <v>386</v>
      </c>
    </row>
    <row r="8663" spans="1:23" x14ac:dyDescent="0.25">
      <c r="A8663" t="s">
        <v>508</v>
      </c>
      <c r="B8663" s="1">
        <v>43733</v>
      </c>
      <c r="C8663">
        <v>-2.75</v>
      </c>
      <c r="D8663" t="s">
        <v>723</v>
      </c>
      <c r="E8663" t="s">
        <v>723</v>
      </c>
      <c r="F8663" t="s">
        <v>3269</v>
      </c>
      <c r="G8663" t="s">
        <v>13</v>
      </c>
      <c r="H8663" t="s">
        <v>148</v>
      </c>
      <c r="I8663" t="s">
        <v>148</v>
      </c>
      <c r="J8663" t="s">
        <v>9</v>
      </c>
      <c r="O8663" t="s">
        <v>13</v>
      </c>
      <c r="P8663" t="s">
        <v>9</v>
      </c>
      <c r="Q8663" t="s">
        <v>3277</v>
      </c>
      <c r="R8663" t="s">
        <v>122</v>
      </c>
      <c r="S8663" t="s">
        <v>127</v>
      </c>
      <c r="T8663">
        <v>12</v>
      </c>
      <c r="U8663" t="s">
        <v>475</v>
      </c>
      <c r="W8663" t="s">
        <v>386</v>
      </c>
    </row>
    <row r="8664" spans="1:23" x14ac:dyDescent="0.25">
      <c r="A8664" t="s">
        <v>544</v>
      </c>
      <c r="B8664" s="1">
        <v>43733</v>
      </c>
      <c r="C8664">
        <v>-101.33</v>
      </c>
      <c r="D8664" t="s">
        <v>3278</v>
      </c>
      <c r="E8664" t="s">
        <v>3278</v>
      </c>
      <c r="F8664" t="s">
        <v>661</v>
      </c>
      <c r="G8664" t="s">
        <v>104</v>
      </c>
      <c r="H8664" t="s">
        <v>12</v>
      </c>
      <c r="I8664" t="s">
        <v>12</v>
      </c>
      <c r="J8664" t="s">
        <v>9</v>
      </c>
      <c r="O8664" t="s">
        <v>104</v>
      </c>
      <c r="P8664" t="s">
        <v>9</v>
      </c>
      <c r="Q8664" t="s">
        <v>9</v>
      </c>
      <c r="R8664" t="s">
        <v>122</v>
      </c>
      <c r="S8664" t="s">
        <v>127</v>
      </c>
      <c r="T8664">
        <v>12</v>
      </c>
      <c r="U8664" t="s">
        <v>475</v>
      </c>
      <c r="W8664" t="s">
        <v>386</v>
      </c>
    </row>
    <row r="8665" spans="1:23" x14ac:dyDescent="0.25">
      <c r="A8665" t="s">
        <v>19</v>
      </c>
      <c r="B8665" s="1">
        <v>43732</v>
      </c>
      <c r="C8665">
        <v>-13.18</v>
      </c>
      <c r="D8665" t="s">
        <v>25</v>
      </c>
      <c r="E8665" t="s">
        <v>25</v>
      </c>
      <c r="F8665" t="s">
        <v>611</v>
      </c>
      <c r="G8665" t="s">
        <v>55</v>
      </c>
      <c r="H8665" t="s">
        <v>18</v>
      </c>
      <c r="I8665" t="s">
        <v>18</v>
      </c>
      <c r="J8665" t="s">
        <v>9</v>
      </c>
      <c r="O8665" t="s">
        <v>55</v>
      </c>
      <c r="P8665" t="s">
        <v>9</v>
      </c>
      <c r="Q8665" t="s">
        <v>9</v>
      </c>
      <c r="R8665" t="s">
        <v>224</v>
      </c>
      <c r="S8665" t="s">
        <v>126</v>
      </c>
      <c r="T8665">
        <v>12</v>
      </c>
      <c r="U8665" t="s">
        <v>475</v>
      </c>
      <c r="W8665" t="s">
        <v>386</v>
      </c>
    </row>
    <row r="8666" spans="1:23" x14ac:dyDescent="0.25">
      <c r="A8666" t="s">
        <v>508</v>
      </c>
      <c r="B8666" s="1">
        <v>43732</v>
      </c>
      <c r="C8666">
        <v>-10</v>
      </c>
      <c r="D8666" t="s">
        <v>3279</v>
      </c>
      <c r="E8666" t="s">
        <v>3279</v>
      </c>
      <c r="F8666" t="s">
        <v>3279</v>
      </c>
      <c r="G8666" t="s">
        <v>13</v>
      </c>
      <c r="H8666" t="s">
        <v>15</v>
      </c>
      <c r="I8666" t="s">
        <v>15</v>
      </c>
      <c r="J8666" t="s">
        <v>9</v>
      </c>
      <c r="O8666" t="s">
        <v>13</v>
      </c>
      <c r="P8666" t="s">
        <v>9</v>
      </c>
      <c r="Q8666" t="s">
        <v>9</v>
      </c>
      <c r="R8666" t="s">
        <v>122</v>
      </c>
      <c r="S8666" t="s">
        <v>127</v>
      </c>
      <c r="T8666">
        <v>12</v>
      </c>
      <c r="U8666" t="s">
        <v>475</v>
      </c>
      <c r="W8666" t="s">
        <v>386</v>
      </c>
    </row>
    <row r="8667" spans="1:23" x14ac:dyDescent="0.25">
      <c r="A8667" t="s">
        <v>492</v>
      </c>
      <c r="B8667" s="1">
        <v>43732</v>
      </c>
      <c r="C8667">
        <v>-49.5</v>
      </c>
      <c r="D8667" t="s">
        <v>2032</v>
      </c>
      <c r="E8667" t="s">
        <v>2032</v>
      </c>
      <c r="F8667" t="s">
        <v>2033</v>
      </c>
      <c r="G8667" t="s">
        <v>104</v>
      </c>
      <c r="H8667" t="s">
        <v>7</v>
      </c>
      <c r="I8667" t="s">
        <v>7</v>
      </c>
      <c r="J8667" t="s">
        <v>9</v>
      </c>
      <c r="O8667" t="s">
        <v>104</v>
      </c>
      <c r="P8667" t="s">
        <v>9</v>
      </c>
      <c r="Q8667" t="s">
        <v>9</v>
      </c>
      <c r="R8667" t="s">
        <v>122</v>
      </c>
      <c r="S8667" t="s">
        <v>127</v>
      </c>
      <c r="T8667">
        <v>12</v>
      </c>
      <c r="U8667" t="s">
        <v>475</v>
      </c>
      <c r="W8667" t="s">
        <v>386</v>
      </c>
    </row>
    <row r="8668" spans="1:23" x14ac:dyDescent="0.25">
      <c r="A8668" t="s">
        <v>492</v>
      </c>
      <c r="B8668" s="1">
        <v>43732</v>
      </c>
      <c r="C8668">
        <v>-12.75</v>
      </c>
      <c r="D8668" t="s">
        <v>2820</v>
      </c>
      <c r="E8668" t="s">
        <v>2820</v>
      </c>
      <c r="F8668" t="s">
        <v>3280</v>
      </c>
      <c r="G8668" t="s">
        <v>100</v>
      </c>
      <c r="H8668" t="s">
        <v>176</v>
      </c>
      <c r="I8668" t="s">
        <v>176</v>
      </c>
      <c r="J8668" t="s">
        <v>9</v>
      </c>
      <c r="O8668" t="s">
        <v>100</v>
      </c>
      <c r="P8668" t="s">
        <v>29</v>
      </c>
      <c r="Q8668" t="s">
        <v>3281</v>
      </c>
      <c r="R8668" t="s">
        <v>122</v>
      </c>
      <c r="S8668" t="s">
        <v>125</v>
      </c>
      <c r="T8668">
        <v>1</v>
      </c>
      <c r="U8668" t="s">
        <v>475</v>
      </c>
      <c r="V8668" t="s">
        <v>6075</v>
      </c>
      <c r="W8668" t="s">
        <v>1640</v>
      </c>
    </row>
    <row r="8669" spans="1:23" x14ac:dyDescent="0.25">
      <c r="A8669" t="s">
        <v>544</v>
      </c>
      <c r="B8669" s="1">
        <v>43732</v>
      </c>
      <c r="C8669">
        <v>2050.1</v>
      </c>
      <c r="D8669" t="s">
        <v>17</v>
      </c>
      <c r="E8669" t="s">
        <v>17</v>
      </c>
      <c r="F8669" t="s">
        <v>867</v>
      </c>
      <c r="G8669" t="s">
        <v>55</v>
      </c>
      <c r="H8669" t="s">
        <v>18</v>
      </c>
      <c r="I8669" t="s">
        <v>18</v>
      </c>
      <c r="J8669" t="s">
        <v>9</v>
      </c>
      <c r="O8669" t="s">
        <v>55</v>
      </c>
      <c r="P8669" t="s">
        <v>9</v>
      </c>
      <c r="Q8669" t="s">
        <v>9</v>
      </c>
      <c r="R8669" t="s">
        <v>224</v>
      </c>
      <c r="S8669" t="s">
        <v>126</v>
      </c>
      <c r="T8669">
        <v>12</v>
      </c>
      <c r="U8669" t="s">
        <v>475</v>
      </c>
      <c r="W8669" t="s">
        <v>386</v>
      </c>
    </row>
    <row r="8670" spans="1:23" x14ac:dyDescent="0.25">
      <c r="A8670" t="s">
        <v>19</v>
      </c>
      <c r="B8670" s="1">
        <v>43732</v>
      </c>
      <c r="C8670">
        <v>-36.08</v>
      </c>
      <c r="D8670" t="s">
        <v>524</v>
      </c>
      <c r="E8670" t="s">
        <v>524</v>
      </c>
      <c r="F8670" t="s">
        <v>525</v>
      </c>
      <c r="G8670" t="s">
        <v>111</v>
      </c>
      <c r="H8670" t="s">
        <v>26</v>
      </c>
      <c r="I8670" t="s">
        <v>26</v>
      </c>
      <c r="J8670" t="s">
        <v>9</v>
      </c>
      <c r="O8670" t="s">
        <v>111</v>
      </c>
      <c r="P8670" t="s">
        <v>9</v>
      </c>
      <c r="Q8670" t="s">
        <v>9</v>
      </c>
      <c r="R8670" t="s">
        <v>122</v>
      </c>
      <c r="S8670" t="s">
        <v>127</v>
      </c>
      <c r="T8670">
        <v>1</v>
      </c>
      <c r="U8670" t="s">
        <v>475</v>
      </c>
      <c r="V8670" t="s">
        <v>268</v>
      </c>
      <c r="W8670" t="s">
        <v>386</v>
      </c>
    </row>
    <row r="8671" spans="1:23" x14ac:dyDescent="0.25">
      <c r="A8671" t="s">
        <v>544</v>
      </c>
      <c r="B8671" s="1">
        <v>43732</v>
      </c>
      <c r="C8671">
        <v>-4.92</v>
      </c>
      <c r="D8671" t="s">
        <v>495</v>
      </c>
      <c r="E8671" t="s">
        <v>495</v>
      </c>
      <c r="F8671" t="s">
        <v>601</v>
      </c>
      <c r="G8671" t="s">
        <v>121</v>
      </c>
      <c r="H8671" t="s">
        <v>483</v>
      </c>
      <c r="I8671" t="s">
        <v>483</v>
      </c>
      <c r="J8671" t="s">
        <v>9</v>
      </c>
      <c r="O8671" t="s">
        <v>121</v>
      </c>
      <c r="P8671" t="s">
        <v>9</v>
      </c>
      <c r="Q8671" t="s">
        <v>3282</v>
      </c>
      <c r="R8671" t="s">
        <v>122</v>
      </c>
      <c r="S8671" t="s">
        <v>127</v>
      </c>
      <c r="T8671">
        <v>12</v>
      </c>
      <c r="U8671" t="s">
        <v>475</v>
      </c>
      <c r="W8671" t="s">
        <v>386</v>
      </c>
    </row>
    <row r="8672" spans="1:23" x14ac:dyDescent="0.25">
      <c r="A8672" t="s">
        <v>34</v>
      </c>
      <c r="B8672" s="1">
        <v>43731</v>
      </c>
      <c r="C8672">
        <v>-16.5</v>
      </c>
      <c r="D8672" t="s">
        <v>491</v>
      </c>
      <c r="E8672" t="s">
        <v>491</v>
      </c>
      <c r="F8672" t="s">
        <v>3285</v>
      </c>
      <c r="G8672" t="s">
        <v>88</v>
      </c>
      <c r="H8672" t="s">
        <v>50</v>
      </c>
      <c r="I8672" t="s">
        <v>50</v>
      </c>
      <c r="J8672" t="s">
        <v>9</v>
      </c>
      <c r="K8672" t="s">
        <v>9</v>
      </c>
      <c r="L8672" t="s">
        <v>9</v>
      </c>
      <c r="M8672" t="s">
        <v>3286</v>
      </c>
      <c r="O8672" t="s">
        <v>88</v>
      </c>
      <c r="P8672" t="s">
        <v>9</v>
      </c>
      <c r="Q8672" t="s">
        <v>3287</v>
      </c>
      <c r="R8672" t="s">
        <v>122</v>
      </c>
      <c r="S8672" t="s">
        <v>124</v>
      </c>
      <c r="T8672">
        <v>1</v>
      </c>
      <c r="U8672" t="s">
        <v>475</v>
      </c>
      <c r="W8672" t="s">
        <v>386</v>
      </c>
    </row>
    <row r="8673" spans="1:23" x14ac:dyDescent="0.25">
      <c r="A8673" t="s">
        <v>605</v>
      </c>
      <c r="B8673" s="1">
        <v>43731</v>
      </c>
      <c r="C8673">
        <v>13.18</v>
      </c>
      <c r="D8673" t="s">
        <v>25</v>
      </c>
      <c r="E8673" t="s">
        <v>25</v>
      </c>
      <c r="F8673" t="s">
        <v>627</v>
      </c>
      <c r="G8673" t="s">
        <v>55</v>
      </c>
      <c r="H8673" t="s">
        <v>18</v>
      </c>
      <c r="I8673" t="s">
        <v>18</v>
      </c>
      <c r="J8673" t="s">
        <v>9</v>
      </c>
      <c r="O8673" t="s">
        <v>55</v>
      </c>
      <c r="P8673" t="s">
        <v>9</v>
      </c>
      <c r="Q8673" t="s">
        <v>9</v>
      </c>
      <c r="R8673" t="s">
        <v>224</v>
      </c>
      <c r="S8673" t="s">
        <v>126</v>
      </c>
      <c r="T8673">
        <v>12</v>
      </c>
      <c r="U8673" t="s">
        <v>475</v>
      </c>
      <c r="W8673" t="s">
        <v>386</v>
      </c>
    </row>
    <row r="8674" spans="1:23" x14ac:dyDescent="0.25">
      <c r="A8674" t="s">
        <v>544</v>
      </c>
      <c r="B8674" s="1">
        <v>43731</v>
      </c>
      <c r="C8674">
        <v>-11.01</v>
      </c>
      <c r="D8674" t="s">
        <v>3283</v>
      </c>
      <c r="E8674" t="s">
        <v>3283</v>
      </c>
      <c r="F8674" t="s">
        <v>3284</v>
      </c>
      <c r="G8674" t="s">
        <v>104</v>
      </c>
      <c r="H8674" t="s">
        <v>7</v>
      </c>
      <c r="I8674" t="s">
        <v>7</v>
      </c>
      <c r="J8674" t="s">
        <v>9</v>
      </c>
      <c r="O8674" t="s">
        <v>104</v>
      </c>
      <c r="P8674" t="s">
        <v>9</v>
      </c>
      <c r="Q8674" t="s">
        <v>9</v>
      </c>
      <c r="R8674" t="s">
        <v>122</v>
      </c>
      <c r="S8674" t="s">
        <v>127</v>
      </c>
      <c r="T8674">
        <v>12</v>
      </c>
      <c r="U8674" t="s">
        <v>475</v>
      </c>
      <c r="W8674" t="s">
        <v>386</v>
      </c>
    </row>
    <row r="8675" spans="1:23" x14ac:dyDescent="0.25">
      <c r="A8675" t="s">
        <v>492</v>
      </c>
      <c r="B8675" s="1">
        <v>43731</v>
      </c>
      <c r="C8675">
        <v>15.4</v>
      </c>
      <c r="D8675" t="s">
        <v>1480</v>
      </c>
      <c r="E8675" t="s">
        <v>1480</v>
      </c>
      <c r="F8675" t="s">
        <v>1481</v>
      </c>
      <c r="G8675" t="s">
        <v>100</v>
      </c>
      <c r="H8675" t="s">
        <v>176</v>
      </c>
      <c r="I8675" t="s">
        <v>176</v>
      </c>
      <c r="J8675" t="s">
        <v>9</v>
      </c>
      <c r="O8675" t="s">
        <v>100</v>
      </c>
      <c r="P8675" t="s">
        <v>29</v>
      </c>
      <c r="Q8675" t="s">
        <v>3288</v>
      </c>
      <c r="R8675" t="s">
        <v>122</v>
      </c>
      <c r="S8675" t="s">
        <v>125</v>
      </c>
      <c r="T8675">
        <v>1</v>
      </c>
      <c r="U8675" t="s">
        <v>475</v>
      </c>
      <c r="V8675" t="s">
        <v>6075</v>
      </c>
      <c r="W8675" t="s">
        <v>1640</v>
      </c>
    </row>
    <row r="8676" spans="1:23" x14ac:dyDescent="0.25">
      <c r="A8676" t="s">
        <v>492</v>
      </c>
      <c r="B8676" s="1">
        <v>43731</v>
      </c>
      <c r="C8676">
        <v>11.02</v>
      </c>
      <c r="D8676" t="s">
        <v>864</v>
      </c>
      <c r="E8676" t="s">
        <v>864</v>
      </c>
      <c r="F8676" t="s">
        <v>865</v>
      </c>
      <c r="G8676" t="s">
        <v>100</v>
      </c>
      <c r="H8676" t="s">
        <v>176</v>
      </c>
      <c r="I8676" t="s">
        <v>176</v>
      </c>
      <c r="J8676" t="s">
        <v>9</v>
      </c>
      <c r="O8676" t="s">
        <v>100</v>
      </c>
      <c r="P8676" t="s">
        <v>29</v>
      </c>
      <c r="Q8676" t="s">
        <v>3289</v>
      </c>
      <c r="R8676" t="s">
        <v>122</v>
      </c>
      <c r="S8676" t="s">
        <v>125</v>
      </c>
      <c r="T8676">
        <v>1</v>
      </c>
      <c r="U8676" t="s">
        <v>475</v>
      </c>
      <c r="V8676" t="s">
        <v>6075</v>
      </c>
      <c r="W8676" t="s">
        <v>1640</v>
      </c>
    </row>
    <row r="8677" spans="1:23" x14ac:dyDescent="0.25">
      <c r="A8677" t="s">
        <v>492</v>
      </c>
      <c r="B8677" s="1">
        <v>43731</v>
      </c>
      <c r="C8677">
        <v>-3.9</v>
      </c>
      <c r="D8677" t="s">
        <v>636</v>
      </c>
      <c r="E8677" t="s">
        <v>636</v>
      </c>
      <c r="F8677" t="s">
        <v>637</v>
      </c>
      <c r="G8677" t="s">
        <v>88</v>
      </c>
      <c r="H8677" t="s">
        <v>33</v>
      </c>
      <c r="I8677" t="s">
        <v>33</v>
      </c>
      <c r="J8677" t="s">
        <v>2324</v>
      </c>
      <c r="O8677" t="s">
        <v>88</v>
      </c>
      <c r="P8677" t="s">
        <v>9</v>
      </c>
      <c r="Q8677" t="s">
        <v>3290</v>
      </c>
      <c r="R8677" t="s">
        <v>122</v>
      </c>
      <c r="S8677" t="s">
        <v>127</v>
      </c>
      <c r="T8677">
        <v>1</v>
      </c>
      <c r="U8677" t="s">
        <v>475</v>
      </c>
      <c r="W8677" t="s">
        <v>386</v>
      </c>
    </row>
    <row r="8678" spans="1:23" x14ac:dyDescent="0.25">
      <c r="A8678" t="s">
        <v>492</v>
      </c>
      <c r="B8678" s="1">
        <v>43731</v>
      </c>
      <c r="C8678">
        <v>-155.36000000000001</v>
      </c>
      <c r="D8678" t="s">
        <v>495</v>
      </c>
      <c r="E8678" t="s">
        <v>495</v>
      </c>
      <c r="F8678" t="s">
        <v>496</v>
      </c>
      <c r="G8678" t="s">
        <v>104</v>
      </c>
      <c r="H8678" t="s">
        <v>16</v>
      </c>
      <c r="I8678" t="s">
        <v>16</v>
      </c>
      <c r="J8678" t="s">
        <v>9</v>
      </c>
      <c r="O8678" t="s">
        <v>104</v>
      </c>
      <c r="P8678" t="s">
        <v>9</v>
      </c>
      <c r="Q8678" t="s">
        <v>9</v>
      </c>
      <c r="R8678" t="s">
        <v>122</v>
      </c>
      <c r="S8678" t="s">
        <v>127</v>
      </c>
      <c r="T8678">
        <v>12</v>
      </c>
      <c r="U8678" t="s">
        <v>475</v>
      </c>
      <c r="W8678" t="s">
        <v>386</v>
      </c>
    </row>
    <row r="8679" spans="1:23" x14ac:dyDescent="0.25">
      <c r="A8679" t="s">
        <v>34</v>
      </c>
      <c r="B8679" s="1">
        <v>43730</v>
      </c>
      <c r="C8679">
        <v>-4</v>
      </c>
      <c r="D8679" t="s">
        <v>491</v>
      </c>
      <c r="E8679" t="s">
        <v>491</v>
      </c>
      <c r="F8679" t="s">
        <v>3291</v>
      </c>
      <c r="G8679" t="s">
        <v>100</v>
      </c>
      <c r="H8679" t="s">
        <v>93</v>
      </c>
      <c r="I8679" t="s">
        <v>93</v>
      </c>
      <c r="J8679" t="s">
        <v>9</v>
      </c>
      <c r="O8679" t="s">
        <v>100</v>
      </c>
      <c r="P8679" t="s">
        <v>9</v>
      </c>
      <c r="Q8679" t="s">
        <v>3292</v>
      </c>
      <c r="R8679" t="s">
        <v>122</v>
      </c>
      <c r="S8679" t="s">
        <v>127</v>
      </c>
      <c r="T8679">
        <v>1</v>
      </c>
      <c r="U8679" t="s">
        <v>475</v>
      </c>
      <c r="W8679" t="s">
        <v>386</v>
      </c>
    </row>
    <row r="8680" spans="1:23" x14ac:dyDescent="0.25">
      <c r="A8680" t="s">
        <v>508</v>
      </c>
      <c r="B8680" s="1">
        <v>43730</v>
      </c>
      <c r="C8680">
        <v>-3.51</v>
      </c>
      <c r="D8680" t="s">
        <v>3293</v>
      </c>
      <c r="E8680" t="s">
        <v>3293</v>
      </c>
      <c r="F8680" t="s">
        <v>3293</v>
      </c>
      <c r="G8680" t="s">
        <v>88</v>
      </c>
      <c r="H8680" t="s">
        <v>33</v>
      </c>
      <c r="I8680" t="s">
        <v>33</v>
      </c>
      <c r="J8680" t="s">
        <v>2324</v>
      </c>
      <c r="O8680" t="s">
        <v>88</v>
      </c>
      <c r="P8680" t="s">
        <v>9</v>
      </c>
      <c r="Q8680" t="s">
        <v>3294</v>
      </c>
      <c r="R8680" t="s">
        <v>122</v>
      </c>
      <c r="S8680" t="s">
        <v>127</v>
      </c>
      <c r="T8680">
        <v>1</v>
      </c>
      <c r="U8680" t="s">
        <v>475</v>
      </c>
      <c r="W8680" t="s">
        <v>386</v>
      </c>
    </row>
    <row r="8681" spans="1:23" x14ac:dyDescent="0.25">
      <c r="A8681" t="s">
        <v>544</v>
      </c>
      <c r="B8681" s="1">
        <v>43730</v>
      </c>
      <c r="C8681">
        <v>-8.08</v>
      </c>
      <c r="D8681" t="s">
        <v>1168</v>
      </c>
      <c r="E8681" t="s">
        <v>1168</v>
      </c>
      <c r="F8681" t="s">
        <v>1676</v>
      </c>
      <c r="G8681" t="s">
        <v>94</v>
      </c>
      <c r="H8681" t="s">
        <v>99</v>
      </c>
      <c r="I8681" t="s">
        <v>99</v>
      </c>
      <c r="J8681" t="s">
        <v>9</v>
      </c>
      <c r="O8681" t="s">
        <v>94</v>
      </c>
      <c r="P8681" t="s">
        <v>9</v>
      </c>
      <c r="Q8681" t="s">
        <v>9</v>
      </c>
      <c r="R8681" t="s">
        <v>122</v>
      </c>
      <c r="S8681" t="s">
        <v>127</v>
      </c>
      <c r="T8681">
        <v>12</v>
      </c>
      <c r="U8681" t="s">
        <v>475</v>
      </c>
      <c r="W8681" t="s">
        <v>386</v>
      </c>
    </row>
    <row r="8682" spans="1:23" x14ac:dyDescent="0.25">
      <c r="A8682" t="s">
        <v>544</v>
      </c>
      <c r="B8682" s="1">
        <v>43730</v>
      </c>
      <c r="C8682">
        <v>-54</v>
      </c>
      <c r="D8682" t="s">
        <v>1168</v>
      </c>
      <c r="E8682" t="s">
        <v>1168</v>
      </c>
      <c r="F8682" t="s">
        <v>1676</v>
      </c>
      <c r="G8682" t="s">
        <v>94</v>
      </c>
      <c r="H8682" t="s">
        <v>32</v>
      </c>
      <c r="I8682" t="s">
        <v>32</v>
      </c>
      <c r="J8682" t="s">
        <v>9</v>
      </c>
      <c r="O8682" t="s">
        <v>94</v>
      </c>
      <c r="P8682" t="s">
        <v>29</v>
      </c>
      <c r="Q8682" t="s">
        <v>9</v>
      </c>
      <c r="R8682" t="s">
        <v>122</v>
      </c>
      <c r="S8682" t="s">
        <v>127</v>
      </c>
      <c r="T8682">
        <v>12</v>
      </c>
      <c r="U8682" t="s">
        <v>475</v>
      </c>
      <c r="V8682" t="s">
        <v>276</v>
      </c>
      <c r="W8682" t="s">
        <v>1640</v>
      </c>
    </row>
    <row r="8683" spans="1:23" x14ac:dyDescent="0.25">
      <c r="A8683" t="s">
        <v>544</v>
      </c>
      <c r="B8683" s="1">
        <v>43730</v>
      </c>
      <c r="C8683">
        <v>-98.82</v>
      </c>
      <c r="D8683" t="s">
        <v>495</v>
      </c>
      <c r="E8683" t="s">
        <v>495</v>
      </c>
      <c r="F8683" t="s">
        <v>1342</v>
      </c>
      <c r="G8683" t="s">
        <v>88</v>
      </c>
      <c r="H8683" t="s">
        <v>59</v>
      </c>
      <c r="I8683" t="s">
        <v>59</v>
      </c>
      <c r="J8683" t="s">
        <v>9</v>
      </c>
      <c r="O8683" t="s">
        <v>88</v>
      </c>
      <c r="P8683" t="s">
        <v>9</v>
      </c>
      <c r="Q8683" t="s">
        <v>3295</v>
      </c>
      <c r="R8683" t="s">
        <v>122</v>
      </c>
      <c r="S8683" t="s">
        <v>127</v>
      </c>
      <c r="T8683">
        <v>1</v>
      </c>
      <c r="U8683" t="s">
        <v>475</v>
      </c>
      <c r="W8683" t="s">
        <v>386</v>
      </c>
    </row>
    <row r="8684" spans="1:23" x14ac:dyDescent="0.25">
      <c r="A8684" t="s">
        <v>34</v>
      </c>
      <c r="B8684" s="1">
        <v>43730</v>
      </c>
      <c r="C8684">
        <v>-35.61</v>
      </c>
      <c r="D8684" t="s">
        <v>491</v>
      </c>
      <c r="E8684" t="s">
        <v>491</v>
      </c>
      <c r="F8684" t="s">
        <v>3291</v>
      </c>
      <c r="G8684" t="s">
        <v>117</v>
      </c>
      <c r="H8684" t="s">
        <v>42</v>
      </c>
      <c r="I8684" t="s">
        <v>42</v>
      </c>
      <c r="J8684" t="s">
        <v>9</v>
      </c>
      <c r="O8684" t="s">
        <v>117</v>
      </c>
      <c r="P8684" t="s">
        <v>9</v>
      </c>
      <c r="Q8684" t="s">
        <v>3292</v>
      </c>
      <c r="R8684" t="s">
        <v>122</v>
      </c>
      <c r="S8684" t="s">
        <v>127</v>
      </c>
      <c r="T8684">
        <v>12</v>
      </c>
      <c r="U8684" t="s">
        <v>475</v>
      </c>
      <c r="W8684" t="s">
        <v>386</v>
      </c>
    </row>
    <row r="8685" spans="1:23" x14ac:dyDescent="0.25">
      <c r="A8685" t="s">
        <v>512</v>
      </c>
      <c r="B8685" s="1">
        <v>43729</v>
      </c>
      <c r="C8685">
        <v>-67.959999999999994</v>
      </c>
      <c r="D8685" t="s">
        <v>497</v>
      </c>
      <c r="E8685" t="s">
        <v>497</v>
      </c>
      <c r="F8685" t="s">
        <v>742</v>
      </c>
      <c r="G8685" t="s">
        <v>117</v>
      </c>
      <c r="H8685" t="s">
        <v>42</v>
      </c>
      <c r="I8685" t="s">
        <v>42</v>
      </c>
      <c r="J8685" t="s">
        <v>9</v>
      </c>
      <c r="O8685" t="s">
        <v>117</v>
      </c>
      <c r="P8685" t="s">
        <v>9</v>
      </c>
      <c r="Q8685" t="s">
        <v>3297</v>
      </c>
      <c r="R8685" t="s">
        <v>122</v>
      </c>
      <c r="S8685" t="s">
        <v>127</v>
      </c>
      <c r="T8685">
        <v>12</v>
      </c>
      <c r="U8685" t="s">
        <v>475</v>
      </c>
      <c r="W8685" t="s">
        <v>386</v>
      </c>
    </row>
    <row r="8686" spans="1:23" x14ac:dyDescent="0.25">
      <c r="A8686" t="s">
        <v>492</v>
      </c>
      <c r="B8686" s="1">
        <v>43729</v>
      </c>
      <c r="C8686">
        <v>-73.17</v>
      </c>
      <c r="D8686" t="s">
        <v>723</v>
      </c>
      <c r="E8686" t="s">
        <v>723</v>
      </c>
      <c r="F8686" t="s">
        <v>3133</v>
      </c>
      <c r="G8686" t="s">
        <v>13</v>
      </c>
      <c r="H8686" t="s">
        <v>148</v>
      </c>
      <c r="I8686" t="s">
        <v>148</v>
      </c>
      <c r="J8686" t="s">
        <v>9</v>
      </c>
      <c r="O8686" t="s">
        <v>13</v>
      </c>
      <c r="P8686" t="s">
        <v>9</v>
      </c>
      <c r="Q8686" t="s">
        <v>3296</v>
      </c>
      <c r="R8686" t="s">
        <v>122</v>
      </c>
      <c r="S8686" t="s">
        <v>127</v>
      </c>
      <c r="T8686">
        <v>12</v>
      </c>
      <c r="U8686" t="s">
        <v>475</v>
      </c>
      <c r="W8686" t="s">
        <v>386</v>
      </c>
    </row>
    <row r="8687" spans="1:23" x14ac:dyDescent="0.25">
      <c r="A8687" t="s">
        <v>492</v>
      </c>
      <c r="B8687" s="1">
        <v>43729</v>
      </c>
      <c r="C8687">
        <v>-50</v>
      </c>
      <c r="D8687" t="s">
        <v>1980</v>
      </c>
      <c r="E8687" t="s">
        <v>1980</v>
      </c>
      <c r="F8687" t="s">
        <v>1981</v>
      </c>
      <c r="G8687" t="s">
        <v>10</v>
      </c>
      <c r="H8687" t="s">
        <v>57</v>
      </c>
      <c r="I8687" t="s">
        <v>57</v>
      </c>
      <c r="J8687" t="s">
        <v>9</v>
      </c>
      <c r="O8687" t="s">
        <v>10</v>
      </c>
      <c r="P8687" t="s">
        <v>9</v>
      </c>
      <c r="Q8687" t="s">
        <v>9</v>
      </c>
      <c r="R8687" t="s">
        <v>122</v>
      </c>
      <c r="S8687" t="s">
        <v>127</v>
      </c>
      <c r="T8687">
        <v>12</v>
      </c>
      <c r="U8687" t="s">
        <v>475</v>
      </c>
      <c r="W8687" t="s">
        <v>386</v>
      </c>
    </row>
    <row r="8688" spans="1:23" x14ac:dyDescent="0.25">
      <c r="A8688" t="s">
        <v>6856</v>
      </c>
      <c r="B8688" s="1">
        <v>43728</v>
      </c>
      <c r="C8688">
        <v>-289.88</v>
      </c>
      <c r="D8688" t="s">
        <v>644</v>
      </c>
      <c r="E8688" t="s">
        <v>644</v>
      </c>
      <c r="F8688" t="s">
        <v>3302</v>
      </c>
      <c r="G8688" t="s">
        <v>105</v>
      </c>
      <c r="H8688" t="s">
        <v>28</v>
      </c>
      <c r="I8688" t="s">
        <v>28</v>
      </c>
      <c r="J8688" t="s">
        <v>2341</v>
      </c>
      <c r="K8688" t="s">
        <v>2142</v>
      </c>
      <c r="O8688" t="s">
        <v>105</v>
      </c>
      <c r="P8688" t="s">
        <v>9</v>
      </c>
      <c r="Q8688" t="s">
        <v>3299</v>
      </c>
      <c r="R8688" t="s">
        <v>122</v>
      </c>
      <c r="S8688" t="s">
        <v>124</v>
      </c>
      <c r="T8688">
        <v>1</v>
      </c>
      <c r="U8688" t="s">
        <v>475</v>
      </c>
      <c r="W8688" t="s">
        <v>386</v>
      </c>
    </row>
    <row r="8689" spans="1:23" x14ac:dyDescent="0.25">
      <c r="A8689" t="s">
        <v>19</v>
      </c>
      <c r="B8689" s="1">
        <v>43728</v>
      </c>
      <c r="C8689">
        <v>560.32000000000005</v>
      </c>
      <c r="D8689" t="s">
        <v>3386</v>
      </c>
      <c r="E8689" t="s">
        <v>3386</v>
      </c>
      <c r="F8689" t="s">
        <v>1413</v>
      </c>
      <c r="G8689" t="s">
        <v>92</v>
      </c>
      <c r="H8689" t="s">
        <v>380</v>
      </c>
      <c r="I8689" t="s">
        <v>380</v>
      </c>
      <c r="J8689" t="s">
        <v>9</v>
      </c>
      <c r="O8689" t="s">
        <v>92</v>
      </c>
      <c r="P8689" t="s">
        <v>9</v>
      </c>
      <c r="Q8689" t="s">
        <v>9</v>
      </c>
      <c r="R8689" t="s">
        <v>92</v>
      </c>
      <c r="S8689" t="s">
        <v>125</v>
      </c>
      <c r="T8689">
        <v>1</v>
      </c>
      <c r="U8689" t="s">
        <v>475</v>
      </c>
      <c r="W8689" t="s">
        <v>386</v>
      </c>
    </row>
    <row r="8690" spans="1:23" x14ac:dyDescent="0.25">
      <c r="A8690" t="s">
        <v>356</v>
      </c>
      <c r="B8690" s="1">
        <v>43728</v>
      </c>
      <c r="C8690">
        <v>11.27</v>
      </c>
      <c r="D8690" t="s">
        <v>6618</v>
      </c>
      <c r="E8690" t="s">
        <v>6618</v>
      </c>
      <c r="F8690" t="s">
        <v>8321</v>
      </c>
      <c r="G8690" t="s">
        <v>89</v>
      </c>
      <c r="H8690" t="s">
        <v>69</v>
      </c>
      <c r="I8690" t="s">
        <v>69</v>
      </c>
      <c r="J8690" t="s">
        <v>9</v>
      </c>
      <c r="O8690" t="s">
        <v>89</v>
      </c>
      <c r="P8690" t="s">
        <v>9</v>
      </c>
      <c r="Q8690" t="s">
        <v>9</v>
      </c>
      <c r="R8690" t="s">
        <v>224</v>
      </c>
      <c r="S8690" t="s">
        <v>127</v>
      </c>
      <c r="T8690">
        <v>1</v>
      </c>
      <c r="U8690" t="s">
        <v>475</v>
      </c>
      <c r="W8690" t="s">
        <v>386</v>
      </c>
    </row>
    <row r="8691" spans="1:23" x14ac:dyDescent="0.25">
      <c r="A8691" t="s">
        <v>19</v>
      </c>
      <c r="B8691" s="1">
        <v>43728</v>
      </c>
      <c r="C8691">
        <v>-8298</v>
      </c>
      <c r="D8691" t="s">
        <v>3300</v>
      </c>
      <c r="E8691" t="s">
        <v>3300</v>
      </c>
      <c r="F8691" t="s">
        <v>949</v>
      </c>
      <c r="G8691" t="s">
        <v>55</v>
      </c>
      <c r="H8691" t="s">
        <v>225</v>
      </c>
      <c r="I8691" t="s">
        <v>225</v>
      </c>
      <c r="J8691" t="s">
        <v>9</v>
      </c>
      <c r="O8691" t="s">
        <v>55</v>
      </c>
      <c r="P8691" t="s">
        <v>9</v>
      </c>
      <c r="Q8691" t="s">
        <v>9</v>
      </c>
      <c r="R8691" t="s">
        <v>224</v>
      </c>
      <c r="S8691" t="s">
        <v>126</v>
      </c>
      <c r="T8691">
        <v>0</v>
      </c>
      <c r="U8691" t="s">
        <v>475</v>
      </c>
      <c r="V8691" t="s">
        <v>6075</v>
      </c>
      <c r="W8691" t="s">
        <v>386</v>
      </c>
    </row>
    <row r="8692" spans="1:23" x14ac:dyDescent="0.25">
      <c r="A8692" t="s">
        <v>356</v>
      </c>
      <c r="B8692" s="1">
        <v>43728</v>
      </c>
      <c r="C8692">
        <v>11.27</v>
      </c>
      <c r="D8692" t="s">
        <v>6618</v>
      </c>
      <c r="E8692" t="s">
        <v>6618</v>
      </c>
      <c r="F8692" t="s">
        <v>8321</v>
      </c>
      <c r="G8692" t="s">
        <v>89</v>
      </c>
      <c r="H8692" t="s">
        <v>69</v>
      </c>
      <c r="I8692" t="s">
        <v>69</v>
      </c>
      <c r="J8692" t="s">
        <v>9</v>
      </c>
      <c r="O8692" t="s">
        <v>89</v>
      </c>
      <c r="P8692" t="s">
        <v>9</v>
      </c>
      <c r="Q8692" t="s">
        <v>9</v>
      </c>
      <c r="R8692" t="s">
        <v>224</v>
      </c>
      <c r="S8692" t="s">
        <v>127</v>
      </c>
      <c r="T8692">
        <v>1</v>
      </c>
      <c r="U8692" t="s">
        <v>475</v>
      </c>
      <c r="W8692" t="s">
        <v>386</v>
      </c>
    </row>
    <row r="8693" spans="1:23" x14ac:dyDescent="0.25">
      <c r="A8693" t="s">
        <v>544</v>
      </c>
      <c r="B8693" s="1">
        <v>43728</v>
      </c>
      <c r="C8693">
        <v>-28.88</v>
      </c>
      <c r="D8693" t="s">
        <v>640</v>
      </c>
      <c r="E8693" t="s">
        <v>640</v>
      </c>
      <c r="F8693" t="s">
        <v>641</v>
      </c>
      <c r="G8693" t="s">
        <v>104</v>
      </c>
      <c r="H8693" t="s">
        <v>12</v>
      </c>
      <c r="I8693" t="s">
        <v>12</v>
      </c>
      <c r="J8693" t="s">
        <v>9</v>
      </c>
      <c r="O8693" t="s">
        <v>104</v>
      </c>
      <c r="P8693" t="s">
        <v>9</v>
      </c>
      <c r="Q8693" t="s">
        <v>9</v>
      </c>
      <c r="R8693" t="s">
        <v>122</v>
      </c>
      <c r="S8693" t="s">
        <v>127</v>
      </c>
      <c r="T8693">
        <v>12</v>
      </c>
      <c r="U8693" t="s">
        <v>475</v>
      </c>
      <c r="W8693" t="s">
        <v>386</v>
      </c>
    </row>
    <row r="8694" spans="1:23" x14ac:dyDescent="0.25">
      <c r="A8694" t="s">
        <v>6856</v>
      </c>
      <c r="B8694" s="1">
        <v>43728</v>
      </c>
      <c r="C8694">
        <v>-289.88</v>
      </c>
      <c r="D8694" t="s">
        <v>644</v>
      </c>
      <c r="E8694" t="s">
        <v>644</v>
      </c>
      <c r="F8694" t="s">
        <v>3298</v>
      </c>
      <c r="G8694" t="s">
        <v>105</v>
      </c>
      <c r="H8694" t="s">
        <v>28</v>
      </c>
      <c r="I8694" t="s">
        <v>28</v>
      </c>
      <c r="J8694" t="s">
        <v>2341</v>
      </c>
      <c r="K8694" t="s">
        <v>2142</v>
      </c>
      <c r="O8694" t="s">
        <v>105</v>
      </c>
      <c r="P8694" t="s">
        <v>9</v>
      </c>
      <c r="Q8694" t="s">
        <v>3299</v>
      </c>
      <c r="R8694" t="s">
        <v>122</v>
      </c>
      <c r="S8694" t="s">
        <v>124</v>
      </c>
      <c r="T8694">
        <v>1</v>
      </c>
      <c r="U8694" t="s">
        <v>475</v>
      </c>
      <c r="W8694" t="s">
        <v>386</v>
      </c>
    </row>
    <row r="8695" spans="1:23" x14ac:dyDescent="0.25">
      <c r="A8695" t="s">
        <v>492</v>
      </c>
      <c r="B8695" s="1">
        <v>43728</v>
      </c>
      <c r="C8695">
        <v>-45</v>
      </c>
      <c r="D8695" t="s">
        <v>506</v>
      </c>
      <c r="E8695" t="s">
        <v>506</v>
      </c>
      <c r="F8695" t="s">
        <v>507</v>
      </c>
      <c r="G8695" t="s">
        <v>118</v>
      </c>
      <c r="H8695" t="s">
        <v>52</v>
      </c>
      <c r="I8695" t="s">
        <v>52</v>
      </c>
      <c r="J8695" t="s">
        <v>9</v>
      </c>
      <c r="O8695" t="s">
        <v>118</v>
      </c>
      <c r="P8695" t="s">
        <v>9</v>
      </c>
      <c r="Q8695" t="s">
        <v>9</v>
      </c>
      <c r="R8695" t="s">
        <v>122</v>
      </c>
      <c r="S8695" t="s">
        <v>127</v>
      </c>
      <c r="T8695">
        <v>12</v>
      </c>
      <c r="U8695" t="s">
        <v>475</v>
      </c>
      <c r="W8695" t="s">
        <v>386</v>
      </c>
    </row>
    <row r="8696" spans="1:23" x14ac:dyDescent="0.25">
      <c r="A8696" t="s">
        <v>492</v>
      </c>
      <c r="B8696" s="1">
        <v>43728</v>
      </c>
      <c r="C8696">
        <v>-9</v>
      </c>
      <c r="D8696" t="s">
        <v>2827</v>
      </c>
      <c r="E8696" t="s">
        <v>2827</v>
      </c>
      <c r="F8696" t="s">
        <v>3304</v>
      </c>
      <c r="G8696" t="s">
        <v>110</v>
      </c>
      <c r="H8696" t="s">
        <v>79</v>
      </c>
      <c r="I8696" t="s">
        <v>79</v>
      </c>
      <c r="J8696" t="s">
        <v>9</v>
      </c>
      <c r="O8696" t="s">
        <v>110</v>
      </c>
      <c r="P8696" t="s">
        <v>9</v>
      </c>
      <c r="Q8696" t="s">
        <v>3305</v>
      </c>
      <c r="R8696" t="s">
        <v>122</v>
      </c>
      <c r="S8696" t="s">
        <v>127</v>
      </c>
      <c r="T8696">
        <v>12</v>
      </c>
      <c r="U8696" t="s">
        <v>475</v>
      </c>
      <c r="V8696" t="s">
        <v>283</v>
      </c>
      <c r="W8696" t="s">
        <v>386</v>
      </c>
    </row>
    <row r="8697" spans="1:23" x14ac:dyDescent="0.25">
      <c r="A8697" t="s">
        <v>6856</v>
      </c>
      <c r="B8697" s="1">
        <v>43728</v>
      </c>
      <c r="C8697">
        <v>-289.88</v>
      </c>
      <c r="D8697" t="s">
        <v>644</v>
      </c>
      <c r="E8697" t="s">
        <v>644</v>
      </c>
      <c r="F8697" t="s">
        <v>3303</v>
      </c>
      <c r="G8697" t="s">
        <v>105</v>
      </c>
      <c r="H8697" t="s">
        <v>28</v>
      </c>
      <c r="I8697" t="s">
        <v>28</v>
      </c>
      <c r="J8697" t="s">
        <v>2341</v>
      </c>
      <c r="K8697" t="s">
        <v>2142</v>
      </c>
      <c r="O8697" t="s">
        <v>105</v>
      </c>
      <c r="P8697" t="s">
        <v>9</v>
      </c>
      <c r="Q8697" t="s">
        <v>3299</v>
      </c>
      <c r="R8697" t="s">
        <v>122</v>
      </c>
      <c r="S8697" t="s">
        <v>124</v>
      </c>
      <c r="T8697">
        <v>1</v>
      </c>
      <c r="U8697" t="s">
        <v>475</v>
      </c>
      <c r="W8697" t="s">
        <v>386</v>
      </c>
    </row>
    <row r="8698" spans="1:23" x14ac:dyDescent="0.25">
      <c r="A8698" t="s">
        <v>492</v>
      </c>
      <c r="B8698" s="1">
        <v>43728</v>
      </c>
      <c r="C8698">
        <v>-6.3</v>
      </c>
      <c r="D8698" t="s">
        <v>493</v>
      </c>
      <c r="E8698" t="s">
        <v>493</v>
      </c>
      <c r="F8698" t="s">
        <v>494</v>
      </c>
      <c r="G8698" t="s">
        <v>104</v>
      </c>
      <c r="H8698" t="s">
        <v>16</v>
      </c>
      <c r="I8698" t="s">
        <v>16</v>
      </c>
      <c r="J8698" t="s">
        <v>9</v>
      </c>
      <c r="O8698" t="s">
        <v>104</v>
      </c>
      <c r="P8698" t="s">
        <v>9</v>
      </c>
      <c r="Q8698" t="s">
        <v>9</v>
      </c>
      <c r="R8698" t="s">
        <v>122</v>
      </c>
      <c r="S8698" t="s">
        <v>127</v>
      </c>
      <c r="T8698">
        <v>12</v>
      </c>
      <c r="U8698" t="s">
        <v>475</v>
      </c>
      <c r="W8698" t="s">
        <v>386</v>
      </c>
    </row>
    <row r="8699" spans="1:23" x14ac:dyDescent="0.25">
      <c r="A8699" t="s">
        <v>6856</v>
      </c>
      <c r="B8699" s="1">
        <v>43728</v>
      </c>
      <c r="C8699">
        <v>-289.88</v>
      </c>
      <c r="D8699" t="s">
        <v>644</v>
      </c>
      <c r="E8699" t="s">
        <v>644</v>
      </c>
      <c r="F8699" t="s">
        <v>3301</v>
      </c>
      <c r="G8699" t="s">
        <v>105</v>
      </c>
      <c r="H8699" t="s">
        <v>28</v>
      </c>
      <c r="I8699" t="s">
        <v>28</v>
      </c>
      <c r="J8699" t="s">
        <v>2341</v>
      </c>
      <c r="K8699" t="s">
        <v>2142</v>
      </c>
      <c r="O8699" t="s">
        <v>105</v>
      </c>
      <c r="P8699" t="s">
        <v>9</v>
      </c>
      <c r="Q8699" t="s">
        <v>3299</v>
      </c>
      <c r="R8699" t="s">
        <v>122</v>
      </c>
      <c r="S8699" t="s">
        <v>124</v>
      </c>
      <c r="T8699">
        <v>1</v>
      </c>
      <c r="U8699" t="s">
        <v>475</v>
      </c>
      <c r="W8699" t="s">
        <v>386</v>
      </c>
    </row>
    <row r="8700" spans="1:23" x14ac:dyDescent="0.25">
      <c r="A8700" t="s">
        <v>19</v>
      </c>
      <c r="B8700" s="1">
        <v>43728</v>
      </c>
      <c r="C8700">
        <v>340.04</v>
      </c>
      <c r="D8700" t="s">
        <v>1489</v>
      </c>
      <c r="E8700" t="s">
        <v>1489</v>
      </c>
      <c r="F8700" t="s">
        <v>1490</v>
      </c>
      <c r="G8700" t="s">
        <v>55</v>
      </c>
      <c r="H8700" t="s">
        <v>225</v>
      </c>
      <c r="I8700" t="s">
        <v>225</v>
      </c>
      <c r="J8700" t="s">
        <v>9</v>
      </c>
      <c r="O8700" t="s">
        <v>55</v>
      </c>
      <c r="P8700" t="s">
        <v>9</v>
      </c>
      <c r="Q8700" t="s">
        <v>9</v>
      </c>
      <c r="R8700" t="s">
        <v>224</v>
      </c>
      <c r="S8700" t="s">
        <v>126</v>
      </c>
      <c r="T8700">
        <v>0</v>
      </c>
      <c r="U8700" t="s">
        <v>475</v>
      </c>
      <c r="V8700" t="s">
        <v>6075</v>
      </c>
      <c r="W8700" t="s">
        <v>386</v>
      </c>
    </row>
    <row r="8701" spans="1:23" x14ac:dyDescent="0.25">
      <c r="A8701" t="s">
        <v>492</v>
      </c>
      <c r="B8701" s="1">
        <v>43727</v>
      </c>
      <c r="C8701">
        <v>-15</v>
      </c>
      <c r="D8701" t="s">
        <v>612</v>
      </c>
      <c r="E8701" t="s">
        <v>612</v>
      </c>
      <c r="F8701" t="s">
        <v>1067</v>
      </c>
      <c r="G8701" t="s">
        <v>110</v>
      </c>
      <c r="H8701" t="s">
        <v>79</v>
      </c>
      <c r="I8701" t="s">
        <v>79</v>
      </c>
      <c r="J8701" t="s">
        <v>9</v>
      </c>
      <c r="O8701" t="s">
        <v>110</v>
      </c>
      <c r="P8701" t="s">
        <v>9</v>
      </c>
      <c r="Q8701" t="s">
        <v>2885</v>
      </c>
      <c r="R8701" t="s">
        <v>122</v>
      </c>
      <c r="S8701" t="s">
        <v>127</v>
      </c>
      <c r="T8701">
        <v>12</v>
      </c>
      <c r="U8701" t="s">
        <v>475</v>
      </c>
      <c r="V8701" t="s">
        <v>283</v>
      </c>
      <c r="W8701" t="s">
        <v>386</v>
      </c>
    </row>
    <row r="8702" spans="1:23" x14ac:dyDescent="0.25">
      <c r="A8702" t="s">
        <v>336</v>
      </c>
      <c r="B8702" s="1">
        <v>43727</v>
      </c>
      <c r="C8702">
        <v>-5.5</v>
      </c>
      <c r="D8702" t="s">
        <v>3306</v>
      </c>
      <c r="E8702" t="s">
        <v>3306</v>
      </c>
      <c r="F8702" t="s">
        <v>3307</v>
      </c>
      <c r="G8702" t="s">
        <v>104</v>
      </c>
      <c r="H8702" t="s">
        <v>7</v>
      </c>
      <c r="I8702" t="s">
        <v>7</v>
      </c>
      <c r="J8702" t="s">
        <v>9</v>
      </c>
      <c r="O8702" t="s">
        <v>104</v>
      </c>
      <c r="P8702" t="s">
        <v>9</v>
      </c>
      <c r="Q8702" t="s">
        <v>9</v>
      </c>
      <c r="R8702" t="s">
        <v>122</v>
      </c>
      <c r="S8702" t="s">
        <v>127</v>
      </c>
      <c r="T8702">
        <v>12</v>
      </c>
      <c r="U8702" t="s">
        <v>475</v>
      </c>
      <c r="W8702" t="s">
        <v>386</v>
      </c>
    </row>
    <row r="8703" spans="1:23" x14ac:dyDescent="0.25">
      <c r="A8703" t="s">
        <v>512</v>
      </c>
      <c r="B8703" s="1">
        <v>43727</v>
      </c>
      <c r="C8703">
        <v>-66.930000000000007</v>
      </c>
      <c r="D8703" t="s">
        <v>497</v>
      </c>
      <c r="E8703" t="s">
        <v>497</v>
      </c>
      <c r="F8703" t="s">
        <v>742</v>
      </c>
      <c r="G8703" t="s">
        <v>117</v>
      </c>
      <c r="H8703" t="s">
        <v>42</v>
      </c>
      <c r="I8703" t="s">
        <v>42</v>
      </c>
      <c r="J8703" t="s">
        <v>9</v>
      </c>
      <c r="O8703" t="s">
        <v>117</v>
      </c>
      <c r="P8703" t="s">
        <v>9</v>
      </c>
      <c r="Q8703" t="s">
        <v>3314</v>
      </c>
      <c r="R8703" t="s">
        <v>122</v>
      </c>
      <c r="S8703" t="s">
        <v>127</v>
      </c>
      <c r="T8703">
        <v>12</v>
      </c>
      <c r="U8703" t="s">
        <v>475</v>
      </c>
      <c r="W8703" t="s">
        <v>386</v>
      </c>
    </row>
    <row r="8704" spans="1:23" x14ac:dyDescent="0.25">
      <c r="A8704" t="s">
        <v>19</v>
      </c>
      <c r="B8704" s="1">
        <v>43727</v>
      </c>
      <c r="C8704">
        <v>-71.45</v>
      </c>
      <c r="D8704" t="s">
        <v>36</v>
      </c>
      <c r="E8704" t="s">
        <v>36</v>
      </c>
      <c r="F8704" t="s">
        <v>653</v>
      </c>
      <c r="G8704" t="s">
        <v>55</v>
      </c>
      <c r="H8704" t="s">
        <v>18</v>
      </c>
      <c r="I8704" t="s">
        <v>18</v>
      </c>
      <c r="J8704" t="s">
        <v>9</v>
      </c>
      <c r="O8704" t="s">
        <v>55</v>
      </c>
      <c r="P8704" t="s">
        <v>9</v>
      </c>
      <c r="Q8704" t="s">
        <v>9</v>
      </c>
      <c r="R8704" t="s">
        <v>224</v>
      </c>
      <c r="S8704" t="s">
        <v>126</v>
      </c>
      <c r="T8704">
        <v>12</v>
      </c>
      <c r="U8704" t="s">
        <v>475</v>
      </c>
      <c r="W8704" t="s">
        <v>386</v>
      </c>
    </row>
    <row r="8705" spans="1:23" x14ac:dyDescent="0.25">
      <c r="A8705" t="s">
        <v>413</v>
      </c>
      <c r="B8705" s="1">
        <v>43727</v>
      </c>
      <c r="C8705">
        <v>-340.04</v>
      </c>
      <c r="D8705" t="s">
        <v>621</v>
      </c>
      <c r="E8705" t="s">
        <v>621</v>
      </c>
      <c r="F8705" t="s">
        <v>1486</v>
      </c>
      <c r="G8705" t="s">
        <v>55</v>
      </c>
      <c r="H8705" t="s">
        <v>225</v>
      </c>
      <c r="I8705" t="s">
        <v>225</v>
      </c>
      <c r="J8705" t="s">
        <v>9</v>
      </c>
      <c r="O8705" t="s">
        <v>55</v>
      </c>
      <c r="P8705" t="s">
        <v>9</v>
      </c>
      <c r="Q8705" t="s">
        <v>9</v>
      </c>
      <c r="R8705" t="s">
        <v>224</v>
      </c>
      <c r="S8705" t="s">
        <v>126</v>
      </c>
      <c r="T8705">
        <v>0</v>
      </c>
      <c r="U8705" t="s">
        <v>475</v>
      </c>
      <c r="V8705" t="s">
        <v>6075</v>
      </c>
      <c r="W8705" t="s">
        <v>386</v>
      </c>
    </row>
    <row r="8706" spans="1:23" x14ac:dyDescent="0.25">
      <c r="A8706" t="s">
        <v>492</v>
      </c>
      <c r="B8706" s="1">
        <v>43727</v>
      </c>
      <c r="C8706">
        <v>-44.98</v>
      </c>
      <c r="D8706" t="s">
        <v>495</v>
      </c>
      <c r="E8706" t="s">
        <v>495</v>
      </c>
      <c r="F8706" t="s">
        <v>496</v>
      </c>
      <c r="G8706" t="s">
        <v>104</v>
      </c>
      <c r="H8706" t="s">
        <v>16</v>
      </c>
      <c r="I8706" t="s">
        <v>16</v>
      </c>
      <c r="J8706" t="s">
        <v>9</v>
      </c>
      <c r="O8706" t="s">
        <v>104</v>
      </c>
      <c r="P8706" t="s">
        <v>9</v>
      </c>
      <c r="Q8706" t="s">
        <v>9</v>
      </c>
      <c r="R8706" t="s">
        <v>122</v>
      </c>
      <c r="S8706" t="s">
        <v>127</v>
      </c>
      <c r="T8706">
        <v>12</v>
      </c>
      <c r="U8706" t="s">
        <v>475</v>
      </c>
      <c r="W8706" t="s">
        <v>386</v>
      </c>
    </row>
    <row r="8707" spans="1:23" x14ac:dyDescent="0.25">
      <c r="A8707" t="s">
        <v>512</v>
      </c>
      <c r="B8707" s="1">
        <v>43727</v>
      </c>
      <c r="C8707">
        <v>-7.31</v>
      </c>
      <c r="D8707" t="s">
        <v>497</v>
      </c>
      <c r="E8707" t="s">
        <v>497</v>
      </c>
      <c r="F8707" t="s">
        <v>742</v>
      </c>
      <c r="G8707" t="s">
        <v>88</v>
      </c>
      <c r="H8707" t="s">
        <v>59</v>
      </c>
      <c r="I8707" t="s">
        <v>59</v>
      </c>
      <c r="J8707" t="s">
        <v>9</v>
      </c>
      <c r="O8707" t="s">
        <v>88</v>
      </c>
      <c r="P8707" t="s">
        <v>9</v>
      </c>
      <c r="Q8707" t="s">
        <v>3313</v>
      </c>
      <c r="R8707" t="s">
        <v>122</v>
      </c>
      <c r="S8707" t="s">
        <v>127</v>
      </c>
      <c r="T8707">
        <v>1</v>
      </c>
      <c r="U8707" t="s">
        <v>475</v>
      </c>
      <c r="W8707" t="s">
        <v>386</v>
      </c>
    </row>
    <row r="8708" spans="1:23" x14ac:dyDescent="0.25">
      <c r="A8708" t="s">
        <v>336</v>
      </c>
      <c r="B8708" s="1">
        <v>43727</v>
      </c>
      <c r="C8708">
        <v>-10.44</v>
      </c>
      <c r="D8708" t="s">
        <v>3306</v>
      </c>
      <c r="E8708" t="s">
        <v>3306</v>
      </c>
      <c r="F8708" t="s">
        <v>3307</v>
      </c>
      <c r="G8708" t="s">
        <v>104</v>
      </c>
      <c r="H8708" t="s">
        <v>7</v>
      </c>
      <c r="I8708" t="s">
        <v>7</v>
      </c>
      <c r="J8708" t="s">
        <v>9</v>
      </c>
      <c r="O8708" t="s">
        <v>104</v>
      </c>
      <c r="P8708" t="s">
        <v>9</v>
      </c>
      <c r="Q8708" t="s">
        <v>9</v>
      </c>
      <c r="R8708" t="s">
        <v>122</v>
      </c>
      <c r="S8708" t="s">
        <v>127</v>
      </c>
      <c r="T8708">
        <v>12</v>
      </c>
      <c r="U8708" t="s">
        <v>475</v>
      </c>
      <c r="W8708" t="s">
        <v>386</v>
      </c>
    </row>
    <row r="8709" spans="1:23" x14ac:dyDescent="0.25">
      <c r="A8709" t="s">
        <v>336</v>
      </c>
      <c r="B8709" s="1">
        <v>43727</v>
      </c>
      <c r="C8709">
        <v>-4.0599999999999996</v>
      </c>
      <c r="D8709" t="s">
        <v>3306</v>
      </c>
      <c r="E8709" t="s">
        <v>3306</v>
      </c>
      <c r="F8709" t="s">
        <v>3307</v>
      </c>
      <c r="G8709" t="s">
        <v>104</v>
      </c>
      <c r="H8709" t="s">
        <v>7</v>
      </c>
      <c r="I8709" t="s">
        <v>7</v>
      </c>
      <c r="J8709" t="s">
        <v>9</v>
      </c>
      <c r="O8709" t="s">
        <v>104</v>
      </c>
      <c r="P8709" t="s">
        <v>9</v>
      </c>
      <c r="Q8709" t="s">
        <v>9</v>
      </c>
      <c r="R8709" t="s">
        <v>122</v>
      </c>
      <c r="S8709" t="s">
        <v>127</v>
      </c>
      <c r="T8709">
        <v>12</v>
      </c>
      <c r="U8709" t="s">
        <v>475</v>
      </c>
      <c r="W8709" t="s">
        <v>386</v>
      </c>
    </row>
    <row r="8710" spans="1:23" x14ac:dyDescent="0.25">
      <c r="A8710" t="s">
        <v>19</v>
      </c>
      <c r="B8710" s="1">
        <v>43727</v>
      </c>
      <c r="C8710">
        <v>1703</v>
      </c>
      <c r="D8710" t="s">
        <v>524</v>
      </c>
      <c r="E8710" t="s">
        <v>524</v>
      </c>
      <c r="F8710" t="s">
        <v>598</v>
      </c>
      <c r="G8710" t="s">
        <v>120</v>
      </c>
      <c r="H8710" t="s">
        <v>86</v>
      </c>
      <c r="I8710" t="s">
        <v>86</v>
      </c>
      <c r="J8710" t="s">
        <v>9</v>
      </c>
      <c r="O8710" t="s">
        <v>120</v>
      </c>
      <c r="P8710" t="s">
        <v>9</v>
      </c>
      <c r="Q8710" t="s">
        <v>3310</v>
      </c>
      <c r="R8710" t="s">
        <v>122</v>
      </c>
      <c r="S8710" t="s">
        <v>125</v>
      </c>
      <c r="T8710">
        <v>1</v>
      </c>
      <c r="U8710" t="s">
        <v>475</v>
      </c>
      <c r="W8710" t="s">
        <v>386</v>
      </c>
    </row>
    <row r="8711" spans="1:23" x14ac:dyDescent="0.25">
      <c r="A8711" t="s">
        <v>512</v>
      </c>
      <c r="B8711" s="1">
        <v>43727</v>
      </c>
      <c r="C8711">
        <v>-15.68</v>
      </c>
      <c r="D8711" t="s">
        <v>497</v>
      </c>
      <c r="E8711" t="s">
        <v>497</v>
      </c>
      <c r="F8711" t="s">
        <v>742</v>
      </c>
      <c r="G8711" t="s">
        <v>88</v>
      </c>
      <c r="H8711" t="s">
        <v>59</v>
      </c>
      <c r="I8711" t="s">
        <v>59</v>
      </c>
      <c r="J8711" t="s">
        <v>9</v>
      </c>
      <c r="O8711" t="s">
        <v>88</v>
      </c>
      <c r="P8711" t="s">
        <v>9</v>
      </c>
      <c r="Q8711" t="s">
        <v>3311</v>
      </c>
      <c r="R8711" t="s">
        <v>122</v>
      </c>
      <c r="S8711" t="s">
        <v>127</v>
      </c>
      <c r="T8711">
        <v>1</v>
      </c>
      <c r="U8711" t="s">
        <v>475</v>
      </c>
      <c r="W8711" t="s">
        <v>386</v>
      </c>
    </row>
    <row r="8712" spans="1:23" x14ac:dyDescent="0.25">
      <c r="A8712" t="s">
        <v>544</v>
      </c>
      <c r="B8712" s="1">
        <v>43727</v>
      </c>
      <c r="C8712">
        <v>-7.75</v>
      </c>
      <c r="D8712" t="s">
        <v>2827</v>
      </c>
      <c r="E8712" t="s">
        <v>2827</v>
      </c>
      <c r="F8712" t="s">
        <v>3312</v>
      </c>
      <c r="G8712" t="s">
        <v>110</v>
      </c>
      <c r="H8712" t="s">
        <v>79</v>
      </c>
      <c r="I8712" t="s">
        <v>79</v>
      </c>
      <c r="J8712" t="s">
        <v>9</v>
      </c>
      <c r="O8712" t="s">
        <v>110</v>
      </c>
      <c r="P8712" t="s">
        <v>9</v>
      </c>
      <c r="Q8712" t="s">
        <v>9</v>
      </c>
      <c r="R8712" t="s">
        <v>122</v>
      </c>
      <c r="S8712" t="s">
        <v>127</v>
      </c>
      <c r="T8712">
        <v>12</v>
      </c>
      <c r="U8712" t="s">
        <v>475</v>
      </c>
      <c r="V8712" t="s">
        <v>283</v>
      </c>
      <c r="W8712" t="s">
        <v>386</v>
      </c>
    </row>
    <row r="8713" spans="1:23" x14ac:dyDescent="0.25">
      <c r="A8713" t="s">
        <v>544</v>
      </c>
      <c r="B8713" s="1">
        <v>43727</v>
      </c>
      <c r="C8713">
        <v>-8.8000000000000007</v>
      </c>
      <c r="D8713" t="s">
        <v>3308</v>
      </c>
      <c r="E8713" t="s">
        <v>3308</v>
      </c>
      <c r="F8713" t="s">
        <v>3309</v>
      </c>
      <c r="G8713" t="s">
        <v>104</v>
      </c>
      <c r="H8713" t="s">
        <v>7</v>
      </c>
      <c r="I8713" t="s">
        <v>7</v>
      </c>
      <c r="J8713" t="s">
        <v>9</v>
      </c>
      <c r="O8713" t="s">
        <v>104</v>
      </c>
      <c r="P8713" t="s">
        <v>9</v>
      </c>
      <c r="Q8713" t="s">
        <v>9</v>
      </c>
      <c r="R8713" t="s">
        <v>122</v>
      </c>
      <c r="S8713" t="s">
        <v>127</v>
      </c>
      <c r="T8713">
        <v>12</v>
      </c>
      <c r="U8713" t="s">
        <v>475</v>
      </c>
      <c r="W8713" t="s">
        <v>386</v>
      </c>
    </row>
    <row r="8714" spans="1:23" x14ac:dyDescent="0.25">
      <c r="A8714" t="s">
        <v>58</v>
      </c>
      <c r="B8714" s="1">
        <v>43726</v>
      </c>
      <c r="C8714">
        <v>116490</v>
      </c>
      <c r="D8714" t="s">
        <v>789</v>
      </c>
      <c r="E8714" t="s">
        <v>789</v>
      </c>
      <c r="F8714" t="s">
        <v>3321</v>
      </c>
      <c r="G8714" t="s">
        <v>55</v>
      </c>
      <c r="H8714" t="s">
        <v>225</v>
      </c>
      <c r="I8714" t="s">
        <v>225</v>
      </c>
      <c r="J8714" t="s">
        <v>9</v>
      </c>
      <c r="O8714" t="s">
        <v>55</v>
      </c>
      <c r="P8714" t="s">
        <v>9</v>
      </c>
      <c r="Q8714" t="s">
        <v>9</v>
      </c>
      <c r="R8714" t="s">
        <v>224</v>
      </c>
      <c r="S8714" t="s">
        <v>126</v>
      </c>
      <c r="T8714">
        <v>0</v>
      </c>
      <c r="U8714" t="s">
        <v>475</v>
      </c>
      <c r="V8714" t="s">
        <v>6075</v>
      </c>
      <c r="W8714" t="s">
        <v>386</v>
      </c>
    </row>
    <row r="8715" spans="1:23" x14ac:dyDescent="0.25">
      <c r="A8715" t="s">
        <v>19</v>
      </c>
      <c r="B8715" s="1">
        <v>43726</v>
      </c>
      <c r="C8715">
        <v>-15</v>
      </c>
      <c r="D8715" t="s">
        <v>3316</v>
      </c>
      <c r="E8715" t="s">
        <v>3316</v>
      </c>
      <c r="F8715" t="s">
        <v>3317</v>
      </c>
      <c r="G8715" t="s">
        <v>101</v>
      </c>
      <c r="H8715" t="s">
        <v>379</v>
      </c>
      <c r="I8715" t="s">
        <v>379</v>
      </c>
      <c r="J8715" t="s">
        <v>9</v>
      </c>
      <c r="O8715" t="s">
        <v>101</v>
      </c>
      <c r="P8715" t="s">
        <v>9</v>
      </c>
      <c r="Q8715" t="s">
        <v>3318</v>
      </c>
      <c r="R8715" t="s">
        <v>122</v>
      </c>
      <c r="S8715" t="s">
        <v>124</v>
      </c>
      <c r="T8715">
        <v>12</v>
      </c>
      <c r="U8715" t="s">
        <v>475</v>
      </c>
      <c r="W8715" t="s">
        <v>386</v>
      </c>
    </row>
    <row r="8716" spans="1:23" x14ac:dyDescent="0.25">
      <c r="A8716" t="s">
        <v>19</v>
      </c>
      <c r="B8716" s="1">
        <v>43726</v>
      </c>
      <c r="C8716">
        <v>-116490</v>
      </c>
      <c r="D8716" t="s">
        <v>2021</v>
      </c>
      <c r="E8716" t="s">
        <v>2021</v>
      </c>
      <c r="F8716" t="s">
        <v>3319</v>
      </c>
      <c r="G8716" t="s">
        <v>55</v>
      </c>
      <c r="H8716" t="s">
        <v>225</v>
      </c>
      <c r="I8716" t="s">
        <v>225</v>
      </c>
      <c r="J8716" t="s">
        <v>9</v>
      </c>
      <c r="O8716" t="s">
        <v>55</v>
      </c>
      <c r="P8716" t="s">
        <v>9</v>
      </c>
      <c r="Q8716" t="s">
        <v>9</v>
      </c>
      <c r="R8716" t="s">
        <v>224</v>
      </c>
      <c r="S8716" t="s">
        <v>126</v>
      </c>
      <c r="T8716">
        <v>0</v>
      </c>
      <c r="U8716" t="s">
        <v>475</v>
      </c>
      <c r="V8716" t="s">
        <v>6075</v>
      </c>
      <c r="W8716" t="s">
        <v>386</v>
      </c>
    </row>
    <row r="8717" spans="1:23" x14ac:dyDescent="0.25">
      <c r="A8717" t="s">
        <v>533</v>
      </c>
      <c r="B8717" s="1">
        <v>43726</v>
      </c>
      <c r="C8717">
        <v>71.45</v>
      </c>
      <c r="D8717" t="s">
        <v>36</v>
      </c>
      <c r="E8717" t="s">
        <v>36</v>
      </c>
      <c r="F8717" t="s">
        <v>675</v>
      </c>
      <c r="G8717" t="s">
        <v>55</v>
      </c>
      <c r="H8717" t="s">
        <v>18</v>
      </c>
      <c r="I8717" t="s">
        <v>18</v>
      </c>
      <c r="J8717" t="s">
        <v>9</v>
      </c>
      <c r="O8717" t="s">
        <v>55</v>
      </c>
      <c r="P8717" t="s">
        <v>9</v>
      </c>
      <c r="Q8717" t="s">
        <v>9</v>
      </c>
      <c r="R8717" t="s">
        <v>224</v>
      </c>
      <c r="S8717" t="s">
        <v>126</v>
      </c>
      <c r="T8717">
        <v>12</v>
      </c>
      <c r="U8717" t="s">
        <v>475</v>
      </c>
      <c r="W8717" t="s">
        <v>386</v>
      </c>
    </row>
    <row r="8718" spans="1:23" x14ac:dyDescent="0.25">
      <c r="A8718" t="s">
        <v>19</v>
      </c>
      <c r="B8718" s="1">
        <v>43726</v>
      </c>
      <c r="C8718">
        <v>4563</v>
      </c>
      <c r="D8718" t="s">
        <v>1803</v>
      </c>
      <c r="E8718" t="s">
        <v>1803</v>
      </c>
      <c r="F8718" t="s">
        <v>2490</v>
      </c>
      <c r="G8718" t="s">
        <v>119</v>
      </c>
      <c r="H8718" t="s">
        <v>54</v>
      </c>
      <c r="I8718" t="s">
        <v>54</v>
      </c>
      <c r="J8718" t="s">
        <v>9</v>
      </c>
      <c r="O8718" t="s">
        <v>119</v>
      </c>
      <c r="P8718" t="s">
        <v>9</v>
      </c>
      <c r="Q8718" t="s">
        <v>3315</v>
      </c>
      <c r="R8718" t="s">
        <v>122</v>
      </c>
      <c r="S8718" t="s">
        <v>127</v>
      </c>
      <c r="T8718">
        <v>1</v>
      </c>
      <c r="U8718" t="s">
        <v>475</v>
      </c>
      <c r="V8718" t="s">
        <v>305</v>
      </c>
      <c r="W8718" t="s">
        <v>386</v>
      </c>
    </row>
    <row r="8719" spans="1:23" x14ac:dyDescent="0.25">
      <c r="A8719" t="s">
        <v>492</v>
      </c>
      <c r="B8719" s="1">
        <v>43726</v>
      </c>
      <c r="C8719">
        <v>-11.25</v>
      </c>
      <c r="D8719" t="s">
        <v>603</v>
      </c>
      <c r="E8719" t="s">
        <v>603</v>
      </c>
      <c r="F8719" t="s">
        <v>2688</v>
      </c>
      <c r="G8719" t="s">
        <v>104</v>
      </c>
      <c r="H8719" t="s">
        <v>16</v>
      </c>
      <c r="I8719" t="s">
        <v>16</v>
      </c>
      <c r="J8719" t="s">
        <v>9</v>
      </c>
      <c r="O8719" t="s">
        <v>104</v>
      </c>
      <c r="P8719" t="s">
        <v>9</v>
      </c>
      <c r="Q8719" t="s">
        <v>3320</v>
      </c>
      <c r="R8719" t="s">
        <v>122</v>
      </c>
      <c r="S8719" t="s">
        <v>127</v>
      </c>
      <c r="T8719">
        <v>12</v>
      </c>
      <c r="U8719" t="s">
        <v>475</v>
      </c>
      <c r="W8719" t="s">
        <v>386</v>
      </c>
    </row>
    <row r="8720" spans="1:23" x14ac:dyDescent="0.25">
      <c r="A8720" t="s">
        <v>544</v>
      </c>
      <c r="B8720" s="1">
        <v>43725</v>
      </c>
      <c r="C8720">
        <v>-267.93</v>
      </c>
      <c r="D8720" t="s">
        <v>3322</v>
      </c>
      <c r="E8720" t="s">
        <v>3322</v>
      </c>
      <c r="F8720" t="s">
        <v>3323</v>
      </c>
      <c r="G8720" t="s">
        <v>55</v>
      </c>
      <c r="H8720" t="s">
        <v>225</v>
      </c>
      <c r="I8720" t="s">
        <v>225</v>
      </c>
      <c r="J8720" t="s">
        <v>9</v>
      </c>
      <c r="O8720" t="s">
        <v>55</v>
      </c>
      <c r="P8720" t="s">
        <v>9</v>
      </c>
      <c r="Q8720" t="s">
        <v>3324</v>
      </c>
      <c r="R8720" t="s">
        <v>224</v>
      </c>
      <c r="S8720" t="s">
        <v>126</v>
      </c>
      <c r="T8720">
        <v>0</v>
      </c>
      <c r="U8720" t="s">
        <v>475</v>
      </c>
      <c r="V8720" t="s">
        <v>6075</v>
      </c>
      <c r="W8720" t="s">
        <v>386</v>
      </c>
    </row>
    <row r="8721" spans="1:23" x14ac:dyDescent="0.25">
      <c r="A8721" t="s">
        <v>492</v>
      </c>
      <c r="B8721" s="1">
        <v>43725</v>
      </c>
      <c r="C8721">
        <v>-2</v>
      </c>
      <c r="D8721" t="s">
        <v>689</v>
      </c>
      <c r="E8721" t="s">
        <v>689</v>
      </c>
      <c r="F8721" t="s">
        <v>690</v>
      </c>
      <c r="G8721" t="s">
        <v>100</v>
      </c>
      <c r="H8721" t="s">
        <v>41</v>
      </c>
      <c r="I8721" t="s">
        <v>41</v>
      </c>
      <c r="J8721" t="s">
        <v>2385</v>
      </c>
      <c r="O8721" t="s">
        <v>100</v>
      </c>
      <c r="P8721" t="s">
        <v>29</v>
      </c>
      <c r="Q8721" t="s">
        <v>2412</v>
      </c>
      <c r="R8721" t="s">
        <v>122</v>
      </c>
      <c r="S8721" t="s">
        <v>127</v>
      </c>
      <c r="T8721">
        <v>12</v>
      </c>
      <c r="U8721" t="s">
        <v>475</v>
      </c>
      <c r="V8721" t="s">
        <v>280</v>
      </c>
      <c r="W8721" t="s">
        <v>1640</v>
      </c>
    </row>
    <row r="8722" spans="1:23" x14ac:dyDescent="0.25">
      <c r="A8722" t="s">
        <v>544</v>
      </c>
      <c r="B8722" s="1">
        <v>43725</v>
      </c>
      <c r="C8722">
        <v>-267.93</v>
      </c>
      <c r="D8722" t="s">
        <v>2115</v>
      </c>
      <c r="E8722" t="s">
        <v>2115</v>
      </c>
      <c r="F8722" t="s">
        <v>3325</v>
      </c>
      <c r="G8722" t="s">
        <v>105</v>
      </c>
      <c r="H8722" t="s">
        <v>28</v>
      </c>
      <c r="I8722" t="s">
        <v>28</v>
      </c>
      <c r="J8722" t="s">
        <v>2419</v>
      </c>
      <c r="O8722" t="s">
        <v>105</v>
      </c>
      <c r="P8722" t="s">
        <v>9</v>
      </c>
      <c r="Q8722" t="s">
        <v>2420</v>
      </c>
      <c r="R8722" t="s">
        <v>122</v>
      </c>
      <c r="S8722" t="s">
        <v>124</v>
      </c>
      <c r="T8722">
        <v>1</v>
      </c>
      <c r="U8722" t="s">
        <v>475</v>
      </c>
      <c r="W8722" t="s">
        <v>386</v>
      </c>
    </row>
    <row r="8723" spans="1:23" x14ac:dyDescent="0.25">
      <c r="A8723" t="s">
        <v>492</v>
      </c>
      <c r="B8723" s="1">
        <v>43724</v>
      </c>
      <c r="C8723">
        <v>-14.31</v>
      </c>
      <c r="D8723" t="s">
        <v>864</v>
      </c>
      <c r="E8723" t="s">
        <v>864</v>
      </c>
      <c r="F8723" t="s">
        <v>865</v>
      </c>
      <c r="G8723" t="s">
        <v>120</v>
      </c>
      <c r="H8723" t="s">
        <v>86</v>
      </c>
      <c r="I8723" t="s">
        <v>86</v>
      </c>
      <c r="J8723" t="s">
        <v>9</v>
      </c>
      <c r="O8723" t="s">
        <v>120</v>
      </c>
      <c r="P8723" t="s">
        <v>9</v>
      </c>
      <c r="Q8723" t="s">
        <v>3329</v>
      </c>
      <c r="R8723" t="s">
        <v>122</v>
      </c>
      <c r="S8723" t="s">
        <v>125</v>
      </c>
      <c r="T8723">
        <v>1</v>
      </c>
      <c r="U8723" t="s">
        <v>475</v>
      </c>
      <c r="W8723" t="s">
        <v>386</v>
      </c>
    </row>
    <row r="8724" spans="1:23" x14ac:dyDescent="0.25">
      <c r="A8724" t="s">
        <v>492</v>
      </c>
      <c r="B8724" s="1">
        <v>43724</v>
      </c>
      <c r="C8724">
        <v>-6.58</v>
      </c>
      <c r="D8724" t="s">
        <v>864</v>
      </c>
      <c r="E8724" t="s">
        <v>864</v>
      </c>
      <c r="F8724" t="s">
        <v>865</v>
      </c>
      <c r="G8724" t="s">
        <v>120</v>
      </c>
      <c r="H8724" t="s">
        <v>86</v>
      </c>
      <c r="I8724" t="s">
        <v>86</v>
      </c>
      <c r="J8724" t="s">
        <v>9</v>
      </c>
      <c r="O8724" t="s">
        <v>120</v>
      </c>
      <c r="P8724" t="s">
        <v>9</v>
      </c>
      <c r="Q8724" t="s">
        <v>3333</v>
      </c>
      <c r="R8724" t="s">
        <v>122</v>
      </c>
      <c r="S8724" t="s">
        <v>125</v>
      </c>
      <c r="T8724">
        <v>1</v>
      </c>
      <c r="U8724" t="s">
        <v>475</v>
      </c>
      <c r="W8724" t="s">
        <v>386</v>
      </c>
    </row>
    <row r="8725" spans="1:23" x14ac:dyDescent="0.25">
      <c r="A8725" t="s">
        <v>544</v>
      </c>
      <c r="B8725" s="1">
        <v>43724</v>
      </c>
      <c r="C8725">
        <v>-33.54</v>
      </c>
      <c r="D8725" t="s">
        <v>716</v>
      </c>
      <c r="E8725" t="s">
        <v>716</v>
      </c>
      <c r="F8725" t="s">
        <v>717</v>
      </c>
      <c r="G8725" t="s">
        <v>10</v>
      </c>
      <c r="H8725" t="s">
        <v>35</v>
      </c>
      <c r="I8725" t="s">
        <v>35</v>
      </c>
      <c r="J8725" t="s">
        <v>9</v>
      </c>
      <c r="O8725" t="s">
        <v>10</v>
      </c>
      <c r="P8725" t="s">
        <v>9</v>
      </c>
      <c r="Q8725" t="s">
        <v>3334</v>
      </c>
      <c r="R8725" t="s">
        <v>122</v>
      </c>
      <c r="S8725" t="s">
        <v>127</v>
      </c>
      <c r="T8725">
        <v>12</v>
      </c>
      <c r="U8725" t="s">
        <v>475</v>
      </c>
      <c r="W8725" t="s">
        <v>386</v>
      </c>
    </row>
    <row r="8726" spans="1:23" x14ac:dyDescent="0.25">
      <c r="A8726" t="s">
        <v>390</v>
      </c>
      <c r="B8726" s="1">
        <v>43724</v>
      </c>
      <c r="C8726">
        <v>20000</v>
      </c>
      <c r="D8726" t="s">
        <v>789</v>
      </c>
      <c r="E8726" t="s">
        <v>789</v>
      </c>
      <c r="F8726" t="s">
        <v>2018</v>
      </c>
      <c r="G8726" t="s">
        <v>55</v>
      </c>
      <c r="H8726" t="s">
        <v>225</v>
      </c>
      <c r="I8726" t="s">
        <v>225</v>
      </c>
      <c r="J8726" t="s">
        <v>9</v>
      </c>
      <c r="O8726" t="s">
        <v>55</v>
      </c>
      <c r="P8726" t="s">
        <v>9</v>
      </c>
      <c r="Q8726" t="s">
        <v>9</v>
      </c>
      <c r="R8726" t="s">
        <v>224</v>
      </c>
      <c r="S8726" t="s">
        <v>126</v>
      </c>
      <c r="T8726">
        <v>0</v>
      </c>
      <c r="U8726" t="s">
        <v>475</v>
      </c>
      <c r="V8726" t="s">
        <v>6075</v>
      </c>
      <c r="W8726" t="s">
        <v>386</v>
      </c>
    </row>
    <row r="8727" spans="1:23" x14ac:dyDescent="0.25">
      <c r="A8727" t="s">
        <v>3335</v>
      </c>
      <c r="B8727" s="1">
        <v>43724</v>
      </c>
      <c r="C8727">
        <v>-46.24</v>
      </c>
      <c r="D8727" t="s">
        <v>3300</v>
      </c>
      <c r="E8727" t="s">
        <v>3300</v>
      </c>
      <c r="F8727" t="s">
        <v>3330</v>
      </c>
      <c r="G8727" t="s">
        <v>55</v>
      </c>
      <c r="H8727" t="s">
        <v>18</v>
      </c>
      <c r="I8727" t="s">
        <v>18</v>
      </c>
      <c r="J8727" t="s">
        <v>9</v>
      </c>
      <c r="O8727" t="s">
        <v>55</v>
      </c>
      <c r="P8727" t="s">
        <v>9</v>
      </c>
      <c r="Q8727" t="s">
        <v>9</v>
      </c>
      <c r="R8727" t="s">
        <v>224</v>
      </c>
      <c r="S8727" t="s">
        <v>126</v>
      </c>
      <c r="T8727">
        <v>12</v>
      </c>
      <c r="U8727" t="s">
        <v>475</v>
      </c>
      <c r="W8727" t="s">
        <v>386</v>
      </c>
    </row>
    <row r="8728" spans="1:23" x14ac:dyDescent="0.25">
      <c r="A8728" t="s">
        <v>487</v>
      </c>
      <c r="B8728" s="1">
        <v>43724</v>
      </c>
      <c r="C8728">
        <v>-145</v>
      </c>
      <c r="D8728" t="s">
        <v>3300</v>
      </c>
      <c r="E8728" t="s">
        <v>3300</v>
      </c>
      <c r="F8728" t="s">
        <v>3330</v>
      </c>
      <c r="G8728" t="s">
        <v>55</v>
      </c>
      <c r="H8728" t="s">
        <v>18</v>
      </c>
      <c r="I8728" t="s">
        <v>18</v>
      </c>
      <c r="J8728" t="s">
        <v>9</v>
      </c>
      <c r="O8728" t="s">
        <v>55</v>
      </c>
      <c r="P8728" t="s">
        <v>9</v>
      </c>
      <c r="Q8728" t="s">
        <v>9</v>
      </c>
      <c r="R8728" t="s">
        <v>224</v>
      </c>
      <c r="S8728" t="s">
        <v>126</v>
      </c>
      <c r="T8728">
        <v>12</v>
      </c>
      <c r="U8728" t="s">
        <v>475</v>
      </c>
      <c r="W8728" t="s">
        <v>386</v>
      </c>
    </row>
    <row r="8729" spans="1:23" x14ac:dyDescent="0.25">
      <c r="A8729" t="s">
        <v>19</v>
      </c>
      <c r="B8729" s="1">
        <v>43724</v>
      </c>
      <c r="C8729">
        <v>-294.24</v>
      </c>
      <c r="D8729" t="s">
        <v>46</v>
      </c>
      <c r="E8729" t="s">
        <v>46</v>
      </c>
      <c r="F8729" t="s">
        <v>695</v>
      </c>
      <c r="G8729" t="s">
        <v>55</v>
      </c>
      <c r="H8729" t="s">
        <v>18</v>
      </c>
      <c r="I8729" t="s">
        <v>18</v>
      </c>
      <c r="J8729" t="s">
        <v>9</v>
      </c>
      <c r="O8729" t="s">
        <v>55</v>
      </c>
      <c r="P8729" t="s">
        <v>9</v>
      </c>
      <c r="Q8729" t="s">
        <v>9</v>
      </c>
      <c r="R8729" t="s">
        <v>224</v>
      </c>
      <c r="S8729" t="s">
        <v>126</v>
      </c>
      <c r="T8729">
        <v>12</v>
      </c>
      <c r="U8729" t="s">
        <v>475</v>
      </c>
      <c r="W8729" t="s">
        <v>386</v>
      </c>
    </row>
    <row r="8730" spans="1:23" x14ac:dyDescent="0.25">
      <c r="A8730" t="s">
        <v>19</v>
      </c>
      <c r="B8730" s="1">
        <v>43724</v>
      </c>
      <c r="C8730">
        <v>-72684</v>
      </c>
      <c r="D8730" t="s">
        <v>1919</v>
      </c>
      <c r="E8730" t="s">
        <v>1919</v>
      </c>
      <c r="F8730" t="s">
        <v>949</v>
      </c>
      <c r="G8730" t="s">
        <v>55</v>
      </c>
      <c r="H8730" t="s">
        <v>225</v>
      </c>
      <c r="I8730" t="s">
        <v>225</v>
      </c>
      <c r="J8730" t="s">
        <v>9</v>
      </c>
      <c r="O8730" t="s">
        <v>55</v>
      </c>
      <c r="P8730" t="s">
        <v>9</v>
      </c>
      <c r="Q8730" t="s">
        <v>9</v>
      </c>
      <c r="R8730" t="s">
        <v>224</v>
      </c>
      <c r="S8730" t="s">
        <v>126</v>
      </c>
      <c r="T8730">
        <v>0</v>
      </c>
      <c r="U8730" t="s">
        <v>475</v>
      </c>
      <c r="V8730" t="s">
        <v>6075</v>
      </c>
      <c r="W8730" t="s">
        <v>386</v>
      </c>
    </row>
    <row r="8731" spans="1:23" x14ac:dyDescent="0.25">
      <c r="A8731" t="s">
        <v>492</v>
      </c>
      <c r="B8731" s="1">
        <v>43724</v>
      </c>
      <c r="C8731">
        <v>-86.85</v>
      </c>
      <c r="D8731" t="s">
        <v>3331</v>
      </c>
      <c r="E8731" t="s">
        <v>3331</v>
      </c>
      <c r="F8731" t="s">
        <v>3332</v>
      </c>
      <c r="G8731" t="s">
        <v>88</v>
      </c>
      <c r="H8731" t="s">
        <v>59</v>
      </c>
      <c r="I8731" t="s">
        <v>59</v>
      </c>
      <c r="J8731" t="s">
        <v>9</v>
      </c>
      <c r="O8731" t="s">
        <v>88</v>
      </c>
      <c r="P8731" t="s">
        <v>9</v>
      </c>
      <c r="Q8731" t="s">
        <v>9</v>
      </c>
      <c r="R8731" t="s">
        <v>122</v>
      </c>
      <c r="S8731" t="s">
        <v>127</v>
      </c>
      <c r="T8731">
        <v>1</v>
      </c>
      <c r="U8731" t="s">
        <v>475</v>
      </c>
      <c r="W8731" t="s">
        <v>386</v>
      </c>
    </row>
    <row r="8732" spans="1:23" x14ac:dyDescent="0.25">
      <c r="A8732" t="s">
        <v>19</v>
      </c>
      <c r="B8732" s="1">
        <v>43724</v>
      </c>
      <c r="C8732">
        <v>-20000</v>
      </c>
      <c r="D8732" t="s">
        <v>3336</v>
      </c>
      <c r="E8732" t="s">
        <v>3336</v>
      </c>
      <c r="F8732" t="s">
        <v>3337</v>
      </c>
      <c r="G8732" t="s">
        <v>55</v>
      </c>
      <c r="H8732" t="s">
        <v>225</v>
      </c>
      <c r="I8732" t="s">
        <v>225</v>
      </c>
      <c r="J8732" t="s">
        <v>9</v>
      </c>
      <c r="O8732" t="s">
        <v>55</v>
      </c>
      <c r="P8732" t="s">
        <v>9</v>
      </c>
      <c r="Q8732" t="s">
        <v>9</v>
      </c>
      <c r="R8732" t="s">
        <v>224</v>
      </c>
      <c r="S8732" t="s">
        <v>126</v>
      </c>
      <c r="T8732">
        <v>0</v>
      </c>
      <c r="U8732" t="s">
        <v>475</v>
      </c>
      <c r="V8732" t="s">
        <v>6075</v>
      </c>
      <c r="W8732" t="s">
        <v>386</v>
      </c>
    </row>
    <row r="8733" spans="1:23" x14ac:dyDescent="0.25">
      <c r="A8733" t="s">
        <v>492</v>
      </c>
      <c r="B8733" s="1">
        <v>43724</v>
      </c>
      <c r="C8733">
        <v>-6.66</v>
      </c>
      <c r="D8733" t="s">
        <v>493</v>
      </c>
      <c r="E8733" t="s">
        <v>493</v>
      </c>
      <c r="F8733" t="s">
        <v>494</v>
      </c>
      <c r="G8733" t="s">
        <v>104</v>
      </c>
      <c r="H8733" t="s">
        <v>16</v>
      </c>
      <c r="I8733" t="s">
        <v>16</v>
      </c>
      <c r="J8733" t="s">
        <v>9</v>
      </c>
      <c r="O8733" t="s">
        <v>104</v>
      </c>
      <c r="P8733" t="s">
        <v>9</v>
      </c>
      <c r="Q8733" t="s">
        <v>9</v>
      </c>
      <c r="R8733" t="s">
        <v>122</v>
      </c>
      <c r="S8733" t="s">
        <v>127</v>
      </c>
      <c r="T8733">
        <v>12</v>
      </c>
      <c r="U8733" t="s">
        <v>475</v>
      </c>
      <c r="W8733" t="s">
        <v>386</v>
      </c>
    </row>
    <row r="8734" spans="1:23" x14ac:dyDescent="0.25">
      <c r="A8734" t="s">
        <v>492</v>
      </c>
      <c r="B8734" s="1">
        <v>43724</v>
      </c>
      <c r="C8734">
        <v>-33.15</v>
      </c>
      <c r="D8734" t="s">
        <v>3326</v>
      </c>
      <c r="E8734" t="s">
        <v>3326</v>
      </c>
      <c r="F8734" t="s">
        <v>3327</v>
      </c>
      <c r="G8734" t="s">
        <v>13</v>
      </c>
      <c r="H8734" t="s">
        <v>11</v>
      </c>
      <c r="I8734" t="s">
        <v>11</v>
      </c>
      <c r="J8734" t="s">
        <v>9</v>
      </c>
      <c r="O8734" t="s">
        <v>13</v>
      </c>
      <c r="P8734" t="s">
        <v>9</v>
      </c>
      <c r="Q8734" t="s">
        <v>3328</v>
      </c>
      <c r="R8734" t="s">
        <v>122</v>
      </c>
      <c r="S8734" t="s">
        <v>127</v>
      </c>
      <c r="T8734">
        <v>12</v>
      </c>
      <c r="U8734" t="s">
        <v>475</v>
      </c>
      <c r="W8734" t="s">
        <v>386</v>
      </c>
    </row>
    <row r="8735" spans="1:23" x14ac:dyDescent="0.25">
      <c r="A8735" t="s">
        <v>492</v>
      </c>
      <c r="B8735" s="1">
        <v>43724</v>
      </c>
      <c r="C8735">
        <v>-3.19</v>
      </c>
      <c r="D8735" t="s">
        <v>603</v>
      </c>
      <c r="E8735" t="s">
        <v>603</v>
      </c>
      <c r="F8735" t="s">
        <v>2688</v>
      </c>
      <c r="G8735" t="s">
        <v>104</v>
      </c>
      <c r="H8735" t="s">
        <v>16</v>
      </c>
      <c r="I8735" t="s">
        <v>16</v>
      </c>
      <c r="J8735" t="s">
        <v>9</v>
      </c>
      <c r="O8735" t="s">
        <v>104</v>
      </c>
      <c r="P8735" t="s">
        <v>9</v>
      </c>
      <c r="Q8735" t="s">
        <v>9</v>
      </c>
      <c r="R8735" t="s">
        <v>122</v>
      </c>
      <c r="S8735" t="s">
        <v>127</v>
      </c>
      <c r="T8735">
        <v>12</v>
      </c>
      <c r="U8735" t="s">
        <v>475</v>
      </c>
      <c r="W8735" t="s">
        <v>386</v>
      </c>
    </row>
    <row r="8736" spans="1:23" x14ac:dyDescent="0.25">
      <c r="A8736" t="s">
        <v>544</v>
      </c>
      <c r="B8736" s="1">
        <v>43723</v>
      </c>
      <c r="C8736">
        <v>-8</v>
      </c>
      <c r="D8736" t="s">
        <v>3338</v>
      </c>
      <c r="E8736" t="s">
        <v>3338</v>
      </c>
      <c r="F8736" t="s">
        <v>3339</v>
      </c>
      <c r="G8736" t="s">
        <v>104</v>
      </c>
      <c r="H8736" t="s">
        <v>7</v>
      </c>
      <c r="I8736" t="s">
        <v>7</v>
      </c>
      <c r="J8736" t="s">
        <v>9</v>
      </c>
      <c r="O8736" t="s">
        <v>104</v>
      </c>
      <c r="P8736" t="s">
        <v>9</v>
      </c>
      <c r="Q8736" t="s">
        <v>9</v>
      </c>
      <c r="R8736" t="s">
        <v>122</v>
      </c>
      <c r="S8736" t="s">
        <v>127</v>
      </c>
      <c r="T8736">
        <v>12</v>
      </c>
      <c r="U8736" t="s">
        <v>475</v>
      </c>
      <c r="W8736" t="s">
        <v>386</v>
      </c>
    </row>
    <row r="8737" spans="1:23" x14ac:dyDescent="0.25">
      <c r="A8737" t="s">
        <v>544</v>
      </c>
      <c r="B8737" s="1">
        <v>43723</v>
      </c>
      <c r="C8737">
        <v>-40.5</v>
      </c>
      <c r="D8737" t="s">
        <v>3338</v>
      </c>
      <c r="E8737" t="s">
        <v>3338</v>
      </c>
      <c r="F8737" t="s">
        <v>3339</v>
      </c>
      <c r="G8737" t="s">
        <v>104</v>
      </c>
      <c r="H8737" t="s">
        <v>7</v>
      </c>
      <c r="I8737" t="s">
        <v>7</v>
      </c>
      <c r="J8737" t="s">
        <v>9</v>
      </c>
      <c r="O8737" t="s">
        <v>104</v>
      </c>
      <c r="P8737" t="s">
        <v>9</v>
      </c>
      <c r="Q8737" t="s">
        <v>9</v>
      </c>
      <c r="R8737" t="s">
        <v>122</v>
      </c>
      <c r="S8737" t="s">
        <v>127</v>
      </c>
      <c r="T8737">
        <v>12</v>
      </c>
      <c r="U8737" t="s">
        <v>475</v>
      </c>
      <c r="W8737" t="s">
        <v>386</v>
      </c>
    </row>
    <row r="8738" spans="1:23" x14ac:dyDescent="0.25">
      <c r="A8738" t="s">
        <v>544</v>
      </c>
      <c r="B8738" s="1">
        <v>43723</v>
      </c>
      <c r="C8738">
        <v>-5.5</v>
      </c>
      <c r="D8738" t="s">
        <v>3338</v>
      </c>
      <c r="E8738" t="s">
        <v>3338</v>
      </c>
      <c r="F8738" t="s">
        <v>3339</v>
      </c>
      <c r="G8738" t="s">
        <v>104</v>
      </c>
      <c r="H8738" t="s">
        <v>7</v>
      </c>
      <c r="I8738" t="s">
        <v>7</v>
      </c>
      <c r="J8738" t="s">
        <v>9</v>
      </c>
      <c r="O8738" t="s">
        <v>104</v>
      </c>
      <c r="P8738" t="s">
        <v>9</v>
      </c>
      <c r="Q8738" t="s">
        <v>9</v>
      </c>
      <c r="R8738" t="s">
        <v>122</v>
      </c>
      <c r="S8738" t="s">
        <v>127</v>
      </c>
      <c r="T8738">
        <v>12</v>
      </c>
      <c r="U8738" t="s">
        <v>475</v>
      </c>
      <c r="W8738" t="s">
        <v>386</v>
      </c>
    </row>
    <row r="8739" spans="1:23" x14ac:dyDescent="0.25">
      <c r="A8739" t="s">
        <v>34</v>
      </c>
      <c r="B8739" s="1">
        <v>43723</v>
      </c>
      <c r="C8739">
        <v>294.24</v>
      </c>
      <c r="D8739" t="s">
        <v>46</v>
      </c>
      <c r="E8739" t="s">
        <v>46</v>
      </c>
      <c r="F8739" t="s">
        <v>703</v>
      </c>
      <c r="G8739" t="s">
        <v>55</v>
      </c>
      <c r="H8739" t="s">
        <v>18</v>
      </c>
      <c r="I8739" t="s">
        <v>18</v>
      </c>
      <c r="J8739" t="s">
        <v>9</v>
      </c>
      <c r="O8739" t="s">
        <v>55</v>
      </c>
      <c r="P8739" t="s">
        <v>9</v>
      </c>
      <c r="Q8739" t="s">
        <v>9</v>
      </c>
      <c r="R8739" t="s">
        <v>224</v>
      </c>
      <c r="S8739" t="s">
        <v>126</v>
      </c>
      <c r="T8739">
        <v>12</v>
      </c>
      <c r="U8739" t="s">
        <v>475</v>
      </c>
      <c r="W8739" t="s">
        <v>386</v>
      </c>
    </row>
    <row r="8740" spans="1:23" x14ac:dyDescent="0.25">
      <c r="A8740" t="s">
        <v>34</v>
      </c>
      <c r="B8740" s="1">
        <v>43723</v>
      </c>
      <c r="C8740">
        <v>-32.700000000000003</v>
      </c>
      <c r="D8740" t="s">
        <v>491</v>
      </c>
      <c r="E8740" t="s">
        <v>491</v>
      </c>
      <c r="F8740" t="s">
        <v>3340</v>
      </c>
      <c r="G8740" t="s">
        <v>120</v>
      </c>
      <c r="H8740" t="s">
        <v>83</v>
      </c>
      <c r="I8740" t="s">
        <v>83</v>
      </c>
      <c r="J8740" t="s">
        <v>9</v>
      </c>
      <c r="K8740" t="s">
        <v>9</v>
      </c>
      <c r="L8740" t="s">
        <v>9</v>
      </c>
      <c r="M8740" t="s">
        <v>3341</v>
      </c>
      <c r="O8740" t="s">
        <v>120</v>
      </c>
      <c r="P8740" t="s">
        <v>9</v>
      </c>
      <c r="Q8740" t="s">
        <v>3342</v>
      </c>
      <c r="R8740" t="s">
        <v>122</v>
      </c>
      <c r="S8740" t="s">
        <v>127</v>
      </c>
      <c r="T8740">
        <v>12</v>
      </c>
      <c r="U8740" t="s">
        <v>475</v>
      </c>
      <c r="W8740" t="s">
        <v>386</v>
      </c>
    </row>
    <row r="8741" spans="1:23" x14ac:dyDescent="0.25">
      <c r="A8741" t="s">
        <v>544</v>
      </c>
      <c r="B8741" s="1">
        <v>43723</v>
      </c>
      <c r="C8741">
        <v>-77.52</v>
      </c>
      <c r="D8741" t="s">
        <v>2123</v>
      </c>
      <c r="E8741" t="s">
        <v>2123</v>
      </c>
      <c r="F8741" t="s">
        <v>2124</v>
      </c>
      <c r="G8741" t="s">
        <v>104</v>
      </c>
      <c r="H8741" t="s">
        <v>12</v>
      </c>
      <c r="I8741" t="s">
        <v>12</v>
      </c>
      <c r="J8741" t="s">
        <v>9</v>
      </c>
      <c r="O8741" t="s">
        <v>104</v>
      </c>
      <c r="P8741" t="s">
        <v>9</v>
      </c>
      <c r="Q8741" t="s">
        <v>9</v>
      </c>
      <c r="R8741" t="s">
        <v>122</v>
      </c>
      <c r="S8741" t="s">
        <v>127</v>
      </c>
      <c r="T8741">
        <v>12</v>
      </c>
      <c r="U8741" t="s">
        <v>475</v>
      </c>
      <c r="W8741" t="s">
        <v>386</v>
      </c>
    </row>
    <row r="8742" spans="1:23" x14ac:dyDescent="0.25">
      <c r="A8742" t="s">
        <v>544</v>
      </c>
      <c r="B8742" s="1">
        <v>43723</v>
      </c>
      <c r="C8742">
        <v>-77.52</v>
      </c>
      <c r="D8742" t="s">
        <v>3343</v>
      </c>
      <c r="E8742" t="s">
        <v>3343</v>
      </c>
      <c r="F8742" t="s">
        <v>2124</v>
      </c>
      <c r="G8742" t="s">
        <v>104</v>
      </c>
      <c r="H8742" t="s">
        <v>12</v>
      </c>
      <c r="I8742" t="s">
        <v>12</v>
      </c>
      <c r="J8742" t="s">
        <v>9</v>
      </c>
      <c r="O8742" t="s">
        <v>104</v>
      </c>
      <c r="P8742" t="s">
        <v>9</v>
      </c>
      <c r="Q8742" t="s">
        <v>9</v>
      </c>
      <c r="R8742" t="s">
        <v>122</v>
      </c>
      <c r="S8742" t="s">
        <v>127</v>
      </c>
      <c r="T8742">
        <v>12</v>
      </c>
      <c r="U8742" t="s">
        <v>475</v>
      </c>
      <c r="W8742" t="s">
        <v>386</v>
      </c>
    </row>
    <row r="8743" spans="1:23" x14ac:dyDescent="0.25">
      <c r="A8743" t="s">
        <v>336</v>
      </c>
      <c r="B8743" s="1">
        <v>43723</v>
      </c>
      <c r="C8743">
        <v>-20</v>
      </c>
      <c r="D8743" t="s">
        <v>3041</v>
      </c>
      <c r="E8743" t="s">
        <v>3041</v>
      </c>
      <c r="F8743" t="s">
        <v>1770</v>
      </c>
      <c r="G8743" t="s">
        <v>55</v>
      </c>
      <c r="H8743" t="s">
        <v>22</v>
      </c>
      <c r="I8743" t="s">
        <v>22</v>
      </c>
      <c r="J8743" t="s">
        <v>9</v>
      </c>
      <c r="O8743" t="s">
        <v>55</v>
      </c>
      <c r="P8743" t="s">
        <v>9</v>
      </c>
      <c r="Q8743" t="s">
        <v>9</v>
      </c>
      <c r="R8743" t="s">
        <v>224</v>
      </c>
      <c r="S8743" t="s">
        <v>126</v>
      </c>
      <c r="T8743">
        <v>1</v>
      </c>
      <c r="U8743" t="s">
        <v>475</v>
      </c>
      <c r="W8743" t="s">
        <v>386</v>
      </c>
    </row>
    <row r="8744" spans="1:23" x14ac:dyDescent="0.25">
      <c r="A8744" t="s">
        <v>336</v>
      </c>
      <c r="B8744" s="1">
        <v>43723</v>
      </c>
      <c r="C8744">
        <v>-80</v>
      </c>
      <c r="D8744" t="s">
        <v>3041</v>
      </c>
      <c r="E8744" t="s">
        <v>3041</v>
      </c>
      <c r="F8744" t="s">
        <v>1770</v>
      </c>
      <c r="G8744" t="s">
        <v>117</v>
      </c>
      <c r="H8744" t="s">
        <v>14</v>
      </c>
      <c r="I8744" t="s">
        <v>14</v>
      </c>
      <c r="J8744" t="s">
        <v>9</v>
      </c>
      <c r="O8744" t="s">
        <v>117</v>
      </c>
      <c r="P8744" t="s">
        <v>9</v>
      </c>
      <c r="Q8744" t="s">
        <v>9</v>
      </c>
      <c r="R8744" t="s">
        <v>122</v>
      </c>
      <c r="S8744" t="s">
        <v>127</v>
      </c>
      <c r="T8744">
        <v>12</v>
      </c>
      <c r="U8744" t="s">
        <v>475</v>
      </c>
      <c r="W8744" t="s">
        <v>386</v>
      </c>
    </row>
    <row r="8745" spans="1:23" x14ac:dyDescent="0.25">
      <c r="A8745" t="s">
        <v>544</v>
      </c>
      <c r="B8745" s="1">
        <v>43723</v>
      </c>
      <c r="C8745">
        <v>-8</v>
      </c>
      <c r="D8745" t="s">
        <v>3338</v>
      </c>
      <c r="E8745" t="s">
        <v>3338</v>
      </c>
      <c r="F8745" t="s">
        <v>3339</v>
      </c>
      <c r="G8745" t="s">
        <v>104</v>
      </c>
      <c r="H8745" t="s">
        <v>7</v>
      </c>
      <c r="I8745" t="s">
        <v>7</v>
      </c>
      <c r="J8745" t="s">
        <v>9</v>
      </c>
      <c r="O8745" t="s">
        <v>104</v>
      </c>
      <c r="P8745" t="s">
        <v>9</v>
      </c>
      <c r="Q8745" t="s">
        <v>9</v>
      </c>
      <c r="R8745" t="s">
        <v>122</v>
      </c>
      <c r="S8745" t="s">
        <v>127</v>
      </c>
      <c r="T8745">
        <v>12</v>
      </c>
      <c r="U8745" t="s">
        <v>475</v>
      </c>
      <c r="W8745" t="s">
        <v>386</v>
      </c>
    </row>
    <row r="8746" spans="1:23" x14ac:dyDescent="0.25">
      <c r="A8746" t="s">
        <v>544</v>
      </c>
      <c r="B8746" s="1">
        <v>43723</v>
      </c>
      <c r="C8746">
        <v>-5.5</v>
      </c>
      <c r="D8746" t="s">
        <v>3338</v>
      </c>
      <c r="E8746" t="s">
        <v>3338</v>
      </c>
      <c r="F8746" t="s">
        <v>3339</v>
      </c>
      <c r="G8746" t="s">
        <v>104</v>
      </c>
      <c r="H8746" t="s">
        <v>7</v>
      </c>
      <c r="I8746" t="s">
        <v>7</v>
      </c>
      <c r="J8746" t="s">
        <v>9</v>
      </c>
      <c r="O8746" t="s">
        <v>104</v>
      </c>
      <c r="P8746" t="s">
        <v>9</v>
      </c>
      <c r="Q8746" t="s">
        <v>9</v>
      </c>
      <c r="R8746" t="s">
        <v>122</v>
      </c>
      <c r="S8746" t="s">
        <v>127</v>
      </c>
      <c r="T8746">
        <v>12</v>
      </c>
      <c r="U8746" t="s">
        <v>475</v>
      </c>
      <c r="W8746" t="s">
        <v>386</v>
      </c>
    </row>
    <row r="8747" spans="1:23" x14ac:dyDescent="0.25">
      <c r="A8747" t="s">
        <v>544</v>
      </c>
      <c r="B8747" s="1">
        <v>43723</v>
      </c>
      <c r="C8747">
        <v>-40.5</v>
      </c>
      <c r="D8747" t="s">
        <v>3338</v>
      </c>
      <c r="E8747" t="s">
        <v>3338</v>
      </c>
      <c r="F8747" t="s">
        <v>3339</v>
      </c>
      <c r="G8747" t="s">
        <v>104</v>
      </c>
      <c r="H8747" t="s">
        <v>7</v>
      </c>
      <c r="I8747" t="s">
        <v>7</v>
      </c>
      <c r="J8747" t="s">
        <v>9</v>
      </c>
      <c r="O8747" t="s">
        <v>104</v>
      </c>
      <c r="P8747" t="s">
        <v>9</v>
      </c>
      <c r="Q8747" t="s">
        <v>9</v>
      </c>
      <c r="R8747" t="s">
        <v>122</v>
      </c>
      <c r="S8747" t="s">
        <v>127</v>
      </c>
      <c r="T8747">
        <v>12</v>
      </c>
      <c r="U8747" t="s">
        <v>475</v>
      </c>
      <c r="W8747" t="s">
        <v>386</v>
      </c>
    </row>
    <row r="8748" spans="1:23" x14ac:dyDescent="0.25">
      <c r="A8748" t="s">
        <v>492</v>
      </c>
      <c r="B8748" s="1">
        <v>43722</v>
      </c>
      <c r="C8748">
        <v>-104</v>
      </c>
      <c r="D8748" t="s">
        <v>495</v>
      </c>
      <c r="E8748" t="s">
        <v>495</v>
      </c>
      <c r="F8748" t="s">
        <v>496</v>
      </c>
      <c r="G8748" t="s">
        <v>104</v>
      </c>
      <c r="H8748" t="s">
        <v>16</v>
      </c>
      <c r="I8748" t="s">
        <v>16</v>
      </c>
      <c r="J8748" t="s">
        <v>9</v>
      </c>
      <c r="O8748" t="s">
        <v>104</v>
      </c>
      <c r="P8748" t="s">
        <v>9</v>
      </c>
      <c r="Q8748" t="s">
        <v>9</v>
      </c>
      <c r="R8748" t="s">
        <v>122</v>
      </c>
      <c r="S8748" t="s">
        <v>127</v>
      </c>
      <c r="T8748">
        <v>12</v>
      </c>
      <c r="U8748" t="s">
        <v>475</v>
      </c>
      <c r="W8748" t="s">
        <v>386</v>
      </c>
    </row>
    <row r="8749" spans="1:23" x14ac:dyDescent="0.25">
      <c r="A8749" t="s">
        <v>492</v>
      </c>
      <c r="B8749" s="1">
        <v>43722</v>
      </c>
      <c r="C8749">
        <v>-95</v>
      </c>
      <c r="D8749" t="s">
        <v>1843</v>
      </c>
      <c r="E8749" t="s">
        <v>1843</v>
      </c>
      <c r="F8749" t="s">
        <v>3344</v>
      </c>
      <c r="G8749" t="s">
        <v>118</v>
      </c>
      <c r="H8749" t="s">
        <v>74</v>
      </c>
      <c r="I8749" t="s">
        <v>74</v>
      </c>
      <c r="J8749" t="s">
        <v>9</v>
      </c>
      <c r="O8749" t="s">
        <v>118</v>
      </c>
      <c r="P8749" t="s">
        <v>9</v>
      </c>
      <c r="Q8749" t="s">
        <v>9</v>
      </c>
      <c r="R8749" t="s">
        <v>122</v>
      </c>
      <c r="S8749" t="s">
        <v>127</v>
      </c>
      <c r="T8749">
        <v>1</v>
      </c>
      <c r="U8749" t="s">
        <v>475</v>
      </c>
      <c r="W8749" t="s">
        <v>386</v>
      </c>
    </row>
    <row r="8750" spans="1:23" x14ac:dyDescent="0.25">
      <c r="A8750" t="s">
        <v>19</v>
      </c>
      <c r="B8750" s="1">
        <v>43721</v>
      </c>
      <c r="C8750">
        <v>42224.62</v>
      </c>
      <c r="D8750" t="s">
        <v>719</v>
      </c>
      <c r="E8750" t="s">
        <v>719</v>
      </c>
      <c r="F8750" t="s">
        <v>565</v>
      </c>
      <c r="G8750" t="s">
        <v>92</v>
      </c>
      <c r="H8750" t="s">
        <v>361</v>
      </c>
      <c r="I8750" t="s">
        <v>361</v>
      </c>
      <c r="J8750" t="s">
        <v>9</v>
      </c>
      <c r="O8750" t="s">
        <v>92</v>
      </c>
      <c r="P8750" t="s">
        <v>9</v>
      </c>
      <c r="Q8750" t="s">
        <v>9</v>
      </c>
      <c r="R8750" t="s">
        <v>92</v>
      </c>
      <c r="S8750" t="s">
        <v>125</v>
      </c>
      <c r="T8750">
        <v>1</v>
      </c>
      <c r="U8750" t="s">
        <v>475</v>
      </c>
      <c r="W8750" t="s">
        <v>386</v>
      </c>
    </row>
    <row r="8751" spans="1:23" x14ac:dyDescent="0.25">
      <c r="A8751" t="s">
        <v>336</v>
      </c>
      <c r="B8751" s="1">
        <v>43721</v>
      </c>
      <c r="C8751">
        <v>-20</v>
      </c>
      <c r="D8751" t="s">
        <v>3345</v>
      </c>
      <c r="E8751" t="s">
        <v>3345</v>
      </c>
      <c r="F8751" t="s">
        <v>2132</v>
      </c>
      <c r="G8751" t="s">
        <v>117</v>
      </c>
      <c r="H8751" t="s">
        <v>14</v>
      </c>
      <c r="I8751" t="s">
        <v>14</v>
      </c>
      <c r="J8751" t="s">
        <v>9</v>
      </c>
      <c r="O8751" t="s">
        <v>117</v>
      </c>
      <c r="P8751" t="s">
        <v>9</v>
      </c>
      <c r="Q8751" t="s">
        <v>3175</v>
      </c>
      <c r="R8751" t="s">
        <v>122</v>
      </c>
      <c r="S8751" t="s">
        <v>127</v>
      </c>
      <c r="T8751">
        <v>12</v>
      </c>
      <c r="U8751" t="s">
        <v>475</v>
      </c>
      <c r="W8751" t="s">
        <v>386</v>
      </c>
    </row>
    <row r="8752" spans="1:23" x14ac:dyDescent="0.25">
      <c r="A8752" t="s">
        <v>19</v>
      </c>
      <c r="B8752" s="1">
        <v>43721</v>
      </c>
      <c r="C8752">
        <v>4082.37</v>
      </c>
      <c r="D8752" t="s">
        <v>719</v>
      </c>
      <c r="E8752" t="s">
        <v>719</v>
      </c>
      <c r="F8752" t="s">
        <v>565</v>
      </c>
      <c r="G8752" t="s">
        <v>92</v>
      </c>
      <c r="H8752" t="s">
        <v>30</v>
      </c>
      <c r="I8752" t="s">
        <v>30</v>
      </c>
      <c r="J8752" t="s">
        <v>9</v>
      </c>
      <c r="O8752" t="s">
        <v>92</v>
      </c>
      <c r="P8752" t="s">
        <v>9</v>
      </c>
      <c r="Q8752" t="s">
        <v>9</v>
      </c>
      <c r="R8752" t="s">
        <v>92</v>
      </c>
      <c r="S8752" t="s">
        <v>127</v>
      </c>
      <c r="T8752">
        <v>12</v>
      </c>
      <c r="U8752" t="s">
        <v>475</v>
      </c>
      <c r="W8752" t="s">
        <v>386</v>
      </c>
    </row>
    <row r="8753" spans="1:23" x14ac:dyDescent="0.25">
      <c r="A8753" t="s">
        <v>390</v>
      </c>
      <c r="B8753" s="1">
        <v>43721</v>
      </c>
      <c r="C8753">
        <v>25000</v>
      </c>
      <c r="D8753" t="s">
        <v>789</v>
      </c>
      <c r="E8753" t="s">
        <v>789</v>
      </c>
      <c r="F8753" t="s">
        <v>2018</v>
      </c>
      <c r="G8753" t="s">
        <v>55</v>
      </c>
      <c r="H8753" t="s">
        <v>225</v>
      </c>
      <c r="I8753" t="s">
        <v>225</v>
      </c>
      <c r="J8753" t="s">
        <v>9</v>
      </c>
      <c r="O8753" t="s">
        <v>55</v>
      </c>
      <c r="P8753" t="s">
        <v>9</v>
      </c>
      <c r="Q8753" t="s">
        <v>9</v>
      </c>
      <c r="R8753" t="s">
        <v>224</v>
      </c>
      <c r="S8753" t="s">
        <v>126</v>
      </c>
      <c r="T8753">
        <v>0</v>
      </c>
      <c r="U8753" t="s">
        <v>475</v>
      </c>
      <c r="V8753" t="s">
        <v>6075</v>
      </c>
      <c r="W8753" t="s">
        <v>386</v>
      </c>
    </row>
    <row r="8754" spans="1:23" x14ac:dyDescent="0.25">
      <c r="A8754" t="s">
        <v>19</v>
      </c>
      <c r="B8754" s="1">
        <v>43721</v>
      </c>
      <c r="C8754">
        <v>-25000</v>
      </c>
      <c r="D8754" t="s">
        <v>3336</v>
      </c>
      <c r="E8754" t="s">
        <v>3336</v>
      </c>
      <c r="F8754" t="s">
        <v>3337</v>
      </c>
      <c r="G8754" t="s">
        <v>55</v>
      </c>
      <c r="H8754" t="s">
        <v>225</v>
      </c>
      <c r="I8754" t="s">
        <v>225</v>
      </c>
      <c r="J8754" t="s">
        <v>9</v>
      </c>
      <c r="O8754" t="s">
        <v>55</v>
      </c>
      <c r="P8754" t="s">
        <v>9</v>
      </c>
      <c r="Q8754" t="s">
        <v>9</v>
      </c>
      <c r="R8754" t="s">
        <v>224</v>
      </c>
      <c r="S8754" t="s">
        <v>126</v>
      </c>
      <c r="T8754">
        <v>0</v>
      </c>
      <c r="U8754" t="s">
        <v>475</v>
      </c>
      <c r="V8754" t="s">
        <v>6075</v>
      </c>
      <c r="W8754" t="s">
        <v>386</v>
      </c>
    </row>
    <row r="8755" spans="1:23" x14ac:dyDescent="0.25">
      <c r="A8755" t="s">
        <v>19</v>
      </c>
      <c r="B8755" s="1">
        <v>43721</v>
      </c>
      <c r="C8755">
        <v>-41.09</v>
      </c>
      <c r="D8755" t="s">
        <v>701</v>
      </c>
      <c r="E8755" t="s">
        <v>701</v>
      </c>
      <c r="F8755" t="s">
        <v>702</v>
      </c>
      <c r="G8755" t="s">
        <v>94</v>
      </c>
      <c r="H8755" t="s">
        <v>24</v>
      </c>
      <c r="I8755" t="s">
        <v>24</v>
      </c>
      <c r="J8755" t="s">
        <v>9</v>
      </c>
      <c r="O8755" t="s">
        <v>94</v>
      </c>
      <c r="P8755" t="s">
        <v>29</v>
      </c>
      <c r="Q8755" t="s">
        <v>9</v>
      </c>
      <c r="R8755" t="s">
        <v>122</v>
      </c>
      <c r="S8755" t="s">
        <v>127</v>
      </c>
      <c r="T8755">
        <v>12</v>
      </c>
      <c r="U8755" t="s">
        <v>475</v>
      </c>
      <c r="V8755" t="s">
        <v>265</v>
      </c>
      <c r="W8755" t="s">
        <v>1640</v>
      </c>
    </row>
    <row r="8756" spans="1:23" x14ac:dyDescent="0.25">
      <c r="A8756" t="s">
        <v>492</v>
      </c>
      <c r="B8756" s="1">
        <v>43721</v>
      </c>
      <c r="C8756">
        <v>-82</v>
      </c>
      <c r="D8756" t="s">
        <v>995</v>
      </c>
      <c r="E8756" t="s">
        <v>995</v>
      </c>
      <c r="F8756" t="s">
        <v>1647</v>
      </c>
      <c r="G8756" t="s">
        <v>105</v>
      </c>
      <c r="H8756" t="s">
        <v>28</v>
      </c>
      <c r="I8756" t="s">
        <v>28</v>
      </c>
      <c r="J8756" t="s">
        <v>2329</v>
      </c>
      <c r="K8756" t="s">
        <v>1317</v>
      </c>
      <c r="O8756" t="s">
        <v>105</v>
      </c>
      <c r="P8756" t="s">
        <v>9</v>
      </c>
      <c r="Q8756" t="s">
        <v>3346</v>
      </c>
      <c r="R8756" t="s">
        <v>122</v>
      </c>
      <c r="S8756" t="s">
        <v>124</v>
      </c>
      <c r="T8756">
        <v>1</v>
      </c>
      <c r="U8756" t="s">
        <v>475</v>
      </c>
      <c r="W8756" t="s">
        <v>386</v>
      </c>
    </row>
    <row r="8757" spans="1:23" x14ac:dyDescent="0.25">
      <c r="A8757" t="s">
        <v>492</v>
      </c>
      <c r="B8757" s="1">
        <v>43721</v>
      </c>
      <c r="C8757">
        <v>-13.5</v>
      </c>
      <c r="D8757" t="s">
        <v>3347</v>
      </c>
      <c r="E8757" t="s">
        <v>3347</v>
      </c>
      <c r="F8757" t="s">
        <v>3348</v>
      </c>
      <c r="G8757" t="s">
        <v>104</v>
      </c>
      <c r="H8757" t="s">
        <v>7</v>
      </c>
      <c r="I8757" t="s">
        <v>7</v>
      </c>
      <c r="J8757" t="s">
        <v>9</v>
      </c>
      <c r="O8757" t="s">
        <v>104</v>
      </c>
      <c r="P8757" t="s">
        <v>9</v>
      </c>
      <c r="Q8757" t="s">
        <v>9</v>
      </c>
      <c r="R8757" t="s">
        <v>122</v>
      </c>
      <c r="S8757" t="s">
        <v>127</v>
      </c>
      <c r="T8757">
        <v>12</v>
      </c>
      <c r="U8757" t="s">
        <v>475</v>
      </c>
      <c r="W8757" t="s">
        <v>386</v>
      </c>
    </row>
    <row r="8758" spans="1:23" x14ac:dyDescent="0.25">
      <c r="A8758" t="s">
        <v>487</v>
      </c>
      <c r="B8758" s="1">
        <v>43721</v>
      </c>
      <c r="C8758">
        <v>100</v>
      </c>
      <c r="D8758" t="s">
        <v>719</v>
      </c>
      <c r="E8758" t="s">
        <v>719</v>
      </c>
      <c r="F8758" t="s">
        <v>501</v>
      </c>
      <c r="G8758" t="s">
        <v>92</v>
      </c>
      <c r="H8758" t="s">
        <v>30</v>
      </c>
      <c r="I8758" t="s">
        <v>30</v>
      </c>
      <c r="J8758" t="s">
        <v>9</v>
      </c>
      <c r="O8758" t="s">
        <v>92</v>
      </c>
      <c r="P8758" t="s">
        <v>9</v>
      </c>
      <c r="Q8758" t="s">
        <v>9</v>
      </c>
      <c r="R8758" t="s">
        <v>92</v>
      </c>
      <c r="S8758" t="s">
        <v>127</v>
      </c>
      <c r="T8758">
        <v>12</v>
      </c>
      <c r="U8758" t="s">
        <v>475</v>
      </c>
      <c r="W8758" t="s">
        <v>386</v>
      </c>
    </row>
    <row r="8759" spans="1:23" x14ac:dyDescent="0.25">
      <c r="A8759" t="s">
        <v>356</v>
      </c>
      <c r="B8759" s="1">
        <v>43721</v>
      </c>
      <c r="C8759">
        <v>67.040000000000006</v>
      </c>
      <c r="D8759" t="s">
        <v>6618</v>
      </c>
      <c r="E8759" t="s">
        <v>6618</v>
      </c>
      <c r="F8759" t="s">
        <v>8322</v>
      </c>
      <c r="G8759" t="s">
        <v>89</v>
      </c>
      <c r="H8759" t="s">
        <v>69</v>
      </c>
      <c r="I8759" t="s">
        <v>69</v>
      </c>
      <c r="J8759" t="s">
        <v>9</v>
      </c>
      <c r="O8759" t="s">
        <v>89</v>
      </c>
      <c r="P8759" t="s">
        <v>9</v>
      </c>
      <c r="Q8759" t="s">
        <v>9</v>
      </c>
      <c r="R8759" t="s">
        <v>224</v>
      </c>
      <c r="S8759" t="s">
        <v>127</v>
      </c>
      <c r="T8759">
        <v>1</v>
      </c>
      <c r="U8759" t="s">
        <v>475</v>
      </c>
      <c r="W8759" t="s">
        <v>386</v>
      </c>
    </row>
    <row r="8760" spans="1:23" x14ac:dyDescent="0.25">
      <c r="A8760" t="s">
        <v>356</v>
      </c>
      <c r="B8760" s="1">
        <v>43721</v>
      </c>
      <c r="C8760">
        <v>18.23</v>
      </c>
      <c r="D8760" t="s">
        <v>6618</v>
      </c>
      <c r="E8760" t="s">
        <v>6618</v>
      </c>
      <c r="F8760" t="s">
        <v>8323</v>
      </c>
      <c r="G8760" t="s">
        <v>89</v>
      </c>
      <c r="H8760" t="s">
        <v>69</v>
      </c>
      <c r="I8760" t="s">
        <v>69</v>
      </c>
      <c r="J8760" t="s">
        <v>9</v>
      </c>
      <c r="O8760" t="s">
        <v>89</v>
      </c>
      <c r="P8760" t="s">
        <v>9</v>
      </c>
      <c r="Q8760" t="s">
        <v>9</v>
      </c>
      <c r="R8760" t="s">
        <v>224</v>
      </c>
      <c r="S8760" t="s">
        <v>127</v>
      </c>
      <c r="T8760">
        <v>1</v>
      </c>
      <c r="U8760" t="s">
        <v>475</v>
      </c>
      <c r="W8760" t="s">
        <v>386</v>
      </c>
    </row>
    <row r="8761" spans="1:23" x14ac:dyDescent="0.25">
      <c r="A8761" t="s">
        <v>356</v>
      </c>
      <c r="B8761" s="1">
        <v>43721</v>
      </c>
      <c r="C8761">
        <v>67.040000000000006</v>
      </c>
      <c r="D8761" t="s">
        <v>6618</v>
      </c>
      <c r="E8761" t="s">
        <v>6618</v>
      </c>
      <c r="F8761" t="s">
        <v>8322</v>
      </c>
      <c r="G8761" t="s">
        <v>89</v>
      </c>
      <c r="H8761" t="s">
        <v>69</v>
      </c>
      <c r="I8761" t="s">
        <v>69</v>
      </c>
      <c r="J8761" t="s">
        <v>9</v>
      </c>
      <c r="O8761" t="s">
        <v>89</v>
      </c>
      <c r="P8761" t="s">
        <v>9</v>
      </c>
      <c r="Q8761" t="s">
        <v>9</v>
      </c>
      <c r="R8761" t="s">
        <v>224</v>
      </c>
      <c r="S8761" t="s">
        <v>127</v>
      </c>
      <c r="T8761">
        <v>1</v>
      </c>
      <c r="U8761" t="s">
        <v>475</v>
      </c>
      <c r="W8761" t="s">
        <v>386</v>
      </c>
    </row>
    <row r="8762" spans="1:23" x14ac:dyDescent="0.25">
      <c r="A8762" t="s">
        <v>6411</v>
      </c>
      <c r="B8762" s="1">
        <v>43721</v>
      </c>
      <c r="C8762">
        <v>7.15</v>
      </c>
      <c r="D8762" t="s">
        <v>8181</v>
      </c>
      <c r="E8762" t="s">
        <v>8181</v>
      </c>
      <c r="F8762" t="s">
        <v>6871</v>
      </c>
      <c r="G8762" t="s">
        <v>89</v>
      </c>
      <c r="H8762" t="s">
        <v>69</v>
      </c>
      <c r="I8762" t="s">
        <v>69</v>
      </c>
      <c r="J8762" t="s">
        <v>9</v>
      </c>
      <c r="O8762" t="s">
        <v>89</v>
      </c>
      <c r="P8762" t="s">
        <v>9</v>
      </c>
      <c r="Q8762" t="s">
        <v>9</v>
      </c>
      <c r="R8762" t="s">
        <v>224</v>
      </c>
      <c r="S8762" t="s">
        <v>127</v>
      </c>
      <c r="T8762">
        <v>1</v>
      </c>
      <c r="U8762" t="s">
        <v>475</v>
      </c>
      <c r="W8762" t="s">
        <v>386</v>
      </c>
    </row>
    <row r="8763" spans="1:23" x14ac:dyDescent="0.25">
      <c r="A8763" t="s">
        <v>356</v>
      </c>
      <c r="B8763" s="1">
        <v>43721</v>
      </c>
      <c r="C8763">
        <v>18.23</v>
      </c>
      <c r="D8763" t="s">
        <v>6618</v>
      </c>
      <c r="E8763" t="s">
        <v>6618</v>
      </c>
      <c r="F8763" t="s">
        <v>8323</v>
      </c>
      <c r="G8763" t="s">
        <v>89</v>
      </c>
      <c r="H8763" t="s">
        <v>69</v>
      </c>
      <c r="I8763" t="s">
        <v>69</v>
      </c>
      <c r="J8763" t="s">
        <v>9</v>
      </c>
      <c r="O8763" t="s">
        <v>89</v>
      </c>
      <c r="P8763" t="s">
        <v>9</v>
      </c>
      <c r="Q8763" t="s">
        <v>9</v>
      </c>
      <c r="R8763" t="s">
        <v>224</v>
      </c>
      <c r="S8763" t="s">
        <v>127</v>
      </c>
      <c r="T8763">
        <v>1</v>
      </c>
      <c r="U8763" t="s">
        <v>475</v>
      </c>
      <c r="W8763" t="s">
        <v>386</v>
      </c>
    </row>
    <row r="8764" spans="1:23" x14ac:dyDescent="0.25">
      <c r="A8764" t="s">
        <v>492</v>
      </c>
      <c r="B8764" s="1">
        <v>43720</v>
      </c>
      <c r="C8764">
        <v>-37.68</v>
      </c>
      <c r="D8764" t="s">
        <v>495</v>
      </c>
      <c r="E8764" t="s">
        <v>495</v>
      </c>
      <c r="F8764" t="s">
        <v>496</v>
      </c>
      <c r="G8764" t="s">
        <v>104</v>
      </c>
      <c r="H8764" t="s">
        <v>16</v>
      </c>
      <c r="I8764" t="s">
        <v>16</v>
      </c>
      <c r="J8764" t="s">
        <v>9</v>
      </c>
      <c r="O8764" t="s">
        <v>104</v>
      </c>
      <c r="P8764" t="s">
        <v>9</v>
      </c>
      <c r="Q8764" t="s">
        <v>9</v>
      </c>
      <c r="R8764" t="s">
        <v>122</v>
      </c>
      <c r="S8764" t="s">
        <v>127</v>
      </c>
      <c r="T8764">
        <v>12</v>
      </c>
      <c r="U8764" t="s">
        <v>475</v>
      </c>
      <c r="W8764" t="s">
        <v>386</v>
      </c>
    </row>
    <row r="8765" spans="1:23" x14ac:dyDescent="0.25">
      <c r="A8765" t="s">
        <v>492</v>
      </c>
      <c r="B8765" s="1">
        <v>43720</v>
      </c>
      <c r="C8765">
        <v>25</v>
      </c>
      <c r="D8765" t="s">
        <v>536</v>
      </c>
      <c r="E8765" t="s">
        <v>536</v>
      </c>
      <c r="F8765" t="s">
        <v>537</v>
      </c>
      <c r="G8765" t="s">
        <v>92</v>
      </c>
      <c r="H8765" t="s">
        <v>49</v>
      </c>
      <c r="I8765" t="s">
        <v>49</v>
      </c>
      <c r="J8765" t="s">
        <v>9</v>
      </c>
      <c r="O8765" t="s">
        <v>92</v>
      </c>
      <c r="P8765" t="s">
        <v>9</v>
      </c>
      <c r="Q8765" t="s">
        <v>9</v>
      </c>
      <c r="R8765" t="s">
        <v>92</v>
      </c>
      <c r="S8765" t="s">
        <v>127</v>
      </c>
      <c r="T8765">
        <v>12</v>
      </c>
      <c r="U8765" t="s">
        <v>475</v>
      </c>
      <c r="W8765" t="s">
        <v>386</v>
      </c>
    </row>
    <row r="8766" spans="1:23" x14ac:dyDescent="0.25">
      <c r="A8766" t="s">
        <v>492</v>
      </c>
      <c r="B8766" s="1">
        <v>43720</v>
      </c>
      <c r="C8766">
        <v>-3.98</v>
      </c>
      <c r="D8766" t="s">
        <v>3352</v>
      </c>
      <c r="E8766" t="s">
        <v>3352</v>
      </c>
      <c r="F8766" t="s">
        <v>3353</v>
      </c>
      <c r="G8766" t="s">
        <v>104</v>
      </c>
      <c r="H8766" t="s">
        <v>16</v>
      </c>
      <c r="I8766" t="s">
        <v>16</v>
      </c>
      <c r="J8766" t="s">
        <v>9</v>
      </c>
      <c r="O8766" t="s">
        <v>104</v>
      </c>
      <c r="P8766" t="s">
        <v>9</v>
      </c>
      <c r="Q8766" t="s">
        <v>9</v>
      </c>
      <c r="R8766" t="s">
        <v>122</v>
      </c>
      <c r="S8766" t="s">
        <v>127</v>
      </c>
      <c r="T8766">
        <v>12</v>
      </c>
      <c r="U8766" t="s">
        <v>475</v>
      </c>
      <c r="W8766" t="s">
        <v>386</v>
      </c>
    </row>
    <row r="8767" spans="1:23" x14ac:dyDescent="0.25">
      <c r="A8767" t="s">
        <v>390</v>
      </c>
      <c r="B8767" s="1">
        <v>43720</v>
      </c>
      <c r="C8767">
        <v>25000</v>
      </c>
      <c r="D8767" t="s">
        <v>789</v>
      </c>
      <c r="E8767" t="s">
        <v>789</v>
      </c>
      <c r="F8767" t="s">
        <v>2018</v>
      </c>
      <c r="G8767" t="s">
        <v>55</v>
      </c>
      <c r="H8767" t="s">
        <v>225</v>
      </c>
      <c r="I8767" t="s">
        <v>225</v>
      </c>
      <c r="J8767" t="s">
        <v>9</v>
      </c>
      <c r="O8767" t="s">
        <v>55</v>
      </c>
      <c r="P8767" t="s">
        <v>9</v>
      </c>
      <c r="Q8767" t="s">
        <v>9</v>
      </c>
      <c r="R8767" t="s">
        <v>224</v>
      </c>
      <c r="S8767" t="s">
        <v>126</v>
      </c>
      <c r="T8767">
        <v>0</v>
      </c>
      <c r="U8767" t="s">
        <v>475</v>
      </c>
      <c r="V8767" t="s">
        <v>6075</v>
      </c>
      <c r="W8767" t="s">
        <v>386</v>
      </c>
    </row>
    <row r="8768" spans="1:23" x14ac:dyDescent="0.25">
      <c r="A8768" t="s">
        <v>336</v>
      </c>
      <c r="B8768" s="1">
        <v>43720</v>
      </c>
      <c r="C8768">
        <v>-2</v>
      </c>
      <c r="D8768" t="s">
        <v>2055</v>
      </c>
      <c r="E8768" t="s">
        <v>2055</v>
      </c>
      <c r="F8768" t="s">
        <v>1399</v>
      </c>
      <c r="G8768" t="s">
        <v>101</v>
      </c>
      <c r="H8768" t="s">
        <v>23</v>
      </c>
      <c r="I8768" t="s">
        <v>23</v>
      </c>
      <c r="J8768" t="s">
        <v>9</v>
      </c>
      <c r="O8768" t="s">
        <v>101</v>
      </c>
      <c r="P8768" t="s">
        <v>9</v>
      </c>
      <c r="Q8768" t="s">
        <v>9</v>
      </c>
      <c r="R8768" t="s">
        <v>122</v>
      </c>
      <c r="S8768" t="s">
        <v>127</v>
      </c>
      <c r="T8768">
        <v>12</v>
      </c>
      <c r="U8768" t="s">
        <v>475</v>
      </c>
      <c r="W8768" t="s">
        <v>386</v>
      </c>
    </row>
    <row r="8769" spans="1:23" x14ac:dyDescent="0.25">
      <c r="A8769" t="s">
        <v>336</v>
      </c>
      <c r="B8769" s="1">
        <v>43720</v>
      </c>
      <c r="C8769">
        <v>-50</v>
      </c>
      <c r="D8769" t="s">
        <v>2055</v>
      </c>
      <c r="E8769" t="s">
        <v>2055</v>
      </c>
      <c r="F8769" t="s">
        <v>1399</v>
      </c>
      <c r="G8769" t="s">
        <v>117</v>
      </c>
      <c r="H8769" t="s">
        <v>14</v>
      </c>
      <c r="I8769" t="s">
        <v>14</v>
      </c>
      <c r="J8769" t="s">
        <v>9</v>
      </c>
      <c r="O8769" t="s">
        <v>117</v>
      </c>
      <c r="P8769" t="s">
        <v>9</v>
      </c>
      <c r="Q8769" t="s">
        <v>9</v>
      </c>
      <c r="R8769" t="s">
        <v>122</v>
      </c>
      <c r="S8769" t="s">
        <v>127</v>
      </c>
      <c r="T8769">
        <v>12</v>
      </c>
      <c r="U8769" t="s">
        <v>475</v>
      </c>
      <c r="W8769" t="s">
        <v>386</v>
      </c>
    </row>
    <row r="8770" spans="1:23" x14ac:dyDescent="0.25">
      <c r="A8770" t="s">
        <v>58</v>
      </c>
      <c r="B8770" s="1">
        <v>43720</v>
      </c>
      <c r="C8770">
        <v>100</v>
      </c>
      <c r="D8770" t="s">
        <v>789</v>
      </c>
      <c r="E8770" t="s">
        <v>789</v>
      </c>
      <c r="F8770" t="s">
        <v>2018</v>
      </c>
      <c r="G8770" t="s">
        <v>55</v>
      </c>
      <c r="H8770" t="s">
        <v>225</v>
      </c>
      <c r="I8770" t="s">
        <v>225</v>
      </c>
      <c r="J8770" t="s">
        <v>9</v>
      </c>
      <c r="O8770" t="s">
        <v>55</v>
      </c>
      <c r="P8770" t="s">
        <v>9</v>
      </c>
      <c r="Q8770" t="s">
        <v>9</v>
      </c>
      <c r="R8770" t="s">
        <v>224</v>
      </c>
      <c r="S8770" t="s">
        <v>126</v>
      </c>
      <c r="T8770">
        <v>0</v>
      </c>
      <c r="U8770" t="s">
        <v>475</v>
      </c>
      <c r="V8770" t="s">
        <v>6075</v>
      </c>
      <c r="W8770" t="s">
        <v>386</v>
      </c>
    </row>
    <row r="8771" spans="1:23" x14ac:dyDescent="0.25">
      <c r="A8771" t="s">
        <v>544</v>
      </c>
      <c r="B8771" s="1">
        <v>43720</v>
      </c>
      <c r="C8771">
        <v>-22.85</v>
      </c>
      <c r="D8771" t="s">
        <v>979</v>
      </c>
      <c r="E8771" t="s">
        <v>979</v>
      </c>
      <c r="F8771" t="s">
        <v>3349</v>
      </c>
      <c r="G8771" t="s">
        <v>104</v>
      </c>
      <c r="H8771" t="s">
        <v>7</v>
      </c>
      <c r="I8771" t="s">
        <v>7</v>
      </c>
      <c r="J8771" t="s">
        <v>9</v>
      </c>
      <c r="O8771" t="s">
        <v>104</v>
      </c>
      <c r="P8771" t="s">
        <v>9</v>
      </c>
      <c r="Q8771" t="s">
        <v>9</v>
      </c>
      <c r="R8771" t="s">
        <v>122</v>
      </c>
      <c r="S8771" t="s">
        <v>127</v>
      </c>
      <c r="T8771">
        <v>12</v>
      </c>
      <c r="U8771" t="s">
        <v>475</v>
      </c>
      <c r="W8771" t="s">
        <v>386</v>
      </c>
    </row>
    <row r="8772" spans="1:23" x14ac:dyDescent="0.25">
      <c r="A8772" t="s">
        <v>336</v>
      </c>
      <c r="B8772" s="1">
        <v>43720</v>
      </c>
      <c r="C8772">
        <v>-10</v>
      </c>
      <c r="D8772" t="s">
        <v>1398</v>
      </c>
      <c r="E8772" t="s">
        <v>1398</v>
      </c>
      <c r="F8772" t="s">
        <v>1399</v>
      </c>
      <c r="G8772" t="s">
        <v>55</v>
      </c>
      <c r="H8772" t="s">
        <v>22</v>
      </c>
      <c r="I8772" t="s">
        <v>22</v>
      </c>
      <c r="J8772" t="s">
        <v>9</v>
      </c>
      <c r="O8772" t="s">
        <v>55</v>
      </c>
      <c r="P8772" t="s">
        <v>9</v>
      </c>
      <c r="Q8772" t="s">
        <v>9</v>
      </c>
      <c r="R8772" t="s">
        <v>224</v>
      </c>
      <c r="S8772" t="s">
        <v>126</v>
      </c>
      <c r="T8772">
        <v>1</v>
      </c>
      <c r="U8772" t="s">
        <v>475</v>
      </c>
      <c r="W8772" t="s">
        <v>386</v>
      </c>
    </row>
    <row r="8773" spans="1:23" x14ac:dyDescent="0.25">
      <c r="A8773" t="s">
        <v>19</v>
      </c>
      <c r="B8773" s="1">
        <v>43720</v>
      </c>
      <c r="C8773">
        <v>90158.64</v>
      </c>
      <c r="D8773" t="s">
        <v>1489</v>
      </c>
      <c r="E8773" t="s">
        <v>1489</v>
      </c>
      <c r="F8773" t="s">
        <v>1678</v>
      </c>
      <c r="G8773" t="s">
        <v>55</v>
      </c>
      <c r="H8773" t="s">
        <v>225</v>
      </c>
      <c r="I8773" t="s">
        <v>225</v>
      </c>
      <c r="J8773" t="s">
        <v>9</v>
      </c>
      <c r="O8773" t="s">
        <v>55</v>
      </c>
      <c r="P8773" t="s">
        <v>9</v>
      </c>
      <c r="Q8773" t="s">
        <v>9</v>
      </c>
      <c r="R8773" t="s">
        <v>224</v>
      </c>
      <c r="S8773" t="s">
        <v>126</v>
      </c>
      <c r="T8773">
        <v>0</v>
      </c>
      <c r="U8773" t="s">
        <v>475</v>
      </c>
      <c r="V8773" t="s">
        <v>6075</v>
      </c>
      <c r="W8773" t="s">
        <v>386</v>
      </c>
    </row>
    <row r="8774" spans="1:23" x14ac:dyDescent="0.25">
      <c r="A8774" t="s">
        <v>544</v>
      </c>
      <c r="B8774" s="1">
        <v>43720</v>
      </c>
      <c r="C8774">
        <v>-22.85</v>
      </c>
      <c r="D8774" t="s">
        <v>979</v>
      </c>
      <c r="E8774" t="s">
        <v>979</v>
      </c>
      <c r="F8774" t="s">
        <v>3349</v>
      </c>
      <c r="G8774" t="s">
        <v>104</v>
      </c>
      <c r="H8774" t="s">
        <v>7</v>
      </c>
      <c r="I8774" t="s">
        <v>7</v>
      </c>
      <c r="J8774" t="s">
        <v>9</v>
      </c>
      <c r="O8774" t="s">
        <v>104</v>
      </c>
      <c r="P8774" t="s">
        <v>9</v>
      </c>
      <c r="Q8774" t="s">
        <v>9</v>
      </c>
      <c r="R8774" t="s">
        <v>122</v>
      </c>
      <c r="S8774" t="s">
        <v>127</v>
      </c>
      <c r="T8774">
        <v>12</v>
      </c>
      <c r="U8774" t="s">
        <v>475</v>
      </c>
      <c r="W8774" t="s">
        <v>386</v>
      </c>
    </row>
    <row r="8775" spans="1:23" x14ac:dyDescent="0.25">
      <c r="A8775" t="s">
        <v>19</v>
      </c>
      <c r="B8775" s="1">
        <v>43720</v>
      </c>
      <c r="C8775">
        <v>-25000</v>
      </c>
      <c r="D8775" t="s">
        <v>3336</v>
      </c>
      <c r="E8775" t="s">
        <v>3336</v>
      </c>
      <c r="F8775" t="s">
        <v>3337</v>
      </c>
      <c r="G8775" t="s">
        <v>55</v>
      </c>
      <c r="H8775" t="s">
        <v>225</v>
      </c>
      <c r="I8775" t="s">
        <v>225</v>
      </c>
      <c r="J8775" t="s">
        <v>9</v>
      </c>
      <c r="O8775" t="s">
        <v>55</v>
      </c>
      <c r="P8775" t="s">
        <v>9</v>
      </c>
      <c r="Q8775" t="s">
        <v>9</v>
      </c>
      <c r="R8775" t="s">
        <v>224</v>
      </c>
      <c r="S8775" t="s">
        <v>126</v>
      </c>
      <c r="T8775">
        <v>0</v>
      </c>
      <c r="U8775" t="s">
        <v>475</v>
      </c>
      <c r="V8775" t="s">
        <v>6075</v>
      </c>
      <c r="W8775" t="s">
        <v>386</v>
      </c>
    </row>
    <row r="8776" spans="1:23" x14ac:dyDescent="0.25">
      <c r="A8776" t="s">
        <v>19</v>
      </c>
      <c r="B8776" s="1">
        <v>43720</v>
      </c>
      <c r="C8776">
        <v>-100</v>
      </c>
      <c r="D8776" t="s">
        <v>2021</v>
      </c>
      <c r="E8776" t="s">
        <v>2021</v>
      </c>
      <c r="F8776" t="s">
        <v>2022</v>
      </c>
      <c r="G8776" t="s">
        <v>55</v>
      </c>
      <c r="H8776" t="s">
        <v>225</v>
      </c>
      <c r="I8776" t="s">
        <v>225</v>
      </c>
      <c r="J8776" t="s">
        <v>9</v>
      </c>
      <c r="O8776" t="s">
        <v>55</v>
      </c>
      <c r="P8776" t="s">
        <v>9</v>
      </c>
      <c r="Q8776" t="s">
        <v>9</v>
      </c>
      <c r="R8776" t="s">
        <v>224</v>
      </c>
      <c r="S8776" t="s">
        <v>126</v>
      </c>
      <c r="T8776">
        <v>0</v>
      </c>
      <c r="U8776" t="s">
        <v>475</v>
      </c>
      <c r="V8776" t="s">
        <v>6075</v>
      </c>
      <c r="W8776" t="s">
        <v>386</v>
      </c>
    </row>
    <row r="8777" spans="1:23" x14ac:dyDescent="0.25">
      <c r="A8777" t="s">
        <v>19</v>
      </c>
      <c r="B8777" s="1">
        <v>43720</v>
      </c>
      <c r="C8777">
        <v>618.54</v>
      </c>
      <c r="D8777" t="s">
        <v>597</v>
      </c>
      <c r="E8777" t="s">
        <v>597</v>
      </c>
      <c r="F8777" t="s">
        <v>598</v>
      </c>
      <c r="G8777" t="s">
        <v>55</v>
      </c>
      <c r="H8777" t="s">
        <v>76</v>
      </c>
      <c r="I8777" t="s">
        <v>76</v>
      </c>
      <c r="J8777" t="s">
        <v>479</v>
      </c>
      <c r="K8777" t="s">
        <v>3350</v>
      </c>
      <c r="O8777" t="s">
        <v>55</v>
      </c>
      <c r="P8777" t="s">
        <v>9</v>
      </c>
      <c r="Q8777" t="s">
        <v>3351</v>
      </c>
      <c r="R8777" t="s">
        <v>224</v>
      </c>
      <c r="S8777" t="s">
        <v>126</v>
      </c>
      <c r="T8777">
        <v>12</v>
      </c>
      <c r="U8777" t="s">
        <v>475</v>
      </c>
      <c r="V8777" t="s">
        <v>6075</v>
      </c>
      <c r="W8777" t="s">
        <v>386</v>
      </c>
    </row>
    <row r="8778" spans="1:23" x14ac:dyDescent="0.25">
      <c r="A8778" t="s">
        <v>356</v>
      </c>
      <c r="B8778" s="1">
        <v>43719</v>
      </c>
      <c r="C8778">
        <v>73.67</v>
      </c>
      <c r="D8778" t="s">
        <v>6618</v>
      </c>
      <c r="E8778" t="s">
        <v>6618</v>
      </c>
      <c r="F8778" t="s">
        <v>8324</v>
      </c>
      <c r="G8778" t="s">
        <v>89</v>
      </c>
      <c r="H8778" t="s">
        <v>69</v>
      </c>
      <c r="I8778" t="s">
        <v>69</v>
      </c>
      <c r="J8778" t="s">
        <v>9</v>
      </c>
      <c r="O8778" t="s">
        <v>89</v>
      </c>
      <c r="P8778" t="s">
        <v>9</v>
      </c>
      <c r="Q8778" t="s">
        <v>9</v>
      </c>
      <c r="R8778" t="s">
        <v>224</v>
      </c>
      <c r="S8778" t="s">
        <v>127</v>
      </c>
      <c r="T8778">
        <v>1</v>
      </c>
      <c r="U8778" t="s">
        <v>475</v>
      </c>
      <c r="W8778" t="s">
        <v>386</v>
      </c>
    </row>
    <row r="8779" spans="1:23" x14ac:dyDescent="0.25">
      <c r="A8779" t="s">
        <v>356</v>
      </c>
      <c r="B8779" s="1">
        <v>43719</v>
      </c>
      <c r="C8779">
        <v>26.58</v>
      </c>
      <c r="D8779" t="s">
        <v>6618</v>
      </c>
      <c r="E8779" t="s">
        <v>6618</v>
      </c>
      <c r="F8779" t="s">
        <v>8325</v>
      </c>
      <c r="G8779" t="s">
        <v>89</v>
      </c>
      <c r="H8779" t="s">
        <v>69</v>
      </c>
      <c r="I8779" t="s">
        <v>69</v>
      </c>
      <c r="J8779" t="s">
        <v>9</v>
      </c>
      <c r="O8779" t="s">
        <v>89</v>
      </c>
      <c r="P8779" t="s">
        <v>9</v>
      </c>
      <c r="Q8779" t="s">
        <v>9</v>
      </c>
      <c r="R8779" t="s">
        <v>224</v>
      </c>
      <c r="S8779" t="s">
        <v>127</v>
      </c>
      <c r="T8779">
        <v>1</v>
      </c>
      <c r="U8779" t="s">
        <v>475</v>
      </c>
      <c r="W8779" t="s">
        <v>386</v>
      </c>
    </row>
    <row r="8780" spans="1:23" x14ac:dyDescent="0.25">
      <c r="A8780" t="s">
        <v>356</v>
      </c>
      <c r="B8780" s="1">
        <v>43719</v>
      </c>
      <c r="C8780">
        <v>27.21</v>
      </c>
      <c r="D8780" t="s">
        <v>6618</v>
      </c>
      <c r="E8780" t="s">
        <v>6618</v>
      </c>
      <c r="F8780" t="s">
        <v>8326</v>
      </c>
      <c r="G8780" t="s">
        <v>89</v>
      </c>
      <c r="H8780" t="s">
        <v>69</v>
      </c>
      <c r="I8780" t="s">
        <v>69</v>
      </c>
      <c r="J8780" t="s">
        <v>9</v>
      </c>
      <c r="O8780" t="s">
        <v>89</v>
      </c>
      <c r="P8780" t="s">
        <v>9</v>
      </c>
      <c r="Q8780" t="s">
        <v>9</v>
      </c>
      <c r="R8780" t="s">
        <v>224</v>
      </c>
      <c r="S8780" t="s">
        <v>127</v>
      </c>
      <c r="T8780">
        <v>1</v>
      </c>
      <c r="U8780" t="s">
        <v>475</v>
      </c>
      <c r="W8780" t="s">
        <v>386</v>
      </c>
    </row>
    <row r="8781" spans="1:23" x14ac:dyDescent="0.25">
      <c r="A8781" t="s">
        <v>356</v>
      </c>
      <c r="B8781" s="1">
        <v>43719</v>
      </c>
      <c r="C8781">
        <v>27.21</v>
      </c>
      <c r="D8781" t="s">
        <v>6618</v>
      </c>
      <c r="E8781" t="s">
        <v>6618</v>
      </c>
      <c r="F8781" t="s">
        <v>8326</v>
      </c>
      <c r="G8781" t="s">
        <v>89</v>
      </c>
      <c r="H8781" t="s">
        <v>69</v>
      </c>
      <c r="I8781" t="s">
        <v>69</v>
      </c>
      <c r="J8781" t="s">
        <v>9</v>
      </c>
      <c r="O8781" t="s">
        <v>89</v>
      </c>
      <c r="P8781" t="s">
        <v>9</v>
      </c>
      <c r="Q8781" t="s">
        <v>9</v>
      </c>
      <c r="R8781" t="s">
        <v>224</v>
      </c>
      <c r="S8781" t="s">
        <v>127</v>
      </c>
      <c r="T8781">
        <v>1</v>
      </c>
      <c r="U8781" t="s">
        <v>475</v>
      </c>
      <c r="W8781" t="s">
        <v>386</v>
      </c>
    </row>
    <row r="8782" spans="1:23" x14ac:dyDescent="0.25">
      <c r="A8782" t="s">
        <v>6411</v>
      </c>
      <c r="B8782" s="1">
        <v>43719</v>
      </c>
      <c r="C8782">
        <v>-280.14</v>
      </c>
      <c r="D8782" t="s">
        <v>8318</v>
      </c>
      <c r="E8782" t="s">
        <v>8318</v>
      </c>
      <c r="F8782" t="s">
        <v>8319</v>
      </c>
      <c r="G8782" t="s">
        <v>89</v>
      </c>
      <c r="H8782" t="s">
        <v>229</v>
      </c>
      <c r="I8782" t="s">
        <v>229</v>
      </c>
      <c r="J8782" t="s">
        <v>9</v>
      </c>
      <c r="O8782" t="s">
        <v>89</v>
      </c>
      <c r="P8782" t="s">
        <v>9</v>
      </c>
      <c r="Q8782" t="s">
        <v>9</v>
      </c>
      <c r="R8782" t="s">
        <v>224</v>
      </c>
      <c r="S8782" t="s">
        <v>127</v>
      </c>
      <c r="T8782">
        <v>1</v>
      </c>
      <c r="U8782" t="s">
        <v>475</v>
      </c>
      <c r="W8782" t="s">
        <v>386</v>
      </c>
    </row>
    <row r="8783" spans="1:23" x14ac:dyDescent="0.25">
      <c r="A8783" t="s">
        <v>356</v>
      </c>
      <c r="B8783" s="1">
        <v>43719</v>
      </c>
      <c r="C8783">
        <v>26.58</v>
      </c>
      <c r="D8783" t="s">
        <v>6618</v>
      </c>
      <c r="E8783" t="s">
        <v>6618</v>
      </c>
      <c r="F8783" t="s">
        <v>8325</v>
      </c>
      <c r="G8783" t="s">
        <v>89</v>
      </c>
      <c r="H8783" t="s">
        <v>69</v>
      </c>
      <c r="I8783" t="s">
        <v>69</v>
      </c>
      <c r="J8783" t="s">
        <v>9</v>
      </c>
      <c r="O8783" t="s">
        <v>89</v>
      </c>
      <c r="P8783" t="s">
        <v>9</v>
      </c>
      <c r="Q8783" t="s">
        <v>9</v>
      </c>
      <c r="R8783" t="s">
        <v>224</v>
      </c>
      <c r="S8783" t="s">
        <v>127</v>
      </c>
      <c r="T8783">
        <v>1</v>
      </c>
      <c r="U8783" t="s">
        <v>475</v>
      </c>
      <c r="W8783" t="s">
        <v>386</v>
      </c>
    </row>
    <row r="8784" spans="1:23" x14ac:dyDescent="0.25">
      <c r="A8784" t="s">
        <v>356</v>
      </c>
      <c r="B8784" s="1">
        <v>43719</v>
      </c>
      <c r="C8784">
        <v>79.61</v>
      </c>
      <c r="D8784" t="s">
        <v>6618</v>
      </c>
      <c r="E8784" t="s">
        <v>6618</v>
      </c>
      <c r="F8784" t="s">
        <v>8327</v>
      </c>
      <c r="G8784" t="s">
        <v>89</v>
      </c>
      <c r="H8784" t="s">
        <v>69</v>
      </c>
      <c r="I8784" t="s">
        <v>69</v>
      </c>
      <c r="J8784" t="s">
        <v>9</v>
      </c>
      <c r="O8784" t="s">
        <v>89</v>
      </c>
      <c r="P8784" t="s">
        <v>9</v>
      </c>
      <c r="Q8784" t="s">
        <v>9</v>
      </c>
      <c r="R8784" t="s">
        <v>224</v>
      </c>
      <c r="S8784" t="s">
        <v>127</v>
      </c>
      <c r="T8784">
        <v>1</v>
      </c>
      <c r="U8784" t="s">
        <v>475</v>
      </c>
      <c r="W8784" t="s">
        <v>386</v>
      </c>
    </row>
    <row r="8785" spans="1:23" x14ac:dyDescent="0.25">
      <c r="A8785" t="s">
        <v>356</v>
      </c>
      <c r="B8785" s="1">
        <v>43719</v>
      </c>
      <c r="C8785">
        <v>79.61</v>
      </c>
      <c r="D8785" t="s">
        <v>6618</v>
      </c>
      <c r="E8785" t="s">
        <v>6618</v>
      </c>
      <c r="F8785" t="s">
        <v>8327</v>
      </c>
      <c r="G8785" t="s">
        <v>89</v>
      </c>
      <c r="H8785" t="s">
        <v>69</v>
      </c>
      <c r="I8785" t="s">
        <v>69</v>
      </c>
      <c r="J8785" t="s">
        <v>9</v>
      </c>
      <c r="O8785" t="s">
        <v>89</v>
      </c>
      <c r="P8785" t="s">
        <v>9</v>
      </c>
      <c r="Q8785" t="s">
        <v>9</v>
      </c>
      <c r="R8785" t="s">
        <v>224</v>
      </c>
      <c r="S8785" t="s">
        <v>127</v>
      </c>
      <c r="T8785">
        <v>1</v>
      </c>
      <c r="U8785" t="s">
        <v>475</v>
      </c>
      <c r="W8785" t="s">
        <v>386</v>
      </c>
    </row>
    <row r="8786" spans="1:23" x14ac:dyDescent="0.25">
      <c r="A8786" t="s">
        <v>488</v>
      </c>
      <c r="B8786" s="1">
        <v>43719</v>
      </c>
      <c r="C8786">
        <v>122.11</v>
      </c>
      <c r="D8786" t="s">
        <v>489</v>
      </c>
      <c r="E8786" t="s">
        <v>489</v>
      </c>
      <c r="F8786" t="s">
        <v>490</v>
      </c>
      <c r="G8786" t="s">
        <v>92</v>
      </c>
      <c r="H8786" t="s">
        <v>71</v>
      </c>
      <c r="I8786" t="s">
        <v>71</v>
      </c>
      <c r="J8786" t="s">
        <v>9</v>
      </c>
      <c r="O8786" t="s">
        <v>92</v>
      </c>
      <c r="P8786" t="s">
        <v>9</v>
      </c>
      <c r="Q8786" t="s">
        <v>9</v>
      </c>
      <c r="R8786" t="s">
        <v>92</v>
      </c>
      <c r="S8786" t="s">
        <v>127</v>
      </c>
      <c r="T8786">
        <v>12</v>
      </c>
      <c r="U8786" t="s">
        <v>475</v>
      </c>
      <c r="W8786" t="s">
        <v>386</v>
      </c>
    </row>
    <row r="8787" spans="1:23" x14ac:dyDescent="0.25">
      <c r="A8787" t="s">
        <v>508</v>
      </c>
      <c r="B8787" s="1">
        <v>43719</v>
      </c>
      <c r="C8787">
        <v>-10</v>
      </c>
      <c r="D8787" t="s">
        <v>3356</v>
      </c>
      <c r="E8787" t="s">
        <v>3356</v>
      </c>
      <c r="F8787" t="s">
        <v>3356</v>
      </c>
      <c r="G8787" t="s">
        <v>10</v>
      </c>
      <c r="H8787" t="s">
        <v>39</v>
      </c>
      <c r="I8787" t="s">
        <v>39</v>
      </c>
      <c r="J8787" t="s">
        <v>9</v>
      </c>
      <c r="O8787" t="s">
        <v>10</v>
      </c>
      <c r="P8787" t="s">
        <v>9</v>
      </c>
      <c r="Q8787" t="s">
        <v>3361</v>
      </c>
      <c r="R8787" t="s">
        <v>122</v>
      </c>
      <c r="S8787" t="s">
        <v>127</v>
      </c>
      <c r="T8787">
        <v>12</v>
      </c>
      <c r="U8787" t="s">
        <v>475</v>
      </c>
      <c r="W8787" t="s">
        <v>386</v>
      </c>
    </row>
    <row r="8788" spans="1:23" x14ac:dyDescent="0.25">
      <c r="A8788" t="s">
        <v>492</v>
      </c>
      <c r="B8788" s="1">
        <v>43719</v>
      </c>
      <c r="C8788">
        <v>-4</v>
      </c>
      <c r="D8788" t="s">
        <v>3354</v>
      </c>
      <c r="E8788" t="s">
        <v>3354</v>
      </c>
      <c r="F8788" t="s">
        <v>3355</v>
      </c>
      <c r="G8788" t="s">
        <v>10</v>
      </c>
      <c r="H8788" t="s">
        <v>39</v>
      </c>
      <c r="I8788" t="s">
        <v>39</v>
      </c>
      <c r="J8788" t="s">
        <v>9</v>
      </c>
      <c r="O8788" t="s">
        <v>10</v>
      </c>
      <c r="P8788" t="s">
        <v>9</v>
      </c>
      <c r="Q8788" t="s">
        <v>9</v>
      </c>
      <c r="R8788" t="s">
        <v>122</v>
      </c>
      <c r="S8788" t="s">
        <v>127</v>
      </c>
      <c r="T8788">
        <v>12</v>
      </c>
      <c r="U8788" t="s">
        <v>475</v>
      </c>
      <c r="W8788" t="s">
        <v>386</v>
      </c>
    </row>
    <row r="8789" spans="1:23" x14ac:dyDescent="0.25">
      <c r="A8789" t="s">
        <v>544</v>
      </c>
      <c r="B8789" s="1">
        <v>43719</v>
      </c>
      <c r="C8789">
        <v>161.6</v>
      </c>
      <c r="D8789" t="s">
        <v>644</v>
      </c>
      <c r="E8789" t="s">
        <v>644</v>
      </c>
      <c r="F8789" t="s">
        <v>3359</v>
      </c>
      <c r="G8789" t="s">
        <v>105</v>
      </c>
      <c r="H8789" t="s">
        <v>28</v>
      </c>
      <c r="I8789" t="s">
        <v>28</v>
      </c>
      <c r="J8789" t="s">
        <v>3093</v>
      </c>
      <c r="K8789" t="s">
        <v>1285</v>
      </c>
      <c r="O8789" t="s">
        <v>105</v>
      </c>
      <c r="P8789" t="s">
        <v>9</v>
      </c>
      <c r="Q8789" t="s">
        <v>3360</v>
      </c>
      <c r="R8789" t="s">
        <v>122</v>
      </c>
      <c r="S8789" t="s">
        <v>124</v>
      </c>
      <c r="T8789">
        <v>1</v>
      </c>
      <c r="U8789" t="s">
        <v>475</v>
      </c>
      <c r="W8789" t="s">
        <v>386</v>
      </c>
    </row>
    <row r="8790" spans="1:23" x14ac:dyDescent="0.25">
      <c r="A8790" t="s">
        <v>492</v>
      </c>
      <c r="B8790" s="1">
        <v>43719</v>
      </c>
      <c r="C8790">
        <v>-45</v>
      </c>
      <c r="D8790" t="s">
        <v>3356</v>
      </c>
      <c r="E8790" t="s">
        <v>3356</v>
      </c>
      <c r="F8790" t="s">
        <v>3357</v>
      </c>
      <c r="G8790" t="s">
        <v>13</v>
      </c>
      <c r="H8790" t="s">
        <v>15</v>
      </c>
      <c r="I8790" t="s">
        <v>15</v>
      </c>
      <c r="J8790" t="s">
        <v>9</v>
      </c>
      <c r="O8790" t="s">
        <v>13</v>
      </c>
      <c r="P8790" t="s">
        <v>9</v>
      </c>
      <c r="Q8790" t="s">
        <v>3358</v>
      </c>
      <c r="R8790" t="s">
        <v>122</v>
      </c>
      <c r="S8790" t="s">
        <v>127</v>
      </c>
      <c r="T8790">
        <v>12</v>
      </c>
      <c r="U8790" t="s">
        <v>475</v>
      </c>
      <c r="W8790" t="s">
        <v>386</v>
      </c>
    </row>
    <row r="8791" spans="1:23" x14ac:dyDescent="0.25">
      <c r="A8791" t="s">
        <v>356</v>
      </c>
      <c r="B8791" s="1">
        <v>43719</v>
      </c>
      <c r="C8791">
        <v>73.67</v>
      </c>
      <c r="D8791" t="s">
        <v>6618</v>
      </c>
      <c r="E8791" t="s">
        <v>6618</v>
      </c>
      <c r="F8791" t="s">
        <v>8324</v>
      </c>
      <c r="G8791" t="s">
        <v>89</v>
      </c>
      <c r="H8791" t="s">
        <v>69</v>
      </c>
      <c r="I8791" t="s">
        <v>69</v>
      </c>
      <c r="J8791" t="s">
        <v>9</v>
      </c>
      <c r="O8791" t="s">
        <v>89</v>
      </c>
      <c r="P8791" t="s">
        <v>9</v>
      </c>
      <c r="Q8791" t="s">
        <v>9</v>
      </c>
      <c r="R8791" t="s">
        <v>224</v>
      </c>
      <c r="S8791" t="s">
        <v>127</v>
      </c>
      <c r="T8791">
        <v>1</v>
      </c>
      <c r="U8791" t="s">
        <v>475</v>
      </c>
      <c r="W8791" t="s">
        <v>386</v>
      </c>
    </row>
    <row r="8792" spans="1:23" x14ac:dyDescent="0.25">
      <c r="A8792" t="s">
        <v>19</v>
      </c>
      <c r="B8792" s="1">
        <v>43718</v>
      </c>
      <c r="C8792">
        <v>0.5</v>
      </c>
      <c r="D8792" t="s">
        <v>551</v>
      </c>
      <c r="E8792" t="s">
        <v>551</v>
      </c>
      <c r="F8792" t="s">
        <v>3368</v>
      </c>
      <c r="G8792" t="s">
        <v>92</v>
      </c>
      <c r="H8792" t="s">
        <v>71</v>
      </c>
      <c r="I8792" t="s">
        <v>71</v>
      </c>
      <c r="J8792" t="s">
        <v>9</v>
      </c>
      <c r="O8792" t="s">
        <v>92</v>
      </c>
      <c r="P8792" t="s">
        <v>9</v>
      </c>
      <c r="Q8792" t="s">
        <v>9</v>
      </c>
      <c r="R8792" t="s">
        <v>92</v>
      </c>
      <c r="S8792" t="s">
        <v>127</v>
      </c>
      <c r="T8792">
        <v>12</v>
      </c>
      <c r="U8792" t="s">
        <v>475</v>
      </c>
      <c r="W8792" t="s">
        <v>386</v>
      </c>
    </row>
    <row r="8793" spans="1:23" x14ac:dyDescent="0.25">
      <c r="A8793" t="s">
        <v>390</v>
      </c>
      <c r="B8793" s="1">
        <v>43718</v>
      </c>
      <c r="C8793">
        <v>20158.64</v>
      </c>
      <c r="D8793" t="s">
        <v>789</v>
      </c>
      <c r="E8793" t="s">
        <v>789</v>
      </c>
      <c r="F8793" t="s">
        <v>2018</v>
      </c>
      <c r="G8793" t="s">
        <v>55</v>
      </c>
      <c r="H8793" t="s">
        <v>225</v>
      </c>
      <c r="I8793" t="s">
        <v>225</v>
      </c>
      <c r="J8793" t="s">
        <v>9</v>
      </c>
      <c r="O8793" t="s">
        <v>55</v>
      </c>
      <c r="P8793" t="s">
        <v>9</v>
      </c>
      <c r="Q8793" t="s">
        <v>9</v>
      </c>
      <c r="R8793" t="s">
        <v>224</v>
      </c>
      <c r="S8793" t="s">
        <v>126</v>
      </c>
      <c r="T8793">
        <v>0</v>
      </c>
      <c r="U8793" t="s">
        <v>475</v>
      </c>
      <c r="V8793" t="s">
        <v>6075</v>
      </c>
      <c r="W8793" t="s">
        <v>386</v>
      </c>
    </row>
    <row r="8794" spans="1:23" x14ac:dyDescent="0.25">
      <c r="A8794" t="s">
        <v>19</v>
      </c>
      <c r="B8794" s="1">
        <v>43718</v>
      </c>
      <c r="C8794">
        <v>-20158.64</v>
      </c>
      <c r="D8794" t="s">
        <v>3336</v>
      </c>
      <c r="E8794" t="s">
        <v>3336</v>
      </c>
      <c r="F8794" t="s">
        <v>3337</v>
      </c>
      <c r="G8794" t="s">
        <v>55</v>
      </c>
      <c r="H8794" t="s">
        <v>225</v>
      </c>
      <c r="I8794" t="s">
        <v>225</v>
      </c>
      <c r="J8794" t="s">
        <v>9</v>
      </c>
      <c r="O8794" t="s">
        <v>55</v>
      </c>
      <c r="P8794" t="s">
        <v>9</v>
      </c>
      <c r="Q8794" t="s">
        <v>9</v>
      </c>
      <c r="R8794" t="s">
        <v>224</v>
      </c>
      <c r="S8794" t="s">
        <v>126</v>
      </c>
      <c r="T8794">
        <v>0</v>
      </c>
      <c r="U8794" t="s">
        <v>475</v>
      </c>
      <c r="V8794" t="s">
        <v>6075</v>
      </c>
      <c r="W8794" t="s">
        <v>386</v>
      </c>
    </row>
    <row r="8795" spans="1:23" x14ac:dyDescent="0.25">
      <c r="A8795" t="s">
        <v>492</v>
      </c>
      <c r="B8795" s="1">
        <v>43718</v>
      </c>
      <c r="C8795">
        <v>-15</v>
      </c>
      <c r="D8795" t="s">
        <v>3365</v>
      </c>
      <c r="E8795" t="s">
        <v>3365</v>
      </c>
      <c r="F8795" t="s">
        <v>3366</v>
      </c>
      <c r="G8795" t="s">
        <v>117</v>
      </c>
      <c r="H8795" t="s">
        <v>45</v>
      </c>
      <c r="I8795" t="s">
        <v>45</v>
      </c>
      <c r="J8795" t="s">
        <v>9</v>
      </c>
      <c r="O8795" t="s">
        <v>117</v>
      </c>
      <c r="P8795" t="s">
        <v>9</v>
      </c>
      <c r="Q8795" t="s">
        <v>3367</v>
      </c>
      <c r="R8795" t="s">
        <v>122</v>
      </c>
      <c r="S8795" t="s">
        <v>127</v>
      </c>
      <c r="T8795">
        <v>12</v>
      </c>
      <c r="U8795" t="s">
        <v>475</v>
      </c>
      <c r="W8795" t="s">
        <v>386</v>
      </c>
    </row>
    <row r="8796" spans="1:23" x14ac:dyDescent="0.25">
      <c r="A8796" t="s">
        <v>492</v>
      </c>
      <c r="B8796" s="1">
        <v>43718</v>
      </c>
      <c r="C8796">
        <v>-30</v>
      </c>
      <c r="D8796" t="s">
        <v>650</v>
      </c>
      <c r="E8796" t="s">
        <v>650</v>
      </c>
      <c r="F8796" t="s">
        <v>651</v>
      </c>
      <c r="G8796" t="s">
        <v>118</v>
      </c>
      <c r="H8796" t="s">
        <v>52</v>
      </c>
      <c r="I8796" t="s">
        <v>52</v>
      </c>
      <c r="J8796" t="s">
        <v>9</v>
      </c>
      <c r="O8796" t="s">
        <v>118</v>
      </c>
      <c r="P8796" t="s">
        <v>9</v>
      </c>
      <c r="Q8796" t="s">
        <v>9</v>
      </c>
      <c r="R8796" t="s">
        <v>122</v>
      </c>
      <c r="S8796" t="s">
        <v>127</v>
      </c>
      <c r="T8796">
        <v>12</v>
      </c>
      <c r="U8796" t="s">
        <v>475</v>
      </c>
      <c r="W8796" t="s">
        <v>386</v>
      </c>
    </row>
    <row r="8797" spans="1:23" x14ac:dyDescent="0.25">
      <c r="A8797" t="s">
        <v>492</v>
      </c>
      <c r="B8797" s="1">
        <v>43718</v>
      </c>
      <c r="C8797">
        <v>-12.48</v>
      </c>
      <c r="D8797" t="s">
        <v>493</v>
      </c>
      <c r="E8797" t="s">
        <v>493</v>
      </c>
      <c r="F8797" t="s">
        <v>494</v>
      </c>
      <c r="G8797" t="s">
        <v>104</v>
      </c>
      <c r="H8797" t="s">
        <v>16</v>
      </c>
      <c r="I8797" t="s">
        <v>16</v>
      </c>
      <c r="J8797" t="s">
        <v>9</v>
      </c>
      <c r="O8797" t="s">
        <v>104</v>
      </c>
      <c r="P8797" t="s">
        <v>9</v>
      </c>
      <c r="Q8797" t="s">
        <v>9</v>
      </c>
      <c r="R8797" t="s">
        <v>122</v>
      </c>
      <c r="S8797" t="s">
        <v>127</v>
      </c>
      <c r="T8797">
        <v>12</v>
      </c>
      <c r="U8797" t="s">
        <v>475</v>
      </c>
      <c r="W8797" t="s">
        <v>386</v>
      </c>
    </row>
    <row r="8798" spans="1:23" x14ac:dyDescent="0.25">
      <c r="A8798" t="s">
        <v>492</v>
      </c>
      <c r="B8798" s="1">
        <v>43718</v>
      </c>
      <c r="C8798">
        <v>-810</v>
      </c>
      <c r="D8798" t="s">
        <v>1739</v>
      </c>
      <c r="E8798" t="s">
        <v>1739</v>
      </c>
      <c r="F8798" t="s">
        <v>1740</v>
      </c>
      <c r="G8798" t="s">
        <v>100</v>
      </c>
      <c r="H8798" t="s">
        <v>378</v>
      </c>
      <c r="I8798" t="s">
        <v>378</v>
      </c>
      <c r="J8798" t="s">
        <v>9</v>
      </c>
      <c r="O8798" t="s">
        <v>100</v>
      </c>
      <c r="P8798" t="s">
        <v>9</v>
      </c>
      <c r="Q8798" t="s">
        <v>9</v>
      </c>
      <c r="R8798" t="s">
        <v>122</v>
      </c>
      <c r="S8798" t="s">
        <v>125</v>
      </c>
      <c r="T8798">
        <v>1</v>
      </c>
      <c r="U8798" t="s">
        <v>475</v>
      </c>
      <c r="V8798" t="s">
        <v>6075</v>
      </c>
      <c r="W8798" t="s">
        <v>386</v>
      </c>
    </row>
    <row r="8799" spans="1:23" x14ac:dyDescent="0.25">
      <c r="A8799" t="s">
        <v>544</v>
      </c>
      <c r="B8799" s="1">
        <v>43718</v>
      </c>
      <c r="C8799">
        <v>-25.83</v>
      </c>
      <c r="D8799" t="s">
        <v>3371</v>
      </c>
      <c r="E8799" t="s">
        <v>3371</v>
      </c>
      <c r="F8799" t="s">
        <v>3370</v>
      </c>
      <c r="G8799" t="s">
        <v>104</v>
      </c>
      <c r="H8799" t="s">
        <v>7</v>
      </c>
      <c r="I8799" t="s">
        <v>7</v>
      </c>
      <c r="J8799" t="s">
        <v>9</v>
      </c>
      <c r="O8799" t="s">
        <v>104</v>
      </c>
      <c r="P8799" t="s">
        <v>9</v>
      </c>
      <c r="Q8799" t="s">
        <v>9</v>
      </c>
      <c r="R8799" t="s">
        <v>122</v>
      </c>
      <c r="S8799" t="s">
        <v>127</v>
      </c>
      <c r="T8799">
        <v>12</v>
      </c>
      <c r="U8799" t="s">
        <v>475</v>
      </c>
      <c r="W8799" t="s">
        <v>386</v>
      </c>
    </row>
    <row r="8800" spans="1:23" x14ac:dyDescent="0.25">
      <c r="A8800" t="s">
        <v>544</v>
      </c>
      <c r="B8800" s="1">
        <v>43718</v>
      </c>
      <c r="C8800">
        <v>-25.83</v>
      </c>
      <c r="D8800" t="s">
        <v>3369</v>
      </c>
      <c r="E8800" t="s">
        <v>3369</v>
      </c>
      <c r="F8800" t="s">
        <v>3370</v>
      </c>
      <c r="G8800" t="s">
        <v>104</v>
      </c>
      <c r="H8800" t="s">
        <v>12</v>
      </c>
      <c r="I8800" t="s">
        <v>12</v>
      </c>
      <c r="J8800" t="s">
        <v>9</v>
      </c>
      <c r="O8800" t="s">
        <v>104</v>
      </c>
      <c r="P8800" t="s">
        <v>9</v>
      </c>
      <c r="Q8800" t="s">
        <v>9</v>
      </c>
      <c r="R8800" t="s">
        <v>122</v>
      </c>
      <c r="S8800" t="s">
        <v>127</v>
      </c>
      <c r="T8800">
        <v>12</v>
      </c>
      <c r="U8800" t="s">
        <v>475</v>
      </c>
      <c r="W8800" t="s">
        <v>386</v>
      </c>
    </row>
    <row r="8801" spans="1:23" x14ac:dyDescent="0.25">
      <c r="A8801" t="s">
        <v>19</v>
      </c>
      <c r="B8801" s="1">
        <v>43718</v>
      </c>
      <c r="C8801">
        <v>-0.49</v>
      </c>
      <c r="D8801" t="s">
        <v>551</v>
      </c>
      <c r="E8801" t="s">
        <v>551</v>
      </c>
      <c r="F8801" t="s">
        <v>3364</v>
      </c>
      <c r="G8801" t="s">
        <v>92</v>
      </c>
      <c r="H8801" t="s">
        <v>71</v>
      </c>
      <c r="I8801" t="s">
        <v>71</v>
      </c>
      <c r="J8801" t="s">
        <v>9</v>
      </c>
      <c r="O8801" t="s">
        <v>92</v>
      </c>
      <c r="P8801" t="s">
        <v>9</v>
      </c>
      <c r="Q8801" t="s">
        <v>9</v>
      </c>
      <c r="R8801" t="s">
        <v>92</v>
      </c>
      <c r="S8801" t="s">
        <v>127</v>
      </c>
      <c r="T8801">
        <v>12</v>
      </c>
      <c r="U8801" t="s">
        <v>475</v>
      </c>
      <c r="W8801" t="s">
        <v>386</v>
      </c>
    </row>
    <row r="8802" spans="1:23" x14ac:dyDescent="0.25">
      <c r="A8802" t="s">
        <v>6411</v>
      </c>
      <c r="B8802" s="1">
        <v>43718</v>
      </c>
      <c r="C8802">
        <v>280.14</v>
      </c>
      <c r="D8802" t="s">
        <v>8318</v>
      </c>
      <c r="E8802" t="s">
        <v>8318</v>
      </c>
      <c r="F8802" t="s">
        <v>8319</v>
      </c>
      <c r="G8802" t="s">
        <v>89</v>
      </c>
      <c r="H8802" t="s">
        <v>69</v>
      </c>
      <c r="I8802" t="s">
        <v>69</v>
      </c>
      <c r="J8802" t="s">
        <v>9</v>
      </c>
      <c r="O8802" t="s">
        <v>89</v>
      </c>
      <c r="P8802" t="s">
        <v>9</v>
      </c>
      <c r="Q8802" t="s">
        <v>9</v>
      </c>
      <c r="R8802" t="s">
        <v>224</v>
      </c>
      <c r="S8802" t="s">
        <v>127</v>
      </c>
      <c r="T8802">
        <v>1</v>
      </c>
      <c r="U8802" t="s">
        <v>475</v>
      </c>
      <c r="W8802" t="s">
        <v>386</v>
      </c>
    </row>
    <row r="8803" spans="1:23" x14ac:dyDescent="0.25">
      <c r="A8803" t="s">
        <v>19</v>
      </c>
      <c r="B8803" s="1">
        <v>43718</v>
      </c>
      <c r="C8803">
        <v>413.4</v>
      </c>
      <c r="D8803" t="s">
        <v>3362</v>
      </c>
      <c r="E8803" t="s">
        <v>3362</v>
      </c>
      <c r="F8803" t="s">
        <v>3363</v>
      </c>
      <c r="G8803" t="s">
        <v>92</v>
      </c>
      <c r="H8803" t="s">
        <v>71</v>
      </c>
      <c r="I8803" t="s">
        <v>71</v>
      </c>
      <c r="J8803" t="s">
        <v>9</v>
      </c>
      <c r="O8803" t="s">
        <v>92</v>
      </c>
      <c r="P8803" t="s">
        <v>9</v>
      </c>
      <c r="Q8803" t="s">
        <v>9</v>
      </c>
      <c r="R8803" t="s">
        <v>92</v>
      </c>
      <c r="S8803" t="s">
        <v>127</v>
      </c>
      <c r="T8803">
        <v>12</v>
      </c>
      <c r="U8803" t="s">
        <v>475</v>
      </c>
      <c r="W8803" t="s">
        <v>386</v>
      </c>
    </row>
    <row r="8804" spans="1:23" x14ac:dyDescent="0.25">
      <c r="A8804" t="s">
        <v>19</v>
      </c>
      <c r="B8804" s="1">
        <v>43718</v>
      </c>
      <c r="C8804">
        <v>-0.5</v>
      </c>
      <c r="D8804" t="s">
        <v>551</v>
      </c>
      <c r="E8804" t="s">
        <v>551</v>
      </c>
      <c r="F8804" t="s">
        <v>3364</v>
      </c>
      <c r="G8804" t="s">
        <v>92</v>
      </c>
      <c r="H8804" t="s">
        <v>71</v>
      </c>
      <c r="I8804" t="s">
        <v>71</v>
      </c>
      <c r="J8804" t="s">
        <v>9</v>
      </c>
      <c r="O8804" t="s">
        <v>92</v>
      </c>
      <c r="P8804" t="s">
        <v>9</v>
      </c>
      <c r="Q8804" t="s">
        <v>9</v>
      </c>
      <c r="R8804" t="s">
        <v>92</v>
      </c>
      <c r="S8804" t="s">
        <v>127</v>
      </c>
      <c r="T8804">
        <v>12</v>
      </c>
      <c r="U8804" t="s">
        <v>475</v>
      </c>
      <c r="W8804" t="s">
        <v>386</v>
      </c>
    </row>
    <row r="8805" spans="1:23" x14ac:dyDescent="0.25">
      <c r="A8805" t="s">
        <v>19</v>
      </c>
      <c r="B8805" s="1">
        <v>43718</v>
      </c>
      <c r="C8805">
        <v>0.49</v>
      </c>
      <c r="D8805" t="s">
        <v>551</v>
      </c>
      <c r="E8805" t="s">
        <v>551</v>
      </c>
      <c r="F8805" t="s">
        <v>3368</v>
      </c>
      <c r="G8805" t="s">
        <v>92</v>
      </c>
      <c r="H8805" t="s">
        <v>71</v>
      </c>
      <c r="I8805" t="s">
        <v>71</v>
      </c>
      <c r="J8805" t="s">
        <v>9</v>
      </c>
      <c r="O8805" t="s">
        <v>92</v>
      </c>
      <c r="P8805" t="s">
        <v>9</v>
      </c>
      <c r="Q8805" t="s">
        <v>9</v>
      </c>
      <c r="R8805" t="s">
        <v>92</v>
      </c>
      <c r="S8805" t="s">
        <v>127</v>
      </c>
      <c r="T8805">
        <v>12</v>
      </c>
      <c r="U8805" t="s">
        <v>475</v>
      </c>
      <c r="W8805" t="s">
        <v>386</v>
      </c>
    </row>
    <row r="8806" spans="1:23" x14ac:dyDescent="0.25">
      <c r="A8806" t="s">
        <v>414</v>
      </c>
      <c r="B8806" s="1">
        <v>43717</v>
      </c>
      <c r="C8806">
        <v>-90158.64</v>
      </c>
      <c r="D8806" t="s">
        <v>621</v>
      </c>
      <c r="E8806" t="s">
        <v>621</v>
      </c>
      <c r="F8806" t="s">
        <v>1486</v>
      </c>
      <c r="G8806" t="s">
        <v>55</v>
      </c>
      <c r="H8806" t="s">
        <v>225</v>
      </c>
      <c r="I8806" t="s">
        <v>225</v>
      </c>
      <c r="J8806" t="s">
        <v>9</v>
      </c>
      <c r="O8806" t="s">
        <v>55</v>
      </c>
      <c r="P8806" t="s">
        <v>9</v>
      </c>
      <c r="Q8806" t="s">
        <v>3381</v>
      </c>
      <c r="R8806" t="s">
        <v>224</v>
      </c>
      <c r="S8806" t="s">
        <v>126</v>
      </c>
      <c r="T8806">
        <v>0</v>
      </c>
      <c r="U8806" t="s">
        <v>475</v>
      </c>
      <c r="V8806" t="s">
        <v>6075</v>
      </c>
      <c r="W8806" t="s">
        <v>386</v>
      </c>
    </row>
    <row r="8807" spans="1:23" x14ac:dyDescent="0.25">
      <c r="A8807" t="s">
        <v>492</v>
      </c>
      <c r="B8807" s="1">
        <v>43717</v>
      </c>
      <c r="C8807">
        <v>-151.72</v>
      </c>
      <c r="D8807" t="s">
        <v>3378</v>
      </c>
      <c r="E8807" t="s">
        <v>3378</v>
      </c>
      <c r="F8807" t="s">
        <v>3379</v>
      </c>
      <c r="G8807" t="s">
        <v>10</v>
      </c>
      <c r="H8807" t="s">
        <v>98</v>
      </c>
      <c r="I8807" t="s">
        <v>98</v>
      </c>
      <c r="J8807" t="s">
        <v>3223</v>
      </c>
      <c r="O8807" t="s">
        <v>10</v>
      </c>
      <c r="P8807" t="s">
        <v>9</v>
      </c>
      <c r="Q8807" t="s">
        <v>3380</v>
      </c>
      <c r="R8807" t="s">
        <v>122</v>
      </c>
      <c r="S8807" t="s">
        <v>125</v>
      </c>
      <c r="T8807">
        <v>1</v>
      </c>
      <c r="U8807" t="s">
        <v>475</v>
      </c>
      <c r="W8807" t="s">
        <v>386</v>
      </c>
    </row>
    <row r="8808" spans="1:23" x14ac:dyDescent="0.25">
      <c r="A8808" t="s">
        <v>544</v>
      </c>
      <c r="B8808" s="1">
        <v>43717</v>
      </c>
      <c r="C8808">
        <v>-5</v>
      </c>
      <c r="D8808" t="s">
        <v>3376</v>
      </c>
      <c r="E8808" t="s">
        <v>3376</v>
      </c>
      <c r="F8808" t="s">
        <v>3377</v>
      </c>
      <c r="G8808" t="s">
        <v>104</v>
      </c>
      <c r="H8808" t="s">
        <v>7</v>
      </c>
      <c r="I8808" t="s">
        <v>7</v>
      </c>
      <c r="J8808" t="s">
        <v>9</v>
      </c>
      <c r="O8808" t="s">
        <v>104</v>
      </c>
      <c r="P8808" t="s">
        <v>9</v>
      </c>
      <c r="Q8808" t="s">
        <v>9</v>
      </c>
      <c r="R8808" t="s">
        <v>122</v>
      </c>
      <c r="S8808" t="s">
        <v>127</v>
      </c>
      <c r="T8808">
        <v>12</v>
      </c>
      <c r="U8808" t="s">
        <v>475</v>
      </c>
      <c r="W8808" t="s">
        <v>386</v>
      </c>
    </row>
    <row r="8809" spans="1:23" x14ac:dyDescent="0.25">
      <c r="A8809" t="s">
        <v>19</v>
      </c>
      <c r="B8809" s="1">
        <v>43717</v>
      </c>
      <c r="C8809">
        <v>-41.78</v>
      </c>
      <c r="D8809" t="s">
        <v>85</v>
      </c>
      <c r="E8809" t="s">
        <v>85</v>
      </c>
      <c r="F8809" t="s">
        <v>498</v>
      </c>
      <c r="G8809" t="s">
        <v>55</v>
      </c>
      <c r="H8809" t="s">
        <v>18</v>
      </c>
      <c r="I8809" t="s">
        <v>18</v>
      </c>
      <c r="J8809" t="s">
        <v>9</v>
      </c>
      <c r="O8809" t="s">
        <v>55</v>
      </c>
      <c r="P8809" t="s">
        <v>9</v>
      </c>
      <c r="Q8809" t="s">
        <v>9</v>
      </c>
      <c r="R8809" t="s">
        <v>224</v>
      </c>
      <c r="S8809" t="s">
        <v>126</v>
      </c>
      <c r="T8809">
        <v>12</v>
      </c>
      <c r="U8809" t="s">
        <v>475</v>
      </c>
      <c r="W8809" t="s">
        <v>386</v>
      </c>
    </row>
    <row r="8810" spans="1:23" x14ac:dyDescent="0.25">
      <c r="A8810" t="s">
        <v>19</v>
      </c>
      <c r="B8810" s="1">
        <v>43717</v>
      </c>
      <c r="C8810">
        <v>-0.53</v>
      </c>
      <c r="D8810" t="s">
        <v>518</v>
      </c>
      <c r="E8810" t="s">
        <v>518</v>
      </c>
      <c r="F8810" t="s">
        <v>1199</v>
      </c>
      <c r="G8810" t="s">
        <v>92</v>
      </c>
      <c r="H8810" t="s">
        <v>71</v>
      </c>
      <c r="I8810" t="s">
        <v>71</v>
      </c>
      <c r="J8810" t="s">
        <v>9</v>
      </c>
      <c r="O8810" t="s">
        <v>92</v>
      </c>
      <c r="P8810" t="s">
        <v>9</v>
      </c>
      <c r="Q8810" t="s">
        <v>3375</v>
      </c>
      <c r="R8810" t="s">
        <v>92</v>
      </c>
      <c r="S8810" t="s">
        <v>127</v>
      </c>
      <c r="T8810">
        <v>12</v>
      </c>
      <c r="U8810" t="s">
        <v>475</v>
      </c>
      <c r="W8810" t="s">
        <v>386</v>
      </c>
    </row>
    <row r="8811" spans="1:23" x14ac:dyDescent="0.25">
      <c r="A8811" t="s">
        <v>19</v>
      </c>
      <c r="B8811" s="1">
        <v>43717</v>
      </c>
      <c r="C8811">
        <v>0.21</v>
      </c>
      <c r="D8811" t="s">
        <v>518</v>
      </c>
      <c r="E8811" t="s">
        <v>518</v>
      </c>
      <c r="F8811" t="s">
        <v>1200</v>
      </c>
      <c r="G8811" t="s">
        <v>92</v>
      </c>
      <c r="H8811" t="s">
        <v>71</v>
      </c>
      <c r="I8811" t="s">
        <v>71</v>
      </c>
      <c r="J8811" t="s">
        <v>9</v>
      </c>
      <c r="O8811" t="s">
        <v>92</v>
      </c>
      <c r="P8811" t="s">
        <v>9</v>
      </c>
      <c r="Q8811" t="s">
        <v>3375</v>
      </c>
      <c r="R8811" t="s">
        <v>92</v>
      </c>
      <c r="S8811" t="s">
        <v>127</v>
      </c>
      <c r="T8811">
        <v>12</v>
      </c>
      <c r="U8811" t="s">
        <v>475</v>
      </c>
      <c r="W8811" t="s">
        <v>386</v>
      </c>
    </row>
    <row r="8812" spans="1:23" x14ac:dyDescent="0.25">
      <c r="A8812" t="s">
        <v>544</v>
      </c>
      <c r="B8812" s="1">
        <v>43717</v>
      </c>
      <c r="C8812">
        <v>-161.6</v>
      </c>
      <c r="D8812" t="s">
        <v>644</v>
      </c>
      <c r="E8812" t="s">
        <v>644</v>
      </c>
      <c r="F8812" t="s">
        <v>3359</v>
      </c>
      <c r="G8812" t="s">
        <v>105</v>
      </c>
      <c r="H8812" t="s">
        <v>28</v>
      </c>
      <c r="I8812" t="s">
        <v>28</v>
      </c>
      <c r="J8812" t="s">
        <v>3093</v>
      </c>
      <c r="K8812" t="s">
        <v>1285</v>
      </c>
      <c r="O8812" t="s">
        <v>105</v>
      </c>
      <c r="P8812" t="s">
        <v>9</v>
      </c>
      <c r="Q8812" t="s">
        <v>3360</v>
      </c>
      <c r="R8812" t="s">
        <v>122</v>
      </c>
      <c r="S8812" t="s">
        <v>124</v>
      </c>
      <c r="T8812">
        <v>1</v>
      </c>
      <c r="U8812" t="s">
        <v>475</v>
      </c>
      <c r="W8812" t="s">
        <v>386</v>
      </c>
    </row>
    <row r="8813" spans="1:23" x14ac:dyDescent="0.25">
      <c r="A8813" t="s">
        <v>544</v>
      </c>
      <c r="B8813" s="1">
        <v>43717</v>
      </c>
      <c r="C8813">
        <v>-134.72</v>
      </c>
      <c r="D8813" t="s">
        <v>644</v>
      </c>
      <c r="E8813" t="s">
        <v>644</v>
      </c>
      <c r="F8813" t="s">
        <v>3374</v>
      </c>
      <c r="G8813" t="s">
        <v>105</v>
      </c>
      <c r="H8813" t="s">
        <v>28</v>
      </c>
      <c r="I8813" t="s">
        <v>28</v>
      </c>
      <c r="J8813" t="s">
        <v>3093</v>
      </c>
      <c r="K8813" t="s">
        <v>1285</v>
      </c>
      <c r="O8813" t="s">
        <v>105</v>
      </c>
      <c r="P8813" t="s">
        <v>9</v>
      </c>
      <c r="Q8813" t="s">
        <v>3360</v>
      </c>
      <c r="R8813" t="s">
        <v>122</v>
      </c>
      <c r="S8813" t="s">
        <v>124</v>
      </c>
      <c r="T8813">
        <v>1</v>
      </c>
      <c r="U8813" t="s">
        <v>475</v>
      </c>
      <c r="W8813" t="s">
        <v>386</v>
      </c>
    </row>
    <row r="8814" spans="1:23" x14ac:dyDescent="0.25">
      <c r="A8814" t="s">
        <v>19</v>
      </c>
      <c r="B8814" s="1">
        <v>43717</v>
      </c>
      <c r="C8814">
        <v>0.32</v>
      </c>
      <c r="D8814" t="s">
        <v>518</v>
      </c>
      <c r="E8814" t="s">
        <v>518</v>
      </c>
      <c r="F8814" t="s">
        <v>1200</v>
      </c>
      <c r="G8814" t="s">
        <v>92</v>
      </c>
      <c r="H8814" t="s">
        <v>71</v>
      </c>
      <c r="I8814" t="s">
        <v>71</v>
      </c>
      <c r="J8814" t="s">
        <v>9</v>
      </c>
      <c r="O8814" t="s">
        <v>92</v>
      </c>
      <c r="P8814" t="s">
        <v>9</v>
      </c>
      <c r="Q8814" t="s">
        <v>3375</v>
      </c>
      <c r="R8814" t="s">
        <v>92</v>
      </c>
      <c r="S8814" t="s">
        <v>127</v>
      </c>
      <c r="T8814">
        <v>12</v>
      </c>
      <c r="U8814" t="s">
        <v>475</v>
      </c>
      <c r="W8814" t="s">
        <v>386</v>
      </c>
    </row>
    <row r="8815" spans="1:23" x14ac:dyDescent="0.25">
      <c r="A8815" t="s">
        <v>544</v>
      </c>
      <c r="B8815" s="1">
        <v>43717</v>
      </c>
      <c r="C8815">
        <v>-14.28</v>
      </c>
      <c r="D8815" t="s">
        <v>3382</v>
      </c>
      <c r="E8815" t="s">
        <v>3382</v>
      </c>
      <c r="F8815" t="s">
        <v>3383</v>
      </c>
      <c r="G8815" t="s">
        <v>104</v>
      </c>
      <c r="H8815" t="s">
        <v>7</v>
      </c>
      <c r="I8815" t="s">
        <v>7</v>
      </c>
      <c r="J8815" t="s">
        <v>9</v>
      </c>
      <c r="O8815" t="s">
        <v>104</v>
      </c>
      <c r="P8815" t="s">
        <v>9</v>
      </c>
      <c r="Q8815" t="s">
        <v>9</v>
      </c>
      <c r="R8815" t="s">
        <v>122</v>
      </c>
      <c r="S8815" t="s">
        <v>127</v>
      </c>
      <c r="T8815">
        <v>12</v>
      </c>
      <c r="U8815" t="s">
        <v>475</v>
      </c>
      <c r="W8815" t="s">
        <v>386</v>
      </c>
    </row>
    <row r="8816" spans="1:23" x14ac:dyDescent="0.25">
      <c r="A8816" t="s">
        <v>544</v>
      </c>
      <c r="B8816" s="1">
        <v>43717</v>
      </c>
      <c r="C8816">
        <v>-8.6999999999999993</v>
      </c>
      <c r="D8816" t="s">
        <v>3384</v>
      </c>
      <c r="E8816" t="s">
        <v>3384</v>
      </c>
      <c r="F8816" t="s">
        <v>3385</v>
      </c>
      <c r="G8816" t="s">
        <v>104</v>
      </c>
      <c r="H8816" t="s">
        <v>12</v>
      </c>
      <c r="I8816" t="s">
        <v>12</v>
      </c>
      <c r="J8816" t="s">
        <v>9</v>
      </c>
      <c r="O8816" t="s">
        <v>104</v>
      </c>
      <c r="P8816" t="s">
        <v>9</v>
      </c>
      <c r="Q8816" t="s">
        <v>9</v>
      </c>
      <c r="R8816" t="s">
        <v>122</v>
      </c>
      <c r="S8816" t="s">
        <v>127</v>
      </c>
      <c r="T8816">
        <v>12</v>
      </c>
      <c r="U8816" t="s">
        <v>475</v>
      </c>
      <c r="W8816" t="s">
        <v>386</v>
      </c>
    </row>
    <row r="8817" spans="1:23" x14ac:dyDescent="0.25">
      <c r="A8817" t="s">
        <v>544</v>
      </c>
      <c r="B8817" s="1">
        <v>43717</v>
      </c>
      <c r="C8817">
        <v>-8.5</v>
      </c>
      <c r="D8817" t="s">
        <v>3372</v>
      </c>
      <c r="E8817" t="s">
        <v>3372</v>
      </c>
      <c r="F8817" t="s">
        <v>3373</v>
      </c>
      <c r="G8817" t="s">
        <v>104</v>
      </c>
      <c r="H8817" t="s">
        <v>7</v>
      </c>
      <c r="I8817" t="s">
        <v>7</v>
      </c>
      <c r="J8817" t="s">
        <v>9</v>
      </c>
      <c r="O8817" t="s">
        <v>104</v>
      </c>
      <c r="P8817" t="s">
        <v>9</v>
      </c>
      <c r="Q8817" t="s">
        <v>9</v>
      </c>
      <c r="R8817" t="s">
        <v>122</v>
      </c>
      <c r="S8817" t="s">
        <v>127</v>
      </c>
      <c r="T8817">
        <v>12</v>
      </c>
      <c r="U8817" t="s">
        <v>475</v>
      </c>
      <c r="W8817" t="s">
        <v>386</v>
      </c>
    </row>
    <row r="8818" spans="1:23" x14ac:dyDescent="0.25">
      <c r="A8818" t="s">
        <v>492</v>
      </c>
      <c r="B8818" s="1">
        <v>43715</v>
      </c>
      <c r="C8818">
        <v>-83.1</v>
      </c>
      <c r="D8818" t="s">
        <v>495</v>
      </c>
      <c r="E8818" t="s">
        <v>495</v>
      </c>
      <c r="F8818" t="s">
        <v>496</v>
      </c>
      <c r="G8818" t="s">
        <v>104</v>
      </c>
      <c r="H8818" t="s">
        <v>16</v>
      </c>
      <c r="I8818" t="s">
        <v>16</v>
      </c>
      <c r="J8818" t="s">
        <v>9</v>
      </c>
      <c r="O8818" t="s">
        <v>104</v>
      </c>
      <c r="P8818" t="s">
        <v>9</v>
      </c>
      <c r="Q8818" t="s">
        <v>9</v>
      </c>
      <c r="R8818" t="s">
        <v>122</v>
      </c>
      <c r="S8818" t="s">
        <v>127</v>
      </c>
      <c r="T8818">
        <v>12</v>
      </c>
      <c r="U8818" t="s">
        <v>475</v>
      </c>
      <c r="W8818" t="s">
        <v>386</v>
      </c>
    </row>
    <row r="8819" spans="1:23" x14ac:dyDescent="0.25">
      <c r="A8819" t="s">
        <v>492</v>
      </c>
      <c r="B8819" s="1">
        <v>43715</v>
      </c>
      <c r="C8819">
        <v>-132</v>
      </c>
      <c r="D8819" t="s">
        <v>1888</v>
      </c>
      <c r="E8819" t="s">
        <v>1888</v>
      </c>
      <c r="F8819" t="s">
        <v>523</v>
      </c>
      <c r="G8819" t="s">
        <v>94</v>
      </c>
      <c r="H8819" t="s">
        <v>73</v>
      </c>
      <c r="I8819" t="s">
        <v>73</v>
      </c>
      <c r="J8819" t="s">
        <v>9</v>
      </c>
      <c r="O8819" t="s">
        <v>94</v>
      </c>
      <c r="P8819" t="s">
        <v>29</v>
      </c>
      <c r="Q8819" t="s">
        <v>9</v>
      </c>
      <c r="R8819" t="s">
        <v>122</v>
      </c>
      <c r="S8819" t="s">
        <v>127</v>
      </c>
      <c r="T8819">
        <v>1</v>
      </c>
      <c r="U8819" t="s">
        <v>475</v>
      </c>
      <c r="V8819" t="s">
        <v>262</v>
      </c>
      <c r="W8819" t="s">
        <v>1640</v>
      </c>
    </row>
    <row r="8820" spans="1:23" x14ac:dyDescent="0.25">
      <c r="A8820" t="s">
        <v>544</v>
      </c>
      <c r="B8820" s="1">
        <v>43715</v>
      </c>
      <c r="C8820">
        <v>-65.510000000000005</v>
      </c>
      <c r="D8820" t="s">
        <v>640</v>
      </c>
      <c r="E8820" t="s">
        <v>640</v>
      </c>
      <c r="F8820" t="s">
        <v>641</v>
      </c>
      <c r="G8820" t="s">
        <v>104</v>
      </c>
      <c r="H8820" t="s">
        <v>12</v>
      </c>
      <c r="I8820" t="s">
        <v>12</v>
      </c>
      <c r="J8820" t="s">
        <v>9</v>
      </c>
      <c r="O8820" t="s">
        <v>104</v>
      </c>
      <c r="P8820" t="s">
        <v>9</v>
      </c>
      <c r="Q8820" t="s">
        <v>9</v>
      </c>
      <c r="R8820" t="s">
        <v>122</v>
      </c>
      <c r="S8820" t="s">
        <v>127</v>
      </c>
      <c r="T8820">
        <v>12</v>
      </c>
      <c r="U8820" t="s">
        <v>475</v>
      </c>
      <c r="W8820" t="s">
        <v>386</v>
      </c>
    </row>
    <row r="8821" spans="1:23" x14ac:dyDescent="0.25">
      <c r="A8821" t="s">
        <v>390</v>
      </c>
      <c r="B8821" s="1">
        <v>43714</v>
      </c>
      <c r="C8821">
        <v>100</v>
      </c>
      <c r="D8821" t="s">
        <v>789</v>
      </c>
      <c r="E8821" t="s">
        <v>789</v>
      </c>
      <c r="F8821" t="s">
        <v>2018</v>
      </c>
      <c r="G8821" t="s">
        <v>55</v>
      </c>
      <c r="H8821" t="s">
        <v>225</v>
      </c>
      <c r="I8821" t="s">
        <v>225</v>
      </c>
      <c r="J8821" t="s">
        <v>9</v>
      </c>
      <c r="O8821" t="s">
        <v>55</v>
      </c>
      <c r="P8821" t="s">
        <v>9</v>
      </c>
      <c r="Q8821" t="s">
        <v>9</v>
      </c>
      <c r="R8821" t="s">
        <v>224</v>
      </c>
      <c r="S8821" t="s">
        <v>126</v>
      </c>
      <c r="T8821">
        <v>0</v>
      </c>
      <c r="U8821" t="s">
        <v>475</v>
      </c>
      <c r="V8821" t="s">
        <v>6075</v>
      </c>
      <c r="W8821" t="s">
        <v>386</v>
      </c>
    </row>
    <row r="8822" spans="1:23" x14ac:dyDescent="0.25">
      <c r="A8822" t="s">
        <v>19</v>
      </c>
      <c r="B8822" s="1">
        <v>43714</v>
      </c>
      <c r="C8822">
        <v>-100</v>
      </c>
      <c r="D8822" t="s">
        <v>3336</v>
      </c>
      <c r="E8822" t="s">
        <v>3336</v>
      </c>
      <c r="F8822" t="s">
        <v>3337</v>
      </c>
      <c r="G8822" t="s">
        <v>55</v>
      </c>
      <c r="H8822" t="s">
        <v>225</v>
      </c>
      <c r="I8822" t="s">
        <v>225</v>
      </c>
      <c r="J8822" t="s">
        <v>9</v>
      </c>
      <c r="O8822" t="s">
        <v>55</v>
      </c>
      <c r="P8822" t="s">
        <v>9</v>
      </c>
      <c r="Q8822" t="s">
        <v>9</v>
      </c>
      <c r="R8822" t="s">
        <v>224</v>
      </c>
      <c r="S8822" t="s">
        <v>126</v>
      </c>
      <c r="T8822">
        <v>0</v>
      </c>
      <c r="U8822" t="s">
        <v>475</v>
      </c>
      <c r="V8822" t="s">
        <v>6075</v>
      </c>
      <c r="W8822" t="s">
        <v>386</v>
      </c>
    </row>
    <row r="8823" spans="1:23" x14ac:dyDescent="0.25">
      <c r="A8823" t="s">
        <v>19</v>
      </c>
      <c r="B8823" s="1">
        <v>43714</v>
      </c>
      <c r="C8823">
        <v>55278.73</v>
      </c>
      <c r="D8823" t="s">
        <v>3386</v>
      </c>
      <c r="E8823" t="s">
        <v>3386</v>
      </c>
      <c r="F8823" t="s">
        <v>1413</v>
      </c>
      <c r="G8823" t="s">
        <v>92</v>
      </c>
      <c r="H8823" t="s">
        <v>380</v>
      </c>
      <c r="I8823" t="s">
        <v>380</v>
      </c>
      <c r="J8823" t="s">
        <v>9</v>
      </c>
      <c r="O8823" t="s">
        <v>92</v>
      </c>
      <c r="P8823" t="s">
        <v>9</v>
      </c>
      <c r="Q8823" t="s">
        <v>9</v>
      </c>
      <c r="R8823" t="s">
        <v>92</v>
      </c>
      <c r="S8823" t="s">
        <v>125</v>
      </c>
      <c r="T8823">
        <v>1</v>
      </c>
      <c r="U8823" t="s">
        <v>475</v>
      </c>
      <c r="W8823" t="s">
        <v>386</v>
      </c>
    </row>
    <row r="8824" spans="1:23" x14ac:dyDescent="0.25">
      <c r="A8824" t="s">
        <v>19</v>
      </c>
      <c r="B8824" s="1">
        <v>43714</v>
      </c>
      <c r="C8824">
        <v>9226.68</v>
      </c>
      <c r="D8824" t="s">
        <v>3386</v>
      </c>
      <c r="E8824" t="s">
        <v>3386</v>
      </c>
      <c r="F8824" t="s">
        <v>1413</v>
      </c>
      <c r="G8824" t="s">
        <v>92</v>
      </c>
      <c r="H8824" t="s">
        <v>207</v>
      </c>
      <c r="I8824" t="s">
        <v>207</v>
      </c>
      <c r="J8824" t="s">
        <v>9</v>
      </c>
      <c r="O8824" t="s">
        <v>92</v>
      </c>
      <c r="P8824" t="s">
        <v>9</v>
      </c>
      <c r="Q8824" t="s">
        <v>9</v>
      </c>
      <c r="R8824" t="s">
        <v>92</v>
      </c>
      <c r="S8824" t="s">
        <v>127</v>
      </c>
      <c r="T8824">
        <v>1</v>
      </c>
      <c r="U8824" t="s">
        <v>475</v>
      </c>
      <c r="W8824" t="s">
        <v>386</v>
      </c>
    </row>
    <row r="8825" spans="1:23" x14ac:dyDescent="0.25">
      <c r="A8825" t="s">
        <v>512</v>
      </c>
      <c r="B8825" s="1">
        <v>43714</v>
      </c>
      <c r="C8825">
        <v>41.78</v>
      </c>
      <c r="D8825" t="s">
        <v>85</v>
      </c>
      <c r="E8825" t="s">
        <v>85</v>
      </c>
      <c r="F8825" t="s">
        <v>513</v>
      </c>
      <c r="G8825" t="s">
        <v>55</v>
      </c>
      <c r="H8825" t="s">
        <v>18</v>
      </c>
      <c r="I8825" t="s">
        <v>18</v>
      </c>
      <c r="J8825" t="s">
        <v>9</v>
      </c>
      <c r="O8825" t="s">
        <v>55</v>
      </c>
      <c r="P8825" t="s">
        <v>9</v>
      </c>
      <c r="Q8825" t="s">
        <v>9</v>
      </c>
      <c r="R8825" t="s">
        <v>224</v>
      </c>
      <c r="S8825" t="s">
        <v>126</v>
      </c>
      <c r="T8825">
        <v>12</v>
      </c>
      <c r="U8825" t="s">
        <v>475</v>
      </c>
      <c r="W8825" t="s">
        <v>386</v>
      </c>
    </row>
    <row r="8826" spans="1:23" x14ac:dyDescent="0.25">
      <c r="A8826" t="s">
        <v>492</v>
      </c>
      <c r="B8826" s="1">
        <v>43713</v>
      </c>
      <c r="C8826">
        <v>-66.319999999999993</v>
      </c>
      <c r="D8826" t="s">
        <v>3331</v>
      </c>
      <c r="E8826" t="s">
        <v>3331</v>
      </c>
      <c r="F8826" t="s">
        <v>3332</v>
      </c>
      <c r="G8826" t="s">
        <v>88</v>
      </c>
      <c r="H8826" t="s">
        <v>59</v>
      </c>
      <c r="I8826" t="s">
        <v>59</v>
      </c>
      <c r="J8826" t="s">
        <v>9</v>
      </c>
      <c r="O8826" t="s">
        <v>88</v>
      </c>
      <c r="P8826" t="s">
        <v>9</v>
      </c>
      <c r="Q8826" t="s">
        <v>9</v>
      </c>
      <c r="R8826" t="s">
        <v>122</v>
      </c>
      <c r="S8826" t="s">
        <v>127</v>
      </c>
      <c r="T8826">
        <v>1</v>
      </c>
      <c r="U8826" t="s">
        <v>475</v>
      </c>
      <c r="W8826" t="s">
        <v>386</v>
      </c>
    </row>
    <row r="8827" spans="1:23" x14ac:dyDescent="0.25">
      <c r="A8827" t="s">
        <v>492</v>
      </c>
      <c r="B8827" s="1">
        <v>43713</v>
      </c>
      <c r="C8827">
        <v>-1.5</v>
      </c>
      <c r="D8827" t="s">
        <v>892</v>
      </c>
      <c r="E8827" t="s">
        <v>892</v>
      </c>
      <c r="F8827" t="s">
        <v>893</v>
      </c>
      <c r="G8827" t="s">
        <v>10</v>
      </c>
      <c r="H8827" t="s">
        <v>39</v>
      </c>
      <c r="I8827" t="s">
        <v>39</v>
      </c>
      <c r="J8827" t="s">
        <v>9</v>
      </c>
      <c r="O8827" t="s">
        <v>10</v>
      </c>
      <c r="P8827" t="s">
        <v>9</v>
      </c>
      <c r="Q8827" t="s">
        <v>9</v>
      </c>
      <c r="R8827" t="s">
        <v>122</v>
      </c>
      <c r="S8827" t="s">
        <v>127</v>
      </c>
      <c r="T8827">
        <v>12</v>
      </c>
      <c r="U8827" t="s">
        <v>475</v>
      </c>
      <c r="W8827" t="s">
        <v>386</v>
      </c>
    </row>
    <row r="8828" spans="1:23" x14ac:dyDescent="0.25">
      <c r="A8828" t="s">
        <v>3335</v>
      </c>
      <c r="B8828" s="1">
        <v>43713</v>
      </c>
      <c r="C8828">
        <v>0.46</v>
      </c>
      <c r="D8828" t="s">
        <v>518</v>
      </c>
      <c r="E8828" t="s">
        <v>518</v>
      </c>
      <c r="F8828" t="s">
        <v>519</v>
      </c>
      <c r="G8828" t="s">
        <v>92</v>
      </c>
      <c r="H8828" t="s">
        <v>71</v>
      </c>
      <c r="I8828" t="s">
        <v>71</v>
      </c>
      <c r="J8828" t="s">
        <v>9</v>
      </c>
      <c r="O8828" t="s">
        <v>92</v>
      </c>
      <c r="P8828" t="s">
        <v>9</v>
      </c>
      <c r="Q8828" t="s">
        <v>9</v>
      </c>
      <c r="R8828" t="s">
        <v>92</v>
      </c>
      <c r="S8828" t="s">
        <v>127</v>
      </c>
      <c r="T8828">
        <v>12</v>
      </c>
      <c r="U8828" t="s">
        <v>475</v>
      </c>
      <c r="W8828" t="s">
        <v>386</v>
      </c>
    </row>
    <row r="8829" spans="1:23" x14ac:dyDescent="0.25">
      <c r="A8829" t="s">
        <v>492</v>
      </c>
      <c r="B8829" s="1">
        <v>43713</v>
      </c>
      <c r="C8829">
        <v>-2</v>
      </c>
      <c r="D8829" t="s">
        <v>495</v>
      </c>
      <c r="E8829" t="s">
        <v>495</v>
      </c>
      <c r="F8829" t="s">
        <v>496</v>
      </c>
      <c r="G8829" t="s">
        <v>104</v>
      </c>
      <c r="H8829" t="s">
        <v>7</v>
      </c>
      <c r="I8829" t="s">
        <v>7</v>
      </c>
      <c r="J8829" t="s">
        <v>9</v>
      </c>
      <c r="O8829" t="s">
        <v>104</v>
      </c>
      <c r="P8829" t="s">
        <v>9</v>
      </c>
      <c r="Q8829" t="s">
        <v>9</v>
      </c>
      <c r="R8829" t="s">
        <v>122</v>
      </c>
      <c r="S8829" t="s">
        <v>127</v>
      </c>
      <c r="T8829">
        <v>12</v>
      </c>
      <c r="U8829" t="s">
        <v>475</v>
      </c>
      <c r="W8829" t="s">
        <v>386</v>
      </c>
    </row>
    <row r="8830" spans="1:23" x14ac:dyDescent="0.25">
      <c r="A8830" t="s">
        <v>19</v>
      </c>
      <c r="B8830" s="1">
        <v>43713</v>
      </c>
      <c r="C8830">
        <v>100000</v>
      </c>
      <c r="D8830" t="s">
        <v>3386</v>
      </c>
      <c r="E8830" t="s">
        <v>3386</v>
      </c>
      <c r="F8830" t="s">
        <v>1413</v>
      </c>
      <c r="G8830" t="s">
        <v>92</v>
      </c>
      <c r="H8830" t="s">
        <v>380</v>
      </c>
      <c r="I8830" t="s">
        <v>380</v>
      </c>
      <c r="J8830" t="s">
        <v>9</v>
      </c>
      <c r="O8830" t="s">
        <v>92</v>
      </c>
      <c r="P8830" t="s">
        <v>9</v>
      </c>
      <c r="Q8830" t="s">
        <v>9</v>
      </c>
      <c r="R8830" t="s">
        <v>92</v>
      </c>
      <c r="S8830" t="s">
        <v>125</v>
      </c>
      <c r="T8830">
        <v>1</v>
      </c>
      <c r="U8830" t="s">
        <v>475</v>
      </c>
      <c r="W8830" t="s">
        <v>386</v>
      </c>
    </row>
    <row r="8831" spans="1:23" x14ac:dyDescent="0.25">
      <c r="A8831" t="s">
        <v>19</v>
      </c>
      <c r="B8831" s="1">
        <v>43713</v>
      </c>
      <c r="C8831">
        <v>-0.61</v>
      </c>
      <c r="D8831" t="s">
        <v>551</v>
      </c>
      <c r="E8831" t="s">
        <v>551</v>
      </c>
      <c r="F8831" t="s">
        <v>3364</v>
      </c>
      <c r="G8831" t="s">
        <v>92</v>
      </c>
      <c r="H8831" t="s">
        <v>71</v>
      </c>
      <c r="I8831" t="s">
        <v>71</v>
      </c>
      <c r="J8831" t="s">
        <v>9</v>
      </c>
      <c r="O8831" t="s">
        <v>92</v>
      </c>
      <c r="P8831" t="s">
        <v>9</v>
      </c>
      <c r="Q8831" t="s">
        <v>9</v>
      </c>
      <c r="R8831" t="s">
        <v>92</v>
      </c>
      <c r="S8831" t="s">
        <v>127</v>
      </c>
      <c r="T8831">
        <v>12</v>
      </c>
      <c r="U8831" t="s">
        <v>475</v>
      </c>
      <c r="W8831" t="s">
        <v>386</v>
      </c>
    </row>
    <row r="8832" spans="1:23" x14ac:dyDescent="0.25">
      <c r="A8832" t="s">
        <v>19</v>
      </c>
      <c r="B8832" s="1">
        <v>43713</v>
      </c>
      <c r="C8832">
        <v>-166.12</v>
      </c>
      <c r="D8832" t="s">
        <v>504</v>
      </c>
      <c r="E8832" t="s">
        <v>504</v>
      </c>
      <c r="F8832" t="s">
        <v>505</v>
      </c>
      <c r="G8832" t="s">
        <v>94</v>
      </c>
      <c r="H8832" t="s">
        <v>24</v>
      </c>
      <c r="I8832" t="s">
        <v>24</v>
      </c>
      <c r="J8832" t="s">
        <v>9</v>
      </c>
      <c r="O8832" t="s">
        <v>94</v>
      </c>
      <c r="P8832" t="s">
        <v>29</v>
      </c>
      <c r="Q8832" t="s">
        <v>9</v>
      </c>
      <c r="R8832" t="s">
        <v>122</v>
      </c>
      <c r="S8832" t="s">
        <v>127</v>
      </c>
      <c r="T8832">
        <v>12</v>
      </c>
      <c r="U8832" t="s">
        <v>475</v>
      </c>
      <c r="V8832" t="s">
        <v>265</v>
      </c>
      <c r="W8832" t="s">
        <v>1640</v>
      </c>
    </row>
    <row r="8833" spans="1:23" x14ac:dyDescent="0.25">
      <c r="A8833" t="s">
        <v>19</v>
      </c>
      <c r="B8833" s="1">
        <v>43713</v>
      </c>
      <c r="C8833">
        <v>0.59</v>
      </c>
      <c r="D8833" t="s">
        <v>551</v>
      </c>
      <c r="E8833" t="s">
        <v>551</v>
      </c>
      <c r="F8833" t="s">
        <v>3368</v>
      </c>
      <c r="G8833" t="s">
        <v>92</v>
      </c>
      <c r="H8833" t="s">
        <v>71</v>
      </c>
      <c r="I8833" t="s">
        <v>71</v>
      </c>
      <c r="J8833" t="s">
        <v>9</v>
      </c>
      <c r="O8833" t="s">
        <v>92</v>
      </c>
      <c r="P8833" t="s">
        <v>9</v>
      </c>
      <c r="Q8833" t="s">
        <v>9</v>
      </c>
      <c r="R8833" t="s">
        <v>92</v>
      </c>
      <c r="S8833" t="s">
        <v>127</v>
      </c>
      <c r="T8833">
        <v>12</v>
      </c>
      <c r="U8833" t="s">
        <v>475</v>
      </c>
      <c r="W8833" t="s">
        <v>386</v>
      </c>
    </row>
    <row r="8834" spans="1:23" x14ac:dyDescent="0.25">
      <c r="A8834" t="s">
        <v>19</v>
      </c>
      <c r="B8834" s="1">
        <v>43713</v>
      </c>
      <c r="C8834">
        <v>65.14</v>
      </c>
      <c r="D8834" t="s">
        <v>1242</v>
      </c>
      <c r="E8834" t="s">
        <v>1242</v>
      </c>
      <c r="F8834" t="s">
        <v>598</v>
      </c>
      <c r="G8834" t="s">
        <v>92</v>
      </c>
      <c r="H8834" t="s">
        <v>107</v>
      </c>
      <c r="I8834" t="s">
        <v>107</v>
      </c>
      <c r="J8834" t="s">
        <v>9</v>
      </c>
      <c r="O8834" t="s">
        <v>92</v>
      </c>
      <c r="P8834" t="s">
        <v>9</v>
      </c>
      <c r="Q8834" t="s">
        <v>9</v>
      </c>
      <c r="R8834" t="s">
        <v>92</v>
      </c>
      <c r="S8834" t="s">
        <v>127</v>
      </c>
      <c r="T8834">
        <v>1</v>
      </c>
      <c r="U8834" t="s">
        <v>475</v>
      </c>
      <c r="V8834" t="s">
        <v>6075</v>
      </c>
      <c r="W8834" t="s">
        <v>386</v>
      </c>
    </row>
    <row r="8835" spans="1:23" x14ac:dyDescent="0.25">
      <c r="A8835" t="s">
        <v>19</v>
      </c>
      <c r="B8835" s="1">
        <v>43713</v>
      </c>
      <c r="C8835">
        <v>0.61</v>
      </c>
      <c r="D8835" t="s">
        <v>551</v>
      </c>
      <c r="E8835" t="s">
        <v>551</v>
      </c>
      <c r="F8835" t="s">
        <v>3368</v>
      </c>
      <c r="G8835" t="s">
        <v>92</v>
      </c>
      <c r="H8835" t="s">
        <v>71</v>
      </c>
      <c r="I8835" t="s">
        <v>71</v>
      </c>
      <c r="J8835" t="s">
        <v>9</v>
      </c>
      <c r="O8835" t="s">
        <v>92</v>
      </c>
      <c r="P8835" t="s">
        <v>9</v>
      </c>
      <c r="Q8835" t="s">
        <v>9</v>
      </c>
      <c r="R8835" t="s">
        <v>92</v>
      </c>
      <c r="S8835" t="s">
        <v>127</v>
      </c>
      <c r="T8835">
        <v>12</v>
      </c>
      <c r="U8835" t="s">
        <v>475</v>
      </c>
      <c r="W8835" t="s">
        <v>386</v>
      </c>
    </row>
    <row r="8836" spans="1:23" x14ac:dyDescent="0.25">
      <c r="A8836" t="s">
        <v>19</v>
      </c>
      <c r="B8836" s="1">
        <v>43713</v>
      </c>
      <c r="C8836">
        <v>-4337.37</v>
      </c>
      <c r="D8836" t="s">
        <v>516</v>
      </c>
      <c r="E8836" t="s">
        <v>516</v>
      </c>
      <c r="F8836" t="s">
        <v>517</v>
      </c>
      <c r="G8836" t="s">
        <v>94</v>
      </c>
      <c r="H8836" t="s">
        <v>61</v>
      </c>
      <c r="I8836" t="s">
        <v>61</v>
      </c>
      <c r="J8836" t="s">
        <v>9</v>
      </c>
      <c r="O8836" t="s">
        <v>94</v>
      </c>
      <c r="P8836" t="s">
        <v>9</v>
      </c>
      <c r="Q8836" t="s">
        <v>9</v>
      </c>
      <c r="R8836" t="s">
        <v>122</v>
      </c>
      <c r="S8836" t="s">
        <v>127</v>
      </c>
      <c r="T8836">
        <v>12</v>
      </c>
      <c r="U8836" t="s">
        <v>475</v>
      </c>
      <c r="W8836" t="s">
        <v>386</v>
      </c>
    </row>
    <row r="8837" spans="1:23" x14ac:dyDescent="0.25">
      <c r="A8837" t="s">
        <v>492</v>
      </c>
      <c r="B8837" s="1">
        <v>43713</v>
      </c>
      <c r="C8837">
        <v>-40</v>
      </c>
      <c r="D8837" t="s">
        <v>650</v>
      </c>
      <c r="E8837" t="s">
        <v>650</v>
      </c>
      <c r="F8837" t="s">
        <v>3117</v>
      </c>
      <c r="G8837" t="s">
        <v>118</v>
      </c>
      <c r="H8837" t="s">
        <v>52</v>
      </c>
      <c r="I8837" t="s">
        <v>52</v>
      </c>
      <c r="J8837" t="s">
        <v>9</v>
      </c>
      <c r="O8837" t="s">
        <v>118</v>
      </c>
      <c r="P8837" t="s">
        <v>9</v>
      </c>
      <c r="Q8837" t="s">
        <v>9</v>
      </c>
      <c r="R8837" t="s">
        <v>122</v>
      </c>
      <c r="S8837" t="s">
        <v>127</v>
      </c>
      <c r="T8837">
        <v>12</v>
      </c>
      <c r="U8837" t="s">
        <v>475</v>
      </c>
      <c r="W8837" t="s">
        <v>386</v>
      </c>
    </row>
    <row r="8838" spans="1:23" x14ac:dyDescent="0.25">
      <c r="A8838" t="s">
        <v>492</v>
      </c>
      <c r="B8838" s="1">
        <v>43713</v>
      </c>
      <c r="C8838">
        <v>-26.38</v>
      </c>
      <c r="D8838" t="s">
        <v>495</v>
      </c>
      <c r="E8838" t="s">
        <v>495</v>
      </c>
      <c r="F8838" t="s">
        <v>496</v>
      </c>
      <c r="G8838" t="s">
        <v>104</v>
      </c>
      <c r="H8838" t="s">
        <v>16</v>
      </c>
      <c r="I8838" t="s">
        <v>16</v>
      </c>
      <c r="J8838" t="s">
        <v>9</v>
      </c>
      <c r="O8838" t="s">
        <v>104</v>
      </c>
      <c r="P8838" t="s">
        <v>9</v>
      </c>
      <c r="Q8838" t="s">
        <v>9</v>
      </c>
      <c r="R8838" t="s">
        <v>122</v>
      </c>
      <c r="S8838" t="s">
        <v>127</v>
      </c>
      <c r="T8838">
        <v>12</v>
      </c>
      <c r="U8838" t="s">
        <v>475</v>
      </c>
      <c r="W8838" t="s">
        <v>386</v>
      </c>
    </row>
    <row r="8839" spans="1:23" x14ac:dyDescent="0.25">
      <c r="A8839" t="s">
        <v>492</v>
      </c>
      <c r="B8839" s="1">
        <v>43713</v>
      </c>
      <c r="C8839">
        <v>-199</v>
      </c>
      <c r="D8839" t="s">
        <v>3222</v>
      </c>
      <c r="E8839" t="s">
        <v>3222</v>
      </c>
      <c r="F8839" t="s">
        <v>3387</v>
      </c>
      <c r="G8839" t="s">
        <v>105</v>
      </c>
      <c r="H8839" t="s">
        <v>134</v>
      </c>
      <c r="I8839" t="s">
        <v>134</v>
      </c>
      <c r="J8839" t="s">
        <v>2332</v>
      </c>
      <c r="O8839" t="s">
        <v>105</v>
      </c>
      <c r="P8839" t="s">
        <v>9</v>
      </c>
      <c r="Q8839" t="s">
        <v>3388</v>
      </c>
      <c r="R8839" t="s">
        <v>122</v>
      </c>
      <c r="S8839" t="s">
        <v>124</v>
      </c>
      <c r="T8839">
        <v>1</v>
      </c>
      <c r="U8839" t="s">
        <v>475</v>
      </c>
      <c r="V8839" t="s">
        <v>287</v>
      </c>
      <c r="W8839" t="s">
        <v>386</v>
      </c>
    </row>
    <row r="8840" spans="1:23" x14ac:dyDescent="0.25">
      <c r="A8840" t="s">
        <v>19</v>
      </c>
      <c r="B8840" s="1">
        <v>43713</v>
      </c>
      <c r="C8840">
        <v>-8250</v>
      </c>
      <c r="D8840" t="s">
        <v>791</v>
      </c>
      <c r="E8840" t="s">
        <v>791</v>
      </c>
      <c r="F8840" t="s">
        <v>792</v>
      </c>
      <c r="G8840" t="s">
        <v>55</v>
      </c>
      <c r="H8840" t="s">
        <v>225</v>
      </c>
      <c r="I8840" t="s">
        <v>225</v>
      </c>
      <c r="J8840" t="s">
        <v>9</v>
      </c>
      <c r="O8840" t="s">
        <v>55</v>
      </c>
      <c r="P8840" t="s">
        <v>9</v>
      </c>
      <c r="Q8840" t="s">
        <v>9</v>
      </c>
      <c r="R8840" t="s">
        <v>224</v>
      </c>
      <c r="S8840" t="s">
        <v>126</v>
      </c>
      <c r="T8840">
        <v>0</v>
      </c>
      <c r="U8840" t="s">
        <v>475</v>
      </c>
      <c r="V8840" t="s">
        <v>6075</v>
      </c>
      <c r="W8840" t="s">
        <v>386</v>
      </c>
    </row>
    <row r="8841" spans="1:23" x14ac:dyDescent="0.25">
      <c r="A8841" t="s">
        <v>19</v>
      </c>
      <c r="B8841" s="1">
        <v>43713</v>
      </c>
      <c r="C8841">
        <v>-0.59</v>
      </c>
      <c r="D8841" t="s">
        <v>551</v>
      </c>
      <c r="E8841" t="s">
        <v>551</v>
      </c>
      <c r="F8841" t="s">
        <v>3364</v>
      </c>
      <c r="G8841" t="s">
        <v>92</v>
      </c>
      <c r="H8841" t="s">
        <v>71</v>
      </c>
      <c r="I8841" t="s">
        <v>71</v>
      </c>
      <c r="J8841" t="s">
        <v>9</v>
      </c>
      <c r="O8841" t="s">
        <v>92</v>
      </c>
      <c r="P8841" t="s">
        <v>9</v>
      </c>
      <c r="Q8841" t="s">
        <v>9</v>
      </c>
      <c r="R8841" t="s">
        <v>92</v>
      </c>
      <c r="S8841" t="s">
        <v>127</v>
      </c>
      <c r="T8841">
        <v>12</v>
      </c>
      <c r="U8841" t="s">
        <v>475</v>
      </c>
      <c r="W8841" t="s">
        <v>386</v>
      </c>
    </row>
    <row r="8842" spans="1:23" x14ac:dyDescent="0.25">
      <c r="A8842" t="s">
        <v>553</v>
      </c>
      <c r="B8842" s="1">
        <v>43713</v>
      </c>
      <c r="C8842">
        <v>8250</v>
      </c>
      <c r="D8842" t="s">
        <v>789</v>
      </c>
      <c r="E8842" t="s">
        <v>789</v>
      </c>
      <c r="F8842" t="s">
        <v>790</v>
      </c>
      <c r="G8842" t="s">
        <v>55</v>
      </c>
      <c r="H8842" t="s">
        <v>225</v>
      </c>
      <c r="I8842" t="s">
        <v>225</v>
      </c>
      <c r="J8842" t="s">
        <v>9</v>
      </c>
      <c r="O8842" t="s">
        <v>55</v>
      </c>
      <c r="P8842" t="s">
        <v>9</v>
      </c>
      <c r="Q8842" t="s">
        <v>9</v>
      </c>
      <c r="R8842" t="s">
        <v>224</v>
      </c>
      <c r="S8842" t="s">
        <v>126</v>
      </c>
      <c r="T8842">
        <v>0</v>
      </c>
      <c r="U8842" t="s">
        <v>475</v>
      </c>
      <c r="V8842" t="s">
        <v>6075</v>
      </c>
      <c r="W8842" t="s">
        <v>386</v>
      </c>
    </row>
    <row r="8843" spans="1:23" x14ac:dyDescent="0.25">
      <c r="A8843" t="s">
        <v>492</v>
      </c>
      <c r="B8843" s="1">
        <v>43712</v>
      </c>
      <c r="C8843">
        <v>-20.420000000000002</v>
      </c>
      <c r="D8843" t="s">
        <v>541</v>
      </c>
      <c r="E8843" t="s">
        <v>541</v>
      </c>
      <c r="F8843" t="s">
        <v>542</v>
      </c>
      <c r="G8843" t="s">
        <v>104</v>
      </c>
      <c r="H8843" t="s">
        <v>16</v>
      </c>
      <c r="I8843" t="s">
        <v>16</v>
      </c>
      <c r="J8843" t="s">
        <v>9</v>
      </c>
      <c r="O8843" t="s">
        <v>104</v>
      </c>
      <c r="P8843" t="s">
        <v>9</v>
      </c>
      <c r="Q8843" t="s">
        <v>9</v>
      </c>
      <c r="R8843" t="s">
        <v>122</v>
      </c>
      <c r="S8843" t="s">
        <v>127</v>
      </c>
      <c r="T8843">
        <v>12</v>
      </c>
      <c r="U8843" t="s">
        <v>475</v>
      </c>
      <c r="W8843" t="s">
        <v>386</v>
      </c>
    </row>
    <row r="8844" spans="1:23" x14ac:dyDescent="0.25">
      <c r="A8844" t="s">
        <v>492</v>
      </c>
      <c r="B8844" s="1">
        <v>43712</v>
      </c>
      <c r="C8844">
        <v>-37.29</v>
      </c>
      <c r="D8844" t="s">
        <v>1366</v>
      </c>
      <c r="E8844" t="s">
        <v>1366</v>
      </c>
      <c r="F8844" t="s">
        <v>3393</v>
      </c>
      <c r="G8844" t="s">
        <v>13</v>
      </c>
      <c r="H8844" t="s">
        <v>148</v>
      </c>
      <c r="I8844" t="s">
        <v>148</v>
      </c>
      <c r="J8844" t="s">
        <v>9</v>
      </c>
      <c r="O8844" t="s">
        <v>13</v>
      </c>
      <c r="P8844" t="s">
        <v>9</v>
      </c>
      <c r="Q8844" t="s">
        <v>9</v>
      </c>
      <c r="R8844" t="s">
        <v>122</v>
      </c>
      <c r="S8844" t="s">
        <v>127</v>
      </c>
      <c r="T8844">
        <v>12</v>
      </c>
      <c r="U8844" t="s">
        <v>475</v>
      </c>
      <c r="W8844" t="s">
        <v>386</v>
      </c>
    </row>
    <row r="8845" spans="1:23" x14ac:dyDescent="0.25">
      <c r="A8845" t="s">
        <v>492</v>
      </c>
      <c r="B8845" s="1">
        <v>43712</v>
      </c>
      <c r="C8845">
        <v>-14.3</v>
      </c>
      <c r="D8845" t="s">
        <v>529</v>
      </c>
      <c r="E8845" t="s">
        <v>529</v>
      </c>
      <c r="F8845" t="s">
        <v>1076</v>
      </c>
      <c r="G8845" t="s">
        <v>13</v>
      </c>
      <c r="H8845" t="s">
        <v>11</v>
      </c>
      <c r="I8845" t="s">
        <v>11</v>
      </c>
      <c r="J8845" t="s">
        <v>9</v>
      </c>
      <c r="O8845" t="s">
        <v>13</v>
      </c>
      <c r="P8845" t="s">
        <v>9</v>
      </c>
      <c r="Q8845" t="s">
        <v>9</v>
      </c>
      <c r="R8845" t="s">
        <v>122</v>
      </c>
      <c r="S8845" t="s">
        <v>127</v>
      </c>
      <c r="T8845">
        <v>12</v>
      </c>
      <c r="U8845" t="s">
        <v>475</v>
      </c>
      <c r="W8845" t="s">
        <v>386</v>
      </c>
    </row>
    <row r="8846" spans="1:23" x14ac:dyDescent="0.25">
      <c r="A8846" t="s">
        <v>19</v>
      </c>
      <c r="B8846" s="1">
        <v>43712</v>
      </c>
      <c r="C8846">
        <v>-250</v>
      </c>
      <c r="D8846" t="s">
        <v>3389</v>
      </c>
      <c r="E8846" t="s">
        <v>3389</v>
      </c>
      <c r="F8846" t="s">
        <v>3390</v>
      </c>
      <c r="G8846" t="s">
        <v>121</v>
      </c>
      <c r="H8846" t="s">
        <v>377</v>
      </c>
      <c r="I8846" t="s">
        <v>377</v>
      </c>
      <c r="J8846" t="s">
        <v>9</v>
      </c>
      <c r="O8846" t="s">
        <v>121</v>
      </c>
      <c r="P8846" t="s">
        <v>9</v>
      </c>
      <c r="Q8846" t="s">
        <v>9</v>
      </c>
      <c r="R8846" t="s">
        <v>122</v>
      </c>
      <c r="S8846" t="s">
        <v>125</v>
      </c>
      <c r="T8846">
        <v>12</v>
      </c>
      <c r="U8846" t="s">
        <v>475</v>
      </c>
      <c r="W8846" t="s">
        <v>386</v>
      </c>
    </row>
    <row r="8847" spans="1:23" x14ac:dyDescent="0.25">
      <c r="A8847" t="s">
        <v>63</v>
      </c>
      <c r="B8847" s="1">
        <v>43712</v>
      </c>
      <c r="C8847">
        <v>-2300</v>
      </c>
      <c r="D8847" t="s">
        <v>621</v>
      </c>
      <c r="E8847" t="s">
        <v>621</v>
      </c>
      <c r="F8847" t="s">
        <v>622</v>
      </c>
      <c r="G8847" t="s">
        <v>55</v>
      </c>
      <c r="H8847" t="s">
        <v>225</v>
      </c>
      <c r="I8847" t="s">
        <v>225</v>
      </c>
      <c r="J8847" t="s">
        <v>9</v>
      </c>
      <c r="O8847" t="s">
        <v>55</v>
      </c>
      <c r="P8847" t="s">
        <v>9</v>
      </c>
      <c r="Q8847" t="s">
        <v>9</v>
      </c>
      <c r="R8847" t="s">
        <v>224</v>
      </c>
      <c r="S8847" t="s">
        <v>126</v>
      </c>
      <c r="T8847">
        <v>0</v>
      </c>
      <c r="U8847" t="s">
        <v>475</v>
      </c>
      <c r="V8847" t="s">
        <v>6075</v>
      </c>
      <c r="W8847" t="s">
        <v>386</v>
      </c>
    </row>
    <row r="8848" spans="1:23" x14ac:dyDescent="0.25">
      <c r="A8848" t="s">
        <v>533</v>
      </c>
      <c r="B8848" s="1">
        <v>43712</v>
      </c>
      <c r="C8848">
        <v>3.38</v>
      </c>
      <c r="D8848" t="s">
        <v>534</v>
      </c>
      <c r="E8848" t="s">
        <v>534</v>
      </c>
      <c r="F8848" t="s">
        <v>535</v>
      </c>
      <c r="G8848" t="s">
        <v>92</v>
      </c>
      <c r="H8848" t="s">
        <v>49</v>
      </c>
      <c r="I8848" t="s">
        <v>49</v>
      </c>
      <c r="J8848" t="s">
        <v>9</v>
      </c>
      <c r="O8848" t="s">
        <v>92</v>
      </c>
      <c r="P8848" t="s">
        <v>9</v>
      </c>
      <c r="Q8848" t="s">
        <v>9</v>
      </c>
      <c r="R8848" t="s">
        <v>92</v>
      </c>
      <c r="S8848" t="s">
        <v>127</v>
      </c>
      <c r="T8848">
        <v>12</v>
      </c>
      <c r="U8848" t="s">
        <v>475</v>
      </c>
      <c r="W8848" t="s">
        <v>386</v>
      </c>
    </row>
    <row r="8849" spans="1:23" x14ac:dyDescent="0.25">
      <c r="A8849" t="s">
        <v>19</v>
      </c>
      <c r="B8849" s="1">
        <v>43712</v>
      </c>
      <c r="C8849">
        <v>2300</v>
      </c>
      <c r="D8849" t="s">
        <v>2883</v>
      </c>
      <c r="E8849" t="s">
        <v>2883</v>
      </c>
      <c r="F8849" t="s">
        <v>2884</v>
      </c>
      <c r="G8849" t="s">
        <v>55</v>
      </c>
      <c r="H8849" t="s">
        <v>225</v>
      </c>
      <c r="I8849" t="s">
        <v>225</v>
      </c>
      <c r="J8849" t="s">
        <v>9</v>
      </c>
      <c r="O8849" t="s">
        <v>55</v>
      </c>
      <c r="P8849" t="s">
        <v>9</v>
      </c>
      <c r="Q8849" t="s">
        <v>9</v>
      </c>
      <c r="R8849" t="s">
        <v>224</v>
      </c>
      <c r="S8849" t="s">
        <v>126</v>
      </c>
      <c r="T8849">
        <v>0</v>
      </c>
      <c r="U8849" t="s">
        <v>475</v>
      </c>
      <c r="V8849" t="s">
        <v>6075</v>
      </c>
      <c r="W8849" t="s">
        <v>386</v>
      </c>
    </row>
    <row r="8850" spans="1:23" x14ac:dyDescent="0.25">
      <c r="A8850" t="s">
        <v>492</v>
      </c>
      <c r="B8850" s="1">
        <v>43712</v>
      </c>
      <c r="C8850">
        <v>-15</v>
      </c>
      <c r="D8850" t="s">
        <v>612</v>
      </c>
      <c r="E8850" t="s">
        <v>612</v>
      </c>
      <c r="F8850" t="s">
        <v>1067</v>
      </c>
      <c r="G8850" t="s">
        <v>110</v>
      </c>
      <c r="H8850" t="s">
        <v>79</v>
      </c>
      <c r="I8850" t="s">
        <v>79</v>
      </c>
      <c r="J8850" t="s">
        <v>9</v>
      </c>
      <c r="O8850" t="s">
        <v>110</v>
      </c>
      <c r="P8850" t="s">
        <v>9</v>
      </c>
      <c r="Q8850" t="s">
        <v>2885</v>
      </c>
      <c r="R8850" t="s">
        <v>122</v>
      </c>
      <c r="S8850" t="s">
        <v>127</v>
      </c>
      <c r="T8850">
        <v>12</v>
      </c>
      <c r="U8850" t="s">
        <v>475</v>
      </c>
      <c r="V8850" t="s">
        <v>283</v>
      </c>
      <c r="W8850" t="s">
        <v>386</v>
      </c>
    </row>
    <row r="8851" spans="1:23" x14ac:dyDescent="0.25">
      <c r="A8851" t="s">
        <v>492</v>
      </c>
      <c r="B8851" s="1">
        <v>43712</v>
      </c>
      <c r="C8851">
        <v>25</v>
      </c>
      <c r="D8851" t="s">
        <v>536</v>
      </c>
      <c r="E8851" t="s">
        <v>536</v>
      </c>
      <c r="F8851" t="s">
        <v>537</v>
      </c>
      <c r="G8851" t="s">
        <v>92</v>
      </c>
      <c r="H8851" t="s">
        <v>49</v>
      </c>
      <c r="I8851" t="s">
        <v>49</v>
      </c>
      <c r="J8851" t="s">
        <v>9</v>
      </c>
      <c r="O8851" t="s">
        <v>92</v>
      </c>
      <c r="P8851" t="s">
        <v>9</v>
      </c>
      <c r="Q8851" t="s">
        <v>9</v>
      </c>
      <c r="R8851" t="s">
        <v>92</v>
      </c>
      <c r="S8851" t="s">
        <v>127</v>
      </c>
      <c r="T8851">
        <v>12</v>
      </c>
      <c r="U8851" t="s">
        <v>475</v>
      </c>
      <c r="W8851" t="s">
        <v>386</v>
      </c>
    </row>
    <row r="8852" spans="1:23" x14ac:dyDescent="0.25">
      <c r="A8852" t="s">
        <v>492</v>
      </c>
      <c r="B8852" s="1">
        <v>43712</v>
      </c>
      <c r="C8852">
        <v>-16</v>
      </c>
      <c r="D8852" t="s">
        <v>2546</v>
      </c>
      <c r="E8852" t="s">
        <v>2546</v>
      </c>
      <c r="F8852" t="s">
        <v>3391</v>
      </c>
      <c r="G8852" t="s">
        <v>13</v>
      </c>
      <c r="H8852" t="s">
        <v>15</v>
      </c>
      <c r="I8852" t="s">
        <v>15</v>
      </c>
      <c r="J8852" t="s">
        <v>9</v>
      </c>
      <c r="O8852" t="s">
        <v>13</v>
      </c>
      <c r="P8852" t="s">
        <v>9</v>
      </c>
      <c r="Q8852" t="s">
        <v>3392</v>
      </c>
      <c r="R8852" t="s">
        <v>122</v>
      </c>
      <c r="S8852" t="s">
        <v>127</v>
      </c>
      <c r="T8852">
        <v>12</v>
      </c>
      <c r="U8852" t="s">
        <v>475</v>
      </c>
      <c r="W8852" t="s">
        <v>386</v>
      </c>
    </row>
    <row r="8853" spans="1:23" x14ac:dyDescent="0.25">
      <c r="A8853" t="s">
        <v>336</v>
      </c>
      <c r="B8853" s="1">
        <v>43711</v>
      </c>
      <c r="C8853">
        <v>-65</v>
      </c>
      <c r="D8853" t="s">
        <v>3404</v>
      </c>
      <c r="E8853" t="s">
        <v>3404</v>
      </c>
      <c r="F8853" t="s">
        <v>1399</v>
      </c>
      <c r="G8853" t="s">
        <v>117</v>
      </c>
      <c r="H8853" t="s">
        <v>14</v>
      </c>
      <c r="I8853" t="s">
        <v>14</v>
      </c>
      <c r="J8853" t="s">
        <v>9</v>
      </c>
      <c r="O8853" t="s">
        <v>117</v>
      </c>
      <c r="P8853" t="s">
        <v>9</v>
      </c>
      <c r="Q8853" t="s">
        <v>9</v>
      </c>
      <c r="R8853" t="s">
        <v>122</v>
      </c>
      <c r="S8853" t="s">
        <v>127</v>
      </c>
      <c r="T8853">
        <v>12</v>
      </c>
      <c r="U8853" t="s">
        <v>475</v>
      </c>
      <c r="W8853" t="s">
        <v>386</v>
      </c>
    </row>
    <row r="8854" spans="1:23" x14ac:dyDescent="0.25">
      <c r="A8854" t="s">
        <v>336</v>
      </c>
      <c r="B8854" s="1">
        <v>43711</v>
      </c>
      <c r="C8854">
        <v>-2</v>
      </c>
      <c r="D8854" t="s">
        <v>3395</v>
      </c>
      <c r="E8854" t="s">
        <v>3395</v>
      </c>
      <c r="F8854" t="s">
        <v>1399</v>
      </c>
      <c r="G8854" t="s">
        <v>101</v>
      </c>
      <c r="H8854" t="s">
        <v>23</v>
      </c>
      <c r="I8854" t="s">
        <v>23</v>
      </c>
      <c r="J8854" t="s">
        <v>9</v>
      </c>
      <c r="O8854" t="s">
        <v>101</v>
      </c>
      <c r="P8854" t="s">
        <v>9</v>
      </c>
      <c r="Q8854" t="s">
        <v>9</v>
      </c>
      <c r="R8854" t="s">
        <v>122</v>
      </c>
      <c r="S8854" t="s">
        <v>127</v>
      </c>
      <c r="T8854">
        <v>12</v>
      </c>
      <c r="U8854" t="s">
        <v>475</v>
      </c>
      <c r="W8854" t="s">
        <v>386</v>
      </c>
    </row>
    <row r="8855" spans="1:23" x14ac:dyDescent="0.25">
      <c r="A8855" t="s">
        <v>492</v>
      </c>
      <c r="B8855" s="1">
        <v>43711</v>
      </c>
      <c r="C8855">
        <v>-20.48</v>
      </c>
      <c r="D8855" t="s">
        <v>495</v>
      </c>
      <c r="E8855" t="s">
        <v>495</v>
      </c>
      <c r="F8855" t="s">
        <v>496</v>
      </c>
      <c r="G8855" t="s">
        <v>104</v>
      </c>
      <c r="H8855" t="s">
        <v>16</v>
      </c>
      <c r="I8855" t="s">
        <v>16</v>
      </c>
      <c r="J8855" t="s">
        <v>9</v>
      </c>
      <c r="O8855" t="s">
        <v>104</v>
      </c>
      <c r="P8855" t="s">
        <v>9</v>
      </c>
      <c r="Q8855" t="s">
        <v>9</v>
      </c>
      <c r="R8855" t="s">
        <v>122</v>
      </c>
      <c r="S8855" t="s">
        <v>127</v>
      </c>
      <c r="T8855">
        <v>12</v>
      </c>
      <c r="U8855" t="s">
        <v>475</v>
      </c>
      <c r="W8855" t="s">
        <v>386</v>
      </c>
    </row>
    <row r="8856" spans="1:23" x14ac:dyDescent="0.25">
      <c r="A8856" t="s">
        <v>3335</v>
      </c>
      <c r="B8856" s="1">
        <v>43711</v>
      </c>
      <c r="C8856">
        <v>-14950</v>
      </c>
      <c r="D8856" t="s">
        <v>3300</v>
      </c>
      <c r="E8856" t="s">
        <v>3300</v>
      </c>
      <c r="F8856" t="s">
        <v>3397</v>
      </c>
      <c r="G8856" t="s">
        <v>55</v>
      </c>
      <c r="H8856" t="s">
        <v>18</v>
      </c>
      <c r="I8856" t="s">
        <v>18</v>
      </c>
      <c r="J8856" t="s">
        <v>9</v>
      </c>
      <c r="O8856" t="s">
        <v>55</v>
      </c>
      <c r="P8856" t="s">
        <v>9</v>
      </c>
      <c r="Q8856" t="s">
        <v>9</v>
      </c>
      <c r="R8856" t="s">
        <v>224</v>
      </c>
      <c r="S8856" t="s">
        <v>126</v>
      </c>
      <c r="T8856">
        <v>12</v>
      </c>
      <c r="U8856" t="s">
        <v>475</v>
      </c>
      <c r="W8856" t="s">
        <v>386</v>
      </c>
    </row>
    <row r="8857" spans="1:23" x14ac:dyDescent="0.25">
      <c r="A8857" t="s">
        <v>492</v>
      </c>
      <c r="B8857" s="1">
        <v>43711</v>
      </c>
      <c r="C8857">
        <v>-49.5</v>
      </c>
      <c r="D8857" t="s">
        <v>2032</v>
      </c>
      <c r="E8857" t="s">
        <v>2032</v>
      </c>
      <c r="F8857" t="s">
        <v>2033</v>
      </c>
      <c r="G8857" t="s">
        <v>104</v>
      </c>
      <c r="H8857" t="s">
        <v>7</v>
      </c>
      <c r="I8857" t="s">
        <v>7</v>
      </c>
      <c r="J8857" t="s">
        <v>9</v>
      </c>
      <c r="O8857" t="s">
        <v>104</v>
      </c>
      <c r="P8857" t="s">
        <v>9</v>
      </c>
      <c r="Q8857" t="s">
        <v>9</v>
      </c>
      <c r="R8857" t="s">
        <v>122</v>
      </c>
      <c r="S8857" t="s">
        <v>127</v>
      </c>
      <c r="T8857">
        <v>12</v>
      </c>
      <c r="U8857" t="s">
        <v>475</v>
      </c>
      <c r="W8857" t="s">
        <v>386</v>
      </c>
    </row>
    <row r="8858" spans="1:23" x14ac:dyDescent="0.25">
      <c r="A8858" t="s">
        <v>336</v>
      </c>
      <c r="B8858" s="1">
        <v>43711</v>
      </c>
      <c r="C8858">
        <v>-15</v>
      </c>
      <c r="D8858" t="s">
        <v>2055</v>
      </c>
      <c r="E8858" t="s">
        <v>2055</v>
      </c>
      <c r="F8858" t="s">
        <v>1399</v>
      </c>
      <c r="G8858" t="s">
        <v>104</v>
      </c>
      <c r="H8858" t="s">
        <v>7</v>
      </c>
      <c r="I8858" t="s">
        <v>7</v>
      </c>
      <c r="J8858" t="s">
        <v>9</v>
      </c>
      <c r="O8858" t="s">
        <v>104</v>
      </c>
      <c r="P8858" t="s">
        <v>9</v>
      </c>
      <c r="Q8858" t="s">
        <v>9</v>
      </c>
      <c r="R8858" t="s">
        <v>122</v>
      </c>
      <c r="S8858" t="s">
        <v>127</v>
      </c>
      <c r="T8858">
        <v>12</v>
      </c>
      <c r="U8858" t="s">
        <v>475</v>
      </c>
      <c r="W8858" t="s">
        <v>386</v>
      </c>
    </row>
    <row r="8859" spans="1:23" x14ac:dyDescent="0.25">
      <c r="A8859" t="s">
        <v>544</v>
      </c>
      <c r="B8859" s="1">
        <v>43711</v>
      </c>
      <c r="C8859">
        <v>-14.93</v>
      </c>
      <c r="D8859" t="s">
        <v>3399</v>
      </c>
      <c r="E8859" t="s">
        <v>3399</v>
      </c>
      <c r="F8859" t="s">
        <v>3400</v>
      </c>
      <c r="G8859" t="s">
        <v>104</v>
      </c>
      <c r="H8859" t="s">
        <v>12</v>
      </c>
      <c r="I8859" t="s">
        <v>12</v>
      </c>
      <c r="J8859" t="s">
        <v>9</v>
      </c>
      <c r="O8859" t="s">
        <v>104</v>
      </c>
      <c r="P8859" t="s">
        <v>9</v>
      </c>
      <c r="Q8859" t="s">
        <v>9</v>
      </c>
      <c r="R8859" t="s">
        <v>122</v>
      </c>
      <c r="S8859" t="s">
        <v>127</v>
      </c>
      <c r="T8859">
        <v>12</v>
      </c>
      <c r="U8859" t="s">
        <v>475</v>
      </c>
      <c r="W8859" t="s">
        <v>386</v>
      </c>
    </row>
    <row r="8860" spans="1:23" x14ac:dyDescent="0.25">
      <c r="A8860" t="s">
        <v>487</v>
      </c>
      <c r="B8860" s="1">
        <v>43711</v>
      </c>
      <c r="C8860">
        <v>-350</v>
      </c>
      <c r="D8860" t="s">
        <v>3300</v>
      </c>
      <c r="E8860" t="s">
        <v>3300</v>
      </c>
      <c r="F8860" t="s">
        <v>3398</v>
      </c>
      <c r="G8860" t="s">
        <v>55</v>
      </c>
      <c r="H8860" t="s">
        <v>18</v>
      </c>
      <c r="I8860" t="s">
        <v>18</v>
      </c>
      <c r="J8860" t="s">
        <v>9</v>
      </c>
      <c r="O8860" t="s">
        <v>55</v>
      </c>
      <c r="P8860" t="s">
        <v>9</v>
      </c>
      <c r="Q8860" t="s">
        <v>9</v>
      </c>
      <c r="R8860" t="s">
        <v>224</v>
      </c>
      <c r="S8860" t="s">
        <v>126</v>
      </c>
      <c r="T8860">
        <v>12</v>
      </c>
      <c r="U8860" t="s">
        <v>475</v>
      </c>
      <c r="W8860" t="s">
        <v>386</v>
      </c>
    </row>
    <row r="8861" spans="1:23" x14ac:dyDescent="0.25">
      <c r="A8861" t="s">
        <v>336</v>
      </c>
      <c r="B8861" s="1">
        <v>43711</v>
      </c>
      <c r="C8861">
        <v>-5</v>
      </c>
      <c r="D8861" t="s">
        <v>3401</v>
      </c>
      <c r="E8861" t="s">
        <v>3401</v>
      </c>
      <c r="F8861" t="s">
        <v>3402</v>
      </c>
      <c r="G8861" t="s">
        <v>117</v>
      </c>
      <c r="H8861" t="s">
        <v>45</v>
      </c>
      <c r="I8861" t="s">
        <v>45</v>
      </c>
      <c r="J8861" t="s">
        <v>9</v>
      </c>
      <c r="O8861" t="s">
        <v>117</v>
      </c>
      <c r="P8861" t="s">
        <v>9</v>
      </c>
      <c r="Q8861" t="s">
        <v>3403</v>
      </c>
      <c r="R8861" t="s">
        <v>122</v>
      </c>
      <c r="S8861" t="s">
        <v>127</v>
      </c>
      <c r="T8861">
        <v>12</v>
      </c>
      <c r="U8861" t="s">
        <v>475</v>
      </c>
      <c r="W8861" t="s">
        <v>386</v>
      </c>
    </row>
    <row r="8862" spans="1:23" x14ac:dyDescent="0.25">
      <c r="A8862" t="s">
        <v>336</v>
      </c>
      <c r="B8862" s="1">
        <v>43711</v>
      </c>
      <c r="C8862">
        <v>-17</v>
      </c>
      <c r="D8862" t="s">
        <v>3401</v>
      </c>
      <c r="E8862" t="s">
        <v>3401</v>
      </c>
      <c r="F8862" t="s">
        <v>3402</v>
      </c>
      <c r="G8862" t="s">
        <v>104</v>
      </c>
      <c r="H8862" t="s">
        <v>7</v>
      </c>
      <c r="I8862" t="s">
        <v>7</v>
      </c>
      <c r="J8862" t="s">
        <v>9</v>
      </c>
      <c r="O8862" t="s">
        <v>104</v>
      </c>
      <c r="P8862" t="s">
        <v>9</v>
      </c>
      <c r="Q8862" t="s">
        <v>3403</v>
      </c>
      <c r="R8862" t="s">
        <v>122</v>
      </c>
      <c r="S8862" t="s">
        <v>127</v>
      </c>
      <c r="T8862">
        <v>12</v>
      </c>
      <c r="U8862" t="s">
        <v>475</v>
      </c>
      <c r="W8862" t="s">
        <v>386</v>
      </c>
    </row>
    <row r="8863" spans="1:23" x14ac:dyDescent="0.25">
      <c r="A8863" t="s">
        <v>336</v>
      </c>
      <c r="B8863" s="1">
        <v>43711</v>
      </c>
      <c r="C8863">
        <v>-0.5</v>
      </c>
      <c r="D8863" t="s">
        <v>3401</v>
      </c>
      <c r="E8863" t="s">
        <v>3401</v>
      </c>
      <c r="F8863" t="s">
        <v>3402</v>
      </c>
      <c r="G8863" t="s">
        <v>101</v>
      </c>
      <c r="H8863" t="s">
        <v>23</v>
      </c>
      <c r="I8863" t="s">
        <v>23</v>
      </c>
      <c r="J8863" t="s">
        <v>9</v>
      </c>
      <c r="O8863" t="s">
        <v>101</v>
      </c>
      <c r="P8863" t="s">
        <v>9</v>
      </c>
      <c r="Q8863" t="s">
        <v>9</v>
      </c>
      <c r="R8863" t="s">
        <v>122</v>
      </c>
      <c r="S8863" t="s">
        <v>127</v>
      </c>
      <c r="T8863">
        <v>12</v>
      </c>
      <c r="U8863" t="s">
        <v>475</v>
      </c>
      <c r="W8863" t="s">
        <v>386</v>
      </c>
    </row>
    <row r="8864" spans="1:23" x14ac:dyDescent="0.25">
      <c r="A8864" t="s">
        <v>19</v>
      </c>
      <c r="B8864" s="1">
        <v>43711</v>
      </c>
      <c r="C8864">
        <v>-2691.08</v>
      </c>
      <c r="D8864" t="s">
        <v>65</v>
      </c>
      <c r="E8864" t="s">
        <v>65</v>
      </c>
      <c r="F8864" t="s">
        <v>532</v>
      </c>
      <c r="G8864" t="s">
        <v>55</v>
      </c>
      <c r="H8864" t="s">
        <v>18</v>
      </c>
      <c r="I8864" t="s">
        <v>18</v>
      </c>
      <c r="J8864" t="s">
        <v>9</v>
      </c>
      <c r="O8864" t="s">
        <v>55</v>
      </c>
      <c r="P8864" t="s">
        <v>9</v>
      </c>
      <c r="Q8864" t="s">
        <v>9</v>
      </c>
      <c r="R8864" t="s">
        <v>224</v>
      </c>
      <c r="S8864" t="s">
        <v>126</v>
      </c>
      <c r="T8864">
        <v>12</v>
      </c>
      <c r="U8864" t="s">
        <v>475</v>
      </c>
      <c r="W8864" t="s">
        <v>386</v>
      </c>
    </row>
    <row r="8865" spans="1:23" x14ac:dyDescent="0.25">
      <c r="A8865" t="s">
        <v>19</v>
      </c>
      <c r="B8865" s="1">
        <v>43711</v>
      </c>
      <c r="C8865">
        <v>-23404.28</v>
      </c>
      <c r="D8865" t="s">
        <v>3222</v>
      </c>
      <c r="E8865" t="s">
        <v>3222</v>
      </c>
      <c r="F8865" t="s">
        <v>3396</v>
      </c>
      <c r="G8865" t="s">
        <v>105</v>
      </c>
      <c r="H8865" t="s">
        <v>134</v>
      </c>
      <c r="I8865" t="s">
        <v>134</v>
      </c>
      <c r="J8865" t="s">
        <v>2332</v>
      </c>
      <c r="O8865" t="s">
        <v>105</v>
      </c>
      <c r="P8865" t="s">
        <v>9</v>
      </c>
      <c r="Q8865" t="s">
        <v>3388</v>
      </c>
      <c r="R8865" t="s">
        <v>122</v>
      </c>
      <c r="S8865" t="s">
        <v>124</v>
      </c>
      <c r="T8865">
        <v>1</v>
      </c>
      <c r="U8865" t="s">
        <v>475</v>
      </c>
      <c r="V8865" t="s">
        <v>287</v>
      </c>
      <c r="W8865" t="s">
        <v>386</v>
      </c>
    </row>
    <row r="8866" spans="1:23" x14ac:dyDescent="0.25">
      <c r="A8866" t="s">
        <v>553</v>
      </c>
      <c r="B8866" s="1">
        <v>43711</v>
      </c>
      <c r="C8866">
        <v>-8250</v>
      </c>
      <c r="D8866" t="s">
        <v>621</v>
      </c>
      <c r="E8866" t="s">
        <v>621</v>
      </c>
      <c r="F8866" t="s">
        <v>622</v>
      </c>
      <c r="G8866" t="s">
        <v>55</v>
      </c>
      <c r="H8866" t="s">
        <v>225</v>
      </c>
      <c r="I8866" t="s">
        <v>225</v>
      </c>
      <c r="J8866" t="s">
        <v>9</v>
      </c>
      <c r="O8866" t="s">
        <v>55</v>
      </c>
      <c r="P8866" t="s">
        <v>9</v>
      </c>
      <c r="Q8866" t="s">
        <v>3394</v>
      </c>
      <c r="R8866" t="s">
        <v>224</v>
      </c>
      <c r="S8866" t="s">
        <v>126</v>
      </c>
      <c r="T8866">
        <v>0</v>
      </c>
      <c r="U8866" t="s">
        <v>475</v>
      </c>
      <c r="V8866" t="s">
        <v>6075</v>
      </c>
      <c r="W8866" t="s">
        <v>386</v>
      </c>
    </row>
    <row r="8867" spans="1:23" x14ac:dyDescent="0.25">
      <c r="A8867" t="s">
        <v>19</v>
      </c>
      <c r="B8867" s="1">
        <v>43711</v>
      </c>
      <c r="C8867">
        <v>-2264.04</v>
      </c>
      <c r="D8867" t="s">
        <v>520</v>
      </c>
      <c r="E8867" t="s">
        <v>520</v>
      </c>
      <c r="F8867" t="s">
        <v>521</v>
      </c>
      <c r="G8867" t="s">
        <v>100</v>
      </c>
      <c r="H8867" t="s">
        <v>389</v>
      </c>
      <c r="I8867" t="s">
        <v>389</v>
      </c>
      <c r="J8867" t="s">
        <v>9</v>
      </c>
      <c r="O8867" t="s">
        <v>100</v>
      </c>
      <c r="P8867" t="s">
        <v>9</v>
      </c>
      <c r="Q8867" t="s">
        <v>9</v>
      </c>
      <c r="R8867" t="s">
        <v>122</v>
      </c>
      <c r="S8867" t="s">
        <v>127</v>
      </c>
      <c r="T8867">
        <v>12</v>
      </c>
      <c r="U8867" t="s">
        <v>475</v>
      </c>
      <c r="W8867" t="s">
        <v>386</v>
      </c>
    </row>
    <row r="8868" spans="1:23" x14ac:dyDescent="0.25">
      <c r="A8868" t="s">
        <v>19</v>
      </c>
      <c r="B8868" s="1">
        <v>43711</v>
      </c>
      <c r="C8868">
        <v>8250</v>
      </c>
      <c r="D8868" t="s">
        <v>618</v>
      </c>
      <c r="E8868" t="s">
        <v>618</v>
      </c>
      <c r="F8868" t="s">
        <v>775</v>
      </c>
      <c r="G8868" t="s">
        <v>55</v>
      </c>
      <c r="H8868" t="s">
        <v>225</v>
      </c>
      <c r="I8868" t="s">
        <v>225</v>
      </c>
      <c r="J8868" t="s">
        <v>9</v>
      </c>
      <c r="O8868" t="s">
        <v>55</v>
      </c>
      <c r="P8868" t="s">
        <v>9</v>
      </c>
      <c r="Q8868" t="s">
        <v>9</v>
      </c>
      <c r="R8868" t="s">
        <v>224</v>
      </c>
      <c r="S8868" t="s">
        <v>126</v>
      </c>
      <c r="T8868">
        <v>0</v>
      </c>
      <c r="U8868" t="s">
        <v>475</v>
      </c>
      <c r="V8868" t="s">
        <v>6075</v>
      </c>
      <c r="W8868" t="s">
        <v>386</v>
      </c>
    </row>
    <row r="8869" spans="1:23" x14ac:dyDescent="0.25">
      <c r="A8869" t="s">
        <v>492</v>
      </c>
      <c r="B8869" s="1">
        <v>43710</v>
      </c>
      <c r="C8869">
        <v>2691.08</v>
      </c>
      <c r="D8869" t="s">
        <v>65</v>
      </c>
      <c r="E8869" t="s">
        <v>65</v>
      </c>
      <c r="F8869" t="s">
        <v>3414</v>
      </c>
      <c r="G8869" t="s">
        <v>55</v>
      </c>
      <c r="H8869" t="s">
        <v>18</v>
      </c>
      <c r="I8869" t="s">
        <v>18</v>
      </c>
      <c r="J8869" t="s">
        <v>9</v>
      </c>
      <c r="O8869" t="s">
        <v>55</v>
      </c>
      <c r="P8869" t="s">
        <v>9</v>
      </c>
      <c r="Q8869" t="s">
        <v>9</v>
      </c>
      <c r="R8869" t="s">
        <v>224</v>
      </c>
      <c r="S8869" t="s">
        <v>126</v>
      </c>
      <c r="T8869">
        <v>12</v>
      </c>
      <c r="U8869" t="s">
        <v>475</v>
      </c>
      <c r="W8869" t="s">
        <v>386</v>
      </c>
    </row>
    <row r="8870" spans="1:23" x14ac:dyDescent="0.25">
      <c r="A8870" t="s">
        <v>492</v>
      </c>
      <c r="B8870" s="1">
        <v>43710</v>
      </c>
      <c r="C8870">
        <v>-62</v>
      </c>
      <c r="D8870" t="s">
        <v>2878</v>
      </c>
      <c r="E8870" t="s">
        <v>2878</v>
      </c>
      <c r="F8870" t="s">
        <v>3408</v>
      </c>
      <c r="G8870" t="s">
        <v>13</v>
      </c>
      <c r="H8870" t="s">
        <v>38</v>
      </c>
      <c r="I8870" t="s">
        <v>38</v>
      </c>
      <c r="J8870" t="s">
        <v>9</v>
      </c>
      <c r="O8870" t="s">
        <v>13</v>
      </c>
      <c r="P8870" t="s">
        <v>9</v>
      </c>
      <c r="Q8870" t="s">
        <v>3409</v>
      </c>
      <c r="R8870" t="s">
        <v>122</v>
      </c>
      <c r="S8870" t="s">
        <v>127</v>
      </c>
      <c r="T8870">
        <v>12</v>
      </c>
      <c r="U8870" t="s">
        <v>475</v>
      </c>
      <c r="W8870" t="s">
        <v>386</v>
      </c>
    </row>
    <row r="8871" spans="1:23" x14ac:dyDescent="0.25">
      <c r="A8871" t="s">
        <v>34</v>
      </c>
      <c r="B8871" s="1">
        <v>43710</v>
      </c>
      <c r="C8871">
        <v>-44.03</v>
      </c>
      <c r="D8871" t="s">
        <v>491</v>
      </c>
      <c r="E8871" t="s">
        <v>491</v>
      </c>
      <c r="F8871" t="s">
        <v>3410</v>
      </c>
      <c r="G8871" t="s">
        <v>120</v>
      </c>
      <c r="H8871" t="s">
        <v>83</v>
      </c>
      <c r="I8871" t="s">
        <v>83</v>
      </c>
      <c r="J8871" t="s">
        <v>9</v>
      </c>
      <c r="K8871" t="s">
        <v>9</v>
      </c>
      <c r="L8871" t="s">
        <v>9</v>
      </c>
      <c r="M8871" t="s">
        <v>3411</v>
      </c>
      <c r="O8871" t="s">
        <v>120</v>
      </c>
      <c r="P8871" t="s">
        <v>9</v>
      </c>
      <c r="Q8871" t="s">
        <v>3412</v>
      </c>
      <c r="R8871" t="s">
        <v>122</v>
      </c>
      <c r="S8871" t="s">
        <v>127</v>
      </c>
      <c r="T8871">
        <v>12</v>
      </c>
      <c r="U8871" t="s">
        <v>475</v>
      </c>
      <c r="W8871" t="s">
        <v>386</v>
      </c>
    </row>
    <row r="8872" spans="1:23" x14ac:dyDescent="0.25">
      <c r="A8872" t="s">
        <v>544</v>
      </c>
      <c r="B8872" s="1">
        <v>43710</v>
      </c>
      <c r="C8872">
        <v>-12.82</v>
      </c>
      <c r="D8872" t="s">
        <v>495</v>
      </c>
      <c r="E8872" t="s">
        <v>495</v>
      </c>
      <c r="F8872" t="s">
        <v>601</v>
      </c>
      <c r="G8872" t="s">
        <v>88</v>
      </c>
      <c r="H8872" t="s">
        <v>33</v>
      </c>
      <c r="I8872" t="s">
        <v>33</v>
      </c>
      <c r="J8872" t="s">
        <v>2324</v>
      </c>
      <c r="O8872" t="s">
        <v>88</v>
      </c>
      <c r="P8872" t="s">
        <v>9</v>
      </c>
      <c r="Q8872" t="s">
        <v>3413</v>
      </c>
      <c r="R8872" t="s">
        <v>122</v>
      </c>
      <c r="S8872" t="s">
        <v>127</v>
      </c>
      <c r="T8872">
        <v>1</v>
      </c>
      <c r="U8872" t="s">
        <v>475</v>
      </c>
      <c r="W8872" t="s">
        <v>386</v>
      </c>
    </row>
    <row r="8873" spans="1:23" x14ac:dyDescent="0.25">
      <c r="A8873" t="s">
        <v>63</v>
      </c>
      <c r="B8873" s="1">
        <v>43710</v>
      </c>
      <c r="C8873">
        <v>2300</v>
      </c>
      <c r="D8873" t="s">
        <v>1700</v>
      </c>
      <c r="E8873" t="s">
        <v>1700</v>
      </c>
      <c r="F8873" t="s">
        <v>598</v>
      </c>
      <c r="G8873" t="s">
        <v>92</v>
      </c>
      <c r="H8873" t="s">
        <v>62</v>
      </c>
      <c r="I8873" t="s">
        <v>62</v>
      </c>
      <c r="J8873" t="s">
        <v>9</v>
      </c>
      <c r="O8873" t="s">
        <v>92</v>
      </c>
      <c r="P8873" t="s">
        <v>29</v>
      </c>
      <c r="Q8873" t="s">
        <v>9</v>
      </c>
      <c r="R8873" t="s">
        <v>92</v>
      </c>
      <c r="S8873" t="s">
        <v>127</v>
      </c>
      <c r="T8873">
        <v>12</v>
      </c>
      <c r="U8873" t="s">
        <v>475</v>
      </c>
      <c r="V8873" t="s">
        <v>62</v>
      </c>
      <c r="W8873" t="s">
        <v>1640</v>
      </c>
    </row>
    <row r="8874" spans="1:23" x14ac:dyDescent="0.25">
      <c r="A8874" t="s">
        <v>544</v>
      </c>
      <c r="B8874" s="1">
        <v>43710</v>
      </c>
      <c r="C8874">
        <v>-3.14</v>
      </c>
      <c r="D8874" t="s">
        <v>495</v>
      </c>
      <c r="E8874" t="s">
        <v>495</v>
      </c>
      <c r="F8874" t="s">
        <v>601</v>
      </c>
      <c r="G8874" t="s">
        <v>104</v>
      </c>
      <c r="H8874" t="s">
        <v>16</v>
      </c>
      <c r="I8874" t="s">
        <v>16</v>
      </c>
      <c r="J8874" t="s">
        <v>9</v>
      </c>
      <c r="O8874" t="s">
        <v>104</v>
      </c>
      <c r="P8874" t="s">
        <v>9</v>
      </c>
      <c r="Q8874" t="s">
        <v>9</v>
      </c>
      <c r="R8874" t="s">
        <v>122</v>
      </c>
      <c r="S8874" t="s">
        <v>127</v>
      </c>
      <c r="T8874">
        <v>12</v>
      </c>
      <c r="U8874" t="s">
        <v>475</v>
      </c>
      <c r="W8874" t="s">
        <v>386</v>
      </c>
    </row>
    <row r="8875" spans="1:23" x14ac:dyDescent="0.25">
      <c r="A8875" t="s">
        <v>544</v>
      </c>
      <c r="B8875" s="1">
        <v>43710</v>
      </c>
      <c r="C8875">
        <v>-13</v>
      </c>
      <c r="D8875" t="s">
        <v>495</v>
      </c>
      <c r="E8875" t="s">
        <v>495</v>
      </c>
      <c r="F8875" t="s">
        <v>601</v>
      </c>
      <c r="G8875" t="s">
        <v>121</v>
      </c>
      <c r="H8875" t="s">
        <v>483</v>
      </c>
      <c r="I8875" t="s">
        <v>483</v>
      </c>
      <c r="J8875" t="s">
        <v>9</v>
      </c>
      <c r="O8875" t="s">
        <v>121</v>
      </c>
      <c r="P8875" t="s">
        <v>9</v>
      </c>
      <c r="Q8875" t="s">
        <v>9</v>
      </c>
      <c r="R8875" t="s">
        <v>122</v>
      </c>
      <c r="S8875" t="s">
        <v>127</v>
      </c>
      <c r="T8875">
        <v>12</v>
      </c>
      <c r="U8875" t="s">
        <v>475</v>
      </c>
      <c r="W8875" t="s">
        <v>386</v>
      </c>
    </row>
    <row r="8876" spans="1:23" x14ac:dyDescent="0.25">
      <c r="A8876" t="s">
        <v>544</v>
      </c>
      <c r="B8876" s="1">
        <v>43710</v>
      </c>
      <c r="C8876">
        <v>-13.01</v>
      </c>
      <c r="D8876" t="s">
        <v>2202</v>
      </c>
      <c r="E8876" t="s">
        <v>2202</v>
      </c>
      <c r="F8876" t="s">
        <v>2203</v>
      </c>
      <c r="G8876" t="s">
        <v>104</v>
      </c>
      <c r="H8876" t="s">
        <v>12</v>
      </c>
      <c r="I8876" t="s">
        <v>12</v>
      </c>
      <c r="J8876" t="s">
        <v>9</v>
      </c>
      <c r="O8876" t="s">
        <v>104</v>
      </c>
      <c r="P8876" t="s">
        <v>9</v>
      </c>
      <c r="Q8876" t="s">
        <v>9</v>
      </c>
      <c r="R8876" t="s">
        <v>122</v>
      </c>
      <c r="S8876" t="s">
        <v>127</v>
      </c>
      <c r="T8876">
        <v>12</v>
      </c>
      <c r="U8876" t="s">
        <v>475</v>
      </c>
      <c r="W8876" t="s">
        <v>386</v>
      </c>
    </row>
    <row r="8877" spans="1:23" x14ac:dyDescent="0.25">
      <c r="A8877" t="s">
        <v>544</v>
      </c>
      <c r="B8877" s="1">
        <v>43710</v>
      </c>
      <c r="C8877">
        <v>-49.18</v>
      </c>
      <c r="D8877" t="s">
        <v>1779</v>
      </c>
      <c r="E8877" t="s">
        <v>1779</v>
      </c>
      <c r="F8877" t="s">
        <v>3407</v>
      </c>
      <c r="G8877" t="s">
        <v>104</v>
      </c>
      <c r="H8877" t="s">
        <v>12</v>
      </c>
      <c r="I8877" t="s">
        <v>12</v>
      </c>
      <c r="J8877" t="s">
        <v>9</v>
      </c>
      <c r="O8877" t="s">
        <v>104</v>
      </c>
      <c r="P8877" t="s">
        <v>9</v>
      </c>
      <c r="Q8877" t="s">
        <v>9</v>
      </c>
      <c r="R8877" t="s">
        <v>122</v>
      </c>
      <c r="S8877" t="s">
        <v>127</v>
      </c>
      <c r="T8877">
        <v>12</v>
      </c>
      <c r="U8877" t="s">
        <v>475</v>
      </c>
      <c r="W8877" t="s">
        <v>386</v>
      </c>
    </row>
    <row r="8878" spans="1:23" x14ac:dyDescent="0.25">
      <c r="A8878" t="s">
        <v>544</v>
      </c>
      <c r="B8878" s="1">
        <v>43710</v>
      </c>
      <c r="C8878">
        <v>-143.94999999999999</v>
      </c>
      <c r="D8878" t="s">
        <v>3405</v>
      </c>
      <c r="E8878" t="s">
        <v>3405</v>
      </c>
      <c r="F8878" t="s">
        <v>3406</v>
      </c>
      <c r="G8878" t="s">
        <v>104</v>
      </c>
      <c r="H8878" t="s">
        <v>12</v>
      </c>
      <c r="I8878" t="s">
        <v>12</v>
      </c>
      <c r="J8878" t="s">
        <v>9</v>
      </c>
      <c r="O8878" t="s">
        <v>104</v>
      </c>
      <c r="P8878" t="s">
        <v>9</v>
      </c>
      <c r="Q8878" t="s">
        <v>9</v>
      </c>
      <c r="R8878" t="s">
        <v>122</v>
      </c>
      <c r="S8878" t="s">
        <v>127</v>
      </c>
      <c r="T8878">
        <v>12</v>
      </c>
      <c r="U8878" t="s">
        <v>475</v>
      </c>
      <c r="W8878" t="s">
        <v>386</v>
      </c>
    </row>
    <row r="8879" spans="1:23" x14ac:dyDescent="0.25">
      <c r="A8879" t="s">
        <v>544</v>
      </c>
      <c r="B8879" s="1">
        <v>43709</v>
      </c>
      <c r="C8879">
        <v>-109.8</v>
      </c>
      <c r="D8879" t="s">
        <v>3421</v>
      </c>
      <c r="E8879" t="s">
        <v>3421</v>
      </c>
      <c r="F8879" t="s">
        <v>3422</v>
      </c>
      <c r="G8879" t="s">
        <v>104</v>
      </c>
      <c r="H8879" t="s">
        <v>12</v>
      </c>
      <c r="I8879" t="s">
        <v>12</v>
      </c>
      <c r="J8879" t="s">
        <v>9</v>
      </c>
      <c r="O8879" t="s">
        <v>104</v>
      </c>
      <c r="P8879" t="s">
        <v>9</v>
      </c>
      <c r="Q8879" t="s">
        <v>9</v>
      </c>
      <c r="R8879" t="s">
        <v>122</v>
      </c>
      <c r="S8879" t="s">
        <v>127</v>
      </c>
      <c r="T8879">
        <v>12</v>
      </c>
      <c r="U8879" t="s">
        <v>475</v>
      </c>
      <c r="W8879" t="s">
        <v>386</v>
      </c>
    </row>
    <row r="8880" spans="1:23" x14ac:dyDescent="0.25">
      <c r="A8880" t="s">
        <v>533</v>
      </c>
      <c r="B8880" s="1">
        <v>43709</v>
      </c>
      <c r="C8880">
        <v>-75.38</v>
      </c>
      <c r="D8880" t="s">
        <v>547</v>
      </c>
      <c r="E8880" t="s">
        <v>547</v>
      </c>
      <c r="F8880" t="s">
        <v>2309</v>
      </c>
      <c r="G8880" t="s">
        <v>94</v>
      </c>
      <c r="H8880" t="s">
        <v>291</v>
      </c>
      <c r="I8880" t="s">
        <v>291</v>
      </c>
      <c r="J8880" t="s">
        <v>9</v>
      </c>
      <c r="O8880" t="s">
        <v>94</v>
      </c>
      <c r="P8880" t="s">
        <v>29</v>
      </c>
      <c r="Q8880" t="s">
        <v>9</v>
      </c>
      <c r="R8880" t="s">
        <v>122</v>
      </c>
      <c r="S8880" t="s">
        <v>127</v>
      </c>
      <c r="T8880">
        <v>12</v>
      </c>
      <c r="U8880" t="s">
        <v>475</v>
      </c>
      <c r="V8880" t="s">
        <v>282</v>
      </c>
      <c r="W8880" t="s">
        <v>1640</v>
      </c>
    </row>
    <row r="8881" spans="1:23" x14ac:dyDescent="0.25">
      <c r="A8881" t="s">
        <v>34</v>
      </c>
      <c r="B8881" s="1">
        <v>43709</v>
      </c>
      <c r="C8881">
        <v>-24.5</v>
      </c>
      <c r="D8881" t="s">
        <v>491</v>
      </c>
      <c r="E8881" t="s">
        <v>491</v>
      </c>
      <c r="F8881" t="s">
        <v>3415</v>
      </c>
      <c r="G8881" t="s">
        <v>110</v>
      </c>
      <c r="H8881" t="s">
        <v>108</v>
      </c>
      <c r="I8881" t="s">
        <v>108</v>
      </c>
      <c r="J8881" t="s">
        <v>9</v>
      </c>
      <c r="K8881" t="s">
        <v>9</v>
      </c>
      <c r="L8881" t="s">
        <v>9</v>
      </c>
      <c r="M8881" t="s">
        <v>3416</v>
      </c>
      <c r="O8881" t="s">
        <v>110</v>
      </c>
      <c r="P8881" t="s">
        <v>9</v>
      </c>
      <c r="Q8881" t="s">
        <v>3417</v>
      </c>
      <c r="R8881" t="s">
        <v>122</v>
      </c>
      <c r="S8881" t="s">
        <v>125</v>
      </c>
      <c r="T8881">
        <v>1</v>
      </c>
      <c r="U8881" t="s">
        <v>475</v>
      </c>
      <c r="W8881" t="s">
        <v>386</v>
      </c>
    </row>
    <row r="8882" spans="1:23" x14ac:dyDescent="0.25">
      <c r="A8882" t="s">
        <v>34</v>
      </c>
      <c r="B8882" s="1">
        <v>43709</v>
      </c>
      <c r="C8882">
        <v>-20.91</v>
      </c>
      <c r="D8882" t="s">
        <v>491</v>
      </c>
      <c r="E8882" t="s">
        <v>491</v>
      </c>
      <c r="F8882" t="s">
        <v>3424</v>
      </c>
      <c r="G8882" t="s">
        <v>120</v>
      </c>
      <c r="H8882" t="s">
        <v>83</v>
      </c>
      <c r="I8882" t="s">
        <v>83</v>
      </c>
      <c r="J8882" t="s">
        <v>9</v>
      </c>
      <c r="K8882" t="s">
        <v>9</v>
      </c>
      <c r="L8882" t="s">
        <v>9</v>
      </c>
      <c r="M8882" t="s">
        <v>3425</v>
      </c>
      <c r="O8882" t="s">
        <v>120</v>
      </c>
      <c r="P8882" t="s">
        <v>9</v>
      </c>
      <c r="Q8882" t="s">
        <v>3426</v>
      </c>
      <c r="R8882" t="s">
        <v>122</v>
      </c>
      <c r="S8882" t="s">
        <v>127</v>
      </c>
      <c r="T8882">
        <v>12</v>
      </c>
      <c r="U8882" t="s">
        <v>475</v>
      </c>
      <c r="W8882" t="s">
        <v>386</v>
      </c>
    </row>
    <row r="8883" spans="1:23" x14ac:dyDescent="0.25">
      <c r="A8883" t="s">
        <v>544</v>
      </c>
      <c r="B8883" s="1">
        <v>43709</v>
      </c>
      <c r="C8883">
        <v>-11.47</v>
      </c>
      <c r="D8883" t="s">
        <v>1000</v>
      </c>
      <c r="E8883" t="s">
        <v>1000</v>
      </c>
      <c r="F8883" t="s">
        <v>3423</v>
      </c>
      <c r="G8883" t="s">
        <v>104</v>
      </c>
      <c r="H8883" t="s">
        <v>7</v>
      </c>
      <c r="I8883" t="s">
        <v>7</v>
      </c>
      <c r="J8883" t="s">
        <v>9</v>
      </c>
      <c r="O8883" t="s">
        <v>104</v>
      </c>
      <c r="P8883" t="s">
        <v>9</v>
      </c>
      <c r="Q8883" t="s">
        <v>9</v>
      </c>
      <c r="R8883" t="s">
        <v>122</v>
      </c>
      <c r="S8883" t="s">
        <v>127</v>
      </c>
      <c r="T8883">
        <v>12</v>
      </c>
      <c r="U8883" t="s">
        <v>475</v>
      </c>
      <c r="W8883" t="s">
        <v>386</v>
      </c>
    </row>
    <row r="8884" spans="1:23" x14ac:dyDescent="0.25">
      <c r="A8884" t="s">
        <v>34</v>
      </c>
      <c r="B8884" s="1">
        <v>43709</v>
      </c>
      <c r="C8884">
        <v>-41.83</v>
      </c>
      <c r="D8884" t="s">
        <v>491</v>
      </c>
      <c r="E8884" t="s">
        <v>491</v>
      </c>
      <c r="F8884" t="s">
        <v>3418</v>
      </c>
      <c r="G8884" t="s">
        <v>120</v>
      </c>
      <c r="H8884" t="s">
        <v>83</v>
      </c>
      <c r="I8884" t="s">
        <v>83</v>
      </c>
      <c r="J8884" t="s">
        <v>9</v>
      </c>
      <c r="K8884" t="s">
        <v>9</v>
      </c>
      <c r="L8884" t="s">
        <v>9</v>
      </c>
      <c r="M8884" t="s">
        <v>3419</v>
      </c>
      <c r="O8884" t="s">
        <v>120</v>
      </c>
      <c r="P8884" t="s">
        <v>9</v>
      </c>
      <c r="Q8884" t="s">
        <v>3420</v>
      </c>
      <c r="R8884" t="s">
        <v>122</v>
      </c>
      <c r="S8884" t="s">
        <v>127</v>
      </c>
      <c r="T8884">
        <v>12</v>
      </c>
      <c r="U8884" t="s">
        <v>475</v>
      </c>
      <c r="W8884" t="s">
        <v>386</v>
      </c>
    </row>
    <row r="8885" spans="1:23" x14ac:dyDescent="0.25">
      <c r="A8885" t="s">
        <v>544</v>
      </c>
      <c r="B8885" s="1">
        <v>43709</v>
      </c>
      <c r="C8885">
        <v>-4.3600000000000003</v>
      </c>
      <c r="D8885" t="s">
        <v>1000</v>
      </c>
      <c r="E8885" t="s">
        <v>1000</v>
      </c>
      <c r="F8885" t="s">
        <v>3423</v>
      </c>
      <c r="G8885" t="s">
        <v>104</v>
      </c>
      <c r="H8885" t="s">
        <v>7</v>
      </c>
      <c r="I8885" t="s">
        <v>7</v>
      </c>
      <c r="J8885" t="s">
        <v>9</v>
      </c>
      <c r="O8885" t="s">
        <v>104</v>
      </c>
      <c r="P8885" t="s">
        <v>9</v>
      </c>
      <c r="Q8885" t="s">
        <v>9</v>
      </c>
      <c r="R8885" t="s">
        <v>122</v>
      </c>
      <c r="S8885" t="s">
        <v>127</v>
      </c>
      <c r="T8885">
        <v>12</v>
      </c>
      <c r="U8885" t="s">
        <v>475</v>
      </c>
      <c r="W8885" t="s">
        <v>386</v>
      </c>
    </row>
    <row r="8886" spans="1:23" x14ac:dyDescent="0.25">
      <c r="A8886" t="s">
        <v>544</v>
      </c>
      <c r="B8886" s="1">
        <v>43709</v>
      </c>
      <c r="C8886">
        <v>-5.16</v>
      </c>
      <c r="D8886" t="s">
        <v>1000</v>
      </c>
      <c r="E8886" t="s">
        <v>1000</v>
      </c>
      <c r="F8886" t="s">
        <v>3423</v>
      </c>
      <c r="G8886" t="s">
        <v>104</v>
      </c>
      <c r="H8886" t="s">
        <v>7</v>
      </c>
      <c r="I8886" t="s">
        <v>7</v>
      </c>
      <c r="J8886" t="s">
        <v>9</v>
      </c>
      <c r="O8886" t="s">
        <v>104</v>
      </c>
      <c r="P8886" t="s">
        <v>9</v>
      </c>
      <c r="Q8886" t="s">
        <v>9</v>
      </c>
      <c r="R8886" t="s">
        <v>122</v>
      </c>
      <c r="S8886" t="s">
        <v>127</v>
      </c>
      <c r="T8886">
        <v>12</v>
      </c>
      <c r="U8886" t="s">
        <v>475</v>
      </c>
      <c r="W8886" t="s">
        <v>386</v>
      </c>
    </row>
    <row r="8887" spans="1:23" x14ac:dyDescent="0.25">
      <c r="A8887" t="s">
        <v>414</v>
      </c>
      <c r="B8887" s="1">
        <v>43708</v>
      </c>
      <c r="C8887">
        <v>151.62</v>
      </c>
      <c r="D8887" t="s">
        <v>545</v>
      </c>
      <c r="E8887" t="s">
        <v>545</v>
      </c>
      <c r="F8887" t="s">
        <v>546</v>
      </c>
      <c r="G8887" t="s">
        <v>92</v>
      </c>
      <c r="H8887" t="s">
        <v>71</v>
      </c>
      <c r="I8887" t="s">
        <v>71</v>
      </c>
      <c r="J8887" t="s">
        <v>9</v>
      </c>
      <c r="O8887" t="s">
        <v>92</v>
      </c>
      <c r="P8887" t="s">
        <v>9</v>
      </c>
      <c r="Q8887" t="s">
        <v>9</v>
      </c>
      <c r="R8887" t="s">
        <v>92</v>
      </c>
      <c r="S8887" t="s">
        <v>127</v>
      </c>
      <c r="T8887">
        <v>12</v>
      </c>
      <c r="U8887" t="s">
        <v>475</v>
      </c>
      <c r="W8887" t="s">
        <v>386</v>
      </c>
    </row>
    <row r="8888" spans="1:23" x14ac:dyDescent="0.25">
      <c r="A8888" t="s">
        <v>19</v>
      </c>
      <c r="B8888" s="1">
        <v>43708</v>
      </c>
      <c r="C8888">
        <v>0.92</v>
      </c>
      <c r="D8888" t="s">
        <v>554</v>
      </c>
      <c r="E8888" t="s">
        <v>554</v>
      </c>
      <c r="F8888" t="s">
        <v>555</v>
      </c>
      <c r="G8888" t="s">
        <v>92</v>
      </c>
      <c r="H8888" t="s">
        <v>71</v>
      </c>
      <c r="I8888" t="s">
        <v>71</v>
      </c>
      <c r="J8888" t="s">
        <v>9</v>
      </c>
      <c r="O8888" t="s">
        <v>92</v>
      </c>
      <c r="P8888" t="s">
        <v>9</v>
      </c>
      <c r="Q8888" t="s">
        <v>9</v>
      </c>
      <c r="R8888" t="s">
        <v>92</v>
      </c>
      <c r="S8888" t="s">
        <v>127</v>
      </c>
      <c r="T8888">
        <v>12</v>
      </c>
      <c r="U8888" t="s">
        <v>475</v>
      </c>
      <c r="W8888" t="s">
        <v>386</v>
      </c>
    </row>
    <row r="8889" spans="1:23" x14ac:dyDescent="0.25">
      <c r="A8889" t="s">
        <v>391</v>
      </c>
      <c r="B8889" s="1">
        <v>43708</v>
      </c>
      <c r="C8889">
        <v>0.06</v>
      </c>
      <c r="D8889" t="s">
        <v>554</v>
      </c>
      <c r="E8889" t="s">
        <v>554</v>
      </c>
      <c r="F8889" t="s">
        <v>555</v>
      </c>
      <c r="G8889" t="s">
        <v>92</v>
      </c>
      <c r="H8889" t="s">
        <v>71</v>
      </c>
      <c r="I8889" t="s">
        <v>71</v>
      </c>
      <c r="J8889" t="s">
        <v>9</v>
      </c>
      <c r="O8889" t="s">
        <v>92</v>
      </c>
      <c r="P8889" t="s">
        <v>9</v>
      </c>
      <c r="Q8889" t="s">
        <v>9</v>
      </c>
      <c r="R8889" t="s">
        <v>92</v>
      </c>
      <c r="S8889" t="s">
        <v>127</v>
      </c>
      <c r="T8889">
        <v>12</v>
      </c>
      <c r="U8889" t="s">
        <v>475</v>
      </c>
      <c r="W8889" t="s">
        <v>386</v>
      </c>
    </row>
    <row r="8890" spans="1:23" x14ac:dyDescent="0.25">
      <c r="A8890" t="s">
        <v>553</v>
      </c>
      <c r="B8890" s="1">
        <v>43708</v>
      </c>
      <c r="C8890">
        <v>5.26</v>
      </c>
      <c r="D8890" t="s">
        <v>554</v>
      </c>
      <c r="E8890" t="s">
        <v>554</v>
      </c>
      <c r="F8890" t="s">
        <v>555</v>
      </c>
      <c r="G8890" t="s">
        <v>92</v>
      </c>
      <c r="H8890" t="s">
        <v>71</v>
      </c>
      <c r="I8890" t="s">
        <v>71</v>
      </c>
      <c r="J8890" t="s">
        <v>9</v>
      </c>
      <c r="O8890" t="s">
        <v>92</v>
      </c>
      <c r="P8890" t="s">
        <v>9</v>
      </c>
      <c r="Q8890" t="s">
        <v>9</v>
      </c>
      <c r="R8890" t="s">
        <v>92</v>
      </c>
      <c r="S8890" t="s">
        <v>127</v>
      </c>
      <c r="T8890">
        <v>12</v>
      </c>
      <c r="U8890" t="s">
        <v>475</v>
      </c>
      <c r="W8890" t="s">
        <v>386</v>
      </c>
    </row>
    <row r="8891" spans="1:23" x14ac:dyDescent="0.25">
      <c r="A8891" t="s">
        <v>413</v>
      </c>
      <c r="B8891" s="1">
        <v>43708</v>
      </c>
      <c r="C8891">
        <v>0.57999999999999996</v>
      </c>
      <c r="D8891" t="s">
        <v>545</v>
      </c>
      <c r="E8891" t="s">
        <v>545</v>
      </c>
      <c r="F8891" t="s">
        <v>546</v>
      </c>
      <c r="G8891" t="s">
        <v>92</v>
      </c>
      <c r="H8891" t="s">
        <v>71</v>
      </c>
      <c r="I8891" t="s">
        <v>71</v>
      </c>
      <c r="J8891" t="s">
        <v>9</v>
      </c>
      <c r="O8891" t="s">
        <v>92</v>
      </c>
      <c r="P8891" t="s">
        <v>9</v>
      </c>
      <c r="Q8891" t="s">
        <v>9</v>
      </c>
      <c r="R8891" t="s">
        <v>92</v>
      </c>
      <c r="S8891" t="s">
        <v>127</v>
      </c>
      <c r="T8891">
        <v>12</v>
      </c>
      <c r="U8891" t="s">
        <v>475</v>
      </c>
      <c r="W8891" t="s">
        <v>386</v>
      </c>
    </row>
    <row r="8892" spans="1:23" x14ac:dyDescent="0.25">
      <c r="A8892" t="s">
        <v>966</v>
      </c>
      <c r="B8892" s="1">
        <v>43708</v>
      </c>
      <c r="C8892">
        <v>90.39</v>
      </c>
      <c r="D8892" t="s">
        <v>545</v>
      </c>
      <c r="E8892" t="s">
        <v>545</v>
      </c>
      <c r="F8892" t="s">
        <v>546</v>
      </c>
      <c r="G8892" t="s">
        <v>92</v>
      </c>
      <c r="H8892" t="s">
        <v>71</v>
      </c>
      <c r="I8892" t="s">
        <v>71</v>
      </c>
      <c r="J8892" t="s">
        <v>9</v>
      </c>
      <c r="O8892" t="s">
        <v>92</v>
      </c>
      <c r="P8892" t="s">
        <v>9</v>
      </c>
      <c r="Q8892" t="s">
        <v>9</v>
      </c>
      <c r="R8892" t="s">
        <v>92</v>
      </c>
      <c r="S8892" t="s">
        <v>127</v>
      </c>
      <c r="T8892">
        <v>12</v>
      </c>
      <c r="U8892" t="s">
        <v>475</v>
      </c>
      <c r="W8892" t="s">
        <v>386</v>
      </c>
    </row>
    <row r="8893" spans="1:23" x14ac:dyDescent="0.25">
      <c r="A8893" t="s">
        <v>492</v>
      </c>
      <c r="B8893" s="1">
        <v>43708</v>
      </c>
      <c r="C8893">
        <v>3.22</v>
      </c>
      <c r="D8893" t="s">
        <v>495</v>
      </c>
      <c r="E8893" t="s">
        <v>495</v>
      </c>
      <c r="F8893" t="s">
        <v>496</v>
      </c>
      <c r="G8893" t="s">
        <v>104</v>
      </c>
      <c r="H8893" t="s">
        <v>16</v>
      </c>
      <c r="I8893" t="s">
        <v>16</v>
      </c>
      <c r="J8893" t="s">
        <v>9</v>
      </c>
      <c r="O8893" t="s">
        <v>104</v>
      </c>
      <c r="P8893" t="s">
        <v>9</v>
      </c>
      <c r="Q8893" t="s">
        <v>9</v>
      </c>
      <c r="R8893" t="s">
        <v>122</v>
      </c>
      <c r="S8893" t="s">
        <v>127</v>
      </c>
      <c r="T8893">
        <v>12</v>
      </c>
      <c r="U8893" t="s">
        <v>475</v>
      </c>
      <c r="W8893" t="s">
        <v>386</v>
      </c>
    </row>
    <row r="8894" spans="1:23" x14ac:dyDescent="0.25">
      <c r="A8894" t="s">
        <v>492</v>
      </c>
      <c r="B8894" s="1">
        <v>43708</v>
      </c>
      <c r="C8894">
        <v>-290</v>
      </c>
      <c r="D8894" t="s">
        <v>1203</v>
      </c>
      <c r="E8894" t="s">
        <v>1203</v>
      </c>
      <c r="F8894" t="s">
        <v>1204</v>
      </c>
      <c r="G8894" t="s">
        <v>13</v>
      </c>
      <c r="H8894" t="s">
        <v>38</v>
      </c>
      <c r="I8894" t="s">
        <v>38</v>
      </c>
      <c r="J8894" t="s">
        <v>9</v>
      </c>
      <c r="O8894" t="s">
        <v>13</v>
      </c>
      <c r="P8894" t="s">
        <v>9</v>
      </c>
      <c r="Q8894" t="s">
        <v>9</v>
      </c>
      <c r="R8894" t="s">
        <v>122</v>
      </c>
      <c r="S8894" t="s">
        <v>127</v>
      </c>
      <c r="T8894">
        <v>12</v>
      </c>
      <c r="U8894" t="s">
        <v>475</v>
      </c>
      <c r="W8894" t="s">
        <v>386</v>
      </c>
    </row>
    <row r="8895" spans="1:23" x14ac:dyDescent="0.25">
      <c r="A8895" t="s">
        <v>492</v>
      </c>
      <c r="B8895" s="1">
        <v>43708</v>
      </c>
      <c r="C8895">
        <v>-14</v>
      </c>
      <c r="D8895" t="s">
        <v>3427</v>
      </c>
      <c r="E8895" t="s">
        <v>3427</v>
      </c>
      <c r="F8895" t="s">
        <v>3428</v>
      </c>
      <c r="G8895" t="s">
        <v>117</v>
      </c>
      <c r="H8895" t="s">
        <v>45</v>
      </c>
      <c r="I8895" t="s">
        <v>45</v>
      </c>
      <c r="J8895" t="s">
        <v>9</v>
      </c>
      <c r="O8895" t="s">
        <v>117</v>
      </c>
      <c r="P8895" t="s">
        <v>9</v>
      </c>
      <c r="Q8895" t="s">
        <v>9</v>
      </c>
      <c r="R8895" t="s">
        <v>122</v>
      </c>
      <c r="S8895" t="s">
        <v>127</v>
      </c>
      <c r="T8895">
        <v>12</v>
      </c>
      <c r="U8895" t="s">
        <v>475</v>
      </c>
      <c r="W8895" t="s">
        <v>386</v>
      </c>
    </row>
    <row r="8896" spans="1:23" x14ac:dyDescent="0.25">
      <c r="A8896" t="s">
        <v>492</v>
      </c>
      <c r="B8896" s="1">
        <v>43708</v>
      </c>
      <c r="C8896">
        <v>-82.05</v>
      </c>
      <c r="D8896" t="s">
        <v>495</v>
      </c>
      <c r="E8896" t="s">
        <v>495</v>
      </c>
      <c r="F8896" t="s">
        <v>496</v>
      </c>
      <c r="G8896" t="s">
        <v>104</v>
      </c>
      <c r="H8896" t="s">
        <v>16</v>
      </c>
      <c r="I8896" t="s">
        <v>16</v>
      </c>
      <c r="J8896" t="s">
        <v>9</v>
      </c>
      <c r="O8896" t="s">
        <v>104</v>
      </c>
      <c r="P8896" t="s">
        <v>9</v>
      </c>
      <c r="Q8896" t="s">
        <v>9</v>
      </c>
      <c r="R8896" t="s">
        <v>122</v>
      </c>
      <c r="S8896" t="s">
        <v>127</v>
      </c>
      <c r="T8896">
        <v>12</v>
      </c>
      <c r="U8896" t="s">
        <v>475</v>
      </c>
      <c r="W8896" t="s">
        <v>386</v>
      </c>
    </row>
    <row r="8897" spans="1:23" x14ac:dyDescent="0.25">
      <c r="A8897" t="s">
        <v>492</v>
      </c>
      <c r="B8897" s="1">
        <v>43708</v>
      </c>
      <c r="C8897">
        <v>-70</v>
      </c>
      <c r="D8897" t="s">
        <v>3427</v>
      </c>
      <c r="E8897" t="s">
        <v>3427</v>
      </c>
      <c r="F8897" t="s">
        <v>3429</v>
      </c>
      <c r="G8897" t="s">
        <v>117</v>
      </c>
      <c r="H8897" t="s">
        <v>45</v>
      </c>
      <c r="I8897" t="s">
        <v>45</v>
      </c>
      <c r="J8897" t="s">
        <v>9</v>
      </c>
      <c r="O8897" t="s">
        <v>117</v>
      </c>
      <c r="P8897" t="s">
        <v>9</v>
      </c>
      <c r="Q8897" t="s">
        <v>9</v>
      </c>
      <c r="R8897" t="s">
        <v>122</v>
      </c>
      <c r="S8897" t="s">
        <v>127</v>
      </c>
      <c r="T8897">
        <v>12</v>
      </c>
      <c r="U8897" t="s">
        <v>475</v>
      </c>
      <c r="W8897" t="s">
        <v>386</v>
      </c>
    </row>
    <row r="8898" spans="1:23" x14ac:dyDescent="0.25">
      <c r="A8898" t="s">
        <v>356</v>
      </c>
      <c r="B8898" s="1">
        <v>43707</v>
      </c>
      <c r="C8898">
        <v>15.16</v>
      </c>
      <c r="D8898" t="s">
        <v>6618</v>
      </c>
      <c r="E8898" t="s">
        <v>6618</v>
      </c>
      <c r="F8898" t="s">
        <v>6487</v>
      </c>
      <c r="G8898" t="s">
        <v>89</v>
      </c>
      <c r="H8898" t="s">
        <v>69</v>
      </c>
      <c r="I8898" t="s">
        <v>69</v>
      </c>
      <c r="J8898" t="s">
        <v>9</v>
      </c>
      <c r="O8898" t="s">
        <v>89</v>
      </c>
      <c r="P8898" t="s">
        <v>9</v>
      </c>
      <c r="Q8898" t="s">
        <v>9</v>
      </c>
      <c r="R8898" t="s">
        <v>224</v>
      </c>
      <c r="S8898" t="s">
        <v>127</v>
      </c>
      <c r="T8898">
        <v>1</v>
      </c>
      <c r="U8898" t="s">
        <v>475</v>
      </c>
      <c r="W8898" t="s">
        <v>386</v>
      </c>
    </row>
    <row r="8899" spans="1:23" x14ac:dyDescent="0.25">
      <c r="A8899" t="s">
        <v>336</v>
      </c>
      <c r="B8899" s="1">
        <v>43707</v>
      </c>
      <c r="C8899">
        <v>0.17</v>
      </c>
      <c r="D8899" t="s">
        <v>556</v>
      </c>
      <c r="E8899" t="s">
        <v>556</v>
      </c>
      <c r="F8899" t="s">
        <v>546</v>
      </c>
      <c r="G8899" t="s">
        <v>92</v>
      </c>
      <c r="H8899" t="s">
        <v>71</v>
      </c>
      <c r="I8899" t="s">
        <v>71</v>
      </c>
      <c r="J8899" t="s">
        <v>9</v>
      </c>
      <c r="O8899" t="s">
        <v>92</v>
      </c>
      <c r="P8899" t="s">
        <v>9</v>
      </c>
      <c r="Q8899" t="s">
        <v>9</v>
      </c>
      <c r="R8899" t="s">
        <v>92</v>
      </c>
      <c r="S8899" t="s">
        <v>127</v>
      </c>
      <c r="T8899">
        <v>12</v>
      </c>
      <c r="U8899" t="s">
        <v>475</v>
      </c>
      <c r="W8899" t="s">
        <v>386</v>
      </c>
    </row>
    <row r="8900" spans="1:23" x14ac:dyDescent="0.25">
      <c r="A8900" t="s">
        <v>336</v>
      </c>
      <c r="B8900" s="1">
        <v>43707</v>
      </c>
      <c r="C8900">
        <v>3</v>
      </c>
      <c r="D8900" t="s">
        <v>852</v>
      </c>
      <c r="E8900" t="s">
        <v>852</v>
      </c>
      <c r="F8900" t="s">
        <v>853</v>
      </c>
      <c r="G8900" t="s">
        <v>101</v>
      </c>
      <c r="H8900" t="s">
        <v>23</v>
      </c>
      <c r="I8900" t="s">
        <v>23</v>
      </c>
      <c r="J8900" t="s">
        <v>9</v>
      </c>
      <c r="O8900" t="s">
        <v>101</v>
      </c>
      <c r="P8900" t="s">
        <v>9</v>
      </c>
      <c r="Q8900" t="s">
        <v>9</v>
      </c>
      <c r="R8900" t="s">
        <v>122</v>
      </c>
      <c r="S8900" t="s">
        <v>127</v>
      </c>
      <c r="T8900">
        <v>12</v>
      </c>
      <c r="U8900" t="s">
        <v>475</v>
      </c>
      <c r="W8900" t="s">
        <v>386</v>
      </c>
    </row>
    <row r="8901" spans="1:23" x14ac:dyDescent="0.25">
      <c r="A8901" t="s">
        <v>356</v>
      </c>
      <c r="B8901" s="1">
        <v>43707</v>
      </c>
      <c r="C8901">
        <v>5.95</v>
      </c>
      <c r="D8901" t="s">
        <v>6618</v>
      </c>
      <c r="E8901" t="s">
        <v>6618</v>
      </c>
      <c r="F8901" t="s">
        <v>6487</v>
      </c>
      <c r="G8901" t="s">
        <v>89</v>
      </c>
      <c r="H8901" t="s">
        <v>69</v>
      </c>
      <c r="I8901" t="s">
        <v>69</v>
      </c>
      <c r="J8901" t="s">
        <v>9</v>
      </c>
      <c r="O8901" t="s">
        <v>89</v>
      </c>
      <c r="P8901" t="s">
        <v>9</v>
      </c>
      <c r="Q8901" t="s">
        <v>9</v>
      </c>
      <c r="R8901" t="s">
        <v>224</v>
      </c>
      <c r="S8901" t="s">
        <v>127</v>
      </c>
      <c r="T8901">
        <v>1</v>
      </c>
      <c r="U8901" t="s">
        <v>475</v>
      </c>
      <c r="W8901" t="s">
        <v>386</v>
      </c>
    </row>
    <row r="8902" spans="1:23" x14ac:dyDescent="0.25">
      <c r="A8902" t="s">
        <v>356</v>
      </c>
      <c r="B8902" s="1">
        <v>43707</v>
      </c>
      <c r="C8902">
        <v>15.16</v>
      </c>
      <c r="D8902" t="s">
        <v>6618</v>
      </c>
      <c r="E8902" t="s">
        <v>6618</v>
      </c>
      <c r="F8902" t="s">
        <v>6487</v>
      </c>
      <c r="G8902" t="s">
        <v>89</v>
      </c>
      <c r="H8902" t="s">
        <v>69</v>
      </c>
      <c r="I8902" t="s">
        <v>69</v>
      </c>
      <c r="J8902" t="s">
        <v>9</v>
      </c>
      <c r="O8902" t="s">
        <v>89</v>
      </c>
      <c r="P8902" t="s">
        <v>9</v>
      </c>
      <c r="Q8902" t="s">
        <v>9</v>
      </c>
      <c r="R8902" t="s">
        <v>224</v>
      </c>
      <c r="S8902" t="s">
        <v>127</v>
      </c>
      <c r="T8902">
        <v>1</v>
      </c>
      <c r="U8902" t="s">
        <v>475</v>
      </c>
      <c r="W8902" t="s">
        <v>386</v>
      </c>
    </row>
    <row r="8903" spans="1:23" x14ac:dyDescent="0.25">
      <c r="A8903" t="s">
        <v>356</v>
      </c>
      <c r="B8903" s="1">
        <v>43707</v>
      </c>
      <c r="C8903">
        <v>5.95</v>
      </c>
      <c r="D8903" t="s">
        <v>6618</v>
      </c>
      <c r="E8903" t="s">
        <v>6618</v>
      </c>
      <c r="F8903" t="s">
        <v>6487</v>
      </c>
      <c r="G8903" t="s">
        <v>89</v>
      </c>
      <c r="H8903" t="s">
        <v>69</v>
      </c>
      <c r="I8903" t="s">
        <v>69</v>
      </c>
      <c r="J8903" t="s">
        <v>9</v>
      </c>
      <c r="O8903" t="s">
        <v>89</v>
      </c>
      <c r="P8903" t="s">
        <v>9</v>
      </c>
      <c r="Q8903" t="s">
        <v>9</v>
      </c>
      <c r="R8903" t="s">
        <v>224</v>
      </c>
      <c r="S8903" t="s">
        <v>127</v>
      </c>
      <c r="T8903">
        <v>1</v>
      </c>
      <c r="U8903" t="s">
        <v>475</v>
      </c>
      <c r="W8903" t="s">
        <v>386</v>
      </c>
    </row>
    <row r="8904" spans="1:23" x14ac:dyDescent="0.25">
      <c r="A8904" t="s">
        <v>492</v>
      </c>
      <c r="B8904" s="1">
        <v>43707</v>
      </c>
      <c r="C8904">
        <v>-3.27</v>
      </c>
      <c r="D8904" t="s">
        <v>1480</v>
      </c>
      <c r="E8904" t="s">
        <v>1480</v>
      </c>
      <c r="F8904" t="s">
        <v>3430</v>
      </c>
      <c r="G8904" t="s">
        <v>10</v>
      </c>
      <c r="H8904" t="s">
        <v>98</v>
      </c>
      <c r="I8904" t="s">
        <v>98</v>
      </c>
      <c r="J8904" t="s">
        <v>9</v>
      </c>
      <c r="O8904" t="s">
        <v>10</v>
      </c>
      <c r="P8904" t="s">
        <v>9</v>
      </c>
      <c r="Q8904" t="s">
        <v>3431</v>
      </c>
      <c r="R8904" t="s">
        <v>122</v>
      </c>
      <c r="S8904" t="s">
        <v>125</v>
      </c>
      <c r="T8904">
        <v>1</v>
      </c>
      <c r="U8904" t="s">
        <v>475</v>
      </c>
      <c r="W8904" t="s">
        <v>386</v>
      </c>
    </row>
    <row r="8905" spans="1:23" x14ac:dyDescent="0.25">
      <c r="A8905" t="s">
        <v>487</v>
      </c>
      <c r="B8905" s="1">
        <v>43707</v>
      </c>
      <c r="C8905">
        <v>100</v>
      </c>
      <c r="D8905" t="s">
        <v>719</v>
      </c>
      <c r="E8905" t="s">
        <v>719</v>
      </c>
      <c r="F8905" t="s">
        <v>501</v>
      </c>
      <c r="G8905" t="s">
        <v>92</v>
      </c>
      <c r="H8905" t="s">
        <v>30</v>
      </c>
      <c r="I8905" t="s">
        <v>30</v>
      </c>
      <c r="J8905" t="s">
        <v>9</v>
      </c>
      <c r="O8905" t="s">
        <v>92</v>
      </c>
      <c r="P8905" t="s">
        <v>9</v>
      </c>
      <c r="Q8905" t="s">
        <v>9</v>
      </c>
      <c r="R8905" t="s">
        <v>92</v>
      </c>
      <c r="S8905" t="s">
        <v>127</v>
      </c>
      <c r="T8905">
        <v>12</v>
      </c>
      <c r="U8905" t="s">
        <v>475</v>
      </c>
      <c r="W8905" t="s">
        <v>386</v>
      </c>
    </row>
    <row r="8906" spans="1:23" x14ac:dyDescent="0.25">
      <c r="A8906" t="s">
        <v>492</v>
      </c>
      <c r="B8906" s="1">
        <v>43707</v>
      </c>
      <c r="C8906">
        <v>-6.68</v>
      </c>
      <c r="D8906" t="s">
        <v>493</v>
      </c>
      <c r="E8906" t="s">
        <v>493</v>
      </c>
      <c r="F8906" t="s">
        <v>494</v>
      </c>
      <c r="G8906" t="s">
        <v>104</v>
      </c>
      <c r="H8906" t="s">
        <v>16</v>
      </c>
      <c r="I8906" t="s">
        <v>16</v>
      </c>
      <c r="J8906" t="s">
        <v>9</v>
      </c>
      <c r="O8906" t="s">
        <v>104</v>
      </c>
      <c r="P8906" t="s">
        <v>9</v>
      </c>
      <c r="Q8906" t="s">
        <v>9</v>
      </c>
      <c r="R8906" t="s">
        <v>122</v>
      </c>
      <c r="S8906" t="s">
        <v>127</v>
      </c>
      <c r="T8906">
        <v>12</v>
      </c>
      <c r="U8906" t="s">
        <v>475</v>
      </c>
      <c r="W8906" t="s">
        <v>386</v>
      </c>
    </row>
    <row r="8907" spans="1:23" x14ac:dyDescent="0.25">
      <c r="A8907" t="s">
        <v>19</v>
      </c>
      <c r="B8907" s="1">
        <v>43707</v>
      </c>
      <c r="C8907">
        <v>3982.37</v>
      </c>
      <c r="D8907" t="s">
        <v>719</v>
      </c>
      <c r="E8907" t="s">
        <v>719</v>
      </c>
      <c r="F8907" t="s">
        <v>565</v>
      </c>
      <c r="G8907" t="s">
        <v>92</v>
      </c>
      <c r="H8907" t="s">
        <v>30</v>
      </c>
      <c r="I8907" t="s">
        <v>30</v>
      </c>
      <c r="J8907" t="s">
        <v>9</v>
      </c>
      <c r="O8907" t="s">
        <v>92</v>
      </c>
      <c r="P8907" t="s">
        <v>9</v>
      </c>
      <c r="Q8907" t="s">
        <v>9</v>
      </c>
      <c r="R8907" t="s">
        <v>92</v>
      </c>
      <c r="S8907" t="s">
        <v>127</v>
      </c>
      <c r="T8907">
        <v>12</v>
      </c>
      <c r="U8907" t="s">
        <v>475</v>
      </c>
      <c r="W8907" t="s">
        <v>386</v>
      </c>
    </row>
    <row r="8908" spans="1:23" x14ac:dyDescent="0.25">
      <c r="A8908" t="s">
        <v>19</v>
      </c>
      <c r="B8908" s="1">
        <v>43707</v>
      </c>
      <c r="C8908">
        <v>3814.27</v>
      </c>
      <c r="D8908" t="s">
        <v>562</v>
      </c>
      <c r="E8908" t="s">
        <v>562</v>
      </c>
      <c r="F8908" t="s">
        <v>563</v>
      </c>
      <c r="G8908" t="s">
        <v>92</v>
      </c>
      <c r="H8908" t="s">
        <v>30</v>
      </c>
      <c r="I8908" t="s">
        <v>30</v>
      </c>
      <c r="J8908" t="s">
        <v>9</v>
      </c>
      <c r="O8908" t="s">
        <v>92</v>
      </c>
      <c r="P8908" t="s">
        <v>9</v>
      </c>
      <c r="Q8908" t="s">
        <v>9</v>
      </c>
      <c r="R8908" t="s">
        <v>92</v>
      </c>
      <c r="S8908" t="s">
        <v>127</v>
      </c>
      <c r="T8908">
        <v>12</v>
      </c>
      <c r="U8908" t="s">
        <v>475</v>
      </c>
      <c r="W8908" t="s">
        <v>386</v>
      </c>
    </row>
    <row r="8909" spans="1:23" x14ac:dyDescent="0.25">
      <c r="A8909" t="s">
        <v>492</v>
      </c>
      <c r="B8909" s="1">
        <v>43706</v>
      </c>
      <c r="C8909">
        <v>-16.53</v>
      </c>
      <c r="D8909" t="s">
        <v>3432</v>
      </c>
      <c r="E8909" t="s">
        <v>3432</v>
      </c>
      <c r="F8909" t="s">
        <v>3433</v>
      </c>
      <c r="G8909" t="s">
        <v>13</v>
      </c>
      <c r="H8909" t="s">
        <v>91</v>
      </c>
      <c r="I8909" t="s">
        <v>91</v>
      </c>
      <c r="J8909" t="s">
        <v>9</v>
      </c>
      <c r="O8909" t="s">
        <v>13</v>
      </c>
      <c r="P8909" t="s">
        <v>9</v>
      </c>
      <c r="Q8909" t="s">
        <v>9</v>
      </c>
      <c r="R8909" t="s">
        <v>122</v>
      </c>
      <c r="S8909" t="s">
        <v>127</v>
      </c>
      <c r="T8909">
        <v>12</v>
      </c>
      <c r="U8909" t="s">
        <v>475</v>
      </c>
      <c r="W8909" t="s">
        <v>386</v>
      </c>
    </row>
    <row r="8910" spans="1:23" x14ac:dyDescent="0.25">
      <c r="A8910" t="s">
        <v>492</v>
      </c>
      <c r="B8910" s="1">
        <v>43706</v>
      </c>
      <c r="C8910">
        <v>-10.99</v>
      </c>
      <c r="D8910" t="s">
        <v>588</v>
      </c>
      <c r="E8910" t="s">
        <v>588</v>
      </c>
      <c r="F8910" t="s">
        <v>589</v>
      </c>
      <c r="G8910" t="s">
        <v>13</v>
      </c>
      <c r="H8910" t="s">
        <v>37</v>
      </c>
      <c r="I8910" t="s">
        <v>37</v>
      </c>
      <c r="J8910" t="s">
        <v>9</v>
      </c>
      <c r="O8910" t="s">
        <v>13</v>
      </c>
      <c r="P8910" t="s">
        <v>9</v>
      </c>
      <c r="Q8910" t="s">
        <v>9</v>
      </c>
      <c r="R8910" t="s">
        <v>122</v>
      </c>
      <c r="S8910" t="s">
        <v>127</v>
      </c>
      <c r="T8910">
        <v>12</v>
      </c>
      <c r="U8910" t="s">
        <v>475</v>
      </c>
      <c r="W8910" t="s">
        <v>386</v>
      </c>
    </row>
    <row r="8911" spans="1:23" x14ac:dyDescent="0.25">
      <c r="A8911" t="s">
        <v>492</v>
      </c>
      <c r="B8911" s="1">
        <v>43706</v>
      </c>
      <c r="C8911">
        <v>-11</v>
      </c>
      <c r="D8911" t="s">
        <v>510</v>
      </c>
      <c r="E8911" t="s">
        <v>510</v>
      </c>
      <c r="F8911" t="s">
        <v>3435</v>
      </c>
      <c r="G8911" t="s">
        <v>13</v>
      </c>
      <c r="H8911" t="s">
        <v>148</v>
      </c>
      <c r="I8911" t="s">
        <v>148</v>
      </c>
      <c r="J8911" t="s">
        <v>9</v>
      </c>
      <c r="O8911" t="s">
        <v>13</v>
      </c>
      <c r="P8911" t="s">
        <v>9</v>
      </c>
      <c r="Q8911" t="s">
        <v>3436</v>
      </c>
      <c r="R8911" t="s">
        <v>122</v>
      </c>
      <c r="S8911" t="s">
        <v>127</v>
      </c>
      <c r="T8911">
        <v>12</v>
      </c>
      <c r="U8911" t="s">
        <v>475</v>
      </c>
      <c r="W8911" t="s">
        <v>386</v>
      </c>
    </row>
    <row r="8912" spans="1:23" x14ac:dyDescent="0.25">
      <c r="A8912" t="s">
        <v>6411</v>
      </c>
      <c r="B8912" s="1">
        <v>43706</v>
      </c>
      <c r="C8912">
        <v>2.39</v>
      </c>
      <c r="D8912" t="s">
        <v>556</v>
      </c>
      <c r="E8912" t="s">
        <v>556</v>
      </c>
      <c r="F8912" t="s">
        <v>8328</v>
      </c>
      <c r="G8912" t="s">
        <v>92</v>
      </c>
      <c r="H8912" t="s">
        <v>71</v>
      </c>
      <c r="I8912" t="s">
        <v>71</v>
      </c>
      <c r="J8912" t="s">
        <v>9</v>
      </c>
      <c r="O8912" t="s">
        <v>92</v>
      </c>
      <c r="P8912" t="s">
        <v>9</v>
      </c>
      <c r="Q8912" t="s">
        <v>9</v>
      </c>
      <c r="R8912" t="s">
        <v>92</v>
      </c>
      <c r="S8912" t="s">
        <v>127</v>
      </c>
      <c r="T8912">
        <v>12</v>
      </c>
      <c r="U8912" t="s">
        <v>475</v>
      </c>
      <c r="W8912" t="s">
        <v>386</v>
      </c>
    </row>
    <row r="8913" spans="1:23" x14ac:dyDescent="0.25">
      <c r="A8913" t="s">
        <v>544</v>
      </c>
      <c r="B8913" s="1">
        <v>43706</v>
      </c>
      <c r="C8913">
        <v>-136.16</v>
      </c>
      <c r="D8913" t="s">
        <v>1833</v>
      </c>
      <c r="E8913" t="s">
        <v>1833</v>
      </c>
      <c r="F8913" t="s">
        <v>3434</v>
      </c>
      <c r="G8913" t="s">
        <v>104</v>
      </c>
      <c r="H8913" t="s">
        <v>12</v>
      </c>
      <c r="I8913" t="s">
        <v>12</v>
      </c>
      <c r="J8913" t="s">
        <v>9</v>
      </c>
      <c r="O8913" t="s">
        <v>104</v>
      </c>
      <c r="P8913" t="s">
        <v>9</v>
      </c>
      <c r="Q8913" t="s">
        <v>9</v>
      </c>
      <c r="R8913" t="s">
        <v>122</v>
      </c>
      <c r="S8913" t="s">
        <v>127</v>
      </c>
      <c r="T8913">
        <v>12</v>
      </c>
      <c r="U8913" t="s">
        <v>475</v>
      </c>
      <c r="W8913" t="s">
        <v>386</v>
      </c>
    </row>
    <row r="8914" spans="1:23" x14ac:dyDescent="0.25">
      <c r="A8914" t="s">
        <v>492</v>
      </c>
      <c r="B8914" s="1">
        <v>43706</v>
      </c>
      <c r="C8914">
        <v>-11</v>
      </c>
      <c r="D8914" t="s">
        <v>938</v>
      </c>
      <c r="E8914" t="s">
        <v>938</v>
      </c>
      <c r="F8914" t="s">
        <v>3444</v>
      </c>
      <c r="G8914" t="s">
        <v>104</v>
      </c>
      <c r="H8914" t="s">
        <v>12</v>
      </c>
      <c r="I8914" t="s">
        <v>12</v>
      </c>
      <c r="J8914" t="s">
        <v>9</v>
      </c>
      <c r="O8914" t="s">
        <v>104</v>
      </c>
      <c r="P8914" t="s">
        <v>9</v>
      </c>
      <c r="Q8914" t="s">
        <v>9</v>
      </c>
      <c r="R8914" t="s">
        <v>122</v>
      </c>
      <c r="S8914" t="s">
        <v>127</v>
      </c>
      <c r="T8914">
        <v>12</v>
      </c>
      <c r="U8914" t="s">
        <v>475</v>
      </c>
      <c r="W8914" t="s">
        <v>386</v>
      </c>
    </row>
    <row r="8915" spans="1:23" x14ac:dyDescent="0.25">
      <c r="A8915" t="s">
        <v>544</v>
      </c>
      <c r="B8915" s="1">
        <v>43706</v>
      </c>
      <c r="C8915">
        <v>-5</v>
      </c>
      <c r="D8915" t="s">
        <v>3437</v>
      </c>
      <c r="E8915" t="s">
        <v>3437</v>
      </c>
      <c r="F8915" t="s">
        <v>3438</v>
      </c>
      <c r="G8915" t="s">
        <v>117</v>
      </c>
      <c r="H8915" t="s">
        <v>45</v>
      </c>
      <c r="I8915" t="s">
        <v>45</v>
      </c>
      <c r="J8915" t="s">
        <v>9</v>
      </c>
      <c r="O8915" t="s">
        <v>117</v>
      </c>
      <c r="P8915" t="s">
        <v>9</v>
      </c>
      <c r="Q8915" t="s">
        <v>3439</v>
      </c>
      <c r="R8915" t="s">
        <v>122</v>
      </c>
      <c r="S8915" t="s">
        <v>127</v>
      </c>
      <c r="T8915">
        <v>12</v>
      </c>
      <c r="U8915" t="s">
        <v>475</v>
      </c>
      <c r="W8915" t="s">
        <v>386</v>
      </c>
    </row>
    <row r="8916" spans="1:23" x14ac:dyDescent="0.25">
      <c r="A8916" t="s">
        <v>544</v>
      </c>
      <c r="B8916" s="1">
        <v>43706</v>
      </c>
      <c r="C8916">
        <v>-12.5</v>
      </c>
      <c r="D8916" t="s">
        <v>3440</v>
      </c>
      <c r="E8916" t="s">
        <v>3440</v>
      </c>
      <c r="F8916" t="s">
        <v>3441</v>
      </c>
      <c r="G8916" t="s">
        <v>104</v>
      </c>
      <c r="H8916" t="s">
        <v>7</v>
      </c>
      <c r="I8916" t="s">
        <v>7</v>
      </c>
      <c r="J8916" t="s">
        <v>9</v>
      </c>
      <c r="O8916" t="s">
        <v>104</v>
      </c>
      <c r="P8916" t="s">
        <v>9</v>
      </c>
      <c r="Q8916" t="s">
        <v>9</v>
      </c>
      <c r="R8916" t="s">
        <v>122</v>
      </c>
      <c r="S8916" t="s">
        <v>127</v>
      </c>
      <c r="T8916">
        <v>12</v>
      </c>
      <c r="U8916" t="s">
        <v>475</v>
      </c>
      <c r="W8916" t="s">
        <v>386</v>
      </c>
    </row>
    <row r="8917" spans="1:23" x14ac:dyDescent="0.25">
      <c r="A8917" t="s">
        <v>544</v>
      </c>
      <c r="B8917" s="1">
        <v>43706</v>
      </c>
      <c r="C8917">
        <v>-8.25</v>
      </c>
      <c r="D8917" t="s">
        <v>3445</v>
      </c>
      <c r="E8917" t="s">
        <v>3445</v>
      </c>
      <c r="F8917" t="s">
        <v>3446</v>
      </c>
      <c r="G8917" t="s">
        <v>104</v>
      </c>
      <c r="H8917" t="s">
        <v>7</v>
      </c>
      <c r="I8917" t="s">
        <v>7</v>
      </c>
      <c r="J8917" t="s">
        <v>9</v>
      </c>
      <c r="O8917" t="s">
        <v>104</v>
      </c>
      <c r="P8917" t="s">
        <v>9</v>
      </c>
      <c r="Q8917" t="s">
        <v>9</v>
      </c>
      <c r="R8917" t="s">
        <v>122</v>
      </c>
      <c r="S8917" t="s">
        <v>127</v>
      </c>
      <c r="T8917">
        <v>12</v>
      </c>
      <c r="U8917" t="s">
        <v>475</v>
      </c>
      <c r="W8917" t="s">
        <v>386</v>
      </c>
    </row>
    <row r="8918" spans="1:23" x14ac:dyDescent="0.25">
      <c r="A8918" t="s">
        <v>544</v>
      </c>
      <c r="B8918" s="1">
        <v>43706</v>
      </c>
      <c r="C8918">
        <v>-14.42</v>
      </c>
      <c r="D8918" t="s">
        <v>3442</v>
      </c>
      <c r="E8918" t="s">
        <v>3442</v>
      </c>
      <c r="F8918" t="s">
        <v>3443</v>
      </c>
      <c r="G8918" t="s">
        <v>104</v>
      </c>
      <c r="H8918" t="s">
        <v>7</v>
      </c>
      <c r="I8918" t="s">
        <v>7</v>
      </c>
      <c r="J8918" t="s">
        <v>9</v>
      </c>
      <c r="O8918" t="s">
        <v>104</v>
      </c>
      <c r="P8918" t="s">
        <v>9</v>
      </c>
      <c r="Q8918" t="s">
        <v>9</v>
      </c>
      <c r="R8918" t="s">
        <v>122</v>
      </c>
      <c r="S8918" t="s">
        <v>127</v>
      </c>
      <c r="T8918">
        <v>12</v>
      </c>
      <c r="U8918" t="s">
        <v>475</v>
      </c>
      <c r="W8918" t="s">
        <v>386</v>
      </c>
    </row>
    <row r="8919" spans="1:23" x14ac:dyDescent="0.25">
      <c r="A8919" t="s">
        <v>492</v>
      </c>
      <c r="B8919" s="1">
        <v>43705</v>
      </c>
      <c r="C8919">
        <v>-120.9</v>
      </c>
      <c r="D8919" t="s">
        <v>3447</v>
      </c>
      <c r="E8919" t="s">
        <v>3447</v>
      </c>
      <c r="F8919" t="s">
        <v>3448</v>
      </c>
      <c r="G8919" t="s">
        <v>117</v>
      </c>
      <c r="H8919" t="s">
        <v>45</v>
      </c>
      <c r="I8919" t="s">
        <v>45</v>
      </c>
      <c r="J8919" t="s">
        <v>9</v>
      </c>
      <c r="O8919" t="s">
        <v>117</v>
      </c>
      <c r="P8919" t="s">
        <v>9</v>
      </c>
      <c r="Q8919" t="s">
        <v>3449</v>
      </c>
      <c r="R8919" t="s">
        <v>122</v>
      </c>
      <c r="S8919" t="s">
        <v>127</v>
      </c>
      <c r="T8919">
        <v>12</v>
      </c>
      <c r="U8919" t="s">
        <v>475</v>
      </c>
      <c r="W8919" t="s">
        <v>386</v>
      </c>
    </row>
    <row r="8920" spans="1:23" x14ac:dyDescent="0.25">
      <c r="A8920" t="s">
        <v>492</v>
      </c>
      <c r="B8920" s="1">
        <v>43705</v>
      </c>
      <c r="C8920">
        <v>-115.51</v>
      </c>
      <c r="D8920" t="s">
        <v>3215</v>
      </c>
      <c r="E8920" t="s">
        <v>3215</v>
      </c>
      <c r="F8920" t="s">
        <v>3450</v>
      </c>
      <c r="G8920" t="s">
        <v>13</v>
      </c>
      <c r="H8920" t="s">
        <v>15</v>
      </c>
      <c r="I8920" t="s">
        <v>15</v>
      </c>
      <c r="J8920" t="s">
        <v>9</v>
      </c>
      <c r="O8920" t="s">
        <v>13</v>
      </c>
      <c r="P8920" t="s">
        <v>9</v>
      </c>
      <c r="Q8920" t="s">
        <v>3451</v>
      </c>
      <c r="R8920" t="s">
        <v>122</v>
      </c>
      <c r="S8920" t="s">
        <v>127</v>
      </c>
      <c r="T8920">
        <v>12</v>
      </c>
      <c r="U8920" t="s">
        <v>475</v>
      </c>
      <c r="W8920" t="s">
        <v>386</v>
      </c>
    </row>
    <row r="8921" spans="1:23" x14ac:dyDescent="0.25">
      <c r="A8921" t="s">
        <v>492</v>
      </c>
      <c r="B8921" s="1">
        <v>43705</v>
      </c>
      <c r="C8921">
        <v>-22.44</v>
      </c>
      <c r="D8921" t="s">
        <v>636</v>
      </c>
      <c r="E8921" t="s">
        <v>636</v>
      </c>
      <c r="F8921" t="s">
        <v>637</v>
      </c>
      <c r="G8921" t="s">
        <v>88</v>
      </c>
      <c r="H8921" t="s">
        <v>33</v>
      </c>
      <c r="I8921" t="s">
        <v>33</v>
      </c>
      <c r="J8921" t="s">
        <v>2324</v>
      </c>
      <c r="O8921" t="s">
        <v>88</v>
      </c>
      <c r="P8921" t="s">
        <v>9</v>
      </c>
      <c r="Q8921" t="s">
        <v>3455</v>
      </c>
      <c r="R8921" t="s">
        <v>122</v>
      </c>
      <c r="S8921" t="s">
        <v>127</v>
      </c>
      <c r="T8921">
        <v>1</v>
      </c>
      <c r="U8921" t="s">
        <v>475</v>
      </c>
      <c r="W8921" t="s">
        <v>386</v>
      </c>
    </row>
    <row r="8922" spans="1:23" x14ac:dyDescent="0.25">
      <c r="A8922" t="s">
        <v>492</v>
      </c>
      <c r="B8922" s="1">
        <v>43705</v>
      </c>
      <c r="C8922">
        <v>-35.22</v>
      </c>
      <c r="D8922" t="s">
        <v>3452</v>
      </c>
      <c r="E8922" t="s">
        <v>3452</v>
      </c>
      <c r="F8922" t="s">
        <v>3453</v>
      </c>
      <c r="G8922" t="s">
        <v>88</v>
      </c>
      <c r="H8922" t="s">
        <v>33</v>
      </c>
      <c r="I8922" t="s">
        <v>33</v>
      </c>
      <c r="J8922" t="s">
        <v>2324</v>
      </c>
      <c r="O8922" t="s">
        <v>88</v>
      </c>
      <c r="P8922" t="s">
        <v>9</v>
      </c>
      <c r="Q8922" t="s">
        <v>3454</v>
      </c>
      <c r="R8922" t="s">
        <v>122</v>
      </c>
      <c r="S8922" t="s">
        <v>127</v>
      </c>
      <c r="T8922">
        <v>1</v>
      </c>
      <c r="U8922" t="s">
        <v>475</v>
      </c>
      <c r="W8922" t="s">
        <v>386</v>
      </c>
    </row>
    <row r="8923" spans="1:23" x14ac:dyDescent="0.25">
      <c r="A8923" t="s">
        <v>19</v>
      </c>
      <c r="B8923" s="1">
        <v>43704</v>
      </c>
      <c r="C8923">
        <v>-317.82</v>
      </c>
      <c r="D8923" t="s">
        <v>17</v>
      </c>
      <c r="E8923" t="s">
        <v>17</v>
      </c>
      <c r="F8923" t="s">
        <v>778</v>
      </c>
      <c r="G8923" t="s">
        <v>55</v>
      </c>
      <c r="H8923" t="s">
        <v>18</v>
      </c>
      <c r="I8923" t="s">
        <v>18</v>
      </c>
      <c r="J8923" t="s">
        <v>9</v>
      </c>
      <c r="O8923" t="s">
        <v>55</v>
      </c>
      <c r="P8923" t="s">
        <v>9</v>
      </c>
      <c r="Q8923" t="s">
        <v>9</v>
      </c>
      <c r="R8923" t="s">
        <v>224</v>
      </c>
      <c r="S8923" t="s">
        <v>126</v>
      </c>
      <c r="T8923">
        <v>12</v>
      </c>
      <c r="U8923" t="s">
        <v>475</v>
      </c>
      <c r="W8923" t="s">
        <v>386</v>
      </c>
    </row>
    <row r="8924" spans="1:23" x14ac:dyDescent="0.25">
      <c r="A8924" t="s">
        <v>544</v>
      </c>
      <c r="B8924" s="1">
        <v>43703</v>
      </c>
      <c r="C8924">
        <v>-45.88</v>
      </c>
      <c r="D8924" t="s">
        <v>975</v>
      </c>
      <c r="E8924" t="s">
        <v>975</v>
      </c>
      <c r="F8924" t="s">
        <v>976</v>
      </c>
      <c r="G8924" t="s">
        <v>104</v>
      </c>
      <c r="H8924" t="s">
        <v>12</v>
      </c>
      <c r="I8924" t="s">
        <v>12</v>
      </c>
      <c r="J8924" t="s">
        <v>9</v>
      </c>
      <c r="O8924" t="s">
        <v>104</v>
      </c>
      <c r="P8924" t="s">
        <v>9</v>
      </c>
      <c r="Q8924" t="s">
        <v>9</v>
      </c>
      <c r="R8924" t="s">
        <v>122</v>
      </c>
      <c r="S8924" t="s">
        <v>127</v>
      </c>
      <c r="T8924">
        <v>12</v>
      </c>
      <c r="U8924" t="s">
        <v>475</v>
      </c>
      <c r="W8924" t="s">
        <v>386</v>
      </c>
    </row>
    <row r="8925" spans="1:23" x14ac:dyDescent="0.25">
      <c r="A8925" t="s">
        <v>544</v>
      </c>
      <c r="B8925" s="1">
        <v>43703</v>
      </c>
      <c r="C8925">
        <v>-331.6</v>
      </c>
      <c r="D8925" t="s">
        <v>644</v>
      </c>
      <c r="E8925" t="s">
        <v>644</v>
      </c>
      <c r="F8925" t="s">
        <v>3456</v>
      </c>
      <c r="G8925" t="s">
        <v>55</v>
      </c>
      <c r="H8925" t="s">
        <v>76</v>
      </c>
      <c r="I8925" t="s">
        <v>76</v>
      </c>
      <c r="J8925" t="s">
        <v>3457</v>
      </c>
      <c r="K8925" t="s">
        <v>3458</v>
      </c>
      <c r="O8925" t="s">
        <v>55</v>
      </c>
      <c r="P8925" t="s">
        <v>9</v>
      </c>
      <c r="Q8925" t="s">
        <v>3459</v>
      </c>
      <c r="R8925" t="s">
        <v>224</v>
      </c>
      <c r="S8925" t="s">
        <v>126</v>
      </c>
      <c r="T8925">
        <v>12</v>
      </c>
      <c r="U8925" t="s">
        <v>475</v>
      </c>
      <c r="V8925" t="s">
        <v>6075</v>
      </c>
      <c r="W8925" t="s">
        <v>386</v>
      </c>
    </row>
    <row r="8926" spans="1:23" x14ac:dyDescent="0.25">
      <c r="A8926" t="s">
        <v>492</v>
      </c>
      <c r="B8926" s="1">
        <v>43703</v>
      </c>
      <c r="C8926">
        <v>-45.78</v>
      </c>
      <c r="D8926" t="s">
        <v>3331</v>
      </c>
      <c r="E8926" t="s">
        <v>3331</v>
      </c>
      <c r="F8926" t="s">
        <v>3468</v>
      </c>
      <c r="G8926" t="s">
        <v>88</v>
      </c>
      <c r="H8926" t="s">
        <v>59</v>
      </c>
      <c r="I8926" t="s">
        <v>59</v>
      </c>
      <c r="J8926" t="s">
        <v>9</v>
      </c>
      <c r="O8926" t="s">
        <v>88</v>
      </c>
      <c r="P8926" t="s">
        <v>9</v>
      </c>
      <c r="Q8926" t="s">
        <v>9</v>
      </c>
      <c r="R8926" t="s">
        <v>122</v>
      </c>
      <c r="S8926" t="s">
        <v>127</v>
      </c>
      <c r="T8926">
        <v>1</v>
      </c>
      <c r="U8926" t="s">
        <v>475</v>
      </c>
      <c r="W8926" t="s">
        <v>386</v>
      </c>
    </row>
    <row r="8927" spans="1:23" x14ac:dyDescent="0.25">
      <c r="A8927" t="s">
        <v>492</v>
      </c>
      <c r="B8927" s="1">
        <v>43703</v>
      </c>
      <c r="C8927">
        <v>-20.6</v>
      </c>
      <c r="D8927" t="s">
        <v>3432</v>
      </c>
      <c r="E8927" t="s">
        <v>3432</v>
      </c>
      <c r="F8927" t="s">
        <v>3433</v>
      </c>
      <c r="G8927" t="s">
        <v>13</v>
      </c>
      <c r="H8927" t="s">
        <v>91</v>
      </c>
      <c r="I8927" t="s">
        <v>91</v>
      </c>
      <c r="J8927" t="s">
        <v>9</v>
      </c>
      <c r="O8927" t="s">
        <v>13</v>
      </c>
      <c r="P8927" t="s">
        <v>9</v>
      </c>
      <c r="Q8927" t="s">
        <v>9</v>
      </c>
      <c r="R8927" t="s">
        <v>122</v>
      </c>
      <c r="S8927" t="s">
        <v>127</v>
      </c>
      <c r="T8927">
        <v>12</v>
      </c>
      <c r="U8927" t="s">
        <v>475</v>
      </c>
      <c r="W8927" t="s">
        <v>386</v>
      </c>
    </row>
    <row r="8928" spans="1:23" x14ac:dyDescent="0.25">
      <c r="A8928" t="s">
        <v>605</v>
      </c>
      <c r="B8928" s="1">
        <v>43703</v>
      </c>
      <c r="C8928">
        <v>-13.18</v>
      </c>
      <c r="D8928" t="s">
        <v>606</v>
      </c>
      <c r="E8928" t="s">
        <v>606</v>
      </c>
      <c r="F8928" t="s">
        <v>3462</v>
      </c>
      <c r="G8928" t="s">
        <v>13</v>
      </c>
      <c r="H8928" t="s">
        <v>11</v>
      </c>
      <c r="I8928" t="s">
        <v>11</v>
      </c>
      <c r="J8928" t="s">
        <v>9</v>
      </c>
      <c r="O8928" t="s">
        <v>13</v>
      </c>
      <c r="P8928" t="s">
        <v>9</v>
      </c>
      <c r="Q8928" t="s">
        <v>9</v>
      </c>
      <c r="R8928" t="s">
        <v>122</v>
      </c>
      <c r="S8928" t="s">
        <v>127</v>
      </c>
      <c r="T8928">
        <v>12</v>
      </c>
      <c r="U8928" t="s">
        <v>475</v>
      </c>
      <c r="W8928" t="s">
        <v>386</v>
      </c>
    </row>
    <row r="8929" spans="1:23" x14ac:dyDescent="0.25">
      <c r="A8929" t="s">
        <v>19</v>
      </c>
      <c r="B8929" s="1">
        <v>43703</v>
      </c>
      <c r="C8929">
        <v>-4479.62</v>
      </c>
      <c r="D8929" t="s">
        <v>3463</v>
      </c>
      <c r="E8929" t="s">
        <v>3463</v>
      </c>
      <c r="F8929" t="s">
        <v>3464</v>
      </c>
      <c r="G8929" t="s">
        <v>55</v>
      </c>
      <c r="H8929" t="s">
        <v>225</v>
      </c>
      <c r="I8929" t="s">
        <v>225</v>
      </c>
      <c r="J8929" t="s">
        <v>3465</v>
      </c>
      <c r="O8929" t="s">
        <v>55</v>
      </c>
      <c r="P8929" t="s">
        <v>9</v>
      </c>
      <c r="Q8929" t="s">
        <v>3466</v>
      </c>
      <c r="R8929" t="s">
        <v>224</v>
      </c>
      <c r="S8929" t="s">
        <v>126</v>
      </c>
      <c r="T8929">
        <v>0</v>
      </c>
      <c r="U8929" t="s">
        <v>475</v>
      </c>
      <c r="V8929" t="s">
        <v>6075</v>
      </c>
      <c r="W8929" t="s">
        <v>386</v>
      </c>
    </row>
    <row r="8930" spans="1:23" x14ac:dyDescent="0.25">
      <c r="A8930" t="s">
        <v>19</v>
      </c>
      <c r="B8930" s="1">
        <v>43703</v>
      </c>
      <c r="C8930">
        <v>-279.14</v>
      </c>
      <c r="D8930" t="s">
        <v>576</v>
      </c>
      <c r="E8930" t="s">
        <v>576</v>
      </c>
      <c r="F8930" t="s">
        <v>505</v>
      </c>
      <c r="G8930" t="s">
        <v>94</v>
      </c>
      <c r="H8930" t="s">
        <v>24</v>
      </c>
      <c r="I8930" t="s">
        <v>24</v>
      </c>
      <c r="J8930" t="s">
        <v>9</v>
      </c>
      <c r="O8930" t="s">
        <v>94</v>
      </c>
      <c r="P8930" t="s">
        <v>29</v>
      </c>
      <c r="Q8930" t="s">
        <v>9</v>
      </c>
      <c r="R8930" t="s">
        <v>122</v>
      </c>
      <c r="S8930" t="s">
        <v>127</v>
      </c>
      <c r="T8930">
        <v>12</v>
      </c>
      <c r="U8930" t="s">
        <v>475</v>
      </c>
      <c r="V8930" t="s">
        <v>265</v>
      </c>
      <c r="W8930" t="s">
        <v>1640</v>
      </c>
    </row>
    <row r="8931" spans="1:23" x14ac:dyDescent="0.25">
      <c r="A8931" t="s">
        <v>544</v>
      </c>
      <c r="B8931" s="1">
        <v>43703</v>
      </c>
      <c r="C8931">
        <v>-90.81</v>
      </c>
      <c r="D8931" t="s">
        <v>3460</v>
      </c>
      <c r="E8931" t="s">
        <v>3460</v>
      </c>
      <c r="F8931" t="s">
        <v>3461</v>
      </c>
      <c r="G8931" t="s">
        <v>104</v>
      </c>
      <c r="H8931" t="s">
        <v>12</v>
      </c>
      <c r="I8931" t="s">
        <v>12</v>
      </c>
      <c r="J8931" t="s">
        <v>9</v>
      </c>
      <c r="O8931" t="s">
        <v>104</v>
      </c>
      <c r="P8931" t="s">
        <v>9</v>
      </c>
      <c r="Q8931" t="s">
        <v>9</v>
      </c>
      <c r="R8931" t="s">
        <v>122</v>
      </c>
      <c r="S8931" t="s">
        <v>127</v>
      </c>
      <c r="T8931">
        <v>12</v>
      </c>
      <c r="U8931" t="s">
        <v>475</v>
      </c>
      <c r="W8931" t="s">
        <v>386</v>
      </c>
    </row>
    <row r="8932" spans="1:23" x14ac:dyDescent="0.25">
      <c r="A8932" t="s">
        <v>19</v>
      </c>
      <c r="B8932" s="1">
        <v>43703</v>
      </c>
      <c r="C8932">
        <v>-110.8</v>
      </c>
      <c r="D8932" t="s">
        <v>25</v>
      </c>
      <c r="E8932" t="s">
        <v>25</v>
      </c>
      <c r="F8932" t="s">
        <v>611</v>
      </c>
      <c r="G8932" t="s">
        <v>55</v>
      </c>
      <c r="H8932" t="s">
        <v>18</v>
      </c>
      <c r="I8932" t="s">
        <v>18</v>
      </c>
      <c r="J8932" t="s">
        <v>9</v>
      </c>
      <c r="O8932" t="s">
        <v>55</v>
      </c>
      <c r="P8932" t="s">
        <v>9</v>
      </c>
      <c r="Q8932" t="s">
        <v>9</v>
      </c>
      <c r="R8932" t="s">
        <v>224</v>
      </c>
      <c r="S8932" t="s">
        <v>126</v>
      </c>
      <c r="T8932">
        <v>12</v>
      </c>
      <c r="U8932" t="s">
        <v>475</v>
      </c>
      <c r="W8932" t="s">
        <v>386</v>
      </c>
    </row>
    <row r="8933" spans="1:23" x14ac:dyDescent="0.25">
      <c r="A8933" t="s">
        <v>492</v>
      </c>
      <c r="B8933" s="1">
        <v>43703</v>
      </c>
      <c r="C8933">
        <v>-52.1</v>
      </c>
      <c r="D8933" t="s">
        <v>495</v>
      </c>
      <c r="E8933" t="s">
        <v>495</v>
      </c>
      <c r="F8933" t="s">
        <v>496</v>
      </c>
      <c r="G8933" t="s">
        <v>104</v>
      </c>
      <c r="H8933" t="s">
        <v>16</v>
      </c>
      <c r="I8933" t="s">
        <v>16</v>
      </c>
      <c r="J8933" t="s">
        <v>9</v>
      </c>
      <c r="O8933" t="s">
        <v>104</v>
      </c>
      <c r="P8933" t="s">
        <v>9</v>
      </c>
      <c r="Q8933" t="s">
        <v>9</v>
      </c>
      <c r="R8933" t="s">
        <v>122</v>
      </c>
      <c r="S8933" t="s">
        <v>127</v>
      </c>
      <c r="T8933">
        <v>12</v>
      </c>
      <c r="U8933" t="s">
        <v>475</v>
      </c>
      <c r="W8933" t="s">
        <v>386</v>
      </c>
    </row>
    <row r="8934" spans="1:23" x14ac:dyDescent="0.25">
      <c r="A8934" t="s">
        <v>492</v>
      </c>
      <c r="B8934" s="1">
        <v>43703</v>
      </c>
      <c r="C8934">
        <v>-91.29</v>
      </c>
      <c r="D8934" t="s">
        <v>2156</v>
      </c>
      <c r="E8934" t="s">
        <v>2156</v>
      </c>
      <c r="F8934" t="s">
        <v>2157</v>
      </c>
      <c r="G8934" t="s">
        <v>88</v>
      </c>
      <c r="H8934" t="s">
        <v>59</v>
      </c>
      <c r="I8934" t="s">
        <v>59</v>
      </c>
      <c r="J8934" t="s">
        <v>9</v>
      </c>
      <c r="O8934" t="s">
        <v>88</v>
      </c>
      <c r="P8934" t="s">
        <v>9</v>
      </c>
      <c r="Q8934" t="s">
        <v>9</v>
      </c>
      <c r="R8934" t="s">
        <v>122</v>
      </c>
      <c r="S8934" t="s">
        <v>127</v>
      </c>
      <c r="T8934">
        <v>1</v>
      </c>
      <c r="U8934" t="s">
        <v>475</v>
      </c>
      <c r="W8934" t="s">
        <v>386</v>
      </c>
    </row>
    <row r="8935" spans="1:23" x14ac:dyDescent="0.25">
      <c r="A8935" t="s">
        <v>492</v>
      </c>
      <c r="B8935" s="1">
        <v>43703</v>
      </c>
      <c r="C8935">
        <v>-49.52</v>
      </c>
      <c r="D8935" t="s">
        <v>2303</v>
      </c>
      <c r="E8935" t="s">
        <v>2303</v>
      </c>
      <c r="F8935" t="s">
        <v>2304</v>
      </c>
      <c r="G8935" t="s">
        <v>13</v>
      </c>
      <c r="H8935" t="s">
        <v>148</v>
      </c>
      <c r="I8935" t="s">
        <v>148</v>
      </c>
      <c r="J8935" t="s">
        <v>9</v>
      </c>
      <c r="O8935" t="s">
        <v>13</v>
      </c>
      <c r="P8935" t="s">
        <v>9</v>
      </c>
      <c r="Q8935" t="s">
        <v>9</v>
      </c>
      <c r="R8935" t="s">
        <v>122</v>
      </c>
      <c r="S8935" t="s">
        <v>127</v>
      </c>
      <c r="T8935">
        <v>12</v>
      </c>
      <c r="U8935" t="s">
        <v>475</v>
      </c>
      <c r="W8935" t="s">
        <v>386</v>
      </c>
    </row>
    <row r="8936" spans="1:23" x14ac:dyDescent="0.25">
      <c r="A8936" t="s">
        <v>492</v>
      </c>
      <c r="B8936" s="1">
        <v>43703</v>
      </c>
      <c r="C8936">
        <v>-12.08</v>
      </c>
      <c r="D8936" t="s">
        <v>636</v>
      </c>
      <c r="E8936" t="s">
        <v>636</v>
      </c>
      <c r="F8936" t="s">
        <v>637</v>
      </c>
      <c r="G8936" t="s">
        <v>100</v>
      </c>
      <c r="H8936" t="s">
        <v>176</v>
      </c>
      <c r="I8936" t="s">
        <v>176</v>
      </c>
      <c r="J8936" t="s">
        <v>9</v>
      </c>
      <c r="O8936" t="s">
        <v>100</v>
      </c>
      <c r="P8936" t="s">
        <v>29</v>
      </c>
      <c r="Q8936" t="s">
        <v>9</v>
      </c>
      <c r="R8936" t="s">
        <v>122</v>
      </c>
      <c r="S8936" t="s">
        <v>125</v>
      </c>
      <c r="T8936">
        <v>1</v>
      </c>
      <c r="U8936" t="s">
        <v>475</v>
      </c>
      <c r="V8936" t="s">
        <v>6075</v>
      </c>
      <c r="W8936" t="s">
        <v>1640</v>
      </c>
    </row>
    <row r="8937" spans="1:23" x14ac:dyDescent="0.25">
      <c r="A8937" t="s">
        <v>492</v>
      </c>
      <c r="B8937" s="1">
        <v>43703</v>
      </c>
      <c r="C8937">
        <v>-26.63</v>
      </c>
      <c r="D8937" t="s">
        <v>636</v>
      </c>
      <c r="E8937" t="s">
        <v>636</v>
      </c>
      <c r="F8937" t="s">
        <v>637</v>
      </c>
      <c r="G8937" t="s">
        <v>100</v>
      </c>
      <c r="H8937" t="s">
        <v>176</v>
      </c>
      <c r="I8937" t="s">
        <v>176</v>
      </c>
      <c r="J8937" t="s">
        <v>9</v>
      </c>
      <c r="O8937" t="s">
        <v>100</v>
      </c>
      <c r="P8937" t="s">
        <v>29</v>
      </c>
      <c r="Q8937" t="s">
        <v>9</v>
      </c>
      <c r="R8937" t="s">
        <v>122</v>
      </c>
      <c r="S8937" t="s">
        <v>125</v>
      </c>
      <c r="T8937">
        <v>1</v>
      </c>
      <c r="U8937" t="s">
        <v>475</v>
      </c>
      <c r="V8937" t="s">
        <v>6075</v>
      </c>
      <c r="W8937" t="s">
        <v>1640</v>
      </c>
    </row>
    <row r="8938" spans="1:23" x14ac:dyDescent="0.25">
      <c r="A8938" t="s">
        <v>492</v>
      </c>
      <c r="B8938" s="1">
        <v>43703</v>
      </c>
      <c r="C8938">
        <v>-14.51</v>
      </c>
      <c r="D8938" t="s">
        <v>495</v>
      </c>
      <c r="E8938" t="s">
        <v>495</v>
      </c>
      <c r="F8938" t="s">
        <v>496</v>
      </c>
      <c r="G8938" t="s">
        <v>104</v>
      </c>
      <c r="H8938" t="s">
        <v>16</v>
      </c>
      <c r="I8938" t="s">
        <v>16</v>
      </c>
      <c r="J8938" t="s">
        <v>9</v>
      </c>
      <c r="O8938" t="s">
        <v>104</v>
      </c>
      <c r="P8938" t="s">
        <v>9</v>
      </c>
      <c r="Q8938" t="s">
        <v>3467</v>
      </c>
      <c r="R8938" t="s">
        <v>122</v>
      </c>
      <c r="S8938" t="s">
        <v>127</v>
      </c>
      <c r="T8938">
        <v>12</v>
      </c>
      <c r="U8938" t="s">
        <v>475</v>
      </c>
      <c r="W8938" t="s">
        <v>386</v>
      </c>
    </row>
    <row r="8939" spans="1:23" x14ac:dyDescent="0.25">
      <c r="A8939" t="s">
        <v>492</v>
      </c>
      <c r="B8939" s="1">
        <v>43703</v>
      </c>
      <c r="C8939">
        <v>-43.58</v>
      </c>
      <c r="D8939" t="s">
        <v>3469</v>
      </c>
      <c r="E8939" t="s">
        <v>3469</v>
      </c>
      <c r="F8939" t="s">
        <v>3470</v>
      </c>
      <c r="G8939" t="s">
        <v>88</v>
      </c>
      <c r="H8939" t="s">
        <v>59</v>
      </c>
      <c r="I8939" t="s">
        <v>59</v>
      </c>
      <c r="J8939" t="s">
        <v>9</v>
      </c>
      <c r="O8939" t="s">
        <v>88</v>
      </c>
      <c r="P8939" t="s">
        <v>9</v>
      </c>
      <c r="Q8939" t="s">
        <v>9</v>
      </c>
      <c r="R8939" t="s">
        <v>122</v>
      </c>
      <c r="S8939" t="s">
        <v>127</v>
      </c>
      <c r="T8939">
        <v>1</v>
      </c>
      <c r="U8939" t="s">
        <v>475</v>
      </c>
      <c r="W8939" t="s">
        <v>386</v>
      </c>
    </row>
    <row r="8940" spans="1:23" x14ac:dyDescent="0.25">
      <c r="A8940" t="s">
        <v>492</v>
      </c>
      <c r="B8940" s="1">
        <v>43703</v>
      </c>
      <c r="C8940">
        <v>-3.29</v>
      </c>
      <c r="D8940" t="s">
        <v>1228</v>
      </c>
      <c r="E8940" t="s">
        <v>1228</v>
      </c>
      <c r="F8940" t="s">
        <v>2237</v>
      </c>
      <c r="G8940" t="s">
        <v>13</v>
      </c>
      <c r="H8940" t="s">
        <v>11</v>
      </c>
      <c r="I8940" t="s">
        <v>11</v>
      </c>
      <c r="J8940" t="s">
        <v>9</v>
      </c>
      <c r="O8940" t="s">
        <v>13</v>
      </c>
      <c r="P8940" t="s">
        <v>9</v>
      </c>
      <c r="Q8940" t="s">
        <v>9</v>
      </c>
      <c r="R8940" t="s">
        <v>122</v>
      </c>
      <c r="S8940" t="s">
        <v>127</v>
      </c>
      <c r="T8940">
        <v>12</v>
      </c>
      <c r="U8940" t="s">
        <v>475</v>
      </c>
      <c r="W8940" t="s">
        <v>386</v>
      </c>
    </row>
    <row r="8941" spans="1:23" x14ac:dyDescent="0.25">
      <c r="A8941" t="s">
        <v>492</v>
      </c>
      <c r="B8941" s="1">
        <v>43703</v>
      </c>
      <c r="C8941">
        <v>-16.489999999999998</v>
      </c>
      <c r="D8941" t="s">
        <v>2303</v>
      </c>
      <c r="E8941" t="s">
        <v>2303</v>
      </c>
      <c r="F8941" t="s">
        <v>2304</v>
      </c>
      <c r="G8941" t="s">
        <v>13</v>
      </c>
      <c r="H8941" t="s">
        <v>148</v>
      </c>
      <c r="I8941" t="s">
        <v>148</v>
      </c>
      <c r="J8941" t="s">
        <v>9</v>
      </c>
      <c r="O8941" t="s">
        <v>13</v>
      </c>
      <c r="P8941" t="s">
        <v>9</v>
      </c>
      <c r="Q8941" t="s">
        <v>9</v>
      </c>
      <c r="R8941" t="s">
        <v>122</v>
      </c>
      <c r="S8941" t="s">
        <v>127</v>
      </c>
      <c r="T8941">
        <v>12</v>
      </c>
      <c r="U8941" t="s">
        <v>475</v>
      </c>
      <c r="W8941" t="s">
        <v>386</v>
      </c>
    </row>
    <row r="8942" spans="1:23" x14ac:dyDescent="0.25">
      <c r="A8942" t="s">
        <v>544</v>
      </c>
      <c r="B8942" s="1">
        <v>43702</v>
      </c>
      <c r="C8942">
        <v>-19.510000000000002</v>
      </c>
      <c r="D8942" t="s">
        <v>744</v>
      </c>
      <c r="E8942" t="s">
        <v>744</v>
      </c>
      <c r="F8942" t="s">
        <v>3473</v>
      </c>
      <c r="G8942" t="s">
        <v>104</v>
      </c>
      <c r="H8942" t="s">
        <v>7</v>
      </c>
      <c r="I8942" t="s">
        <v>7</v>
      </c>
      <c r="J8942" t="s">
        <v>9</v>
      </c>
      <c r="O8942" t="s">
        <v>104</v>
      </c>
      <c r="P8942" t="s">
        <v>9</v>
      </c>
      <c r="Q8942" t="s">
        <v>9</v>
      </c>
      <c r="R8942" t="s">
        <v>122</v>
      </c>
      <c r="S8942" t="s">
        <v>127</v>
      </c>
      <c r="T8942">
        <v>12</v>
      </c>
      <c r="U8942" t="s">
        <v>475</v>
      </c>
      <c r="W8942" t="s">
        <v>386</v>
      </c>
    </row>
    <row r="8943" spans="1:23" x14ac:dyDescent="0.25">
      <c r="A8943" t="s">
        <v>512</v>
      </c>
      <c r="B8943" s="1">
        <v>43702</v>
      </c>
      <c r="C8943">
        <v>-9.5</v>
      </c>
      <c r="D8943" t="s">
        <v>497</v>
      </c>
      <c r="E8943" t="s">
        <v>497</v>
      </c>
      <c r="F8943" t="s">
        <v>742</v>
      </c>
      <c r="G8943" t="s">
        <v>110</v>
      </c>
      <c r="H8943" t="s">
        <v>108</v>
      </c>
      <c r="I8943" t="s">
        <v>108</v>
      </c>
      <c r="J8943" t="s">
        <v>9</v>
      </c>
      <c r="O8943" t="s">
        <v>110</v>
      </c>
      <c r="P8943" t="s">
        <v>9</v>
      </c>
      <c r="Q8943" t="s">
        <v>3472</v>
      </c>
      <c r="R8943" t="s">
        <v>122</v>
      </c>
      <c r="S8943" t="s">
        <v>125</v>
      </c>
      <c r="T8943">
        <v>1</v>
      </c>
      <c r="U8943" t="s">
        <v>475</v>
      </c>
      <c r="W8943" t="s">
        <v>386</v>
      </c>
    </row>
    <row r="8944" spans="1:23" x14ac:dyDescent="0.25">
      <c r="A8944" t="s">
        <v>544</v>
      </c>
      <c r="B8944" s="1">
        <v>43702</v>
      </c>
      <c r="C8944">
        <v>-8.99</v>
      </c>
      <c r="D8944" t="s">
        <v>1282</v>
      </c>
      <c r="E8944" t="s">
        <v>1282</v>
      </c>
      <c r="F8944" t="s">
        <v>3471</v>
      </c>
      <c r="G8944" t="s">
        <v>104</v>
      </c>
      <c r="H8944" t="s">
        <v>7</v>
      </c>
      <c r="I8944" t="s">
        <v>7</v>
      </c>
      <c r="J8944" t="s">
        <v>9</v>
      </c>
      <c r="O8944" t="s">
        <v>104</v>
      </c>
      <c r="P8944" t="s">
        <v>9</v>
      </c>
      <c r="Q8944" t="s">
        <v>9</v>
      </c>
      <c r="R8944" t="s">
        <v>122</v>
      </c>
      <c r="S8944" t="s">
        <v>127</v>
      </c>
      <c r="T8944">
        <v>12</v>
      </c>
      <c r="U8944" t="s">
        <v>475</v>
      </c>
      <c r="W8944" t="s">
        <v>386</v>
      </c>
    </row>
    <row r="8945" spans="1:23" x14ac:dyDescent="0.25">
      <c r="A8945" t="s">
        <v>544</v>
      </c>
      <c r="B8945" s="1">
        <v>43701</v>
      </c>
      <c r="C8945">
        <v>317.82</v>
      </c>
      <c r="D8945" t="s">
        <v>17</v>
      </c>
      <c r="E8945" t="s">
        <v>17</v>
      </c>
      <c r="F8945" t="s">
        <v>867</v>
      </c>
      <c r="G8945" t="s">
        <v>55</v>
      </c>
      <c r="H8945" t="s">
        <v>18</v>
      </c>
      <c r="I8945" t="s">
        <v>18</v>
      </c>
      <c r="J8945" t="s">
        <v>9</v>
      </c>
      <c r="O8945" t="s">
        <v>55</v>
      </c>
      <c r="P8945" t="s">
        <v>9</v>
      </c>
      <c r="Q8945" t="s">
        <v>9</v>
      </c>
      <c r="R8945" t="s">
        <v>224</v>
      </c>
      <c r="S8945" t="s">
        <v>126</v>
      </c>
      <c r="T8945">
        <v>12</v>
      </c>
      <c r="U8945" t="s">
        <v>475</v>
      </c>
      <c r="W8945" t="s">
        <v>386</v>
      </c>
    </row>
    <row r="8946" spans="1:23" x14ac:dyDescent="0.25">
      <c r="A8946" t="s">
        <v>492</v>
      </c>
      <c r="B8946" s="1">
        <v>43701</v>
      </c>
      <c r="C8946">
        <v>-53.13</v>
      </c>
      <c r="D8946" t="s">
        <v>3475</v>
      </c>
      <c r="E8946" t="s">
        <v>3475</v>
      </c>
      <c r="F8946" t="s">
        <v>2169</v>
      </c>
      <c r="G8946" t="s">
        <v>88</v>
      </c>
      <c r="H8946" t="s">
        <v>59</v>
      </c>
      <c r="I8946" t="s">
        <v>59</v>
      </c>
      <c r="J8946" t="s">
        <v>9</v>
      </c>
      <c r="O8946" t="s">
        <v>88</v>
      </c>
      <c r="P8946" t="s">
        <v>9</v>
      </c>
      <c r="Q8946" t="s">
        <v>9</v>
      </c>
      <c r="R8946" t="s">
        <v>122</v>
      </c>
      <c r="S8946" t="s">
        <v>127</v>
      </c>
      <c r="T8946">
        <v>1</v>
      </c>
      <c r="U8946" t="s">
        <v>475</v>
      </c>
      <c r="W8946" t="s">
        <v>386</v>
      </c>
    </row>
    <row r="8947" spans="1:23" x14ac:dyDescent="0.25">
      <c r="A8947" t="s">
        <v>492</v>
      </c>
      <c r="B8947" s="1">
        <v>43701</v>
      </c>
      <c r="C8947">
        <v>-32.43</v>
      </c>
      <c r="D8947" t="s">
        <v>3478</v>
      </c>
      <c r="E8947" t="s">
        <v>3478</v>
      </c>
      <c r="F8947" t="s">
        <v>3479</v>
      </c>
      <c r="G8947" t="s">
        <v>88</v>
      </c>
      <c r="H8947" t="s">
        <v>59</v>
      </c>
      <c r="I8947" t="s">
        <v>59</v>
      </c>
      <c r="J8947" t="s">
        <v>9</v>
      </c>
      <c r="O8947" t="s">
        <v>88</v>
      </c>
      <c r="P8947" t="s">
        <v>9</v>
      </c>
      <c r="Q8947" t="s">
        <v>9</v>
      </c>
      <c r="R8947" t="s">
        <v>122</v>
      </c>
      <c r="S8947" t="s">
        <v>127</v>
      </c>
      <c r="T8947">
        <v>1</v>
      </c>
      <c r="U8947" t="s">
        <v>475</v>
      </c>
      <c r="W8947" t="s">
        <v>386</v>
      </c>
    </row>
    <row r="8948" spans="1:23" x14ac:dyDescent="0.25">
      <c r="A8948" t="s">
        <v>492</v>
      </c>
      <c r="B8948" s="1">
        <v>43701</v>
      </c>
      <c r="C8948">
        <v>-119.89</v>
      </c>
      <c r="D8948" t="s">
        <v>3476</v>
      </c>
      <c r="E8948" t="s">
        <v>3476</v>
      </c>
      <c r="F8948" t="s">
        <v>3477</v>
      </c>
      <c r="G8948" t="s">
        <v>88</v>
      </c>
      <c r="H8948" t="s">
        <v>59</v>
      </c>
      <c r="I8948" t="s">
        <v>59</v>
      </c>
      <c r="J8948" t="s">
        <v>9</v>
      </c>
      <c r="O8948" t="s">
        <v>88</v>
      </c>
      <c r="P8948" t="s">
        <v>9</v>
      </c>
      <c r="Q8948" t="s">
        <v>9</v>
      </c>
      <c r="R8948" t="s">
        <v>122</v>
      </c>
      <c r="S8948" t="s">
        <v>127</v>
      </c>
      <c r="T8948">
        <v>1</v>
      </c>
      <c r="U8948" t="s">
        <v>475</v>
      </c>
      <c r="W8948" t="s">
        <v>386</v>
      </c>
    </row>
    <row r="8949" spans="1:23" x14ac:dyDescent="0.25">
      <c r="A8949" t="s">
        <v>492</v>
      </c>
      <c r="B8949" s="1">
        <v>43701</v>
      </c>
      <c r="C8949">
        <v>-1.74</v>
      </c>
      <c r="D8949" t="s">
        <v>3226</v>
      </c>
      <c r="E8949" t="s">
        <v>3226</v>
      </c>
      <c r="F8949" t="s">
        <v>1258</v>
      </c>
      <c r="G8949" t="s">
        <v>110</v>
      </c>
      <c r="H8949" t="s">
        <v>79</v>
      </c>
      <c r="I8949" t="s">
        <v>79</v>
      </c>
      <c r="J8949" t="s">
        <v>9</v>
      </c>
      <c r="O8949" t="s">
        <v>110</v>
      </c>
      <c r="P8949" t="s">
        <v>9</v>
      </c>
      <c r="Q8949" t="s">
        <v>3474</v>
      </c>
      <c r="R8949" t="s">
        <v>122</v>
      </c>
      <c r="S8949" t="s">
        <v>127</v>
      </c>
      <c r="T8949">
        <v>12</v>
      </c>
      <c r="U8949" t="s">
        <v>475</v>
      </c>
      <c r="V8949" t="s">
        <v>283</v>
      </c>
      <c r="W8949" t="s">
        <v>386</v>
      </c>
    </row>
    <row r="8950" spans="1:23" x14ac:dyDescent="0.25">
      <c r="A8950" t="s">
        <v>19</v>
      </c>
      <c r="B8950" s="1">
        <v>43700</v>
      </c>
      <c r="C8950">
        <v>-321.37</v>
      </c>
      <c r="D8950" t="s">
        <v>609</v>
      </c>
      <c r="E8950" t="s">
        <v>609</v>
      </c>
      <c r="F8950" t="s">
        <v>610</v>
      </c>
      <c r="G8950" t="s">
        <v>10</v>
      </c>
      <c r="H8950" t="s">
        <v>20</v>
      </c>
      <c r="I8950" t="s">
        <v>20</v>
      </c>
      <c r="J8950" t="s">
        <v>9</v>
      </c>
      <c r="O8950" t="s">
        <v>10</v>
      </c>
      <c r="P8950" t="s">
        <v>9</v>
      </c>
      <c r="Q8950" t="s">
        <v>9</v>
      </c>
      <c r="R8950" t="s">
        <v>122</v>
      </c>
      <c r="S8950" t="s">
        <v>127</v>
      </c>
      <c r="T8950">
        <v>12</v>
      </c>
      <c r="U8950" t="s">
        <v>475</v>
      </c>
      <c r="W8950" t="s">
        <v>386</v>
      </c>
    </row>
    <row r="8951" spans="1:23" x14ac:dyDescent="0.25">
      <c r="A8951" t="s">
        <v>605</v>
      </c>
      <c r="B8951" s="1">
        <v>43700</v>
      </c>
      <c r="C8951">
        <v>110.8</v>
      </c>
      <c r="D8951" t="s">
        <v>25</v>
      </c>
      <c r="E8951" t="s">
        <v>25</v>
      </c>
      <c r="F8951" t="s">
        <v>627</v>
      </c>
      <c r="G8951" t="s">
        <v>55</v>
      </c>
      <c r="H8951" t="s">
        <v>18</v>
      </c>
      <c r="I8951" t="s">
        <v>18</v>
      </c>
      <c r="J8951" t="s">
        <v>9</v>
      </c>
      <c r="O8951" t="s">
        <v>55</v>
      </c>
      <c r="P8951" t="s">
        <v>9</v>
      </c>
      <c r="Q8951" t="s">
        <v>9</v>
      </c>
      <c r="R8951" t="s">
        <v>224</v>
      </c>
      <c r="S8951" t="s">
        <v>126</v>
      </c>
      <c r="T8951">
        <v>12</v>
      </c>
      <c r="U8951" t="s">
        <v>475</v>
      </c>
      <c r="W8951" t="s">
        <v>386</v>
      </c>
    </row>
    <row r="8952" spans="1:23" x14ac:dyDescent="0.25">
      <c r="A8952" t="s">
        <v>544</v>
      </c>
      <c r="B8952" s="1">
        <v>43700</v>
      </c>
      <c r="C8952">
        <v>-22.09</v>
      </c>
      <c r="D8952" t="s">
        <v>560</v>
      </c>
      <c r="E8952" t="s">
        <v>560</v>
      </c>
      <c r="F8952" t="s">
        <v>2161</v>
      </c>
      <c r="G8952" t="s">
        <v>120</v>
      </c>
      <c r="H8952" t="s">
        <v>83</v>
      </c>
      <c r="I8952" t="s">
        <v>83</v>
      </c>
      <c r="J8952" t="s">
        <v>9</v>
      </c>
      <c r="O8952" t="s">
        <v>120</v>
      </c>
      <c r="P8952" t="s">
        <v>9</v>
      </c>
      <c r="Q8952" t="s">
        <v>3480</v>
      </c>
      <c r="R8952" t="s">
        <v>122</v>
      </c>
      <c r="S8952" t="s">
        <v>127</v>
      </c>
      <c r="T8952">
        <v>12</v>
      </c>
      <c r="U8952" t="s">
        <v>475</v>
      </c>
      <c r="W8952" t="s">
        <v>386</v>
      </c>
    </row>
    <row r="8953" spans="1:23" x14ac:dyDescent="0.25">
      <c r="A8953" t="s">
        <v>544</v>
      </c>
      <c r="B8953" s="1">
        <v>43699</v>
      </c>
      <c r="C8953">
        <v>-5.38</v>
      </c>
      <c r="D8953" t="s">
        <v>3482</v>
      </c>
      <c r="E8953" t="s">
        <v>3482</v>
      </c>
      <c r="F8953" t="s">
        <v>3483</v>
      </c>
      <c r="G8953" t="s">
        <v>104</v>
      </c>
      <c r="H8953" t="s">
        <v>7</v>
      </c>
      <c r="I8953" t="s">
        <v>7</v>
      </c>
      <c r="J8953" t="s">
        <v>9</v>
      </c>
      <c r="O8953" t="s">
        <v>104</v>
      </c>
      <c r="P8953" t="s">
        <v>9</v>
      </c>
      <c r="Q8953" t="s">
        <v>9</v>
      </c>
      <c r="R8953" t="s">
        <v>122</v>
      </c>
      <c r="S8953" t="s">
        <v>127</v>
      </c>
      <c r="T8953">
        <v>12</v>
      </c>
      <c r="U8953" t="s">
        <v>475</v>
      </c>
      <c r="W8953" t="s">
        <v>386</v>
      </c>
    </row>
    <row r="8954" spans="1:23" x14ac:dyDescent="0.25">
      <c r="A8954" t="s">
        <v>492</v>
      </c>
      <c r="B8954" s="1">
        <v>43699</v>
      </c>
      <c r="C8954">
        <v>-33.020000000000003</v>
      </c>
      <c r="D8954" t="s">
        <v>1366</v>
      </c>
      <c r="E8954" t="s">
        <v>1366</v>
      </c>
      <c r="F8954" t="s">
        <v>3481</v>
      </c>
      <c r="G8954" t="s">
        <v>13</v>
      </c>
      <c r="H8954" t="s">
        <v>148</v>
      </c>
      <c r="I8954" t="s">
        <v>148</v>
      </c>
      <c r="J8954" t="s">
        <v>9</v>
      </c>
      <c r="O8954" t="s">
        <v>13</v>
      </c>
      <c r="P8954" t="s">
        <v>9</v>
      </c>
      <c r="Q8954" t="s">
        <v>9</v>
      </c>
      <c r="R8954" t="s">
        <v>122</v>
      </c>
      <c r="S8954" t="s">
        <v>127</v>
      </c>
      <c r="T8954">
        <v>12</v>
      </c>
      <c r="U8954" t="s">
        <v>475</v>
      </c>
      <c r="W8954" t="s">
        <v>386</v>
      </c>
    </row>
    <row r="8955" spans="1:23" x14ac:dyDescent="0.25">
      <c r="A8955" t="s">
        <v>19</v>
      </c>
      <c r="B8955" s="1">
        <v>43699</v>
      </c>
      <c r="C8955">
        <v>-36.08</v>
      </c>
      <c r="D8955" t="s">
        <v>524</v>
      </c>
      <c r="E8955" t="s">
        <v>524</v>
      </c>
      <c r="F8955" t="s">
        <v>525</v>
      </c>
      <c r="G8955" t="s">
        <v>111</v>
      </c>
      <c r="H8955" t="s">
        <v>26</v>
      </c>
      <c r="I8955" t="s">
        <v>26</v>
      </c>
      <c r="J8955" t="s">
        <v>9</v>
      </c>
      <c r="O8955" t="s">
        <v>111</v>
      </c>
      <c r="P8955" t="s">
        <v>9</v>
      </c>
      <c r="Q8955" t="s">
        <v>9</v>
      </c>
      <c r="R8955" t="s">
        <v>122</v>
      </c>
      <c r="S8955" t="s">
        <v>127</v>
      </c>
      <c r="T8955">
        <v>1</v>
      </c>
      <c r="U8955" t="s">
        <v>475</v>
      </c>
      <c r="V8955" t="s">
        <v>268</v>
      </c>
      <c r="W8955" t="s">
        <v>386</v>
      </c>
    </row>
    <row r="8956" spans="1:23" x14ac:dyDescent="0.25">
      <c r="A8956" t="s">
        <v>492</v>
      </c>
      <c r="B8956" s="1">
        <v>43699</v>
      </c>
      <c r="C8956">
        <v>25</v>
      </c>
      <c r="D8956" t="s">
        <v>536</v>
      </c>
      <c r="E8956" t="s">
        <v>536</v>
      </c>
      <c r="F8956" t="s">
        <v>537</v>
      </c>
      <c r="G8956" t="s">
        <v>92</v>
      </c>
      <c r="H8956" t="s">
        <v>49</v>
      </c>
      <c r="I8956" t="s">
        <v>49</v>
      </c>
      <c r="J8956" t="s">
        <v>9</v>
      </c>
      <c r="O8956" t="s">
        <v>92</v>
      </c>
      <c r="P8956" t="s">
        <v>9</v>
      </c>
      <c r="Q8956" t="s">
        <v>9</v>
      </c>
      <c r="R8956" t="s">
        <v>92</v>
      </c>
      <c r="S8956" t="s">
        <v>127</v>
      </c>
      <c r="T8956">
        <v>12</v>
      </c>
      <c r="U8956" t="s">
        <v>475</v>
      </c>
      <c r="W8956" t="s">
        <v>386</v>
      </c>
    </row>
    <row r="8957" spans="1:23" x14ac:dyDescent="0.25">
      <c r="A8957" t="s">
        <v>544</v>
      </c>
      <c r="B8957" s="1">
        <v>43699</v>
      </c>
      <c r="C8957">
        <v>-72.55</v>
      </c>
      <c r="D8957" t="s">
        <v>2202</v>
      </c>
      <c r="E8957" t="s">
        <v>2202</v>
      </c>
      <c r="F8957" t="s">
        <v>2203</v>
      </c>
      <c r="G8957" t="s">
        <v>104</v>
      </c>
      <c r="H8957" t="s">
        <v>12</v>
      </c>
      <c r="I8957" t="s">
        <v>12</v>
      </c>
      <c r="J8957" t="s">
        <v>9</v>
      </c>
      <c r="O8957" t="s">
        <v>104</v>
      </c>
      <c r="P8957" t="s">
        <v>9</v>
      </c>
      <c r="Q8957" t="s">
        <v>9</v>
      </c>
      <c r="R8957" t="s">
        <v>122</v>
      </c>
      <c r="S8957" t="s">
        <v>127</v>
      </c>
      <c r="T8957">
        <v>12</v>
      </c>
      <c r="U8957" t="s">
        <v>475</v>
      </c>
      <c r="W8957" t="s">
        <v>386</v>
      </c>
    </row>
    <row r="8958" spans="1:23" x14ac:dyDescent="0.25">
      <c r="A8958" t="s">
        <v>544</v>
      </c>
      <c r="B8958" s="1">
        <v>43699</v>
      </c>
      <c r="C8958">
        <v>-8.08</v>
      </c>
      <c r="D8958" t="s">
        <v>1168</v>
      </c>
      <c r="E8958" t="s">
        <v>1168</v>
      </c>
      <c r="F8958" t="s">
        <v>1676</v>
      </c>
      <c r="G8958" t="s">
        <v>94</v>
      </c>
      <c r="H8958" t="s">
        <v>99</v>
      </c>
      <c r="I8958" t="s">
        <v>99</v>
      </c>
      <c r="J8958" t="s">
        <v>9</v>
      </c>
      <c r="O8958" t="s">
        <v>94</v>
      </c>
      <c r="P8958" t="s">
        <v>9</v>
      </c>
      <c r="Q8958" t="s">
        <v>9</v>
      </c>
      <c r="R8958" t="s">
        <v>122</v>
      </c>
      <c r="S8958" t="s">
        <v>127</v>
      </c>
      <c r="T8958">
        <v>12</v>
      </c>
      <c r="U8958" t="s">
        <v>475</v>
      </c>
      <c r="W8958" t="s">
        <v>386</v>
      </c>
    </row>
    <row r="8959" spans="1:23" x14ac:dyDescent="0.25">
      <c r="A8959" t="s">
        <v>492</v>
      </c>
      <c r="B8959" s="1">
        <v>43699</v>
      </c>
      <c r="C8959">
        <v>-10.99</v>
      </c>
      <c r="D8959" t="s">
        <v>510</v>
      </c>
      <c r="E8959" t="s">
        <v>510</v>
      </c>
      <c r="F8959" t="s">
        <v>2902</v>
      </c>
      <c r="G8959" t="s">
        <v>117</v>
      </c>
      <c r="H8959" t="s">
        <v>44</v>
      </c>
      <c r="I8959" t="s">
        <v>44</v>
      </c>
      <c r="J8959" t="s">
        <v>9</v>
      </c>
      <c r="O8959" t="s">
        <v>117</v>
      </c>
      <c r="P8959" t="s">
        <v>9</v>
      </c>
      <c r="Q8959" t="s">
        <v>3484</v>
      </c>
      <c r="R8959" t="s">
        <v>122</v>
      </c>
      <c r="S8959" t="s">
        <v>127</v>
      </c>
      <c r="T8959">
        <v>12</v>
      </c>
      <c r="U8959" t="s">
        <v>475</v>
      </c>
      <c r="W8959" t="s">
        <v>386</v>
      </c>
    </row>
    <row r="8960" spans="1:23" x14ac:dyDescent="0.25">
      <c r="A8960" t="s">
        <v>544</v>
      </c>
      <c r="B8960" s="1">
        <v>43699</v>
      </c>
      <c r="C8960">
        <v>-54</v>
      </c>
      <c r="D8960" t="s">
        <v>1168</v>
      </c>
      <c r="E8960" t="s">
        <v>1168</v>
      </c>
      <c r="F8960" t="s">
        <v>1676</v>
      </c>
      <c r="G8960" t="s">
        <v>94</v>
      </c>
      <c r="H8960" t="s">
        <v>32</v>
      </c>
      <c r="I8960" t="s">
        <v>32</v>
      </c>
      <c r="J8960" t="s">
        <v>9</v>
      </c>
      <c r="O8960" t="s">
        <v>94</v>
      </c>
      <c r="P8960" t="s">
        <v>29</v>
      </c>
      <c r="Q8960" t="s">
        <v>9</v>
      </c>
      <c r="R8960" t="s">
        <v>122</v>
      </c>
      <c r="S8960" t="s">
        <v>127</v>
      </c>
      <c r="T8960">
        <v>12</v>
      </c>
      <c r="U8960" t="s">
        <v>475</v>
      </c>
      <c r="V8960" t="s">
        <v>276</v>
      </c>
      <c r="W8960" t="s">
        <v>1640</v>
      </c>
    </row>
    <row r="8961" spans="1:23" x14ac:dyDescent="0.25">
      <c r="A8961" t="s">
        <v>544</v>
      </c>
      <c r="B8961" s="1">
        <v>43699</v>
      </c>
      <c r="C8961">
        <v>-5.38</v>
      </c>
      <c r="D8961" t="s">
        <v>3482</v>
      </c>
      <c r="E8961" t="s">
        <v>3482</v>
      </c>
      <c r="F8961" t="s">
        <v>3483</v>
      </c>
      <c r="G8961" t="s">
        <v>104</v>
      </c>
      <c r="H8961" t="s">
        <v>7</v>
      </c>
      <c r="I8961" t="s">
        <v>7</v>
      </c>
      <c r="J8961" t="s">
        <v>9</v>
      </c>
      <c r="O8961" t="s">
        <v>104</v>
      </c>
      <c r="P8961" t="s">
        <v>9</v>
      </c>
      <c r="Q8961" t="s">
        <v>9</v>
      </c>
      <c r="R8961" t="s">
        <v>122</v>
      </c>
      <c r="S8961" t="s">
        <v>127</v>
      </c>
      <c r="T8961">
        <v>12</v>
      </c>
      <c r="U8961" t="s">
        <v>475</v>
      </c>
      <c r="W8961" t="s">
        <v>386</v>
      </c>
    </row>
    <row r="8962" spans="1:23" x14ac:dyDescent="0.25">
      <c r="A8962" t="s">
        <v>512</v>
      </c>
      <c r="B8962" s="1">
        <v>43699</v>
      </c>
      <c r="C8962">
        <v>-301.45</v>
      </c>
      <c r="D8962" t="s">
        <v>497</v>
      </c>
      <c r="E8962" t="s">
        <v>497</v>
      </c>
      <c r="F8962" t="s">
        <v>742</v>
      </c>
      <c r="G8962" t="s">
        <v>88</v>
      </c>
      <c r="H8962" t="s">
        <v>59</v>
      </c>
      <c r="I8962" t="s">
        <v>59</v>
      </c>
      <c r="J8962" t="s">
        <v>9</v>
      </c>
      <c r="O8962" t="s">
        <v>88</v>
      </c>
      <c r="P8962" t="s">
        <v>9</v>
      </c>
      <c r="Q8962" t="s">
        <v>3485</v>
      </c>
      <c r="R8962" t="s">
        <v>122</v>
      </c>
      <c r="S8962" t="s">
        <v>127</v>
      </c>
      <c r="T8962">
        <v>1</v>
      </c>
      <c r="U8962" t="s">
        <v>475</v>
      </c>
      <c r="W8962" t="s">
        <v>386</v>
      </c>
    </row>
    <row r="8963" spans="1:23" x14ac:dyDescent="0.25">
      <c r="A8963" t="s">
        <v>492</v>
      </c>
      <c r="B8963" s="1">
        <v>43698</v>
      </c>
      <c r="C8963">
        <v>-15</v>
      </c>
      <c r="D8963" t="s">
        <v>612</v>
      </c>
      <c r="E8963" t="s">
        <v>612</v>
      </c>
      <c r="F8963" t="s">
        <v>1067</v>
      </c>
      <c r="G8963" t="s">
        <v>110</v>
      </c>
      <c r="H8963" t="s">
        <v>79</v>
      </c>
      <c r="I8963" t="s">
        <v>79</v>
      </c>
      <c r="J8963" t="s">
        <v>9</v>
      </c>
      <c r="O8963" t="s">
        <v>110</v>
      </c>
      <c r="P8963" t="s">
        <v>9</v>
      </c>
      <c r="Q8963" t="s">
        <v>2885</v>
      </c>
      <c r="R8963" t="s">
        <v>122</v>
      </c>
      <c r="S8963" t="s">
        <v>127</v>
      </c>
      <c r="T8963">
        <v>12</v>
      </c>
      <c r="U8963" t="s">
        <v>475</v>
      </c>
      <c r="V8963" t="s">
        <v>283</v>
      </c>
      <c r="W8963" t="s">
        <v>386</v>
      </c>
    </row>
    <row r="8964" spans="1:23" x14ac:dyDescent="0.25">
      <c r="A8964" t="s">
        <v>492</v>
      </c>
      <c r="B8964" s="1">
        <v>43698</v>
      </c>
      <c r="C8964">
        <v>-61.91</v>
      </c>
      <c r="D8964" t="s">
        <v>495</v>
      </c>
      <c r="E8964" t="s">
        <v>495</v>
      </c>
      <c r="F8964" t="s">
        <v>496</v>
      </c>
      <c r="G8964" t="s">
        <v>104</v>
      </c>
      <c r="H8964" t="s">
        <v>16</v>
      </c>
      <c r="I8964" t="s">
        <v>16</v>
      </c>
      <c r="J8964" t="s">
        <v>9</v>
      </c>
      <c r="O8964" t="s">
        <v>104</v>
      </c>
      <c r="P8964" t="s">
        <v>9</v>
      </c>
      <c r="Q8964" t="s">
        <v>9</v>
      </c>
      <c r="R8964" t="s">
        <v>122</v>
      </c>
      <c r="S8964" t="s">
        <v>127</v>
      </c>
      <c r="T8964">
        <v>12</v>
      </c>
      <c r="U8964" t="s">
        <v>475</v>
      </c>
      <c r="W8964" t="s">
        <v>386</v>
      </c>
    </row>
    <row r="8965" spans="1:23" x14ac:dyDescent="0.25">
      <c r="A8965" t="s">
        <v>34</v>
      </c>
      <c r="B8965" s="1">
        <v>43698</v>
      </c>
      <c r="C8965">
        <v>-33.020000000000003</v>
      </c>
      <c r="D8965" t="s">
        <v>491</v>
      </c>
      <c r="E8965" t="s">
        <v>491</v>
      </c>
      <c r="F8965" t="s">
        <v>3486</v>
      </c>
      <c r="G8965" t="s">
        <v>120</v>
      </c>
      <c r="H8965" t="s">
        <v>67</v>
      </c>
      <c r="I8965" t="s">
        <v>67</v>
      </c>
      <c r="J8965" t="s">
        <v>9</v>
      </c>
      <c r="K8965" t="s">
        <v>9</v>
      </c>
      <c r="L8965" t="s">
        <v>9</v>
      </c>
      <c r="M8965" t="s">
        <v>3487</v>
      </c>
      <c r="O8965" t="s">
        <v>120</v>
      </c>
      <c r="P8965" t="s">
        <v>9</v>
      </c>
      <c r="Q8965" t="s">
        <v>3488</v>
      </c>
      <c r="R8965" t="s">
        <v>122</v>
      </c>
      <c r="S8965" t="s">
        <v>127</v>
      </c>
      <c r="T8965">
        <v>12</v>
      </c>
      <c r="U8965" t="s">
        <v>475</v>
      </c>
      <c r="W8965" t="s">
        <v>386</v>
      </c>
    </row>
    <row r="8966" spans="1:23" x14ac:dyDescent="0.25">
      <c r="A8966" t="s">
        <v>492</v>
      </c>
      <c r="B8966" s="1">
        <v>43698</v>
      </c>
      <c r="C8966">
        <v>-200</v>
      </c>
      <c r="D8966" t="s">
        <v>2020</v>
      </c>
      <c r="E8966" t="s">
        <v>2020</v>
      </c>
      <c r="F8966" t="s">
        <v>3489</v>
      </c>
      <c r="G8966" t="s">
        <v>104</v>
      </c>
      <c r="H8966" t="s">
        <v>7</v>
      </c>
      <c r="I8966" t="s">
        <v>7</v>
      </c>
      <c r="J8966" t="s">
        <v>9</v>
      </c>
      <c r="O8966" t="s">
        <v>104</v>
      </c>
      <c r="P8966" t="s">
        <v>9</v>
      </c>
      <c r="Q8966" t="s">
        <v>9</v>
      </c>
      <c r="R8966" t="s">
        <v>122</v>
      </c>
      <c r="S8966" t="s">
        <v>127</v>
      </c>
      <c r="T8966">
        <v>12</v>
      </c>
      <c r="U8966" t="s">
        <v>475</v>
      </c>
      <c r="W8966" t="s">
        <v>386</v>
      </c>
    </row>
    <row r="8967" spans="1:23" x14ac:dyDescent="0.25">
      <c r="A8967" t="s">
        <v>492</v>
      </c>
      <c r="B8967" s="1">
        <v>43698</v>
      </c>
      <c r="C8967">
        <v>-1</v>
      </c>
      <c r="D8967" t="s">
        <v>892</v>
      </c>
      <c r="E8967" t="s">
        <v>892</v>
      </c>
      <c r="F8967" t="s">
        <v>893</v>
      </c>
      <c r="G8967" t="s">
        <v>10</v>
      </c>
      <c r="H8967" t="s">
        <v>39</v>
      </c>
      <c r="I8967" t="s">
        <v>39</v>
      </c>
      <c r="J8967" t="s">
        <v>9</v>
      </c>
      <c r="O8967" t="s">
        <v>10</v>
      </c>
      <c r="P8967" t="s">
        <v>9</v>
      </c>
      <c r="Q8967" t="s">
        <v>9</v>
      </c>
      <c r="R8967" t="s">
        <v>122</v>
      </c>
      <c r="S8967" t="s">
        <v>127</v>
      </c>
      <c r="T8967">
        <v>12</v>
      </c>
      <c r="U8967" t="s">
        <v>475</v>
      </c>
      <c r="W8967" t="s">
        <v>386</v>
      </c>
    </row>
    <row r="8968" spans="1:23" x14ac:dyDescent="0.25">
      <c r="A8968" t="s">
        <v>544</v>
      </c>
      <c r="B8968" s="1">
        <v>43698</v>
      </c>
      <c r="C8968">
        <v>-12.11</v>
      </c>
      <c r="D8968" t="s">
        <v>560</v>
      </c>
      <c r="E8968" t="s">
        <v>560</v>
      </c>
      <c r="F8968" t="s">
        <v>561</v>
      </c>
      <c r="G8968" t="s">
        <v>110</v>
      </c>
      <c r="H8968" t="s">
        <v>79</v>
      </c>
      <c r="I8968" t="s">
        <v>79</v>
      </c>
      <c r="J8968" t="s">
        <v>9</v>
      </c>
      <c r="O8968" t="s">
        <v>110</v>
      </c>
      <c r="P8968" t="s">
        <v>9</v>
      </c>
      <c r="Q8968" t="s">
        <v>9</v>
      </c>
      <c r="R8968" t="s">
        <v>122</v>
      </c>
      <c r="S8968" t="s">
        <v>127</v>
      </c>
      <c r="T8968">
        <v>12</v>
      </c>
      <c r="U8968" t="s">
        <v>475</v>
      </c>
      <c r="V8968" t="s">
        <v>283</v>
      </c>
      <c r="W8968" t="s">
        <v>386</v>
      </c>
    </row>
    <row r="8969" spans="1:23" x14ac:dyDescent="0.25">
      <c r="A8969" t="s">
        <v>544</v>
      </c>
      <c r="B8969" s="1">
        <v>43698</v>
      </c>
      <c r="C8969">
        <v>-207.49</v>
      </c>
      <c r="D8969" t="s">
        <v>560</v>
      </c>
      <c r="E8969" t="s">
        <v>560</v>
      </c>
      <c r="F8969" t="s">
        <v>561</v>
      </c>
      <c r="G8969" t="s">
        <v>104</v>
      </c>
      <c r="H8969" t="s">
        <v>16</v>
      </c>
      <c r="I8969" t="s">
        <v>16</v>
      </c>
      <c r="J8969" t="s">
        <v>9</v>
      </c>
      <c r="O8969" t="s">
        <v>104</v>
      </c>
      <c r="P8969" t="s">
        <v>9</v>
      </c>
      <c r="Q8969" t="s">
        <v>9</v>
      </c>
      <c r="R8969" t="s">
        <v>122</v>
      </c>
      <c r="S8969" t="s">
        <v>127</v>
      </c>
      <c r="T8969">
        <v>12</v>
      </c>
      <c r="U8969" t="s">
        <v>475</v>
      </c>
      <c r="W8969" t="s">
        <v>386</v>
      </c>
    </row>
    <row r="8970" spans="1:23" x14ac:dyDescent="0.25">
      <c r="A8970" t="s">
        <v>544</v>
      </c>
      <c r="B8970" s="1">
        <v>43698</v>
      </c>
      <c r="C8970">
        <v>-46.25</v>
      </c>
      <c r="D8970" t="s">
        <v>560</v>
      </c>
      <c r="E8970" t="s">
        <v>560</v>
      </c>
      <c r="F8970" t="s">
        <v>561</v>
      </c>
      <c r="G8970" t="s">
        <v>88</v>
      </c>
      <c r="H8970" t="s">
        <v>59</v>
      </c>
      <c r="I8970" t="s">
        <v>59</v>
      </c>
      <c r="J8970" t="s">
        <v>9</v>
      </c>
      <c r="O8970" t="s">
        <v>88</v>
      </c>
      <c r="P8970" t="s">
        <v>9</v>
      </c>
      <c r="Q8970" t="s">
        <v>9</v>
      </c>
      <c r="R8970" t="s">
        <v>122</v>
      </c>
      <c r="S8970" t="s">
        <v>127</v>
      </c>
      <c r="T8970">
        <v>1</v>
      </c>
      <c r="U8970" t="s">
        <v>475</v>
      </c>
      <c r="W8970" t="s">
        <v>386</v>
      </c>
    </row>
    <row r="8971" spans="1:23" x14ac:dyDescent="0.25">
      <c r="A8971" t="s">
        <v>544</v>
      </c>
      <c r="B8971" s="1">
        <v>43698</v>
      </c>
      <c r="C8971">
        <v>-11.01</v>
      </c>
      <c r="D8971" t="s">
        <v>560</v>
      </c>
      <c r="E8971" t="s">
        <v>560</v>
      </c>
      <c r="F8971" t="s">
        <v>561</v>
      </c>
      <c r="G8971" t="s">
        <v>120</v>
      </c>
      <c r="H8971" t="s">
        <v>83</v>
      </c>
      <c r="I8971" t="s">
        <v>83</v>
      </c>
      <c r="J8971" t="s">
        <v>9</v>
      </c>
      <c r="O8971" t="s">
        <v>120</v>
      </c>
      <c r="P8971" t="s">
        <v>9</v>
      </c>
      <c r="Q8971" t="s">
        <v>9</v>
      </c>
      <c r="R8971" t="s">
        <v>122</v>
      </c>
      <c r="S8971" t="s">
        <v>127</v>
      </c>
      <c r="T8971">
        <v>12</v>
      </c>
      <c r="U8971" t="s">
        <v>475</v>
      </c>
      <c r="W8971" t="s">
        <v>386</v>
      </c>
    </row>
    <row r="8972" spans="1:23" x14ac:dyDescent="0.25">
      <c r="A8972" t="s">
        <v>544</v>
      </c>
      <c r="B8972" s="1">
        <v>43697</v>
      </c>
      <c r="C8972">
        <v>-14.28</v>
      </c>
      <c r="D8972" t="s">
        <v>495</v>
      </c>
      <c r="E8972" t="s">
        <v>495</v>
      </c>
      <c r="F8972" t="s">
        <v>601</v>
      </c>
      <c r="G8972" t="s">
        <v>78</v>
      </c>
      <c r="H8972" t="s">
        <v>27</v>
      </c>
      <c r="I8972" t="s">
        <v>27</v>
      </c>
      <c r="J8972" t="s">
        <v>9</v>
      </c>
      <c r="O8972" t="s">
        <v>78</v>
      </c>
      <c r="P8972" t="s">
        <v>9</v>
      </c>
      <c r="Q8972" t="s">
        <v>9</v>
      </c>
      <c r="R8972" t="s">
        <v>122</v>
      </c>
      <c r="S8972" t="s">
        <v>127</v>
      </c>
      <c r="T8972">
        <v>1</v>
      </c>
      <c r="U8972" t="s">
        <v>475</v>
      </c>
      <c r="W8972" t="s">
        <v>386</v>
      </c>
    </row>
    <row r="8973" spans="1:23" x14ac:dyDescent="0.25">
      <c r="A8973" t="s">
        <v>544</v>
      </c>
      <c r="B8973" s="1">
        <v>43697</v>
      </c>
      <c r="C8973">
        <v>-19.23</v>
      </c>
      <c r="D8973" t="s">
        <v>495</v>
      </c>
      <c r="E8973" t="s">
        <v>495</v>
      </c>
      <c r="F8973" t="s">
        <v>601</v>
      </c>
      <c r="G8973" t="s">
        <v>117</v>
      </c>
      <c r="H8973" t="s">
        <v>44</v>
      </c>
      <c r="I8973" t="s">
        <v>44</v>
      </c>
      <c r="J8973" t="s">
        <v>9</v>
      </c>
      <c r="O8973" t="s">
        <v>117</v>
      </c>
      <c r="P8973" t="s">
        <v>9</v>
      </c>
      <c r="Q8973" t="s">
        <v>9</v>
      </c>
      <c r="R8973" t="s">
        <v>122</v>
      </c>
      <c r="S8973" t="s">
        <v>127</v>
      </c>
      <c r="T8973">
        <v>12</v>
      </c>
      <c r="U8973" t="s">
        <v>475</v>
      </c>
      <c r="W8973" t="s">
        <v>386</v>
      </c>
    </row>
    <row r="8974" spans="1:23" x14ac:dyDescent="0.25">
      <c r="A8974" t="s">
        <v>544</v>
      </c>
      <c r="B8974" s="1">
        <v>43697</v>
      </c>
      <c r="C8974">
        <v>-30.99</v>
      </c>
      <c r="D8974" t="s">
        <v>1383</v>
      </c>
      <c r="E8974" t="s">
        <v>1383</v>
      </c>
      <c r="F8974" t="s">
        <v>3494</v>
      </c>
      <c r="G8974" t="s">
        <v>105</v>
      </c>
      <c r="H8974" t="s">
        <v>28</v>
      </c>
      <c r="I8974" t="s">
        <v>28</v>
      </c>
      <c r="J8974" t="s">
        <v>3495</v>
      </c>
      <c r="K8974" t="s">
        <v>2142</v>
      </c>
      <c r="O8974" t="s">
        <v>105</v>
      </c>
      <c r="P8974" t="s">
        <v>9</v>
      </c>
      <c r="Q8974" t="s">
        <v>3496</v>
      </c>
      <c r="R8974" t="s">
        <v>122</v>
      </c>
      <c r="S8974" t="s">
        <v>124</v>
      </c>
      <c r="T8974">
        <v>1</v>
      </c>
      <c r="U8974" t="s">
        <v>475</v>
      </c>
      <c r="W8974" t="s">
        <v>386</v>
      </c>
    </row>
    <row r="8975" spans="1:23" x14ac:dyDescent="0.25">
      <c r="A8975" t="s">
        <v>19</v>
      </c>
      <c r="B8975" s="1">
        <v>43697</v>
      </c>
      <c r="C8975">
        <v>4479.62</v>
      </c>
      <c r="D8975" t="s">
        <v>3497</v>
      </c>
      <c r="E8975" t="s">
        <v>3497</v>
      </c>
      <c r="F8975" t="s">
        <v>598</v>
      </c>
      <c r="G8975" t="s">
        <v>55</v>
      </c>
      <c r="H8975" t="s">
        <v>225</v>
      </c>
      <c r="I8975" t="s">
        <v>225</v>
      </c>
      <c r="J8975" t="s">
        <v>9</v>
      </c>
      <c r="O8975" t="s">
        <v>55</v>
      </c>
      <c r="P8975" t="s">
        <v>9</v>
      </c>
      <c r="Q8975" t="s">
        <v>3498</v>
      </c>
      <c r="R8975" t="s">
        <v>224</v>
      </c>
      <c r="S8975" t="s">
        <v>126</v>
      </c>
      <c r="T8975">
        <v>0</v>
      </c>
      <c r="U8975" t="s">
        <v>475</v>
      </c>
      <c r="V8975" t="s">
        <v>6075</v>
      </c>
      <c r="W8975" t="s">
        <v>386</v>
      </c>
    </row>
    <row r="8976" spans="1:23" x14ac:dyDescent="0.25">
      <c r="A8976" t="s">
        <v>492</v>
      </c>
      <c r="B8976" s="1">
        <v>43697</v>
      </c>
      <c r="C8976">
        <v>-36.5</v>
      </c>
      <c r="D8976" t="s">
        <v>3491</v>
      </c>
      <c r="E8976" t="s">
        <v>3491</v>
      </c>
      <c r="F8976" t="s">
        <v>3492</v>
      </c>
      <c r="G8976" t="s">
        <v>88</v>
      </c>
      <c r="H8976" t="s">
        <v>33</v>
      </c>
      <c r="I8976" t="s">
        <v>33</v>
      </c>
      <c r="J8976" t="s">
        <v>2324</v>
      </c>
      <c r="O8976" t="s">
        <v>88</v>
      </c>
      <c r="P8976" t="s">
        <v>9</v>
      </c>
      <c r="Q8976" t="s">
        <v>3493</v>
      </c>
      <c r="R8976" t="s">
        <v>122</v>
      </c>
      <c r="S8976" t="s">
        <v>127</v>
      </c>
      <c r="T8976">
        <v>1</v>
      </c>
      <c r="U8976" t="s">
        <v>475</v>
      </c>
      <c r="W8976" t="s">
        <v>386</v>
      </c>
    </row>
    <row r="8977" spans="1:23" x14ac:dyDescent="0.25">
      <c r="A8977" t="s">
        <v>492</v>
      </c>
      <c r="B8977" s="1">
        <v>43697</v>
      </c>
      <c r="C8977">
        <v>-18.72</v>
      </c>
      <c r="D8977" t="s">
        <v>3499</v>
      </c>
      <c r="E8977" t="s">
        <v>3499</v>
      </c>
      <c r="F8977" t="s">
        <v>3500</v>
      </c>
      <c r="G8977" t="s">
        <v>88</v>
      </c>
      <c r="H8977" t="s">
        <v>33</v>
      </c>
      <c r="I8977" t="s">
        <v>33</v>
      </c>
      <c r="J8977" t="s">
        <v>9</v>
      </c>
      <c r="O8977" t="s">
        <v>88</v>
      </c>
      <c r="P8977" t="s">
        <v>9</v>
      </c>
      <c r="Q8977" t="s">
        <v>9</v>
      </c>
      <c r="R8977" t="s">
        <v>122</v>
      </c>
      <c r="S8977" t="s">
        <v>127</v>
      </c>
      <c r="T8977">
        <v>1</v>
      </c>
      <c r="U8977" t="s">
        <v>475</v>
      </c>
      <c r="W8977" t="s">
        <v>386</v>
      </c>
    </row>
    <row r="8978" spans="1:23" x14ac:dyDescent="0.25">
      <c r="A8978" t="s">
        <v>492</v>
      </c>
      <c r="B8978" s="1">
        <v>43697</v>
      </c>
      <c r="C8978">
        <v>-7.98</v>
      </c>
      <c r="D8978" t="s">
        <v>603</v>
      </c>
      <c r="E8978" t="s">
        <v>603</v>
      </c>
      <c r="F8978" t="s">
        <v>3490</v>
      </c>
      <c r="G8978" t="s">
        <v>104</v>
      </c>
      <c r="H8978" t="s">
        <v>16</v>
      </c>
      <c r="I8978" t="s">
        <v>16</v>
      </c>
      <c r="J8978" t="s">
        <v>9</v>
      </c>
      <c r="O8978" t="s">
        <v>104</v>
      </c>
      <c r="P8978" t="s">
        <v>9</v>
      </c>
      <c r="Q8978" t="s">
        <v>9</v>
      </c>
      <c r="R8978" t="s">
        <v>122</v>
      </c>
      <c r="S8978" t="s">
        <v>127</v>
      </c>
      <c r="T8978">
        <v>12</v>
      </c>
      <c r="U8978" t="s">
        <v>475</v>
      </c>
      <c r="W8978" t="s">
        <v>386</v>
      </c>
    </row>
    <row r="8979" spans="1:23" x14ac:dyDescent="0.25">
      <c r="A8979" t="s">
        <v>492</v>
      </c>
      <c r="B8979" s="1">
        <v>43696</v>
      </c>
      <c r="C8979">
        <v>-3.29</v>
      </c>
      <c r="D8979" t="s">
        <v>3501</v>
      </c>
      <c r="E8979" t="s">
        <v>3501</v>
      </c>
      <c r="F8979" t="s">
        <v>3502</v>
      </c>
      <c r="G8979" t="s">
        <v>13</v>
      </c>
      <c r="H8979" t="s">
        <v>148</v>
      </c>
      <c r="I8979" t="s">
        <v>148</v>
      </c>
      <c r="J8979" t="s">
        <v>9</v>
      </c>
      <c r="O8979" t="s">
        <v>13</v>
      </c>
      <c r="P8979" t="s">
        <v>9</v>
      </c>
      <c r="Q8979" t="s">
        <v>3503</v>
      </c>
      <c r="R8979" t="s">
        <v>122</v>
      </c>
      <c r="S8979" t="s">
        <v>127</v>
      </c>
      <c r="T8979">
        <v>12</v>
      </c>
      <c r="U8979" t="s">
        <v>475</v>
      </c>
      <c r="W8979" t="s">
        <v>386</v>
      </c>
    </row>
    <row r="8980" spans="1:23" x14ac:dyDescent="0.25">
      <c r="A8980" t="s">
        <v>19</v>
      </c>
      <c r="B8980" s="1">
        <v>43696</v>
      </c>
      <c r="C8980">
        <v>-63.85</v>
      </c>
      <c r="D8980" t="s">
        <v>36</v>
      </c>
      <c r="E8980" t="s">
        <v>36</v>
      </c>
      <c r="F8980" t="s">
        <v>653</v>
      </c>
      <c r="G8980" t="s">
        <v>55</v>
      </c>
      <c r="H8980" t="s">
        <v>18</v>
      </c>
      <c r="I8980" t="s">
        <v>18</v>
      </c>
      <c r="J8980" t="s">
        <v>9</v>
      </c>
      <c r="O8980" t="s">
        <v>55</v>
      </c>
      <c r="P8980" t="s">
        <v>9</v>
      </c>
      <c r="Q8980" t="s">
        <v>9</v>
      </c>
      <c r="R8980" t="s">
        <v>224</v>
      </c>
      <c r="S8980" t="s">
        <v>126</v>
      </c>
      <c r="T8980">
        <v>12</v>
      </c>
      <c r="U8980" t="s">
        <v>475</v>
      </c>
      <c r="W8980" t="s">
        <v>386</v>
      </c>
    </row>
    <row r="8981" spans="1:23" x14ac:dyDescent="0.25">
      <c r="A8981" t="s">
        <v>544</v>
      </c>
      <c r="B8981" s="1">
        <v>43696</v>
      </c>
      <c r="C8981">
        <v>-55.62</v>
      </c>
      <c r="D8981" t="s">
        <v>3504</v>
      </c>
      <c r="E8981" t="s">
        <v>3504</v>
      </c>
      <c r="F8981" t="s">
        <v>3505</v>
      </c>
      <c r="G8981" t="s">
        <v>104</v>
      </c>
      <c r="H8981" t="s">
        <v>12</v>
      </c>
      <c r="I8981" t="s">
        <v>12</v>
      </c>
      <c r="J8981" t="s">
        <v>9</v>
      </c>
      <c r="O8981" t="s">
        <v>104</v>
      </c>
      <c r="P8981" t="s">
        <v>9</v>
      </c>
      <c r="Q8981" t="s">
        <v>9</v>
      </c>
      <c r="R8981" t="s">
        <v>122</v>
      </c>
      <c r="S8981" t="s">
        <v>127</v>
      </c>
      <c r="T8981">
        <v>12</v>
      </c>
      <c r="U8981" t="s">
        <v>475</v>
      </c>
      <c r="W8981" t="s">
        <v>386</v>
      </c>
    </row>
    <row r="8982" spans="1:23" x14ac:dyDescent="0.25">
      <c r="A8982" t="s">
        <v>492</v>
      </c>
      <c r="B8982" s="1">
        <v>43696</v>
      </c>
      <c r="C8982">
        <v>-65.3</v>
      </c>
      <c r="D8982" t="s">
        <v>1480</v>
      </c>
      <c r="E8982" t="s">
        <v>1480</v>
      </c>
      <c r="F8982" t="s">
        <v>3506</v>
      </c>
      <c r="G8982" t="s">
        <v>100</v>
      </c>
      <c r="H8982" t="s">
        <v>176</v>
      </c>
      <c r="I8982" t="s">
        <v>176</v>
      </c>
      <c r="J8982" t="s">
        <v>9</v>
      </c>
      <c r="O8982" t="s">
        <v>100</v>
      </c>
      <c r="P8982" t="s">
        <v>29</v>
      </c>
      <c r="Q8982" t="s">
        <v>3507</v>
      </c>
      <c r="R8982" t="s">
        <v>122</v>
      </c>
      <c r="S8982" t="s">
        <v>125</v>
      </c>
      <c r="T8982">
        <v>1</v>
      </c>
      <c r="U8982" t="s">
        <v>475</v>
      </c>
      <c r="V8982" t="s">
        <v>6075</v>
      </c>
      <c r="W8982" t="s">
        <v>1640</v>
      </c>
    </row>
    <row r="8983" spans="1:23" x14ac:dyDescent="0.25">
      <c r="A8983" t="s">
        <v>544</v>
      </c>
      <c r="B8983" s="1">
        <v>43695</v>
      </c>
      <c r="C8983">
        <v>-42.54</v>
      </c>
      <c r="D8983" t="s">
        <v>3508</v>
      </c>
      <c r="E8983" t="s">
        <v>3508</v>
      </c>
      <c r="F8983" t="s">
        <v>3509</v>
      </c>
      <c r="G8983" t="s">
        <v>104</v>
      </c>
      <c r="H8983" t="s">
        <v>12</v>
      </c>
      <c r="I8983" t="s">
        <v>12</v>
      </c>
      <c r="J8983" t="s">
        <v>9</v>
      </c>
      <c r="O8983" t="s">
        <v>104</v>
      </c>
      <c r="P8983" t="s">
        <v>9</v>
      </c>
      <c r="Q8983" t="s">
        <v>9</v>
      </c>
      <c r="R8983" t="s">
        <v>122</v>
      </c>
      <c r="S8983" t="s">
        <v>127</v>
      </c>
      <c r="T8983">
        <v>12</v>
      </c>
      <c r="U8983" t="s">
        <v>475</v>
      </c>
      <c r="W8983" t="s">
        <v>386</v>
      </c>
    </row>
    <row r="8984" spans="1:23" x14ac:dyDescent="0.25">
      <c r="A8984" t="s">
        <v>544</v>
      </c>
      <c r="B8984" s="1">
        <v>43694</v>
      </c>
      <c r="C8984">
        <v>-39.76</v>
      </c>
      <c r="D8984" t="s">
        <v>603</v>
      </c>
      <c r="E8984" t="s">
        <v>603</v>
      </c>
      <c r="F8984" t="s">
        <v>3510</v>
      </c>
      <c r="G8984" t="s">
        <v>105</v>
      </c>
      <c r="H8984" t="s">
        <v>28</v>
      </c>
      <c r="I8984" t="s">
        <v>28</v>
      </c>
      <c r="J8984" t="s">
        <v>3511</v>
      </c>
      <c r="O8984" t="s">
        <v>105</v>
      </c>
      <c r="P8984" t="s">
        <v>9</v>
      </c>
      <c r="Q8984" t="s">
        <v>3512</v>
      </c>
      <c r="R8984" t="s">
        <v>122</v>
      </c>
      <c r="S8984" t="s">
        <v>124</v>
      </c>
      <c r="T8984">
        <v>1</v>
      </c>
      <c r="U8984" t="s">
        <v>475</v>
      </c>
      <c r="W8984" t="s">
        <v>386</v>
      </c>
    </row>
    <row r="8985" spans="1:23" x14ac:dyDescent="0.25">
      <c r="A8985" t="s">
        <v>533</v>
      </c>
      <c r="B8985" s="1">
        <v>43694</v>
      </c>
      <c r="C8985">
        <v>63.85</v>
      </c>
      <c r="D8985" t="s">
        <v>36</v>
      </c>
      <c r="E8985" t="s">
        <v>36</v>
      </c>
      <c r="F8985" t="s">
        <v>675</v>
      </c>
      <c r="G8985" t="s">
        <v>55</v>
      </c>
      <c r="H8985" t="s">
        <v>18</v>
      </c>
      <c r="I8985" t="s">
        <v>18</v>
      </c>
      <c r="J8985" t="s">
        <v>9</v>
      </c>
      <c r="O8985" t="s">
        <v>55</v>
      </c>
      <c r="P8985" t="s">
        <v>9</v>
      </c>
      <c r="Q8985" t="s">
        <v>9</v>
      </c>
      <c r="R8985" t="s">
        <v>224</v>
      </c>
      <c r="S8985" t="s">
        <v>126</v>
      </c>
      <c r="T8985">
        <v>12</v>
      </c>
      <c r="U8985" t="s">
        <v>475</v>
      </c>
      <c r="W8985" t="s">
        <v>386</v>
      </c>
    </row>
    <row r="8986" spans="1:23" x14ac:dyDescent="0.25">
      <c r="A8986" t="s">
        <v>492</v>
      </c>
      <c r="B8986" s="1">
        <v>43694</v>
      </c>
      <c r="C8986">
        <v>-152</v>
      </c>
      <c r="D8986" t="s">
        <v>1888</v>
      </c>
      <c r="E8986" t="s">
        <v>1888</v>
      </c>
      <c r="F8986" t="s">
        <v>523</v>
      </c>
      <c r="G8986" t="s">
        <v>94</v>
      </c>
      <c r="H8986" t="s">
        <v>73</v>
      </c>
      <c r="I8986" t="s">
        <v>73</v>
      </c>
      <c r="J8986" t="s">
        <v>9</v>
      </c>
      <c r="O8986" t="s">
        <v>94</v>
      </c>
      <c r="P8986" t="s">
        <v>29</v>
      </c>
      <c r="Q8986" t="s">
        <v>9</v>
      </c>
      <c r="R8986" t="s">
        <v>122</v>
      </c>
      <c r="S8986" t="s">
        <v>127</v>
      </c>
      <c r="T8986">
        <v>1</v>
      </c>
      <c r="U8986" t="s">
        <v>475</v>
      </c>
      <c r="V8986" t="s">
        <v>262</v>
      </c>
      <c r="W8986" t="s">
        <v>1640</v>
      </c>
    </row>
    <row r="8987" spans="1:23" x14ac:dyDescent="0.25">
      <c r="A8987" t="s">
        <v>492</v>
      </c>
      <c r="B8987" s="1">
        <v>43694</v>
      </c>
      <c r="C8987">
        <v>-2</v>
      </c>
      <c r="D8987" t="s">
        <v>689</v>
      </c>
      <c r="E8987" t="s">
        <v>689</v>
      </c>
      <c r="F8987" t="s">
        <v>690</v>
      </c>
      <c r="G8987" t="s">
        <v>100</v>
      </c>
      <c r="H8987" t="s">
        <v>41</v>
      </c>
      <c r="I8987" t="s">
        <v>41</v>
      </c>
      <c r="J8987" t="s">
        <v>2385</v>
      </c>
      <c r="O8987" t="s">
        <v>100</v>
      </c>
      <c r="P8987" t="s">
        <v>29</v>
      </c>
      <c r="Q8987" t="s">
        <v>2412</v>
      </c>
      <c r="R8987" t="s">
        <v>122</v>
      </c>
      <c r="S8987" t="s">
        <v>127</v>
      </c>
      <c r="T8987">
        <v>12</v>
      </c>
      <c r="U8987" t="s">
        <v>475</v>
      </c>
      <c r="V8987" t="s">
        <v>280</v>
      </c>
      <c r="W8987" t="s">
        <v>1640</v>
      </c>
    </row>
    <row r="8988" spans="1:23" x14ac:dyDescent="0.25">
      <c r="A8988" t="s">
        <v>19</v>
      </c>
      <c r="B8988" s="1">
        <v>43693</v>
      </c>
      <c r="C8988">
        <v>320</v>
      </c>
      <c r="D8988" t="s">
        <v>1049</v>
      </c>
      <c r="E8988" t="s">
        <v>1049</v>
      </c>
      <c r="F8988" t="s">
        <v>1050</v>
      </c>
      <c r="G8988" t="s">
        <v>92</v>
      </c>
      <c r="H8988" t="s">
        <v>135</v>
      </c>
      <c r="I8988" t="s">
        <v>135</v>
      </c>
      <c r="J8988" t="s">
        <v>9</v>
      </c>
      <c r="O8988" t="s">
        <v>92</v>
      </c>
      <c r="P8988" t="s">
        <v>9</v>
      </c>
      <c r="Q8988" t="s">
        <v>9</v>
      </c>
      <c r="R8988" t="s">
        <v>92</v>
      </c>
      <c r="S8988" t="s">
        <v>127</v>
      </c>
      <c r="T8988">
        <v>1</v>
      </c>
      <c r="U8988" t="s">
        <v>475</v>
      </c>
      <c r="V8988" t="s">
        <v>284</v>
      </c>
      <c r="W8988" t="s">
        <v>386</v>
      </c>
    </row>
    <row r="8989" spans="1:23" x14ac:dyDescent="0.25">
      <c r="A8989" t="s">
        <v>19</v>
      </c>
      <c r="B8989" s="1">
        <v>43693</v>
      </c>
      <c r="C8989">
        <v>-172.76</v>
      </c>
      <c r="D8989" t="s">
        <v>46</v>
      </c>
      <c r="E8989" t="s">
        <v>46</v>
      </c>
      <c r="F8989" t="s">
        <v>695</v>
      </c>
      <c r="G8989" t="s">
        <v>55</v>
      </c>
      <c r="H8989" t="s">
        <v>18</v>
      </c>
      <c r="I8989" t="s">
        <v>18</v>
      </c>
      <c r="J8989" t="s">
        <v>9</v>
      </c>
      <c r="O8989" t="s">
        <v>55</v>
      </c>
      <c r="P8989" t="s">
        <v>9</v>
      </c>
      <c r="Q8989" t="s">
        <v>9</v>
      </c>
      <c r="R8989" t="s">
        <v>224</v>
      </c>
      <c r="S8989" t="s">
        <v>126</v>
      </c>
      <c r="T8989">
        <v>12</v>
      </c>
      <c r="U8989" t="s">
        <v>475</v>
      </c>
      <c r="W8989" t="s">
        <v>386</v>
      </c>
    </row>
    <row r="8990" spans="1:23" x14ac:dyDescent="0.25">
      <c r="A8990" t="s">
        <v>34</v>
      </c>
      <c r="B8990" s="1">
        <v>43693</v>
      </c>
      <c r="C8990">
        <v>-29.07</v>
      </c>
      <c r="D8990" t="s">
        <v>491</v>
      </c>
      <c r="E8990" t="s">
        <v>491</v>
      </c>
      <c r="F8990" t="s">
        <v>3514</v>
      </c>
      <c r="G8990" t="s">
        <v>88</v>
      </c>
      <c r="H8990" t="s">
        <v>33</v>
      </c>
      <c r="I8990" t="s">
        <v>33</v>
      </c>
      <c r="J8990" t="s">
        <v>2324</v>
      </c>
      <c r="K8990" t="s">
        <v>9</v>
      </c>
      <c r="L8990" t="s">
        <v>9</v>
      </c>
      <c r="M8990" t="s">
        <v>3515</v>
      </c>
      <c r="O8990" t="s">
        <v>88</v>
      </c>
      <c r="P8990" t="s">
        <v>9</v>
      </c>
      <c r="Q8990" t="s">
        <v>3516</v>
      </c>
      <c r="R8990" t="s">
        <v>122</v>
      </c>
      <c r="S8990" t="s">
        <v>127</v>
      </c>
      <c r="T8990">
        <v>1</v>
      </c>
      <c r="U8990" t="s">
        <v>475</v>
      </c>
      <c r="W8990" t="s">
        <v>386</v>
      </c>
    </row>
    <row r="8991" spans="1:23" x14ac:dyDescent="0.25">
      <c r="A8991" t="s">
        <v>6411</v>
      </c>
      <c r="B8991" s="1">
        <v>43693</v>
      </c>
      <c r="C8991">
        <v>-137.33000000000001</v>
      </c>
      <c r="D8991" t="s">
        <v>8182</v>
      </c>
      <c r="E8991" t="s">
        <v>8182</v>
      </c>
      <c r="F8991" t="s">
        <v>6459</v>
      </c>
      <c r="G8991" t="s">
        <v>89</v>
      </c>
      <c r="H8991" t="s">
        <v>229</v>
      </c>
      <c r="I8991" t="s">
        <v>229</v>
      </c>
      <c r="J8991" t="s">
        <v>9</v>
      </c>
      <c r="O8991" t="s">
        <v>89</v>
      </c>
      <c r="P8991" t="s">
        <v>9</v>
      </c>
      <c r="Q8991" t="s">
        <v>9</v>
      </c>
      <c r="R8991" t="s">
        <v>224</v>
      </c>
      <c r="S8991" t="s">
        <v>127</v>
      </c>
      <c r="T8991">
        <v>1</v>
      </c>
      <c r="U8991" t="s">
        <v>475</v>
      </c>
      <c r="W8991" t="s">
        <v>386</v>
      </c>
    </row>
    <row r="8992" spans="1:23" x14ac:dyDescent="0.25">
      <c r="A8992" t="s">
        <v>6411</v>
      </c>
      <c r="B8992" s="1">
        <v>43693</v>
      </c>
      <c r="C8992">
        <v>-44.89</v>
      </c>
      <c r="D8992" t="s">
        <v>6828</v>
      </c>
      <c r="E8992" t="s">
        <v>6828</v>
      </c>
      <c r="F8992" t="s">
        <v>6829</v>
      </c>
      <c r="G8992" t="s">
        <v>89</v>
      </c>
      <c r="H8992" t="s">
        <v>229</v>
      </c>
      <c r="I8992" t="s">
        <v>229</v>
      </c>
      <c r="J8992" t="s">
        <v>9</v>
      </c>
      <c r="O8992" t="s">
        <v>89</v>
      </c>
      <c r="P8992" t="s">
        <v>9</v>
      </c>
      <c r="Q8992" t="s">
        <v>9</v>
      </c>
      <c r="R8992" t="s">
        <v>224</v>
      </c>
      <c r="S8992" t="s">
        <v>127</v>
      </c>
      <c r="T8992">
        <v>1</v>
      </c>
      <c r="U8992" t="s">
        <v>475</v>
      </c>
      <c r="W8992" t="s">
        <v>386</v>
      </c>
    </row>
    <row r="8993" spans="1:23" x14ac:dyDescent="0.25">
      <c r="A8993" t="s">
        <v>544</v>
      </c>
      <c r="B8993" s="1">
        <v>43693</v>
      </c>
      <c r="C8993">
        <v>-143.63999999999999</v>
      </c>
      <c r="D8993" t="s">
        <v>560</v>
      </c>
      <c r="E8993" t="s">
        <v>560</v>
      </c>
      <c r="F8993" t="s">
        <v>2161</v>
      </c>
      <c r="G8993" t="s">
        <v>88</v>
      </c>
      <c r="H8993" t="s">
        <v>50</v>
      </c>
      <c r="I8993" t="s">
        <v>50</v>
      </c>
      <c r="J8993" t="s">
        <v>9</v>
      </c>
      <c r="O8993" t="s">
        <v>88</v>
      </c>
      <c r="P8993" t="s">
        <v>9</v>
      </c>
      <c r="Q8993" t="s">
        <v>9</v>
      </c>
      <c r="R8993" t="s">
        <v>122</v>
      </c>
      <c r="S8993" t="s">
        <v>124</v>
      </c>
      <c r="T8993">
        <v>1</v>
      </c>
      <c r="U8993" t="s">
        <v>475</v>
      </c>
      <c r="W8993" t="s">
        <v>386</v>
      </c>
    </row>
    <row r="8994" spans="1:23" x14ac:dyDescent="0.25">
      <c r="A8994" t="s">
        <v>544</v>
      </c>
      <c r="B8994" s="1">
        <v>43693</v>
      </c>
      <c r="C8994">
        <v>-11.04</v>
      </c>
      <c r="D8994" t="s">
        <v>560</v>
      </c>
      <c r="E8994" t="s">
        <v>560</v>
      </c>
      <c r="F8994" t="s">
        <v>2161</v>
      </c>
      <c r="G8994" t="s">
        <v>88</v>
      </c>
      <c r="H8994" t="s">
        <v>33</v>
      </c>
      <c r="I8994" t="s">
        <v>33</v>
      </c>
      <c r="J8994" t="s">
        <v>2324</v>
      </c>
      <c r="O8994" t="s">
        <v>88</v>
      </c>
      <c r="P8994" t="s">
        <v>9</v>
      </c>
      <c r="Q8994" t="s">
        <v>3517</v>
      </c>
      <c r="R8994" t="s">
        <v>122</v>
      </c>
      <c r="S8994" t="s">
        <v>127</v>
      </c>
      <c r="T8994">
        <v>1</v>
      </c>
      <c r="U8994" t="s">
        <v>475</v>
      </c>
      <c r="W8994" t="s">
        <v>386</v>
      </c>
    </row>
    <row r="8995" spans="1:23" x14ac:dyDescent="0.25">
      <c r="A8995" t="s">
        <v>544</v>
      </c>
      <c r="B8995" s="1">
        <v>43693</v>
      </c>
      <c r="C8995">
        <v>-52.07</v>
      </c>
      <c r="D8995" t="s">
        <v>560</v>
      </c>
      <c r="E8995" t="s">
        <v>560</v>
      </c>
      <c r="F8995" t="s">
        <v>2161</v>
      </c>
      <c r="G8995" t="s">
        <v>104</v>
      </c>
      <c r="H8995" t="s">
        <v>16</v>
      </c>
      <c r="I8995" t="s">
        <v>16</v>
      </c>
      <c r="J8995" t="s">
        <v>9</v>
      </c>
      <c r="O8995" t="s">
        <v>104</v>
      </c>
      <c r="P8995" t="s">
        <v>9</v>
      </c>
      <c r="Q8995" t="s">
        <v>9</v>
      </c>
      <c r="R8995" t="s">
        <v>122</v>
      </c>
      <c r="S8995" t="s">
        <v>127</v>
      </c>
      <c r="T8995">
        <v>12</v>
      </c>
      <c r="U8995" t="s">
        <v>475</v>
      </c>
      <c r="W8995" t="s">
        <v>386</v>
      </c>
    </row>
    <row r="8996" spans="1:23" x14ac:dyDescent="0.25">
      <c r="A8996" t="s">
        <v>544</v>
      </c>
      <c r="B8996" s="1">
        <v>43693</v>
      </c>
      <c r="C8996">
        <v>110.49</v>
      </c>
      <c r="D8996" t="s">
        <v>560</v>
      </c>
      <c r="E8996" t="s">
        <v>560</v>
      </c>
      <c r="F8996" t="s">
        <v>2161</v>
      </c>
      <c r="G8996" t="s">
        <v>88</v>
      </c>
      <c r="H8996" t="s">
        <v>50</v>
      </c>
      <c r="I8996" t="s">
        <v>50</v>
      </c>
      <c r="J8996" t="s">
        <v>9</v>
      </c>
      <c r="O8996" t="s">
        <v>88</v>
      </c>
      <c r="P8996" t="s">
        <v>9</v>
      </c>
      <c r="Q8996" t="s">
        <v>3513</v>
      </c>
      <c r="R8996" t="s">
        <v>122</v>
      </c>
      <c r="S8996" t="s">
        <v>124</v>
      </c>
      <c r="T8996">
        <v>1</v>
      </c>
      <c r="U8996" t="s">
        <v>475</v>
      </c>
      <c r="W8996" t="s">
        <v>386</v>
      </c>
    </row>
    <row r="8997" spans="1:23" x14ac:dyDescent="0.25">
      <c r="A8997" t="s">
        <v>544</v>
      </c>
      <c r="B8997" s="1">
        <v>43693</v>
      </c>
      <c r="C8997">
        <v>-41.76</v>
      </c>
      <c r="D8997" t="s">
        <v>3034</v>
      </c>
      <c r="E8997" t="s">
        <v>3034</v>
      </c>
      <c r="F8997" t="s">
        <v>3035</v>
      </c>
      <c r="G8997" t="s">
        <v>105</v>
      </c>
      <c r="H8997" t="s">
        <v>28</v>
      </c>
      <c r="I8997" t="s">
        <v>28</v>
      </c>
      <c r="J8997" t="s">
        <v>3495</v>
      </c>
      <c r="K8997" t="s">
        <v>2142</v>
      </c>
      <c r="O8997" t="s">
        <v>105</v>
      </c>
      <c r="P8997" t="s">
        <v>9</v>
      </c>
      <c r="Q8997" t="s">
        <v>3496</v>
      </c>
      <c r="R8997" t="s">
        <v>122</v>
      </c>
      <c r="S8997" t="s">
        <v>124</v>
      </c>
      <c r="T8997">
        <v>1</v>
      </c>
      <c r="U8997" t="s">
        <v>475</v>
      </c>
      <c r="W8997" t="s">
        <v>386</v>
      </c>
    </row>
    <row r="8998" spans="1:23" x14ac:dyDescent="0.25">
      <c r="A8998" t="s">
        <v>492</v>
      </c>
      <c r="B8998" s="1">
        <v>43692</v>
      </c>
      <c r="C8998">
        <v>-95.98</v>
      </c>
      <c r="D8998" t="s">
        <v>495</v>
      </c>
      <c r="E8998" t="s">
        <v>495</v>
      </c>
      <c r="F8998" t="s">
        <v>496</v>
      </c>
      <c r="G8998" t="s">
        <v>104</v>
      </c>
      <c r="H8998" t="s">
        <v>16</v>
      </c>
      <c r="I8998" t="s">
        <v>16</v>
      </c>
      <c r="J8998" t="s">
        <v>9</v>
      </c>
      <c r="O8998" t="s">
        <v>104</v>
      </c>
      <c r="P8998" t="s">
        <v>9</v>
      </c>
      <c r="Q8998" t="s">
        <v>9</v>
      </c>
      <c r="R8998" t="s">
        <v>122</v>
      </c>
      <c r="S8998" t="s">
        <v>127</v>
      </c>
      <c r="T8998">
        <v>12</v>
      </c>
      <c r="U8998" t="s">
        <v>475</v>
      </c>
      <c r="W8998" t="s">
        <v>386</v>
      </c>
    </row>
    <row r="8999" spans="1:23" x14ac:dyDescent="0.25">
      <c r="A8999" t="s">
        <v>487</v>
      </c>
      <c r="B8999" s="1">
        <v>43692</v>
      </c>
      <c r="C8999">
        <v>100</v>
      </c>
      <c r="D8999" t="s">
        <v>719</v>
      </c>
      <c r="E8999" t="s">
        <v>719</v>
      </c>
      <c r="F8999" t="s">
        <v>501</v>
      </c>
      <c r="G8999" t="s">
        <v>92</v>
      </c>
      <c r="H8999" t="s">
        <v>30</v>
      </c>
      <c r="I8999" t="s">
        <v>30</v>
      </c>
      <c r="J8999" t="s">
        <v>9</v>
      </c>
      <c r="O8999" t="s">
        <v>92</v>
      </c>
      <c r="P8999" t="s">
        <v>9</v>
      </c>
      <c r="Q8999" t="s">
        <v>9</v>
      </c>
      <c r="R8999" t="s">
        <v>92</v>
      </c>
      <c r="S8999" t="s">
        <v>127</v>
      </c>
      <c r="T8999">
        <v>12</v>
      </c>
      <c r="U8999" t="s">
        <v>475</v>
      </c>
      <c r="W8999" t="s">
        <v>386</v>
      </c>
    </row>
    <row r="9000" spans="1:23" x14ac:dyDescent="0.25">
      <c r="A9000" t="s">
        <v>544</v>
      </c>
      <c r="B9000" s="1">
        <v>43692</v>
      </c>
      <c r="C9000">
        <v>-50</v>
      </c>
      <c r="D9000" t="s">
        <v>577</v>
      </c>
      <c r="E9000" t="s">
        <v>577</v>
      </c>
      <c r="F9000" t="s">
        <v>3518</v>
      </c>
      <c r="G9000" t="s">
        <v>104</v>
      </c>
      <c r="H9000" t="s">
        <v>7</v>
      </c>
      <c r="I9000" t="s">
        <v>7</v>
      </c>
      <c r="J9000" t="s">
        <v>9</v>
      </c>
      <c r="O9000" t="s">
        <v>104</v>
      </c>
      <c r="P9000" t="s">
        <v>9</v>
      </c>
      <c r="Q9000" t="s">
        <v>9</v>
      </c>
      <c r="R9000" t="s">
        <v>122</v>
      </c>
      <c r="S9000" t="s">
        <v>127</v>
      </c>
      <c r="T9000">
        <v>12</v>
      </c>
      <c r="U9000" t="s">
        <v>475</v>
      </c>
      <c r="W9000" t="s">
        <v>386</v>
      </c>
    </row>
    <row r="9001" spans="1:23" x14ac:dyDescent="0.25">
      <c r="A9001" t="s">
        <v>492</v>
      </c>
      <c r="B9001" s="1">
        <v>43692</v>
      </c>
      <c r="C9001">
        <v>-2</v>
      </c>
      <c r="D9001" t="s">
        <v>892</v>
      </c>
      <c r="E9001" t="s">
        <v>892</v>
      </c>
      <c r="F9001" t="s">
        <v>893</v>
      </c>
      <c r="G9001" t="s">
        <v>10</v>
      </c>
      <c r="H9001" t="s">
        <v>39</v>
      </c>
      <c r="I9001" t="s">
        <v>39</v>
      </c>
      <c r="J9001" t="s">
        <v>9</v>
      </c>
      <c r="O9001" t="s">
        <v>10</v>
      </c>
      <c r="P9001" t="s">
        <v>9</v>
      </c>
      <c r="Q9001" t="s">
        <v>9</v>
      </c>
      <c r="R9001" t="s">
        <v>122</v>
      </c>
      <c r="S9001" t="s">
        <v>127</v>
      </c>
      <c r="T9001">
        <v>12</v>
      </c>
      <c r="U9001" t="s">
        <v>475</v>
      </c>
      <c r="W9001" t="s">
        <v>386</v>
      </c>
    </row>
    <row r="9002" spans="1:23" x14ac:dyDescent="0.25">
      <c r="A9002" t="s">
        <v>492</v>
      </c>
      <c r="B9002" s="1">
        <v>43692</v>
      </c>
      <c r="C9002">
        <v>-1</v>
      </c>
      <c r="D9002" t="s">
        <v>892</v>
      </c>
      <c r="E9002" t="s">
        <v>892</v>
      </c>
      <c r="F9002" t="s">
        <v>893</v>
      </c>
      <c r="G9002" t="s">
        <v>10</v>
      </c>
      <c r="H9002" t="s">
        <v>39</v>
      </c>
      <c r="I9002" t="s">
        <v>39</v>
      </c>
      <c r="J9002" t="s">
        <v>9</v>
      </c>
      <c r="O9002" t="s">
        <v>10</v>
      </c>
      <c r="P9002" t="s">
        <v>9</v>
      </c>
      <c r="Q9002" t="s">
        <v>9</v>
      </c>
      <c r="R9002" t="s">
        <v>122</v>
      </c>
      <c r="S9002" t="s">
        <v>127</v>
      </c>
      <c r="T9002">
        <v>12</v>
      </c>
      <c r="U9002" t="s">
        <v>475</v>
      </c>
      <c r="W9002" t="s">
        <v>386</v>
      </c>
    </row>
    <row r="9003" spans="1:23" x14ac:dyDescent="0.25">
      <c r="A9003" t="s">
        <v>6411</v>
      </c>
      <c r="B9003" s="1">
        <v>43692</v>
      </c>
      <c r="C9003">
        <v>44.89</v>
      </c>
      <c r="D9003" t="s">
        <v>6828</v>
      </c>
      <c r="E9003" t="s">
        <v>6828</v>
      </c>
      <c r="F9003" t="s">
        <v>6829</v>
      </c>
      <c r="G9003" t="s">
        <v>89</v>
      </c>
      <c r="H9003" t="s">
        <v>69</v>
      </c>
      <c r="I9003" t="s">
        <v>69</v>
      </c>
      <c r="J9003" t="s">
        <v>9</v>
      </c>
      <c r="O9003" t="s">
        <v>89</v>
      </c>
      <c r="P9003" t="s">
        <v>9</v>
      </c>
      <c r="Q9003" t="s">
        <v>9</v>
      </c>
      <c r="R9003" t="s">
        <v>224</v>
      </c>
      <c r="S9003" t="s">
        <v>127</v>
      </c>
      <c r="T9003">
        <v>1</v>
      </c>
      <c r="U9003" t="s">
        <v>475</v>
      </c>
      <c r="W9003" t="s">
        <v>386</v>
      </c>
    </row>
    <row r="9004" spans="1:23" x14ac:dyDescent="0.25">
      <c r="A9004" t="s">
        <v>6411</v>
      </c>
      <c r="B9004" s="1">
        <v>43692</v>
      </c>
      <c r="C9004">
        <v>137.33000000000001</v>
      </c>
      <c r="D9004" t="s">
        <v>8182</v>
      </c>
      <c r="E9004" t="s">
        <v>8182</v>
      </c>
      <c r="F9004" t="s">
        <v>6459</v>
      </c>
      <c r="G9004" t="s">
        <v>89</v>
      </c>
      <c r="H9004" t="s">
        <v>69</v>
      </c>
      <c r="I9004" t="s">
        <v>69</v>
      </c>
      <c r="J9004" t="s">
        <v>9</v>
      </c>
      <c r="O9004" t="s">
        <v>89</v>
      </c>
      <c r="P9004" t="s">
        <v>9</v>
      </c>
      <c r="Q9004" t="s">
        <v>9</v>
      </c>
      <c r="R9004" t="s">
        <v>224</v>
      </c>
      <c r="S9004" t="s">
        <v>127</v>
      </c>
      <c r="T9004">
        <v>1</v>
      </c>
      <c r="U9004" t="s">
        <v>475</v>
      </c>
      <c r="W9004" t="s">
        <v>386</v>
      </c>
    </row>
    <row r="9005" spans="1:23" x14ac:dyDescent="0.25">
      <c r="A9005" t="s">
        <v>19</v>
      </c>
      <c r="B9005" s="1">
        <v>43692</v>
      </c>
      <c r="C9005">
        <v>4065.08</v>
      </c>
      <c r="D9005" t="s">
        <v>719</v>
      </c>
      <c r="E9005" t="s">
        <v>719</v>
      </c>
      <c r="F9005" t="s">
        <v>565</v>
      </c>
      <c r="G9005" t="s">
        <v>92</v>
      </c>
      <c r="H9005" t="s">
        <v>30</v>
      </c>
      <c r="I9005" t="s">
        <v>30</v>
      </c>
      <c r="J9005" t="s">
        <v>9</v>
      </c>
      <c r="O9005" t="s">
        <v>92</v>
      </c>
      <c r="P9005" t="s">
        <v>9</v>
      </c>
      <c r="Q9005" t="s">
        <v>9</v>
      </c>
      <c r="R9005" t="s">
        <v>92</v>
      </c>
      <c r="S9005" t="s">
        <v>127</v>
      </c>
      <c r="T9005">
        <v>12</v>
      </c>
      <c r="U9005" t="s">
        <v>475</v>
      </c>
      <c r="W9005" t="s">
        <v>386</v>
      </c>
    </row>
    <row r="9006" spans="1:23" x14ac:dyDescent="0.25">
      <c r="A9006" t="s">
        <v>34</v>
      </c>
      <c r="B9006" s="1">
        <v>43692</v>
      </c>
      <c r="C9006">
        <v>172.76</v>
      </c>
      <c r="D9006" t="s">
        <v>46</v>
      </c>
      <c r="E9006" t="s">
        <v>46</v>
      </c>
      <c r="F9006" t="s">
        <v>703</v>
      </c>
      <c r="G9006" t="s">
        <v>55</v>
      </c>
      <c r="H9006" t="s">
        <v>18</v>
      </c>
      <c r="I9006" t="s">
        <v>18</v>
      </c>
      <c r="J9006" t="s">
        <v>9</v>
      </c>
      <c r="O9006" t="s">
        <v>55</v>
      </c>
      <c r="P9006" t="s">
        <v>9</v>
      </c>
      <c r="Q9006" t="s">
        <v>9</v>
      </c>
      <c r="R9006" t="s">
        <v>224</v>
      </c>
      <c r="S9006" t="s">
        <v>126</v>
      </c>
      <c r="T9006">
        <v>12</v>
      </c>
      <c r="U9006" t="s">
        <v>475</v>
      </c>
      <c r="W9006" t="s">
        <v>386</v>
      </c>
    </row>
    <row r="9007" spans="1:23" x14ac:dyDescent="0.25">
      <c r="A9007" t="s">
        <v>492</v>
      </c>
      <c r="B9007" s="1">
        <v>43691</v>
      </c>
      <c r="C9007">
        <v>-2</v>
      </c>
      <c r="D9007" t="s">
        <v>3347</v>
      </c>
      <c r="E9007" t="s">
        <v>3347</v>
      </c>
      <c r="F9007" t="s">
        <v>3348</v>
      </c>
      <c r="G9007" t="s">
        <v>104</v>
      </c>
      <c r="H9007" t="s">
        <v>7</v>
      </c>
      <c r="I9007" t="s">
        <v>7</v>
      </c>
      <c r="J9007" t="s">
        <v>9</v>
      </c>
      <c r="O9007" t="s">
        <v>104</v>
      </c>
      <c r="P9007" t="s">
        <v>9</v>
      </c>
      <c r="Q9007" t="s">
        <v>9</v>
      </c>
      <c r="R9007" t="s">
        <v>122</v>
      </c>
      <c r="S9007" t="s">
        <v>127</v>
      </c>
      <c r="T9007">
        <v>12</v>
      </c>
      <c r="U9007" t="s">
        <v>475</v>
      </c>
      <c r="W9007" t="s">
        <v>386</v>
      </c>
    </row>
    <row r="9008" spans="1:23" x14ac:dyDescent="0.25">
      <c r="A9008" t="s">
        <v>34</v>
      </c>
      <c r="B9008" s="1">
        <v>43691</v>
      </c>
      <c r="C9008">
        <v>-4</v>
      </c>
      <c r="D9008" t="s">
        <v>491</v>
      </c>
      <c r="E9008" t="s">
        <v>491</v>
      </c>
      <c r="F9008" t="s">
        <v>3519</v>
      </c>
      <c r="G9008" t="s">
        <v>88</v>
      </c>
      <c r="H9008" t="s">
        <v>33</v>
      </c>
      <c r="I9008" t="s">
        <v>33</v>
      </c>
      <c r="J9008" t="s">
        <v>9</v>
      </c>
      <c r="K9008" t="s">
        <v>9</v>
      </c>
      <c r="L9008" t="s">
        <v>9</v>
      </c>
      <c r="M9008" t="s">
        <v>3520</v>
      </c>
      <c r="O9008" t="s">
        <v>88</v>
      </c>
      <c r="P9008" t="s">
        <v>9</v>
      </c>
      <c r="Q9008" t="s">
        <v>3522</v>
      </c>
      <c r="R9008" t="s">
        <v>122</v>
      </c>
      <c r="S9008" t="s">
        <v>127</v>
      </c>
      <c r="T9008">
        <v>1</v>
      </c>
      <c r="U9008" t="s">
        <v>475</v>
      </c>
      <c r="W9008" t="s">
        <v>386</v>
      </c>
    </row>
    <row r="9009" spans="1:23" x14ac:dyDescent="0.25">
      <c r="A9009" t="s">
        <v>34</v>
      </c>
      <c r="B9009" s="1">
        <v>43691</v>
      </c>
      <c r="C9009">
        <v>-22.29</v>
      </c>
      <c r="D9009" t="s">
        <v>491</v>
      </c>
      <c r="E9009" t="s">
        <v>491</v>
      </c>
      <c r="F9009" t="s">
        <v>3519</v>
      </c>
      <c r="G9009" t="s">
        <v>120</v>
      </c>
      <c r="H9009" t="s">
        <v>83</v>
      </c>
      <c r="I9009" t="s">
        <v>83</v>
      </c>
      <c r="J9009" t="s">
        <v>9</v>
      </c>
      <c r="K9009" t="s">
        <v>9</v>
      </c>
      <c r="L9009" t="s">
        <v>9</v>
      </c>
      <c r="M9009" t="s">
        <v>3520</v>
      </c>
      <c r="O9009" t="s">
        <v>120</v>
      </c>
      <c r="P9009" t="s">
        <v>9</v>
      </c>
      <c r="Q9009" t="s">
        <v>3521</v>
      </c>
      <c r="R9009" t="s">
        <v>122</v>
      </c>
      <c r="S9009" t="s">
        <v>127</v>
      </c>
      <c r="T9009">
        <v>12</v>
      </c>
      <c r="U9009" t="s">
        <v>475</v>
      </c>
      <c r="W9009" t="s">
        <v>386</v>
      </c>
    </row>
    <row r="9010" spans="1:23" x14ac:dyDescent="0.25">
      <c r="A9010" t="s">
        <v>544</v>
      </c>
      <c r="B9010" s="1">
        <v>43690</v>
      </c>
      <c r="C9010">
        <v>-20</v>
      </c>
      <c r="D9010" t="s">
        <v>493</v>
      </c>
      <c r="E9010" t="s">
        <v>493</v>
      </c>
      <c r="F9010" t="s">
        <v>1409</v>
      </c>
      <c r="G9010" t="s">
        <v>13</v>
      </c>
      <c r="H9010" t="s">
        <v>15</v>
      </c>
      <c r="I9010" t="s">
        <v>15</v>
      </c>
      <c r="J9010" t="s">
        <v>9</v>
      </c>
      <c r="O9010" t="s">
        <v>13</v>
      </c>
      <c r="P9010" t="s">
        <v>9</v>
      </c>
      <c r="Q9010" t="s">
        <v>3523</v>
      </c>
      <c r="R9010" t="s">
        <v>122</v>
      </c>
      <c r="S9010" t="s">
        <v>127</v>
      </c>
      <c r="T9010">
        <v>12</v>
      </c>
      <c r="U9010" t="s">
        <v>475</v>
      </c>
      <c r="W9010" t="s">
        <v>386</v>
      </c>
    </row>
    <row r="9011" spans="1:23" x14ac:dyDescent="0.25">
      <c r="A9011" t="s">
        <v>544</v>
      </c>
      <c r="B9011" s="1">
        <v>43690</v>
      </c>
      <c r="C9011">
        <v>-28.77</v>
      </c>
      <c r="D9011" t="s">
        <v>3525</v>
      </c>
      <c r="E9011" t="s">
        <v>3525</v>
      </c>
      <c r="F9011" t="s">
        <v>2255</v>
      </c>
      <c r="G9011" t="s">
        <v>104</v>
      </c>
      <c r="H9011" t="s">
        <v>12</v>
      </c>
      <c r="I9011" t="s">
        <v>12</v>
      </c>
      <c r="J9011" t="s">
        <v>9</v>
      </c>
      <c r="O9011" t="s">
        <v>104</v>
      </c>
      <c r="P9011" t="s">
        <v>9</v>
      </c>
      <c r="Q9011" t="s">
        <v>9</v>
      </c>
      <c r="R9011" t="s">
        <v>122</v>
      </c>
      <c r="S9011" t="s">
        <v>127</v>
      </c>
      <c r="T9011">
        <v>12</v>
      </c>
      <c r="U9011" t="s">
        <v>475</v>
      </c>
      <c r="W9011" t="s">
        <v>386</v>
      </c>
    </row>
    <row r="9012" spans="1:23" x14ac:dyDescent="0.25">
      <c r="A9012" t="s">
        <v>544</v>
      </c>
      <c r="B9012" s="1">
        <v>43690</v>
      </c>
      <c r="C9012">
        <v>-48.59</v>
      </c>
      <c r="D9012" t="s">
        <v>763</v>
      </c>
      <c r="E9012" t="s">
        <v>763</v>
      </c>
      <c r="F9012" t="s">
        <v>3524</v>
      </c>
      <c r="G9012" t="s">
        <v>104</v>
      </c>
      <c r="H9012" t="s">
        <v>7</v>
      </c>
      <c r="I9012" t="s">
        <v>7</v>
      </c>
      <c r="J9012" t="s">
        <v>9</v>
      </c>
      <c r="O9012" t="s">
        <v>104</v>
      </c>
      <c r="P9012" t="s">
        <v>9</v>
      </c>
      <c r="Q9012" t="s">
        <v>9</v>
      </c>
      <c r="R9012" t="s">
        <v>122</v>
      </c>
      <c r="S9012" t="s">
        <v>127</v>
      </c>
      <c r="T9012">
        <v>12</v>
      </c>
      <c r="U9012" t="s">
        <v>475</v>
      </c>
      <c r="W9012" t="s">
        <v>386</v>
      </c>
    </row>
    <row r="9013" spans="1:23" x14ac:dyDescent="0.25">
      <c r="A9013" t="s">
        <v>19</v>
      </c>
      <c r="B9013" s="1">
        <v>43690</v>
      </c>
      <c r="C9013">
        <v>-44.8</v>
      </c>
      <c r="D9013" t="s">
        <v>701</v>
      </c>
      <c r="E9013" t="s">
        <v>701</v>
      </c>
      <c r="F9013" t="s">
        <v>702</v>
      </c>
      <c r="G9013" t="s">
        <v>94</v>
      </c>
      <c r="H9013" t="s">
        <v>24</v>
      </c>
      <c r="I9013" t="s">
        <v>24</v>
      </c>
      <c r="J9013" t="s">
        <v>9</v>
      </c>
      <c r="O9013" t="s">
        <v>94</v>
      </c>
      <c r="P9013" t="s">
        <v>29</v>
      </c>
      <c r="Q9013" t="s">
        <v>9</v>
      </c>
      <c r="R9013" t="s">
        <v>122</v>
      </c>
      <c r="S9013" t="s">
        <v>127</v>
      </c>
      <c r="T9013">
        <v>12</v>
      </c>
      <c r="U9013" t="s">
        <v>475</v>
      </c>
      <c r="V9013" t="s">
        <v>265</v>
      </c>
      <c r="W9013" t="s">
        <v>1640</v>
      </c>
    </row>
    <row r="9014" spans="1:23" x14ac:dyDescent="0.25">
      <c r="A9014" t="s">
        <v>492</v>
      </c>
      <c r="B9014" s="1">
        <v>43689</v>
      </c>
      <c r="C9014">
        <v>-7.98</v>
      </c>
      <c r="D9014" t="s">
        <v>603</v>
      </c>
      <c r="E9014" t="s">
        <v>603</v>
      </c>
      <c r="F9014" t="s">
        <v>3526</v>
      </c>
      <c r="G9014" t="s">
        <v>104</v>
      </c>
      <c r="H9014" t="s">
        <v>16</v>
      </c>
      <c r="I9014" t="s">
        <v>16</v>
      </c>
      <c r="J9014" t="s">
        <v>9</v>
      </c>
      <c r="O9014" t="s">
        <v>104</v>
      </c>
      <c r="P9014" t="s">
        <v>9</v>
      </c>
      <c r="Q9014" t="s">
        <v>9</v>
      </c>
      <c r="R9014" t="s">
        <v>122</v>
      </c>
      <c r="S9014" t="s">
        <v>127</v>
      </c>
      <c r="T9014">
        <v>12</v>
      </c>
      <c r="U9014" t="s">
        <v>475</v>
      </c>
      <c r="W9014" t="s">
        <v>386</v>
      </c>
    </row>
    <row r="9015" spans="1:23" x14ac:dyDescent="0.25">
      <c r="A9015" t="s">
        <v>19</v>
      </c>
      <c r="B9015" s="1">
        <v>43689</v>
      </c>
      <c r="C9015">
        <v>340</v>
      </c>
      <c r="D9015" t="s">
        <v>1049</v>
      </c>
      <c r="E9015" t="s">
        <v>1049</v>
      </c>
      <c r="F9015" t="s">
        <v>1050</v>
      </c>
      <c r="G9015" t="s">
        <v>92</v>
      </c>
      <c r="H9015" t="s">
        <v>135</v>
      </c>
      <c r="I9015" t="s">
        <v>135</v>
      </c>
      <c r="J9015" t="s">
        <v>9</v>
      </c>
      <c r="O9015" t="s">
        <v>92</v>
      </c>
      <c r="P9015" t="s">
        <v>9</v>
      </c>
      <c r="Q9015" t="s">
        <v>9</v>
      </c>
      <c r="R9015" t="s">
        <v>92</v>
      </c>
      <c r="S9015" t="s">
        <v>127</v>
      </c>
      <c r="T9015">
        <v>1</v>
      </c>
      <c r="U9015" t="s">
        <v>475</v>
      </c>
      <c r="V9015" t="s">
        <v>284</v>
      </c>
      <c r="W9015" t="s">
        <v>386</v>
      </c>
    </row>
    <row r="9016" spans="1:23" x14ac:dyDescent="0.25">
      <c r="A9016" t="s">
        <v>544</v>
      </c>
      <c r="B9016" s="1">
        <v>43689</v>
      </c>
      <c r="C9016">
        <v>-42.82</v>
      </c>
      <c r="D9016" t="s">
        <v>763</v>
      </c>
      <c r="E9016" t="s">
        <v>763</v>
      </c>
      <c r="F9016" t="s">
        <v>1898</v>
      </c>
      <c r="G9016" t="s">
        <v>104</v>
      </c>
      <c r="H9016" t="s">
        <v>7</v>
      </c>
      <c r="I9016" t="s">
        <v>7</v>
      </c>
      <c r="J9016" t="s">
        <v>9</v>
      </c>
      <c r="O9016" t="s">
        <v>104</v>
      </c>
      <c r="P9016" t="s">
        <v>9</v>
      </c>
      <c r="Q9016" t="s">
        <v>3527</v>
      </c>
      <c r="R9016" t="s">
        <v>122</v>
      </c>
      <c r="S9016" t="s">
        <v>127</v>
      </c>
      <c r="T9016">
        <v>12</v>
      </c>
      <c r="U9016" t="s">
        <v>475</v>
      </c>
      <c r="W9016" t="s">
        <v>386</v>
      </c>
    </row>
    <row r="9017" spans="1:23" x14ac:dyDescent="0.25">
      <c r="A9017" t="s">
        <v>492</v>
      </c>
      <c r="B9017" s="1">
        <v>43689</v>
      </c>
      <c r="C9017">
        <v>-6.48</v>
      </c>
      <c r="D9017" t="s">
        <v>3528</v>
      </c>
      <c r="E9017" t="s">
        <v>3528</v>
      </c>
      <c r="F9017" t="s">
        <v>3529</v>
      </c>
      <c r="G9017" t="s">
        <v>105</v>
      </c>
      <c r="H9017" t="s">
        <v>28</v>
      </c>
      <c r="I9017" t="s">
        <v>28</v>
      </c>
      <c r="J9017" t="s">
        <v>3511</v>
      </c>
      <c r="K9017" t="s">
        <v>1298</v>
      </c>
      <c r="O9017" t="s">
        <v>105</v>
      </c>
      <c r="P9017" t="s">
        <v>9</v>
      </c>
      <c r="Q9017" t="s">
        <v>3530</v>
      </c>
      <c r="R9017" t="s">
        <v>122</v>
      </c>
      <c r="S9017" t="s">
        <v>124</v>
      </c>
      <c r="T9017">
        <v>1</v>
      </c>
      <c r="U9017" t="s">
        <v>475</v>
      </c>
      <c r="W9017" t="s">
        <v>386</v>
      </c>
    </row>
    <row r="9018" spans="1:23" x14ac:dyDescent="0.25">
      <c r="A9018" t="s">
        <v>492</v>
      </c>
      <c r="B9018" s="1">
        <v>43689</v>
      </c>
      <c r="C9018">
        <v>-43.95</v>
      </c>
      <c r="D9018" t="s">
        <v>495</v>
      </c>
      <c r="E9018" t="s">
        <v>495</v>
      </c>
      <c r="F9018" t="s">
        <v>496</v>
      </c>
      <c r="G9018" t="s">
        <v>104</v>
      </c>
      <c r="H9018" t="s">
        <v>16</v>
      </c>
      <c r="I9018" t="s">
        <v>16</v>
      </c>
      <c r="J9018" t="s">
        <v>9</v>
      </c>
      <c r="O9018" t="s">
        <v>104</v>
      </c>
      <c r="P9018" t="s">
        <v>9</v>
      </c>
      <c r="Q9018" t="s">
        <v>9</v>
      </c>
      <c r="R9018" t="s">
        <v>122</v>
      </c>
      <c r="S9018" t="s">
        <v>127</v>
      </c>
      <c r="T9018">
        <v>12</v>
      </c>
      <c r="U9018" t="s">
        <v>475</v>
      </c>
      <c r="W9018" t="s">
        <v>386</v>
      </c>
    </row>
    <row r="9019" spans="1:23" x14ac:dyDescent="0.25">
      <c r="A9019" t="s">
        <v>492</v>
      </c>
      <c r="B9019" s="1">
        <v>43689</v>
      </c>
      <c r="C9019">
        <v>-10</v>
      </c>
      <c r="D9019" t="s">
        <v>495</v>
      </c>
      <c r="E9019" t="s">
        <v>495</v>
      </c>
      <c r="F9019" t="s">
        <v>496</v>
      </c>
      <c r="G9019" t="s">
        <v>117</v>
      </c>
      <c r="H9019" t="s">
        <v>44</v>
      </c>
      <c r="I9019" t="s">
        <v>44</v>
      </c>
      <c r="J9019" t="s">
        <v>9</v>
      </c>
      <c r="O9019" t="s">
        <v>117</v>
      </c>
      <c r="P9019" t="s">
        <v>9</v>
      </c>
      <c r="Q9019" t="s">
        <v>9</v>
      </c>
      <c r="R9019" t="s">
        <v>122</v>
      </c>
      <c r="S9019" t="s">
        <v>127</v>
      </c>
      <c r="T9019">
        <v>12</v>
      </c>
      <c r="U9019" t="s">
        <v>475</v>
      </c>
      <c r="W9019" t="s">
        <v>386</v>
      </c>
    </row>
    <row r="9020" spans="1:23" x14ac:dyDescent="0.25">
      <c r="A9020" t="s">
        <v>544</v>
      </c>
      <c r="B9020" s="1">
        <v>43688</v>
      </c>
      <c r="C9020">
        <v>-34.92</v>
      </c>
      <c r="D9020" t="s">
        <v>3534</v>
      </c>
      <c r="E9020" t="s">
        <v>3534</v>
      </c>
      <c r="F9020" t="s">
        <v>3535</v>
      </c>
      <c r="G9020" t="s">
        <v>105</v>
      </c>
      <c r="H9020" t="s">
        <v>28</v>
      </c>
      <c r="I9020" t="s">
        <v>28</v>
      </c>
      <c r="J9020" t="s">
        <v>3511</v>
      </c>
      <c r="O9020" t="s">
        <v>105</v>
      </c>
      <c r="P9020" t="s">
        <v>9</v>
      </c>
      <c r="Q9020" t="s">
        <v>3512</v>
      </c>
      <c r="R9020" t="s">
        <v>122</v>
      </c>
      <c r="S9020" t="s">
        <v>124</v>
      </c>
      <c r="T9020">
        <v>1</v>
      </c>
      <c r="U9020" t="s">
        <v>475</v>
      </c>
      <c r="W9020" t="s">
        <v>386</v>
      </c>
    </row>
    <row r="9021" spans="1:23" x14ac:dyDescent="0.25">
      <c r="A9021" t="s">
        <v>544</v>
      </c>
      <c r="B9021" s="1">
        <v>43688</v>
      </c>
      <c r="C9021">
        <v>-42.14</v>
      </c>
      <c r="D9021" t="s">
        <v>3531</v>
      </c>
      <c r="E9021" t="s">
        <v>3531</v>
      </c>
      <c r="F9021" t="s">
        <v>3532</v>
      </c>
      <c r="G9021" t="s">
        <v>105</v>
      </c>
      <c r="H9021" t="s">
        <v>28</v>
      </c>
      <c r="I9021" t="s">
        <v>28</v>
      </c>
      <c r="J9021" t="s">
        <v>3511</v>
      </c>
      <c r="K9021" t="s">
        <v>1280</v>
      </c>
      <c r="O9021" t="s">
        <v>105</v>
      </c>
      <c r="P9021" t="s">
        <v>9</v>
      </c>
      <c r="Q9021" t="s">
        <v>3533</v>
      </c>
      <c r="R9021" t="s">
        <v>122</v>
      </c>
      <c r="S9021" t="s">
        <v>124</v>
      </c>
      <c r="T9021">
        <v>1</v>
      </c>
      <c r="U9021" t="s">
        <v>475</v>
      </c>
      <c r="W9021" t="s">
        <v>386</v>
      </c>
    </row>
    <row r="9022" spans="1:23" x14ac:dyDescent="0.25">
      <c r="A9022" t="s">
        <v>544</v>
      </c>
      <c r="B9022" s="1">
        <v>43687</v>
      </c>
      <c r="C9022">
        <v>-38.46</v>
      </c>
      <c r="D9022" t="s">
        <v>3539</v>
      </c>
      <c r="E9022" t="s">
        <v>3539</v>
      </c>
      <c r="F9022" t="s">
        <v>3540</v>
      </c>
      <c r="G9022" t="s">
        <v>105</v>
      </c>
      <c r="H9022" t="s">
        <v>28</v>
      </c>
      <c r="I9022" t="s">
        <v>28</v>
      </c>
      <c r="J9022" t="s">
        <v>3511</v>
      </c>
      <c r="K9022" t="s">
        <v>1280</v>
      </c>
      <c r="O9022" t="s">
        <v>105</v>
      </c>
      <c r="P9022" t="s">
        <v>9</v>
      </c>
      <c r="Q9022" t="s">
        <v>3538</v>
      </c>
      <c r="R9022" t="s">
        <v>122</v>
      </c>
      <c r="S9022" t="s">
        <v>124</v>
      </c>
      <c r="T9022">
        <v>1</v>
      </c>
      <c r="U9022" t="s">
        <v>475</v>
      </c>
      <c r="W9022" t="s">
        <v>386</v>
      </c>
    </row>
    <row r="9023" spans="1:23" x14ac:dyDescent="0.25">
      <c r="A9023" t="s">
        <v>544</v>
      </c>
      <c r="B9023" s="1">
        <v>43687</v>
      </c>
      <c r="C9023">
        <v>-19.48</v>
      </c>
      <c r="D9023" t="s">
        <v>3541</v>
      </c>
      <c r="E9023" t="s">
        <v>3541</v>
      </c>
      <c r="F9023" t="s">
        <v>3542</v>
      </c>
      <c r="G9023" t="s">
        <v>105</v>
      </c>
      <c r="H9023" t="s">
        <v>28</v>
      </c>
      <c r="I9023" t="s">
        <v>28</v>
      </c>
      <c r="J9023" t="s">
        <v>3511</v>
      </c>
      <c r="K9023" t="s">
        <v>1280</v>
      </c>
      <c r="O9023" t="s">
        <v>105</v>
      </c>
      <c r="P9023" t="s">
        <v>9</v>
      </c>
      <c r="Q9023" t="s">
        <v>3538</v>
      </c>
      <c r="R9023" t="s">
        <v>122</v>
      </c>
      <c r="S9023" t="s">
        <v>124</v>
      </c>
      <c r="T9023">
        <v>1</v>
      </c>
      <c r="U9023" t="s">
        <v>475</v>
      </c>
      <c r="W9023" t="s">
        <v>386</v>
      </c>
    </row>
    <row r="9024" spans="1:23" x14ac:dyDescent="0.25">
      <c r="A9024" t="s">
        <v>544</v>
      </c>
      <c r="B9024" s="1">
        <v>43687</v>
      </c>
      <c r="C9024">
        <v>-101.31</v>
      </c>
      <c r="D9024" t="s">
        <v>3536</v>
      </c>
      <c r="E9024" t="s">
        <v>3536</v>
      </c>
      <c r="F9024" t="s">
        <v>3537</v>
      </c>
      <c r="G9024" t="s">
        <v>105</v>
      </c>
      <c r="H9024" t="s">
        <v>28</v>
      </c>
      <c r="I9024" t="s">
        <v>28</v>
      </c>
      <c r="J9024" t="s">
        <v>3511</v>
      </c>
      <c r="K9024" t="s">
        <v>1280</v>
      </c>
      <c r="O9024" t="s">
        <v>105</v>
      </c>
      <c r="P9024" t="s">
        <v>9</v>
      </c>
      <c r="Q9024" t="s">
        <v>3538</v>
      </c>
      <c r="R9024" t="s">
        <v>122</v>
      </c>
      <c r="S9024" t="s">
        <v>124</v>
      </c>
      <c r="T9024">
        <v>1</v>
      </c>
      <c r="U9024" t="s">
        <v>475</v>
      </c>
      <c r="W9024" t="s">
        <v>386</v>
      </c>
    </row>
    <row r="9025" spans="1:23" x14ac:dyDescent="0.25">
      <c r="A9025" t="s">
        <v>492</v>
      </c>
      <c r="B9025" s="1">
        <v>43687</v>
      </c>
      <c r="C9025">
        <v>-103.02</v>
      </c>
      <c r="D9025" t="s">
        <v>3546</v>
      </c>
      <c r="E9025" t="s">
        <v>3546</v>
      </c>
      <c r="F9025" t="s">
        <v>3547</v>
      </c>
      <c r="G9025" t="s">
        <v>10</v>
      </c>
      <c r="H9025" t="s">
        <v>98</v>
      </c>
      <c r="I9025" t="s">
        <v>98</v>
      </c>
      <c r="J9025" t="s">
        <v>9</v>
      </c>
      <c r="O9025" t="s">
        <v>10</v>
      </c>
      <c r="P9025" t="s">
        <v>9</v>
      </c>
      <c r="Q9025" t="s">
        <v>3548</v>
      </c>
      <c r="R9025" t="s">
        <v>122</v>
      </c>
      <c r="S9025" t="s">
        <v>125</v>
      </c>
      <c r="T9025">
        <v>1</v>
      </c>
      <c r="U9025" t="s">
        <v>475</v>
      </c>
      <c r="W9025" t="s">
        <v>386</v>
      </c>
    </row>
    <row r="9026" spans="1:23" x14ac:dyDescent="0.25">
      <c r="A9026" t="s">
        <v>492</v>
      </c>
      <c r="B9026" s="1">
        <v>43687</v>
      </c>
      <c r="C9026">
        <v>-17.59</v>
      </c>
      <c r="D9026" t="s">
        <v>3549</v>
      </c>
      <c r="E9026" t="s">
        <v>3549</v>
      </c>
      <c r="F9026" t="s">
        <v>2833</v>
      </c>
      <c r="G9026" t="s">
        <v>104</v>
      </c>
      <c r="H9026" t="s">
        <v>16</v>
      </c>
      <c r="I9026" t="s">
        <v>16</v>
      </c>
      <c r="J9026" t="s">
        <v>9</v>
      </c>
      <c r="O9026" t="s">
        <v>104</v>
      </c>
      <c r="P9026" t="s">
        <v>9</v>
      </c>
      <c r="Q9026" t="s">
        <v>9</v>
      </c>
      <c r="R9026" t="s">
        <v>122</v>
      </c>
      <c r="S9026" t="s">
        <v>127</v>
      </c>
      <c r="T9026">
        <v>12</v>
      </c>
      <c r="U9026" t="s">
        <v>475</v>
      </c>
      <c r="W9026" t="s">
        <v>386</v>
      </c>
    </row>
    <row r="9027" spans="1:23" x14ac:dyDescent="0.25">
      <c r="A9027" t="s">
        <v>544</v>
      </c>
      <c r="B9027" s="1">
        <v>43687</v>
      </c>
      <c r="C9027">
        <v>-8</v>
      </c>
      <c r="D9027" t="s">
        <v>3543</v>
      </c>
      <c r="E9027" t="s">
        <v>3543</v>
      </c>
      <c r="F9027" t="s">
        <v>3544</v>
      </c>
      <c r="G9027" t="s">
        <v>104</v>
      </c>
      <c r="H9027" t="s">
        <v>7</v>
      </c>
      <c r="I9027" t="s">
        <v>7</v>
      </c>
      <c r="J9027" t="s">
        <v>9</v>
      </c>
      <c r="O9027" t="s">
        <v>104</v>
      </c>
      <c r="P9027" t="s">
        <v>9</v>
      </c>
      <c r="Q9027" t="s">
        <v>3545</v>
      </c>
      <c r="R9027" t="s">
        <v>122</v>
      </c>
      <c r="S9027" t="s">
        <v>127</v>
      </c>
      <c r="T9027">
        <v>12</v>
      </c>
      <c r="U9027" t="s">
        <v>475</v>
      </c>
      <c r="W9027" t="s">
        <v>386</v>
      </c>
    </row>
    <row r="9028" spans="1:23" x14ac:dyDescent="0.25">
      <c r="A9028" t="s">
        <v>544</v>
      </c>
      <c r="B9028" s="1">
        <v>43686</v>
      </c>
      <c r="C9028">
        <v>-109.99</v>
      </c>
      <c r="D9028" t="s">
        <v>560</v>
      </c>
      <c r="E9028" t="s">
        <v>560</v>
      </c>
      <c r="F9028" t="s">
        <v>3550</v>
      </c>
      <c r="G9028" t="s">
        <v>88</v>
      </c>
      <c r="H9028" t="s">
        <v>50</v>
      </c>
      <c r="I9028" t="s">
        <v>50</v>
      </c>
      <c r="J9028" t="s">
        <v>9</v>
      </c>
      <c r="O9028" t="s">
        <v>88</v>
      </c>
      <c r="P9028" t="s">
        <v>9</v>
      </c>
      <c r="Q9028" t="s">
        <v>3551</v>
      </c>
      <c r="R9028" t="s">
        <v>122</v>
      </c>
      <c r="S9028" t="s">
        <v>124</v>
      </c>
      <c r="T9028">
        <v>1</v>
      </c>
      <c r="U9028" t="s">
        <v>475</v>
      </c>
      <c r="W9028" t="s">
        <v>386</v>
      </c>
    </row>
    <row r="9029" spans="1:23" x14ac:dyDescent="0.25">
      <c r="A9029" t="s">
        <v>19</v>
      </c>
      <c r="B9029" s="1">
        <v>43686</v>
      </c>
      <c r="C9029">
        <v>365</v>
      </c>
      <c r="D9029" t="s">
        <v>1049</v>
      </c>
      <c r="E9029" t="s">
        <v>1049</v>
      </c>
      <c r="F9029" t="s">
        <v>1050</v>
      </c>
      <c r="G9029" t="s">
        <v>92</v>
      </c>
      <c r="H9029" t="s">
        <v>135</v>
      </c>
      <c r="I9029" t="s">
        <v>135</v>
      </c>
      <c r="J9029" t="s">
        <v>9</v>
      </c>
      <c r="O9029" t="s">
        <v>92</v>
      </c>
      <c r="P9029" t="s">
        <v>9</v>
      </c>
      <c r="Q9029" t="s">
        <v>9</v>
      </c>
      <c r="R9029" t="s">
        <v>92</v>
      </c>
      <c r="S9029" t="s">
        <v>127</v>
      </c>
      <c r="T9029">
        <v>1</v>
      </c>
      <c r="U9029" t="s">
        <v>475</v>
      </c>
      <c r="V9029" t="s">
        <v>284</v>
      </c>
      <c r="W9029" t="s">
        <v>386</v>
      </c>
    </row>
    <row r="9030" spans="1:23" x14ac:dyDescent="0.25">
      <c r="A9030" t="s">
        <v>488</v>
      </c>
      <c r="B9030" s="1">
        <v>43686</v>
      </c>
      <c r="C9030">
        <v>121.81</v>
      </c>
      <c r="D9030" t="s">
        <v>489</v>
      </c>
      <c r="E9030" t="s">
        <v>489</v>
      </c>
      <c r="F9030" t="s">
        <v>490</v>
      </c>
      <c r="G9030" t="s">
        <v>92</v>
      </c>
      <c r="H9030" t="s">
        <v>71</v>
      </c>
      <c r="I9030" t="s">
        <v>71</v>
      </c>
      <c r="J9030" t="s">
        <v>9</v>
      </c>
      <c r="O9030" t="s">
        <v>92</v>
      </c>
      <c r="P9030" t="s">
        <v>9</v>
      </c>
      <c r="Q9030" t="s">
        <v>9</v>
      </c>
      <c r="R9030" t="s">
        <v>92</v>
      </c>
      <c r="S9030" t="s">
        <v>127</v>
      </c>
      <c r="T9030">
        <v>12</v>
      </c>
      <c r="U9030" t="s">
        <v>475</v>
      </c>
      <c r="W9030" t="s">
        <v>386</v>
      </c>
    </row>
    <row r="9031" spans="1:23" x14ac:dyDescent="0.25">
      <c r="A9031" t="s">
        <v>492</v>
      </c>
      <c r="B9031" s="1">
        <v>43686</v>
      </c>
      <c r="C9031">
        <v>-10.95</v>
      </c>
      <c r="D9031" t="s">
        <v>3552</v>
      </c>
      <c r="E9031" t="s">
        <v>3552</v>
      </c>
      <c r="F9031" t="s">
        <v>2819</v>
      </c>
      <c r="G9031" t="s">
        <v>120</v>
      </c>
      <c r="H9031" t="s">
        <v>67</v>
      </c>
      <c r="I9031" t="s">
        <v>67</v>
      </c>
      <c r="J9031" t="s">
        <v>9</v>
      </c>
      <c r="O9031" t="s">
        <v>120</v>
      </c>
      <c r="P9031" t="s">
        <v>9</v>
      </c>
      <c r="Q9031" t="s">
        <v>3553</v>
      </c>
      <c r="R9031" t="s">
        <v>122</v>
      </c>
      <c r="S9031" t="s">
        <v>127</v>
      </c>
      <c r="T9031">
        <v>12</v>
      </c>
      <c r="U9031" t="s">
        <v>475</v>
      </c>
      <c r="W9031" t="s">
        <v>386</v>
      </c>
    </row>
    <row r="9032" spans="1:23" x14ac:dyDescent="0.25">
      <c r="A9032" t="s">
        <v>492</v>
      </c>
      <c r="B9032" s="1">
        <v>43686</v>
      </c>
      <c r="C9032">
        <v>-2.5</v>
      </c>
      <c r="D9032" t="s">
        <v>892</v>
      </c>
      <c r="E9032" t="s">
        <v>892</v>
      </c>
      <c r="F9032" t="s">
        <v>893</v>
      </c>
      <c r="G9032" t="s">
        <v>10</v>
      </c>
      <c r="H9032" t="s">
        <v>39</v>
      </c>
      <c r="I9032" t="s">
        <v>39</v>
      </c>
      <c r="J9032" t="s">
        <v>9</v>
      </c>
      <c r="O9032" t="s">
        <v>10</v>
      </c>
      <c r="P9032" t="s">
        <v>9</v>
      </c>
      <c r="Q9032" t="s">
        <v>9</v>
      </c>
      <c r="R9032" t="s">
        <v>122</v>
      </c>
      <c r="S9032" t="s">
        <v>127</v>
      </c>
      <c r="T9032">
        <v>12</v>
      </c>
      <c r="U9032" t="s">
        <v>475</v>
      </c>
      <c r="W9032" t="s">
        <v>386</v>
      </c>
    </row>
    <row r="9033" spans="1:23" x14ac:dyDescent="0.25">
      <c r="A9033" t="s">
        <v>544</v>
      </c>
      <c r="B9033" s="1">
        <v>43686</v>
      </c>
      <c r="C9033">
        <v>-32.56</v>
      </c>
      <c r="D9033" t="s">
        <v>716</v>
      </c>
      <c r="E9033" t="s">
        <v>716</v>
      </c>
      <c r="F9033" t="s">
        <v>717</v>
      </c>
      <c r="G9033" t="s">
        <v>105</v>
      </c>
      <c r="H9033" t="s">
        <v>28</v>
      </c>
      <c r="I9033" t="s">
        <v>28</v>
      </c>
      <c r="J9033" t="s">
        <v>3511</v>
      </c>
      <c r="K9033" t="s">
        <v>1280</v>
      </c>
      <c r="O9033" t="s">
        <v>105</v>
      </c>
      <c r="P9033" t="s">
        <v>9</v>
      </c>
      <c r="Q9033" t="s">
        <v>3538</v>
      </c>
      <c r="R9033" t="s">
        <v>122</v>
      </c>
      <c r="S9033" t="s">
        <v>124</v>
      </c>
      <c r="T9033">
        <v>1</v>
      </c>
      <c r="U9033" t="s">
        <v>475</v>
      </c>
      <c r="W9033" t="s">
        <v>386</v>
      </c>
    </row>
    <row r="9034" spans="1:23" x14ac:dyDescent="0.25">
      <c r="A9034" t="s">
        <v>492</v>
      </c>
      <c r="B9034" s="1">
        <v>43685</v>
      </c>
      <c r="C9034">
        <v>-90.61</v>
      </c>
      <c r="D9034" t="s">
        <v>495</v>
      </c>
      <c r="E9034" t="s">
        <v>495</v>
      </c>
      <c r="F9034" t="s">
        <v>496</v>
      </c>
      <c r="G9034" t="s">
        <v>104</v>
      </c>
      <c r="H9034" t="s">
        <v>16</v>
      </c>
      <c r="I9034" t="s">
        <v>16</v>
      </c>
      <c r="J9034" t="s">
        <v>9</v>
      </c>
      <c r="O9034" t="s">
        <v>104</v>
      </c>
      <c r="P9034" t="s">
        <v>9</v>
      </c>
      <c r="Q9034" t="s">
        <v>9</v>
      </c>
      <c r="R9034" t="s">
        <v>122</v>
      </c>
      <c r="S9034" t="s">
        <v>127</v>
      </c>
      <c r="T9034">
        <v>12</v>
      </c>
      <c r="U9034" t="s">
        <v>475</v>
      </c>
      <c r="W9034" t="s">
        <v>386</v>
      </c>
    </row>
    <row r="9035" spans="1:23" x14ac:dyDescent="0.25">
      <c r="A9035" t="s">
        <v>19</v>
      </c>
      <c r="B9035" s="1">
        <v>43685</v>
      </c>
      <c r="C9035">
        <v>-128.99</v>
      </c>
      <c r="D9035" t="s">
        <v>85</v>
      </c>
      <c r="E9035" t="s">
        <v>85</v>
      </c>
      <c r="F9035" t="s">
        <v>498</v>
      </c>
      <c r="G9035" t="s">
        <v>55</v>
      </c>
      <c r="H9035" t="s">
        <v>18</v>
      </c>
      <c r="I9035" t="s">
        <v>18</v>
      </c>
      <c r="J9035" t="s">
        <v>9</v>
      </c>
      <c r="O9035" t="s">
        <v>55</v>
      </c>
      <c r="P9035" t="s">
        <v>9</v>
      </c>
      <c r="Q9035" t="s">
        <v>9</v>
      </c>
      <c r="R9035" t="s">
        <v>224</v>
      </c>
      <c r="S9035" t="s">
        <v>126</v>
      </c>
      <c r="T9035">
        <v>12</v>
      </c>
      <c r="U9035" t="s">
        <v>475</v>
      </c>
      <c r="W9035" t="s">
        <v>386</v>
      </c>
    </row>
    <row r="9036" spans="1:23" x14ac:dyDescent="0.25">
      <c r="A9036" t="s">
        <v>19</v>
      </c>
      <c r="B9036" s="1">
        <v>43685</v>
      </c>
      <c r="C9036">
        <v>14.29</v>
      </c>
      <c r="D9036" t="s">
        <v>8116</v>
      </c>
      <c r="E9036" t="s">
        <v>8116</v>
      </c>
      <c r="F9036" t="s">
        <v>598</v>
      </c>
      <c r="G9036" t="s">
        <v>92</v>
      </c>
      <c r="H9036" t="s">
        <v>2318</v>
      </c>
      <c r="I9036" t="s">
        <v>2318</v>
      </c>
      <c r="J9036" t="s">
        <v>9</v>
      </c>
      <c r="O9036" t="s">
        <v>92</v>
      </c>
      <c r="P9036" t="s">
        <v>9</v>
      </c>
      <c r="Q9036" t="s">
        <v>9</v>
      </c>
      <c r="R9036" t="s">
        <v>92</v>
      </c>
      <c r="S9036" t="s">
        <v>127</v>
      </c>
      <c r="T9036">
        <v>1</v>
      </c>
      <c r="U9036" t="s">
        <v>475</v>
      </c>
      <c r="W9036" t="s">
        <v>386</v>
      </c>
    </row>
    <row r="9037" spans="1:23" x14ac:dyDescent="0.25">
      <c r="A9037" t="s">
        <v>492</v>
      </c>
      <c r="B9037" s="1">
        <v>43685</v>
      </c>
      <c r="C9037">
        <v>-54.14</v>
      </c>
      <c r="D9037" t="s">
        <v>541</v>
      </c>
      <c r="E9037" t="s">
        <v>541</v>
      </c>
      <c r="F9037" t="s">
        <v>542</v>
      </c>
      <c r="G9037" t="s">
        <v>104</v>
      </c>
      <c r="H9037" t="s">
        <v>16</v>
      </c>
      <c r="I9037" t="s">
        <v>16</v>
      </c>
      <c r="J9037" t="s">
        <v>9</v>
      </c>
      <c r="O9037" t="s">
        <v>104</v>
      </c>
      <c r="P9037" t="s">
        <v>9</v>
      </c>
      <c r="Q9037" t="s">
        <v>9</v>
      </c>
      <c r="R9037" t="s">
        <v>122</v>
      </c>
      <c r="S9037" t="s">
        <v>127</v>
      </c>
      <c r="T9037">
        <v>12</v>
      </c>
      <c r="U9037" t="s">
        <v>475</v>
      </c>
      <c r="W9037" t="s">
        <v>386</v>
      </c>
    </row>
    <row r="9038" spans="1:23" x14ac:dyDescent="0.25">
      <c r="A9038" t="s">
        <v>34</v>
      </c>
      <c r="B9038" s="1">
        <v>43685</v>
      </c>
      <c r="C9038">
        <v>-39.53</v>
      </c>
      <c r="D9038" t="s">
        <v>491</v>
      </c>
      <c r="E9038" t="s">
        <v>491</v>
      </c>
      <c r="F9038" t="s">
        <v>3554</v>
      </c>
      <c r="G9038" t="s">
        <v>110</v>
      </c>
      <c r="H9038" t="s">
        <v>79</v>
      </c>
      <c r="I9038" t="s">
        <v>79</v>
      </c>
      <c r="J9038" t="s">
        <v>9</v>
      </c>
      <c r="K9038" t="s">
        <v>9</v>
      </c>
      <c r="L9038" t="s">
        <v>9</v>
      </c>
      <c r="M9038" t="s">
        <v>3555</v>
      </c>
      <c r="O9038" t="s">
        <v>110</v>
      </c>
      <c r="P9038" t="s">
        <v>9</v>
      </c>
      <c r="Q9038" t="s">
        <v>3556</v>
      </c>
      <c r="R9038" t="s">
        <v>122</v>
      </c>
      <c r="S9038" t="s">
        <v>127</v>
      </c>
      <c r="T9038">
        <v>12</v>
      </c>
      <c r="U9038" t="s">
        <v>475</v>
      </c>
      <c r="V9038" t="s">
        <v>283</v>
      </c>
      <c r="W9038" t="s">
        <v>386</v>
      </c>
    </row>
    <row r="9039" spans="1:23" x14ac:dyDescent="0.25">
      <c r="A9039" t="s">
        <v>492</v>
      </c>
      <c r="B9039" s="1">
        <v>43685</v>
      </c>
      <c r="C9039">
        <v>-10.48</v>
      </c>
      <c r="D9039" t="s">
        <v>603</v>
      </c>
      <c r="E9039" t="s">
        <v>603</v>
      </c>
      <c r="F9039" t="s">
        <v>2688</v>
      </c>
      <c r="G9039" t="s">
        <v>104</v>
      </c>
      <c r="H9039" t="s">
        <v>16</v>
      </c>
      <c r="I9039" t="s">
        <v>16</v>
      </c>
      <c r="J9039" t="s">
        <v>9</v>
      </c>
      <c r="O9039" t="s">
        <v>104</v>
      </c>
      <c r="P9039" t="s">
        <v>9</v>
      </c>
      <c r="Q9039" t="s">
        <v>9</v>
      </c>
      <c r="R9039" t="s">
        <v>122</v>
      </c>
      <c r="S9039" t="s">
        <v>127</v>
      </c>
      <c r="T9039">
        <v>12</v>
      </c>
      <c r="U9039" t="s">
        <v>475</v>
      </c>
      <c r="W9039" t="s">
        <v>386</v>
      </c>
    </row>
    <row r="9040" spans="1:23" x14ac:dyDescent="0.25">
      <c r="A9040" t="s">
        <v>544</v>
      </c>
      <c r="B9040" s="1">
        <v>43685</v>
      </c>
      <c r="C9040">
        <v>-9.07</v>
      </c>
      <c r="D9040" t="s">
        <v>3138</v>
      </c>
      <c r="E9040" t="s">
        <v>3138</v>
      </c>
      <c r="F9040" t="s">
        <v>3139</v>
      </c>
      <c r="G9040" t="s">
        <v>105</v>
      </c>
      <c r="H9040" t="s">
        <v>28</v>
      </c>
      <c r="I9040" t="s">
        <v>28</v>
      </c>
      <c r="J9040" t="s">
        <v>3511</v>
      </c>
      <c r="K9040" t="s">
        <v>1280</v>
      </c>
      <c r="O9040" t="s">
        <v>105</v>
      </c>
      <c r="P9040" t="s">
        <v>9</v>
      </c>
      <c r="Q9040" t="s">
        <v>3538</v>
      </c>
      <c r="R9040" t="s">
        <v>122</v>
      </c>
      <c r="S9040" t="s">
        <v>124</v>
      </c>
      <c r="T9040">
        <v>1</v>
      </c>
      <c r="U9040" t="s">
        <v>475</v>
      </c>
      <c r="W9040" t="s">
        <v>386</v>
      </c>
    </row>
    <row r="9041" spans="1:23" x14ac:dyDescent="0.25">
      <c r="A9041" t="s">
        <v>34</v>
      </c>
      <c r="B9041" s="1">
        <v>43685</v>
      </c>
      <c r="C9041">
        <v>-11</v>
      </c>
      <c r="D9041" t="s">
        <v>491</v>
      </c>
      <c r="E9041" t="s">
        <v>491</v>
      </c>
      <c r="F9041" t="s">
        <v>3557</v>
      </c>
      <c r="G9041" t="s">
        <v>88</v>
      </c>
      <c r="H9041" t="s">
        <v>59</v>
      </c>
      <c r="I9041" t="s">
        <v>59</v>
      </c>
      <c r="J9041" t="s">
        <v>9</v>
      </c>
      <c r="K9041" t="s">
        <v>9</v>
      </c>
      <c r="L9041" t="s">
        <v>9</v>
      </c>
      <c r="M9041" t="s">
        <v>3558</v>
      </c>
      <c r="O9041" t="s">
        <v>88</v>
      </c>
      <c r="P9041" t="s">
        <v>9</v>
      </c>
      <c r="Q9041" t="s">
        <v>3559</v>
      </c>
      <c r="R9041" t="s">
        <v>122</v>
      </c>
      <c r="S9041" t="s">
        <v>127</v>
      </c>
      <c r="T9041">
        <v>1</v>
      </c>
      <c r="U9041" t="s">
        <v>475</v>
      </c>
      <c r="W9041" t="s">
        <v>386</v>
      </c>
    </row>
    <row r="9042" spans="1:23" x14ac:dyDescent="0.25">
      <c r="A9042" t="s">
        <v>336</v>
      </c>
      <c r="B9042" s="1">
        <v>43684</v>
      </c>
      <c r="C9042">
        <v>-72.25</v>
      </c>
      <c r="D9042" t="s">
        <v>3560</v>
      </c>
      <c r="E9042" t="s">
        <v>3560</v>
      </c>
      <c r="F9042" t="s">
        <v>3561</v>
      </c>
      <c r="G9042" t="s">
        <v>78</v>
      </c>
      <c r="H9042" t="s">
        <v>60</v>
      </c>
      <c r="I9042" t="s">
        <v>60</v>
      </c>
      <c r="J9042" t="s">
        <v>3562</v>
      </c>
      <c r="K9042" t="s">
        <v>3563</v>
      </c>
      <c r="O9042" t="s">
        <v>78</v>
      </c>
      <c r="P9042" t="s">
        <v>29</v>
      </c>
      <c r="Q9042" t="s">
        <v>3564</v>
      </c>
      <c r="R9042" t="s">
        <v>122</v>
      </c>
      <c r="S9042" t="s">
        <v>124</v>
      </c>
      <c r="T9042">
        <v>1</v>
      </c>
      <c r="U9042" t="s">
        <v>475</v>
      </c>
      <c r="V9042" t="s">
        <v>289</v>
      </c>
      <c r="W9042" t="s">
        <v>1640</v>
      </c>
    </row>
    <row r="9043" spans="1:23" x14ac:dyDescent="0.25">
      <c r="A9043" t="s">
        <v>6411</v>
      </c>
      <c r="B9043" s="1">
        <v>43684</v>
      </c>
      <c r="C9043">
        <v>6551.13</v>
      </c>
      <c r="D9043" t="s">
        <v>8286</v>
      </c>
      <c r="E9043" t="s">
        <v>8286</v>
      </c>
      <c r="F9043" t="s">
        <v>8287</v>
      </c>
      <c r="G9043" t="s">
        <v>89</v>
      </c>
      <c r="H9043" t="s">
        <v>230</v>
      </c>
      <c r="I9043" t="s">
        <v>230</v>
      </c>
      <c r="J9043" t="s">
        <v>9</v>
      </c>
      <c r="O9043" t="s">
        <v>89</v>
      </c>
      <c r="P9043" t="s">
        <v>9</v>
      </c>
      <c r="Q9043" t="s">
        <v>9</v>
      </c>
      <c r="R9043" t="s">
        <v>224</v>
      </c>
      <c r="S9043" t="s">
        <v>127</v>
      </c>
      <c r="T9043">
        <v>1</v>
      </c>
      <c r="U9043" t="s">
        <v>475</v>
      </c>
      <c r="W9043" t="s">
        <v>386</v>
      </c>
    </row>
    <row r="9044" spans="1:23" x14ac:dyDescent="0.25">
      <c r="A9044" t="s">
        <v>336</v>
      </c>
      <c r="B9044" s="1">
        <v>43684</v>
      </c>
      <c r="C9044">
        <v>-3</v>
      </c>
      <c r="D9044" t="s">
        <v>1982</v>
      </c>
      <c r="E9044" t="s">
        <v>1982</v>
      </c>
      <c r="F9044" t="s">
        <v>3565</v>
      </c>
      <c r="G9044" t="s">
        <v>101</v>
      </c>
      <c r="H9044" t="s">
        <v>23</v>
      </c>
      <c r="I9044" t="s">
        <v>23</v>
      </c>
      <c r="J9044" t="s">
        <v>9</v>
      </c>
      <c r="O9044" t="s">
        <v>101</v>
      </c>
      <c r="P9044" t="s">
        <v>9</v>
      </c>
      <c r="Q9044" t="s">
        <v>9</v>
      </c>
      <c r="R9044" t="s">
        <v>122</v>
      </c>
      <c r="S9044" t="s">
        <v>127</v>
      </c>
      <c r="T9044">
        <v>12</v>
      </c>
      <c r="U9044" t="s">
        <v>475</v>
      </c>
      <c r="W9044" t="s">
        <v>386</v>
      </c>
    </row>
    <row r="9045" spans="1:23" x14ac:dyDescent="0.25">
      <c r="A9045" t="s">
        <v>6411</v>
      </c>
      <c r="B9045" s="1">
        <v>43684</v>
      </c>
      <c r="C9045">
        <v>70.510000000000005</v>
      </c>
      <c r="D9045" t="s">
        <v>8330</v>
      </c>
      <c r="E9045" t="s">
        <v>8330</v>
      </c>
      <c r="F9045" t="s">
        <v>8331</v>
      </c>
      <c r="G9045" t="s">
        <v>89</v>
      </c>
      <c r="H9045" t="s">
        <v>69</v>
      </c>
      <c r="I9045" t="s">
        <v>69</v>
      </c>
      <c r="J9045" t="s">
        <v>9</v>
      </c>
      <c r="O9045" t="s">
        <v>89</v>
      </c>
      <c r="P9045" t="s">
        <v>9</v>
      </c>
      <c r="Q9045" t="s">
        <v>9</v>
      </c>
      <c r="R9045" t="s">
        <v>224</v>
      </c>
      <c r="S9045" t="s">
        <v>127</v>
      </c>
      <c r="T9045">
        <v>1</v>
      </c>
      <c r="U9045" t="s">
        <v>475</v>
      </c>
      <c r="W9045" t="s">
        <v>386</v>
      </c>
    </row>
    <row r="9046" spans="1:23" x14ac:dyDescent="0.25">
      <c r="A9046" t="s">
        <v>492</v>
      </c>
      <c r="B9046" s="1">
        <v>43684</v>
      </c>
      <c r="C9046">
        <v>-4.1399999999999997</v>
      </c>
      <c r="D9046" t="s">
        <v>493</v>
      </c>
      <c r="E9046" t="s">
        <v>493</v>
      </c>
      <c r="F9046" t="s">
        <v>494</v>
      </c>
      <c r="G9046" t="s">
        <v>104</v>
      </c>
      <c r="H9046" t="s">
        <v>16</v>
      </c>
      <c r="I9046" t="s">
        <v>16</v>
      </c>
      <c r="J9046" t="s">
        <v>9</v>
      </c>
      <c r="O9046" t="s">
        <v>104</v>
      </c>
      <c r="P9046" t="s">
        <v>9</v>
      </c>
      <c r="Q9046" t="s">
        <v>9</v>
      </c>
      <c r="R9046" t="s">
        <v>122</v>
      </c>
      <c r="S9046" t="s">
        <v>127</v>
      </c>
      <c r="T9046">
        <v>12</v>
      </c>
      <c r="U9046" t="s">
        <v>475</v>
      </c>
      <c r="W9046" t="s">
        <v>386</v>
      </c>
    </row>
    <row r="9047" spans="1:23" x14ac:dyDescent="0.25">
      <c r="A9047" t="s">
        <v>336</v>
      </c>
      <c r="B9047" s="1">
        <v>43684</v>
      </c>
      <c r="C9047">
        <v>-10</v>
      </c>
      <c r="D9047" t="s">
        <v>1982</v>
      </c>
      <c r="E9047" t="s">
        <v>1982</v>
      </c>
      <c r="F9047" t="s">
        <v>3565</v>
      </c>
      <c r="G9047" t="s">
        <v>55</v>
      </c>
      <c r="H9047" t="s">
        <v>22</v>
      </c>
      <c r="I9047" t="s">
        <v>22</v>
      </c>
      <c r="J9047" t="s">
        <v>9</v>
      </c>
      <c r="O9047" t="s">
        <v>55</v>
      </c>
      <c r="P9047" t="s">
        <v>9</v>
      </c>
      <c r="Q9047" t="s">
        <v>9</v>
      </c>
      <c r="R9047" t="s">
        <v>224</v>
      </c>
      <c r="S9047" t="s">
        <v>126</v>
      </c>
      <c r="T9047">
        <v>1</v>
      </c>
      <c r="U9047" t="s">
        <v>475</v>
      </c>
      <c r="W9047" t="s">
        <v>386</v>
      </c>
    </row>
    <row r="9048" spans="1:23" x14ac:dyDescent="0.25">
      <c r="A9048" t="s">
        <v>336</v>
      </c>
      <c r="B9048" s="1">
        <v>43684</v>
      </c>
      <c r="C9048">
        <v>-50</v>
      </c>
      <c r="D9048" t="s">
        <v>1982</v>
      </c>
      <c r="E9048" t="s">
        <v>1982</v>
      </c>
      <c r="F9048" t="s">
        <v>3565</v>
      </c>
      <c r="G9048" t="s">
        <v>104</v>
      </c>
      <c r="H9048" t="s">
        <v>16</v>
      </c>
      <c r="I9048" t="s">
        <v>16</v>
      </c>
      <c r="J9048" t="s">
        <v>9</v>
      </c>
      <c r="O9048" t="s">
        <v>104</v>
      </c>
      <c r="P9048" t="s">
        <v>9</v>
      </c>
      <c r="Q9048" t="s">
        <v>9</v>
      </c>
      <c r="R9048" t="s">
        <v>122</v>
      </c>
      <c r="S9048" t="s">
        <v>127</v>
      </c>
      <c r="T9048">
        <v>12</v>
      </c>
      <c r="U9048" t="s">
        <v>475</v>
      </c>
      <c r="W9048" t="s">
        <v>386</v>
      </c>
    </row>
    <row r="9049" spans="1:23" x14ac:dyDescent="0.25">
      <c r="A9049" t="s">
        <v>492</v>
      </c>
      <c r="B9049" s="1">
        <v>43684</v>
      </c>
      <c r="C9049">
        <v>-1.0900000000000001</v>
      </c>
      <c r="D9049" t="s">
        <v>3501</v>
      </c>
      <c r="E9049" t="s">
        <v>3501</v>
      </c>
      <c r="F9049" t="s">
        <v>3566</v>
      </c>
      <c r="G9049" t="s">
        <v>13</v>
      </c>
      <c r="H9049" t="s">
        <v>148</v>
      </c>
      <c r="I9049" t="s">
        <v>148</v>
      </c>
      <c r="J9049" t="s">
        <v>9</v>
      </c>
      <c r="O9049" t="s">
        <v>13</v>
      </c>
      <c r="P9049" t="s">
        <v>9</v>
      </c>
      <c r="Q9049" t="s">
        <v>3567</v>
      </c>
      <c r="R9049" t="s">
        <v>122</v>
      </c>
      <c r="S9049" t="s">
        <v>127</v>
      </c>
      <c r="T9049">
        <v>12</v>
      </c>
      <c r="U9049" t="s">
        <v>475</v>
      </c>
      <c r="W9049" t="s">
        <v>386</v>
      </c>
    </row>
    <row r="9050" spans="1:23" x14ac:dyDescent="0.25">
      <c r="A9050" t="s">
        <v>492</v>
      </c>
      <c r="B9050" s="1">
        <v>43684</v>
      </c>
      <c r="C9050">
        <v>-104</v>
      </c>
      <c r="D9050" t="s">
        <v>3356</v>
      </c>
      <c r="E9050" t="s">
        <v>3356</v>
      </c>
      <c r="F9050" t="s">
        <v>3357</v>
      </c>
      <c r="G9050" t="s">
        <v>117</v>
      </c>
      <c r="H9050" t="s">
        <v>45</v>
      </c>
      <c r="I9050" t="s">
        <v>45</v>
      </c>
      <c r="J9050" t="s">
        <v>9</v>
      </c>
      <c r="O9050" t="s">
        <v>117</v>
      </c>
      <c r="P9050" t="s">
        <v>9</v>
      </c>
      <c r="Q9050" t="s">
        <v>9</v>
      </c>
      <c r="R9050" t="s">
        <v>122</v>
      </c>
      <c r="S9050" t="s">
        <v>127</v>
      </c>
      <c r="T9050">
        <v>12</v>
      </c>
      <c r="U9050" t="s">
        <v>475</v>
      </c>
      <c r="W9050" t="s">
        <v>386</v>
      </c>
    </row>
    <row r="9051" spans="1:23" x14ac:dyDescent="0.25">
      <c r="A9051" t="s">
        <v>19</v>
      </c>
      <c r="B9051" s="1">
        <v>43683</v>
      </c>
      <c r="C9051">
        <v>640</v>
      </c>
      <c r="D9051" t="s">
        <v>3577</v>
      </c>
      <c r="E9051" t="s">
        <v>3577</v>
      </c>
      <c r="F9051" t="s">
        <v>1050</v>
      </c>
      <c r="G9051" t="s">
        <v>92</v>
      </c>
      <c r="H9051" t="s">
        <v>135</v>
      </c>
      <c r="I9051" t="s">
        <v>135</v>
      </c>
      <c r="J9051" t="s">
        <v>9</v>
      </c>
      <c r="O9051" t="s">
        <v>92</v>
      </c>
      <c r="P9051" t="s">
        <v>9</v>
      </c>
      <c r="Q9051" t="s">
        <v>9</v>
      </c>
      <c r="R9051" t="s">
        <v>92</v>
      </c>
      <c r="S9051" t="s">
        <v>127</v>
      </c>
      <c r="T9051">
        <v>1</v>
      </c>
      <c r="U9051" t="s">
        <v>475</v>
      </c>
      <c r="V9051" t="s">
        <v>284</v>
      </c>
      <c r="W9051" t="s">
        <v>386</v>
      </c>
    </row>
    <row r="9052" spans="1:23" x14ac:dyDescent="0.25">
      <c r="A9052" t="s">
        <v>19</v>
      </c>
      <c r="B9052" s="1">
        <v>43683</v>
      </c>
      <c r="C9052">
        <v>-4337.37</v>
      </c>
      <c r="D9052" t="s">
        <v>516</v>
      </c>
      <c r="E9052" t="s">
        <v>516</v>
      </c>
      <c r="F9052" t="s">
        <v>517</v>
      </c>
      <c r="G9052" t="s">
        <v>94</v>
      </c>
      <c r="H9052" t="s">
        <v>61</v>
      </c>
      <c r="I9052" t="s">
        <v>61</v>
      </c>
      <c r="J9052" t="s">
        <v>9</v>
      </c>
      <c r="O9052" t="s">
        <v>94</v>
      </c>
      <c r="P9052" t="s">
        <v>9</v>
      </c>
      <c r="Q9052" t="s">
        <v>9</v>
      </c>
      <c r="R9052" t="s">
        <v>122</v>
      </c>
      <c r="S9052" t="s">
        <v>127</v>
      </c>
      <c r="T9052">
        <v>12</v>
      </c>
      <c r="U9052" t="s">
        <v>475</v>
      </c>
      <c r="W9052" t="s">
        <v>386</v>
      </c>
    </row>
    <row r="9053" spans="1:23" x14ac:dyDescent="0.25">
      <c r="A9053" t="s">
        <v>336</v>
      </c>
      <c r="B9053" s="1">
        <v>43683</v>
      </c>
      <c r="C9053">
        <v>-20</v>
      </c>
      <c r="D9053" t="s">
        <v>706</v>
      </c>
      <c r="E9053" t="s">
        <v>706</v>
      </c>
      <c r="F9053" t="s">
        <v>3575</v>
      </c>
      <c r="G9053" t="s">
        <v>55</v>
      </c>
      <c r="H9053" t="s">
        <v>225</v>
      </c>
      <c r="I9053" t="s">
        <v>225</v>
      </c>
      <c r="J9053" t="s">
        <v>9</v>
      </c>
      <c r="O9053" t="s">
        <v>55</v>
      </c>
      <c r="P9053" t="s">
        <v>9</v>
      </c>
      <c r="Q9053" t="s">
        <v>3576</v>
      </c>
      <c r="R9053" t="s">
        <v>224</v>
      </c>
      <c r="S9053" t="s">
        <v>126</v>
      </c>
      <c r="T9053">
        <v>0</v>
      </c>
      <c r="U9053" t="s">
        <v>475</v>
      </c>
      <c r="V9053" t="s">
        <v>6075</v>
      </c>
      <c r="W9053" t="s">
        <v>386</v>
      </c>
    </row>
    <row r="9054" spans="1:23" x14ac:dyDescent="0.25">
      <c r="A9054" t="s">
        <v>6411</v>
      </c>
      <c r="B9054" s="1">
        <v>43683</v>
      </c>
      <c r="C9054">
        <v>20</v>
      </c>
      <c r="D9054" t="s">
        <v>8218</v>
      </c>
      <c r="E9054" t="s">
        <v>8218</v>
      </c>
      <c r="F9054" t="s">
        <v>8219</v>
      </c>
      <c r="G9054" t="s">
        <v>55</v>
      </c>
      <c r="H9054" t="s">
        <v>225</v>
      </c>
      <c r="I9054" t="s">
        <v>225</v>
      </c>
      <c r="J9054" t="s">
        <v>9</v>
      </c>
      <c r="O9054" t="s">
        <v>55</v>
      </c>
      <c r="P9054" t="s">
        <v>9</v>
      </c>
      <c r="Q9054" t="s">
        <v>9</v>
      </c>
      <c r="R9054" t="s">
        <v>224</v>
      </c>
      <c r="S9054" t="s">
        <v>126</v>
      </c>
      <c r="T9054">
        <v>0</v>
      </c>
      <c r="U9054" t="s">
        <v>475</v>
      </c>
      <c r="V9054" t="s">
        <v>6075</v>
      </c>
      <c r="W9054" t="s">
        <v>386</v>
      </c>
    </row>
    <row r="9055" spans="1:23" x14ac:dyDescent="0.25">
      <c r="A9055" t="s">
        <v>336</v>
      </c>
      <c r="B9055" s="1">
        <v>43683</v>
      </c>
      <c r="C9055">
        <v>20</v>
      </c>
      <c r="D9055" t="s">
        <v>1950</v>
      </c>
      <c r="E9055" t="s">
        <v>1950</v>
      </c>
      <c r="F9055" t="s">
        <v>1951</v>
      </c>
      <c r="G9055" t="s">
        <v>55</v>
      </c>
      <c r="H9055" t="s">
        <v>225</v>
      </c>
      <c r="I9055" t="s">
        <v>225</v>
      </c>
      <c r="J9055" t="s">
        <v>9</v>
      </c>
      <c r="O9055" t="s">
        <v>55</v>
      </c>
      <c r="P9055" t="s">
        <v>9</v>
      </c>
      <c r="Q9055" t="s">
        <v>3576</v>
      </c>
      <c r="R9055" t="s">
        <v>224</v>
      </c>
      <c r="S9055" t="s">
        <v>126</v>
      </c>
      <c r="T9055">
        <v>0</v>
      </c>
      <c r="U9055" t="s">
        <v>475</v>
      </c>
      <c r="V9055" t="s">
        <v>6075</v>
      </c>
      <c r="W9055" t="s">
        <v>386</v>
      </c>
    </row>
    <row r="9056" spans="1:23" x14ac:dyDescent="0.25">
      <c r="A9056" t="s">
        <v>512</v>
      </c>
      <c r="B9056" s="1">
        <v>43683</v>
      </c>
      <c r="C9056">
        <v>128.99</v>
      </c>
      <c r="D9056" t="s">
        <v>85</v>
      </c>
      <c r="E9056" t="s">
        <v>85</v>
      </c>
      <c r="F9056" t="s">
        <v>513</v>
      </c>
      <c r="G9056" t="s">
        <v>55</v>
      </c>
      <c r="H9056" t="s">
        <v>18</v>
      </c>
      <c r="I9056" t="s">
        <v>18</v>
      </c>
      <c r="J9056" t="s">
        <v>9</v>
      </c>
      <c r="O9056" t="s">
        <v>55</v>
      </c>
      <c r="P9056" t="s">
        <v>9</v>
      </c>
      <c r="Q9056" t="s">
        <v>9</v>
      </c>
      <c r="R9056" t="s">
        <v>224</v>
      </c>
      <c r="S9056" t="s">
        <v>126</v>
      </c>
      <c r="T9056">
        <v>12</v>
      </c>
      <c r="U9056" t="s">
        <v>475</v>
      </c>
      <c r="W9056" t="s">
        <v>386</v>
      </c>
    </row>
    <row r="9057" spans="1:23" x14ac:dyDescent="0.25">
      <c r="A9057" t="s">
        <v>6411</v>
      </c>
      <c r="B9057" s="1">
        <v>43683</v>
      </c>
      <c r="C9057">
        <v>-20</v>
      </c>
      <c r="D9057" t="s">
        <v>1910</v>
      </c>
      <c r="E9057" t="s">
        <v>1910</v>
      </c>
      <c r="F9057" t="s">
        <v>8221</v>
      </c>
      <c r="G9057" t="s">
        <v>55</v>
      </c>
      <c r="H9057" t="s">
        <v>225</v>
      </c>
      <c r="I9057" t="s">
        <v>225</v>
      </c>
      <c r="J9057" t="s">
        <v>9</v>
      </c>
      <c r="O9057" t="s">
        <v>55</v>
      </c>
      <c r="P9057" t="s">
        <v>9</v>
      </c>
      <c r="Q9057" t="s">
        <v>9</v>
      </c>
      <c r="R9057" t="s">
        <v>224</v>
      </c>
      <c r="S9057" t="s">
        <v>126</v>
      </c>
      <c r="T9057">
        <v>0</v>
      </c>
      <c r="U9057" t="s">
        <v>475</v>
      </c>
      <c r="V9057" t="s">
        <v>6075</v>
      </c>
      <c r="W9057" t="s">
        <v>386</v>
      </c>
    </row>
    <row r="9058" spans="1:23" x14ac:dyDescent="0.25">
      <c r="A9058" t="s">
        <v>492</v>
      </c>
      <c r="B9058" s="1">
        <v>43683</v>
      </c>
      <c r="C9058">
        <v>-16.34</v>
      </c>
      <c r="D9058" t="s">
        <v>495</v>
      </c>
      <c r="E9058" t="s">
        <v>495</v>
      </c>
      <c r="F9058" t="s">
        <v>496</v>
      </c>
      <c r="G9058" t="s">
        <v>104</v>
      </c>
      <c r="H9058" t="s">
        <v>16</v>
      </c>
      <c r="I9058" t="s">
        <v>16</v>
      </c>
      <c r="J9058" t="s">
        <v>9</v>
      </c>
      <c r="O9058" t="s">
        <v>104</v>
      </c>
      <c r="P9058" t="s">
        <v>9</v>
      </c>
      <c r="Q9058" t="s">
        <v>9</v>
      </c>
      <c r="R9058" t="s">
        <v>122</v>
      </c>
      <c r="S9058" t="s">
        <v>127</v>
      </c>
      <c r="T9058">
        <v>12</v>
      </c>
      <c r="U9058" t="s">
        <v>475</v>
      </c>
      <c r="W9058" t="s">
        <v>386</v>
      </c>
    </row>
    <row r="9059" spans="1:23" x14ac:dyDescent="0.25">
      <c r="A9059" t="s">
        <v>34</v>
      </c>
      <c r="B9059" s="1">
        <v>43683</v>
      </c>
      <c r="C9059">
        <v>-3.93</v>
      </c>
      <c r="D9059" t="s">
        <v>491</v>
      </c>
      <c r="E9059" t="s">
        <v>491</v>
      </c>
      <c r="F9059" t="s">
        <v>3572</v>
      </c>
      <c r="G9059" t="s">
        <v>120</v>
      </c>
      <c r="H9059" t="s">
        <v>83</v>
      </c>
      <c r="I9059" t="s">
        <v>83</v>
      </c>
      <c r="J9059" t="s">
        <v>9</v>
      </c>
      <c r="K9059" t="s">
        <v>9</v>
      </c>
      <c r="L9059" t="s">
        <v>9</v>
      </c>
      <c r="M9059" t="s">
        <v>3573</v>
      </c>
      <c r="O9059" t="s">
        <v>120</v>
      </c>
      <c r="P9059" t="s">
        <v>9</v>
      </c>
      <c r="Q9059" t="s">
        <v>3574</v>
      </c>
      <c r="R9059" t="s">
        <v>122</v>
      </c>
      <c r="S9059" t="s">
        <v>127</v>
      </c>
      <c r="T9059">
        <v>12</v>
      </c>
      <c r="U9059" t="s">
        <v>475</v>
      </c>
      <c r="W9059" t="s">
        <v>386</v>
      </c>
    </row>
    <row r="9060" spans="1:23" x14ac:dyDescent="0.25">
      <c r="A9060" t="s">
        <v>492</v>
      </c>
      <c r="B9060" s="1">
        <v>43683</v>
      </c>
      <c r="C9060">
        <v>-6.03</v>
      </c>
      <c r="D9060" t="s">
        <v>3568</v>
      </c>
      <c r="E9060" t="s">
        <v>3568</v>
      </c>
      <c r="F9060" t="s">
        <v>3569</v>
      </c>
      <c r="G9060" t="s">
        <v>105</v>
      </c>
      <c r="H9060" t="s">
        <v>28</v>
      </c>
      <c r="I9060" t="s">
        <v>28</v>
      </c>
      <c r="J9060" t="s">
        <v>3570</v>
      </c>
      <c r="K9060" t="s">
        <v>1280</v>
      </c>
      <c r="O9060" t="s">
        <v>105</v>
      </c>
      <c r="P9060" t="s">
        <v>9</v>
      </c>
      <c r="Q9060" t="s">
        <v>3571</v>
      </c>
      <c r="R9060" t="s">
        <v>122</v>
      </c>
      <c r="S9060" t="s">
        <v>124</v>
      </c>
      <c r="T9060">
        <v>1</v>
      </c>
      <c r="U9060" t="s">
        <v>475</v>
      </c>
      <c r="W9060" t="s">
        <v>386</v>
      </c>
    </row>
    <row r="9061" spans="1:23" x14ac:dyDescent="0.25">
      <c r="A9061" t="s">
        <v>544</v>
      </c>
      <c r="B9061" s="1">
        <v>43682</v>
      </c>
      <c r="C9061">
        <v>250</v>
      </c>
      <c r="D9061" t="s">
        <v>3582</v>
      </c>
      <c r="E9061" t="s">
        <v>3582</v>
      </c>
      <c r="F9061" t="s">
        <v>3583</v>
      </c>
      <c r="G9061" t="s">
        <v>105</v>
      </c>
      <c r="H9061" t="s">
        <v>28</v>
      </c>
      <c r="I9061" t="s">
        <v>28</v>
      </c>
      <c r="J9061" t="s">
        <v>3511</v>
      </c>
      <c r="K9061" t="s">
        <v>1280</v>
      </c>
      <c r="O9061" t="s">
        <v>105</v>
      </c>
      <c r="P9061" t="s">
        <v>9</v>
      </c>
      <c r="Q9061" t="s">
        <v>3538</v>
      </c>
      <c r="R9061" t="s">
        <v>122</v>
      </c>
      <c r="S9061" t="s">
        <v>124</v>
      </c>
      <c r="T9061">
        <v>1</v>
      </c>
      <c r="U9061" t="s">
        <v>475</v>
      </c>
      <c r="W9061" t="s">
        <v>386</v>
      </c>
    </row>
    <row r="9062" spans="1:23" x14ac:dyDescent="0.25">
      <c r="A9062" t="s">
        <v>492</v>
      </c>
      <c r="B9062" s="1">
        <v>43682</v>
      </c>
      <c r="C9062">
        <v>-39.869999999999997</v>
      </c>
      <c r="D9062" t="s">
        <v>636</v>
      </c>
      <c r="E9062" t="s">
        <v>636</v>
      </c>
      <c r="F9062" t="s">
        <v>637</v>
      </c>
      <c r="G9062" t="s">
        <v>100</v>
      </c>
      <c r="H9062" t="s">
        <v>176</v>
      </c>
      <c r="I9062" t="s">
        <v>176</v>
      </c>
      <c r="J9062" t="s">
        <v>9</v>
      </c>
      <c r="O9062" t="s">
        <v>100</v>
      </c>
      <c r="P9062" t="s">
        <v>29</v>
      </c>
      <c r="Q9062" t="s">
        <v>3585</v>
      </c>
      <c r="R9062" t="s">
        <v>122</v>
      </c>
      <c r="S9062" t="s">
        <v>125</v>
      </c>
      <c r="T9062">
        <v>1</v>
      </c>
      <c r="U9062" t="s">
        <v>475</v>
      </c>
      <c r="V9062" t="s">
        <v>6075</v>
      </c>
      <c r="W9062" t="s">
        <v>1640</v>
      </c>
    </row>
    <row r="9063" spans="1:23" x14ac:dyDescent="0.25">
      <c r="A9063" t="s">
        <v>3335</v>
      </c>
      <c r="B9063" s="1">
        <v>43682</v>
      </c>
      <c r="C9063">
        <v>0.48</v>
      </c>
      <c r="D9063" t="s">
        <v>518</v>
      </c>
      <c r="E9063" t="s">
        <v>518</v>
      </c>
      <c r="F9063" t="s">
        <v>519</v>
      </c>
      <c r="G9063" t="s">
        <v>92</v>
      </c>
      <c r="H9063" t="s">
        <v>71</v>
      </c>
      <c r="I9063" t="s">
        <v>71</v>
      </c>
      <c r="J9063" t="s">
        <v>9</v>
      </c>
      <c r="O9063" t="s">
        <v>92</v>
      </c>
      <c r="P9063" t="s">
        <v>9</v>
      </c>
      <c r="Q9063" t="s">
        <v>9</v>
      </c>
      <c r="R9063" t="s">
        <v>92</v>
      </c>
      <c r="S9063" t="s">
        <v>127</v>
      </c>
      <c r="T9063">
        <v>12</v>
      </c>
      <c r="U9063" t="s">
        <v>475</v>
      </c>
      <c r="W9063" t="s">
        <v>386</v>
      </c>
    </row>
    <row r="9064" spans="1:23" x14ac:dyDescent="0.25">
      <c r="A9064" t="s">
        <v>544</v>
      </c>
      <c r="B9064" s="1">
        <v>43682</v>
      </c>
      <c r="C9064">
        <v>-10.81</v>
      </c>
      <c r="D9064" t="s">
        <v>3580</v>
      </c>
      <c r="E9064" t="s">
        <v>3580</v>
      </c>
      <c r="F9064" t="s">
        <v>3284</v>
      </c>
      <c r="G9064" t="s">
        <v>104</v>
      </c>
      <c r="H9064" t="s">
        <v>12</v>
      </c>
      <c r="I9064" t="s">
        <v>12</v>
      </c>
      <c r="J9064" t="s">
        <v>9</v>
      </c>
      <c r="O9064" t="s">
        <v>104</v>
      </c>
      <c r="P9064" t="s">
        <v>9</v>
      </c>
      <c r="Q9064" t="s">
        <v>9</v>
      </c>
      <c r="R9064" t="s">
        <v>122</v>
      </c>
      <c r="S9064" t="s">
        <v>127</v>
      </c>
      <c r="T9064">
        <v>12</v>
      </c>
      <c r="U9064" t="s">
        <v>475</v>
      </c>
      <c r="W9064" t="s">
        <v>386</v>
      </c>
    </row>
    <row r="9065" spans="1:23" x14ac:dyDescent="0.25">
      <c r="A9065" t="s">
        <v>492</v>
      </c>
      <c r="B9065" s="1">
        <v>43682</v>
      </c>
      <c r="C9065">
        <v>-14.3</v>
      </c>
      <c r="D9065" t="s">
        <v>529</v>
      </c>
      <c r="E9065" t="s">
        <v>529</v>
      </c>
      <c r="F9065" t="s">
        <v>1076</v>
      </c>
      <c r="G9065" t="s">
        <v>13</v>
      </c>
      <c r="H9065" t="s">
        <v>11</v>
      </c>
      <c r="I9065" t="s">
        <v>11</v>
      </c>
      <c r="J9065" t="s">
        <v>9</v>
      </c>
      <c r="O9065" t="s">
        <v>13</v>
      </c>
      <c r="P9065" t="s">
        <v>9</v>
      </c>
      <c r="Q9065" t="s">
        <v>9</v>
      </c>
      <c r="R9065" t="s">
        <v>122</v>
      </c>
      <c r="S9065" t="s">
        <v>127</v>
      </c>
      <c r="T9065">
        <v>12</v>
      </c>
      <c r="U9065" t="s">
        <v>475</v>
      </c>
      <c r="W9065" t="s">
        <v>386</v>
      </c>
    </row>
    <row r="9066" spans="1:23" x14ac:dyDescent="0.25">
      <c r="A9066" t="s">
        <v>492</v>
      </c>
      <c r="B9066" s="1">
        <v>43682</v>
      </c>
      <c r="C9066">
        <v>-17</v>
      </c>
      <c r="D9066" t="s">
        <v>3578</v>
      </c>
      <c r="E9066" t="s">
        <v>3578</v>
      </c>
      <c r="F9066" t="s">
        <v>3579</v>
      </c>
      <c r="G9066" t="s">
        <v>117</v>
      </c>
      <c r="H9066" t="s">
        <v>44</v>
      </c>
      <c r="I9066" t="s">
        <v>44</v>
      </c>
      <c r="J9066" t="s">
        <v>9</v>
      </c>
      <c r="O9066" t="s">
        <v>117</v>
      </c>
      <c r="P9066" t="s">
        <v>9</v>
      </c>
      <c r="Q9066" t="s">
        <v>9</v>
      </c>
      <c r="R9066" t="s">
        <v>122</v>
      </c>
      <c r="S9066" t="s">
        <v>127</v>
      </c>
      <c r="T9066">
        <v>12</v>
      </c>
      <c r="U9066" t="s">
        <v>475</v>
      </c>
      <c r="W9066" t="s">
        <v>386</v>
      </c>
    </row>
    <row r="9067" spans="1:23" x14ac:dyDescent="0.25">
      <c r="A9067" t="s">
        <v>492</v>
      </c>
      <c r="B9067" s="1">
        <v>43682</v>
      </c>
      <c r="C9067">
        <v>-33.03</v>
      </c>
      <c r="D9067" t="s">
        <v>1391</v>
      </c>
      <c r="E9067" t="s">
        <v>1391</v>
      </c>
      <c r="F9067" t="s">
        <v>1392</v>
      </c>
      <c r="G9067" t="s">
        <v>88</v>
      </c>
      <c r="H9067" t="s">
        <v>33</v>
      </c>
      <c r="I9067" t="s">
        <v>33</v>
      </c>
      <c r="J9067" t="s">
        <v>2347</v>
      </c>
      <c r="O9067" t="s">
        <v>88</v>
      </c>
      <c r="P9067" t="s">
        <v>9</v>
      </c>
      <c r="Q9067" t="s">
        <v>3584</v>
      </c>
      <c r="R9067" t="s">
        <v>122</v>
      </c>
      <c r="S9067" t="s">
        <v>127</v>
      </c>
      <c r="T9067">
        <v>1</v>
      </c>
      <c r="U9067" t="s">
        <v>475</v>
      </c>
      <c r="W9067" t="s">
        <v>386</v>
      </c>
    </row>
    <row r="9068" spans="1:23" x14ac:dyDescent="0.25">
      <c r="A9068" t="s">
        <v>492</v>
      </c>
      <c r="B9068" s="1">
        <v>43682</v>
      </c>
      <c r="C9068">
        <v>-10</v>
      </c>
      <c r="D9068" t="s">
        <v>2292</v>
      </c>
      <c r="E9068" t="s">
        <v>2292</v>
      </c>
      <c r="F9068" t="s">
        <v>1531</v>
      </c>
      <c r="G9068" t="s">
        <v>10</v>
      </c>
      <c r="H9068" t="s">
        <v>177</v>
      </c>
      <c r="I9068" t="s">
        <v>177</v>
      </c>
      <c r="J9068" t="s">
        <v>9</v>
      </c>
      <c r="O9068" t="s">
        <v>10</v>
      </c>
      <c r="P9068" t="s">
        <v>9</v>
      </c>
      <c r="Q9068" t="s">
        <v>3581</v>
      </c>
      <c r="R9068" t="s">
        <v>122</v>
      </c>
      <c r="S9068" t="s">
        <v>127</v>
      </c>
      <c r="T9068">
        <v>12</v>
      </c>
      <c r="U9068" t="s">
        <v>475</v>
      </c>
      <c r="W9068" t="s">
        <v>386</v>
      </c>
    </row>
    <row r="9069" spans="1:23" x14ac:dyDescent="0.25">
      <c r="A9069" t="s">
        <v>34</v>
      </c>
      <c r="B9069" s="1">
        <v>43681</v>
      </c>
      <c r="C9069">
        <v>-9.36</v>
      </c>
      <c r="D9069" t="s">
        <v>491</v>
      </c>
      <c r="E9069" t="s">
        <v>491</v>
      </c>
      <c r="F9069" t="s">
        <v>3589</v>
      </c>
      <c r="G9069" t="s">
        <v>10</v>
      </c>
      <c r="H9069" t="s">
        <v>98</v>
      </c>
      <c r="I9069" t="s">
        <v>98</v>
      </c>
      <c r="J9069" t="s">
        <v>9</v>
      </c>
      <c r="K9069" t="s">
        <v>9</v>
      </c>
      <c r="L9069" t="s">
        <v>9</v>
      </c>
      <c r="M9069" t="s">
        <v>3590</v>
      </c>
      <c r="O9069" t="s">
        <v>10</v>
      </c>
      <c r="P9069" t="s">
        <v>9</v>
      </c>
      <c r="Q9069" t="s">
        <v>3591</v>
      </c>
      <c r="R9069" t="s">
        <v>122</v>
      </c>
      <c r="S9069" t="s">
        <v>125</v>
      </c>
      <c r="T9069">
        <v>1</v>
      </c>
      <c r="U9069" t="s">
        <v>475</v>
      </c>
      <c r="W9069" t="s">
        <v>386</v>
      </c>
    </row>
    <row r="9070" spans="1:23" x14ac:dyDescent="0.25">
      <c r="A9070" t="s">
        <v>34</v>
      </c>
      <c r="B9070" s="1">
        <v>43681</v>
      </c>
      <c r="C9070">
        <v>-7.7</v>
      </c>
      <c r="D9070" t="s">
        <v>491</v>
      </c>
      <c r="E9070" t="s">
        <v>491</v>
      </c>
      <c r="F9070" t="s">
        <v>3586</v>
      </c>
      <c r="G9070" t="s">
        <v>100</v>
      </c>
      <c r="H9070" t="s">
        <v>176</v>
      </c>
      <c r="I9070" t="s">
        <v>176</v>
      </c>
      <c r="J9070" t="s">
        <v>9</v>
      </c>
      <c r="K9070" t="s">
        <v>9</v>
      </c>
      <c r="L9070" t="s">
        <v>9</v>
      </c>
      <c r="M9070" t="s">
        <v>3587</v>
      </c>
      <c r="O9070" t="s">
        <v>100</v>
      </c>
      <c r="P9070" t="s">
        <v>29</v>
      </c>
      <c r="Q9070" t="s">
        <v>3588</v>
      </c>
      <c r="R9070" t="s">
        <v>122</v>
      </c>
      <c r="S9070" t="s">
        <v>125</v>
      </c>
      <c r="T9070">
        <v>1</v>
      </c>
      <c r="U9070" t="s">
        <v>475</v>
      </c>
      <c r="V9070" t="s">
        <v>6075</v>
      </c>
      <c r="W9070" t="s">
        <v>1640</v>
      </c>
    </row>
    <row r="9071" spans="1:23" x14ac:dyDescent="0.25">
      <c r="A9071" t="s">
        <v>544</v>
      </c>
      <c r="B9071" s="1">
        <v>43681</v>
      </c>
      <c r="C9071">
        <v>-7.58</v>
      </c>
      <c r="D9071" t="s">
        <v>3482</v>
      </c>
      <c r="E9071" t="s">
        <v>3482</v>
      </c>
      <c r="F9071" t="s">
        <v>3483</v>
      </c>
      <c r="G9071" t="s">
        <v>104</v>
      </c>
      <c r="H9071" t="s">
        <v>7</v>
      </c>
      <c r="I9071" t="s">
        <v>7</v>
      </c>
      <c r="J9071" t="s">
        <v>9</v>
      </c>
      <c r="O9071" t="s">
        <v>104</v>
      </c>
      <c r="P9071" t="s">
        <v>9</v>
      </c>
      <c r="Q9071" t="s">
        <v>9</v>
      </c>
      <c r="R9071" t="s">
        <v>122</v>
      </c>
      <c r="S9071" t="s">
        <v>127</v>
      </c>
      <c r="T9071">
        <v>12</v>
      </c>
      <c r="U9071" t="s">
        <v>475</v>
      </c>
      <c r="W9071" t="s">
        <v>386</v>
      </c>
    </row>
    <row r="9072" spans="1:23" x14ac:dyDescent="0.25">
      <c r="A9072" t="s">
        <v>544</v>
      </c>
      <c r="B9072" s="1">
        <v>43681</v>
      </c>
      <c r="C9072">
        <v>-22.82</v>
      </c>
      <c r="D9072" t="s">
        <v>3568</v>
      </c>
      <c r="E9072" t="s">
        <v>3568</v>
      </c>
      <c r="F9072" t="s">
        <v>3592</v>
      </c>
      <c r="G9072" t="s">
        <v>105</v>
      </c>
      <c r="H9072" t="s">
        <v>28</v>
      </c>
      <c r="I9072" t="s">
        <v>28</v>
      </c>
      <c r="J9072" t="s">
        <v>3570</v>
      </c>
      <c r="K9072" t="s">
        <v>1285</v>
      </c>
      <c r="O9072" t="s">
        <v>105</v>
      </c>
      <c r="P9072" t="s">
        <v>9</v>
      </c>
      <c r="Q9072" t="s">
        <v>3593</v>
      </c>
      <c r="R9072" t="s">
        <v>122</v>
      </c>
      <c r="S9072" t="s">
        <v>124</v>
      </c>
      <c r="T9072">
        <v>1</v>
      </c>
      <c r="U9072" t="s">
        <v>475</v>
      </c>
      <c r="W9072" t="s">
        <v>386</v>
      </c>
    </row>
    <row r="9073" spans="1:23" x14ac:dyDescent="0.25">
      <c r="A9073" t="s">
        <v>544</v>
      </c>
      <c r="B9073" s="1">
        <v>43681</v>
      </c>
      <c r="C9073">
        <v>-6.73</v>
      </c>
      <c r="D9073" t="s">
        <v>1093</v>
      </c>
      <c r="E9073" t="s">
        <v>1093</v>
      </c>
      <c r="F9073" t="s">
        <v>1614</v>
      </c>
      <c r="G9073" t="s">
        <v>104</v>
      </c>
      <c r="H9073" t="s">
        <v>7</v>
      </c>
      <c r="I9073" t="s">
        <v>7</v>
      </c>
      <c r="J9073" t="s">
        <v>9</v>
      </c>
      <c r="O9073" t="s">
        <v>104</v>
      </c>
      <c r="P9073" t="s">
        <v>9</v>
      </c>
      <c r="Q9073" t="s">
        <v>9</v>
      </c>
      <c r="R9073" t="s">
        <v>122</v>
      </c>
      <c r="S9073" t="s">
        <v>127</v>
      </c>
      <c r="T9073">
        <v>12</v>
      </c>
      <c r="U9073" t="s">
        <v>475</v>
      </c>
      <c r="W9073" t="s">
        <v>386</v>
      </c>
    </row>
    <row r="9074" spans="1:23" x14ac:dyDescent="0.25">
      <c r="A9074" t="s">
        <v>492</v>
      </c>
      <c r="B9074" s="1">
        <v>43680</v>
      </c>
      <c r="C9074">
        <v>-15.69</v>
      </c>
      <c r="D9074" t="s">
        <v>3499</v>
      </c>
      <c r="E9074" t="s">
        <v>3499</v>
      </c>
      <c r="F9074" t="s">
        <v>3500</v>
      </c>
      <c r="G9074" t="s">
        <v>88</v>
      </c>
      <c r="H9074" t="s">
        <v>33</v>
      </c>
      <c r="I9074" t="s">
        <v>33</v>
      </c>
      <c r="J9074" t="s">
        <v>2324</v>
      </c>
      <c r="O9074" t="s">
        <v>88</v>
      </c>
      <c r="P9074" t="s">
        <v>9</v>
      </c>
      <c r="Q9074" t="s">
        <v>3594</v>
      </c>
      <c r="R9074" t="s">
        <v>122</v>
      </c>
      <c r="S9074" t="s">
        <v>127</v>
      </c>
      <c r="T9074">
        <v>1</v>
      </c>
      <c r="U9074" t="s">
        <v>475</v>
      </c>
      <c r="W9074" t="s">
        <v>386</v>
      </c>
    </row>
    <row r="9075" spans="1:23" x14ac:dyDescent="0.25">
      <c r="A9075" t="s">
        <v>492</v>
      </c>
      <c r="B9075" s="1">
        <v>43680</v>
      </c>
      <c r="C9075">
        <v>-50</v>
      </c>
      <c r="D9075" t="s">
        <v>1980</v>
      </c>
      <c r="E9075" t="s">
        <v>1980</v>
      </c>
      <c r="F9075" t="s">
        <v>1981</v>
      </c>
      <c r="G9075" t="s">
        <v>10</v>
      </c>
      <c r="H9075" t="s">
        <v>57</v>
      </c>
      <c r="I9075" t="s">
        <v>57</v>
      </c>
      <c r="J9075" t="s">
        <v>9</v>
      </c>
      <c r="O9075" t="s">
        <v>10</v>
      </c>
      <c r="P9075" t="s">
        <v>9</v>
      </c>
      <c r="Q9075" t="s">
        <v>9</v>
      </c>
      <c r="R9075" t="s">
        <v>122</v>
      </c>
      <c r="S9075" t="s">
        <v>127</v>
      </c>
      <c r="T9075">
        <v>12</v>
      </c>
      <c r="U9075" t="s">
        <v>475</v>
      </c>
      <c r="W9075" t="s">
        <v>386</v>
      </c>
    </row>
    <row r="9076" spans="1:23" x14ac:dyDescent="0.25">
      <c r="A9076" t="s">
        <v>492</v>
      </c>
      <c r="B9076" s="1">
        <v>43680</v>
      </c>
      <c r="C9076">
        <v>25</v>
      </c>
      <c r="D9076" t="s">
        <v>536</v>
      </c>
      <c r="E9076" t="s">
        <v>536</v>
      </c>
      <c r="F9076" t="s">
        <v>537</v>
      </c>
      <c r="G9076" t="s">
        <v>92</v>
      </c>
      <c r="H9076" t="s">
        <v>49</v>
      </c>
      <c r="I9076" t="s">
        <v>49</v>
      </c>
      <c r="J9076" t="s">
        <v>9</v>
      </c>
      <c r="O9076" t="s">
        <v>92</v>
      </c>
      <c r="P9076" t="s">
        <v>9</v>
      </c>
      <c r="Q9076" t="s">
        <v>9</v>
      </c>
      <c r="R9076" t="s">
        <v>92</v>
      </c>
      <c r="S9076" t="s">
        <v>127</v>
      </c>
      <c r="T9076">
        <v>12</v>
      </c>
      <c r="U9076" t="s">
        <v>475</v>
      </c>
      <c r="W9076" t="s">
        <v>386</v>
      </c>
    </row>
    <row r="9077" spans="1:23" x14ac:dyDescent="0.25">
      <c r="A9077" t="s">
        <v>533</v>
      </c>
      <c r="B9077" s="1">
        <v>43680</v>
      </c>
      <c r="C9077">
        <v>3.93</v>
      </c>
      <c r="D9077" t="s">
        <v>534</v>
      </c>
      <c r="E9077" t="s">
        <v>534</v>
      </c>
      <c r="F9077" t="s">
        <v>535</v>
      </c>
      <c r="G9077" t="s">
        <v>92</v>
      </c>
      <c r="H9077" t="s">
        <v>49</v>
      </c>
      <c r="I9077" t="s">
        <v>49</v>
      </c>
      <c r="J9077" t="s">
        <v>9</v>
      </c>
      <c r="O9077" t="s">
        <v>92</v>
      </c>
      <c r="P9077" t="s">
        <v>9</v>
      </c>
      <c r="Q9077" t="s">
        <v>9</v>
      </c>
      <c r="R9077" t="s">
        <v>92</v>
      </c>
      <c r="S9077" t="s">
        <v>127</v>
      </c>
      <c r="T9077">
        <v>12</v>
      </c>
      <c r="U9077" t="s">
        <v>475</v>
      </c>
      <c r="W9077" t="s">
        <v>386</v>
      </c>
    </row>
    <row r="9078" spans="1:23" x14ac:dyDescent="0.25">
      <c r="A9078" t="s">
        <v>492</v>
      </c>
      <c r="B9078" s="1">
        <v>43680</v>
      </c>
      <c r="C9078">
        <v>-6.58</v>
      </c>
      <c r="D9078" t="s">
        <v>495</v>
      </c>
      <c r="E9078" t="s">
        <v>495</v>
      </c>
      <c r="F9078" t="s">
        <v>496</v>
      </c>
      <c r="G9078" t="s">
        <v>104</v>
      </c>
      <c r="H9078" t="s">
        <v>16</v>
      </c>
      <c r="I9078" t="s">
        <v>16</v>
      </c>
      <c r="J9078" t="s">
        <v>9</v>
      </c>
      <c r="O9078" t="s">
        <v>104</v>
      </c>
      <c r="P9078" t="s">
        <v>9</v>
      </c>
      <c r="Q9078" t="s">
        <v>9</v>
      </c>
      <c r="R9078" t="s">
        <v>122</v>
      </c>
      <c r="S9078" t="s">
        <v>127</v>
      </c>
      <c r="T9078">
        <v>12</v>
      </c>
      <c r="U9078" t="s">
        <v>475</v>
      </c>
      <c r="W9078" t="s">
        <v>386</v>
      </c>
    </row>
    <row r="9079" spans="1:23" x14ac:dyDescent="0.25">
      <c r="A9079" t="s">
        <v>492</v>
      </c>
      <c r="B9079" s="1">
        <v>43680</v>
      </c>
      <c r="C9079">
        <v>-15.4</v>
      </c>
      <c r="D9079" t="s">
        <v>1480</v>
      </c>
      <c r="E9079" t="s">
        <v>1480</v>
      </c>
      <c r="F9079" t="s">
        <v>3595</v>
      </c>
      <c r="G9079" t="s">
        <v>100</v>
      </c>
      <c r="H9079" t="s">
        <v>176</v>
      </c>
      <c r="I9079" t="s">
        <v>176</v>
      </c>
      <c r="J9079" t="s">
        <v>9</v>
      </c>
      <c r="O9079" t="s">
        <v>100</v>
      </c>
      <c r="P9079" t="s">
        <v>29</v>
      </c>
      <c r="Q9079" t="s">
        <v>3596</v>
      </c>
      <c r="R9079" t="s">
        <v>122</v>
      </c>
      <c r="S9079" t="s">
        <v>125</v>
      </c>
      <c r="T9079">
        <v>1</v>
      </c>
      <c r="U9079" t="s">
        <v>475</v>
      </c>
      <c r="V9079" t="s">
        <v>6075</v>
      </c>
      <c r="W9079" t="s">
        <v>1640</v>
      </c>
    </row>
    <row r="9080" spans="1:23" x14ac:dyDescent="0.25">
      <c r="A9080" t="s">
        <v>492</v>
      </c>
      <c r="B9080" s="1">
        <v>43679</v>
      </c>
      <c r="C9080">
        <v>-2.37</v>
      </c>
      <c r="D9080" t="s">
        <v>3068</v>
      </c>
      <c r="E9080" t="s">
        <v>3068</v>
      </c>
      <c r="F9080" t="s">
        <v>3069</v>
      </c>
      <c r="G9080" t="s">
        <v>10</v>
      </c>
      <c r="H9080" t="s">
        <v>35</v>
      </c>
      <c r="I9080" t="s">
        <v>35</v>
      </c>
      <c r="J9080" t="s">
        <v>9</v>
      </c>
      <c r="O9080" t="s">
        <v>10</v>
      </c>
      <c r="P9080" t="s">
        <v>9</v>
      </c>
      <c r="Q9080" t="s">
        <v>9</v>
      </c>
      <c r="R9080" t="s">
        <v>122</v>
      </c>
      <c r="S9080" t="s">
        <v>127</v>
      </c>
      <c r="T9080">
        <v>12</v>
      </c>
      <c r="U9080" t="s">
        <v>475</v>
      </c>
      <c r="W9080" t="s">
        <v>386</v>
      </c>
    </row>
    <row r="9081" spans="1:23" x14ac:dyDescent="0.25">
      <c r="A9081" t="s">
        <v>19</v>
      </c>
      <c r="B9081" s="1">
        <v>43679</v>
      </c>
      <c r="C9081">
        <v>-2264.04</v>
      </c>
      <c r="D9081" t="s">
        <v>520</v>
      </c>
      <c r="E9081" t="s">
        <v>520</v>
      </c>
      <c r="F9081" t="s">
        <v>521</v>
      </c>
      <c r="G9081" t="s">
        <v>94</v>
      </c>
      <c r="H9081" t="s">
        <v>61</v>
      </c>
      <c r="I9081" t="s">
        <v>61</v>
      </c>
      <c r="J9081" t="s">
        <v>9</v>
      </c>
      <c r="O9081" t="s">
        <v>94</v>
      </c>
      <c r="P9081" t="s">
        <v>9</v>
      </c>
      <c r="Q9081" t="s">
        <v>9</v>
      </c>
      <c r="R9081" t="s">
        <v>122</v>
      </c>
      <c r="S9081" t="s">
        <v>127</v>
      </c>
      <c r="T9081">
        <v>12</v>
      </c>
      <c r="U9081" t="s">
        <v>475</v>
      </c>
      <c r="W9081" t="s">
        <v>386</v>
      </c>
    </row>
    <row r="9082" spans="1:23" x14ac:dyDescent="0.25">
      <c r="A9082" t="s">
        <v>19</v>
      </c>
      <c r="B9082" s="1">
        <v>43679</v>
      </c>
      <c r="C9082">
        <v>-2145.77</v>
      </c>
      <c r="D9082" t="s">
        <v>65</v>
      </c>
      <c r="E9082" t="s">
        <v>65</v>
      </c>
      <c r="F9082" t="s">
        <v>532</v>
      </c>
      <c r="G9082" t="s">
        <v>55</v>
      </c>
      <c r="H9082" t="s">
        <v>18</v>
      </c>
      <c r="I9082" t="s">
        <v>18</v>
      </c>
      <c r="J9082" t="s">
        <v>9</v>
      </c>
      <c r="O9082" t="s">
        <v>55</v>
      </c>
      <c r="P9082" t="s">
        <v>9</v>
      </c>
      <c r="Q9082" t="s">
        <v>9</v>
      </c>
      <c r="R9082" t="s">
        <v>224</v>
      </c>
      <c r="S9082" t="s">
        <v>126</v>
      </c>
      <c r="T9082">
        <v>12</v>
      </c>
      <c r="U9082" t="s">
        <v>475</v>
      </c>
      <c r="W9082" t="s">
        <v>386</v>
      </c>
    </row>
    <row r="9083" spans="1:23" x14ac:dyDescent="0.25">
      <c r="A9083" t="s">
        <v>492</v>
      </c>
      <c r="B9083" s="1">
        <v>43679</v>
      </c>
      <c r="C9083">
        <v>-7.91</v>
      </c>
      <c r="D9083" t="s">
        <v>1480</v>
      </c>
      <c r="E9083" t="s">
        <v>1480</v>
      </c>
      <c r="F9083" t="s">
        <v>3595</v>
      </c>
      <c r="G9083" t="s">
        <v>88</v>
      </c>
      <c r="H9083" t="s">
        <v>33</v>
      </c>
      <c r="I9083" t="s">
        <v>33</v>
      </c>
      <c r="J9083" t="s">
        <v>2324</v>
      </c>
      <c r="O9083" t="s">
        <v>88</v>
      </c>
      <c r="P9083" t="s">
        <v>9</v>
      </c>
      <c r="Q9083" t="s">
        <v>3601</v>
      </c>
      <c r="R9083" t="s">
        <v>122</v>
      </c>
      <c r="S9083" t="s">
        <v>127</v>
      </c>
      <c r="T9083">
        <v>1</v>
      </c>
      <c r="U9083" t="s">
        <v>475</v>
      </c>
      <c r="W9083" t="s">
        <v>386</v>
      </c>
    </row>
    <row r="9084" spans="1:23" x14ac:dyDescent="0.25">
      <c r="A9084" t="s">
        <v>492</v>
      </c>
      <c r="B9084" s="1">
        <v>43679</v>
      </c>
      <c r="C9084">
        <v>-19.809999999999999</v>
      </c>
      <c r="D9084" t="s">
        <v>495</v>
      </c>
      <c r="E9084" t="s">
        <v>495</v>
      </c>
      <c r="F9084" t="s">
        <v>496</v>
      </c>
      <c r="G9084" t="s">
        <v>105</v>
      </c>
      <c r="H9084" t="s">
        <v>28</v>
      </c>
      <c r="I9084" t="s">
        <v>28</v>
      </c>
      <c r="J9084" t="s">
        <v>3570</v>
      </c>
      <c r="K9084" t="s">
        <v>3599</v>
      </c>
      <c r="O9084" t="s">
        <v>105</v>
      </c>
      <c r="P9084" t="s">
        <v>9</v>
      </c>
      <c r="Q9084" t="s">
        <v>3600</v>
      </c>
      <c r="R9084" t="s">
        <v>122</v>
      </c>
      <c r="S9084" t="s">
        <v>124</v>
      </c>
      <c r="T9084">
        <v>1</v>
      </c>
      <c r="U9084" t="s">
        <v>475</v>
      </c>
      <c r="W9084" t="s">
        <v>386</v>
      </c>
    </row>
    <row r="9085" spans="1:23" x14ac:dyDescent="0.25">
      <c r="A9085" t="s">
        <v>492</v>
      </c>
      <c r="B9085" s="1">
        <v>43679</v>
      </c>
      <c r="C9085">
        <v>-20</v>
      </c>
      <c r="D9085" t="s">
        <v>3597</v>
      </c>
      <c r="E9085" t="s">
        <v>3597</v>
      </c>
      <c r="F9085" t="s">
        <v>3598</v>
      </c>
      <c r="G9085" t="s">
        <v>104</v>
      </c>
      <c r="H9085" t="s">
        <v>16</v>
      </c>
      <c r="I9085" t="s">
        <v>16</v>
      </c>
      <c r="J9085" t="s">
        <v>9</v>
      </c>
      <c r="O9085" t="s">
        <v>104</v>
      </c>
      <c r="P9085" t="s">
        <v>9</v>
      </c>
      <c r="Q9085" t="s">
        <v>9</v>
      </c>
      <c r="R9085" t="s">
        <v>122</v>
      </c>
      <c r="S9085" t="s">
        <v>127</v>
      </c>
      <c r="T9085">
        <v>12</v>
      </c>
      <c r="U9085" t="s">
        <v>475</v>
      </c>
      <c r="W9085" t="s">
        <v>386</v>
      </c>
    </row>
    <row r="9086" spans="1:23" x14ac:dyDescent="0.25">
      <c r="A9086" t="s">
        <v>492</v>
      </c>
      <c r="B9086" s="1">
        <v>43679</v>
      </c>
      <c r="C9086">
        <v>-618.54</v>
      </c>
      <c r="D9086" t="s">
        <v>1058</v>
      </c>
      <c r="E9086" t="s">
        <v>1058</v>
      </c>
      <c r="F9086" t="s">
        <v>1059</v>
      </c>
      <c r="G9086" t="s">
        <v>55</v>
      </c>
      <c r="H9086" t="s">
        <v>76</v>
      </c>
      <c r="I9086" t="s">
        <v>76</v>
      </c>
      <c r="J9086" t="s">
        <v>479</v>
      </c>
      <c r="O9086" t="s">
        <v>55</v>
      </c>
      <c r="P9086" t="s">
        <v>9</v>
      </c>
      <c r="Q9086" t="s">
        <v>3602</v>
      </c>
      <c r="R9086" t="s">
        <v>224</v>
      </c>
      <c r="S9086" t="s">
        <v>126</v>
      </c>
      <c r="T9086">
        <v>12</v>
      </c>
      <c r="U9086" t="s">
        <v>475</v>
      </c>
      <c r="V9086" t="s">
        <v>6075</v>
      </c>
      <c r="W9086" t="s">
        <v>386</v>
      </c>
    </row>
    <row r="9087" spans="1:23" x14ac:dyDescent="0.25">
      <c r="A9087" t="s">
        <v>413</v>
      </c>
      <c r="B9087" s="1">
        <v>43678</v>
      </c>
      <c r="C9087">
        <v>168.33</v>
      </c>
      <c r="D9087" t="s">
        <v>545</v>
      </c>
      <c r="E9087" t="s">
        <v>545</v>
      </c>
      <c r="F9087" t="s">
        <v>546</v>
      </c>
      <c r="G9087" t="s">
        <v>92</v>
      </c>
      <c r="H9087" t="s">
        <v>71</v>
      </c>
      <c r="I9087" t="s">
        <v>71</v>
      </c>
      <c r="J9087" t="s">
        <v>9</v>
      </c>
      <c r="O9087" t="s">
        <v>92</v>
      </c>
      <c r="P9087" t="s">
        <v>9</v>
      </c>
      <c r="Q9087" t="s">
        <v>9</v>
      </c>
      <c r="R9087" t="s">
        <v>92</v>
      </c>
      <c r="S9087" t="s">
        <v>127</v>
      </c>
      <c r="T9087">
        <v>12</v>
      </c>
      <c r="U9087" t="s">
        <v>475</v>
      </c>
      <c r="W9087" t="s">
        <v>386</v>
      </c>
    </row>
    <row r="9088" spans="1:23" x14ac:dyDescent="0.25">
      <c r="A9088" t="s">
        <v>63</v>
      </c>
      <c r="B9088" s="1">
        <v>43678</v>
      </c>
      <c r="C9088">
        <v>2300</v>
      </c>
      <c r="D9088" t="s">
        <v>1700</v>
      </c>
      <c r="E9088" t="s">
        <v>1700</v>
      </c>
      <c r="F9088" t="s">
        <v>598</v>
      </c>
      <c r="G9088" t="s">
        <v>92</v>
      </c>
      <c r="H9088" t="s">
        <v>62</v>
      </c>
      <c r="I9088" t="s">
        <v>62</v>
      </c>
      <c r="J9088" t="s">
        <v>9</v>
      </c>
      <c r="O9088" t="s">
        <v>92</v>
      </c>
      <c r="P9088" t="s">
        <v>29</v>
      </c>
      <c r="Q9088" t="s">
        <v>9</v>
      </c>
      <c r="R9088" t="s">
        <v>92</v>
      </c>
      <c r="S9088" t="s">
        <v>127</v>
      </c>
      <c r="T9088">
        <v>12</v>
      </c>
      <c r="U9088" t="s">
        <v>475</v>
      </c>
      <c r="V9088" t="s">
        <v>62</v>
      </c>
      <c r="W9088" t="s">
        <v>1640</v>
      </c>
    </row>
    <row r="9089" spans="1:23" x14ac:dyDescent="0.25">
      <c r="A9089" t="s">
        <v>63</v>
      </c>
      <c r="B9089" s="1">
        <v>43678</v>
      </c>
      <c r="C9089">
        <v>-2300</v>
      </c>
      <c r="D9089" t="s">
        <v>621</v>
      </c>
      <c r="E9089" t="s">
        <v>621</v>
      </c>
      <c r="F9089" t="s">
        <v>622</v>
      </c>
      <c r="G9089" t="s">
        <v>55</v>
      </c>
      <c r="H9089" t="s">
        <v>225</v>
      </c>
      <c r="I9089" t="s">
        <v>225</v>
      </c>
      <c r="J9089" t="s">
        <v>9</v>
      </c>
      <c r="O9089" t="s">
        <v>55</v>
      </c>
      <c r="P9089" t="s">
        <v>9</v>
      </c>
      <c r="Q9089" t="s">
        <v>9</v>
      </c>
      <c r="R9089" t="s">
        <v>224</v>
      </c>
      <c r="S9089" t="s">
        <v>126</v>
      </c>
      <c r="T9089">
        <v>0</v>
      </c>
      <c r="U9089" t="s">
        <v>475</v>
      </c>
      <c r="V9089" t="s">
        <v>6075</v>
      </c>
      <c r="W9089" t="s">
        <v>386</v>
      </c>
    </row>
    <row r="9090" spans="1:23" x14ac:dyDescent="0.25">
      <c r="A9090" t="s">
        <v>414</v>
      </c>
      <c r="B9090" s="1">
        <v>43678</v>
      </c>
      <c r="C9090">
        <v>12.02</v>
      </c>
      <c r="D9090" t="s">
        <v>545</v>
      </c>
      <c r="E9090" t="s">
        <v>545</v>
      </c>
      <c r="F9090" t="s">
        <v>546</v>
      </c>
      <c r="G9090" t="s">
        <v>92</v>
      </c>
      <c r="H9090" t="s">
        <v>71</v>
      </c>
      <c r="I9090" t="s">
        <v>71</v>
      </c>
      <c r="J9090" t="s">
        <v>9</v>
      </c>
      <c r="O9090" t="s">
        <v>92</v>
      </c>
      <c r="P9090" t="s">
        <v>9</v>
      </c>
      <c r="Q9090" t="s">
        <v>9</v>
      </c>
      <c r="R9090" t="s">
        <v>92</v>
      </c>
      <c r="S9090" t="s">
        <v>127</v>
      </c>
      <c r="T9090">
        <v>12</v>
      </c>
      <c r="U9090" t="s">
        <v>475</v>
      </c>
      <c r="W9090" t="s">
        <v>386</v>
      </c>
    </row>
    <row r="9091" spans="1:23" x14ac:dyDescent="0.25">
      <c r="A9091" t="s">
        <v>966</v>
      </c>
      <c r="B9091" s="1">
        <v>43678</v>
      </c>
      <c r="C9091">
        <v>45000</v>
      </c>
      <c r="D9091" t="s">
        <v>789</v>
      </c>
      <c r="E9091" t="s">
        <v>789</v>
      </c>
      <c r="F9091" t="s">
        <v>3603</v>
      </c>
      <c r="G9091" t="s">
        <v>55</v>
      </c>
      <c r="H9091" t="s">
        <v>225</v>
      </c>
      <c r="I9091" t="s">
        <v>225</v>
      </c>
      <c r="J9091" t="s">
        <v>9</v>
      </c>
      <c r="O9091" t="s">
        <v>55</v>
      </c>
      <c r="P9091" t="s">
        <v>9</v>
      </c>
      <c r="Q9091" t="s">
        <v>3604</v>
      </c>
      <c r="R9091" t="s">
        <v>224</v>
      </c>
      <c r="S9091" t="s">
        <v>126</v>
      </c>
      <c r="T9091">
        <v>0</v>
      </c>
      <c r="U9091" t="s">
        <v>475</v>
      </c>
      <c r="V9091" t="s">
        <v>6075</v>
      </c>
      <c r="W9091" t="s">
        <v>386</v>
      </c>
    </row>
    <row r="9092" spans="1:23" x14ac:dyDescent="0.25">
      <c r="A9092" t="s">
        <v>966</v>
      </c>
      <c r="B9092" s="1">
        <v>43678</v>
      </c>
      <c r="C9092">
        <v>0.96</v>
      </c>
      <c r="D9092" t="s">
        <v>545</v>
      </c>
      <c r="E9092" t="s">
        <v>545</v>
      </c>
      <c r="F9092" t="s">
        <v>546</v>
      </c>
      <c r="G9092" t="s">
        <v>92</v>
      </c>
      <c r="H9092" t="s">
        <v>71</v>
      </c>
      <c r="I9092" t="s">
        <v>71</v>
      </c>
      <c r="J9092" t="s">
        <v>9</v>
      </c>
      <c r="O9092" t="s">
        <v>92</v>
      </c>
      <c r="P9092" t="s">
        <v>9</v>
      </c>
      <c r="Q9092" t="s">
        <v>9</v>
      </c>
      <c r="R9092" t="s">
        <v>92</v>
      </c>
      <c r="S9092" t="s">
        <v>127</v>
      </c>
      <c r="T9092">
        <v>12</v>
      </c>
      <c r="U9092" t="s">
        <v>475</v>
      </c>
      <c r="W9092" t="s">
        <v>386</v>
      </c>
    </row>
    <row r="9093" spans="1:23" x14ac:dyDescent="0.25">
      <c r="A9093" t="s">
        <v>492</v>
      </c>
      <c r="B9093" s="1">
        <v>43678</v>
      </c>
      <c r="C9093">
        <v>-95</v>
      </c>
      <c r="D9093" t="s">
        <v>495</v>
      </c>
      <c r="E9093" t="s">
        <v>495</v>
      </c>
      <c r="F9093" t="s">
        <v>496</v>
      </c>
      <c r="G9093" t="s">
        <v>104</v>
      </c>
      <c r="H9093" t="s">
        <v>16</v>
      </c>
      <c r="I9093" t="s">
        <v>16</v>
      </c>
      <c r="J9093" t="s">
        <v>9</v>
      </c>
      <c r="O9093" t="s">
        <v>104</v>
      </c>
      <c r="P9093" t="s">
        <v>9</v>
      </c>
      <c r="Q9093" t="s">
        <v>9</v>
      </c>
      <c r="R9093" t="s">
        <v>122</v>
      </c>
      <c r="S9093" t="s">
        <v>127</v>
      </c>
      <c r="T9093">
        <v>12</v>
      </c>
      <c r="U9093" t="s">
        <v>475</v>
      </c>
      <c r="W9093" t="s">
        <v>386</v>
      </c>
    </row>
    <row r="9094" spans="1:23" x14ac:dyDescent="0.25">
      <c r="A9094" t="s">
        <v>492</v>
      </c>
      <c r="B9094" s="1">
        <v>43678</v>
      </c>
      <c r="C9094">
        <v>-32.18</v>
      </c>
      <c r="D9094" t="s">
        <v>541</v>
      </c>
      <c r="E9094" t="s">
        <v>541</v>
      </c>
      <c r="F9094" t="s">
        <v>542</v>
      </c>
      <c r="G9094" t="s">
        <v>104</v>
      </c>
      <c r="H9094" t="s">
        <v>16</v>
      </c>
      <c r="I9094" t="s">
        <v>16</v>
      </c>
      <c r="J9094" t="s">
        <v>9</v>
      </c>
      <c r="O9094" t="s">
        <v>104</v>
      </c>
      <c r="P9094" t="s">
        <v>9</v>
      </c>
      <c r="Q9094" t="s">
        <v>9</v>
      </c>
      <c r="R9094" t="s">
        <v>122</v>
      </c>
      <c r="S9094" t="s">
        <v>127</v>
      </c>
      <c r="T9094">
        <v>12</v>
      </c>
      <c r="U9094" t="s">
        <v>475</v>
      </c>
      <c r="W9094" t="s">
        <v>386</v>
      </c>
    </row>
    <row r="9095" spans="1:23" x14ac:dyDescent="0.25">
      <c r="A9095" t="s">
        <v>533</v>
      </c>
      <c r="B9095" s="1">
        <v>43678</v>
      </c>
      <c r="C9095">
        <v>-67.5</v>
      </c>
      <c r="D9095" t="s">
        <v>547</v>
      </c>
      <c r="E9095" t="s">
        <v>547</v>
      </c>
      <c r="F9095" t="s">
        <v>2309</v>
      </c>
      <c r="G9095" t="s">
        <v>94</v>
      </c>
      <c r="H9095" t="s">
        <v>291</v>
      </c>
      <c r="I9095" t="s">
        <v>291</v>
      </c>
      <c r="J9095" t="s">
        <v>9</v>
      </c>
      <c r="O9095" t="s">
        <v>94</v>
      </c>
      <c r="P9095" t="s">
        <v>29</v>
      </c>
      <c r="Q9095" t="s">
        <v>9</v>
      </c>
      <c r="R9095" t="s">
        <v>122</v>
      </c>
      <c r="S9095" t="s">
        <v>127</v>
      </c>
      <c r="T9095">
        <v>12</v>
      </c>
      <c r="U9095" t="s">
        <v>475</v>
      </c>
      <c r="V9095" t="s">
        <v>282</v>
      </c>
      <c r="W9095" t="s">
        <v>1640</v>
      </c>
    </row>
    <row r="9096" spans="1:23" x14ac:dyDescent="0.25">
      <c r="A9096" t="s">
        <v>492</v>
      </c>
      <c r="B9096" s="1">
        <v>43678</v>
      </c>
      <c r="C9096">
        <v>2145.77</v>
      </c>
      <c r="D9096" t="s">
        <v>65</v>
      </c>
      <c r="E9096" t="s">
        <v>65</v>
      </c>
      <c r="F9096" t="s">
        <v>3605</v>
      </c>
      <c r="G9096" t="s">
        <v>55</v>
      </c>
      <c r="H9096" t="s">
        <v>18</v>
      </c>
      <c r="I9096" t="s">
        <v>18</v>
      </c>
      <c r="J9096" t="s">
        <v>9</v>
      </c>
      <c r="O9096" t="s">
        <v>55</v>
      </c>
      <c r="P9096" t="s">
        <v>9</v>
      </c>
      <c r="Q9096" t="s">
        <v>9</v>
      </c>
      <c r="R9096" t="s">
        <v>224</v>
      </c>
      <c r="S9096" t="s">
        <v>126</v>
      </c>
      <c r="T9096">
        <v>12</v>
      </c>
      <c r="U9096" t="s">
        <v>475</v>
      </c>
      <c r="W9096" t="s">
        <v>386</v>
      </c>
    </row>
    <row r="9097" spans="1:23" x14ac:dyDescent="0.25">
      <c r="A9097" t="s">
        <v>19</v>
      </c>
      <c r="B9097" s="1">
        <v>43678</v>
      </c>
      <c r="C9097">
        <v>-45000</v>
      </c>
      <c r="D9097" t="s">
        <v>1194</v>
      </c>
      <c r="E9097" t="s">
        <v>1194</v>
      </c>
      <c r="F9097" t="s">
        <v>3606</v>
      </c>
      <c r="G9097" t="s">
        <v>55</v>
      </c>
      <c r="H9097" t="s">
        <v>225</v>
      </c>
      <c r="I9097" t="s">
        <v>225</v>
      </c>
      <c r="J9097" t="s">
        <v>9</v>
      </c>
      <c r="O9097" t="s">
        <v>55</v>
      </c>
      <c r="P9097" t="s">
        <v>9</v>
      </c>
      <c r="Q9097" t="s">
        <v>3607</v>
      </c>
      <c r="R9097" t="s">
        <v>224</v>
      </c>
      <c r="S9097" t="s">
        <v>126</v>
      </c>
      <c r="T9097">
        <v>0</v>
      </c>
      <c r="U9097" t="s">
        <v>475</v>
      </c>
      <c r="V9097" t="s">
        <v>6075</v>
      </c>
      <c r="W9097" t="s">
        <v>386</v>
      </c>
    </row>
    <row r="9098" spans="1:23" x14ac:dyDescent="0.25">
      <c r="A9098" t="s">
        <v>19</v>
      </c>
      <c r="B9098" s="1">
        <v>43678</v>
      </c>
      <c r="C9098">
        <v>2300</v>
      </c>
      <c r="D9098" t="s">
        <v>2883</v>
      </c>
      <c r="E9098" t="s">
        <v>2883</v>
      </c>
      <c r="F9098" t="s">
        <v>2884</v>
      </c>
      <c r="G9098" t="s">
        <v>55</v>
      </c>
      <c r="H9098" t="s">
        <v>225</v>
      </c>
      <c r="I9098" t="s">
        <v>225</v>
      </c>
      <c r="J9098" t="s">
        <v>9</v>
      </c>
      <c r="O9098" t="s">
        <v>55</v>
      </c>
      <c r="P9098" t="s">
        <v>9</v>
      </c>
      <c r="Q9098" t="s">
        <v>9</v>
      </c>
      <c r="R9098" t="s">
        <v>224</v>
      </c>
      <c r="S9098" t="s">
        <v>126</v>
      </c>
      <c r="T9098">
        <v>0</v>
      </c>
      <c r="U9098" t="s">
        <v>475</v>
      </c>
      <c r="V9098" t="s">
        <v>6075</v>
      </c>
      <c r="W9098" t="s">
        <v>386</v>
      </c>
    </row>
    <row r="9099" spans="1:23" x14ac:dyDescent="0.25">
      <c r="A9099" t="s">
        <v>544</v>
      </c>
      <c r="B9099" s="1">
        <v>43678</v>
      </c>
      <c r="C9099">
        <v>-30.63</v>
      </c>
      <c r="D9099" t="s">
        <v>1383</v>
      </c>
      <c r="E9099" t="s">
        <v>1383</v>
      </c>
      <c r="F9099" t="s">
        <v>3494</v>
      </c>
      <c r="G9099" t="s">
        <v>105</v>
      </c>
      <c r="H9099" t="s">
        <v>28</v>
      </c>
      <c r="I9099" t="s">
        <v>28</v>
      </c>
      <c r="J9099" t="s">
        <v>3570</v>
      </c>
      <c r="K9099" t="s">
        <v>1285</v>
      </c>
      <c r="O9099" t="s">
        <v>105</v>
      </c>
      <c r="P9099" t="s">
        <v>9</v>
      </c>
      <c r="Q9099" t="s">
        <v>3593</v>
      </c>
      <c r="R9099" t="s">
        <v>122</v>
      </c>
      <c r="S9099" t="s">
        <v>124</v>
      </c>
      <c r="T9099">
        <v>1</v>
      </c>
      <c r="U9099" t="s">
        <v>475</v>
      </c>
      <c r="W9099" t="s">
        <v>386</v>
      </c>
    </row>
    <row r="9100" spans="1:23" x14ac:dyDescent="0.25">
      <c r="A9100" t="s">
        <v>19</v>
      </c>
      <c r="B9100" s="1">
        <v>43677</v>
      </c>
      <c r="C9100">
        <v>1.54</v>
      </c>
      <c r="D9100" t="s">
        <v>554</v>
      </c>
      <c r="E9100" t="s">
        <v>554</v>
      </c>
      <c r="F9100" t="s">
        <v>555</v>
      </c>
      <c r="G9100" t="s">
        <v>92</v>
      </c>
      <c r="H9100" t="s">
        <v>71</v>
      </c>
      <c r="I9100" t="s">
        <v>71</v>
      </c>
      <c r="J9100" t="s">
        <v>9</v>
      </c>
      <c r="O9100" t="s">
        <v>92</v>
      </c>
      <c r="P9100" t="s">
        <v>9</v>
      </c>
      <c r="Q9100" t="s">
        <v>9</v>
      </c>
      <c r="R9100" t="s">
        <v>92</v>
      </c>
      <c r="S9100" t="s">
        <v>127</v>
      </c>
      <c r="T9100">
        <v>12</v>
      </c>
      <c r="U9100" t="s">
        <v>475</v>
      </c>
      <c r="W9100" t="s">
        <v>386</v>
      </c>
    </row>
    <row r="9101" spans="1:23" x14ac:dyDescent="0.25">
      <c r="A9101" t="s">
        <v>553</v>
      </c>
      <c r="B9101" s="1">
        <v>43677</v>
      </c>
      <c r="C9101">
        <v>1</v>
      </c>
      <c r="D9101" t="s">
        <v>554</v>
      </c>
      <c r="E9101" t="s">
        <v>554</v>
      </c>
      <c r="F9101" t="s">
        <v>555</v>
      </c>
      <c r="G9101" t="s">
        <v>92</v>
      </c>
      <c r="H9101" t="s">
        <v>71</v>
      </c>
      <c r="I9101" t="s">
        <v>71</v>
      </c>
      <c r="J9101" t="s">
        <v>9</v>
      </c>
      <c r="O9101" t="s">
        <v>92</v>
      </c>
      <c r="P9101" t="s">
        <v>9</v>
      </c>
      <c r="Q9101" t="s">
        <v>9</v>
      </c>
      <c r="R9101" t="s">
        <v>92</v>
      </c>
      <c r="S9101" t="s">
        <v>127</v>
      </c>
      <c r="T9101">
        <v>12</v>
      </c>
      <c r="U9101" t="s">
        <v>475</v>
      </c>
      <c r="W9101" t="s">
        <v>386</v>
      </c>
    </row>
    <row r="9102" spans="1:23" x14ac:dyDescent="0.25">
      <c r="A9102" t="s">
        <v>34</v>
      </c>
      <c r="B9102" s="1">
        <v>43677</v>
      </c>
      <c r="C9102">
        <v>-1.65</v>
      </c>
      <c r="D9102" t="s">
        <v>491</v>
      </c>
      <c r="E9102" t="s">
        <v>491</v>
      </c>
      <c r="F9102" t="s">
        <v>3610</v>
      </c>
      <c r="G9102" t="s">
        <v>120</v>
      </c>
      <c r="H9102" t="s">
        <v>83</v>
      </c>
      <c r="I9102" t="s">
        <v>83</v>
      </c>
      <c r="J9102" t="s">
        <v>9</v>
      </c>
      <c r="K9102" t="s">
        <v>9</v>
      </c>
      <c r="L9102" t="s">
        <v>9</v>
      </c>
      <c r="M9102" t="s">
        <v>3611</v>
      </c>
      <c r="O9102" t="s">
        <v>120</v>
      </c>
      <c r="P9102" t="s">
        <v>9</v>
      </c>
      <c r="Q9102" t="s">
        <v>3612</v>
      </c>
      <c r="R9102" t="s">
        <v>122</v>
      </c>
      <c r="S9102" t="s">
        <v>127</v>
      </c>
      <c r="T9102">
        <v>12</v>
      </c>
      <c r="U9102" t="s">
        <v>475</v>
      </c>
      <c r="W9102" t="s">
        <v>386</v>
      </c>
    </row>
    <row r="9103" spans="1:23" x14ac:dyDescent="0.25">
      <c r="A9103" t="s">
        <v>487</v>
      </c>
      <c r="B9103" s="1">
        <v>43677</v>
      </c>
      <c r="C9103">
        <v>100</v>
      </c>
      <c r="D9103" t="s">
        <v>719</v>
      </c>
      <c r="E9103" t="s">
        <v>719</v>
      </c>
      <c r="F9103" t="s">
        <v>501</v>
      </c>
      <c r="G9103" t="s">
        <v>92</v>
      </c>
      <c r="H9103" t="s">
        <v>30</v>
      </c>
      <c r="I9103" t="s">
        <v>30</v>
      </c>
      <c r="J9103" t="s">
        <v>9</v>
      </c>
      <c r="O9103" t="s">
        <v>92</v>
      </c>
      <c r="P9103" t="s">
        <v>9</v>
      </c>
      <c r="Q9103" t="s">
        <v>9</v>
      </c>
      <c r="R9103" t="s">
        <v>92</v>
      </c>
      <c r="S9103" t="s">
        <v>127</v>
      </c>
      <c r="T9103">
        <v>12</v>
      </c>
      <c r="U9103" t="s">
        <v>475</v>
      </c>
      <c r="W9103" t="s">
        <v>386</v>
      </c>
    </row>
    <row r="9104" spans="1:23" x14ac:dyDescent="0.25">
      <c r="A9104" t="s">
        <v>544</v>
      </c>
      <c r="B9104" s="1">
        <v>43677</v>
      </c>
      <c r="C9104">
        <v>-12.1</v>
      </c>
      <c r="D9104" t="s">
        <v>634</v>
      </c>
      <c r="E9104" t="s">
        <v>634</v>
      </c>
      <c r="F9104" t="s">
        <v>1679</v>
      </c>
      <c r="G9104" t="s">
        <v>110</v>
      </c>
      <c r="H9104" t="s">
        <v>79</v>
      </c>
      <c r="I9104" t="s">
        <v>79</v>
      </c>
      <c r="J9104" t="s">
        <v>9</v>
      </c>
      <c r="O9104" t="s">
        <v>110</v>
      </c>
      <c r="P9104" t="s">
        <v>9</v>
      </c>
      <c r="Q9104" t="s">
        <v>3613</v>
      </c>
      <c r="R9104" t="s">
        <v>122</v>
      </c>
      <c r="S9104" t="s">
        <v>127</v>
      </c>
      <c r="T9104">
        <v>12</v>
      </c>
      <c r="U9104" t="s">
        <v>475</v>
      </c>
      <c r="V9104" t="s">
        <v>283</v>
      </c>
      <c r="W9104" t="s">
        <v>386</v>
      </c>
    </row>
    <row r="9105" spans="1:23" x14ac:dyDescent="0.25">
      <c r="A9105" t="s">
        <v>487</v>
      </c>
      <c r="B9105" s="1">
        <v>43677</v>
      </c>
      <c r="C9105">
        <v>-200</v>
      </c>
      <c r="D9105" t="s">
        <v>3300</v>
      </c>
      <c r="E9105" t="s">
        <v>3300</v>
      </c>
      <c r="F9105" t="s">
        <v>3609</v>
      </c>
      <c r="G9105" t="s">
        <v>55</v>
      </c>
      <c r="H9105" t="s">
        <v>225</v>
      </c>
      <c r="I9105" t="s">
        <v>225</v>
      </c>
      <c r="J9105" t="s">
        <v>9</v>
      </c>
      <c r="O9105" t="s">
        <v>55</v>
      </c>
      <c r="P9105" t="s">
        <v>9</v>
      </c>
      <c r="Q9105" t="s">
        <v>9</v>
      </c>
      <c r="R9105" t="s">
        <v>224</v>
      </c>
      <c r="S9105" t="s">
        <v>126</v>
      </c>
      <c r="T9105">
        <v>0</v>
      </c>
      <c r="U9105" t="s">
        <v>475</v>
      </c>
      <c r="V9105" t="s">
        <v>6075</v>
      </c>
      <c r="W9105" t="s">
        <v>386</v>
      </c>
    </row>
    <row r="9106" spans="1:23" x14ac:dyDescent="0.25">
      <c r="A9106" t="s">
        <v>356</v>
      </c>
      <c r="B9106" s="1">
        <v>43677</v>
      </c>
      <c r="C9106">
        <v>6.27</v>
      </c>
      <c r="D9106" t="s">
        <v>6618</v>
      </c>
      <c r="E9106" t="s">
        <v>6618</v>
      </c>
      <c r="F9106" t="s">
        <v>6487</v>
      </c>
      <c r="G9106" t="s">
        <v>89</v>
      </c>
      <c r="H9106" t="s">
        <v>69</v>
      </c>
      <c r="I9106" t="s">
        <v>69</v>
      </c>
      <c r="J9106" t="s">
        <v>9</v>
      </c>
      <c r="O9106" t="s">
        <v>89</v>
      </c>
      <c r="P9106" t="s">
        <v>9</v>
      </c>
      <c r="Q9106" t="s">
        <v>9</v>
      </c>
      <c r="R9106" t="s">
        <v>224</v>
      </c>
      <c r="S9106" t="s">
        <v>127</v>
      </c>
      <c r="T9106">
        <v>1</v>
      </c>
      <c r="U9106" t="s">
        <v>475</v>
      </c>
      <c r="W9106" t="s">
        <v>386</v>
      </c>
    </row>
    <row r="9107" spans="1:23" x14ac:dyDescent="0.25">
      <c r="A9107" t="s">
        <v>356</v>
      </c>
      <c r="B9107" s="1">
        <v>43677</v>
      </c>
      <c r="C9107">
        <v>15.19</v>
      </c>
      <c r="D9107" t="s">
        <v>6618</v>
      </c>
      <c r="E9107" t="s">
        <v>6618</v>
      </c>
      <c r="F9107" t="s">
        <v>6487</v>
      </c>
      <c r="G9107" t="s">
        <v>89</v>
      </c>
      <c r="H9107" t="s">
        <v>69</v>
      </c>
      <c r="I9107" t="s">
        <v>69</v>
      </c>
      <c r="J9107" t="s">
        <v>9</v>
      </c>
      <c r="O9107" t="s">
        <v>89</v>
      </c>
      <c r="P9107" t="s">
        <v>9</v>
      </c>
      <c r="Q9107" t="s">
        <v>9</v>
      </c>
      <c r="R9107" t="s">
        <v>224</v>
      </c>
      <c r="S9107" t="s">
        <v>127</v>
      </c>
      <c r="T9107">
        <v>1</v>
      </c>
      <c r="U9107" t="s">
        <v>475</v>
      </c>
      <c r="W9107" t="s">
        <v>386</v>
      </c>
    </row>
    <row r="9108" spans="1:23" x14ac:dyDescent="0.25">
      <c r="A9108" t="s">
        <v>356</v>
      </c>
      <c r="B9108" s="1">
        <v>43677</v>
      </c>
      <c r="C9108">
        <v>15.19</v>
      </c>
      <c r="D9108" t="s">
        <v>6618</v>
      </c>
      <c r="E9108" t="s">
        <v>6618</v>
      </c>
      <c r="F9108" t="s">
        <v>6487</v>
      </c>
      <c r="G9108" t="s">
        <v>89</v>
      </c>
      <c r="H9108" t="s">
        <v>69</v>
      </c>
      <c r="I9108" t="s">
        <v>69</v>
      </c>
      <c r="J9108" t="s">
        <v>9</v>
      </c>
      <c r="O9108" t="s">
        <v>89</v>
      </c>
      <c r="P9108" t="s">
        <v>9</v>
      </c>
      <c r="Q9108" t="s">
        <v>9</v>
      </c>
      <c r="R9108" t="s">
        <v>224</v>
      </c>
      <c r="S9108" t="s">
        <v>127</v>
      </c>
      <c r="T9108">
        <v>1</v>
      </c>
      <c r="U9108" t="s">
        <v>475</v>
      </c>
      <c r="W9108" t="s">
        <v>386</v>
      </c>
    </row>
    <row r="9109" spans="1:23" x14ac:dyDescent="0.25">
      <c r="A9109" t="s">
        <v>391</v>
      </c>
      <c r="B9109" s="1">
        <v>43677</v>
      </c>
      <c r="C9109">
        <v>0.06</v>
      </c>
      <c r="D9109" t="s">
        <v>554</v>
      </c>
      <c r="E9109" t="s">
        <v>554</v>
      </c>
      <c r="F9109" t="s">
        <v>555</v>
      </c>
      <c r="G9109" t="s">
        <v>92</v>
      </c>
      <c r="H9109" t="s">
        <v>71</v>
      </c>
      <c r="I9109" t="s">
        <v>71</v>
      </c>
      <c r="J9109" t="s">
        <v>9</v>
      </c>
      <c r="O9109" t="s">
        <v>92</v>
      </c>
      <c r="P9109" t="s">
        <v>9</v>
      </c>
      <c r="Q9109" t="s">
        <v>9</v>
      </c>
      <c r="R9109" t="s">
        <v>92</v>
      </c>
      <c r="S9109" t="s">
        <v>127</v>
      </c>
      <c r="T9109">
        <v>12</v>
      </c>
      <c r="U9109" t="s">
        <v>475</v>
      </c>
      <c r="W9109" t="s">
        <v>386</v>
      </c>
    </row>
    <row r="9110" spans="1:23" x14ac:dyDescent="0.25">
      <c r="A9110" t="s">
        <v>356</v>
      </c>
      <c r="B9110" s="1">
        <v>43677</v>
      </c>
      <c r="C9110">
        <v>6.27</v>
      </c>
      <c r="D9110" t="s">
        <v>6618</v>
      </c>
      <c r="E9110" t="s">
        <v>6618</v>
      </c>
      <c r="F9110" t="s">
        <v>6487</v>
      </c>
      <c r="G9110" t="s">
        <v>89</v>
      </c>
      <c r="H9110" t="s">
        <v>69</v>
      </c>
      <c r="I9110" t="s">
        <v>69</v>
      </c>
      <c r="J9110" t="s">
        <v>9</v>
      </c>
      <c r="O9110" t="s">
        <v>89</v>
      </c>
      <c r="P9110" t="s">
        <v>9</v>
      </c>
      <c r="Q9110" t="s">
        <v>9</v>
      </c>
      <c r="R9110" t="s">
        <v>224</v>
      </c>
      <c r="S9110" t="s">
        <v>127</v>
      </c>
      <c r="T9110">
        <v>1</v>
      </c>
      <c r="U9110" t="s">
        <v>475</v>
      </c>
      <c r="W9110" t="s">
        <v>386</v>
      </c>
    </row>
    <row r="9111" spans="1:23" x14ac:dyDescent="0.25">
      <c r="A9111" t="s">
        <v>19</v>
      </c>
      <c r="B9111" s="1">
        <v>43677</v>
      </c>
      <c r="C9111">
        <v>635</v>
      </c>
      <c r="D9111" t="s">
        <v>1049</v>
      </c>
      <c r="E9111" t="s">
        <v>1049</v>
      </c>
      <c r="F9111" t="s">
        <v>1050</v>
      </c>
      <c r="G9111" t="s">
        <v>92</v>
      </c>
      <c r="H9111" t="s">
        <v>135</v>
      </c>
      <c r="I9111" t="s">
        <v>135</v>
      </c>
      <c r="J9111" t="s">
        <v>9</v>
      </c>
      <c r="O9111" t="s">
        <v>92</v>
      </c>
      <c r="P9111" t="s">
        <v>9</v>
      </c>
      <c r="Q9111" t="s">
        <v>9</v>
      </c>
      <c r="R9111" t="s">
        <v>92</v>
      </c>
      <c r="S9111" t="s">
        <v>127</v>
      </c>
      <c r="T9111">
        <v>1</v>
      </c>
      <c r="U9111" t="s">
        <v>475</v>
      </c>
      <c r="V9111" t="s">
        <v>284</v>
      </c>
      <c r="W9111" t="s">
        <v>386</v>
      </c>
    </row>
    <row r="9112" spans="1:23" x14ac:dyDescent="0.25">
      <c r="A9112" t="s">
        <v>336</v>
      </c>
      <c r="B9112" s="1">
        <v>43677</v>
      </c>
      <c r="C9112">
        <v>2</v>
      </c>
      <c r="D9112" t="s">
        <v>852</v>
      </c>
      <c r="E9112" t="s">
        <v>852</v>
      </c>
      <c r="F9112" t="s">
        <v>853</v>
      </c>
      <c r="G9112" t="s">
        <v>101</v>
      </c>
      <c r="H9112" t="s">
        <v>23</v>
      </c>
      <c r="I9112" t="s">
        <v>23</v>
      </c>
      <c r="J9112" t="s">
        <v>9</v>
      </c>
      <c r="O9112" t="s">
        <v>101</v>
      </c>
      <c r="P9112" t="s">
        <v>9</v>
      </c>
      <c r="Q9112" t="s">
        <v>9</v>
      </c>
      <c r="R9112" t="s">
        <v>122</v>
      </c>
      <c r="S9112" t="s">
        <v>127</v>
      </c>
      <c r="T9112">
        <v>12</v>
      </c>
      <c r="U9112" t="s">
        <v>475</v>
      </c>
      <c r="W9112" t="s">
        <v>386</v>
      </c>
    </row>
    <row r="9113" spans="1:23" x14ac:dyDescent="0.25">
      <c r="A9113" t="s">
        <v>413</v>
      </c>
      <c r="B9113" s="1">
        <v>43677</v>
      </c>
      <c r="C9113">
        <v>-5000</v>
      </c>
      <c r="D9113" t="s">
        <v>3300</v>
      </c>
      <c r="E9113" t="s">
        <v>3300</v>
      </c>
      <c r="F9113" t="s">
        <v>3608</v>
      </c>
      <c r="G9113" t="s">
        <v>55</v>
      </c>
      <c r="H9113" t="s">
        <v>225</v>
      </c>
      <c r="I9113" t="s">
        <v>225</v>
      </c>
      <c r="J9113" t="s">
        <v>9</v>
      </c>
      <c r="O9113" t="s">
        <v>55</v>
      </c>
      <c r="P9113" t="s">
        <v>9</v>
      </c>
      <c r="Q9113" t="s">
        <v>9</v>
      </c>
      <c r="R9113" t="s">
        <v>224</v>
      </c>
      <c r="S9113" t="s">
        <v>126</v>
      </c>
      <c r="T9113">
        <v>0</v>
      </c>
      <c r="U9113" t="s">
        <v>475</v>
      </c>
      <c r="V9113" t="s">
        <v>6075</v>
      </c>
      <c r="W9113" t="s">
        <v>386</v>
      </c>
    </row>
    <row r="9114" spans="1:23" x14ac:dyDescent="0.25">
      <c r="A9114" t="s">
        <v>336</v>
      </c>
      <c r="B9114" s="1">
        <v>43677</v>
      </c>
      <c r="C9114">
        <v>0.25</v>
      </c>
      <c r="D9114" t="s">
        <v>556</v>
      </c>
      <c r="E9114" t="s">
        <v>556</v>
      </c>
      <c r="F9114" t="s">
        <v>546</v>
      </c>
      <c r="G9114" t="s">
        <v>92</v>
      </c>
      <c r="H9114" t="s">
        <v>71</v>
      </c>
      <c r="I9114" t="s">
        <v>71</v>
      </c>
      <c r="J9114" t="s">
        <v>9</v>
      </c>
      <c r="O9114" t="s">
        <v>92</v>
      </c>
      <c r="P9114" t="s">
        <v>9</v>
      </c>
      <c r="Q9114" t="s">
        <v>9</v>
      </c>
      <c r="R9114" t="s">
        <v>92</v>
      </c>
      <c r="S9114" t="s">
        <v>127</v>
      </c>
      <c r="T9114">
        <v>12</v>
      </c>
      <c r="U9114" t="s">
        <v>475</v>
      </c>
      <c r="W9114" t="s">
        <v>386</v>
      </c>
    </row>
    <row r="9115" spans="1:23" x14ac:dyDescent="0.25">
      <c r="A9115" t="s">
        <v>19</v>
      </c>
      <c r="B9115" s="1">
        <v>43677</v>
      </c>
      <c r="C9115">
        <v>3814.27</v>
      </c>
      <c r="D9115" t="s">
        <v>562</v>
      </c>
      <c r="E9115" t="s">
        <v>562</v>
      </c>
      <c r="F9115" t="s">
        <v>563</v>
      </c>
      <c r="G9115" t="s">
        <v>92</v>
      </c>
      <c r="H9115" t="s">
        <v>30</v>
      </c>
      <c r="I9115" t="s">
        <v>30</v>
      </c>
      <c r="J9115" t="s">
        <v>9</v>
      </c>
      <c r="O9115" t="s">
        <v>92</v>
      </c>
      <c r="P9115" t="s">
        <v>9</v>
      </c>
      <c r="Q9115" t="s">
        <v>9</v>
      </c>
      <c r="R9115" t="s">
        <v>92</v>
      </c>
      <c r="S9115" t="s">
        <v>127</v>
      </c>
      <c r="T9115">
        <v>12</v>
      </c>
      <c r="U9115" t="s">
        <v>475</v>
      </c>
      <c r="W9115" t="s">
        <v>386</v>
      </c>
    </row>
    <row r="9116" spans="1:23" x14ac:dyDescent="0.25">
      <c r="A9116" t="s">
        <v>19</v>
      </c>
      <c r="B9116" s="1">
        <v>43677</v>
      </c>
      <c r="C9116">
        <v>4065.09</v>
      </c>
      <c r="D9116" t="s">
        <v>719</v>
      </c>
      <c r="E9116" t="s">
        <v>719</v>
      </c>
      <c r="F9116" t="s">
        <v>565</v>
      </c>
      <c r="G9116" t="s">
        <v>92</v>
      </c>
      <c r="H9116" t="s">
        <v>30</v>
      </c>
      <c r="I9116" t="s">
        <v>30</v>
      </c>
      <c r="J9116" t="s">
        <v>9</v>
      </c>
      <c r="O9116" t="s">
        <v>92</v>
      </c>
      <c r="P9116" t="s">
        <v>9</v>
      </c>
      <c r="Q9116" t="s">
        <v>9</v>
      </c>
      <c r="R9116" t="s">
        <v>92</v>
      </c>
      <c r="S9116" t="s">
        <v>127</v>
      </c>
      <c r="T9116">
        <v>12</v>
      </c>
      <c r="U9116" t="s">
        <v>475</v>
      </c>
      <c r="W9116" t="s">
        <v>386</v>
      </c>
    </row>
    <row r="9117" spans="1:23" x14ac:dyDescent="0.25">
      <c r="A9117" t="s">
        <v>6411</v>
      </c>
      <c r="B9117" s="1">
        <v>43676</v>
      </c>
      <c r="C9117">
        <v>2.68</v>
      </c>
      <c r="D9117" t="s">
        <v>556</v>
      </c>
      <c r="E9117" t="s">
        <v>556</v>
      </c>
      <c r="F9117" t="s">
        <v>8332</v>
      </c>
      <c r="G9117" t="s">
        <v>92</v>
      </c>
      <c r="H9117" t="s">
        <v>71</v>
      </c>
      <c r="I9117" t="s">
        <v>71</v>
      </c>
      <c r="J9117" t="s">
        <v>9</v>
      </c>
      <c r="O9117" t="s">
        <v>92</v>
      </c>
      <c r="P9117" t="s">
        <v>9</v>
      </c>
      <c r="Q9117" t="s">
        <v>9</v>
      </c>
      <c r="R9117" t="s">
        <v>92</v>
      </c>
      <c r="S9117" t="s">
        <v>127</v>
      </c>
      <c r="T9117">
        <v>12</v>
      </c>
      <c r="U9117" t="s">
        <v>475</v>
      </c>
      <c r="W9117" t="s">
        <v>386</v>
      </c>
    </row>
    <row r="9118" spans="1:23" x14ac:dyDescent="0.25">
      <c r="A9118" t="s">
        <v>553</v>
      </c>
      <c r="B9118" s="1">
        <v>43676</v>
      </c>
      <c r="C9118">
        <v>8252.0400000000009</v>
      </c>
      <c r="D9118" t="s">
        <v>789</v>
      </c>
      <c r="E9118" t="s">
        <v>789</v>
      </c>
      <c r="F9118" t="s">
        <v>790</v>
      </c>
      <c r="G9118" t="s">
        <v>55</v>
      </c>
      <c r="H9118" t="s">
        <v>225</v>
      </c>
      <c r="I9118" t="s">
        <v>225</v>
      </c>
      <c r="J9118" t="s">
        <v>9</v>
      </c>
      <c r="O9118" t="s">
        <v>55</v>
      </c>
      <c r="P9118" t="s">
        <v>9</v>
      </c>
      <c r="Q9118" t="s">
        <v>9</v>
      </c>
      <c r="R9118" t="s">
        <v>224</v>
      </c>
      <c r="S9118" t="s">
        <v>126</v>
      </c>
      <c r="T9118">
        <v>0</v>
      </c>
      <c r="U9118" t="s">
        <v>475</v>
      </c>
      <c r="V9118" t="s">
        <v>6075</v>
      </c>
      <c r="W9118" t="s">
        <v>386</v>
      </c>
    </row>
    <row r="9119" spans="1:23" x14ac:dyDescent="0.25">
      <c r="A9119" t="s">
        <v>413</v>
      </c>
      <c r="B9119" s="1">
        <v>43676</v>
      </c>
      <c r="C9119">
        <v>-8660.44</v>
      </c>
      <c r="D9119" t="s">
        <v>1194</v>
      </c>
      <c r="E9119" t="s">
        <v>1194</v>
      </c>
      <c r="F9119" t="s">
        <v>3614</v>
      </c>
      <c r="G9119" t="s">
        <v>55</v>
      </c>
      <c r="H9119" t="s">
        <v>225</v>
      </c>
      <c r="I9119" t="s">
        <v>225</v>
      </c>
      <c r="J9119" t="s">
        <v>9</v>
      </c>
      <c r="O9119" t="s">
        <v>55</v>
      </c>
      <c r="P9119" t="s">
        <v>9</v>
      </c>
      <c r="Q9119" t="s">
        <v>9</v>
      </c>
      <c r="R9119" t="s">
        <v>224</v>
      </c>
      <c r="S9119" t="s">
        <v>126</v>
      </c>
      <c r="T9119">
        <v>0</v>
      </c>
      <c r="U9119" t="s">
        <v>475</v>
      </c>
      <c r="V9119" t="s">
        <v>6075</v>
      </c>
      <c r="W9119" t="s">
        <v>386</v>
      </c>
    </row>
    <row r="9120" spans="1:23" x14ac:dyDescent="0.25">
      <c r="A9120" t="s">
        <v>19</v>
      </c>
      <c r="B9120" s="1">
        <v>43676</v>
      </c>
      <c r="C9120">
        <v>-8252.0400000000009</v>
      </c>
      <c r="D9120" t="s">
        <v>791</v>
      </c>
      <c r="E9120" t="s">
        <v>791</v>
      </c>
      <c r="F9120" t="s">
        <v>792</v>
      </c>
      <c r="G9120" t="s">
        <v>55</v>
      </c>
      <c r="H9120" t="s">
        <v>225</v>
      </c>
      <c r="I9120" t="s">
        <v>225</v>
      </c>
      <c r="J9120" t="s">
        <v>9</v>
      </c>
      <c r="O9120" t="s">
        <v>55</v>
      </c>
      <c r="P9120" t="s">
        <v>9</v>
      </c>
      <c r="Q9120" t="s">
        <v>9</v>
      </c>
      <c r="R9120" t="s">
        <v>224</v>
      </c>
      <c r="S9120" t="s">
        <v>126</v>
      </c>
      <c r="T9120">
        <v>0</v>
      </c>
      <c r="U9120" t="s">
        <v>475</v>
      </c>
      <c r="V9120" t="s">
        <v>6075</v>
      </c>
      <c r="W9120" t="s">
        <v>386</v>
      </c>
    </row>
    <row r="9121" spans="1:23" x14ac:dyDescent="0.25">
      <c r="A9121" t="s">
        <v>63</v>
      </c>
      <c r="B9121" s="1">
        <v>43676</v>
      </c>
      <c r="C9121">
        <v>139.88999999999999</v>
      </c>
      <c r="D9121" t="s">
        <v>789</v>
      </c>
      <c r="E9121" t="s">
        <v>789</v>
      </c>
      <c r="F9121" t="s">
        <v>790</v>
      </c>
      <c r="G9121" t="s">
        <v>55</v>
      </c>
      <c r="H9121" t="s">
        <v>225</v>
      </c>
      <c r="I9121" t="s">
        <v>225</v>
      </c>
      <c r="J9121" t="s">
        <v>9</v>
      </c>
      <c r="O9121" t="s">
        <v>55</v>
      </c>
      <c r="P9121" t="s">
        <v>9</v>
      </c>
      <c r="Q9121" t="s">
        <v>9</v>
      </c>
      <c r="R9121" t="s">
        <v>224</v>
      </c>
      <c r="S9121" t="s">
        <v>126</v>
      </c>
      <c r="T9121">
        <v>0</v>
      </c>
      <c r="U9121" t="s">
        <v>475</v>
      </c>
      <c r="V9121" t="s">
        <v>6075</v>
      </c>
      <c r="W9121" t="s">
        <v>386</v>
      </c>
    </row>
    <row r="9122" spans="1:23" x14ac:dyDescent="0.25">
      <c r="A9122" t="s">
        <v>19</v>
      </c>
      <c r="B9122" s="1">
        <v>43676</v>
      </c>
      <c r="C9122">
        <v>-139.88999999999999</v>
      </c>
      <c r="D9122" t="s">
        <v>621</v>
      </c>
      <c r="E9122" t="s">
        <v>621</v>
      </c>
      <c r="F9122" t="s">
        <v>1852</v>
      </c>
      <c r="G9122" t="s">
        <v>55</v>
      </c>
      <c r="H9122" t="s">
        <v>225</v>
      </c>
      <c r="I9122" t="s">
        <v>225</v>
      </c>
      <c r="J9122" t="s">
        <v>9</v>
      </c>
      <c r="O9122" t="s">
        <v>55</v>
      </c>
      <c r="P9122" t="s">
        <v>9</v>
      </c>
      <c r="Q9122" t="s">
        <v>9</v>
      </c>
      <c r="R9122" t="s">
        <v>224</v>
      </c>
      <c r="S9122" t="s">
        <v>126</v>
      </c>
      <c r="T9122">
        <v>0</v>
      </c>
      <c r="U9122" t="s">
        <v>475</v>
      </c>
      <c r="V9122" t="s">
        <v>6075</v>
      </c>
      <c r="W9122" t="s">
        <v>386</v>
      </c>
    </row>
    <row r="9123" spans="1:23" x14ac:dyDescent="0.25">
      <c r="A9123" t="s">
        <v>508</v>
      </c>
      <c r="B9123" s="1">
        <v>43676</v>
      </c>
      <c r="C9123">
        <v>-17.059999999999999</v>
      </c>
      <c r="D9123" t="s">
        <v>491</v>
      </c>
      <c r="E9123" t="s">
        <v>491</v>
      </c>
      <c r="F9123" t="s">
        <v>491</v>
      </c>
      <c r="G9123" t="s">
        <v>100</v>
      </c>
      <c r="H9123" t="s">
        <v>84</v>
      </c>
      <c r="I9123" t="s">
        <v>84</v>
      </c>
      <c r="J9123" t="s">
        <v>9</v>
      </c>
      <c r="K9123" t="s">
        <v>9</v>
      </c>
      <c r="L9123" t="s">
        <v>9</v>
      </c>
      <c r="M9123" t="s">
        <v>3611</v>
      </c>
      <c r="O9123" t="s">
        <v>100</v>
      </c>
      <c r="P9123" t="s">
        <v>509</v>
      </c>
      <c r="Q9123" t="s">
        <v>3623</v>
      </c>
      <c r="R9123" t="s">
        <v>122</v>
      </c>
      <c r="S9123" t="s">
        <v>125</v>
      </c>
      <c r="T9123">
        <v>1</v>
      </c>
      <c r="U9123" t="s">
        <v>475</v>
      </c>
      <c r="V9123" t="s">
        <v>272</v>
      </c>
      <c r="W9123" t="s">
        <v>386</v>
      </c>
    </row>
    <row r="9124" spans="1:23" x14ac:dyDescent="0.25">
      <c r="A9124" t="s">
        <v>544</v>
      </c>
      <c r="B9124" s="1">
        <v>43676</v>
      </c>
      <c r="C9124">
        <v>-18.52</v>
      </c>
      <c r="D9124" t="s">
        <v>3618</v>
      </c>
      <c r="E9124" t="s">
        <v>3618</v>
      </c>
      <c r="F9124" t="s">
        <v>3619</v>
      </c>
      <c r="G9124" t="s">
        <v>104</v>
      </c>
      <c r="H9124" t="s">
        <v>12</v>
      </c>
      <c r="I9124" t="s">
        <v>12</v>
      </c>
      <c r="J9124" t="s">
        <v>9</v>
      </c>
      <c r="O9124" t="s">
        <v>104</v>
      </c>
      <c r="P9124" t="s">
        <v>9</v>
      </c>
      <c r="Q9124" t="s">
        <v>9</v>
      </c>
      <c r="R9124" t="s">
        <v>122</v>
      </c>
      <c r="S9124" t="s">
        <v>127</v>
      </c>
      <c r="T9124">
        <v>12</v>
      </c>
      <c r="U9124" t="s">
        <v>475</v>
      </c>
      <c r="W9124" t="s">
        <v>386</v>
      </c>
    </row>
    <row r="9125" spans="1:23" x14ac:dyDescent="0.25">
      <c r="A9125" t="s">
        <v>508</v>
      </c>
      <c r="B9125" s="1">
        <v>43676</v>
      </c>
      <c r="C9125">
        <v>17.059999999999999</v>
      </c>
      <c r="D9125" t="s">
        <v>491</v>
      </c>
      <c r="E9125" t="s">
        <v>491</v>
      </c>
      <c r="F9125" t="s">
        <v>491</v>
      </c>
      <c r="G9125" t="s">
        <v>92</v>
      </c>
      <c r="H9125" t="s">
        <v>49</v>
      </c>
      <c r="I9125" t="s">
        <v>49</v>
      </c>
      <c r="J9125" t="s">
        <v>9</v>
      </c>
      <c r="K9125" t="s">
        <v>9</v>
      </c>
      <c r="L9125" t="s">
        <v>9</v>
      </c>
      <c r="M9125" t="s">
        <v>3611</v>
      </c>
      <c r="O9125" t="s">
        <v>92</v>
      </c>
      <c r="P9125" t="s">
        <v>509</v>
      </c>
      <c r="Q9125" t="s">
        <v>3621</v>
      </c>
      <c r="R9125" t="s">
        <v>92</v>
      </c>
      <c r="S9125" t="s">
        <v>127</v>
      </c>
      <c r="T9125">
        <v>12</v>
      </c>
      <c r="U9125" t="s">
        <v>475</v>
      </c>
      <c r="W9125" t="s">
        <v>386</v>
      </c>
    </row>
    <row r="9126" spans="1:23" x14ac:dyDescent="0.25">
      <c r="A9126" t="s">
        <v>966</v>
      </c>
      <c r="B9126" s="1">
        <v>43676</v>
      </c>
      <c r="C9126">
        <v>8660.44</v>
      </c>
      <c r="D9126" t="s">
        <v>1198</v>
      </c>
      <c r="E9126" t="s">
        <v>1198</v>
      </c>
      <c r="F9126" t="s">
        <v>3620</v>
      </c>
      <c r="G9126" t="s">
        <v>55</v>
      </c>
      <c r="H9126" t="s">
        <v>225</v>
      </c>
      <c r="I9126" t="s">
        <v>225</v>
      </c>
      <c r="J9126" t="s">
        <v>9</v>
      </c>
      <c r="O9126" t="s">
        <v>55</v>
      </c>
      <c r="P9126" t="s">
        <v>9</v>
      </c>
      <c r="Q9126" t="s">
        <v>9</v>
      </c>
      <c r="R9126" t="s">
        <v>224</v>
      </c>
      <c r="S9126" t="s">
        <v>126</v>
      </c>
      <c r="T9126">
        <v>0</v>
      </c>
      <c r="U9126" t="s">
        <v>475</v>
      </c>
      <c r="V9126" t="s">
        <v>6075</v>
      </c>
      <c r="W9126" t="s">
        <v>386</v>
      </c>
    </row>
    <row r="9127" spans="1:23" x14ac:dyDescent="0.25">
      <c r="A9127" t="s">
        <v>34</v>
      </c>
      <c r="B9127" s="1">
        <v>43676</v>
      </c>
      <c r="C9127">
        <v>-131.02000000000001</v>
      </c>
      <c r="D9127" t="s">
        <v>1405</v>
      </c>
      <c r="E9127" t="s">
        <v>1405</v>
      </c>
      <c r="F9127" t="s">
        <v>394</v>
      </c>
      <c r="G9127" t="s">
        <v>88</v>
      </c>
      <c r="H9127" t="s">
        <v>223</v>
      </c>
      <c r="I9127" t="s">
        <v>223</v>
      </c>
      <c r="J9127" t="s">
        <v>9</v>
      </c>
      <c r="O9127" t="s">
        <v>88</v>
      </c>
      <c r="P9127" t="s">
        <v>9</v>
      </c>
      <c r="Q9127" t="s">
        <v>3615</v>
      </c>
      <c r="R9127" t="s">
        <v>122</v>
      </c>
      <c r="S9127" t="s">
        <v>127</v>
      </c>
      <c r="T9127">
        <v>1</v>
      </c>
      <c r="U9127" t="s">
        <v>475</v>
      </c>
      <c r="W9127" t="s">
        <v>386</v>
      </c>
    </row>
    <row r="9128" spans="1:23" x14ac:dyDescent="0.25">
      <c r="A9128" t="s">
        <v>414</v>
      </c>
      <c r="B9128" s="1">
        <v>43676</v>
      </c>
      <c r="C9128">
        <v>88771.79</v>
      </c>
      <c r="D9128" t="s">
        <v>3622</v>
      </c>
      <c r="E9128" t="s">
        <v>3622</v>
      </c>
      <c r="F9128" t="s">
        <v>3620</v>
      </c>
      <c r="G9128" t="s">
        <v>55</v>
      </c>
      <c r="H9128" t="s">
        <v>225</v>
      </c>
      <c r="I9128" t="s">
        <v>225</v>
      </c>
      <c r="J9128" t="s">
        <v>9</v>
      </c>
      <c r="O9128" t="s">
        <v>55</v>
      </c>
      <c r="P9128" t="s">
        <v>9</v>
      </c>
      <c r="Q9128" t="s">
        <v>9</v>
      </c>
      <c r="R9128" t="s">
        <v>224</v>
      </c>
      <c r="S9128" t="s">
        <v>126</v>
      </c>
      <c r="T9128">
        <v>0</v>
      </c>
      <c r="U9128" t="s">
        <v>475</v>
      </c>
      <c r="V9128" t="s">
        <v>6075</v>
      </c>
      <c r="W9128" t="s">
        <v>386</v>
      </c>
    </row>
    <row r="9129" spans="1:23" x14ac:dyDescent="0.25">
      <c r="A9129" t="s">
        <v>413</v>
      </c>
      <c r="B9129" s="1">
        <v>43676</v>
      </c>
      <c r="C9129">
        <v>-88771.79</v>
      </c>
      <c r="D9129" t="s">
        <v>3616</v>
      </c>
      <c r="E9129" t="s">
        <v>3616</v>
      </c>
      <c r="F9129" t="s">
        <v>3617</v>
      </c>
      <c r="G9129" t="s">
        <v>55</v>
      </c>
      <c r="H9129" t="s">
        <v>225</v>
      </c>
      <c r="I9129" t="s">
        <v>225</v>
      </c>
      <c r="J9129" t="s">
        <v>9</v>
      </c>
      <c r="O9129" t="s">
        <v>55</v>
      </c>
      <c r="P9129" t="s">
        <v>9</v>
      </c>
      <c r="Q9129" t="s">
        <v>9</v>
      </c>
      <c r="R9129" t="s">
        <v>224</v>
      </c>
      <c r="S9129" t="s">
        <v>126</v>
      </c>
      <c r="T9129">
        <v>0</v>
      </c>
      <c r="U9129" t="s">
        <v>475</v>
      </c>
      <c r="V9129" t="s">
        <v>6075</v>
      </c>
      <c r="W9129" t="s">
        <v>386</v>
      </c>
    </row>
    <row r="9130" spans="1:23" x14ac:dyDescent="0.25">
      <c r="A9130" t="s">
        <v>19</v>
      </c>
      <c r="B9130" s="1">
        <v>43675</v>
      </c>
      <c r="C9130">
        <v>-787.5</v>
      </c>
      <c r="D9130" t="s">
        <v>3624</v>
      </c>
      <c r="E9130" t="s">
        <v>3624</v>
      </c>
      <c r="F9130" t="s">
        <v>3625</v>
      </c>
      <c r="G9130" t="s">
        <v>117</v>
      </c>
      <c r="H9130" t="s">
        <v>45</v>
      </c>
      <c r="I9130" t="s">
        <v>45</v>
      </c>
      <c r="J9130" t="s">
        <v>9</v>
      </c>
      <c r="O9130" t="s">
        <v>117</v>
      </c>
      <c r="P9130" t="s">
        <v>9</v>
      </c>
      <c r="Q9130" t="s">
        <v>3626</v>
      </c>
      <c r="R9130" t="s">
        <v>122</v>
      </c>
      <c r="S9130" t="s">
        <v>127</v>
      </c>
      <c r="T9130">
        <v>12</v>
      </c>
      <c r="U9130" t="s">
        <v>475</v>
      </c>
      <c r="W9130" t="s">
        <v>386</v>
      </c>
    </row>
    <row r="9131" spans="1:23" x14ac:dyDescent="0.25">
      <c r="A9131" t="s">
        <v>492</v>
      </c>
      <c r="B9131" s="1">
        <v>43675</v>
      </c>
      <c r="C9131">
        <v>-22.01</v>
      </c>
      <c r="D9131" t="s">
        <v>497</v>
      </c>
      <c r="E9131" t="s">
        <v>497</v>
      </c>
      <c r="F9131" t="s">
        <v>1252</v>
      </c>
      <c r="G9131" t="s">
        <v>78</v>
      </c>
      <c r="H9131" t="s">
        <v>27</v>
      </c>
      <c r="I9131" t="s">
        <v>27</v>
      </c>
      <c r="J9131" t="s">
        <v>9</v>
      </c>
      <c r="O9131" t="s">
        <v>78</v>
      </c>
      <c r="P9131" t="s">
        <v>9</v>
      </c>
      <c r="Q9131" t="s">
        <v>3627</v>
      </c>
      <c r="R9131" t="s">
        <v>122</v>
      </c>
      <c r="S9131" t="s">
        <v>127</v>
      </c>
      <c r="T9131">
        <v>1</v>
      </c>
      <c r="U9131" t="s">
        <v>475</v>
      </c>
      <c r="W9131" t="s">
        <v>386</v>
      </c>
    </row>
    <row r="9132" spans="1:23" x14ac:dyDescent="0.25">
      <c r="A9132" t="s">
        <v>492</v>
      </c>
      <c r="B9132" s="1">
        <v>43675</v>
      </c>
      <c r="C9132">
        <v>-30.38</v>
      </c>
      <c r="D9132" t="s">
        <v>3628</v>
      </c>
      <c r="E9132" t="s">
        <v>3628</v>
      </c>
      <c r="F9132" t="s">
        <v>3629</v>
      </c>
      <c r="G9132" t="s">
        <v>118</v>
      </c>
      <c r="H9132" t="s">
        <v>52</v>
      </c>
      <c r="I9132" t="s">
        <v>52</v>
      </c>
      <c r="J9132" t="s">
        <v>9</v>
      </c>
      <c r="O9132" t="s">
        <v>118</v>
      </c>
      <c r="P9132" t="s">
        <v>9</v>
      </c>
      <c r="Q9132" t="s">
        <v>3630</v>
      </c>
      <c r="R9132" t="s">
        <v>122</v>
      </c>
      <c r="S9132" t="s">
        <v>127</v>
      </c>
      <c r="T9132">
        <v>12</v>
      </c>
      <c r="U9132" t="s">
        <v>475</v>
      </c>
      <c r="W9132" t="s">
        <v>386</v>
      </c>
    </row>
    <row r="9133" spans="1:23" x14ac:dyDescent="0.25">
      <c r="A9133" t="s">
        <v>492</v>
      </c>
      <c r="B9133" s="1">
        <v>43675</v>
      </c>
      <c r="C9133">
        <v>-10.99</v>
      </c>
      <c r="D9133" t="s">
        <v>588</v>
      </c>
      <c r="E9133" t="s">
        <v>588</v>
      </c>
      <c r="F9133" t="s">
        <v>589</v>
      </c>
      <c r="G9133" t="s">
        <v>13</v>
      </c>
      <c r="H9133" t="s">
        <v>37</v>
      </c>
      <c r="I9133" t="s">
        <v>37</v>
      </c>
      <c r="J9133" t="s">
        <v>9</v>
      </c>
      <c r="O9133" t="s">
        <v>13</v>
      </c>
      <c r="P9133" t="s">
        <v>9</v>
      </c>
      <c r="Q9133" t="s">
        <v>9</v>
      </c>
      <c r="R9133" t="s">
        <v>122</v>
      </c>
      <c r="S9133" t="s">
        <v>127</v>
      </c>
      <c r="T9133">
        <v>12</v>
      </c>
      <c r="U9133" t="s">
        <v>475</v>
      </c>
      <c r="W9133" t="s">
        <v>386</v>
      </c>
    </row>
    <row r="9134" spans="1:23" x14ac:dyDescent="0.25">
      <c r="A9134" t="s">
        <v>492</v>
      </c>
      <c r="B9134" s="1">
        <v>43675</v>
      </c>
      <c r="C9134">
        <v>-50</v>
      </c>
      <c r="D9134" t="s">
        <v>1184</v>
      </c>
      <c r="E9134" t="s">
        <v>1184</v>
      </c>
      <c r="F9134" t="s">
        <v>1908</v>
      </c>
      <c r="G9134" t="s">
        <v>117</v>
      </c>
      <c r="H9134" t="s">
        <v>45</v>
      </c>
      <c r="I9134" t="s">
        <v>45</v>
      </c>
      <c r="J9134" t="s">
        <v>9</v>
      </c>
      <c r="O9134" t="s">
        <v>117</v>
      </c>
      <c r="P9134" t="s">
        <v>9</v>
      </c>
      <c r="Q9134" t="s">
        <v>1909</v>
      </c>
      <c r="R9134" t="s">
        <v>122</v>
      </c>
      <c r="S9134" t="s">
        <v>127</v>
      </c>
      <c r="T9134">
        <v>12</v>
      </c>
      <c r="U9134" t="s">
        <v>475</v>
      </c>
      <c r="W9134" t="s">
        <v>386</v>
      </c>
    </row>
    <row r="9135" spans="1:23" x14ac:dyDescent="0.25">
      <c r="A9135" t="s">
        <v>19</v>
      </c>
      <c r="B9135" s="1">
        <v>43675</v>
      </c>
      <c r="C9135">
        <v>-697.73</v>
      </c>
      <c r="D9135" t="s">
        <v>145</v>
      </c>
      <c r="E9135" t="s">
        <v>145</v>
      </c>
      <c r="F9135" t="s">
        <v>695</v>
      </c>
      <c r="G9135" t="s">
        <v>55</v>
      </c>
      <c r="H9135" t="s">
        <v>18</v>
      </c>
      <c r="I9135" t="s">
        <v>18</v>
      </c>
      <c r="J9135" t="s">
        <v>9</v>
      </c>
      <c r="O9135" t="s">
        <v>55</v>
      </c>
      <c r="P9135" t="s">
        <v>9</v>
      </c>
      <c r="Q9135" t="s">
        <v>9</v>
      </c>
      <c r="R9135" t="s">
        <v>224</v>
      </c>
      <c r="S9135" t="s">
        <v>126</v>
      </c>
      <c r="T9135">
        <v>12</v>
      </c>
      <c r="U9135" t="s">
        <v>475</v>
      </c>
      <c r="W9135" t="s">
        <v>386</v>
      </c>
    </row>
    <row r="9136" spans="1:23" x14ac:dyDescent="0.25">
      <c r="A9136" t="s">
        <v>544</v>
      </c>
      <c r="B9136" s="1">
        <v>43674</v>
      </c>
      <c r="C9136">
        <v>-15.08</v>
      </c>
      <c r="D9136" t="s">
        <v>3635</v>
      </c>
      <c r="E9136" t="s">
        <v>3635</v>
      </c>
      <c r="F9136" t="s">
        <v>3636</v>
      </c>
      <c r="G9136" t="s">
        <v>105</v>
      </c>
      <c r="H9136" t="s">
        <v>28</v>
      </c>
      <c r="I9136" t="s">
        <v>28</v>
      </c>
      <c r="J9136" t="s">
        <v>3633</v>
      </c>
      <c r="K9136" t="s">
        <v>1280</v>
      </c>
      <c r="O9136" t="s">
        <v>105</v>
      </c>
      <c r="P9136" t="s">
        <v>9</v>
      </c>
      <c r="Q9136" t="s">
        <v>3634</v>
      </c>
      <c r="R9136" t="s">
        <v>122</v>
      </c>
      <c r="S9136" t="s">
        <v>124</v>
      </c>
      <c r="T9136">
        <v>1</v>
      </c>
      <c r="U9136" t="s">
        <v>475</v>
      </c>
      <c r="W9136" t="s">
        <v>386</v>
      </c>
    </row>
    <row r="9137" spans="1:23" x14ac:dyDescent="0.25">
      <c r="A9137" t="s">
        <v>544</v>
      </c>
      <c r="B9137" s="1">
        <v>43674</v>
      </c>
      <c r="C9137">
        <v>-31.67</v>
      </c>
      <c r="D9137" t="s">
        <v>3631</v>
      </c>
      <c r="E9137" t="s">
        <v>3631</v>
      </c>
      <c r="F9137" t="s">
        <v>3632</v>
      </c>
      <c r="G9137" t="s">
        <v>105</v>
      </c>
      <c r="H9137" t="s">
        <v>28</v>
      </c>
      <c r="I9137" t="s">
        <v>28</v>
      </c>
      <c r="J9137" t="s">
        <v>3633</v>
      </c>
      <c r="K9137" t="s">
        <v>1280</v>
      </c>
      <c r="O9137" t="s">
        <v>105</v>
      </c>
      <c r="P9137" t="s">
        <v>9</v>
      </c>
      <c r="Q9137" t="s">
        <v>3634</v>
      </c>
      <c r="R9137" t="s">
        <v>122</v>
      </c>
      <c r="S9137" t="s">
        <v>124</v>
      </c>
      <c r="T9137">
        <v>1</v>
      </c>
      <c r="U9137" t="s">
        <v>475</v>
      </c>
      <c r="W9137" t="s">
        <v>386</v>
      </c>
    </row>
    <row r="9138" spans="1:23" x14ac:dyDescent="0.25">
      <c r="A9138" t="s">
        <v>544</v>
      </c>
      <c r="B9138" s="1">
        <v>43674</v>
      </c>
      <c r="C9138">
        <v>-43.98</v>
      </c>
      <c r="D9138" t="s">
        <v>3637</v>
      </c>
      <c r="E9138" t="s">
        <v>3637</v>
      </c>
      <c r="F9138" t="s">
        <v>3638</v>
      </c>
      <c r="G9138" t="s">
        <v>104</v>
      </c>
      <c r="H9138" t="s">
        <v>7</v>
      </c>
      <c r="I9138" t="s">
        <v>7</v>
      </c>
      <c r="J9138" t="s">
        <v>9</v>
      </c>
      <c r="O9138" t="s">
        <v>104</v>
      </c>
      <c r="P9138" t="s">
        <v>9</v>
      </c>
      <c r="Q9138" t="s">
        <v>9</v>
      </c>
      <c r="R9138" t="s">
        <v>122</v>
      </c>
      <c r="S9138" t="s">
        <v>127</v>
      </c>
      <c r="T9138">
        <v>12</v>
      </c>
      <c r="U9138" t="s">
        <v>475</v>
      </c>
      <c r="W9138" t="s">
        <v>386</v>
      </c>
    </row>
    <row r="9139" spans="1:23" x14ac:dyDescent="0.25">
      <c r="A9139" t="s">
        <v>605</v>
      </c>
      <c r="B9139" s="1">
        <v>43673</v>
      </c>
      <c r="C9139">
        <v>-20.47</v>
      </c>
      <c r="D9139" t="s">
        <v>744</v>
      </c>
      <c r="E9139" t="s">
        <v>744</v>
      </c>
      <c r="F9139" t="s">
        <v>745</v>
      </c>
      <c r="G9139" t="s">
        <v>104</v>
      </c>
      <c r="H9139" t="s">
        <v>7</v>
      </c>
      <c r="I9139" t="s">
        <v>7</v>
      </c>
      <c r="J9139" t="s">
        <v>9</v>
      </c>
      <c r="O9139" t="s">
        <v>104</v>
      </c>
      <c r="P9139" t="s">
        <v>9</v>
      </c>
      <c r="Q9139" t="s">
        <v>9</v>
      </c>
      <c r="R9139" t="s">
        <v>122</v>
      </c>
      <c r="S9139" t="s">
        <v>127</v>
      </c>
      <c r="T9139">
        <v>12</v>
      </c>
      <c r="U9139" t="s">
        <v>475</v>
      </c>
      <c r="W9139" t="s">
        <v>386</v>
      </c>
    </row>
    <row r="9140" spans="1:23" x14ac:dyDescent="0.25">
      <c r="A9140" t="s">
        <v>605</v>
      </c>
      <c r="B9140" s="1">
        <v>43673</v>
      </c>
      <c r="C9140">
        <v>-35.81</v>
      </c>
      <c r="D9140" t="s">
        <v>1895</v>
      </c>
      <c r="E9140" t="s">
        <v>1895</v>
      </c>
      <c r="F9140" t="s">
        <v>2644</v>
      </c>
      <c r="G9140" t="s">
        <v>104</v>
      </c>
      <c r="H9140" t="s">
        <v>7</v>
      </c>
      <c r="I9140" t="s">
        <v>7</v>
      </c>
      <c r="J9140" t="s">
        <v>9</v>
      </c>
      <c r="O9140" t="s">
        <v>104</v>
      </c>
      <c r="P9140" t="s">
        <v>9</v>
      </c>
      <c r="Q9140" t="s">
        <v>9</v>
      </c>
      <c r="R9140" t="s">
        <v>122</v>
      </c>
      <c r="S9140" t="s">
        <v>127</v>
      </c>
      <c r="T9140">
        <v>12</v>
      </c>
      <c r="U9140" t="s">
        <v>475</v>
      </c>
      <c r="W9140" t="s">
        <v>386</v>
      </c>
    </row>
    <row r="9141" spans="1:23" x14ac:dyDescent="0.25">
      <c r="A9141" t="s">
        <v>492</v>
      </c>
      <c r="B9141" s="1">
        <v>43673</v>
      </c>
      <c r="C9141">
        <v>-142</v>
      </c>
      <c r="D9141" t="s">
        <v>1888</v>
      </c>
      <c r="E9141" t="s">
        <v>1888</v>
      </c>
      <c r="F9141" t="s">
        <v>523</v>
      </c>
      <c r="G9141" t="s">
        <v>94</v>
      </c>
      <c r="H9141" t="s">
        <v>73</v>
      </c>
      <c r="I9141" t="s">
        <v>73</v>
      </c>
      <c r="J9141" t="s">
        <v>9</v>
      </c>
      <c r="O9141" t="s">
        <v>94</v>
      </c>
      <c r="P9141" t="s">
        <v>29</v>
      </c>
      <c r="Q9141" t="s">
        <v>9</v>
      </c>
      <c r="R9141" t="s">
        <v>122</v>
      </c>
      <c r="S9141" t="s">
        <v>127</v>
      </c>
      <c r="T9141">
        <v>1</v>
      </c>
      <c r="U9141" t="s">
        <v>475</v>
      </c>
      <c r="V9141" t="s">
        <v>262</v>
      </c>
      <c r="W9141" t="s">
        <v>1640</v>
      </c>
    </row>
    <row r="9142" spans="1:23" x14ac:dyDescent="0.25">
      <c r="A9142" t="s">
        <v>492</v>
      </c>
      <c r="B9142" s="1">
        <v>43673</v>
      </c>
      <c r="C9142">
        <v>-184.38</v>
      </c>
      <c r="D9142" t="s">
        <v>495</v>
      </c>
      <c r="E9142" t="s">
        <v>495</v>
      </c>
      <c r="F9142" t="s">
        <v>496</v>
      </c>
      <c r="G9142" t="s">
        <v>104</v>
      </c>
      <c r="H9142" t="s">
        <v>16</v>
      </c>
      <c r="I9142" t="s">
        <v>16</v>
      </c>
      <c r="J9142" t="s">
        <v>9</v>
      </c>
      <c r="O9142" t="s">
        <v>104</v>
      </c>
      <c r="P9142" t="s">
        <v>9</v>
      </c>
      <c r="Q9142" t="s">
        <v>9</v>
      </c>
      <c r="R9142" t="s">
        <v>122</v>
      </c>
      <c r="S9142" t="s">
        <v>127</v>
      </c>
      <c r="T9142">
        <v>12</v>
      </c>
      <c r="U9142" t="s">
        <v>475</v>
      </c>
      <c r="W9142" t="s">
        <v>386</v>
      </c>
    </row>
    <row r="9143" spans="1:23" x14ac:dyDescent="0.25">
      <c r="A9143" t="s">
        <v>3639</v>
      </c>
      <c r="B9143" s="1">
        <v>43672</v>
      </c>
      <c r="C9143">
        <v>697.73</v>
      </c>
      <c r="D9143" t="s">
        <v>145</v>
      </c>
      <c r="E9143" t="s">
        <v>145</v>
      </c>
      <c r="F9143" t="s">
        <v>703</v>
      </c>
      <c r="G9143" t="s">
        <v>55</v>
      </c>
      <c r="H9143" t="s">
        <v>18</v>
      </c>
      <c r="I9143" t="s">
        <v>18</v>
      </c>
      <c r="J9143" t="s">
        <v>9</v>
      </c>
      <c r="O9143" t="s">
        <v>55</v>
      </c>
      <c r="P9143" t="s">
        <v>9</v>
      </c>
      <c r="Q9143" t="s">
        <v>9</v>
      </c>
      <c r="R9143" t="s">
        <v>224</v>
      </c>
      <c r="S9143" t="s">
        <v>126</v>
      </c>
      <c r="T9143">
        <v>12</v>
      </c>
      <c r="U9143" t="s">
        <v>475</v>
      </c>
      <c r="W9143" t="s">
        <v>386</v>
      </c>
    </row>
    <row r="9144" spans="1:23" x14ac:dyDescent="0.25">
      <c r="A9144" t="s">
        <v>605</v>
      </c>
      <c r="B9144" s="1">
        <v>43672</v>
      </c>
      <c r="C9144">
        <v>-13.18</v>
      </c>
      <c r="D9144" t="s">
        <v>606</v>
      </c>
      <c r="E9144" t="s">
        <v>606</v>
      </c>
      <c r="F9144" t="s">
        <v>3640</v>
      </c>
      <c r="G9144" t="s">
        <v>13</v>
      </c>
      <c r="H9144" t="s">
        <v>11</v>
      </c>
      <c r="I9144" t="s">
        <v>11</v>
      </c>
      <c r="J9144" t="s">
        <v>9</v>
      </c>
      <c r="O9144" t="s">
        <v>13</v>
      </c>
      <c r="P9144" t="s">
        <v>9</v>
      </c>
      <c r="Q9144" t="s">
        <v>9</v>
      </c>
      <c r="R9144" t="s">
        <v>122</v>
      </c>
      <c r="S9144" t="s">
        <v>127</v>
      </c>
      <c r="T9144">
        <v>12</v>
      </c>
      <c r="U9144" t="s">
        <v>475</v>
      </c>
      <c r="W9144" t="s">
        <v>386</v>
      </c>
    </row>
    <row r="9145" spans="1:23" x14ac:dyDescent="0.25">
      <c r="A9145" t="s">
        <v>492</v>
      </c>
      <c r="B9145" s="1">
        <v>43672</v>
      </c>
      <c r="C9145">
        <v>-2.4</v>
      </c>
      <c r="D9145" t="s">
        <v>892</v>
      </c>
      <c r="E9145" t="s">
        <v>892</v>
      </c>
      <c r="F9145" t="s">
        <v>893</v>
      </c>
      <c r="G9145" t="s">
        <v>10</v>
      </c>
      <c r="H9145" t="s">
        <v>39</v>
      </c>
      <c r="I9145" t="s">
        <v>39</v>
      </c>
      <c r="J9145" t="s">
        <v>9</v>
      </c>
      <c r="O9145" t="s">
        <v>10</v>
      </c>
      <c r="P9145" t="s">
        <v>9</v>
      </c>
      <c r="Q9145" t="s">
        <v>9</v>
      </c>
      <c r="R9145" t="s">
        <v>122</v>
      </c>
      <c r="S9145" t="s">
        <v>127</v>
      </c>
      <c r="T9145">
        <v>12</v>
      </c>
      <c r="U9145" t="s">
        <v>475</v>
      </c>
      <c r="W9145" t="s">
        <v>386</v>
      </c>
    </row>
    <row r="9146" spans="1:23" x14ac:dyDescent="0.25">
      <c r="A9146" t="s">
        <v>544</v>
      </c>
      <c r="B9146" s="1">
        <v>43672</v>
      </c>
      <c r="C9146">
        <v>-33.61</v>
      </c>
      <c r="D9146" t="s">
        <v>3641</v>
      </c>
      <c r="E9146" t="s">
        <v>3641</v>
      </c>
      <c r="F9146" t="s">
        <v>3642</v>
      </c>
      <c r="G9146" t="s">
        <v>105</v>
      </c>
      <c r="H9146" t="s">
        <v>28</v>
      </c>
      <c r="I9146" t="s">
        <v>28</v>
      </c>
      <c r="J9146" t="s">
        <v>3633</v>
      </c>
      <c r="K9146" t="s">
        <v>1280</v>
      </c>
      <c r="O9146" t="s">
        <v>105</v>
      </c>
      <c r="P9146" t="s">
        <v>9</v>
      </c>
      <c r="Q9146" t="s">
        <v>3634</v>
      </c>
      <c r="R9146" t="s">
        <v>122</v>
      </c>
      <c r="S9146" t="s">
        <v>124</v>
      </c>
      <c r="T9146">
        <v>1</v>
      </c>
      <c r="U9146" t="s">
        <v>475</v>
      </c>
      <c r="W9146" t="s">
        <v>386</v>
      </c>
    </row>
    <row r="9147" spans="1:23" x14ac:dyDescent="0.25">
      <c r="A9147" t="s">
        <v>19</v>
      </c>
      <c r="B9147" s="1">
        <v>43672</v>
      </c>
      <c r="C9147">
        <v>23174.560000000001</v>
      </c>
      <c r="D9147" t="s">
        <v>3386</v>
      </c>
      <c r="E9147" t="s">
        <v>3386</v>
      </c>
      <c r="F9147" t="s">
        <v>1413</v>
      </c>
      <c r="G9147" t="s">
        <v>92</v>
      </c>
      <c r="H9147" t="s">
        <v>380</v>
      </c>
      <c r="I9147" t="s">
        <v>380</v>
      </c>
      <c r="J9147" t="s">
        <v>9</v>
      </c>
      <c r="O9147" t="s">
        <v>92</v>
      </c>
      <c r="P9147" t="s">
        <v>9</v>
      </c>
      <c r="Q9147" t="s">
        <v>9</v>
      </c>
      <c r="R9147" t="s">
        <v>92</v>
      </c>
      <c r="S9147" t="s">
        <v>125</v>
      </c>
      <c r="T9147">
        <v>1</v>
      </c>
      <c r="U9147" t="s">
        <v>475</v>
      </c>
      <c r="W9147" t="s">
        <v>386</v>
      </c>
    </row>
    <row r="9148" spans="1:23" x14ac:dyDescent="0.25">
      <c r="A9148" t="s">
        <v>492</v>
      </c>
      <c r="B9148" s="1">
        <v>43671</v>
      </c>
      <c r="C9148">
        <v>-15</v>
      </c>
      <c r="D9148" t="s">
        <v>612</v>
      </c>
      <c r="E9148" t="s">
        <v>612</v>
      </c>
      <c r="F9148" t="s">
        <v>1169</v>
      </c>
      <c r="G9148" t="s">
        <v>110</v>
      </c>
      <c r="H9148" t="s">
        <v>79</v>
      </c>
      <c r="I9148" t="s">
        <v>79</v>
      </c>
      <c r="J9148" t="s">
        <v>9</v>
      </c>
      <c r="O9148" t="s">
        <v>110</v>
      </c>
      <c r="P9148" t="s">
        <v>9</v>
      </c>
      <c r="Q9148" t="s">
        <v>2885</v>
      </c>
      <c r="R9148" t="s">
        <v>122</v>
      </c>
      <c r="S9148" t="s">
        <v>127</v>
      </c>
      <c r="T9148">
        <v>12</v>
      </c>
      <c r="U9148" t="s">
        <v>475</v>
      </c>
      <c r="V9148" t="s">
        <v>283</v>
      </c>
      <c r="W9148" t="s">
        <v>386</v>
      </c>
    </row>
    <row r="9149" spans="1:23" x14ac:dyDescent="0.25">
      <c r="A9149" t="s">
        <v>544</v>
      </c>
      <c r="B9149" s="1">
        <v>43671</v>
      </c>
      <c r="C9149">
        <v>-13.96</v>
      </c>
      <c r="D9149" t="s">
        <v>2265</v>
      </c>
      <c r="E9149" t="s">
        <v>2265</v>
      </c>
      <c r="F9149" t="s">
        <v>2266</v>
      </c>
      <c r="G9149" t="s">
        <v>104</v>
      </c>
      <c r="H9149" t="s">
        <v>7</v>
      </c>
      <c r="I9149" t="s">
        <v>7</v>
      </c>
      <c r="J9149" t="s">
        <v>9</v>
      </c>
      <c r="O9149" t="s">
        <v>104</v>
      </c>
      <c r="P9149" t="s">
        <v>9</v>
      </c>
      <c r="Q9149" t="s">
        <v>9</v>
      </c>
      <c r="R9149" t="s">
        <v>122</v>
      </c>
      <c r="S9149" t="s">
        <v>127</v>
      </c>
      <c r="T9149">
        <v>12</v>
      </c>
      <c r="U9149" t="s">
        <v>475</v>
      </c>
      <c r="W9149" t="s">
        <v>386</v>
      </c>
    </row>
    <row r="9150" spans="1:23" x14ac:dyDescent="0.25">
      <c r="A9150" t="s">
        <v>19</v>
      </c>
      <c r="B9150" s="1">
        <v>43671</v>
      </c>
      <c r="C9150">
        <v>-321.37</v>
      </c>
      <c r="D9150" t="s">
        <v>609</v>
      </c>
      <c r="E9150" t="s">
        <v>609</v>
      </c>
      <c r="F9150" t="s">
        <v>610</v>
      </c>
      <c r="G9150" t="s">
        <v>10</v>
      </c>
      <c r="H9150" t="s">
        <v>20</v>
      </c>
      <c r="I9150" t="s">
        <v>20</v>
      </c>
      <c r="J9150" t="s">
        <v>9</v>
      </c>
      <c r="O9150" t="s">
        <v>10</v>
      </c>
      <c r="P9150" t="s">
        <v>9</v>
      </c>
      <c r="Q9150" t="s">
        <v>9</v>
      </c>
      <c r="R9150" t="s">
        <v>122</v>
      </c>
      <c r="S9150" t="s">
        <v>127</v>
      </c>
      <c r="T9150">
        <v>12</v>
      </c>
      <c r="U9150" t="s">
        <v>475</v>
      </c>
      <c r="W9150" t="s">
        <v>386</v>
      </c>
    </row>
    <row r="9151" spans="1:23" x14ac:dyDescent="0.25">
      <c r="A9151" t="s">
        <v>19</v>
      </c>
      <c r="B9151" s="1">
        <v>43671</v>
      </c>
      <c r="C9151">
        <v>-48</v>
      </c>
      <c r="D9151" t="s">
        <v>673</v>
      </c>
      <c r="E9151" t="s">
        <v>673</v>
      </c>
      <c r="F9151" t="s">
        <v>3644</v>
      </c>
      <c r="G9151" t="s">
        <v>92</v>
      </c>
      <c r="H9151" t="s">
        <v>135</v>
      </c>
      <c r="I9151" t="s">
        <v>135</v>
      </c>
      <c r="J9151" t="s">
        <v>9</v>
      </c>
      <c r="O9151" t="s">
        <v>92</v>
      </c>
      <c r="P9151" t="s">
        <v>9</v>
      </c>
      <c r="Q9151" t="s">
        <v>9</v>
      </c>
      <c r="R9151" t="s">
        <v>92</v>
      </c>
      <c r="S9151" t="s">
        <v>127</v>
      </c>
      <c r="T9151">
        <v>1</v>
      </c>
      <c r="U9151" t="s">
        <v>475</v>
      </c>
      <c r="V9151" t="s">
        <v>284</v>
      </c>
      <c r="W9151" t="s">
        <v>386</v>
      </c>
    </row>
    <row r="9152" spans="1:23" x14ac:dyDescent="0.25">
      <c r="A9152" t="s">
        <v>19</v>
      </c>
      <c r="B9152" s="1">
        <v>43671</v>
      </c>
      <c r="C9152">
        <v>-1740.7</v>
      </c>
      <c r="D9152" t="s">
        <v>17</v>
      </c>
      <c r="E9152" t="s">
        <v>17</v>
      </c>
      <c r="F9152" t="s">
        <v>778</v>
      </c>
      <c r="G9152" t="s">
        <v>55</v>
      </c>
      <c r="H9152" t="s">
        <v>18</v>
      </c>
      <c r="I9152" t="s">
        <v>18</v>
      </c>
      <c r="J9152" t="s">
        <v>9</v>
      </c>
      <c r="O9152" t="s">
        <v>55</v>
      </c>
      <c r="P9152" t="s">
        <v>9</v>
      </c>
      <c r="Q9152" t="s">
        <v>9</v>
      </c>
      <c r="R9152" t="s">
        <v>224</v>
      </c>
      <c r="S9152" t="s">
        <v>126</v>
      </c>
      <c r="T9152">
        <v>12</v>
      </c>
      <c r="U9152" t="s">
        <v>475</v>
      </c>
      <c r="W9152" t="s">
        <v>386</v>
      </c>
    </row>
    <row r="9153" spans="1:23" x14ac:dyDescent="0.25">
      <c r="A9153" t="s">
        <v>6411</v>
      </c>
      <c r="B9153" s="1">
        <v>43671</v>
      </c>
      <c r="C9153">
        <v>127.6</v>
      </c>
      <c r="D9153" t="s">
        <v>8267</v>
      </c>
      <c r="E9153" t="s">
        <v>8267</v>
      </c>
      <c r="F9153" t="s">
        <v>8268</v>
      </c>
      <c r="G9153" t="s">
        <v>89</v>
      </c>
      <c r="H9153" t="s">
        <v>69</v>
      </c>
      <c r="I9153" t="s">
        <v>69</v>
      </c>
      <c r="J9153" t="s">
        <v>9</v>
      </c>
      <c r="O9153" t="s">
        <v>89</v>
      </c>
      <c r="P9153" t="s">
        <v>9</v>
      </c>
      <c r="Q9153" t="s">
        <v>9</v>
      </c>
      <c r="R9153" t="s">
        <v>224</v>
      </c>
      <c r="S9153" t="s">
        <v>127</v>
      </c>
      <c r="T9153">
        <v>1</v>
      </c>
      <c r="U9153" t="s">
        <v>475</v>
      </c>
      <c r="W9153" t="s">
        <v>386</v>
      </c>
    </row>
    <row r="9154" spans="1:23" x14ac:dyDescent="0.25">
      <c r="A9154" t="s">
        <v>492</v>
      </c>
      <c r="B9154" s="1">
        <v>43671</v>
      </c>
      <c r="C9154">
        <v>-7.68</v>
      </c>
      <c r="D9154" t="s">
        <v>3501</v>
      </c>
      <c r="E9154" t="s">
        <v>3501</v>
      </c>
      <c r="F9154" t="s">
        <v>3502</v>
      </c>
      <c r="G9154" t="s">
        <v>117</v>
      </c>
      <c r="H9154" t="s">
        <v>44</v>
      </c>
      <c r="I9154" t="s">
        <v>44</v>
      </c>
      <c r="J9154" t="s">
        <v>9</v>
      </c>
      <c r="O9154" t="s">
        <v>117</v>
      </c>
      <c r="P9154" t="s">
        <v>9</v>
      </c>
      <c r="Q9154" t="s">
        <v>3643</v>
      </c>
      <c r="R9154" t="s">
        <v>122</v>
      </c>
      <c r="S9154" t="s">
        <v>127</v>
      </c>
      <c r="T9154">
        <v>12</v>
      </c>
      <c r="U9154" t="s">
        <v>475</v>
      </c>
      <c r="W9154" t="s">
        <v>386</v>
      </c>
    </row>
    <row r="9155" spans="1:23" x14ac:dyDescent="0.25">
      <c r="A9155" t="s">
        <v>492</v>
      </c>
      <c r="B9155" s="1">
        <v>43671</v>
      </c>
      <c r="C9155">
        <v>-22.02</v>
      </c>
      <c r="D9155" t="s">
        <v>3163</v>
      </c>
      <c r="E9155" t="s">
        <v>3163</v>
      </c>
      <c r="F9155" t="s">
        <v>3164</v>
      </c>
      <c r="G9155" t="s">
        <v>10</v>
      </c>
      <c r="H9155" t="s">
        <v>98</v>
      </c>
      <c r="I9155" t="s">
        <v>98</v>
      </c>
      <c r="J9155" t="s">
        <v>9</v>
      </c>
      <c r="O9155" t="s">
        <v>10</v>
      </c>
      <c r="P9155" t="s">
        <v>9</v>
      </c>
      <c r="Q9155" t="s">
        <v>9</v>
      </c>
      <c r="R9155" t="s">
        <v>122</v>
      </c>
      <c r="S9155" t="s">
        <v>125</v>
      </c>
      <c r="T9155">
        <v>1</v>
      </c>
      <c r="U9155" t="s">
        <v>475</v>
      </c>
      <c r="W9155" t="s">
        <v>386</v>
      </c>
    </row>
    <row r="9156" spans="1:23" x14ac:dyDescent="0.25">
      <c r="A9156" t="s">
        <v>19</v>
      </c>
      <c r="B9156" s="1">
        <v>43670</v>
      </c>
      <c r="C9156">
        <v>-13.18</v>
      </c>
      <c r="D9156" t="s">
        <v>25</v>
      </c>
      <c r="E9156" t="s">
        <v>25</v>
      </c>
      <c r="F9156" t="s">
        <v>611</v>
      </c>
      <c r="G9156" t="s">
        <v>55</v>
      </c>
      <c r="H9156" t="s">
        <v>18</v>
      </c>
      <c r="I9156" t="s">
        <v>18</v>
      </c>
      <c r="J9156" t="s">
        <v>9</v>
      </c>
      <c r="O9156" t="s">
        <v>55</v>
      </c>
      <c r="P9156" t="s">
        <v>9</v>
      </c>
      <c r="Q9156" t="s">
        <v>9</v>
      </c>
      <c r="R9156" t="s">
        <v>224</v>
      </c>
      <c r="S9156" t="s">
        <v>126</v>
      </c>
      <c r="T9156">
        <v>12</v>
      </c>
      <c r="U9156" t="s">
        <v>475</v>
      </c>
      <c r="W9156" t="s">
        <v>386</v>
      </c>
    </row>
    <row r="9157" spans="1:23" x14ac:dyDescent="0.25">
      <c r="A9157" t="s">
        <v>544</v>
      </c>
      <c r="B9157" s="1">
        <v>43670</v>
      </c>
      <c r="C9157">
        <v>-8.82</v>
      </c>
      <c r="D9157" t="s">
        <v>495</v>
      </c>
      <c r="E9157" t="s">
        <v>495</v>
      </c>
      <c r="F9157" t="s">
        <v>601</v>
      </c>
      <c r="G9157" t="s">
        <v>104</v>
      </c>
      <c r="H9157" t="s">
        <v>7</v>
      </c>
      <c r="I9157" t="s">
        <v>7</v>
      </c>
      <c r="J9157" t="s">
        <v>9</v>
      </c>
      <c r="O9157" t="s">
        <v>104</v>
      </c>
      <c r="P9157" t="s">
        <v>9</v>
      </c>
      <c r="Q9157" t="s">
        <v>3645</v>
      </c>
      <c r="R9157" t="s">
        <v>122</v>
      </c>
      <c r="S9157" t="s">
        <v>127</v>
      </c>
      <c r="T9157">
        <v>12</v>
      </c>
      <c r="U9157" t="s">
        <v>475</v>
      </c>
      <c r="W9157" t="s">
        <v>386</v>
      </c>
    </row>
    <row r="9158" spans="1:23" x14ac:dyDescent="0.25">
      <c r="A9158" t="s">
        <v>19</v>
      </c>
      <c r="B9158" s="1">
        <v>43670</v>
      </c>
      <c r="C9158">
        <v>-36.08</v>
      </c>
      <c r="D9158" t="s">
        <v>524</v>
      </c>
      <c r="E9158" t="s">
        <v>524</v>
      </c>
      <c r="F9158" t="s">
        <v>525</v>
      </c>
      <c r="G9158" t="s">
        <v>111</v>
      </c>
      <c r="H9158" t="s">
        <v>26</v>
      </c>
      <c r="I9158" t="s">
        <v>26</v>
      </c>
      <c r="J9158" t="s">
        <v>9</v>
      </c>
      <c r="O9158" t="s">
        <v>111</v>
      </c>
      <c r="P9158" t="s">
        <v>9</v>
      </c>
      <c r="Q9158" t="s">
        <v>9</v>
      </c>
      <c r="R9158" t="s">
        <v>122</v>
      </c>
      <c r="S9158" t="s">
        <v>127</v>
      </c>
      <c r="T9158">
        <v>1</v>
      </c>
      <c r="U9158" t="s">
        <v>475</v>
      </c>
      <c r="V9158" t="s">
        <v>268</v>
      </c>
      <c r="W9158" t="s">
        <v>386</v>
      </c>
    </row>
    <row r="9159" spans="1:23" x14ac:dyDescent="0.25">
      <c r="A9159" t="s">
        <v>34</v>
      </c>
      <c r="B9159" s="1">
        <v>43670</v>
      </c>
      <c r="C9159">
        <v>-7.2</v>
      </c>
      <c r="D9159" t="s">
        <v>491</v>
      </c>
      <c r="E9159" t="s">
        <v>491</v>
      </c>
      <c r="F9159" t="s">
        <v>3646</v>
      </c>
      <c r="G9159" t="s">
        <v>118</v>
      </c>
      <c r="H9159" t="s">
        <v>51</v>
      </c>
      <c r="I9159" t="s">
        <v>51</v>
      </c>
      <c r="J9159" t="s">
        <v>9</v>
      </c>
      <c r="K9159" t="s">
        <v>9</v>
      </c>
      <c r="L9159" t="s">
        <v>9</v>
      </c>
      <c r="M9159" t="s">
        <v>3647</v>
      </c>
      <c r="O9159" t="s">
        <v>118</v>
      </c>
      <c r="P9159" t="s">
        <v>9</v>
      </c>
      <c r="Q9159" t="s">
        <v>3648</v>
      </c>
      <c r="R9159" t="s">
        <v>122</v>
      </c>
      <c r="S9159" t="s">
        <v>127</v>
      </c>
      <c r="T9159">
        <v>12</v>
      </c>
      <c r="U9159" t="s">
        <v>475</v>
      </c>
      <c r="W9159" t="s">
        <v>386</v>
      </c>
    </row>
    <row r="9160" spans="1:23" x14ac:dyDescent="0.25">
      <c r="A9160" t="s">
        <v>544</v>
      </c>
      <c r="B9160" s="1">
        <v>43670</v>
      </c>
      <c r="C9160">
        <v>1740.7</v>
      </c>
      <c r="D9160" t="s">
        <v>17</v>
      </c>
      <c r="E9160" t="s">
        <v>17</v>
      </c>
      <c r="F9160" t="s">
        <v>867</v>
      </c>
      <c r="G9160" t="s">
        <v>55</v>
      </c>
      <c r="H9160" t="s">
        <v>18</v>
      </c>
      <c r="I9160" t="s">
        <v>18</v>
      </c>
      <c r="J9160" t="s">
        <v>9</v>
      </c>
      <c r="O9160" t="s">
        <v>55</v>
      </c>
      <c r="P9160" t="s">
        <v>9</v>
      </c>
      <c r="Q9160" t="s">
        <v>9</v>
      </c>
      <c r="R9160" t="s">
        <v>224</v>
      </c>
      <c r="S9160" t="s">
        <v>126</v>
      </c>
      <c r="T9160">
        <v>12</v>
      </c>
      <c r="U9160" t="s">
        <v>475</v>
      </c>
      <c r="W9160" t="s">
        <v>386</v>
      </c>
    </row>
    <row r="9161" spans="1:23" x14ac:dyDescent="0.25">
      <c r="A9161" t="s">
        <v>63</v>
      </c>
      <c r="B9161" s="1">
        <v>43670</v>
      </c>
      <c r="C9161">
        <v>-139.88999999999999</v>
      </c>
      <c r="D9161" t="s">
        <v>146</v>
      </c>
      <c r="E9161" t="s">
        <v>146</v>
      </c>
      <c r="F9161" t="s">
        <v>695</v>
      </c>
      <c r="G9161" t="s">
        <v>55</v>
      </c>
      <c r="H9161" t="s">
        <v>18</v>
      </c>
      <c r="I9161" t="s">
        <v>18</v>
      </c>
      <c r="J9161" t="s">
        <v>9</v>
      </c>
      <c r="O9161" t="s">
        <v>55</v>
      </c>
      <c r="P9161" t="s">
        <v>9</v>
      </c>
      <c r="Q9161" t="s">
        <v>9</v>
      </c>
      <c r="R9161" t="s">
        <v>224</v>
      </c>
      <c r="S9161" t="s">
        <v>126</v>
      </c>
      <c r="T9161">
        <v>12</v>
      </c>
      <c r="U9161" t="s">
        <v>475</v>
      </c>
      <c r="W9161" t="s">
        <v>386</v>
      </c>
    </row>
    <row r="9162" spans="1:23" x14ac:dyDescent="0.25">
      <c r="A9162" t="s">
        <v>19</v>
      </c>
      <c r="B9162" s="1">
        <v>43669</v>
      </c>
      <c r="C9162">
        <v>66</v>
      </c>
      <c r="D9162" t="s">
        <v>3649</v>
      </c>
      <c r="E9162" t="s">
        <v>3649</v>
      </c>
      <c r="F9162" t="s">
        <v>598</v>
      </c>
      <c r="G9162" t="s">
        <v>55</v>
      </c>
      <c r="H9162" t="s">
        <v>76</v>
      </c>
      <c r="I9162" t="s">
        <v>76</v>
      </c>
      <c r="J9162" t="s">
        <v>3650</v>
      </c>
      <c r="O9162" t="s">
        <v>55</v>
      </c>
      <c r="P9162" t="s">
        <v>9</v>
      </c>
      <c r="Q9162" t="s">
        <v>3651</v>
      </c>
      <c r="R9162" t="s">
        <v>224</v>
      </c>
      <c r="S9162" t="s">
        <v>126</v>
      </c>
      <c r="T9162">
        <v>12</v>
      </c>
      <c r="U9162" t="s">
        <v>475</v>
      </c>
      <c r="V9162" t="s">
        <v>6075</v>
      </c>
      <c r="W9162" t="s">
        <v>386</v>
      </c>
    </row>
    <row r="9163" spans="1:23" x14ac:dyDescent="0.25">
      <c r="A9163" t="s">
        <v>492</v>
      </c>
      <c r="B9163" s="1">
        <v>43669</v>
      </c>
      <c r="C9163">
        <v>-103</v>
      </c>
      <c r="D9163" t="s">
        <v>495</v>
      </c>
      <c r="E9163" t="s">
        <v>495</v>
      </c>
      <c r="F9163" t="s">
        <v>496</v>
      </c>
      <c r="G9163" t="s">
        <v>104</v>
      </c>
      <c r="H9163" t="s">
        <v>16</v>
      </c>
      <c r="I9163" t="s">
        <v>16</v>
      </c>
      <c r="J9163" t="s">
        <v>9</v>
      </c>
      <c r="O9163" t="s">
        <v>104</v>
      </c>
      <c r="P9163" t="s">
        <v>9</v>
      </c>
      <c r="Q9163" t="s">
        <v>9</v>
      </c>
      <c r="R9163" t="s">
        <v>122</v>
      </c>
      <c r="S9163" t="s">
        <v>127</v>
      </c>
      <c r="T9163">
        <v>12</v>
      </c>
      <c r="U9163" t="s">
        <v>475</v>
      </c>
      <c r="W9163" t="s">
        <v>386</v>
      </c>
    </row>
    <row r="9164" spans="1:23" x14ac:dyDescent="0.25">
      <c r="A9164" t="s">
        <v>605</v>
      </c>
      <c r="B9164" s="1">
        <v>43669</v>
      </c>
      <c r="C9164">
        <v>13.18</v>
      </c>
      <c r="D9164" t="s">
        <v>25</v>
      </c>
      <c r="E9164" t="s">
        <v>25</v>
      </c>
      <c r="F9164" t="s">
        <v>627</v>
      </c>
      <c r="G9164" t="s">
        <v>55</v>
      </c>
      <c r="H9164" t="s">
        <v>18</v>
      </c>
      <c r="I9164" t="s">
        <v>18</v>
      </c>
      <c r="J9164" t="s">
        <v>9</v>
      </c>
      <c r="O9164" t="s">
        <v>55</v>
      </c>
      <c r="P9164" t="s">
        <v>9</v>
      </c>
      <c r="Q9164" t="s">
        <v>9</v>
      </c>
      <c r="R9164" t="s">
        <v>224</v>
      </c>
      <c r="S9164" t="s">
        <v>126</v>
      </c>
      <c r="T9164">
        <v>12</v>
      </c>
      <c r="U9164" t="s">
        <v>475</v>
      </c>
      <c r="W9164" t="s">
        <v>386</v>
      </c>
    </row>
    <row r="9165" spans="1:23" x14ac:dyDescent="0.25">
      <c r="A9165" t="s">
        <v>533</v>
      </c>
      <c r="B9165" s="1">
        <v>43669</v>
      </c>
      <c r="C9165">
        <v>139.88999999999999</v>
      </c>
      <c r="D9165" t="s">
        <v>146</v>
      </c>
      <c r="E9165" t="s">
        <v>146</v>
      </c>
      <c r="F9165" t="s">
        <v>703</v>
      </c>
      <c r="G9165" t="s">
        <v>55</v>
      </c>
      <c r="H9165" t="s">
        <v>18</v>
      </c>
      <c r="I9165" t="s">
        <v>18</v>
      </c>
      <c r="J9165" t="s">
        <v>9</v>
      </c>
      <c r="O9165" t="s">
        <v>55</v>
      </c>
      <c r="P9165" t="s">
        <v>9</v>
      </c>
      <c r="Q9165" t="s">
        <v>9</v>
      </c>
      <c r="R9165" t="s">
        <v>224</v>
      </c>
      <c r="S9165" t="s">
        <v>126</v>
      </c>
      <c r="T9165">
        <v>12</v>
      </c>
      <c r="U9165" t="s">
        <v>475</v>
      </c>
      <c r="W9165" t="s">
        <v>386</v>
      </c>
    </row>
    <row r="9166" spans="1:23" x14ac:dyDescent="0.25">
      <c r="A9166" t="s">
        <v>19</v>
      </c>
      <c r="B9166" s="1">
        <v>43669</v>
      </c>
      <c r="C9166">
        <v>167</v>
      </c>
      <c r="D9166" t="s">
        <v>3649</v>
      </c>
      <c r="E9166" t="s">
        <v>3649</v>
      </c>
      <c r="F9166" t="s">
        <v>598</v>
      </c>
      <c r="G9166" t="s">
        <v>55</v>
      </c>
      <c r="H9166" t="s">
        <v>76</v>
      </c>
      <c r="I9166" t="s">
        <v>76</v>
      </c>
      <c r="J9166" t="s">
        <v>3652</v>
      </c>
      <c r="O9166" t="s">
        <v>55</v>
      </c>
      <c r="P9166" t="s">
        <v>9</v>
      </c>
      <c r="Q9166" t="s">
        <v>3653</v>
      </c>
      <c r="R9166" t="s">
        <v>224</v>
      </c>
      <c r="S9166" t="s">
        <v>126</v>
      </c>
      <c r="T9166">
        <v>12</v>
      </c>
      <c r="U9166" t="s">
        <v>475</v>
      </c>
      <c r="V9166" t="s">
        <v>6075</v>
      </c>
      <c r="W9166" t="s">
        <v>386</v>
      </c>
    </row>
    <row r="9167" spans="1:23" x14ac:dyDescent="0.25">
      <c r="A9167" t="s">
        <v>492</v>
      </c>
      <c r="B9167" s="1">
        <v>43668</v>
      </c>
      <c r="C9167">
        <v>-9.06</v>
      </c>
      <c r="D9167" t="s">
        <v>1495</v>
      </c>
      <c r="E9167" t="s">
        <v>1495</v>
      </c>
      <c r="F9167" t="s">
        <v>1496</v>
      </c>
      <c r="G9167" t="s">
        <v>105</v>
      </c>
      <c r="H9167" t="s">
        <v>28</v>
      </c>
      <c r="I9167" t="s">
        <v>28</v>
      </c>
      <c r="J9167" t="s">
        <v>3656</v>
      </c>
      <c r="K9167" t="s">
        <v>1280</v>
      </c>
      <c r="O9167" t="s">
        <v>105</v>
      </c>
      <c r="P9167" t="s">
        <v>9</v>
      </c>
      <c r="Q9167" t="s">
        <v>3657</v>
      </c>
      <c r="R9167" t="s">
        <v>122</v>
      </c>
      <c r="S9167" t="s">
        <v>124</v>
      </c>
      <c r="T9167">
        <v>1</v>
      </c>
      <c r="U9167" t="s">
        <v>475</v>
      </c>
      <c r="W9167" t="s">
        <v>386</v>
      </c>
    </row>
    <row r="9168" spans="1:23" x14ac:dyDescent="0.25">
      <c r="A9168" t="s">
        <v>34</v>
      </c>
      <c r="B9168" s="1">
        <v>43668</v>
      </c>
      <c r="C9168">
        <v>-27.49</v>
      </c>
      <c r="D9168" t="s">
        <v>491</v>
      </c>
      <c r="E9168" t="s">
        <v>491</v>
      </c>
      <c r="F9168" t="s">
        <v>3658</v>
      </c>
      <c r="G9168" t="s">
        <v>88</v>
      </c>
      <c r="H9168" t="s">
        <v>50</v>
      </c>
      <c r="I9168" t="s">
        <v>50</v>
      </c>
      <c r="J9168" t="s">
        <v>9</v>
      </c>
      <c r="K9168" t="s">
        <v>9</v>
      </c>
      <c r="L9168" t="s">
        <v>9</v>
      </c>
      <c r="M9168" t="s">
        <v>3659</v>
      </c>
      <c r="O9168" t="s">
        <v>88</v>
      </c>
      <c r="P9168" t="s">
        <v>9</v>
      </c>
      <c r="Q9168" t="s">
        <v>3660</v>
      </c>
      <c r="R9168" t="s">
        <v>122</v>
      </c>
      <c r="S9168" t="s">
        <v>124</v>
      </c>
      <c r="T9168">
        <v>1</v>
      </c>
      <c r="U9168" t="s">
        <v>475</v>
      </c>
      <c r="W9168" t="s">
        <v>386</v>
      </c>
    </row>
    <row r="9169" spans="1:23" x14ac:dyDescent="0.25">
      <c r="A9169" t="s">
        <v>492</v>
      </c>
      <c r="B9169" s="1">
        <v>43668</v>
      </c>
      <c r="C9169">
        <v>-26.09</v>
      </c>
      <c r="D9169" t="s">
        <v>3654</v>
      </c>
      <c r="E9169" t="s">
        <v>3654</v>
      </c>
      <c r="F9169" t="s">
        <v>3655</v>
      </c>
      <c r="G9169" t="s">
        <v>105</v>
      </c>
      <c r="H9169" t="s">
        <v>28</v>
      </c>
      <c r="I9169" t="s">
        <v>28</v>
      </c>
      <c r="J9169" t="s">
        <v>3656</v>
      </c>
      <c r="K9169" t="s">
        <v>1280</v>
      </c>
      <c r="O9169" t="s">
        <v>105</v>
      </c>
      <c r="P9169" t="s">
        <v>9</v>
      </c>
      <c r="Q9169" t="s">
        <v>3657</v>
      </c>
      <c r="R9169" t="s">
        <v>122</v>
      </c>
      <c r="S9169" t="s">
        <v>124</v>
      </c>
      <c r="T9169">
        <v>1</v>
      </c>
      <c r="U9169" t="s">
        <v>475</v>
      </c>
      <c r="W9169" t="s">
        <v>386</v>
      </c>
    </row>
    <row r="9170" spans="1:23" x14ac:dyDescent="0.25">
      <c r="A9170" t="s">
        <v>544</v>
      </c>
      <c r="B9170" s="1">
        <v>43668</v>
      </c>
      <c r="C9170">
        <v>-54</v>
      </c>
      <c r="D9170" t="s">
        <v>1168</v>
      </c>
      <c r="E9170" t="s">
        <v>1168</v>
      </c>
      <c r="F9170" t="s">
        <v>1676</v>
      </c>
      <c r="G9170" t="s">
        <v>94</v>
      </c>
      <c r="H9170" t="s">
        <v>32</v>
      </c>
      <c r="I9170" t="s">
        <v>32</v>
      </c>
      <c r="J9170" t="s">
        <v>9</v>
      </c>
      <c r="O9170" t="s">
        <v>94</v>
      </c>
      <c r="P9170" t="s">
        <v>29</v>
      </c>
      <c r="Q9170" t="s">
        <v>9</v>
      </c>
      <c r="R9170" t="s">
        <v>122</v>
      </c>
      <c r="S9170" t="s">
        <v>127</v>
      </c>
      <c r="T9170">
        <v>12</v>
      </c>
      <c r="U9170" t="s">
        <v>475</v>
      </c>
      <c r="V9170" t="s">
        <v>276</v>
      </c>
      <c r="W9170" t="s">
        <v>1640</v>
      </c>
    </row>
    <row r="9171" spans="1:23" x14ac:dyDescent="0.25">
      <c r="A9171" t="s">
        <v>544</v>
      </c>
      <c r="B9171" s="1">
        <v>43668</v>
      </c>
      <c r="C9171">
        <v>-8.08</v>
      </c>
      <c r="D9171" t="s">
        <v>1168</v>
      </c>
      <c r="E9171" t="s">
        <v>1168</v>
      </c>
      <c r="F9171" t="s">
        <v>1676</v>
      </c>
      <c r="G9171" t="s">
        <v>94</v>
      </c>
      <c r="H9171" t="s">
        <v>99</v>
      </c>
      <c r="I9171" t="s">
        <v>99</v>
      </c>
      <c r="J9171" t="s">
        <v>9</v>
      </c>
      <c r="O9171" t="s">
        <v>94</v>
      </c>
      <c r="P9171" t="s">
        <v>9</v>
      </c>
      <c r="Q9171" t="s">
        <v>9</v>
      </c>
      <c r="R9171" t="s">
        <v>122</v>
      </c>
      <c r="S9171" t="s">
        <v>127</v>
      </c>
      <c r="T9171">
        <v>12</v>
      </c>
      <c r="U9171" t="s">
        <v>475</v>
      </c>
      <c r="W9171" t="s">
        <v>386</v>
      </c>
    </row>
    <row r="9172" spans="1:23" x14ac:dyDescent="0.25">
      <c r="A9172" t="s">
        <v>544</v>
      </c>
      <c r="B9172" s="1">
        <v>43667</v>
      </c>
      <c r="C9172">
        <v>-37.49</v>
      </c>
      <c r="D9172" t="s">
        <v>716</v>
      </c>
      <c r="E9172" t="s">
        <v>716</v>
      </c>
      <c r="F9172" t="s">
        <v>3667</v>
      </c>
      <c r="G9172" t="s">
        <v>10</v>
      </c>
      <c r="H9172" t="s">
        <v>35</v>
      </c>
      <c r="I9172" t="s">
        <v>35</v>
      </c>
      <c r="J9172" t="s">
        <v>3656</v>
      </c>
      <c r="K9172" t="s">
        <v>1285</v>
      </c>
      <c r="O9172" t="s">
        <v>10</v>
      </c>
      <c r="P9172" t="s">
        <v>9</v>
      </c>
      <c r="Q9172" t="s">
        <v>3668</v>
      </c>
      <c r="R9172" t="s">
        <v>122</v>
      </c>
      <c r="S9172" t="s">
        <v>127</v>
      </c>
      <c r="T9172">
        <v>12</v>
      </c>
      <c r="U9172" t="s">
        <v>475</v>
      </c>
      <c r="W9172" t="s">
        <v>386</v>
      </c>
    </row>
    <row r="9173" spans="1:23" x14ac:dyDescent="0.25">
      <c r="A9173" t="s">
        <v>605</v>
      </c>
      <c r="B9173" s="1">
        <v>43667</v>
      </c>
      <c r="C9173">
        <v>-8.51</v>
      </c>
      <c r="D9173" t="s">
        <v>744</v>
      </c>
      <c r="E9173" t="s">
        <v>744</v>
      </c>
      <c r="F9173" t="s">
        <v>3661</v>
      </c>
      <c r="G9173" t="s">
        <v>105</v>
      </c>
      <c r="H9173" t="s">
        <v>28</v>
      </c>
      <c r="I9173" t="s">
        <v>28</v>
      </c>
      <c r="J9173" t="s">
        <v>3656</v>
      </c>
      <c r="K9173" t="s">
        <v>1280</v>
      </c>
      <c r="O9173" t="s">
        <v>105</v>
      </c>
      <c r="P9173" t="s">
        <v>9</v>
      </c>
      <c r="Q9173" t="s">
        <v>3657</v>
      </c>
      <c r="R9173" t="s">
        <v>122</v>
      </c>
      <c r="S9173" t="s">
        <v>124</v>
      </c>
      <c r="T9173">
        <v>1</v>
      </c>
      <c r="U9173" t="s">
        <v>475</v>
      </c>
      <c r="W9173" t="s">
        <v>386</v>
      </c>
    </row>
    <row r="9174" spans="1:23" x14ac:dyDescent="0.25">
      <c r="A9174" t="s">
        <v>544</v>
      </c>
      <c r="B9174" s="1">
        <v>43667</v>
      </c>
      <c r="C9174">
        <v>-48.73</v>
      </c>
      <c r="D9174" t="s">
        <v>3662</v>
      </c>
      <c r="E9174" t="s">
        <v>3662</v>
      </c>
      <c r="F9174" t="s">
        <v>3663</v>
      </c>
      <c r="G9174" t="s">
        <v>105</v>
      </c>
      <c r="H9174" t="s">
        <v>28</v>
      </c>
      <c r="I9174" t="s">
        <v>28</v>
      </c>
      <c r="J9174" t="s">
        <v>3656</v>
      </c>
      <c r="K9174" t="s">
        <v>2142</v>
      </c>
      <c r="O9174" t="s">
        <v>105</v>
      </c>
      <c r="P9174" t="s">
        <v>9</v>
      </c>
      <c r="Q9174" t="s">
        <v>3664</v>
      </c>
      <c r="R9174" t="s">
        <v>122</v>
      </c>
      <c r="S9174" t="s">
        <v>124</v>
      </c>
      <c r="T9174">
        <v>1</v>
      </c>
      <c r="U9174" t="s">
        <v>475</v>
      </c>
      <c r="W9174" t="s">
        <v>386</v>
      </c>
    </row>
    <row r="9175" spans="1:23" x14ac:dyDescent="0.25">
      <c r="A9175" t="s">
        <v>605</v>
      </c>
      <c r="B9175" s="1">
        <v>43667</v>
      </c>
      <c r="C9175">
        <v>-1.4</v>
      </c>
      <c r="D9175" t="s">
        <v>744</v>
      </c>
      <c r="E9175" t="s">
        <v>744</v>
      </c>
      <c r="F9175" t="s">
        <v>3661</v>
      </c>
      <c r="G9175" t="s">
        <v>105</v>
      </c>
      <c r="H9175" t="s">
        <v>28</v>
      </c>
      <c r="I9175" t="s">
        <v>28</v>
      </c>
      <c r="J9175" t="s">
        <v>3656</v>
      </c>
      <c r="K9175" t="s">
        <v>1280</v>
      </c>
      <c r="O9175" t="s">
        <v>105</v>
      </c>
      <c r="P9175" t="s">
        <v>9</v>
      </c>
      <c r="Q9175" t="s">
        <v>3657</v>
      </c>
      <c r="R9175" t="s">
        <v>122</v>
      </c>
      <c r="S9175" t="s">
        <v>124</v>
      </c>
      <c r="T9175">
        <v>1</v>
      </c>
      <c r="U9175" t="s">
        <v>475</v>
      </c>
      <c r="W9175" t="s">
        <v>386</v>
      </c>
    </row>
    <row r="9176" spans="1:23" x14ac:dyDescent="0.25">
      <c r="A9176" t="s">
        <v>544</v>
      </c>
      <c r="B9176" s="1">
        <v>43667</v>
      </c>
      <c r="C9176">
        <v>-14.22</v>
      </c>
      <c r="D9176" t="s">
        <v>3669</v>
      </c>
      <c r="E9176" t="s">
        <v>3669</v>
      </c>
      <c r="F9176" t="s">
        <v>3670</v>
      </c>
      <c r="G9176" t="s">
        <v>105</v>
      </c>
      <c r="H9176" t="s">
        <v>28</v>
      </c>
      <c r="I9176" t="s">
        <v>28</v>
      </c>
      <c r="J9176" t="s">
        <v>3656</v>
      </c>
      <c r="K9176" t="s">
        <v>1280</v>
      </c>
      <c r="O9176" t="s">
        <v>105</v>
      </c>
      <c r="P9176" t="s">
        <v>9</v>
      </c>
      <c r="Q9176" t="s">
        <v>3657</v>
      </c>
      <c r="R9176" t="s">
        <v>122</v>
      </c>
      <c r="S9176" t="s">
        <v>124</v>
      </c>
      <c r="T9176">
        <v>1</v>
      </c>
      <c r="U9176" t="s">
        <v>475</v>
      </c>
      <c r="W9176" t="s">
        <v>386</v>
      </c>
    </row>
    <row r="9177" spans="1:23" x14ac:dyDescent="0.25">
      <c r="A9177" t="s">
        <v>605</v>
      </c>
      <c r="B9177" s="1">
        <v>43667</v>
      </c>
      <c r="C9177">
        <v>-5</v>
      </c>
      <c r="D9177" t="s">
        <v>2292</v>
      </c>
      <c r="E9177" t="s">
        <v>2292</v>
      </c>
      <c r="F9177" t="s">
        <v>3665</v>
      </c>
      <c r="G9177" t="s">
        <v>105</v>
      </c>
      <c r="H9177" t="s">
        <v>28</v>
      </c>
      <c r="I9177" t="s">
        <v>28</v>
      </c>
      <c r="J9177" t="s">
        <v>3656</v>
      </c>
      <c r="K9177" t="s">
        <v>1285</v>
      </c>
      <c r="O9177" t="s">
        <v>105</v>
      </c>
      <c r="P9177" t="s">
        <v>9</v>
      </c>
      <c r="Q9177" t="s">
        <v>3666</v>
      </c>
      <c r="R9177" t="s">
        <v>122</v>
      </c>
      <c r="S9177" t="s">
        <v>124</v>
      </c>
      <c r="T9177">
        <v>1</v>
      </c>
      <c r="U9177" t="s">
        <v>475</v>
      </c>
      <c r="W9177" t="s">
        <v>386</v>
      </c>
    </row>
    <row r="9178" spans="1:23" x14ac:dyDescent="0.25">
      <c r="A9178" t="s">
        <v>492</v>
      </c>
      <c r="B9178" s="1">
        <v>43665</v>
      </c>
      <c r="C9178">
        <v>-32.96</v>
      </c>
      <c r="D9178" t="s">
        <v>2894</v>
      </c>
      <c r="E9178" t="s">
        <v>2894</v>
      </c>
      <c r="F9178" t="s">
        <v>583</v>
      </c>
      <c r="G9178" t="s">
        <v>105</v>
      </c>
      <c r="H9178" t="s">
        <v>28</v>
      </c>
      <c r="I9178" t="s">
        <v>28</v>
      </c>
      <c r="J9178" t="s">
        <v>3656</v>
      </c>
      <c r="K9178" t="s">
        <v>1307</v>
      </c>
      <c r="O9178" t="s">
        <v>105</v>
      </c>
      <c r="P9178" t="s">
        <v>9</v>
      </c>
      <c r="Q9178" t="s">
        <v>3672</v>
      </c>
      <c r="R9178" t="s">
        <v>122</v>
      </c>
      <c r="S9178" t="s">
        <v>124</v>
      </c>
      <c r="T9178">
        <v>1</v>
      </c>
      <c r="U9178" t="s">
        <v>475</v>
      </c>
      <c r="W9178" t="s">
        <v>386</v>
      </c>
    </row>
    <row r="9179" spans="1:23" x14ac:dyDescent="0.25">
      <c r="A9179" t="s">
        <v>492</v>
      </c>
      <c r="B9179" s="1">
        <v>43665</v>
      </c>
      <c r="C9179">
        <v>-30</v>
      </c>
      <c r="D9179" t="s">
        <v>3673</v>
      </c>
      <c r="E9179" t="s">
        <v>3673</v>
      </c>
      <c r="F9179" t="s">
        <v>3674</v>
      </c>
      <c r="G9179" t="s">
        <v>100</v>
      </c>
      <c r="H9179" t="s">
        <v>97</v>
      </c>
      <c r="I9179" t="s">
        <v>97</v>
      </c>
      <c r="J9179" t="s">
        <v>9</v>
      </c>
      <c r="O9179" t="s">
        <v>100</v>
      </c>
      <c r="P9179" t="s">
        <v>29</v>
      </c>
      <c r="Q9179" t="s">
        <v>3675</v>
      </c>
      <c r="R9179" t="s">
        <v>122</v>
      </c>
      <c r="S9179" t="s">
        <v>125</v>
      </c>
      <c r="T9179">
        <v>1</v>
      </c>
      <c r="U9179" t="s">
        <v>475</v>
      </c>
      <c r="V9179" t="s">
        <v>270</v>
      </c>
      <c r="W9179" t="s">
        <v>1640</v>
      </c>
    </row>
    <row r="9180" spans="1:23" x14ac:dyDescent="0.25">
      <c r="A9180" t="s">
        <v>492</v>
      </c>
      <c r="B9180" s="1">
        <v>43665</v>
      </c>
      <c r="C9180">
        <v>-10.77</v>
      </c>
      <c r="D9180" t="s">
        <v>1480</v>
      </c>
      <c r="E9180" t="s">
        <v>1480</v>
      </c>
      <c r="F9180" t="s">
        <v>3595</v>
      </c>
      <c r="G9180" t="s">
        <v>88</v>
      </c>
      <c r="H9180" t="s">
        <v>33</v>
      </c>
      <c r="I9180" t="s">
        <v>33</v>
      </c>
      <c r="J9180" t="s">
        <v>2345</v>
      </c>
      <c r="O9180" t="s">
        <v>88</v>
      </c>
      <c r="P9180" t="s">
        <v>9</v>
      </c>
      <c r="Q9180" t="s">
        <v>3671</v>
      </c>
      <c r="R9180" t="s">
        <v>122</v>
      </c>
      <c r="S9180" t="s">
        <v>127</v>
      </c>
      <c r="T9180">
        <v>1</v>
      </c>
      <c r="U9180" t="s">
        <v>475</v>
      </c>
      <c r="W9180" t="s">
        <v>386</v>
      </c>
    </row>
    <row r="9181" spans="1:23" x14ac:dyDescent="0.25">
      <c r="A9181" t="s">
        <v>605</v>
      </c>
      <c r="B9181" s="1">
        <v>43665</v>
      </c>
      <c r="C9181">
        <v>-26.43</v>
      </c>
      <c r="D9181" t="s">
        <v>1493</v>
      </c>
      <c r="E9181" t="s">
        <v>1493</v>
      </c>
      <c r="F9181" t="s">
        <v>3676</v>
      </c>
      <c r="G9181" t="s">
        <v>105</v>
      </c>
      <c r="H9181" t="s">
        <v>28</v>
      </c>
      <c r="I9181" t="s">
        <v>28</v>
      </c>
      <c r="J9181" t="s">
        <v>3656</v>
      </c>
      <c r="K9181" t="s">
        <v>1280</v>
      </c>
      <c r="O9181" t="s">
        <v>105</v>
      </c>
      <c r="P9181" t="s">
        <v>9</v>
      </c>
      <c r="Q9181" t="s">
        <v>3657</v>
      </c>
      <c r="R9181" t="s">
        <v>122</v>
      </c>
      <c r="S9181" t="s">
        <v>124</v>
      </c>
      <c r="T9181">
        <v>1</v>
      </c>
      <c r="U9181" t="s">
        <v>475</v>
      </c>
      <c r="W9181" t="s">
        <v>386</v>
      </c>
    </row>
    <row r="9182" spans="1:23" x14ac:dyDescent="0.25">
      <c r="A9182" t="s">
        <v>19</v>
      </c>
      <c r="B9182" s="1">
        <v>43665</v>
      </c>
      <c r="C9182">
        <v>-74.959999999999994</v>
      </c>
      <c r="D9182" t="s">
        <v>36</v>
      </c>
      <c r="E9182" t="s">
        <v>36</v>
      </c>
      <c r="F9182" t="s">
        <v>653</v>
      </c>
      <c r="G9182" t="s">
        <v>55</v>
      </c>
      <c r="H9182" t="s">
        <v>18</v>
      </c>
      <c r="I9182" t="s">
        <v>18</v>
      </c>
      <c r="J9182" t="s">
        <v>9</v>
      </c>
      <c r="O9182" t="s">
        <v>55</v>
      </c>
      <c r="P9182" t="s">
        <v>9</v>
      </c>
      <c r="Q9182" t="s">
        <v>9</v>
      </c>
      <c r="R9182" t="s">
        <v>224</v>
      </c>
      <c r="S9182" t="s">
        <v>126</v>
      </c>
      <c r="T9182">
        <v>12</v>
      </c>
      <c r="U9182" t="s">
        <v>475</v>
      </c>
      <c r="W9182" t="s">
        <v>386</v>
      </c>
    </row>
    <row r="9183" spans="1:23" x14ac:dyDescent="0.25">
      <c r="A9183" t="s">
        <v>34</v>
      </c>
      <c r="B9183" s="1">
        <v>43664</v>
      </c>
      <c r="C9183">
        <v>-13.59</v>
      </c>
      <c r="D9183" t="s">
        <v>491</v>
      </c>
      <c r="E9183" t="s">
        <v>491</v>
      </c>
      <c r="F9183" t="s">
        <v>3677</v>
      </c>
      <c r="G9183" t="s">
        <v>88</v>
      </c>
      <c r="H9183" t="s">
        <v>50</v>
      </c>
      <c r="I9183" t="s">
        <v>50</v>
      </c>
      <c r="J9183" t="s">
        <v>9</v>
      </c>
      <c r="K9183" t="s">
        <v>9</v>
      </c>
      <c r="L9183" t="s">
        <v>9</v>
      </c>
      <c r="M9183" t="s">
        <v>3678</v>
      </c>
      <c r="O9183" t="s">
        <v>88</v>
      </c>
      <c r="P9183" t="s">
        <v>9</v>
      </c>
      <c r="Q9183" t="s">
        <v>3679</v>
      </c>
      <c r="R9183" t="s">
        <v>122</v>
      </c>
      <c r="S9183" t="s">
        <v>124</v>
      </c>
      <c r="T9183">
        <v>1</v>
      </c>
      <c r="U9183" t="s">
        <v>475</v>
      </c>
      <c r="W9183" t="s">
        <v>386</v>
      </c>
    </row>
    <row r="9184" spans="1:23" x14ac:dyDescent="0.25">
      <c r="A9184" t="s">
        <v>34</v>
      </c>
      <c r="B9184" s="1">
        <v>43664</v>
      </c>
      <c r="C9184">
        <v>-42.27</v>
      </c>
      <c r="D9184" t="s">
        <v>491</v>
      </c>
      <c r="E9184" t="s">
        <v>491</v>
      </c>
      <c r="F9184" t="s">
        <v>3680</v>
      </c>
      <c r="G9184" t="s">
        <v>118</v>
      </c>
      <c r="H9184" t="s">
        <v>51</v>
      </c>
      <c r="I9184" t="s">
        <v>51</v>
      </c>
      <c r="J9184" t="s">
        <v>9</v>
      </c>
      <c r="K9184" t="s">
        <v>9</v>
      </c>
      <c r="L9184" t="s">
        <v>9</v>
      </c>
      <c r="M9184" t="s">
        <v>3681</v>
      </c>
      <c r="O9184" t="s">
        <v>118</v>
      </c>
      <c r="P9184" t="s">
        <v>9</v>
      </c>
      <c r="Q9184" t="s">
        <v>3682</v>
      </c>
      <c r="R9184" t="s">
        <v>122</v>
      </c>
      <c r="S9184" t="s">
        <v>127</v>
      </c>
      <c r="T9184">
        <v>12</v>
      </c>
      <c r="U9184" t="s">
        <v>475</v>
      </c>
      <c r="W9184" t="s">
        <v>386</v>
      </c>
    </row>
    <row r="9185" spans="1:23" x14ac:dyDescent="0.25">
      <c r="A9185" t="s">
        <v>512</v>
      </c>
      <c r="B9185" s="1">
        <v>43664</v>
      </c>
      <c r="C9185">
        <v>-12.04</v>
      </c>
      <c r="D9185" t="s">
        <v>497</v>
      </c>
      <c r="E9185" t="s">
        <v>497</v>
      </c>
      <c r="F9185" t="s">
        <v>3683</v>
      </c>
      <c r="G9185" t="s">
        <v>118</v>
      </c>
      <c r="H9185" t="s">
        <v>51</v>
      </c>
      <c r="I9185" t="s">
        <v>51</v>
      </c>
      <c r="J9185" t="s">
        <v>9</v>
      </c>
      <c r="O9185" t="s">
        <v>118</v>
      </c>
      <c r="P9185" t="s">
        <v>9</v>
      </c>
      <c r="Q9185" t="s">
        <v>9</v>
      </c>
      <c r="R9185" t="s">
        <v>122</v>
      </c>
      <c r="S9185" t="s">
        <v>127</v>
      </c>
      <c r="T9185">
        <v>12</v>
      </c>
      <c r="U9185" t="s">
        <v>475</v>
      </c>
      <c r="W9185" t="s">
        <v>386</v>
      </c>
    </row>
    <row r="9186" spans="1:23" x14ac:dyDescent="0.25">
      <c r="A9186" t="s">
        <v>34</v>
      </c>
      <c r="B9186" s="1">
        <v>43664</v>
      </c>
      <c r="C9186">
        <v>-14.3</v>
      </c>
      <c r="D9186" t="s">
        <v>2271</v>
      </c>
      <c r="E9186" t="s">
        <v>2271</v>
      </c>
      <c r="F9186" t="s">
        <v>3684</v>
      </c>
      <c r="G9186" t="s">
        <v>55</v>
      </c>
      <c r="H9186" t="s">
        <v>76</v>
      </c>
      <c r="I9186" t="s">
        <v>76</v>
      </c>
      <c r="J9186" t="s">
        <v>9</v>
      </c>
      <c r="K9186" t="s">
        <v>9</v>
      </c>
      <c r="L9186" t="s">
        <v>9</v>
      </c>
      <c r="M9186" t="s">
        <v>3685</v>
      </c>
      <c r="O9186" t="s">
        <v>55</v>
      </c>
      <c r="P9186" t="s">
        <v>9</v>
      </c>
      <c r="Q9186" t="s">
        <v>3686</v>
      </c>
      <c r="R9186" t="s">
        <v>224</v>
      </c>
      <c r="S9186" t="s">
        <v>126</v>
      </c>
      <c r="T9186">
        <v>12</v>
      </c>
      <c r="U9186" t="s">
        <v>475</v>
      </c>
      <c r="V9186" t="s">
        <v>6075</v>
      </c>
      <c r="W9186" t="s">
        <v>386</v>
      </c>
    </row>
    <row r="9187" spans="1:23" x14ac:dyDescent="0.25">
      <c r="A9187" t="s">
        <v>512</v>
      </c>
      <c r="B9187" s="1">
        <v>43664</v>
      </c>
      <c r="C9187">
        <v>-27.52</v>
      </c>
      <c r="D9187" t="s">
        <v>497</v>
      </c>
      <c r="E9187" t="s">
        <v>497</v>
      </c>
      <c r="F9187" t="s">
        <v>3683</v>
      </c>
      <c r="G9187" t="s">
        <v>88</v>
      </c>
      <c r="H9187" t="s">
        <v>33</v>
      </c>
      <c r="I9187" t="s">
        <v>33</v>
      </c>
      <c r="J9187" t="s">
        <v>2345</v>
      </c>
      <c r="O9187" t="s">
        <v>88</v>
      </c>
      <c r="P9187" t="s">
        <v>9</v>
      </c>
      <c r="Q9187" t="s">
        <v>3687</v>
      </c>
      <c r="R9187" t="s">
        <v>122</v>
      </c>
      <c r="S9187" t="s">
        <v>127</v>
      </c>
      <c r="T9187">
        <v>1</v>
      </c>
      <c r="U9187" t="s">
        <v>475</v>
      </c>
      <c r="W9187" t="s">
        <v>386</v>
      </c>
    </row>
    <row r="9188" spans="1:23" x14ac:dyDescent="0.25">
      <c r="A9188" t="s">
        <v>512</v>
      </c>
      <c r="B9188" s="1">
        <v>43664</v>
      </c>
      <c r="C9188">
        <v>-2.2200000000000002</v>
      </c>
      <c r="D9188" t="s">
        <v>497</v>
      </c>
      <c r="E9188" t="s">
        <v>497</v>
      </c>
      <c r="F9188" t="s">
        <v>3683</v>
      </c>
      <c r="G9188" t="s">
        <v>104</v>
      </c>
      <c r="H9188" t="s">
        <v>16</v>
      </c>
      <c r="I9188" t="s">
        <v>16</v>
      </c>
      <c r="J9188" t="s">
        <v>9</v>
      </c>
      <c r="O9188" t="s">
        <v>104</v>
      </c>
      <c r="P9188" t="s">
        <v>9</v>
      </c>
      <c r="Q9188" t="s">
        <v>9</v>
      </c>
      <c r="R9188" t="s">
        <v>122</v>
      </c>
      <c r="S9188" t="s">
        <v>127</v>
      </c>
      <c r="T9188">
        <v>12</v>
      </c>
      <c r="U9188" t="s">
        <v>475</v>
      </c>
      <c r="W9188" t="s">
        <v>386</v>
      </c>
    </row>
    <row r="9189" spans="1:23" x14ac:dyDescent="0.25">
      <c r="A9189" t="s">
        <v>533</v>
      </c>
      <c r="B9189" s="1">
        <v>43664</v>
      </c>
      <c r="C9189">
        <v>74.959999999999994</v>
      </c>
      <c r="D9189" t="s">
        <v>36</v>
      </c>
      <c r="E9189" t="s">
        <v>36</v>
      </c>
      <c r="F9189" t="s">
        <v>675</v>
      </c>
      <c r="G9189" t="s">
        <v>55</v>
      </c>
      <c r="H9189" t="s">
        <v>18</v>
      </c>
      <c r="I9189" t="s">
        <v>18</v>
      </c>
      <c r="J9189" t="s">
        <v>9</v>
      </c>
      <c r="O9189" t="s">
        <v>55</v>
      </c>
      <c r="P9189" t="s">
        <v>9</v>
      </c>
      <c r="Q9189" t="s">
        <v>9</v>
      </c>
      <c r="R9189" t="s">
        <v>224</v>
      </c>
      <c r="S9189" t="s">
        <v>126</v>
      </c>
      <c r="T9189">
        <v>12</v>
      </c>
      <c r="U9189" t="s">
        <v>475</v>
      </c>
      <c r="W9189" t="s">
        <v>386</v>
      </c>
    </row>
    <row r="9190" spans="1:23" x14ac:dyDescent="0.25">
      <c r="A9190" t="s">
        <v>544</v>
      </c>
      <c r="B9190" s="1">
        <v>43664</v>
      </c>
      <c r="C9190">
        <v>-43.45</v>
      </c>
      <c r="D9190" t="s">
        <v>3034</v>
      </c>
      <c r="E9190" t="s">
        <v>3034</v>
      </c>
      <c r="F9190" t="s">
        <v>3035</v>
      </c>
      <c r="G9190" t="s">
        <v>105</v>
      </c>
      <c r="H9190" t="s">
        <v>28</v>
      </c>
      <c r="I9190" t="s">
        <v>28</v>
      </c>
      <c r="J9190" t="s">
        <v>3656</v>
      </c>
      <c r="K9190" t="s">
        <v>2142</v>
      </c>
      <c r="O9190" t="s">
        <v>105</v>
      </c>
      <c r="P9190" t="s">
        <v>9</v>
      </c>
      <c r="Q9190" t="s">
        <v>3664</v>
      </c>
      <c r="R9190" t="s">
        <v>122</v>
      </c>
      <c r="S9190" t="s">
        <v>124</v>
      </c>
      <c r="T9190">
        <v>1</v>
      </c>
      <c r="U9190" t="s">
        <v>475</v>
      </c>
      <c r="W9190" t="s">
        <v>386</v>
      </c>
    </row>
    <row r="9191" spans="1:23" x14ac:dyDescent="0.25">
      <c r="A9191" t="s">
        <v>19</v>
      </c>
      <c r="B9191" s="1">
        <v>43664</v>
      </c>
      <c r="C9191">
        <v>30.03</v>
      </c>
      <c r="D9191" t="s">
        <v>510</v>
      </c>
      <c r="E9191" t="s">
        <v>510</v>
      </c>
      <c r="F9191" t="s">
        <v>3691</v>
      </c>
      <c r="G9191" t="s">
        <v>55</v>
      </c>
      <c r="H9191" t="s">
        <v>76</v>
      </c>
      <c r="I9191" t="s">
        <v>76</v>
      </c>
      <c r="J9191" t="s">
        <v>9</v>
      </c>
      <c r="O9191" t="s">
        <v>55</v>
      </c>
      <c r="P9191" t="s">
        <v>9</v>
      </c>
      <c r="Q9191" t="s">
        <v>3692</v>
      </c>
      <c r="R9191" t="s">
        <v>224</v>
      </c>
      <c r="S9191" t="s">
        <v>126</v>
      </c>
      <c r="T9191">
        <v>12</v>
      </c>
      <c r="U9191" t="s">
        <v>475</v>
      </c>
      <c r="V9191" t="s">
        <v>6075</v>
      </c>
      <c r="W9191" t="s">
        <v>386</v>
      </c>
    </row>
    <row r="9192" spans="1:23" x14ac:dyDescent="0.25">
      <c r="A9192" t="s">
        <v>34</v>
      </c>
      <c r="B9192" s="1">
        <v>43664</v>
      </c>
      <c r="C9192">
        <v>-13.95</v>
      </c>
      <c r="D9192" t="s">
        <v>2271</v>
      </c>
      <c r="E9192" t="s">
        <v>2271</v>
      </c>
      <c r="F9192" t="s">
        <v>3688</v>
      </c>
      <c r="G9192" t="s">
        <v>55</v>
      </c>
      <c r="H9192" t="s">
        <v>76</v>
      </c>
      <c r="I9192" t="s">
        <v>76</v>
      </c>
      <c r="J9192" t="s">
        <v>9</v>
      </c>
      <c r="K9192" t="s">
        <v>9</v>
      </c>
      <c r="L9192" t="s">
        <v>9</v>
      </c>
      <c r="M9192" t="s">
        <v>3689</v>
      </c>
      <c r="O9192" t="s">
        <v>55</v>
      </c>
      <c r="P9192" t="s">
        <v>9</v>
      </c>
      <c r="Q9192" t="s">
        <v>3690</v>
      </c>
      <c r="R9192" t="s">
        <v>224</v>
      </c>
      <c r="S9192" t="s">
        <v>126</v>
      </c>
      <c r="T9192">
        <v>12</v>
      </c>
      <c r="U9192" t="s">
        <v>475</v>
      </c>
      <c r="V9192" t="s">
        <v>6075</v>
      </c>
      <c r="W9192" t="s">
        <v>386</v>
      </c>
    </row>
    <row r="9193" spans="1:23" x14ac:dyDescent="0.25">
      <c r="A9193" t="s">
        <v>492</v>
      </c>
      <c r="B9193" s="1">
        <v>43664</v>
      </c>
      <c r="C9193">
        <v>-7.95</v>
      </c>
      <c r="D9193" t="s">
        <v>493</v>
      </c>
      <c r="E9193" t="s">
        <v>493</v>
      </c>
      <c r="F9193" t="s">
        <v>494</v>
      </c>
      <c r="G9193" t="s">
        <v>104</v>
      </c>
      <c r="H9193" t="s">
        <v>16</v>
      </c>
      <c r="I9193" t="s">
        <v>16</v>
      </c>
      <c r="J9193" t="s">
        <v>3693</v>
      </c>
      <c r="O9193" t="s">
        <v>104</v>
      </c>
      <c r="P9193" t="s">
        <v>9</v>
      </c>
      <c r="Q9193" t="s">
        <v>3694</v>
      </c>
      <c r="R9193" t="s">
        <v>122</v>
      </c>
      <c r="S9193" t="s">
        <v>127</v>
      </c>
      <c r="T9193">
        <v>12</v>
      </c>
      <c r="U9193" t="s">
        <v>475</v>
      </c>
      <c r="W9193" t="s">
        <v>386</v>
      </c>
    </row>
    <row r="9194" spans="1:23" x14ac:dyDescent="0.25">
      <c r="A9194" t="s">
        <v>34</v>
      </c>
      <c r="B9194" s="1">
        <v>43664</v>
      </c>
      <c r="C9194">
        <v>-20.85</v>
      </c>
      <c r="D9194" t="s">
        <v>491</v>
      </c>
      <c r="E9194" t="s">
        <v>491</v>
      </c>
      <c r="F9194" t="s">
        <v>3695</v>
      </c>
      <c r="G9194" t="s">
        <v>88</v>
      </c>
      <c r="H9194" t="s">
        <v>50</v>
      </c>
      <c r="I9194" t="s">
        <v>50</v>
      </c>
      <c r="J9194" t="s">
        <v>9</v>
      </c>
      <c r="K9194" t="s">
        <v>9</v>
      </c>
      <c r="L9194" t="s">
        <v>9</v>
      </c>
      <c r="M9194" t="s">
        <v>3696</v>
      </c>
      <c r="O9194" t="s">
        <v>88</v>
      </c>
      <c r="P9194" t="s">
        <v>9</v>
      </c>
      <c r="Q9194" t="s">
        <v>3697</v>
      </c>
      <c r="R9194" t="s">
        <v>122</v>
      </c>
      <c r="S9194" t="s">
        <v>124</v>
      </c>
      <c r="T9194">
        <v>1</v>
      </c>
      <c r="U9194" t="s">
        <v>475</v>
      </c>
      <c r="W9194" t="s">
        <v>386</v>
      </c>
    </row>
    <row r="9195" spans="1:23" x14ac:dyDescent="0.25">
      <c r="A9195" t="s">
        <v>492</v>
      </c>
      <c r="B9195" s="1">
        <v>43664</v>
      </c>
      <c r="C9195">
        <v>-94.19</v>
      </c>
      <c r="D9195" t="s">
        <v>495</v>
      </c>
      <c r="E9195" t="s">
        <v>495</v>
      </c>
      <c r="F9195" t="s">
        <v>496</v>
      </c>
      <c r="G9195" t="s">
        <v>104</v>
      </c>
      <c r="H9195" t="s">
        <v>16</v>
      </c>
      <c r="I9195" t="s">
        <v>16</v>
      </c>
      <c r="J9195" t="s">
        <v>9</v>
      </c>
      <c r="O9195" t="s">
        <v>104</v>
      </c>
      <c r="P9195" t="s">
        <v>9</v>
      </c>
      <c r="Q9195" t="s">
        <v>9</v>
      </c>
      <c r="R9195" t="s">
        <v>122</v>
      </c>
      <c r="S9195" t="s">
        <v>127</v>
      </c>
      <c r="T9195">
        <v>12</v>
      </c>
      <c r="U9195" t="s">
        <v>475</v>
      </c>
      <c r="W9195" t="s">
        <v>386</v>
      </c>
    </row>
    <row r="9196" spans="1:23" x14ac:dyDescent="0.25">
      <c r="A9196" t="s">
        <v>19</v>
      </c>
      <c r="B9196" s="1">
        <v>43663</v>
      </c>
      <c r="C9196">
        <v>3.87</v>
      </c>
      <c r="D9196" t="s">
        <v>603</v>
      </c>
      <c r="E9196" t="s">
        <v>603</v>
      </c>
      <c r="F9196" t="s">
        <v>598</v>
      </c>
      <c r="G9196" t="s">
        <v>105</v>
      </c>
      <c r="H9196" t="s">
        <v>2317</v>
      </c>
      <c r="I9196" t="s">
        <v>2317</v>
      </c>
      <c r="J9196" t="s">
        <v>9</v>
      </c>
      <c r="O9196" t="s">
        <v>105</v>
      </c>
      <c r="P9196" t="s">
        <v>3699</v>
      </c>
      <c r="Q9196" t="s">
        <v>3700</v>
      </c>
      <c r="R9196" t="s">
        <v>122</v>
      </c>
      <c r="S9196" t="s">
        <v>124</v>
      </c>
      <c r="T9196">
        <v>1</v>
      </c>
      <c r="U9196" t="s">
        <v>475</v>
      </c>
      <c r="W9196" t="s">
        <v>386</v>
      </c>
    </row>
    <row r="9197" spans="1:23" x14ac:dyDescent="0.25">
      <c r="A9197" t="s">
        <v>544</v>
      </c>
      <c r="B9197" s="1">
        <v>43663</v>
      </c>
      <c r="C9197">
        <v>-17.579999999999998</v>
      </c>
      <c r="D9197" t="s">
        <v>495</v>
      </c>
      <c r="E9197" t="s">
        <v>495</v>
      </c>
      <c r="F9197" t="s">
        <v>601</v>
      </c>
      <c r="G9197" t="s">
        <v>13</v>
      </c>
      <c r="H9197" t="s">
        <v>148</v>
      </c>
      <c r="I9197" t="s">
        <v>148</v>
      </c>
      <c r="J9197" t="s">
        <v>3650</v>
      </c>
      <c r="K9197" t="s">
        <v>1307</v>
      </c>
      <c r="O9197" t="s">
        <v>13</v>
      </c>
      <c r="P9197" t="s">
        <v>9</v>
      </c>
      <c r="Q9197" t="s">
        <v>3698</v>
      </c>
      <c r="R9197" t="s">
        <v>122</v>
      </c>
      <c r="S9197" t="s">
        <v>127</v>
      </c>
      <c r="T9197">
        <v>12</v>
      </c>
      <c r="U9197" t="s">
        <v>475</v>
      </c>
      <c r="W9197" t="s">
        <v>386</v>
      </c>
    </row>
    <row r="9198" spans="1:23" x14ac:dyDescent="0.25">
      <c r="A9198" t="s">
        <v>492</v>
      </c>
      <c r="B9198" s="1">
        <v>43663</v>
      </c>
      <c r="C9198">
        <v>-2</v>
      </c>
      <c r="D9198" t="s">
        <v>689</v>
      </c>
      <c r="E9198" t="s">
        <v>689</v>
      </c>
      <c r="F9198" t="s">
        <v>690</v>
      </c>
      <c r="G9198" t="s">
        <v>100</v>
      </c>
      <c r="H9198" t="s">
        <v>41</v>
      </c>
      <c r="I9198" t="s">
        <v>41</v>
      </c>
      <c r="J9198" t="s">
        <v>2385</v>
      </c>
      <c r="O9198" t="s">
        <v>100</v>
      </c>
      <c r="P9198" t="s">
        <v>29</v>
      </c>
      <c r="Q9198" t="s">
        <v>2412</v>
      </c>
      <c r="R9198" t="s">
        <v>122</v>
      </c>
      <c r="S9198" t="s">
        <v>127</v>
      </c>
      <c r="T9198">
        <v>12</v>
      </c>
      <c r="U9198" t="s">
        <v>475</v>
      </c>
      <c r="V9198" t="s">
        <v>280</v>
      </c>
      <c r="W9198" t="s">
        <v>1640</v>
      </c>
    </row>
    <row r="9199" spans="1:23" x14ac:dyDescent="0.25">
      <c r="A9199" t="s">
        <v>19</v>
      </c>
      <c r="B9199" s="1">
        <v>43662</v>
      </c>
      <c r="C9199">
        <v>-51.79</v>
      </c>
      <c r="D9199" t="s">
        <v>46</v>
      </c>
      <c r="E9199" t="s">
        <v>46</v>
      </c>
      <c r="F9199" t="s">
        <v>695</v>
      </c>
      <c r="G9199" t="s">
        <v>55</v>
      </c>
      <c r="H9199" t="s">
        <v>18</v>
      </c>
      <c r="I9199" t="s">
        <v>18</v>
      </c>
      <c r="J9199" t="s">
        <v>9</v>
      </c>
      <c r="O9199" t="s">
        <v>55</v>
      </c>
      <c r="P9199" t="s">
        <v>9</v>
      </c>
      <c r="Q9199" t="s">
        <v>9</v>
      </c>
      <c r="R9199" t="s">
        <v>224</v>
      </c>
      <c r="S9199" t="s">
        <v>126</v>
      </c>
      <c r="T9199">
        <v>12</v>
      </c>
      <c r="U9199" t="s">
        <v>475</v>
      </c>
      <c r="W9199" t="s">
        <v>386</v>
      </c>
    </row>
    <row r="9200" spans="1:23" x14ac:dyDescent="0.25">
      <c r="A9200" t="s">
        <v>492</v>
      </c>
      <c r="B9200" s="1">
        <v>43662</v>
      </c>
      <c r="C9200">
        <v>-11.72</v>
      </c>
      <c r="D9200" t="s">
        <v>493</v>
      </c>
      <c r="E9200" t="s">
        <v>493</v>
      </c>
      <c r="F9200" t="s">
        <v>494</v>
      </c>
      <c r="G9200" t="s">
        <v>104</v>
      </c>
      <c r="H9200" t="s">
        <v>16</v>
      </c>
      <c r="I9200" t="s">
        <v>16</v>
      </c>
      <c r="J9200" t="s">
        <v>9</v>
      </c>
      <c r="O9200" t="s">
        <v>104</v>
      </c>
      <c r="P9200" t="s">
        <v>9</v>
      </c>
      <c r="Q9200" t="s">
        <v>9</v>
      </c>
      <c r="R9200" t="s">
        <v>122</v>
      </c>
      <c r="S9200" t="s">
        <v>127</v>
      </c>
      <c r="T9200">
        <v>12</v>
      </c>
      <c r="U9200" t="s">
        <v>475</v>
      </c>
      <c r="W9200" t="s">
        <v>386</v>
      </c>
    </row>
    <row r="9201" spans="1:23" x14ac:dyDescent="0.25">
      <c r="A9201" t="s">
        <v>492</v>
      </c>
      <c r="B9201" s="1">
        <v>43661</v>
      </c>
      <c r="C9201">
        <v>-40</v>
      </c>
      <c r="D9201" t="s">
        <v>650</v>
      </c>
      <c r="E9201" t="s">
        <v>650</v>
      </c>
      <c r="F9201" t="s">
        <v>651</v>
      </c>
      <c r="G9201" t="s">
        <v>118</v>
      </c>
      <c r="H9201" t="s">
        <v>52</v>
      </c>
      <c r="I9201" t="s">
        <v>52</v>
      </c>
      <c r="J9201" t="s">
        <v>9</v>
      </c>
      <c r="O9201" t="s">
        <v>118</v>
      </c>
      <c r="P9201" t="s">
        <v>9</v>
      </c>
      <c r="Q9201" t="s">
        <v>9</v>
      </c>
      <c r="R9201" t="s">
        <v>122</v>
      </c>
      <c r="S9201" t="s">
        <v>127</v>
      </c>
      <c r="T9201">
        <v>12</v>
      </c>
      <c r="U9201" t="s">
        <v>475</v>
      </c>
      <c r="W9201" t="s">
        <v>386</v>
      </c>
    </row>
    <row r="9202" spans="1:23" x14ac:dyDescent="0.25">
      <c r="A9202" t="s">
        <v>492</v>
      </c>
      <c r="B9202" s="1">
        <v>43661</v>
      </c>
      <c r="C9202">
        <v>-21.97</v>
      </c>
      <c r="D9202" t="s">
        <v>495</v>
      </c>
      <c r="E9202" t="s">
        <v>495</v>
      </c>
      <c r="F9202" t="s">
        <v>496</v>
      </c>
      <c r="G9202" t="s">
        <v>104</v>
      </c>
      <c r="H9202" t="s">
        <v>16</v>
      </c>
      <c r="I9202" t="s">
        <v>16</v>
      </c>
      <c r="J9202" t="s">
        <v>9</v>
      </c>
      <c r="O9202" t="s">
        <v>104</v>
      </c>
      <c r="P9202" t="s">
        <v>9</v>
      </c>
      <c r="Q9202" t="s">
        <v>9</v>
      </c>
      <c r="R9202" t="s">
        <v>122</v>
      </c>
      <c r="S9202" t="s">
        <v>127</v>
      </c>
      <c r="T9202">
        <v>12</v>
      </c>
      <c r="U9202" t="s">
        <v>475</v>
      </c>
      <c r="W9202" t="s">
        <v>386</v>
      </c>
    </row>
    <row r="9203" spans="1:23" x14ac:dyDescent="0.25">
      <c r="A9203" t="s">
        <v>492</v>
      </c>
      <c r="B9203" s="1">
        <v>43661</v>
      </c>
      <c r="C9203">
        <v>25</v>
      </c>
      <c r="D9203" t="s">
        <v>536</v>
      </c>
      <c r="E9203" t="s">
        <v>536</v>
      </c>
      <c r="F9203" t="s">
        <v>537</v>
      </c>
      <c r="G9203" t="s">
        <v>92</v>
      </c>
      <c r="H9203" t="s">
        <v>49</v>
      </c>
      <c r="I9203" t="s">
        <v>49</v>
      </c>
      <c r="J9203" t="s">
        <v>9</v>
      </c>
      <c r="O9203" t="s">
        <v>92</v>
      </c>
      <c r="P9203" t="s">
        <v>9</v>
      </c>
      <c r="Q9203" t="s">
        <v>9</v>
      </c>
      <c r="R9203" t="s">
        <v>92</v>
      </c>
      <c r="S9203" t="s">
        <v>127</v>
      </c>
      <c r="T9203">
        <v>12</v>
      </c>
      <c r="U9203" t="s">
        <v>475</v>
      </c>
      <c r="W9203" t="s">
        <v>386</v>
      </c>
    </row>
    <row r="9204" spans="1:23" x14ac:dyDescent="0.25">
      <c r="A9204" t="s">
        <v>492</v>
      </c>
      <c r="B9204" s="1">
        <v>43661</v>
      </c>
      <c r="C9204">
        <v>-45</v>
      </c>
      <c r="D9204" t="s">
        <v>506</v>
      </c>
      <c r="E9204" t="s">
        <v>506</v>
      </c>
      <c r="F9204" t="s">
        <v>507</v>
      </c>
      <c r="G9204" t="s">
        <v>118</v>
      </c>
      <c r="H9204" t="s">
        <v>52</v>
      </c>
      <c r="I9204" t="s">
        <v>52</v>
      </c>
      <c r="J9204" t="s">
        <v>9</v>
      </c>
      <c r="O9204" t="s">
        <v>118</v>
      </c>
      <c r="P9204" t="s">
        <v>9</v>
      </c>
      <c r="Q9204" t="s">
        <v>9</v>
      </c>
      <c r="R9204" t="s">
        <v>122</v>
      </c>
      <c r="S9204" t="s">
        <v>127</v>
      </c>
      <c r="T9204">
        <v>12</v>
      </c>
      <c r="U9204" t="s">
        <v>475</v>
      </c>
      <c r="W9204" t="s">
        <v>386</v>
      </c>
    </row>
    <row r="9205" spans="1:23" x14ac:dyDescent="0.25">
      <c r="A9205" t="s">
        <v>492</v>
      </c>
      <c r="B9205" s="1">
        <v>43661</v>
      </c>
      <c r="C9205">
        <v>-309.5</v>
      </c>
      <c r="D9205" t="s">
        <v>3347</v>
      </c>
      <c r="E9205" t="s">
        <v>3347</v>
      </c>
      <c r="F9205" t="s">
        <v>3348</v>
      </c>
      <c r="G9205" t="s">
        <v>117</v>
      </c>
      <c r="H9205" t="s">
        <v>45</v>
      </c>
      <c r="I9205" t="s">
        <v>45</v>
      </c>
      <c r="J9205" t="s">
        <v>9</v>
      </c>
      <c r="O9205" t="s">
        <v>117</v>
      </c>
      <c r="P9205" t="s">
        <v>9</v>
      </c>
      <c r="Q9205" t="s">
        <v>9</v>
      </c>
      <c r="R9205" t="s">
        <v>122</v>
      </c>
      <c r="S9205" t="s">
        <v>127</v>
      </c>
      <c r="T9205">
        <v>12</v>
      </c>
      <c r="U9205" t="s">
        <v>475</v>
      </c>
      <c r="W9205" t="s">
        <v>386</v>
      </c>
    </row>
    <row r="9206" spans="1:23" x14ac:dyDescent="0.25">
      <c r="A9206" t="s">
        <v>492</v>
      </c>
      <c r="B9206" s="1">
        <v>43661</v>
      </c>
      <c r="C9206">
        <v>-3.29</v>
      </c>
      <c r="D9206" t="s">
        <v>1228</v>
      </c>
      <c r="E9206" t="s">
        <v>1228</v>
      </c>
      <c r="F9206" t="s">
        <v>2237</v>
      </c>
      <c r="G9206" t="s">
        <v>13</v>
      </c>
      <c r="H9206" t="s">
        <v>11</v>
      </c>
      <c r="I9206" t="s">
        <v>11</v>
      </c>
      <c r="J9206" t="s">
        <v>9</v>
      </c>
      <c r="O9206" t="s">
        <v>13</v>
      </c>
      <c r="P9206" t="s">
        <v>9</v>
      </c>
      <c r="Q9206" t="s">
        <v>3701</v>
      </c>
      <c r="R9206" t="s">
        <v>122</v>
      </c>
      <c r="S9206" t="s">
        <v>127</v>
      </c>
      <c r="T9206">
        <v>12</v>
      </c>
      <c r="U9206" t="s">
        <v>475</v>
      </c>
      <c r="W9206" t="s">
        <v>386</v>
      </c>
    </row>
    <row r="9207" spans="1:23" x14ac:dyDescent="0.25">
      <c r="A9207" t="s">
        <v>19</v>
      </c>
      <c r="B9207" s="1">
        <v>43661</v>
      </c>
      <c r="C9207">
        <v>37107.21</v>
      </c>
      <c r="D9207" t="s">
        <v>719</v>
      </c>
      <c r="E9207" t="s">
        <v>719</v>
      </c>
      <c r="F9207" t="s">
        <v>565</v>
      </c>
      <c r="G9207" t="s">
        <v>92</v>
      </c>
      <c r="H9207" t="s">
        <v>361</v>
      </c>
      <c r="I9207" t="s">
        <v>361</v>
      </c>
      <c r="J9207" t="s">
        <v>9</v>
      </c>
      <c r="O9207" t="s">
        <v>92</v>
      </c>
      <c r="P9207" t="s">
        <v>9</v>
      </c>
      <c r="Q9207" t="s">
        <v>3703</v>
      </c>
      <c r="R9207" t="s">
        <v>92</v>
      </c>
      <c r="S9207" t="s">
        <v>125</v>
      </c>
      <c r="T9207">
        <v>1</v>
      </c>
      <c r="U9207" t="s">
        <v>475</v>
      </c>
      <c r="W9207" t="s">
        <v>386</v>
      </c>
    </row>
    <row r="9208" spans="1:23" x14ac:dyDescent="0.25">
      <c r="A9208" t="s">
        <v>487</v>
      </c>
      <c r="B9208" s="1">
        <v>43661</v>
      </c>
      <c r="C9208">
        <v>100</v>
      </c>
      <c r="D9208" t="s">
        <v>719</v>
      </c>
      <c r="E9208" t="s">
        <v>719</v>
      </c>
      <c r="F9208" t="s">
        <v>501</v>
      </c>
      <c r="G9208" t="s">
        <v>92</v>
      </c>
      <c r="H9208" t="s">
        <v>30</v>
      </c>
      <c r="I9208" t="s">
        <v>30</v>
      </c>
      <c r="J9208" t="s">
        <v>9</v>
      </c>
      <c r="O9208" t="s">
        <v>92</v>
      </c>
      <c r="P9208" t="s">
        <v>9</v>
      </c>
      <c r="Q9208" t="s">
        <v>9</v>
      </c>
      <c r="R9208" t="s">
        <v>92</v>
      </c>
      <c r="S9208" t="s">
        <v>127</v>
      </c>
      <c r="T9208">
        <v>12</v>
      </c>
      <c r="U9208" t="s">
        <v>475</v>
      </c>
      <c r="W9208" t="s">
        <v>386</v>
      </c>
    </row>
    <row r="9209" spans="1:23" x14ac:dyDescent="0.25">
      <c r="A9209" t="s">
        <v>492</v>
      </c>
      <c r="B9209" s="1">
        <v>43661</v>
      </c>
      <c r="C9209">
        <v>-30</v>
      </c>
      <c r="D9209" t="s">
        <v>650</v>
      </c>
      <c r="E9209" t="s">
        <v>650</v>
      </c>
      <c r="F9209" t="s">
        <v>651</v>
      </c>
      <c r="G9209" t="s">
        <v>118</v>
      </c>
      <c r="H9209" t="s">
        <v>52</v>
      </c>
      <c r="I9209" t="s">
        <v>52</v>
      </c>
      <c r="J9209" t="s">
        <v>9</v>
      </c>
      <c r="O9209" t="s">
        <v>118</v>
      </c>
      <c r="P9209" t="s">
        <v>9</v>
      </c>
      <c r="Q9209" t="s">
        <v>3702</v>
      </c>
      <c r="R9209" t="s">
        <v>122</v>
      </c>
      <c r="S9209" t="s">
        <v>127</v>
      </c>
      <c r="T9209">
        <v>12</v>
      </c>
      <c r="U9209" t="s">
        <v>475</v>
      </c>
      <c r="W9209" t="s">
        <v>386</v>
      </c>
    </row>
    <row r="9210" spans="1:23" x14ac:dyDescent="0.25">
      <c r="A9210" t="s">
        <v>34</v>
      </c>
      <c r="B9210" s="1">
        <v>43661</v>
      </c>
      <c r="C9210">
        <v>51.79</v>
      </c>
      <c r="D9210" t="s">
        <v>46</v>
      </c>
      <c r="E9210" t="s">
        <v>46</v>
      </c>
      <c r="F9210" t="s">
        <v>703</v>
      </c>
      <c r="G9210" t="s">
        <v>55</v>
      </c>
      <c r="H9210" t="s">
        <v>18</v>
      </c>
      <c r="I9210" t="s">
        <v>18</v>
      </c>
      <c r="J9210" t="s">
        <v>9</v>
      </c>
      <c r="O9210" t="s">
        <v>55</v>
      </c>
      <c r="P9210" t="s">
        <v>9</v>
      </c>
      <c r="Q9210" t="s">
        <v>9</v>
      </c>
      <c r="R9210" t="s">
        <v>224</v>
      </c>
      <c r="S9210" t="s">
        <v>126</v>
      </c>
      <c r="T9210">
        <v>12</v>
      </c>
      <c r="U9210" t="s">
        <v>475</v>
      </c>
      <c r="W9210" t="s">
        <v>386</v>
      </c>
    </row>
    <row r="9211" spans="1:23" x14ac:dyDescent="0.25">
      <c r="A9211" t="s">
        <v>19</v>
      </c>
      <c r="B9211" s="1">
        <v>43661</v>
      </c>
      <c r="C9211">
        <v>3599.78</v>
      </c>
      <c r="D9211" t="s">
        <v>719</v>
      </c>
      <c r="E9211" t="s">
        <v>719</v>
      </c>
      <c r="F9211" t="s">
        <v>565</v>
      </c>
      <c r="G9211" t="s">
        <v>92</v>
      </c>
      <c r="H9211" t="s">
        <v>30</v>
      </c>
      <c r="I9211" t="s">
        <v>30</v>
      </c>
      <c r="J9211" t="s">
        <v>9</v>
      </c>
      <c r="O9211" t="s">
        <v>92</v>
      </c>
      <c r="P9211" t="s">
        <v>9</v>
      </c>
      <c r="Q9211" t="s">
        <v>9</v>
      </c>
      <c r="R9211" t="s">
        <v>92</v>
      </c>
      <c r="S9211" t="s">
        <v>127</v>
      </c>
      <c r="T9211">
        <v>12</v>
      </c>
      <c r="U9211" t="s">
        <v>475</v>
      </c>
      <c r="W9211" t="s">
        <v>386</v>
      </c>
    </row>
    <row r="9212" spans="1:23" x14ac:dyDescent="0.25">
      <c r="A9212" t="s">
        <v>19</v>
      </c>
      <c r="B9212" s="1">
        <v>43661</v>
      </c>
      <c r="C9212">
        <v>-45.84</v>
      </c>
      <c r="D9212" t="s">
        <v>701</v>
      </c>
      <c r="E9212" t="s">
        <v>701</v>
      </c>
      <c r="F9212" t="s">
        <v>702</v>
      </c>
      <c r="G9212" t="s">
        <v>94</v>
      </c>
      <c r="H9212" t="s">
        <v>24</v>
      </c>
      <c r="I9212" t="s">
        <v>24</v>
      </c>
      <c r="J9212" t="s">
        <v>9</v>
      </c>
      <c r="O9212" t="s">
        <v>94</v>
      </c>
      <c r="P9212" t="s">
        <v>29</v>
      </c>
      <c r="Q9212" t="s">
        <v>9</v>
      </c>
      <c r="R9212" t="s">
        <v>122</v>
      </c>
      <c r="S9212" t="s">
        <v>127</v>
      </c>
      <c r="T9212">
        <v>12</v>
      </c>
      <c r="U9212" t="s">
        <v>475</v>
      </c>
      <c r="V9212" t="s">
        <v>265</v>
      </c>
      <c r="W9212" t="s">
        <v>1640</v>
      </c>
    </row>
    <row r="9213" spans="1:23" x14ac:dyDescent="0.25">
      <c r="A9213" t="s">
        <v>492</v>
      </c>
      <c r="B9213" s="1">
        <v>43659</v>
      </c>
      <c r="C9213">
        <v>-87.04</v>
      </c>
      <c r="D9213" t="s">
        <v>495</v>
      </c>
      <c r="E9213" t="s">
        <v>495</v>
      </c>
      <c r="F9213" t="s">
        <v>496</v>
      </c>
      <c r="G9213" t="s">
        <v>104</v>
      </c>
      <c r="H9213" t="s">
        <v>16</v>
      </c>
      <c r="I9213" t="s">
        <v>16</v>
      </c>
      <c r="J9213" t="s">
        <v>9</v>
      </c>
      <c r="O9213" t="s">
        <v>104</v>
      </c>
      <c r="P9213" t="s">
        <v>9</v>
      </c>
      <c r="Q9213" t="s">
        <v>9</v>
      </c>
      <c r="R9213" t="s">
        <v>122</v>
      </c>
      <c r="S9213" t="s">
        <v>127</v>
      </c>
      <c r="T9213">
        <v>12</v>
      </c>
      <c r="U9213" t="s">
        <v>475</v>
      </c>
      <c r="W9213" t="s">
        <v>386</v>
      </c>
    </row>
    <row r="9214" spans="1:23" x14ac:dyDescent="0.25">
      <c r="A9214" t="s">
        <v>544</v>
      </c>
      <c r="B9214" s="1">
        <v>43658</v>
      </c>
      <c r="C9214">
        <v>-139.97999999999999</v>
      </c>
      <c r="D9214" t="s">
        <v>560</v>
      </c>
      <c r="E9214" t="s">
        <v>560</v>
      </c>
      <c r="F9214" t="s">
        <v>561</v>
      </c>
      <c r="G9214" t="s">
        <v>110</v>
      </c>
      <c r="H9214" t="s">
        <v>193</v>
      </c>
      <c r="I9214" t="s">
        <v>193</v>
      </c>
      <c r="J9214" t="s">
        <v>9</v>
      </c>
      <c r="O9214" t="s">
        <v>110</v>
      </c>
      <c r="P9214" t="s">
        <v>9</v>
      </c>
      <c r="Q9214" t="s">
        <v>1972</v>
      </c>
      <c r="R9214" t="s">
        <v>122</v>
      </c>
      <c r="S9214" t="s">
        <v>127</v>
      </c>
      <c r="T9214">
        <v>1</v>
      </c>
      <c r="U9214" t="s">
        <v>475</v>
      </c>
      <c r="V9214" t="s">
        <v>283</v>
      </c>
      <c r="W9214" t="s">
        <v>386</v>
      </c>
    </row>
    <row r="9215" spans="1:23" x14ac:dyDescent="0.25">
      <c r="A9215" t="s">
        <v>544</v>
      </c>
      <c r="B9215" s="1">
        <v>43658</v>
      </c>
      <c r="C9215">
        <v>-18.3</v>
      </c>
      <c r="D9215" t="s">
        <v>1093</v>
      </c>
      <c r="E9215" t="s">
        <v>1093</v>
      </c>
      <c r="F9215" t="s">
        <v>2752</v>
      </c>
      <c r="G9215" t="s">
        <v>104</v>
      </c>
      <c r="H9215" t="s">
        <v>7</v>
      </c>
      <c r="I9215" t="s">
        <v>7</v>
      </c>
      <c r="J9215" t="s">
        <v>9</v>
      </c>
      <c r="O9215" t="s">
        <v>104</v>
      </c>
      <c r="P9215" t="s">
        <v>9</v>
      </c>
      <c r="Q9215" t="s">
        <v>9</v>
      </c>
      <c r="R9215" t="s">
        <v>122</v>
      </c>
      <c r="S9215" t="s">
        <v>127</v>
      </c>
      <c r="T9215">
        <v>12</v>
      </c>
      <c r="U9215" t="s">
        <v>475</v>
      </c>
      <c r="W9215" t="s">
        <v>386</v>
      </c>
    </row>
    <row r="9216" spans="1:23" x14ac:dyDescent="0.25">
      <c r="A9216" t="s">
        <v>544</v>
      </c>
      <c r="B9216" s="1">
        <v>43658</v>
      </c>
      <c r="C9216">
        <v>-11</v>
      </c>
      <c r="D9216" t="s">
        <v>495</v>
      </c>
      <c r="E9216" t="s">
        <v>495</v>
      </c>
      <c r="F9216" t="s">
        <v>601</v>
      </c>
      <c r="G9216" t="s">
        <v>120</v>
      </c>
      <c r="H9216" t="s">
        <v>83</v>
      </c>
      <c r="I9216" t="s">
        <v>83</v>
      </c>
      <c r="J9216" t="s">
        <v>9</v>
      </c>
      <c r="O9216" t="s">
        <v>120</v>
      </c>
      <c r="P9216" t="s">
        <v>9</v>
      </c>
      <c r="Q9216" t="s">
        <v>9</v>
      </c>
      <c r="R9216" t="s">
        <v>122</v>
      </c>
      <c r="S9216" t="s">
        <v>127</v>
      </c>
      <c r="T9216">
        <v>12</v>
      </c>
      <c r="U9216" t="s">
        <v>475</v>
      </c>
      <c r="W9216" t="s">
        <v>386</v>
      </c>
    </row>
    <row r="9217" spans="1:23" x14ac:dyDescent="0.25">
      <c r="A9217" t="s">
        <v>544</v>
      </c>
      <c r="B9217" s="1">
        <v>43658</v>
      </c>
      <c r="C9217">
        <v>-19.8</v>
      </c>
      <c r="D9217" t="s">
        <v>495</v>
      </c>
      <c r="E9217" t="s">
        <v>495</v>
      </c>
      <c r="F9217" t="s">
        <v>601</v>
      </c>
      <c r="G9217" t="s">
        <v>120</v>
      </c>
      <c r="H9217" t="s">
        <v>308</v>
      </c>
      <c r="I9217" t="s">
        <v>308</v>
      </c>
      <c r="J9217" t="s">
        <v>9</v>
      </c>
      <c r="O9217" t="s">
        <v>120</v>
      </c>
      <c r="P9217" t="s">
        <v>9</v>
      </c>
      <c r="Q9217" t="s">
        <v>9</v>
      </c>
      <c r="R9217" t="s">
        <v>122</v>
      </c>
      <c r="S9217" t="s">
        <v>127</v>
      </c>
      <c r="T9217">
        <v>12</v>
      </c>
      <c r="U9217" t="s">
        <v>475</v>
      </c>
      <c r="W9217" t="s">
        <v>386</v>
      </c>
    </row>
    <row r="9218" spans="1:23" x14ac:dyDescent="0.25">
      <c r="A9218" t="s">
        <v>19</v>
      </c>
      <c r="B9218" s="1">
        <v>43657</v>
      </c>
      <c r="C9218">
        <v>839.14</v>
      </c>
      <c r="D9218" t="s">
        <v>1775</v>
      </c>
      <c r="E9218" t="s">
        <v>1775</v>
      </c>
      <c r="F9218" t="s">
        <v>598</v>
      </c>
      <c r="G9218" t="s">
        <v>55</v>
      </c>
      <c r="H9218" t="s">
        <v>76</v>
      </c>
      <c r="I9218" t="s">
        <v>76</v>
      </c>
      <c r="J9218" t="s">
        <v>3706</v>
      </c>
      <c r="O9218" t="s">
        <v>55</v>
      </c>
      <c r="P9218" t="s">
        <v>9</v>
      </c>
      <c r="Q9218" t="s">
        <v>3707</v>
      </c>
      <c r="R9218" t="s">
        <v>224</v>
      </c>
      <c r="S9218" t="s">
        <v>126</v>
      </c>
      <c r="T9218">
        <v>12</v>
      </c>
      <c r="U9218" t="s">
        <v>475</v>
      </c>
      <c r="V9218" t="s">
        <v>6075</v>
      </c>
      <c r="W9218" t="s">
        <v>386</v>
      </c>
    </row>
    <row r="9219" spans="1:23" x14ac:dyDescent="0.25">
      <c r="A9219" t="s">
        <v>492</v>
      </c>
      <c r="B9219" s="1">
        <v>43657</v>
      </c>
      <c r="C9219">
        <v>-39.61</v>
      </c>
      <c r="D9219" t="s">
        <v>3704</v>
      </c>
      <c r="E9219" t="s">
        <v>3704</v>
      </c>
      <c r="F9219" t="s">
        <v>3705</v>
      </c>
      <c r="G9219" t="s">
        <v>13</v>
      </c>
      <c r="H9219" t="s">
        <v>91</v>
      </c>
      <c r="I9219" t="s">
        <v>91</v>
      </c>
      <c r="J9219" t="s">
        <v>9</v>
      </c>
      <c r="O9219" t="s">
        <v>13</v>
      </c>
      <c r="P9219" t="s">
        <v>9</v>
      </c>
      <c r="Q9219" t="s">
        <v>9</v>
      </c>
      <c r="R9219" t="s">
        <v>122</v>
      </c>
      <c r="S9219" t="s">
        <v>127</v>
      </c>
      <c r="T9219">
        <v>12</v>
      </c>
      <c r="U9219" t="s">
        <v>475</v>
      </c>
      <c r="W9219" t="s">
        <v>386</v>
      </c>
    </row>
    <row r="9220" spans="1:23" x14ac:dyDescent="0.25">
      <c r="A9220" t="s">
        <v>492</v>
      </c>
      <c r="B9220" s="1">
        <v>43657</v>
      </c>
      <c r="C9220">
        <v>-7.16</v>
      </c>
      <c r="D9220" t="s">
        <v>495</v>
      </c>
      <c r="E9220" t="s">
        <v>495</v>
      </c>
      <c r="F9220" t="s">
        <v>496</v>
      </c>
      <c r="G9220" t="s">
        <v>104</v>
      </c>
      <c r="H9220" t="s">
        <v>16</v>
      </c>
      <c r="I9220" t="s">
        <v>16</v>
      </c>
      <c r="J9220" t="s">
        <v>9</v>
      </c>
      <c r="O9220" t="s">
        <v>104</v>
      </c>
      <c r="P9220" t="s">
        <v>9</v>
      </c>
      <c r="Q9220" t="s">
        <v>9</v>
      </c>
      <c r="R9220" t="s">
        <v>122</v>
      </c>
      <c r="S9220" t="s">
        <v>127</v>
      </c>
      <c r="T9220">
        <v>12</v>
      </c>
      <c r="U9220" t="s">
        <v>475</v>
      </c>
      <c r="W9220" t="s">
        <v>386</v>
      </c>
    </row>
    <row r="9221" spans="1:23" x14ac:dyDescent="0.25">
      <c r="A9221" t="s">
        <v>488</v>
      </c>
      <c r="B9221" s="1">
        <v>43657</v>
      </c>
      <c r="C9221">
        <v>113.7</v>
      </c>
      <c r="D9221" t="s">
        <v>489</v>
      </c>
      <c r="E9221" t="s">
        <v>489</v>
      </c>
      <c r="F9221" t="s">
        <v>490</v>
      </c>
      <c r="G9221" t="s">
        <v>92</v>
      </c>
      <c r="H9221" t="s">
        <v>71</v>
      </c>
      <c r="I9221" t="s">
        <v>71</v>
      </c>
      <c r="J9221" t="s">
        <v>9</v>
      </c>
      <c r="O9221" t="s">
        <v>92</v>
      </c>
      <c r="P9221" t="s">
        <v>9</v>
      </c>
      <c r="Q9221" t="s">
        <v>9</v>
      </c>
      <c r="R9221" t="s">
        <v>92</v>
      </c>
      <c r="S9221" t="s">
        <v>127</v>
      </c>
      <c r="T9221">
        <v>12</v>
      </c>
      <c r="U9221" t="s">
        <v>475</v>
      </c>
      <c r="W9221" t="s">
        <v>386</v>
      </c>
    </row>
    <row r="9222" spans="1:23" x14ac:dyDescent="0.25">
      <c r="A9222" t="s">
        <v>544</v>
      </c>
      <c r="B9222" s="1">
        <v>43656</v>
      </c>
      <c r="C9222">
        <v>-22.67</v>
      </c>
      <c r="D9222" t="s">
        <v>495</v>
      </c>
      <c r="E9222" t="s">
        <v>495</v>
      </c>
      <c r="F9222" t="s">
        <v>601</v>
      </c>
      <c r="G9222" t="s">
        <v>121</v>
      </c>
      <c r="H9222" t="s">
        <v>483</v>
      </c>
      <c r="I9222" t="s">
        <v>483</v>
      </c>
      <c r="J9222" t="s">
        <v>9</v>
      </c>
      <c r="O9222" t="s">
        <v>121</v>
      </c>
      <c r="P9222" t="s">
        <v>9</v>
      </c>
      <c r="Q9222" t="s">
        <v>3708</v>
      </c>
      <c r="R9222" t="s">
        <v>122</v>
      </c>
      <c r="S9222" t="s">
        <v>127</v>
      </c>
      <c r="T9222">
        <v>12</v>
      </c>
      <c r="U9222" t="s">
        <v>475</v>
      </c>
      <c r="W9222" t="s">
        <v>386</v>
      </c>
    </row>
    <row r="9223" spans="1:23" x14ac:dyDescent="0.25">
      <c r="A9223" t="s">
        <v>492</v>
      </c>
      <c r="B9223" s="1">
        <v>43656</v>
      </c>
      <c r="C9223">
        <v>-142</v>
      </c>
      <c r="D9223" t="s">
        <v>1888</v>
      </c>
      <c r="E9223" t="s">
        <v>1888</v>
      </c>
      <c r="F9223" t="s">
        <v>523</v>
      </c>
      <c r="G9223" t="s">
        <v>94</v>
      </c>
      <c r="H9223" t="s">
        <v>73</v>
      </c>
      <c r="I9223" t="s">
        <v>73</v>
      </c>
      <c r="J9223" t="s">
        <v>9</v>
      </c>
      <c r="O9223" t="s">
        <v>94</v>
      </c>
      <c r="P9223" t="s">
        <v>29</v>
      </c>
      <c r="Q9223" t="s">
        <v>9</v>
      </c>
      <c r="R9223" t="s">
        <v>122</v>
      </c>
      <c r="S9223" t="s">
        <v>127</v>
      </c>
      <c r="T9223">
        <v>1</v>
      </c>
      <c r="U9223" t="s">
        <v>475</v>
      </c>
      <c r="V9223" t="s">
        <v>262</v>
      </c>
      <c r="W9223" t="s">
        <v>1640</v>
      </c>
    </row>
    <row r="9224" spans="1:23" x14ac:dyDescent="0.25">
      <c r="A9224" t="s">
        <v>19</v>
      </c>
      <c r="B9224" s="1">
        <v>43655</v>
      </c>
      <c r="C9224">
        <v>-11400</v>
      </c>
      <c r="D9224" t="s">
        <v>921</v>
      </c>
      <c r="E9224" t="s">
        <v>921</v>
      </c>
      <c r="F9224" t="s">
        <v>922</v>
      </c>
      <c r="G9224" t="s">
        <v>121</v>
      </c>
      <c r="H9224" t="s">
        <v>48</v>
      </c>
      <c r="I9224" t="s">
        <v>48</v>
      </c>
      <c r="J9224" t="s">
        <v>3717</v>
      </c>
      <c r="O9224" t="s">
        <v>121</v>
      </c>
      <c r="P9224" t="s">
        <v>9</v>
      </c>
      <c r="Q9224" t="s">
        <v>3718</v>
      </c>
      <c r="R9224" t="s">
        <v>122</v>
      </c>
      <c r="S9224" t="s">
        <v>127</v>
      </c>
      <c r="T9224">
        <v>1</v>
      </c>
      <c r="U9224" t="s">
        <v>475</v>
      </c>
      <c r="W9224" t="s">
        <v>386</v>
      </c>
    </row>
    <row r="9225" spans="1:23" x14ac:dyDescent="0.25">
      <c r="A9225" t="s">
        <v>19</v>
      </c>
      <c r="B9225" s="1">
        <v>43655</v>
      </c>
      <c r="C9225">
        <v>-24.74</v>
      </c>
      <c r="D9225" t="s">
        <v>109</v>
      </c>
      <c r="E9225" t="s">
        <v>109</v>
      </c>
      <c r="F9225" t="s">
        <v>3716</v>
      </c>
      <c r="G9225" t="s">
        <v>55</v>
      </c>
      <c r="H9225" t="s">
        <v>18</v>
      </c>
      <c r="I9225" t="s">
        <v>18</v>
      </c>
      <c r="J9225" t="s">
        <v>9</v>
      </c>
      <c r="O9225" t="s">
        <v>55</v>
      </c>
      <c r="P9225" t="s">
        <v>9</v>
      </c>
      <c r="Q9225" t="s">
        <v>9</v>
      </c>
      <c r="R9225" t="s">
        <v>224</v>
      </c>
      <c r="S9225" t="s">
        <v>126</v>
      </c>
      <c r="T9225">
        <v>12</v>
      </c>
      <c r="U9225" t="s">
        <v>475</v>
      </c>
      <c r="W9225" t="s">
        <v>386</v>
      </c>
    </row>
    <row r="9226" spans="1:23" x14ac:dyDescent="0.25">
      <c r="A9226" t="s">
        <v>19</v>
      </c>
      <c r="B9226" s="1">
        <v>43655</v>
      </c>
      <c r="C9226">
        <v>4001.32</v>
      </c>
      <c r="D9226" t="s">
        <v>618</v>
      </c>
      <c r="E9226" t="s">
        <v>618</v>
      </c>
      <c r="F9226" t="s">
        <v>775</v>
      </c>
      <c r="G9226" t="s">
        <v>55</v>
      </c>
      <c r="H9226" t="s">
        <v>225</v>
      </c>
      <c r="I9226" t="s">
        <v>225</v>
      </c>
      <c r="J9226" t="s">
        <v>9</v>
      </c>
      <c r="O9226" t="s">
        <v>55</v>
      </c>
      <c r="P9226" t="s">
        <v>9</v>
      </c>
      <c r="Q9226" t="s">
        <v>9</v>
      </c>
      <c r="R9226" t="s">
        <v>224</v>
      </c>
      <c r="S9226" t="s">
        <v>126</v>
      </c>
      <c r="T9226">
        <v>0</v>
      </c>
      <c r="U9226" t="s">
        <v>475</v>
      </c>
      <c r="V9226" t="s">
        <v>6075</v>
      </c>
      <c r="W9226" t="s">
        <v>386</v>
      </c>
    </row>
    <row r="9227" spans="1:23" x14ac:dyDescent="0.25">
      <c r="A9227" t="s">
        <v>553</v>
      </c>
      <c r="B9227" s="1">
        <v>43655</v>
      </c>
      <c r="C9227">
        <v>-4001.32</v>
      </c>
      <c r="D9227" t="s">
        <v>621</v>
      </c>
      <c r="E9227" t="s">
        <v>621</v>
      </c>
      <c r="F9227" t="s">
        <v>622</v>
      </c>
      <c r="G9227" t="s">
        <v>55</v>
      </c>
      <c r="H9227" t="s">
        <v>225</v>
      </c>
      <c r="I9227" t="s">
        <v>225</v>
      </c>
      <c r="J9227" t="s">
        <v>9</v>
      </c>
      <c r="O9227" t="s">
        <v>55</v>
      </c>
      <c r="P9227" t="s">
        <v>9</v>
      </c>
      <c r="Q9227" t="s">
        <v>9</v>
      </c>
      <c r="R9227" t="s">
        <v>224</v>
      </c>
      <c r="S9227" t="s">
        <v>126</v>
      </c>
      <c r="T9227">
        <v>0</v>
      </c>
      <c r="U9227" t="s">
        <v>475</v>
      </c>
      <c r="V9227" t="s">
        <v>6075</v>
      </c>
      <c r="W9227" t="s">
        <v>386</v>
      </c>
    </row>
    <row r="9228" spans="1:23" x14ac:dyDescent="0.25">
      <c r="A9228" t="s">
        <v>19</v>
      </c>
      <c r="B9228" s="1">
        <v>43655</v>
      </c>
      <c r="C9228">
        <v>-125</v>
      </c>
      <c r="D9228" t="s">
        <v>921</v>
      </c>
      <c r="E9228" t="s">
        <v>921</v>
      </c>
      <c r="F9228" t="s">
        <v>922</v>
      </c>
      <c r="G9228" t="s">
        <v>121</v>
      </c>
      <c r="H9228" t="s">
        <v>153</v>
      </c>
      <c r="I9228" t="s">
        <v>153</v>
      </c>
      <c r="J9228" t="s">
        <v>3709</v>
      </c>
      <c r="K9228" t="s">
        <v>9</v>
      </c>
      <c r="L9228" t="s">
        <v>9</v>
      </c>
      <c r="M9228" t="s">
        <v>3710</v>
      </c>
      <c r="O9228" t="s">
        <v>121</v>
      </c>
      <c r="P9228" t="s">
        <v>9</v>
      </c>
      <c r="Q9228" t="s">
        <v>3711</v>
      </c>
      <c r="R9228" t="s">
        <v>122</v>
      </c>
      <c r="S9228" t="s">
        <v>127</v>
      </c>
      <c r="T9228">
        <v>1</v>
      </c>
      <c r="U9228" t="s">
        <v>475</v>
      </c>
      <c r="W9228" t="s">
        <v>386</v>
      </c>
    </row>
    <row r="9229" spans="1:23" x14ac:dyDescent="0.25">
      <c r="A9229" t="s">
        <v>19</v>
      </c>
      <c r="B9229" s="1">
        <v>43655</v>
      </c>
      <c r="C9229">
        <v>-390</v>
      </c>
      <c r="D9229" t="s">
        <v>921</v>
      </c>
      <c r="E9229" t="s">
        <v>921</v>
      </c>
      <c r="F9229" t="s">
        <v>922</v>
      </c>
      <c r="G9229" t="s">
        <v>117</v>
      </c>
      <c r="H9229" t="s">
        <v>47</v>
      </c>
      <c r="I9229" t="s">
        <v>47</v>
      </c>
      <c r="J9229" t="s">
        <v>9</v>
      </c>
      <c r="K9229" t="s">
        <v>9</v>
      </c>
      <c r="L9229" t="s">
        <v>9</v>
      </c>
      <c r="M9229" t="s">
        <v>3710</v>
      </c>
      <c r="O9229" t="s">
        <v>117</v>
      </c>
      <c r="P9229" t="s">
        <v>9</v>
      </c>
      <c r="Q9229" t="s">
        <v>3714</v>
      </c>
      <c r="R9229" t="s">
        <v>122</v>
      </c>
      <c r="S9229" t="s">
        <v>127</v>
      </c>
      <c r="T9229">
        <v>12</v>
      </c>
      <c r="U9229" t="s">
        <v>475</v>
      </c>
      <c r="V9229" t="s">
        <v>284</v>
      </c>
      <c r="W9229" t="s">
        <v>386</v>
      </c>
    </row>
    <row r="9230" spans="1:23" x14ac:dyDescent="0.25">
      <c r="A9230" t="s">
        <v>19</v>
      </c>
      <c r="B9230" s="1">
        <v>43655</v>
      </c>
      <c r="C9230">
        <v>-113.05</v>
      </c>
      <c r="D9230" t="s">
        <v>921</v>
      </c>
      <c r="E9230" t="s">
        <v>921</v>
      </c>
      <c r="F9230" t="s">
        <v>922</v>
      </c>
      <c r="G9230" t="s">
        <v>104</v>
      </c>
      <c r="H9230" t="s">
        <v>7</v>
      </c>
      <c r="I9230" t="s">
        <v>7</v>
      </c>
      <c r="J9230" t="s">
        <v>3712</v>
      </c>
      <c r="K9230" t="s">
        <v>9</v>
      </c>
      <c r="L9230" t="s">
        <v>9</v>
      </c>
      <c r="M9230" t="s">
        <v>3710</v>
      </c>
      <c r="O9230" t="s">
        <v>104</v>
      </c>
      <c r="P9230" t="s">
        <v>9</v>
      </c>
      <c r="Q9230" t="s">
        <v>3713</v>
      </c>
      <c r="R9230" t="s">
        <v>122</v>
      </c>
      <c r="S9230" t="s">
        <v>127</v>
      </c>
      <c r="T9230">
        <v>12</v>
      </c>
      <c r="U9230" t="s">
        <v>475</v>
      </c>
      <c r="W9230" t="s">
        <v>386</v>
      </c>
    </row>
    <row r="9231" spans="1:23" x14ac:dyDescent="0.25">
      <c r="A9231" t="s">
        <v>19</v>
      </c>
      <c r="B9231" s="1">
        <v>43655</v>
      </c>
      <c r="C9231">
        <v>-60</v>
      </c>
      <c r="D9231" t="s">
        <v>921</v>
      </c>
      <c r="E9231" t="s">
        <v>921</v>
      </c>
      <c r="F9231" t="s">
        <v>922</v>
      </c>
      <c r="G9231" t="s">
        <v>88</v>
      </c>
      <c r="H9231" t="s">
        <v>59</v>
      </c>
      <c r="I9231" t="s">
        <v>59</v>
      </c>
      <c r="J9231" t="s">
        <v>9</v>
      </c>
      <c r="K9231" t="s">
        <v>9</v>
      </c>
      <c r="L9231" t="s">
        <v>9</v>
      </c>
      <c r="M9231" t="s">
        <v>3710</v>
      </c>
      <c r="O9231" t="s">
        <v>88</v>
      </c>
      <c r="P9231" t="s">
        <v>9</v>
      </c>
      <c r="Q9231" t="s">
        <v>3715</v>
      </c>
      <c r="R9231" t="s">
        <v>122</v>
      </c>
      <c r="S9231" t="s">
        <v>127</v>
      </c>
      <c r="T9231">
        <v>1</v>
      </c>
      <c r="U9231" t="s">
        <v>475</v>
      </c>
      <c r="W9231" t="s">
        <v>386</v>
      </c>
    </row>
    <row r="9232" spans="1:23" x14ac:dyDescent="0.25">
      <c r="A9232" t="s">
        <v>31</v>
      </c>
      <c r="B9232" s="1">
        <v>43654</v>
      </c>
      <c r="C9232">
        <v>24.74</v>
      </c>
      <c r="D9232" t="s">
        <v>109</v>
      </c>
      <c r="E9232" t="s">
        <v>109</v>
      </c>
      <c r="F9232" t="s">
        <v>3730</v>
      </c>
      <c r="G9232" t="s">
        <v>55</v>
      </c>
      <c r="H9232" t="s">
        <v>18</v>
      </c>
      <c r="I9232" t="s">
        <v>18</v>
      </c>
      <c r="J9232" t="s">
        <v>9</v>
      </c>
      <c r="O9232" t="s">
        <v>55</v>
      </c>
      <c r="P9232" t="s">
        <v>9</v>
      </c>
      <c r="Q9232" t="s">
        <v>9</v>
      </c>
      <c r="R9232" t="s">
        <v>224</v>
      </c>
      <c r="S9232" t="s">
        <v>126</v>
      </c>
      <c r="T9232">
        <v>12</v>
      </c>
      <c r="U9232" t="s">
        <v>475</v>
      </c>
      <c r="W9232" t="s">
        <v>386</v>
      </c>
    </row>
    <row r="9233" spans="1:23" x14ac:dyDescent="0.25">
      <c r="A9233" t="s">
        <v>19</v>
      </c>
      <c r="B9233" s="1">
        <v>43654</v>
      </c>
      <c r="C9233">
        <v>204.75</v>
      </c>
      <c r="D9233" t="s">
        <v>3719</v>
      </c>
      <c r="E9233" t="s">
        <v>3719</v>
      </c>
      <c r="F9233" t="s">
        <v>598</v>
      </c>
      <c r="G9233" t="s">
        <v>78</v>
      </c>
      <c r="H9233" t="s">
        <v>60</v>
      </c>
      <c r="I9233" t="s">
        <v>60</v>
      </c>
      <c r="J9233" t="s">
        <v>9</v>
      </c>
      <c r="O9233" t="s">
        <v>78</v>
      </c>
      <c r="P9233" t="s">
        <v>29</v>
      </c>
      <c r="Q9233" t="s">
        <v>3720</v>
      </c>
      <c r="R9233" t="s">
        <v>122</v>
      </c>
      <c r="S9233" t="s">
        <v>124</v>
      </c>
      <c r="T9233">
        <v>1</v>
      </c>
      <c r="U9233" t="s">
        <v>475</v>
      </c>
      <c r="V9233" t="s">
        <v>289</v>
      </c>
      <c r="W9233" t="s">
        <v>1640</v>
      </c>
    </row>
    <row r="9234" spans="1:23" x14ac:dyDescent="0.25">
      <c r="A9234" t="s">
        <v>63</v>
      </c>
      <c r="B9234" s="1">
        <v>43654</v>
      </c>
      <c r="C9234">
        <v>2300</v>
      </c>
      <c r="D9234" t="s">
        <v>1700</v>
      </c>
      <c r="E9234" t="s">
        <v>1700</v>
      </c>
      <c r="F9234" t="s">
        <v>598</v>
      </c>
      <c r="G9234" t="s">
        <v>92</v>
      </c>
      <c r="H9234" t="s">
        <v>62</v>
      </c>
      <c r="I9234" t="s">
        <v>62</v>
      </c>
      <c r="J9234" t="s">
        <v>9</v>
      </c>
      <c r="O9234" t="s">
        <v>92</v>
      </c>
      <c r="P9234" t="s">
        <v>29</v>
      </c>
      <c r="Q9234" t="s">
        <v>9</v>
      </c>
      <c r="R9234" t="s">
        <v>92</v>
      </c>
      <c r="S9234" t="s">
        <v>127</v>
      </c>
      <c r="T9234">
        <v>12</v>
      </c>
      <c r="U9234" t="s">
        <v>475</v>
      </c>
      <c r="V9234" t="s">
        <v>62</v>
      </c>
      <c r="W9234" t="s">
        <v>1640</v>
      </c>
    </row>
    <row r="9235" spans="1:23" x14ac:dyDescent="0.25">
      <c r="A9235" t="s">
        <v>19</v>
      </c>
      <c r="B9235" s="1">
        <v>43654</v>
      </c>
      <c r="C9235">
        <v>-166.32</v>
      </c>
      <c r="D9235" t="s">
        <v>504</v>
      </c>
      <c r="E9235" t="s">
        <v>504</v>
      </c>
      <c r="F9235" t="s">
        <v>505</v>
      </c>
      <c r="G9235" t="s">
        <v>94</v>
      </c>
      <c r="H9235" t="s">
        <v>24</v>
      </c>
      <c r="I9235" t="s">
        <v>24</v>
      </c>
      <c r="J9235" t="s">
        <v>9</v>
      </c>
      <c r="O9235" t="s">
        <v>94</v>
      </c>
      <c r="P9235" t="s">
        <v>29</v>
      </c>
      <c r="Q9235" t="s">
        <v>9</v>
      </c>
      <c r="R9235" t="s">
        <v>122</v>
      </c>
      <c r="S9235" t="s">
        <v>127</v>
      </c>
      <c r="T9235">
        <v>12</v>
      </c>
      <c r="U9235" t="s">
        <v>475</v>
      </c>
      <c r="V9235" t="s">
        <v>265</v>
      </c>
      <c r="W9235" t="s">
        <v>1640</v>
      </c>
    </row>
    <row r="9236" spans="1:23" x14ac:dyDescent="0.25">
      <c r="A9236" t="s">
        <v>19</v>
      </c>
      <c r="B9236" s="1">
        <v>43654</v>
      </c>
      <c r="C9236">
        <v>-4448.57</v>
      </c>
      <c r="D9236" t="s">
        <v>516</v>
      </c>
      <c r="E9236" t="s">
        <v>516</v>
      </c>
      <c r="F9236" t="s">
        <v>517</v>
      </c>
      <c r="G9236" t="s">
        <v>94</v>
      </c>
      <c r="H9236" t="s">
        <v>61</v>
      </c>
      <c r="I9236" t="s">
        <v>61</v>
      </c>
      <c r="J9236" t="s">
        <v>9</v>
      </c>
      <c r="O9236" t="s">
        <v>94</v>
      </c>
      <c r="P9236" t="s">
        <v>9</v>
      </c>
      <c r="Q9236" t="s">
        <v>9</v>
      </c>
      <c r="R9236" t="s">
        <v>122</v>
      </c>
      <c r="S9236" t="s">
        <v>127</v>
      </c>
      <c r="T9236">
        <v>12</v>
      </c>
      <c r="U9236" t="s">
        <v>475</v>
      </c>
      <c r="W9236" t="s">
        <v>386</v>
      </c>
    </row>
    <row r="9237" spans="1:23" x14ac:dyDescent="0.25">
      <c r="A9237" t="s">
        <v>19</v>
      </c>
      <c r="B9237" s="1">
        <v>43654</v>
      </c>
      <c r="C9237">
        <v>657</v>
      </c>
      <c r="D9237" t="s">
        <v>3731</v>
      </c>
      <c r="E9237" t="s">
        <v>3731</v>
      </c>
      <c r="F9237" t="s">
        <v>598</v>
      </c>
      <c r="G9237" t="s">
        <v>117</v>
      </c>
      <c r="H9237" t="s">
        <v>152</v>
      </c>
      <c r="I9237" t="s">
        <v>152</v>
      </c>
      <c r="J9237" t="s">
        <v>9</v>
      </c>
      <c r="O9237" t="s">
        <v>117</v>
      </c>
      <c r="P9237" t="s">
        <v>9</v>
      </c>
      <c r="Q9237" t="s">
        <v>3732</v>
      </c>
      <c r="R9237" t="s">
        <v>122</v>
      </c>
      <c r="S9237" t="s">
        <v>127</v>
      </c>
      <c r="T9237">
        <v>1</v>
      </c>
      <c r="U9237" t="s">
        <v>475</v>
      </c>
      <c r="V9237" t="s">
        <v>284</v>
      </c>
      <c r="W9237" t="s">
        <v>386</v>
      </c>
    </row>
    <row r="9238" spans="1:23" x14ac:dyDescent="0.25">
      <c r="A9238" t="s">
        <v>492</v>
      </c>
      <c r="B9238" s="1">
        <v>43654</v>
      </c>
      <c r="C9238">
        <v>-24.01</v>
      </c>
      <c r="D9238" t="s">
        <v>3723</v>
      </c>
      <c r="E9238" t="s">
        <v>3723</v>
      </c>
      <c r="F9238" t="s">
        <v>3724</v>
      </c>
      <c r="G9238" t="s">
        <v>105</v>
      </c>
      <c r="H9238" t="s">
        <v>28</v>
      </c>
      <c r="I9238" t="s">
        <v>28</v>
      </c>
      <c r="J9238" t="s">
        <v>3725</v>
      </c>
      <c r="K9238" t="s">
        <v>1285</v>
      </c>
      <c r="O9238" t="s">
        <v>105</v>
      </c>
      <c r="P9238" t="s">
        <v>9</v>
      </c>
      <c r="Q9238" t="s">
        <v>3726</v>
      </c>
      <c r="R9238" t="s">
        <v>122</v>
      </c>
      <c r="S9238" t="s">
        <v>124</v>
      </c>
      <c r="T9238">
        <v>1</v>
      </c>
      <c r="U9238" t="s">
        <v>475</v>
      </c>
      <c r="W9238" t="s">
        <v>386</v>
      </c>
    </row>
    <row r="9239" spans="1:23" x14ac:dyDescent="0.25">
      <c r="A9239" t="s">
        <v>492</v>
      </c>
      <c r="B9239" s="1">
        <v>43654</v>
      </c>
      <c r="C9239">
        <v>-129.43</v>
      </c>
      <c r="D9239" t="s">
        <v>495</v>
      </c>
      <c r="E9239" t="s">
        <v>495</v>
      </c>
      <c r="F9239" t="s">
        <v>496</v>
      </c>
      <c r="G9239" t="s">
        <v>104</v>
      </c>
      <c r="H9239" t="s">
        <v>16</v>
      </c>
      <c r="I9239" t="s">
        <v>16</v>
      </c>
      <c r="J9239" t="s">
        <v>9</v>
      </c>
      <c r="O9239" t="s">
        <v>104</v>
      </c>
      <c r="P9239" t="s">
        <v>9</v>
      </c>
      <c r="Q9239" t="s">
        <v>9</v>
      </c>
      <c r="R9239" t="s">
        <v>122</v>
      </c>
      <c r="S9239" t="s">
        <v>127</v>
      </c>
      <c r="T9239">
        <v>12</v>
      </c>
      <c r="U9239" t="s">
        <v>475</v>
      </c>
      <c r="W9239" t="s">
        <v>386</v>
      </c>
    </row>
    <row r="9240" spans="1:23" x14ac:dyDescent="0.25">
      <c r="A9240" t="s">
        <v>492</v>
      </c>
      <c r="B9240" s="1">
        <v>43654</v>
      </c>
      <c r="C9240">
        <v>-6</v>
      </c>
      <c r="D9240" t="s">
        <v>495</v>
      </c>
      <c r="E9240" t="s">
        <v>495</v>
      </c>
      <c r="F9240" t="s">
        <v>496</v>
      </c>
      <c r="G9240" t="s">
        <v>117</v>
      </c>
      <c r="H9240" t="s">
        <v>44</v>
      </c>
      <c r="I9240" t="s">
        <v>44</v>
      </c>
      <c r="J9240" t="s">
        <v>9</v>
      </c>
      <c r="O9240" t="s">
        <v>117</v>
      </c>
      <c r="P9240" t="s">
        <v>9</v>
      </c>
      <c r="Q9240" t="s">
        <v>3727</v>
      </c>
      <c r="R9240" t="s">
        <v>122</v>
      </c>
      <c r="S9240" t="s">
        <v>127</v>
      </c>
      <c r="T9240">
        <v>12</v>
      </c>
      <c r="U9240" t="s">
        <v>475</v>
      </c>
      <c r="W9240" t="s">
        <v>386</v>
      </c>
    </row>
    <row r="9241" spans="1:23" x14ac:dyDescent="0.25">
      <c r="A9241" t="s">
        <v>492</v>
      </c>
      <c r="B9241" s="1">
        <v>43654</v>
      </c>
      <c r="C9241">
        <v>-13.88</v>
      </c>
      <c r="D9241" t="s">
        <v>1500</v>
      </c>
      <c r="E9241" t="s">
        <v>1500</v>
      </c>
      <c r="F9241" t="s">
        <v>3728</v>
      </c>
      <c r="G9241" t="s">
        <v>105</v>
      </c>
      <c r="H9241" t="s">
        <v>28</v>
      </c>
      <c r="I9241" t="s">
        <v>28</v>
      </c>
      <c r="J9241" t="s">
        <v>3725</v>
      </c>
      <c r="K9241" t="s">
        <v>1280</v>
      </c>
      <c r="O9241" t="s">
        <v>105</v>
      </c>
      <c r="P9241" t="s">
        <v>9</v>
      </c>
      <c r="Q9241" t="s">
        <v>3729</v>
      </c>
      <c r="R9241" t="s">
        <v>122</v>
      </c>
      <c r="S9241" t="s">
        <v>124</v>
      </c>
      <c r="T9241">
        <v>1</v>
      </c>
      <c r="U9241" t="s">
        <v>475</v>
      </c>
      <c r="W9241" t="s">
        <v>386</v>
      </c>
    </row>
    <row r="9242" spans="1:23" x14ac:dyDescent="0.25">
      <c r="A9242" t="s">
        <v>492</v>
      </c>
      <c r="B9242" s="1">
        <v>43654</v>
      </c>
      <c r="C9242">
        <v>-9.1199999999999992</v>
      </c>
      <c r="D9242" t="s">
        <v>3721</v>
      </c>
      <c r="E9242" t="s">
        <v>3721</v>
      </c>
      <c r="F9242" t="s">
        <v>3722</v>
      </c>
      <c r="G9242" t="s">
        <v>104</v>
      </c>
      <c r="H9242" t="s">
        <v>7</v>
      </c>
      <c r="I9242" t="s">
        <v>7</v>
      </c>
      <c r="J9242" t="s">
        <v>9</v>
      </c>
      <c r="O9242" t="s">
        <v>104</v>
      </c>
      <c r="P9242" t="s">
        <v>9</v>
      </c>
      <c r="Q9242" t="s">
        <v>9</v>
      </c>
      <c r="R9242" t="s">
        <v>122</v>
      </c>
      <c r="S9242" t="s">
        <v>127</v>
      </c>
      <c r="T9242">
        <v>12</v>
      </c>
      <c r="U9242" t="s">
        <v>475</v>
      </c>
      <c r="W9242" t="s">
        <v>386</v>
      </c>
    </row>
    <row r="9243" spans="1:23" x14ac:dyDescent="0.25">
      <c r="A9243" t="s">
        <v>492</v>
      </c>
      <c r="B9243" s="1">
        <v>43654</v>
      </c>
      <c r="C9243">
        <v>-10.18</v>
      </c>
      <c r="D9243" t="s">
        <v>1500</v>
      </c>
      <c r="E9243" t="s">
        <v>1500</v>
      </c>
      <c r="F9243" t="s">
        <v>3728</v>
      </c>
      <c r="G9243" t="s">
        <v>105</v>
      </c>
      <c r="H9243" t="s">
        <v>28</v>
      </c>
      <c r="I9243" t="s">
        <v>28</v>
      </c>
      <c r="J9243" t="s">
        <v>3725</v>
      </c>
      <c r="K9243" t="s">
        <v>1280</v>
      </c>
      <c r="O9243" t="s">
        <v>105</v>
      </c>
      <c r="P9243" t="s">
        <v>9</v>
      </c>
      <c r="Q9243" t="s">
        <v>3729</v>
      </c>
      <c r="R9243" t="s">
        <v>122</v>
      </c>
      <c r="S9243" t="s">
        <v>124</v>
      </c>
      <c r="T9243">
        <v>1</v>
      </c>
      <c r="U9243" t="s">
        <v>475</v>
      </c>
      <c r="W9243" t="s">
        <v>386</v>
      </c>
    </row>
    <row r="9244" spans="1:23" x14ac:dyDescent="0.25">
      <c r="A9244" t="s">
        <v>544</v>
      </c>
      <c r="B9244" s="1">
        <v>43653</v>
      </c>
      <c r="C9244">
        <v>-20.62</v>
      </c>
      <c r="D9244" t="s">
        <v>3733</v>
      </c>
      <c r="E9244" t="s">
        <v>3733</v>
      </c>
      <c r="F9244" t="s">
        <v>3734</v>
      </c>
      <c r="G9244" t="s">
        <v>104</v>
      </c>
      <c r="H9244" t="s">
        <v>12</v>
      </c>
      <c r="I9244" t="s">
        <v>12</v>
      </c>
      <c r="J9244" t="s">
        <v>9</v>
      </c>
      <c r="O9244" t="s">
        <v>104</v>
      </c>
      <c r="P9244" t="s">
        <v>9</v>
      </c>
      <c r="Q9244" t="s">
        <v>9</v>
      </c>
      <c r="R9244" t="s">
        <v>122</v>
      </c>
      <c r="S9244" t="s">
        <v>127</v>
      </c>
      <c r="T9244">
        <v>12</v>
      </c>
      <c r="U9244" t="s">
        <v>475</v>
      </c>
      <c r="W9244" t="s">
        <v>386</v>
      </c>
    </row>
    <row r="9245" spans="1:23" x14ac:dyDescent="0.25">
      <c r="A9245" t="s">
        <v>544</v>
      </c>
      <c r="B9245" s="1">
        <v>43653</v>
      </c>
      <c r="C9245">
        <v>-18.59</v>
      </c>
      <c r="D9245" t="s">
        <v>3735</v>
      </c>
      <c r="E9245" t="s">
        <v>3735</v>
      </c>
      <c r="F9245" t="s">
        <v>3736</v>
      </c>
      <c r="G9245" t="s">
        <v>104</v>
      </c>
      <c r="H9245" t="s">
        <v>7</v>
      </c>
      <c r="I9245" t="s">
        <v>7</v>
      </c>
      <c r="J9245" t="s">
        <v>9</v>
      </c>
      <c r="O9245" t="s">
        <v>104</v>
      </c>
      <c r="P9245" t="s">
        <v>9</v>
      </c>
      <c r="Q9245" t="s">
        <v>9</v>
      </c>
      <c r="R9245" t="s">
        <v>122</v>
      </c>
      <c r="S9245" t="s">
        <v>127</v>
      </c>
      <c r="T9245">
        <v>12</v>
      </c>
      <c r="U9245" t="s">
        <v>475</v>
      </c>
      <c r="W9245" t="s">
        <v>386</v>
      </c>
    </row>
    <row r="9246" spans="1:23" x14ac:dyDescent="0.25">
      <c r="A9246" t="s">
        <v>492</v>
      </c>
      <c r="B9246" s="1">
        <v>43652</v>
      </c>
      <c r="C9246">
        <v>-60.4</v>
      </c>
      <c r="D9246" t="s">
        <v>603</v>
      </c>
      <c r="E9246" t="s">
        <v>603</v>
      </c>
      <c r="F9246" t="s">
        <v>2532</v>
      </c>
      <c r="G9246" t="s">
        <v>105</v>
      </c>
      <c r="H9246" t="s">
        <v>28</v>
      </c>
      <c r="I9246" t="s">
        <v>28</v>
      </c>
      <c r="J9246" t="s">
        <v>3725</v>
      </c>
      <c r="K9246" t="s">
        <v>1280</v>
      </c>
      <c r="O9246" t="s">
        <v>105</v>
      </c>
      <c r="P9246" t="s">
        <v>9</v>
      </c>
      <c r="Q9246" t="s">
        <v>3729</v>
      </c>
      <c r="R9246" t="s">
        <v>122</v>
      </c>
      <c r="S9246" t="s">
        <v>124</v>
      </c>
      <c r="T9246">
        <v>1</v>
      </c>
      <c r="U9246" t="s">
        <v>475</v>
      </c>
      <c r="W9246" t="s">
        <v>386</v>
      </c>
    </row>
    <row r="9247" spans="1:23" x14ac:dyDescent="0.25">
      <c r="A9247" t="s">
        <v>492</v>
      </c>
      <c r="B9247" s="1">
        <v>43652</v>
      </c>
      <c r="C9247">
        <v>-42.32</v>
      </c>
      <c r="D9247" t="s">
        <v>3737</v>
      </c>
      <c r="E9247" t="s">
        <v>3737</v>
      </c>
      <c r="F9247" t="s">
        <v>3738</v>
      </c>
      <c r="G9247" t="s">
        <v>105</v>
      </c>
      <c r="H9247" t="s">
        <v>28</v>
      </c>
      <c r="I9247" t="s">
        <v>28</v>
      </c>
      <c r="J9247" t="s">
        <v>3725</v>
      </c>
      <c r="K9247" t="s">
        <v>1307</v>
      </c>
      <c r="O9247" t="s">
        <v>105</v>
      </c>
      <c r="P9247" t="s">
        <v>9</v>
      </c>
      <c r="Q9247" t="s">
        <v>3739</v>
      </c>
      <c r="R9247" t="s">
        <v>122</v>
      </c>
      <c r="S9247" t="s">
        <v>124</v>
      </c>
      <c r="T9247">
        <v>1</v>
      </c>
      <c r="U9247" t="s">
        <v>475</v>
      </c>
      <c r="W9247" t="s">
        <v>386</v>
      </c>
    </row>
    <row r="9248" spans="1:23" x14ac:dyDescent="0.25">
      <c r="A9248" t="s">
        <v>492</v>
      </c>
      <c r="B9248" s="1">
        <v>43652</v>
      </c>
      <c r="C9248">
        <v>-9.2100000000000009</v>
      </c>
      <c r="D9248" t="s">
        <v>3737</v>
      </c>
      <c r="E9248" t="s">
        <v>3737</v>
      </c>
      <c r="F9248" t="s">
        <v>3738</v>
      </c>
      <c r="G9248" t="s">
        <v>105</v>
      </c>
      <c r="H9248" t="s">
        <v>28</v>
      </c>
      <c r="I9248" t="s">
        <v>28</v>
      </c>
      <c r="J9248" t="s">
        <v>3725</v>
      </c>
      <c r="K9248" t="s">
        <v>1280</v>
      </c>
      <c r="O9248" t="s">
        <v>105</v>
      </c>
      <c r="P9248" t="s">
        <v>9</v>
      </c>
      <c r="Q9248" t="s">
        <v>3729</v>
      </c>
      <c r="R9248" t="s">
        <v>122</v>
      </c>
      <c r="S9248" t="s">
        <v>124</v>
      </c>
      <c r="T9248">
        <v>1</v>
      </c>
      <c r="U9248" t="s">
        <v>475</v>
      </c>
      <c r="W9248" t="s">
        <v>386</v>
      </c>
    </row>
    <row r="9249" spans="1:23" x14ac:dyDescent="0.25">
      <c r="A9249" t="s">
        <v>492</v>
      </c>
      <c r="B9249" s="1">
        <v>43652</v>
      </c>
      <c r="C9249">
        <v>-12.88</v>
      </c>
      <c r="D9249" t="s">
        <v>603</v>
      </c>
      <c r="E9249" t="s">
        <v>603</v>
      </c>
      <c r="F9249" t="s">
        <v>2532</v>
      </c>
      <c r="G9249" t="s">
        <v>105</v>
      </c>
      <c r="H9249" t="s">
        <v>28</v>
      </c>
      <c r="I9249" t="s">
        <v>28</v>
      </c>
      <c r="J9249" t="s">
        <v>3725</v>
      </c>
      <c r="K9249" t="s">
        <v>1280</v>
      </c>
      <c r="O9249" t="s">
        <v>105</v>
      </c>
      <c r="P9249" t="s">
        <v>9</v>
      </c>
      <c r="Q9249" t="s">
        <v>3729</v>
      </c>
      <c r="R9249" t="s">
        <v>122</v>
      </c>
      <c r="S9249" t="s">
        <v>124</v>
      </c>
      <c r="T9249">
        <v>1</v>
      </c>
      <c r="U9249" t="s">
        <v>475</v>
      </c>
      <c r="W9249" t="s">
        <v>386</v>
      </c>
    </row>
    <row r="9250" spans="1:23" x14ac:dyDescent="0.25">
      <c r="A9250" t="s">
        <v>544</v>
      </c>
      <c r="B9250" s="1">
        <v>43651</v>
      </c>
      <c r="C9250">
        <v>-3</v>
      </c>
      <c r="D9250" t="s">
        <v>3737</v>
      </c>
      <c r="E9250" t="s">
        <v>3737</v>
      </c>
      <c r="F9250" t="s">
        <v>3740</v>
      </c>
      <c r="G9250" t="s">
        <v>105</v>
      </c>
      <c r="H9250" t="s">
        <v>28</v>
      </c>
      <c r="I9250" t="s">
        <v>28</v>
      </c>
      <c r="J9250" t="s">
        <v>3725</v>
      </c>
      <c r="K9250" t="s">
        <v>1307</v>
      </c>
      <c r="O9250" t="s">
        <v>105</v>
      </c>
      <c r="P9250" t="s">
        <v>9</v>
      </c>
      <c r="Q9250" t="s">
        <v>3741</v>
      </c>
      <c r="R9250" t="s">
        <v>122</v>
      </c>
      <c r="S9250" t="s">
        <v>124</v>
      </c>
      <c r="T9250">
        <v>1</v>
      </c>
      <c r="U9250" t="s">
        <v>475</v>
      </c>
      <c r="W9250" t="s">
        <v>386</v>
      </c>
    </row>
    <row r="9251" spans="1:23" x14ac:dyDescent="0.25">
      <c r="A9251" t="s">
        <v>544</v>
      </c>
      <c r="B9251" s="1">
        <v>43651</v>
      </c>
      <c r="C9251">
        <v>-12.47</v>
      </c>
      <c r="D9251" t="s">
        <v>3737</v>
      </c>
      <c r="E9251" t="s">
        <v>3737</v>
      </c>
      <c r="F9251" t="s">
        <v>3742</v>
      </c>
      <c r="G9251" t="s">
        <v>105</v>
      </c>
      <c r="H9251" t="s">
        <v>28</v>
      </c>
      <c r="I9251" t="s">
        <v>28</v>
      </c>
      <c r="J9251" t="s">
        <v>3725</v>
      </c>
      <c r="K9251" t="s">
        <v>1280</v>
      </c>
      <c r="O9251" t="s">
        <v>105</v>
      </c>
      <c r="P9251" t="s">
        <v>9</v>
      </c>
      <c r="Q9251" t="s">
        <v>3729</v>
      </c>
      <c r="R9251" t="s">
        <v>122</v>
      </c>
      <c r="S9251" t="s">
        <v>124</v>
      </c>
      <c r="T9251">
        <v>1</v>
      </c>
      <c r="U9251" t="s">
        <v>475</v>
      </c>
      <c r="W9251" t="s">
        <v>386</v>
      </c>
    </row>
    <row r="9252" spans="1:23" x14ac:dyDescent="0.25">
      <c r="A9252" t="s">
        <v>544</v>
      </c>
      <c r="B9252" s="1">
        <v>43651</v>
      </c>
      <c r="C9252">
        <v>-30</v>
      </c>
      <c r="D9252" t="s">
        <v>644</v>
      </c>
      <c r="E9252" t="s">
        <v>644</v>
      </c>
      <c r="F9252" t="s">
        <v>3743</v>
      </c>
      <c r="G9252" t="s">
        <v>105</v>
      </c>
      <c r="H9252" t="s">
        <v>28</v>
      </c>
      <c r="I9252" t="s">
        <v>28</v>
      </c>
      <c r="J9252" t="s">
        <v>3725</v>
      </c>
      <c r="K9252" t="s">
        <v>2142</v>
      </c>
      <c r="O9252" t="s">
        <v>105</v>
      </c>
      <c r="P9252" t="s">
        <v>9</v>
      </c>
      <c r="Q9252" t="s">
        <v>3744</v>
      </c>
      <c r="R9252" t="s">
        <v>122</v>
      </c>
      <c r="S9252" t="s">
        <v>124</v>
      </c>
      <c r="T9252">
        <v>1</v>
      </c>
      <c r="U9252" t="s">
        <v>475</v>
      </c>
      <c r="W9252" t="s">
        <v>386</v>
      </c>
    </row>
    <row r="9253" spans="1:23" x14ac:dyDescent="0.25">
      <c r="A9253" t="s">
        <v>3335</v>
      </c>
      <c r="B9253" s="1">
        <v>43651</v>
      </c>
      <c r="C9253">
        <v>0.3</v>
      </c>
      <c r="D9253" t="s">
        <v>3745</v>
      </c>
      <c r="E9253" t="s">
        <v>3745</v>
      </c>
      <c r="F9253" t="s">
        <v>519</v>
      </c>
      <c r="G9253" t="s">
        <v>92</v>
      </c>
      <c r="H9253" t="s">
        <v>71</v>
      </c>
      <c r="I9253" t="s">
        <v>71</v>
      </c>
      <c r="J9253" t="s">
        <v>9</v>
      </c>
      <c r="O9253" t="s">
        <v>92</v>
      </c>
      <c r="P9253" t="s">
        <v>9</v>
      </c>
      <c r="Q9253" t="s">
        <v>9</v>
      </c>
      <c r="R9253" t="s">
        <v>92</v>
      </c>
      <c r="S9253" t="s">
        <v>127</v>
      </c>
      <c r="T9253">
        <v>12</v>
      </c>
      <c r="U9253" t="s">
        <v>475</v>
      </c>
      <c r="W9253" t="s">
        <v>386</v>
      </c>
    </row>
    <row r="9254" spans="1:23" x14ac:dyDescent="0.25">
      <c r="A9254" t="s">
        <v>544</v>
      </c>
      <c r="B9254" s="1">
        <v>43651</v>
      </c>
      <c r="C9254">
        <v>-30</v>
      </c>
      <c r="D9254" t="s">
        <v>644</v>
      </c>
      <c r="E9254" t="s">
        <v>644</v>
      </c>
      <c r="F9254" t="s">
        <v>3746</v>
      </c>
      <c r="G9254" t="s">
        <v>105</v>
      </c>
      <c r="H9254" t="s">
        <v>28</v>
      </c>
      <c r="I9254" t="s">
        <v>28</v>
      </c>
      <c r="J9254" t="s">
        <v>3725</v>
      </c>
      <c r="K9254" t="s">
        <v>2142</v>
      </c>
      <c r="O9254" t="s">
        <v>105</v>
      </c>
      <c r="P9254" t="s">
        <v>9</v>
      </c>
      <c r="Q9254" t="s">
        <v>3744</v>
      </c>
      <c r="R9254" t="s">
        <v>122</v>
      </c>
      <c r="S9254" t="s">
        <v>124</v>
      </c>
      <c r="T9254">
        <v>1</v>
      </c>
      <c r="U9254" t="s">
        <v>475</v>
      </c>
      <c r="W9254" t="s">
        <v>386</v>
      </c>
    </row>
    <row r="9255" spans="1:23" x14ac:dyDescent="0.25">
      <c r="A9255" t="s">
        <v>492</v>
      </c>
      <c r="B9255" s="1">
        <v>43650</v>
      </c>
      <c r="C9255">
        <v>-14.3</v>
      </c>
      <c r="D9255" t="s">
        <v>529</v>
      </c>
      <c r="E9255" t="s">
        <v>529</v>
      </c>
      <c r="F9255" t="s">
        <v>1076</v>
      </c>
      <c r="G9255" t="s">
        <v>13</v>
      </c>
      <c r="H9255" t="s">
        <v>11</v>
      </c>
      <c r="I9255" t="s">
        <v>11</v>
      </c>
      <c r="J9255" t="s">
        <v>9</v>
      </c>
      <c r="O9255" t="s">
        <v>13</v>
      </c>
      <c r="P9255" t="s">
        <v>9</v>
      </c>
      <c r="Q9255" t="s">
        <v>9</v>
      </c>
      <c r="R9255" t="s">
        <v>122</v>
      </c>
      <c r="S9255" t="s">
        <v>127</v>
      </c>
      <c r="T9255">
        <v>12</v>
      </c>
      <c r="U9255" t="s">
        <v>475</v>
      </c>
      <c r="W9255" t="s">
        <v>386</v>
      </c>
    </row>
    <row r="9256" spans="1:23" x14ac:dyDescent="0.25">
      <c r="A9256" t="s">
        <v>544</v>
      </c>
      <c r="B9256" s="1">
        <v>43650</v>
      </c>
      <c r="C9256">
        <v>-6.47</v>
      </c>
      <c r="D9256" t="s">
        <v>3747</v>
      </c>
      <c r="E9256" t="s">
        <v>3747</v>
      </c>
      <c r="F9256" t="s">
        <v>3748</v>
      </c>
      <c r="G9256" t="s">
        <v>105</v>
      </c>
      <c r="H9256" t="s">
        <v>28</v>
      </c>
      <c r="I9256" t="s">
        <v>28</v>
      </c>
      <c r="J9256" t="s">
        <v>3725</v>
      </c>
      <c r="K9256" t="s">
        <v>1280</v>
      </c>
      <c r="O9256" t="s">
        <v>105</v>
      </c>
      <c r="P9256" t="s">
        <v>9</v>
      </c>
      <c r="Q9256" t="s">
        <v>3729</v>
      </c>
      <c r="R9256" t="s">
        <v>122</v>
      </c>
      <c r="S9256" t="s">
        <v>124</v>
      </c>
      <c r="T9256">
        <v>1</v>
      </c>
      <c r="U9256" t="s">
        <v>475</v>
      </c>
      <c r="W9256" t="s">
        <v>386</v>
      </c>
    </row>
    <row r="9257" spans="1:23" x14ac:dyDescent="0.25">
      <c r="A9257" t="s">
        <v>544</v>
      </c>
      <c r="B9257" s="1">
        <v>43650</v>
      </c>
      <c r="C9257">
        <v>-26.34</v>
      </c>
      <c r="D9257" t="s">
        <v>3749</v>
      </c>
      <c r="E9257" t="s">
        <v>3749</v>
      </c>
      <c r="F9257" t="s">
        <v>3750</v>
      </c>
      <c r="G9257" t="s">
        <v>105</v>
      </c>
      <c r="H9257" t="s">
        <v>28</v>
      </c>
      <c r="I9257" t="s">
        <v>28</v>
      </c>
      <c r="J9257" t="s">
        <v>3725</v>
      </c>
      <c r="K9257" t="s">
        <v>1280</v>
      </c>
      <c r="O9257" t="s">
        <v>105</v>
      </c>
      <c r="P9257" t="s">
        <v>9</v>
      </c>
      <c r="Q9257" t="s">
        <v>3729</v>
      </c>
      <c r="R9257" t="s">
        <v>122</v>
      </c>
      <c r="S9257" t="s">
        <v>124</v>
      </c>
      <c r="T9257">
        <v>1</v>
      </c>
      <c r="U9257" t="s">
        <v>475</v>
      </c>
      <c r="W9257" t="s">
        <v>386</v>
      </c>
    </row>
    <row r="9258" spans="1:23" x14ac:dyDescent="0.25">
      <c r="A9258" t="s">
        <v>544</v>
      </c>
      <c r="B9258" s="1">
        <v>43650</v>
      </c>
      <c r="C9258">
        <v>-20.29</v>
      </c>
      <c r="D9258" t="s">
        <v>3747</v>
      </c>
      <c r="E9258" t="s">
        <v>3747</v>
      </c>
      <c r="F9258" t="s">
        <v>3748</v>
      </c>
      <c r="G9258" t="s">
        <v>105</v>
      </c>
      <c r="H9258" t="s">
        <v>28</v>
      </c>
      <c r="I9258" t="s">
        <v>28</v>
      </c>
      <c r="J9258" t="s">
        <v>3725</v>
      </c>
      <c r="K9258" t="s">
        <v>1280</v>
      </c>
      <c r="O9258" t="s">
        <v>105</v>
      </c>
      <c r="P9258" t="s">
        <v>9</v>
      </c>
      <c r="Q9258" t="s">
        <v>3729</v>
      </c>
      <c r="R9258" t="s">
        <v>122</v>
      </c>
      <c r="S9258" t="s">
        <v>124</v>
      </c>
      <c r="T9258">
        <v>1</v>
      </c>
      <c r="U9258" t="s">
        <v>475</v>
      </c>
      <c r="W9258" t="s">
        <v>386</v>
      </c>
    </row>
    <row r="9259" spans="1:23" x14ac:dyDescent="0.25">
      <c r="A9259" t="s">
        <v>533</v>
      </c>
      <c r="B9259" s="1">
        <v>43650</v>
      </c>
      <c r="C9259">
        <v>3.65</v>
      </c>
      <c r="D9259" t="s">
        <v>534</v>
      </c>
      <c r="E9259" t="s">
        <v>534</v>
      </c>
      <c r="F9259" t="s">
        <v>535</v>
      </c>
      <c r="G9259" t="s">
        <v>92</v>
      </c>
      <c r="H9259" t="s">
        <v>49</v>
      </c>
      <c r="I9259" t="s">
        <v>49</v>
      </c>
      <c r="J9259" t="s">
        <v>9</v>
      </c>
      <c r="O9259" t="s">
        <v>92</v>
      </c>
      <c r="P9259" t="s">
        <v>9</v>
      </c>
      <c r="Q9259" t="s">
        <v>9</v>
      </c>
      <c r="R9259" t="s">
        <v>92</v>
      </c>
      <c r="S9259" t="s">
        <v>127</v>
      </c>
      <c r="T9259">
        <v>12</v>
      </c>
      <c r="U9259" t="s">
        <v>475</v>
      </c>
      <c r="W9259" t="s">
        <v>386</v>
      </c>
    </row>
    <row r="9260" spans="1:23" x14ac:dyDescent="0.25">
      <c r="A9260" t="s">
        <v>492</v>
      </c>
      <c r="B9260" s="1">
        <v>43649</v>
      </c>
      <c r="C9260">
        <v>-34.21</v>
      </c>
      <c r="D9260" t="s">
        <v>3754</v>
      </c>
      <c r="E9260" t="s">
        <v>3754</v>
      </c>
      <c r="F9260" t="s">
        <v>3755</v>
      </c>
      <c r="G9260" t="s">
        <v>105</v>
      </c>
      <c r="H9260" t="s">
        <v>28</v>
      </c>
      <c r="I9260" t="s">
        <v>28</v>
      </c>
      <c r="J9260" t="s">
        <v>3725</v>
      </c>
      <c r="K9260" t="s">
        <v>1280</v>
      </c>
      <c r="O9260" t="s">
        <v>105</v>
      </c>
      <c r="P9260" t="s">
        <v>9</v>
      </c>
      <c r="Q9260" t="s">
        <v>3729</v>
      </c>
      <c r="R9260" t="s">
        <v>122</v>
      </c>
      <c r="S9260" t="s">
        <v>124</v>
      </c>
      <c r="T9260">
        <v>1</v>
      </c>
      <c r="U9260" t="s">
        <v>475</v>
      </c>
      <c r="W9260" t="s">
        <v>386</v>
      </c>
    </row>
    <row r="9261" spans="1:23" x14ac:dyDescent="0.25">
      <c r="A9261" t="s">
        <v>492</v>
      </c>
      <c r="B9261" s="1">
        <v>43649</v>
      </c>
      <c r="C9261">
        <v>-4.32</v>
      </c>
      <c r="D9261" t="s">
        <v>636</v>
      </c>
      <c r="E9261" t="s">
        <v>636</v>
      </c>
      <c r="F9261" t="s">
        <v>3751</v>
      </c>
      <c r="G9261" t="s">
        <v>78</v>
      </c>
      <c r="H9261" t="s">
        <v>27</v>
      </c>
      <c r="I9261" t="s">
        <v>27</v>
      </c>
      <c r="J9261" t="s">
        <v>3752</v>
      </c>
      <c r="O9261" t="s">
        <v>78</v>
      </c>
      <c r="P9261" t="s">
        <v>9</v>
      </c>
      <c r="Q9261" t="s">
        <v>3753</v>
      </c>
      <c r="R9261" t="s">
        <v>122</v>
      </c>
      <c r="S9261" t="s">
        <v>127</v>
      </c>
      <c r="T9261">
        <v>1</v>
      </c>
      <c r="U9261" t="s">
        <v>475</v>
      </c>
      <c r="W9261" t="s">
        <v>386</v>
      </c>
    </row>
    <row r="9262" spans="1:23" x14ac:dyDescent="0.25">
      <c r="A9262" t="s">
        <v>492</v>
      </c>
      <c r="B9262" s="1">
        <v>43649</v>
      </c>
      <c r="C9262">
        <v>21.86</v>
      </c>
      <c r="D9262" t="s">
        <v>864</v>
      </c>
      <c r="E9262" t="s">
        <v>864</v>
      </c>
      <c r="F9262" t="s">
        <v>3756</v>
      </c>
      <c r="G9262" t="s">
        <v>78</v>
      </c>
      <c r="H9262" t="s">
        <v>27</v>
      </c>
      <c r="I9262" t="s">
        <v>27</v>
      </c>
      <c r="J9262" t="s">
        <v>3752</v>
      </c>
      <c r="O9262" t="s">
        <v>78</v>
      </c>
      <c r="P9262" t="s">
        <v>9</v>
      </c>
      <c r="Q9262" t="s">
        <v>3757</v>
      </c>
      <c r="R9262" t="s">
        <v>122</v>
      </c>
      <c r="S9262" t="s">
        <v>127</v>
      </c>
      <c r="T9262">
        <v>1</v>
      </c>
      <c r="U9262" t="s">
        <v>475</v>
      </c>
      <c r="W9262" t="s">
        <v>386</v>
      </c>
    </row>
    <row r="9263" spans="1:23" x14ac:dyDescent="0.25">
      <c r="A9263" t="s">
        <v>492</v>
      </c>
      <c r="B9263" s="1">
        <v>43649</v>
      </c>
      <c r="C9263">
        <v>528</v>
      </c>
      <c r="D9263" t="s">
        <v>524</v>
      </c>
      <c r="E9263" t="s">
        <v>524</v>
      </c>
      <c r="F9263" t="s">
        <v>2180</v>
      </c>
      <c r="G9263" t="s">
        <v>10</v>
      </c>
      <c r="H9263" t="s">
        <v>90</v>
      </c>
      <c r="I9263" t="s">
        <v>90</v>
      </c>
      <c r="J9263" t="s">
        <v>9</v>
      </c>
      <c r="O9263" t="s">
        <v>10</v>
      </c>
      <c r="P9263" t="s">
        <v>9</v>
      </c>
      <c r="Q9263" t="s">
        <v>9</v>
      </c>
      <c r="R9263" t="s">
        <v>122</v>
      </c>
      <c r="S9263" t="s">
        <v>127</v>
      </c>
      <c r="T9263">
        <v>1</v>
      </c>
      <c r="U9263" t="s">
        <v>475</v>
      </c>
      <c r="W9263" t="s">
        <v>386</v>
      </c>
    </row>
    <row r="9264" spans="1:23" x14ac:dyDescent="0.25">
      <c r="A9264" t="s">
        <v>492</v>
      </c>
      <c r="B9264" s="1">
        <v>43649</v>
      </c>
      <c r="C9264">
        <v>-61</v>
      </c>
      <c r="D9264" t="s">
        <v>3758</v>
      </c>
      <c r="E9264" t="s">
        <v>3758</v>
      </c>
      <c r="F9264" t="s">
        <v>3759</v>
      </c>
      <c r="G9264" t="s">
        <v>105</v>
      </c>
      <c r="H9264" t="s">
        <v>28</v>
      </c>
      <c r="I9264" t="s">
        <v>28</v>
      </c>
      <c r="J9264" t="s">
        <v>3725</v>
      </c>
      <c r="K9264" t="s">
        <v>1307</v>
      </c>
      <c r="O9264" t="s">
        <v>105</v>
      </c>
      <c r="P9264" t="s">
        <v>9</v>
      </c>
      <c r="Q9264" t="s">
        <v>3760</v>
      </c>
      <c r="R9264" t="s">
        <v>122</v>
      </c>
      <c r="S9264" t="s">
        <v>124</v>
      </c>
      <c r="T9264">
        <v>1</v>
      </c>
      <c r="U9264" t="s">
        <v>475</v>
      </c>
      <c r="W9264" t="s">
        <v>386</v>
      </c>
    </row>
    <row r="9265" spans="1:23" x14ac:dyDescent="0.25">
      <c r="A9265" t="s">
        <v>492</v>
      </c>
      <c r="B9265" s="1">
        <v>43648</v>
      </c>
      <c r="C9265">
        <v>-69.930000000000007</v>
      </c>
      <c r="D9265" t="s">
        <v>864</v>
      </c>
      <c r="E9265" t="s">
        <v>864</v>
      </c>
      <c r="F9265" t="s">
        <v>3756</v>
      </c>
      <c r="G9265" t="s">
        <v>78</v>
      </c>
      <c r="H9265" t="s">
        <v>27</v>
      </c>
      <c r="I9265" t="s">
        <v>27</v>
      </c>
      <c r="J9265" t="s">
        <v>3752</v>
      </c>
      <c r="O9265" t="s">
        <v>78</v>
      </c>
      <c r="P9265" t="s">
        <v>9</v>
      </c>
      <c r="Q9265" t="s">
        <v>3765</v>
      </c>
      <c r="R9265" t="s">
        <v>122</v>
      </c>
      <c r="S9265" t="s">
        <v>127</v>
      </c>
      <c r="T9265">
        <v>1</v>
      </c>
      <c r="U9265" t="s">
        <v>475</v>
      </c>
      <c r="W9265" t="s">
        <v>386</v>
      </c>
    </row>
    <row r="9266" spans="1:23" x14ac:dyDescent="0.25">
      <c r="A9266" t="s">
        <v>492</v>
      </c>
      <c r="B9266" s="1">
        <v>43648</v>
      </c>
      <c r="C9266">
        <v>-12</v>
      </c>
      <c r="D9266" t="s">
        <v>644</v>
      </c>
      <c r="E9266" t="s">
        <v>644</v>
      </c>
      <c r="F9266" t="s">
        <v>3763</v>
      </c>
      <c r="G9266" t="s">
        <v>105</v>
      </c>
      <c r="H9266" t="s">
        <v>28</v>
      </c>
      <c r="I9266" t="s">
        <v>28</v>
      </c>
      <c r="J9266" t="s">
        <v>3725</v>
      </c>
      <c r="K9266" t="s">
        <v>1280</v>
      </c>
      <c r="O9266" t="s">
        <v>105</v>
      </c>
      <c r="P9266" t="s">
        <v>9</v>
      </c>
      <c r="Q9266" t="s">
        <v>3764</v>
      </c>
      <c r="R9266" t="s">
        <v>122</v>
      </c>
      <c r="S9266" t="s">
        <v>124</v>
      </c>
      <c r="T9266">
        <v>1</v>
      </c>
      <c r="U9266" t="s">
        <v>475</v>
      </c>
      <c r="W9266" t="s">
        <v>386</v>
      </c>
    </row>
    <row r="9267" spans="1:23" x14ac:dyDescent="0.25">
      <c r="A9267" t="s">
        <v>34</v>
      </c>
      <c r="B9267" s="1">
        <v>43648</v>
      </c>
      <c r="C9267">
        <v>-67.8</v>
      </c>
      <c r="D9267" t="s">
        <v>491</v>
      </c>
      <c r="E9267" t="s">
        <v>491</v>
      </c>
      <c r="F9267" t="s">
        <v>3769</v>
      </c>
      <c r="G9267" t="s">
        <v>105</v>
      </c>
      <c r="H9267" t="s">
        <v>28</v>
      </c>
      <c r="I9267" t="s">
        <v>28</v>
      </c>
      <c r="J9267" t="s">
        <v>3725</v>
      </c>
      <c r="K9267" t="s">
        <v>1307</v>
      </c>
      <c r="L9267" t="s">
        <v>9</v>
      </c>
      <c r="M9267" t="s">
        <v>3770</v>
      </c>
      <c r="O9267" t="s">
        <v>105</v>
      </c>
      <c r="P9267" t="s">
        <v>9</v>
      </c>
      <c r="Q9267" t="s">
        <v>3771</v>
      </c>
      <c r="R9267" t="s">
        <v>122</v>
      </c>
      <c r="S9267" t="s">
        <v>124</v>
      </c>
      <c r="T9267">
        <v>1</v>
      </c>
      <c r="U9267" t="s">
        <v>475</v>
      </c>
      <c r="W9267" t="s">
        <v>386</v>
      </c>
    </row>
    <row r="9268" spans="1:23" x14ac:dyDescent="0.25">
      <c r="A9268" t="s">
        <v>6411</v>
      </c>
      <c r="B9268" s="1">
        <v>43648</v>
      </c>
      <c r="C9268">
        <v>-47.72</v>
      </c>
      <c r="D9268" t="s">
        <v>8191</v>
      </c>
      <c r="E9268" t="s">
        <v>8191</v>
      </c>
      <c r="F9268" t="s">
        <v>6633</v>
      </c>
      <c r="G9268" t="s">
        <v>89</v>
      </c>
      <c r="H9268" t="s">
        <v>229</v>
      </c>
      <c r="I9268" t="s">
        <v>229</v>
      </c>
      <c r="J9268" t="s">
        <v>9</v>
      </c>
      <c r="O9268" t="s">
        <v>89</v>
      </c>
      <c r="P9268" t="s">
        <v>9</v>
      </c>
      <c r="Q9268" t="s">
        <v>9</v>
      </c>
      <c r="R9268" t="s">
        <v>224</v>
      </c>
      <c r="S9268" t="s">
        <v>127</v>
      </c>
      <c r="T9268">
        <v>1</v>
      </c>
      <c r="U9268" t="s">
        <v>475</v>
      </c>
      <c r="W9268" t="s">
        <v>386</v>
      </c>
    </row>
    <row r="9269" spans="1:23" x14ac:dyDescent="0.25">
      <c r="A9269" t="s">
        <v>6411</v>
      </c>
      <c r="B9269" s="1">
        <v>43648</v>
      </c>
      <c r="C9269">
        <v>-12.68</v>
      </c>
      <c r="D9269" t="s">
        <v>8282</v>
      </c>
      <c r="E9269" t="s">
        <v>8282</v>
      </c>
      <c r="F9269" t="s">
        <v>8283</v>
      </c>
      <c r="G9269" t="s">
        <v>89</v>
      </c>
      <c r="H9269" t="s">
        <v>229</v>
      </c>
      <c r="I9269" t="s">
        <v>229</v>
      </c>
      <c r="J9269" t="s">
        <v>9</v>
      </c>
      <c r="O9269" t="s">
        <v>89</v>
      </c>
      <c r="P9269" t="s">
        <v>9</v>
      </c>
      <c r="Q9269" t="s">
        <v>9</v>
      </c>
      <c r="R9269" t="s">
        <v>224</v>
      </c>
      <c r="S9269" t="s">
        <v>127</v>
      </c>
      <c r="T9269">
        <v>1</v>
      </c>
      <c r="U9269" t="s">
        <v>475</v>
      </c>
      <c r="W9269" t="s">
        <v>386</v>
      </c>
    </row>
    <row r="9270" spans="1:23" x14ac:dyDescent="0.25">
      <c r="A9270" t="s">
        <v>19</v>
      </c>
      <c r="B9270" s="1">
        <v>43648</v>
      </c>
      <c r="C9270">
        <v>-3306.82</v>
      </c>
      <c r="D9270" t="s">
        <v>65</v>
      </c>
      <c r="E9270" t="s">
        <v>65</v>
      </c>
      <c r="F9270" t="s">
        <v>532</v>
      </c>
      <c r="G9270" t="s">
        <v>55</v>
      </c>
      <c r="H9270" t="s">
        <v>18</v>
      </c>
      <c r="I9270" t="s">
        <v>18</v>
      </c>
      <c r="J9270" t="s">
        <v>9</v>
      </c>
      <c r="O9270" t="s">
        <v>55</v>
      </c>
      <c r="P9270" t="s">
        <v>9</v>
      </c>
      <c r="Q9270" t="s">
        <v>9</v>
      </c>
      <c r="R9270" t="s">
        <v>224</v>
      </c>
      <c r="S9270" t="s">
        <v>126</v>
      </c>
      <c r="T9270">
        <v>12</v>
      </c>
      <c r="U9270" t="s">
        <v>475</v>
      </c>
      <c r="W9270" t="s">
        <v>386</v>
      </c>
    </row>
    <row r="9271" spans="1:23" x14ac:dyDescent="0.25">
      <c r="A9271" t="s">
        <v>544</v>
      </c>
      <c r="B9271" s="1">
        <v>43648</v>
      </c>
      <c r="C9271">
        <v>-22.45</v>
      </c>
      <c r="D9271" t="s">
        <v>3766</v>
      </c>
      <c r="E9271" t="s">
        <v>3766</v>
      </c>
      <c r="F9271" t="s">
        <v>3767</v>
      </c>
      <c r="G9271" t="s">
        <v>105</v>
      </c>
      <c r="H9271" t="s">
        <v>28</v>
      </c>
      <c r="I9271" t="s">
        <v>28</v>
      </c>
      <c r="J9271" t="s">
        <v>3725</v>
      </c>
      <c r="K9271" t="s">
        <v>1307</v>
      </c>
      <c r="O9271" t="s">
        <v>105</v>
      </c>
      <c r="P9271" t="s">
        <v>9</v>
      </c>
      <c r="Q9271" t="s">
        <v>3768</v>
      </c>
      <c r="R9271" t="s">
        <v>122</v>
      </c>
      <c r="S9271" t="s">
        <v>124</v>
      </c>
      <c r="T9271">
        <v>1</v>
      </c>
      <c r="U9271" t="s">
        <v>475</v>
      </c>
      <c r="W9271" t="s">
        <v>386</v>
      </c>
    </row>
    <row r="9272" spans="1:23" x14ac:dyDescent="0.25">
      <c r="A9272" t="s">
        <v>19</v>
      </c>
      <c r="B9272" s="1">
        <v>43648</v>
      </c>
      <c r="C9272">
        <v>-2282.62</v>
      </c>
      <c r="D9272" t="s">
        <v>520</v>
      </c>
      <c r="E9272" t="s">
        <v>520</v>
      </c>
      <c r="F9272" t="s">
        <v>521</v>
      </c>
      <c r="G9272" t="s">
        <v>100</v>
      </c>
      <c r="H9272" t="s">
        <v>389</v>
      </c>
      <c r="I9272" t="s">
        <v>389</v>
      </c>
      <c r="J9272" t="s">
        <v>9</v>
      </c>
      <c r="O9272" t="s">
        <v>100</v>
      </c>
      <c r="P9272" t="s">
        <v>9</v>
      </c>
      <c r="Q9272" t="s">
        <v>9</v>
      </c>
      <c r="R9272" t="s">
        <v>122</v>
      </c>
      <c r="S9272" t="s">
        <v>127</v>
      </c>
      <c r="T9272">
        <v>12</v>
      </c>
      <c r="U9272" t="s">
        <v>475</v>
      </c>
      <c r="W9272" t="s">
        <v>386</v>
      </c>
    </row>
    <row r="9273" spans="1:23" x14ac:dyDescent="0.25">
      <c r="A9273" t="s">
        <v>492</v>
      </c>
      <c r="B9273" s="1">
        <v>43648</v>
      </c>
      <c r="C9273">
        <v>-44.7</v>
      </c>
      <c r="D9273" t="s">
        <v>1228</v>
      </c>
      <c r="E9273" t="s">
        <v>1228</v>
      </c>
      <c r="F9273" t="s">
        <v>2158</v>
      </c>
      <c r="G9273" t="s">
        <v>13</v>
      </c>
      <c r="H9273" t="s">
        <v>11</v>
      </c>
      <c r="I9273" t="s">
        <v>11</v>
      </c>
      <c r="J9273" t="s">
        <v>9</v>
      </c>
      <c r="O9273" t="s">
        <v>13</v>
      </c>
      <c r="P9273" t="s">
        <v>9</v>
      </c>
      <c r="Q9273" t="s">
        <v>3762</v>
      </c>
      <c r="R9273" t="s">
        <v>122</v>
      </c>
      <c r="S9273" t="s">
        <v>127</v>
      </c>
      <c r="T9273">
        <v>12</v>
      </c>
      <c r="U9273" t="s">
        <v>475</v>
      </c>
      <c r="W9273" t="s">
        <v>386</v>
      </c>
    </row>
    <row r="9274" spans="1:23" x14ac:dyDescent="0.25">
      <c r="A9274" t="s">
        <v>492</v>
      </c>
      <c r="B9274" s="1">
        <v>43648</v>
      </c>
      <c r="C9274">
        <v>-15.26</v>
      </c>
      <c r="D9274" t="s">
        <v>864</v>
      </c>
      <c r="E9274" t="s">
        <v>864</v>
      </c>
      <c r="F9274" t="s">
        <v>3756</v>
      </c>
      <c r="G9274" t="s">
        <v>78</v>
      </c>
      <c r="H9274" t="s">
        <v>27</v>
      </c>
      <c r="I9274" t="s">
        <v>27</v>
      </c>
      <c r="J9274" t="s">
        <v>9</v>
      </c>
      <c r="O9274" t="s">
        <v>78</v>
      </c>
      <c r="P9274" t="s">
        <v>9</v>
      </c>
      <c r="Q9274" t="s">
        <v>3761</v>
      </c>
      <c r="R9274" t="s">
        <v>122</v>
      </c>
      <c r="S9274" t="s">
        <v>127</v>
      </c>
      <c r="T9274">
        <v>1</v>
      </c>
      <c r="U9274" t="s">
        <v>475</v>
      </c>
      <c r="W9274" t="s">
        <v>386</v>
      </c>
    </row>
    <row r="9275" spans="1:23" x14ac:dyDescent="0.25">
      <c r="A9275" t="s">
        <v>492</v>
      </c>
      <c r="B9275" s="1">
        <v>43647</v>
      </c>
      <c r="C9275">
        <v>-0.67</v>
      </c>
      <c r="D9275" t="s">
        <v>892</v>
      </c>
      <c r="E9275" t="s">
        <v>892</v>
      </c>
      <c r="F9275" t="s">
        <v>893</v>
      </c>
      <c r="G9275" t="s">
        <v>10</v>
      </c>
      <c r="H9275" t="s">
        <v>39</v>
      </c>
      <c r="I9275" t="s">
        <v>39</v>
      </c>
      <c r="J9275" t="s">
        <v>9</v>
      </c>
      <c r="O9275" t="s">
        <v>10</v>
      </c>
      <c r="P9275" t="s">
        <v>9</v>
      </c>
      <c r="Q9275" t="s">
        <v>9</v>
      </c>
      <c r="R9275" t="s">
        <v>122</v>
      </c>
      <c r="S9275" t="s">
        <v>127</v>
      </c>
      <c r="T9275">
        <v>12</v>
      </c>
      <c r="U9275" t="s">
        <v>475</v>
      </c>
      <c r="W9275" t="s">
        <v>386</v>
      </c>
    </row>
    <row r="9276" spans="1:23" x14ac:dyDescent="0.25">
      <c r="A9276" t="s">
        <v>533</v>
      </c>
      <c r="B9276" s="1">
        <v>43647</v>
      </c>
      <c r="C9276">
        <v>-78.61</v>
      </c>
      <c r="D9276" t="s">
        <v>547</v>
      </c>
      <c r="E9276" t="s">
        <v>547</v>
      </c>
      <c r="F9276" t="s">
        <v>2309</v>
      </c>
      <c r="G9276" t="s">
        <v>94</v>
      </c>
      <c r="H9276" t="s">
        <v>291</v>
      </c>
      <c r="I9276" t="s">
        <v>291</v>
      </c>
      <c r="J9276" t="s">
        <v>9</v>
      </c>
      <c r="O9276" t="s">
        <v>94</v>
      </c>
      <c r="P9276" t="s">
        <v>29</v>
      </c>
      <c r="Q9276" t="s">
        <v>9</v>
      </c>
      <c r="R9276" t="s">
        <v>122</v>
      </c>
      <c r="S9276" t="s">
        <v>127</v>
      </c>
      <c r="T9276">
        <v>12</v>
      </c>
      <c r="U9276" t="s">
        <v>475</v>
      </c>
      <c r="V9276" t="s">
        <v>282</v>
      </c>
      <c r="W9276" t="s">
        <v>1640</v>
      </c>
    </row>
    <row r="9277" spans="1:23" x14ac:dyDescent="0.25">
      <c r="A9277" t="s">
        <v>19</v>
      </c>
      <c r="B9277" s="1">
        <v>43647</v>
      </c>
      <c r="C9277">
        <v>-380</v>
      </c>
      <c r="D9277" t="s">
        <v>3780</v>
      </c>
      <c r="E9277" t="s">
        <v>3780</v>
      </c>
      <c r="F9277" t="s">
        <v>3781</v>
      </c>
      <c r="G9277" t="s">
        <v>117</v>
      </c>
      <c r="H9277" t="s">
        <v>152</v>
      </c>
      <c r="I9277" t="s">
        <v>152</v>
      </c>
      <c r="J9277" t="s">
        <v>3782</v>
      </c>
      <c r="O9277" t="s">
        <v>117</v>
      </c>
      <c r="P9277" t="s">
        <v>29</v>
      </c>
      <c r="Q9277" t="s">
        <v>3783</v>
      </c>
      <c r="R9277" t="s">
        <v>122</v>
      </c>
      <c r="S9277" t="s">
        <v>127</v>
      </c>
      <c r="T9277">
        <v>1</v>
      </c>
      <c r="U9277" t="s">
        <v>475</v>
      </c>
      <c r="V9277" t="s">
        <v>284</v>
      </c>
      <c r="W9277" t="s">
        <v>1640</v>
      </c>
    </row>
    <row r="9278" spans="1:23" x14ac:dyDescent="0.25">
      <c r="A9278" t="s">
        <v>3639</v>
      </c>
      <c r="B9278" s="1">
        <v>43647</v>
      </c>
      <c r="C9278">
        <v>-10.72</v>
      </c>
      <c r="D9278" t="s">
        <v>493</v>
      </c>
      <c r="E9278" t="s">
        <v>493</v>
      </c>
      <c r="F9278" t="s">
        <v>3778</v>
      </c>
      <c r="G9278" t="s">
        <v>105</v>
      </c>
      <c r="H9278" t="s">
        <v>28</v>
      </c>
      <c r="I9278" t="s">
        <v>28</v>
      </c>
      <c r="J9278" t="s">
        <v>3725</v>
      </c>
      <c r="K9278" t="s">
        <v>1280</v>
      </c>
      <c r="O9278" t="s">
        <v>105</v>
      </c>
      <c r="P9278" t="s">
        <v>9</v>
      </c>
      <c r="Q9278" t="s">
        <v>3779</v>
      </c>
      <c r="R9278" t="s">
        <v>122</v>
      </c>
      <c r="S9278" t="s">
        <v>124</v>
      </c>
      <c r="T9278">
        <v>1</v>
      </c>
      <c r="U9278" t="s">
        <v>475</v>
      </c>
      <c r="W9278" t="s">
        <v>386</v>
      </c>
    </row>
    <row r="9279" spans="1:23" x14ac:dyDescent="0.25">
      <c r="A9279" t="s">
        <v>492</v>
      </c>
      <c r="B9279" s="1">
        <v>43647</v>
      </c>
      <c r="C9279">
        <v>3306.82</v>
      </c>
      <c r="D9279" t="s">
        <v>65</v>
      </c>
      <c r="E9279" t="s">
        <v>65</v>
      </c>
      <c r="F9279" t="s">
        <v>3772</v>
      </c>
      <c r="G9279" t="s">
        <v>55</v>
      </c>
      <c r="H9279" t="s">
        <v>18</v>
      </c>
      <c r="I9279" t="s">
        <v>18</v>
      </c>
      <c r="J9279" t="s">
        <v>9</v>
      </c>
      <c r="O9279" t="s">
        <v>55</v>
      </c>
      <c r="P9279" t="s">
        <v>9</v>
      </c>
      <c r="Q9279" t="s">
        <v>9</v>
      </c>
      <c r="R9279" t="s">
        <v>224</v>
      </c>
      <c r="S9279" t="s">
        <v>126</v>
      </c>
      <c r="T9279">
        <v>12</v>
      </c>
      <c r="U9279" t="s">
        <v>475</v>
      </c>
      <c r="W9279" t="s">
        <v>386</v>
      </c>
    </row>
    <row r="9280" spans="1:23" x14ac:dyDescent="0.25">
      <c r="A9280" t="s">
        <v>6411</v>
      </c>
      <c r="B9280" s="1">
        <v>43647</v>
      </c>
      <c r="C9280">
        <v>47.72</v>
      </c>
      <c r="D9280" t="s">
        <v>8191</v>
      </c>
      <c r="E9280" t="s">
        <v>8191</v>
      </c>
      <c r="F9280" t="s">
        <v>6633</v>
      </c>
      <c r="G9280" t="s">
        <v>89</v>
      </c>
      <c r="H9280" t="s">
        <v>69</v>
      </c>
      <c r="I9280" t="s">
        <v>69</v>
      </c>
      <c r="J9280" t="s">
        <v>9</v>
      </c>
      <c r="O9280" t="s">
        <v>89</v>
      </c>
      <c r="P9280" t="s">
        <v>9</v>
      </c>
      <c r="Q9280" t="s">
        <v>9</v>
      </c>
      <c r="R9280" t="s">
        <v>224</v>
      </c>
      <c r="S9280" t="s">
        <v>127</v>
      </c>
      <c r="T9280">
        <v>1</v>
      </c>
      <c r="U9280" t="s">
        <v>475</v>
      </c>
      <c r="W9280" t="s">
        <v>386</v>
      </c>
    </row>
    <row r="9281" spans="1:23" x14ac:dyDescent="0.25">
      <c r="A9281" t="s">
        <v>6411</v>
      </c>
      <c r="B9281" s="1">
        <v>43647</v>
      </c>
      <c r="C9281">
        <v>12.68</v>
      </c>
      <c r="D9281" t="s">
        <v>8282</v>
      </c>
      <c r="E9281" t="s">
        <v>8282</v>
      </c>
      <c r="F9281" t="s">
        <v>8283</v>
      </c>
      <c r="G9281" t="s">
        <v>89</v>
      </c>
      <c r="H9281" t="s">
        <v>69</v>
      </c>
      <c r="I9281" t="s">
        <v>69</v>
      </c>
      <c r="J9281" t="s">
        <v>9</v>
      </c>
      <c r="O9281" t="s">
        <v>89</v>
      </c>
      <c r="P9281" t="s">
        <v>9</v>
      </c>
      <c r="Q9281" t="s">
        <v>9</v>
      </c>
      <c r="R9281" t="s">
        <v>224</v>
      </c>
      <c r="S9281" t="s">
        <v>127</v>
      </c>
      <c r="T9281">
        <v>1</v>
      </c>
      <c r="U9281" t="s">
        <v>475</v>
      </c>
      <c r="W9281" t="s">
        <v>386</v>
      </c>
    </row>
    <row r="9282" spans="1:23" x14ac:dyDescent="0.25">
      <c r="A9282" t="s">
        <v>19</v>
      </c>
      <c r="B9282" s="1">
        <v>43647</v>
      </c>
      <c r="C9282">
        <v>2500</v>
      </c>
      <c r="D9282" t="s">
        <v>3773</v>
      </c>
      <c r="E9282" t="s">
        <v>3773</v>
      </c>
      <c r="F9282" t="s">
        <v>1266</v>
      </c>
      <c r="G9282" t="s">
        <v>105</v>
      </c>
      <c r="H9282" t="s">
        <v>134</v>
      </c>
      <c r="I9282" t="s">
        <v>134</v>
      </c>
      <c r="J9282" t="s">
        <v>3774</v>
      </c>
      <c r="O9282" t="s">
        <v>105</v>
      </c>
      <c r="P9282" t="s">
        <v>9</v>
      </c>
      <c r="Q9282" t="s">
        <v>3775</v>
      </c>
      <c r="R9282" t="s">
        <v>122</v>
      </c>
      <c r="S9282" t="s">
        <v>124</v>
      </c>
      <c r="T9282">
        <v>1</v>
      </c>
      <c r="U9282" t="s">
        <v>475</v>
      </c>
      <c r="V9282" t="s">
        <v>287</v>
      </c>
      <c r="W9282" t="s">
        <v>386</v>
      </c>
    </row>
    <row r="9283" spans="1:23" x14ac:dyDescent="0.25">
      <c r="A9283" t="s">
        <v>492</v>
      </c>
      <c r="B9283" s="1">
        <v>43647</v>
      </c>
      <c r="C9283">
        <v>-2.4500000000000002</v>
      </c>
      <c r="D9283" t="s">
        <v>3776</v>
      </c>
      <c r="E9283" t="s">
        <v>3776</v>
      </c>
      <c r="F9283" t="s">
        <v>3777</v>
      </c>
      <c r="G9283" t="s">
        <v>10</v>
      </c>
      <c r="H9283" t="s">
        <v>39</v>
      </c>
      <c r="I9283" t="s">
        <v>39</v>
      </c>
      <c r="J9283" t="s">
        <v>9</v>
      </c>
      <c r="O9283" t="s">
        <v>10</v>
      </c>
      <c r="P9283" t="s">
        <v>9</v>
      </c>
      <c r="Q9283" t="s">
        <v>9</v>
      </c>
      <c r="R9283" t="s">
        <v>122</v>
      </c>
      <c r="S9283" t="s">
        <v>127</v>
      </c>
      <c r="T9283">
        <v>12</v>
      </c>
      <c r="U9283" t="s">
        <v>475</v>
      </c>
      <c r="W9283" t="s">
        <v>386</v>
      </c>
    </row>
    <row r="9284" spans="1:23" x14ac:dyDescent="0.25">
      <c r="A9284" t="s">
        <v>492</v>
      </c>
      <c r="B9284" s="1">
        <v>43647</v>
      </c>
      <c r="C9284">
        <v>-0.75</v>
      </c>
      <c r="D9284" t="s">
        <v>892</v>
      </c>
      <c r="E9284" t="s">
        <v>892</v>
      </c>
      <c r="F9284" t="s">
        <v>893</v>
      </c>
      <c r="G9284" t="s">
        <v>10</v>
      </c>
      <c r="H9284" t="s">
        <v>39</v>
      </c>
      <c r="I9284" t="s">
        <v>39</v>
      </c>
      <c r="J9284" t="s">
        <v>9</v>
      </c>
      <c r="O9284" t="s">
        <v>10</v>
      </c>
      <c r="P9284" t="s">
        <v>9</v>
      </c>
      <c r="Q9284" t="s">
        <v>9</v>
      </c>
      <c r="R9284" t="s">
        <v>122</v>
      </c>
      <c r="S9284" t="s">
        <v>127</v>
      </c>
      <c r="T9284">
        <v>12</v>
      </c>
      <c r="U9284" t="s">
        <v>475</v>
      </c>
      <c r="W9284" t="s">
        <v>386</v>
      </c>
    </row>
    <row r="9285" spans="1:23" x14ac:dyDescent="0.25">
      <c r="A9285" t="s">
        <v>492</v>
      </c>
      <c r="B9285" s="1">
        <v>43647</v>
      </c>
      <c r="C9285">
        <v>-1.1200000000000001</v>
      </c>
      <c r="D9285" t="s">
        <v>892</v>
      </c>
      <c r="E9285" t="s">
        <v>892</v>
      </c>
      <c r="F9285" t="s">
        <v>893</v>
      </c>
      <c r="G9285" t="s">
        <v>10</v>
      </c>
      <c r="H9285" t="s">
        <v>39</v>
      </c>
      <c r="I9285" t="s">
        <v>39</v>
      </c>
      <c r="J9285" t="s">
        <v>9</v>
      </c>
      <c r="O9285" t="s">
        <v>10</v>
      </c>
      <c r="P9285" t="s">
        <v>9</v>
      </c>
      <c r="Q9285" t="s">
        <v>9</v>
      </c>
      <c r="R9285" t="s">
        <v>122</v>
      </c>
      <c r="S9285" t="s">
        <v>127</v>
      </c>
      <c r="T9285">
        <v>12</v>
      </c>
      <c r="U9285" t="s">
        <v>475</v>
      </c>
      <c r="W9285" t="s">
        <v>386</v>
      </c>
    </row>
    <row r="9286" spans="1:23" x14ac:dyDescent="0.25">
      <c r="A9286" t="s">
        <v>492</v>
      </c>
      <c r="B9286" s="1">
        <v>43647</v>
      </c>
      <c r="C9286">
        <v>-5</v>
      </c>
      <c r="D9286" t="s">
        <v>1214</v>
      </c>
      <c r="E9286" t="s">
        <v>1214</v>
      </c>
      <c r="F9286" t="s">
        <v>1215</v>
      </c>
      <c r="G9286" t="s">
        <v>10</v>
      </c>
      <c r="H9286" t="s">
        <v>39</v>
      </c>
      <c r="I9286" t="s">
        <v>39</v>
      </c>
      <c r="J9286" t="s">
        <v>9</v>
      </c>
      <c r="O9286" t="s">
        <v>10</v>
      </c>
      <c r="P9286" t="s">
        <v>9</v>
      </c>
      <c r="Q9286" t="s">
        <v>9</v>
      </c>
      <c r="R9286" t="s">
        <v>122</v>
      </c>
      <c r="S9286" t="s">
        <v>127</v>
      </c>
      <c r="T9286">
        <v>12</v>
      </c>
      <c r="U9286" t="s">
        <v>475</v>
      </c>
      <c r="W9286" t="s">
        <v>386</v>
      </c>
    </row>
    <row r="9287" spans="1:23" x14ac:dyDescent="0.25">
      <c r="A9287" t="s">
        <v>492</v>
      </c>
      <c r="B9287" s="1">
        <v>43647</v>
      </c>
      <c r="C9287">
        <v>-1.02</v>
      </c>
      <c r="D9287" t="s">
        <v>892</v>
      </c>
      <c r="E9287" t="s">
        <v>892</v>
      </c>
      <c r="F9287" t="s">
        <v>893</v>
      </c>
      <c r="G9287" t="s">
        <v>10</v>
      </c>
      <c r="H9287" t="s">
        <v>39</v>
      </c>
      <c r="I9287" t="s">
        <v>39</v>
      </c>
      <c r="J9287" t="s">
        <v>9</v>
      </c>
      <c r="O9287" t="s">
        <v>10</v>
      </c>
      <c r="P9287" t="s">
        <v>9</v>
      </c>
      <c r="Q9287" t="s">
        <v>9</v>
      </c>
      <c r="R9287" t="s">
        <v>122</v>
      </c>
      <c r="S9287" t="s">
        <v>127</v>
      </c>
      <c r="T9287">
        <v>12</v>
      </c>
      <c r="U9287" t="s">
        <v>475</v>
      </c>
      <c r="W9287" t="s">
        <v>386</v>
      </c>
    </row>
    <row r="9288" spans="1:23" x14ac:dyDescent="0.25">
      <c r="A9288" t="s">
        <v>492</v>
      </c>
      <c r="B9288" s="1">
        <v>43647</v>
      </c>
      <c r="C9288">
        <v>-0.67</v>
      </c>
      <c r="D9288" t="s">
        <v>892</v>
      </c>
      <c r="E9288" t="s">
        <v>892</v>
      </c>
      <c r="F9288" t="s">
        <v>893</v>
      </c>
      <c r="G9288" t="s">
        <v>10</v>
      </c>
      <c r="H9288" t="s">
        <v>39</v>
      </c>
      <c r="I9288" t="s">
        <v>39</v>
      </c>
      <c r="J9288" t="s">
        <v>9</v>
      </c>
      <c r="O9288" t="s">
        <v>10</v>
      </c>
      <c r="P9288" t="s">
        <v>9</v>
      </c>
      <c r="Q9288" t="s">
        <v>9</v>
      </c>
      <c r="R9288" t="s">
        <v>122</v>
      </c>
      <c r="S9288" t="s">
        <v>127</v>
      </c>
      <c r="T9288">
        <v>12</v>
      </c>
      <c r="U9288" t="s">
        <v>475</v>
      </c>
      <c r="W9288" t="s">
        <v>386</v>
      </c>
    </row>
    <row r="9289" spans="1:23" x14ac:dyDescent="0.25">
      <c r="A9289" t="s">
        <v>3639</v>
      </c>
      <c r="B9289" s="1">
        <v>43646</v>
      </c>
      <c r="C9289">
        <v>-9.58</v>
      </c>
      <c r="D9289" t="s">
        <v>495</v>
      </c>
      <c r="E9289" t="s">
        <v>495</v>
      </c>
      <c r="F9289" t="s">
        <v>3784</v>
      </c>
      <c r="G9289" t="s">
        <v>104</v>
      </c>
      <c r="H9289" t="s">
        <v>16</v>
      </c>
      <c r="I9289" t="s">
        <v>16</v>
      </c>
      <c r="J9289" t="s">
        <v>9</v>
      </c>
      <c r="O9289" t="s">
        <v>104</v>
      </c>
      <c r="P9289" t="s">
        <v>9</v>
      </c>
      <c r="Q9289" t="s">
        <v>9</v>
      </c>
      <c r="R9289" t="s">
        <v>122</v>
      </c>
      <c r="S9289" t="s">
        <v>127</v>
      </c>
      <c r="T9289">
        <v>12</v>
      </c>
      <c r="U9289" t="s">
        <v>475</v>
      </c>
      <c r="W9289" t="s">
        <v>386</v>
      </c>
    </row>
    <row r="9290" spans="1:23" x14ac:dyDescent="0.25">
      <c r="A9290" t="s">
        <v>553</v>
      </c>
      <c r="B9290" s="1">
        <v>43646</v>
      </c>
      <c r="C9290">
        <v>1.32</v>
      </c>
      <c r="D9290" t="s">
        <v>554</v>
      </c>
      <c r="E9290" t="s">
        <v>554</v>
      </c>
      <c r="F9290" t="s">
        <v>555</v>
      </c>
      <c r="G9290" t="s">
        <v>92</v>
      </c>
      <c r="H9290" t="s">
        <v>71</v>
      </c>
      <c r="I9290" t="s">
        <v>71</v>
      </c>
      <c r="J9290" t="s">
        <v>9</v>
      </c>
      <c r="O9290" t="s">
        <v>92</v>
      </c>
      <c r="P9290" t="s">
        <v>9</v>
      </c>
      <c r="Q9290" t="s">
        <v>9</v>
      </c>
      <c r="R9290" t="s">
        <v>92</v>
      </c>
      <c r="S9290" t="s">
        <v>127</v>
      </c>
      <c r="T9290">
        <v>12</v>
      </c>
      <c r="U9290" t="s">
        <v>475</v>
      </c>
      <c r="W9290" t="s">
        <v>386</v>
      </c>
    </row>
    <row r="9291" spans="1:23" x14ac:dyDescent="0.25">
      <c r="A9291" t="s">
        <v>31</v>
      </c>
      <c r="B9291" s="1">
        <v>43646</v>
      </c>
      <c r="C9291">
        <v>-24.74</v>
      </c>
      <c r="D9291" t="s">
        <v>3723</v>
      </c>
      <c r="E9291" t="s">
        <v>3723</v>
      </c>
      <c r="F9291" t="s">
        <v>3788</v>
      </c>
      <c r="G9291" t="s">
        <v>105</v>
      </c>
      <c r="H9291" t="s">
        <v>28</v>
      </c>
      <c r="I9291" t="s">
        <v>28</v>
      </c>
      <c r="J9291" t="s">
        <v>3725</v>
      </c>
      <c r="K9291" t="s">
        <v>1285</v>
      </c>
      <c r="O9291" t="s">
        <v>105</v>
      </c>
      <c r="P9291" t="s">
        <v>9</v>
      </c>
      <c r="Q9291" t="s">
        <v>3787</v>
      </c>
      <c r="R9291" t="s">
        <v>122</v>
      </c>
      <c r="S9291" t="s">
        <v>124</v>
      </c>
      <c r="T9291">
        <v>1</v>
      </c>
      <c r="U9291" t="s">
        <v>475</v>
      </c>
      <c r="W9291" t="s">
        <v>386</v>
      </c>
    </row>
    <row r="9292" spans="1:23" x14ac:dyDescent="0.25">
      <c r="A9292" t="s">
        <v>19</v>
      </c>
      <c r="B9292" s="1">
        <v>43646</v>
      </c>
      <c r="C9292">
        <v>0.66</v>
      </c>
      <c r="D9292" t="s">
        <v>554</v>
      </c>
      <c r="E9292" t="s">
        <v>554</v>
      </c>
      <c r="F9292" t="s">
        <v>555</v>
      </c>
      <c r="G9292" t="s">
        <v>92</v>
      </c>
      <c r="H9292" t="s">
        <v>71</v>
      </c>
      <c r="I9292" t="s">
        <v>71</v>
      </c>
      <c r="J9292" t="s">
        <v>9</v>
      </c>
      <c r="O9292" t="s">
        <v>92</v>
      </c>
      <c r="P9292" t="s">
        <v>9</v>
      </c>
      <c r="Q9292" t="s">
        <v>9</v>
      </c>
      <c r="R9292" t="s">
        <v>92</v>
      </c>
      <c r="S9292" t="s">
        <v>127</v>
      </c>
      <c r="T9292">
        <v>12</v>
      </c>
      <c r="U9292" t="s">
        <v>475</v>
      </c>
      <c r="W9292" t="s">
        <v>386</v>
      </c>
    </row>
    <row r="9293" spans="1:23" x14ac:dyDescent="0.25">
      <c r="A9293" t="s">
        <v>391</v>
      </c>
      <c r="B9293" s="1">
        <v>43646</v>
      </c>
      <c r="C9293">
        <v>0.06</v>
      </c>
      <c r="D9293" t="s">
        <v>554</v>
      </c>
      <c r="E9293" t="s">
        <v>554</v>
      </c>
      <c r="F9293" t="s">
        <v>555</v>
      </c>
      <c r="G9293" t="s">
        <v>92</v>
      </c>
      <c r="H9293" t="s">
        <v>71</v>
      </c>
      <c r="I9293" t="s">
        <v>71</v>
      </c>
      <c r="J9293" t="s">
        <v>9</v>
      </c>
      <c r="O9293" t="s">
        <v>92</v>
      </c>
      <c r="P9293" t="s">
        <v>9</v>
      </c>
      <c r="Q9293" t="s">
        <v>9</v>
      </c>
      <c r="R9293" t="s">
        <v>92</v>
      </c>
      <c r="S9293" t="s">
        <v>127</v>
      </c>
      <c r="T9293">
        <v>12</v>
      </c>
      <c r="U9293" t="s">
        <v>475</v>
      </c>
      <c r="W9293" t="s">
        <v>386</v>
      </c>
    </row>
    <row r="9294" spans="1:23" x14ac:dyDescent="0.25">
      <c r="A9294" t="s">
        <v>336</v>
      </c>
      <c r="B9294" s="1">
        <v>43646</v>
      </c>
      <c r="C9294">
        <v>-5</v>
      </c>
      <c r="D9294" t="s">
        <v>2055</v>
      </c>
      <c r="E9294" t="s">
        <v>2055</v>
      </c>
      <c r="F9294" t="s">
        <v>1399</v>
      </c>
      <c r="G9294" t="s">
        <v>105</v>
      </c>
      <c r="H9294" t="s">
        <v>28</v>
      </c>
      <c r="I9294" t="s">
        <v>28</v>
      </c>
      <c r="J9294" t="s">
        <v>3725</v>
      </c>
      <c r="K9294" t="s">
        <v>1307</v>
      </c>
      <c r="O9294" t="s">
        <v>105</v>
      </c>
      <c r="P9294" t="s">
        <v>9</v>
      </c>
      <c r="Q9294" t="s">
        <v>3786</v>
      </c>
      <c r="R9294" t="s">
        <v>122</v>
      </c>
      <c r="S9294" t="s">
        <v>124</v>
      </c>
      <c r="T9294">
        <v>1</v>
      </c>
      <c r="U9294" t="s">
        <v>475</v>
      </c>
      <c r="W9294" t="s">
        <v>386</v>
      </c>
    </row>
    <row r="9295" spans="1:23" x14ac:dyDescent="0.25">
      <c r="A9295" t="s">
        <v>336</v>
      </c>
      <c r="B9295" s="1">
        <v>43646</v>
      </c>
      <c r="C9295">
        <v>-20</v>
      </c>
      <c r="D9295" t="s">
        <v>2055</v>
      </c>
      <c r="E9295" t="s">
        <v>2055</v>
      </c>
      <c r="F9295" t="s">
        <v>1399</v>
      </c>
      <c r="G9295" t="s">
        <v>105</v>
      </c>
      <c r="H9295" t="s">
        <v>28</v>
      </c>
      <c r="I9295" t="s">
        <v>28</v>
      </c>
      <c r="J9295" t="s">
        <v>3725</v>
      </c>
      <c r="O9295" t="s">
        <v>105</v>
      </c>
      <c r="P9295" t="s">
        <v>9</v>
      </c>
      <c r="Q9295" t="s">
        <v>3785</v>
      </c>
      <c r="R9295" t="s">
        <v>122</v>
      </c>
      <c r="S9295" t="s">
        <v>124</v>
      </c>
      <c r="T9295">
        <v>1</v>
      </c>
      <c r="U9295" t="s">
        <v>475</v>
      </c>
      <c r="W9295" t="s">
        <v>386</v>
      </c>
    </row>
    <row r="9296" spans="1:23" x14ac:dyDescent="0.25">
      <c r="A9296" t="s">
        <v>336</v>
      </c>
      <c r="B9296" s="1">
        <v>43646</v>
      </c>
      <c r="C9296">
        <v>-2</v>
      </c>
      <c r="D9296" t="s">
        <v>2055</v>
      </c>
      <c r="E9296" t="s">
        <v>2055</v>
      </c>
      <c r="F9296" t="s">
        <v>1399</v>
      </c>
      <c r="G9296" t="s">
        <v>101</v>
      </c>
      <c r="H9296" t="s">
        <v>23</v>
      </c>
      <c r="I9296" t="s">
        <v>23</v>
      </c>
      <c r="J9296" t="s">
        <v>9</v>
      </c>
      <c r="O9296" t="s">
        <v>101</v>
      </c>
      <c r="P9296" t="s">
        <v>9</v>
      </c>
      <c r="Q9296" t="s">
        <v>9</v>
      </c>
      <c r="R9296" t="s">
        <v>122</v>
      </c>
      <c r="S9296" t="s">
        <v>127</v>
      </c>
      <c r="T9296">
        <v>12</v>
      </c>
      <c r="U9296" t="s">
        <v>475</v>
      </c>
      <c r="W9296" t="s">
        <v>386</v>
      </c>
    </row>
    <row r="9297" spans="1:23" x14ac:dyDescent="0.25">
      <c r="A9297" t="s">
        <v>336</v>
      </c>
      <c r="B9297" s="1">
        <v>43646</v>
      </c>
      <c r="C9297">
        <v>-15</v>
      </c>
      <c r="D9297" t="s">
        <v>2055</v>
      </c>
      <c r="E9297" t="s">
        <v>2055</v>
      </c>
      <c r="F9297" t="s">
        <v>1399</v>
      </c>
      <c r="G9297" t="s">
        <v>105</v>
      </c>
      <c r="H9297" t="s">
        <v>28</v>
      </c>
      <c r="I9297" t="s">
        <v>28</v>
      </c>
      <c r="J9297" t="s">
        <v>3725</v>
      </c>
      <c r="K9297" t="s">
        <v>1285</v>
      </c>
      <c r="O9297" t="s">
        <v>105</v>
      </c>
      <c r="P9297" t="s">
        <v>9</v>
      </c>
      <c r="Q9297" t="s">
        <v>3787</v>
      </c>
      <c r="R9297" t="s">
        <v>122</v>
      </c>
      <c r="S9297" t="s">
        <v>124</v>
      </c>
      <c r="T9297">
        <v>1</v>
      </c>
      <c r="U9297" t="s">
        <v>475</v>
      </c>
      <c r="W9297" t="s">
        <v>386</v>
      </c>
    </row>
    <row r="9298" spans="1:23" x14ac:dyDescent="0.25">
      <c r="A9298" t="s">
        <v>413</v>
      </c>
      <c r="B9298" s="1">
        <v>43645</v>
      </c>
      <c r="C9298">
        <v>161.6</v>
      </c>
      <c r="D9298" t="s">
        <v>545</v>
      </c>
      <c r="E9298" t="s">
        <v>545</v>
      </c>
      <c r="F9298" t="s">
        <v>546</v>
      </c>
      <c r="G9298" t="s">
        <v>92</v>
      </c>
      <c r="H9298" t="s">
        <v>71</v>
      </c>
      <c r="I9298" t="s">
        <v>71</v>
      </c>
      <c r="J9298" t="s">
        <v>9</v>
      </c>
      <c r="O9298" t="s">
        <v>92</v>
      </c>
      <c r="P9298" t="s">
        <v>9</v>
      </c>
      <c r="Q9298" t="s">
        <v>9</v>
      </c>
      <c r="R9298" t="s">
        <v>92</v>
      </c>
      <c r="S9298" t="s">
        <v>127</v>
      </c>
      <c r="T9298">
        <v>12</v>
      </c>
      <c r="U9298" t="s">
        <v>475</v>
      </c>
      <c r="W9298" t="s">
        <v>386</v>
      </c>
    </row>
    <row r="9299" spans="1:23" x14ac:dyDescent="0.25">
      <c r="A9299" t="s">
        <v>19</v>
      </c>
      <c r="B9299" s="1">
        <v>43645</v>
      </c>
      <c r="C9299">
        <v>30</v>
      </c>
      <c r="D9299" t="s">
        <v>3789</v>
      </c>
      <c r="E9299" t="s">
        <v>3789</v>
      </c>
      <c r="F9299" t="s">
        <v>598</v>
      </c>
      <c r="G9299" t="s">
        <v>55</v>
      </c>
      <c r="H9299" t="s">
        <v>76</v>
      </c>
      <c r="I9299" t="s">
        <v>76</v>
      </c>
      <c r="J9299" t="s">
        <v>3790</v>
      </c>
      <c r="O9299" t="s">
        <v>55</v>
      </c>
      <c r="P9299" t="s">
        <v>9</v>
      </c>
      <c r="Q9299" t="s">
        <v>3791</v>
      </c>
      <c r="R9299" t="s">
        <v>224</v>
      </c>
      <c r="S9299" t="s">
        <v>126</v>
      </c>
      <c r="T9299">
        <v>12</v>
      </c>
      <c r="U9299" t="s">
        <v>475</v>
      </c>
      <c r="V9299" t="s">
        <v>6075</v>
      </c>
      <c r="W9299" t="s">
        <v>386</v>
      </c>
    </row>
    <row r="9300" spans="1:23" x14ac:dyDescent="0.25">
      <c r="A9300" t="s">
        <v>19</v>
      </c>
      <c r="B9300" s="1">
        <v>43645</v>
      </c>
      <c r="C9300">
        <v>8000</v>
      </c>
      <c r="D9300" t="s">
        <v>3773</v>
      </c>
      <c r="E9300" t="s">
        <v>3773</v>
      </c>
      <c r="F9300" t="s">
        <v>1266</v>
      </c>
      <c r="G9300" t="s">
        <v>105</v>
      </c>
      <c r="H9300" t="s">
        <v>134</v>
      </c>
      <c r="I9300" t="s">
        <v>134</v>
      </c>
      <c r="J9300" t="s">
        <v>3774</v>
      </c>
      <c r="O9300" t="s">
        <v>105</v>
      </c>
      <c r="P9300" t="s">
        <v>9</v>
      </c>
      <c r="Q9300" t="s">
        <v>3775</v>
      </c>
      <c r="R9300" t="s">
        <v>122</v>
      </c>
      <c r="S9300" t="s">
        <v>124</v>
      </c>
      <c r="T9300">
        <v>1</v>
      </c>
      <c r="U9300" t="s">
        <v>475</v>
      </c>
      <c r="V9300" t="s">
        <v>287</v>
      </c>
      <c r="W9300" t="s">
        <v>386</v>
      </c>
    </row>
    <row r="9301" spans="1:23" x14ac:dyDescent="0.25">
      <c r="A9301" t="s">
        <v>414</v>
      </c>
      <c r="B9301" s="1">
        <v>43645</v>
      </c>
      <c r="C9301">
        <v>2.1</v>
      </c>
      <c r="D9301" t="s">
        <v>545</v>
      </c>
      <c r="E9301" t="s">
        <v>545</v>
      </c>
      <c r="F9301" t="s">
        <v>546</v>
      </c>
      <c r="G9301" t="s">
        <v>92</v>
      </c>
      <c r="H9301" t="s">
        <v>71</v>
      </c>
      <c r="I9301" t="s">
        <v>71</v>
      </c>
      <c r="J9301" t="s">
        <v>9</v>
      </c>
      <c r="O9301" t="s">
        <v>92</v>
      </c>
      <c r="P9301" t="s">
        <v>9</v>
      </c>
      <c r="Q9301" t="s">
        <v>9</v>
      </c>
      <c r="R9301" t="s">
        <v>92</v>
      </c>
      <c r="S9301" t="s">
        <v>127</v>
      </c>
      <c r="T9301">
        <v>12</v>
      </c>
      <c r="U9301" t="s">
        <v>475</v>
      </c>
      <c r="W9301" t="s">
        <v>386</v>
      </c>
    </row>
    <row r="9302" spans="1:23" x14ac:dyDescent="0.25">
      <c r="A9302" t="s">
        <v>544</v>
      </c>
      <c r="B9302" s="1">
        <v>43645</v>
      </c>
      <c r="C9302">
        <v>-30</v>
      </c>
      <c r="D9302" t="s">
        <v>644</v>
      </c>
      <c r="E9302" t="s">
        <v>644</v>
      </c>
      <c r="F9302" t="s">
        <v>3794</v>
      </c>
      <c r="G9302" t="s">
        <v>105</v>
      </c>
      <c r="H9302" t="s">
        <v>28</v>
      </c>
      <c r="I9302" t="s">
        <v>28</v>
      </c>
      <c r="J9302" t="s">
        <v>3725</v>
      </c>
      <c r="K9302" t="s">
        <v>1285</v>
      </c>
      <c r="O9302" t="s">
        <v>105</v>
      </c>
      <c r="P9302" t="s">
        <v>9</v>
      </c>
      <c r="Q9302" t="s">
        <v>3795</v>
      </c>
      <c r="R9302" t="s">
        <v>122</v>
      </c>
      <c r="S9302" t="s">
        <v>124</v>
      </c>
      <c r="T9302">
        <v>1</v>
      </c>
      <c r="U9302" t="s">
        <v>475</v>
      </c>
      <c r="W9302" t="s">
        <v>386</v>
      </c>
    </row>
    <row r="9303" spans="1:23" x14ac:dyDescent="0.25">
      <c r="A9303" t="s">
        <v>492</v>
      </c>
      <c r="B9303" s="1">
        <v>43645</v>
      </c>
      <c r="C9303">
        <v>-24.92</v>
      </c>
      <c r="D9303" t="s">
        <v>3792</v>
      </c>
      <c r="E9303" t="s">
        <v>3792</v>
      </c>
      <c r="F9303" t="s">
        <v>3793</v>
      </c>
      <c r="G9303" t="s">
        <v>104</v>
      </c>
      <c r="H9303" t="s">
        <v>12</v>
      </c>
      <c r="I9303" t="s">
        <v>12</v>
      </c>
      <c r="J9303" t="s">
        <v>9</v>
      </c>
      <c r="O9303" t="s">
        <v>104</v>
      </c>
      <c r="P9303" t="s">
        <v>9</v>
      </c>
      <c r="Q9303" t="s">
        <v>9</v>
      </c>
      <c r="R9303" t="s">
        <v>122</v>
      </c>
      <c r="S9303" t="s">
        <v>127</v>
      </c>
      <c r="T9303">
        <v>12</v>
      </c>
      <c r="U9303" t="s">
        <v>475</v>
      </c>
      <c r="W9303" t="s">
        <v>386</v>
      </c>
    </row>
    <row r="9304" spans="1:23" x14ac:dyDescent="0.25">
      <c r="A9304" t="s">
        <v>492</v>
      </c>
      <c r="B9304" s="1">
        <v>43645</v>
      </c>
      <c r="C9304">
        <v>-10.99</v>
      </c>
      <c r="D9304" t="s">
        <v>588</v>
      </c>
      <c r="E9304" t="s">
        <v>588</v>
      </c>
      <c r="F9304" t="s">
        <v>589</v>
      </c>
      <c r="G9304" t="s">
        <v>13</v>
      </c>
      <c r="H9304" t="s">
        <v>37</v>
      </c>
      <c r="I9304" t="s">
        <v>37</v>
      </c>
      <c r="J9304" t="s">
        <v>9</v>
      </c>
      <c r="O9304" t="s">
        <v>13</v>
      </c>
      <c r="P9304" t="s">
        <v>9</v>
      </c>
      <c r="Q9304" t="s">
        <v>9</v>
      </c>
      <c r="R9304" t="s">
        <v>122</v>
      </c>
      <c r="S9304" t="s">
        <v>127</v>
      </c>
      <c r="T9304">
        <v>12</v>
      </c>
      <c r="U9304" t="s">
        <v>475</v>
      </c>
      <c r="W9304" t="s">
        <v>386</v>
      </c>
    </row>
    <row r="9305" spans="1:23" x14ac:dyDescent="0.25">
      <c r="A9305" t="s">
        <v>19</v>
      </c>
      <c r="B9305" s="1">
        <v>43644</v>
      </c>
      <c r="C9305">
        <v>30</v>
      </c>
      <c r="D9305" t="s">
        <v>3797</v>
      </c>
      <c r="E9305" t="s">
        <v>3797</v>
      </c>
      <c r="F9305" t="s">
        <v>1656</v>
      </c>
      <c r="G9305" t="s">
        <v>88</v>
      </c>
      <c r="H9305" t="s">
        <v>33</v>
      </c>
      <c r="I9305" t="s">
        <v>33</v>
      </c>
      <c r="J9305" t="s">
        <v>2345</v>
      </c>
      <c r="O9305" t="s">
        <v>88</v>
      </c>
      <c r="P9305" t="s">
        <v>9</v>
      </c>
      <c r="Q9305" t="s">
        <v>3798</v>
      </c>
      <c r="R9305" t="s">
        <v>122</v>
      </c>
      <c r="S9305" t="s">
        <v>127</v>
      </c>
      <c r="T9305">
        <v>1</v>
      </c>
      <c r="U9305" t="s">
        <v>475</v>
      </c>
      <c r="W9305" t="s">
        <v>386</v>
      </c>
    </row>
    <row r="9306" spans="1:23" x14ac:dyDescent="0.25">
      <c r="A9306" t="s">
        <v>19</v>
      </c>
      <c r="B9306" s="1">
        <v>43644</v>
      </c>
      <c r="C9306">
        <v>3499.78</v>
      </c>
      <c r="D9306" t="s">
        <v>719</v>
      </c>
      <c r="E9306" t="s">
        <v>719</v>
      </c>
      <c r="F9306" t="s">
        <v>565</v>
      </c>
      <c r="G9306" t="s">
        <v>92</v>
      </c>
      <c r="H9306" t="s">
        <v>30</v>
      </c>
      <c r="I9306" t="s">
        <v>30</v>
      </c>
      <c r="J9306" t="s">
        <v>9</v>
      </c>
      <c r="O9306" t="s">
        <v>92</v>
      </c>
      <c r="P9306" t="s">
        <v>9</v>
      </c>
      <c r="Q9306" t="s">
        <v>9</v>
      </c>
      <c r="R9306" t="s">
        <v>92</v>
      </c>
      <c r="S9306" t="s">
        <v>127</v>
      </c>
      <c r="T9306">
        <v>12</v>
      </c>
      <c r="U9306" t="s">
        <v>475</v>
      </c>
      <c r="W9306" t="s">
        <v>386</v>
      </c>
    </row>
    <row r="9307" spans="1:23" x14ac:dyDescent="0.25">
      <c r="A9307" t="s">
        <v>356</v>
      </c>
      <c r="B9307" s="1">
        <v>43644</v>
      </c>
      <c r="C9307">
        <v>6.8</v>
      </c>
      <c r="D9307" t="s">
        <v>6618</v>
      </c>
      <c r="E9307" t="s">
        <v>6618</v>
      </c>
      <c r="F9307" t="s">
        <v>6487</v>
      </c>
      <c r="G9307" t="s">
        <v>89</v>
      </c>
      <c r="H9307" t="s">
        <v>69</v>
      </c>
      <c r="I9307" t="s">
        <v>69</v>
      </c>
      <c r="J9307" t="s">
        <v>9</v>
      </c>
      <c r="O9307" t="s">
        <v>89</v>
      </c>
      <c r="P9307" t="s">
        <v>9</v>
      </c>
      <c r="Q9307" t="s">
        <v>9</v>
      </c>
      <c r="R9307" t="s">
        <v>224</v>
      </c>
      <c r="S9307" t="s">
        <v>127</v>
      </c>
      <c r="T9307">
        <v>1</v>
      </c>
      <c r="U9307" t="s">
        <v>475</v>
      </c>
      <c r="W9307" t="s">
        <v>386</v>
      </c>
    </row>
    <row r="9308" spans="1:23" x14ac:dyDescent="0.25">
      <c r="A9308" t="s">
        <v>356</v>
      </c>
      <c r="B9308" s="1">
        <v>43644</v>
      </c>
      <c r="C9308">
        <v>6.8</v>
      </c>
      <c r="D9308" t="s">
        <v>6618</v>
      </c>
      <c r="E9308" t="s">
        <v>6618</v>
      </c>
      <c r="F9308" t="s">
        <v>6487</v>
      </c>
      <c r="G9308" t="s">
        <v>89</v>
      </c>
      <c r="H9308" t="s">
        <v>69</v>
      </c>
      <c r="I9308" t="s">
        <v>69</v>
      </c>
      <c r="J9308" t="s">
        <v>9</v>
      </c>
      <c r="O9308" t="s">
        <v>89</v>
      </c>
      <c r="P9308" t="s">
        <v>9</v>
      </c>
      <c r="Q9308" t="s">
        <v>9</v>
      </c>
      <c r="R9308" t="s">
        <v>224</v>
      </c>
      <c r="S9308" t="s">
        <v>127</v>
      </c>
      <c r="T9308">
        <v>1</v>
      </c>
      <c r="U9308" t="s">
        <v>475</v>
      </c>
      <c r="W9308" t="s">
        <v>386</v>
      </c>
    </row>
    <row r="9309" spans="1:23" x14ac:dyDescent="0.25">
      <c r="A9309" t="s">
        <v>356</v>
      </c>
      <c r="B9309" s="1">
        <v>43644</v>
      </c>
      <c r="C9309">
        <v>14.71</v>
      </c>
      <c r="D9309" t="s">
        <v>6618</v>
      </c>
      <c r="E9309" t="s">
        <v>6618</v>
      </c>
      <c r="F9309" t="s">
        <v>6487</v>
      </c>
      <c r="G9309" t="s">
        <v>89</v>
      </c>
      <c r="H9309" t="s">
        <v>69</v>
      </c>
      <c r="I9309" t="s">
        <v>69</v>
      </c>
      <c r="J9309" t="s">
        <v>9</v>
      </c>
      <c r="O9309" t="s">
        <v>89</v>
      </c>
      <c r="P9309" t="s">
        <v>9</v>
      </c>
      <c r="Q9309" t="s">
        <v>9</v>
      </c>
      <c r="R9309" t="s">
        <v>224</v>
      </c>
      <c r="S9309" t="s">
        <v>127</v>
      </c>
      <c r="T9309">
        <v>1</v>
      </c>
      <c r="U9309" t="s">
        <v>475</v>
      </c>
      <c r="W9309" t="s">
        <v>386</v>
      </c>
    </row>
    <row r="9310" spans="1:23" x14ac:dyDescent="0.25">
      <c r="A9310" t="s">
        <v>19</v>
      </c>
      <c r="B9310" s="1">
        <v>43644</v>
      </c>
      <c r="C9310">
        <v>3814.27</v>
      </c>
      <c r="D9310" t="s">
        <v>562</v>
      </c>
      <c r="E9310" t="s">
        <v>562</v>
      </c>
      <c r="F9310" t="s">
        <v>563</v>
      </c>
      <c r="G9310" t="s">
        <v>92</v>
      </c>
      <c r="H9310" t="s">
        <v>30</v>
      </c>
      <c r="I9310" t="s">
        <v>30</v>
      </c>
      <c r="J9310" t="s">
        <v>9</v>
      </c>
      <c r="O9310" t="s">
        <v>92</v>
      </c>
      <c r="P9310" t="s">
        <v>9</v>
      </c>
      <c r="Q9310" t="s">
        <v>9</v>
      </c>
      <c r="R9310" t="s">
        <v>92</v>
      </c>
      <c r="S9310" t="s">
        <v>127</v>
      </c>
      <c r="T9310">
        <v>12</v>
      </c>
      <c r="U9310" t="s">
        <v>475</v>
      </c>
      <c r="W9310" t="s">
        <v>386</v>
      </c>
    </row>
    <row r="9311" spans="1:23" x14ac:dyDescent="0.25">
      <c r="A9311" t="s">
        <v>492</v>
      </c>
      <c r="B9311" s="1">
        <v>43644</v>
      </c>
      <c r="C9311">
        <v>-500</v>
      </c>
      <c r="D9311" t="s">
        <v>1655</v>
      </c>
      <c r="E9311" t="s">
        <v>1655</v>
      </c>
      <c r="F9311" t="s">
        <v>3796</v>
      </c>
      <c r="G9311" t="s">
        <v>105</v>
      </c>
      <c r="H9311" t="s">
        <v>134</v>
      </c>
      <c r="I9311" t="s">
        <v>134</v>
      </c>
      <c r="J9311" t="s">
        <v>2330</v>
      </c>
      <c r="O9311" t="s">
        <v>105</v>
      </c>
      <c r="P9311" t="s">
        <v>29</v>
      </c>
      <c r="Q9311" t="s">
        <v>2354</v>
      </c>
      <c r="R9311" t="s">
        <v>122</v>
      </c>
      <c r="S9311" t="s">
        <v>124</v>
      </c>
      <c r="T9311">
        <v>1</v>
      </c>
      <c r="U9311" t="s">
        <v>475</v>
      </c>
      <c r="V9311" t="s">
        <v>287</v>
      </c>
      <c r="W9311" t="s">
        <v>1640</v>
      </c>
    </row>
    <row r="9312" spans="1:23" x14ac:dyDescent="0.25">
      <c r="A9312" t="s">
        <v>487</v>
      </c>
      <c r="B9312" s="1">
        <v>43644</v>
      </c>
      <c r="C9312">
        <v>100</v>
      </c>
      <c r="D9312" t="s">
        <v>719</v>
      </c>
      <c r="E9312" t="s">
        <v>719</v>
      </c>
      <c r="F9312" t="s">
        <v>501</v>
      </c>
      <c r="G9312" t="s">
        <v>92</v>
      </c>
      <c r="H9312" t="s">
        <v>30</v>
      </c>
      <c r="I9312" t="s">
        <v>30</v>
      </c>
      <c r="J9312" t="s">
        <v>9</v>
      </c>
      <c r="O9312" t="s">
        <v>92</v>
      </c>
      <c r="P9312" t="s">
        <v>9</v>
      </c>
      <c r="Q9312" t="s">
        <v>9</v>
      </c>
      <c r="R9312" t="s">
        <v>92</v>
      </c>
      <c r="S9312" t="s">
        <v>127</v>
      </c>
      <c r="T9312">
        <v>12</v>
      </c>
      <c r="U9312" t="s">
        <v>475</v>
      </c>
      <c r="W9312" t="s">
        <v>386</v>
      </c>
    </row>
    <row r="9313" spans="1:23" x14ac:dyDescent="0.25">
      <c r="A9313" t="s">
        <v>336</v>
      </c>
      <c r="B9313" s="1">
        <v>43644</v>
      </c>
      <c r="C9313">
        <v>9</v>
      </c>
      <c r="D9313" t="s">
        <v>852</v>
      </c>
      <c r="E9313" t="s">
        <v>852</v>
      </c>
      <c r="F9313" t="s">
        <v>853</v>
      </c>
      <c r="G9313" t="s">
        <v>101</v>
      </c>
      <c r="H9313" t="s">
        <v>23</v>
      </c>
      <c r="I9313" t="s">
        <v>23</v>
      </c>
      <c r="J9313" t="s">
        <v>9</v>
      </c>
      <c r="O9313" t="s">
        <v>101</v>
      </c>
      <c r="P9313" t="s">
        <v>9</v>
      </c>
      <c r="Q9313" t="s">
        <v>9</v>
      </c>
      <c r="R9313" t="s">
        <v>122</v>
      </c>
      <c r="S9313" t="s">
        <v>127</v>
      </c>
      <c r="T9313">
        <v>12</v>
      </c>
      <c r="U9313" t="s">
        <v>475</v>
      </c>
      <c r="W9313" t="s">
        <v>386</v>
      </c>
    </row>
    <row r="9314" spans="1:23" x14ac:dyDescent="0.25">
      <c r="A9314" t="s">
        <v>356</v>
      </c>
      <c r="B9314" s="1">
        <v>43644</v>
      </c>
      <c r="C9314">
        <v>14.71</v>
      </c>
      <c r="D9314" t="s">
        <v>6618</v>
      </c>
      <c r="E9314" t="s">
        <v>6618</v>
      </c>
      <c r="F9314" t="s">
        <v>6487</v>
      </c>
      <c r="G9314" t="s">
        <v>89</v>
      </c>
      <c r="H9314" t="s">
        <v>69</v>
      </c>
      <c r="I9314" t="s">
        <v>69</v>
      </c>
      <c r="J9314" t="s">
        <v>9</v>
      </c>
      <c r="O9314" t="s">
        <v>89</v>
      </c>
      <c r="P9314" t="s">
        <v>9</v>
      </c>
      <c r="Q9314" t="s">
        <v>9</v>
      </c>
      <c r="R9314" t="s">
        <v>224</v>
      </c>
      <c r="S9314" t="s">
        <v>127</v>
      </c>
      <c r="T9314">
        <v>1</v>
      </c>
      <c r="U9314" t="s">
        <v>475</v>
      </c>
      <c r="W9314" t="s">
        <v>386</v>
      </c>
    </row>
    <row r="9315" spans="1:23" x14ac:dyDescent="0.25">
      <c r="A9315" t="s">
        <v>336</v>
      </c>
      <c r="B9315" s="1">
        <v>43644</v>
      </c>
      <c r="C9315">
        <v>0.26</v>
      </c>
      <c r="D9315" t="s">
        <v>556</v>
      </c>
      <c r="E9315" t="s">
        <v>556</v>
      </c>
      <c r="F9315" t="s">
        <v>546</v>
      </c>
      <c r="G9315" t="s">
        <v>92</v>
      </c>
      <c r="H9315" t="s">
        <v>71</v>
      </c>
      <c r="I9315" t="s">
        <v>71</v>
      </c>
      <c r="J9315" t="s">
        <v>9</v>
      </c>
      <c r="O9315" t="s">
        <v>92</v>
      </c>
      <c r="P9315" t="s">
        <v>9</v>
      </c>
      <c r="Q9315" t="s">
        <v>9</v>
      </c>
      <c r="R9315" t="s">
        <v>92</v>
      </c>
      <c r="S9315" t="s">
        <v>127</v>
      </c>
      <c r="T9315">
        <v>12</v>
      </c>
      <c r="U9315" t="s">
        <v>475</v>
      </c>
      <c r="W9315" t="s">
        <v>386</v>
      </c>
    </row>
    <row r="9316" spans="1:23" x14ac:dyDescent="0.25">
      <c r="A9316" t="s">
        <v>3639</v>
      </c>
      <c r="B9316" s="1">
        <v>43643</v>
      </c>
      <c r="C9316">
        <v>-3.08</v>
      </c>
      <c r="D9316" t="s">
        <v>2129</v>
      </c>
      <c r="E9316" t="s">
        <v>2129</v>
      </c>
      <c r="F9316" t="s">
        <v>3799</v>
      </c>
      <c r="G9316" t="s">
        <v>104</v>
      </c>
      <c r="H9316" t="s">
        <v>7</v>
      </c>
      <c r="I9316" t="s">
        <v>7</v>
      </c>
      <c r="J9316" t="s">
        <v>9</v>
      </c>
      <c r="O9316" t="s">
        <v>104</v>
      </c>
      <c r="P9316" t="s">
        <v>9</v>
      </c>
      <c r="Q9316" t="s">
        <v>9</v>
      </c>
      <c r="R9316" t="s">
        <v>122</v>
      </c>
      <c r="S9316" t="s">
        <v>127</v>
      </c>
      <c r="T9316">
        <v>12</v>
      </c>
      <c r="U9316" t="s">
        <v>475</v>
      </c>
      <c r="W9316" t="s">
        <v>386</v>
      </c>
    </row>
    <row r="9317" spans="1:23" x14ac:dyDescent="0.25">
      <c r="A9317" t="s">
        <v>6411</v>
      </c>
      <c r="B9317" s="1">
        <v>43643</v>
      </c>
      <c r="C9317">
        <v>2.56</v>
      </c>
      <c r="D9317" t="s">
        <v>556</v>
      </c>
      <c r="E9317" t="s">
        <v>556</v>
      </c>
      <c r="F9317" t="s">
        <v>8333</v>
      </c>
      <c r="G9317" t="s">
        <v>92</v>
      </c>
      <c r="H9317" t="s">
        <v>71</v>
      </c>
      <c r="I9317" t="s">
        <v>71</v>
      </c>
      <c r="J9317" t="s">
        <v>9</v>
      </c>
      <c r="O9317" t="s">
        <v>92</v>
      </c>
      <c r="P9317" t="s">
        <v>9</v>
      </c>
      <c r="Q9317" t="s">
        <v>9</v>
      </c>
      <c r="R9317" t="s">
        <v>92</v>
      </c>
      <c r="S9317" t="s">
        <v>127</v>
      </c>
      <c r="T9317">
        <v>12</v>
      </c>
      <c r="U9317" t="s">
        <v>475</v>
      </c>
      <c r="W9317" t="s">
        <v>386</v>
      </c>
    </row>
    <row r="9318" spans="1:23" x14ac:dyDescent="0.25">
      <c r="A9318" t="s">
        <v>492</v>
      </c>
      <c r="B9318" s="1">
        <v>43643</v>
      </c>
      <c r="C9318">
        <v>-4.5</v>
      </c>
      <c r="D9318" t="s">
        <v>892</v>
      </c>
      <c r="E9318" t="s">
        <v>892</v>
      </c>
      <c r="F9318" t="s">
        <v>893</v>
      </c>
      <c r="G9318" t="s">
        <v>10</v>
      </c>
      <c r="H9318" t="s">
        <v>39</v>
      </c>
      <c r="I9318" t="s">
        <v>39</v>
      </c>
      <c r="J9318" t="s">
        <v>9</v>
      </c>
      <c r="O9318" t="s">
        <v>10</v>
      </c>
      <c r="P9318" t="s">
        <v>9</v>
      </c>
      <c r="Q9318" t="s">
        <v>9</v>
      </c>
      <c r="R9318" t="s">
        <v>122</v>
      </c>
      <c r="S9318" t="s">
        <v>127</v>
      </c>
      <c r="T9318">
        <v>12</v>
      </c>
      <c r="U9318" t="s">
        <v>475</v>
      </c>
      <c r="W9318" t="s">
        <v>386</v>
      </c>
    </row>
    <row r="9319" spans="1:23" x14ac:dyDescent="0.25">
      <c r="A9319" t="s">
        <v>544</v>
      </c>
      <c r="B9319" s="1">
        <v>43643</v>
      </c>
      <c r="C9319">
        <v>-50</v>
      </c>
      <c r="D9319" t="s">
        <v>577</v>
      </c>
      <c r="E9319" t="s">
        <v>577</v>
      </c>
      <c r="F9319" t="s">
        <v>3518</v>
      </c>
      <c r="G9319" t="s">
        <v>104</v>
      </c>
      <c r="H9319" t="s">
        <v>7</v>
      </c>
      <c r="I9319" t="s">
        <v>7</v>
      </c>
      <c r="J9319" t="s">
        <v>9</v>
      </c>
      <c r="O9319" t="s">
        <v>104</v>
      </c>
      <c r="P9319" t="s">
        <v>9</v>
      </c>
      <c r="Q9319" t="s">
        <v>9</v>
      </c>
      <c r="R9319" t="s">
        <v>122</v>
      </c>
      <c r="S9319" t="s">
        <v>127</v>
      </c>
      <c r="T9319">
        <v>12</v>
      </c>
      <c r="U9319" t="s">
        <v>475</v>
      </c>
      <c r="W9319" t="s">
        <v>386</v>
      </c>
    </row>
    <row r="9320" spans="1:23" x14ac:dyDescent="0.25">
      <c r="A9320" t="s">
        <v>19</v>
      </c>
      <c r="B9320" s="1">
        <v>43642</v>
      </c>
      <c r="C9320">
        <v>-217.31</v>
      </c>
      <c r="D9320" t="s">
        <v>576</v>
      </c>
      <c r="E9320" t="s">
        <v>576</v>
      </c>
      <c r="F9320" t="s">
        <v>505</v>
      </c>
      <c r="G9320" t="s">
        <v>94</v>
      </c>
      <c r="H9320" t="s">
        <v>24</v>
      </c>
      <c r="I9320" t="s">
        <v>24</v>
      </c>
      <c r="J9320" t="s">
        <v>9</v>
      </c>
      <c r="O9320" t="s">
        <v>94</v>
      </c>
      <c r="P9320" t="s">
        <v>29</v>
      </c>
      <c r="Q9320" t="s">
        <v>9</v>
      </c>
      <c r="R9320" t="s">
        <v>122</v>
      </c>
      <c r="S9320" t="s">
        <v>127</v>
      </c>
      <c r="T9320">
        <v>12</v>
      </c>
      <c r="U9320" t="s">
        <v>475</v>
      </c>
      <c r="V9320" t="s">
        <v>265</v>
      </c>
      <c r="W9320" t="s">
        <v>1640</v>
      </c>
    </row>
    <row r="9321" spans="1:23" x14ac:dyDescent="0.25">
      <c r="A9321" t="s">
        <v>19</v>
      </c>
      <c r="B9321" s="1">
        <v>43642</v>
      </c>
      <c r="C9321">
        <v>-24.72</v>
      </c>
      <c r="D9321" t="s">
        <v>109</v>
      </c>
      <c r="E9321" t="s">
        <v>109</v>
      </c>
      <c r="F9321" t="s">
        <v>3716</v>
      </c>
      <c r="G9321" t="s">
        <v>55</v>
      </c>
      <c r="H9321" t="s">
        <v>18</v>
      </c>
      <c r="I9321" t="s">
        <v>18</v>
      </c>
      <c r="J9321" t="s">
        <v>9</v>
      </c>
      <c r="O9321" t="s">
        <v>55</v>
      </c>
      <c r="P9321" t="s">
        <v>9</v>
      </c>
      <c r="Q9321" t="s">
        <v>9</v>
      </c>
      <c r="R9321" t="s">
        <v>224</v>
      </c>
      <c r="S9321" t="s">
        <v>126</v>
      </c>
      <c r="T9321">
        <v>12</v>
      </c>
      <c r="U9321" t="s">
        <v>475</v>
      </c>
      <c r="W9321" t="s">
        <v>386</v>
      </c>
    </row>
    <row r="9322" spans="1:23" x14ac:dyDescent="0.25">
      <c r="A9322" t="s">
        <v>605</v>
      </c>
      <c r="B9322" s="1">
        <v>43642</v>
      </c>
      <c r="C9322">
        <v>-13.18</v>
      </c>
      <c r="D9322" t="s">
        <v>606</v>
      </c>
      <c r="E9322" t="s">
        <v>606</v>
      </c>
      <c r="F9322" t="s">
        <v>3802</v>
      </c>
      <c r="G9322" t="s">
        <v>13</v>
      </c>
      <c r="H9322" t="s">
        <v>11</v>
      </c>
      <c r="I9322" t="s">
        <v>11</v>
      </c>
      <c r="J9322" t="s">
        <v>9</v>
      </c>
      <c r="O9322" t="s">
        <v>13</v>
      </c>
      <c r="P9322" t="s">
        <v>9</v>
      </c>
      <c r="Q9322" t="s">
        <v>9</v>
      </c>
      <c r="R9322" t="s">
        <v>122</v>
      </c>
      <c r="S9322" t="s">
        <v>127</v>
      </c>
      <c r="T9322">
        <v>12</v>
      </c>
      <c r="U9322" t="s">
        <v>475</v>
      </c>
      <c r="W9322" t="s">
        <v>386</v>
      </c>
    </row>
    <row r="9323" spans="1:23" x14ac:dyDescent="0.25">
      <c r="A9323" t="s">
        <v>544</v>
      </c>
      <c r="B9323" s="1">
        <v>43642</v>
      </c>
      <c r="C9323">
        <v>-7.26</v>
      </c>
      <c r="D9323" t="s">
        <v>3800</v>
      </c>
      <c r="E9323" t="s">
        <v>3800</v>
      </c>
      <c r="F9323" t="s">
        <v>3801</v>
      </c>
      <c r="G9323" t="s">
        <v>104</v>
      </c>
      <c r="H9323" t="s">
        <v>7</v>
      </c>
      <c r="I9323" t="s">
        <v>7</v>
      </c>
      <c r="J9323" t="s">
        <v>9</v>
      </c>
      <c r="O9323" t="s">
        <v>104</v>
      </c>
      <c r="P9323" t="s">
        <v>9</v>
      </c>
      <c r="Q9323" t="s">
        <v>9</v>
      </c>
      <c r="R9323" t="s">
        <v>122</v>
      </c>
      <c r="S9323" t="s">
        <v>127</v>
      </c>
      <c r="T9323">
        <v>12</v>
      </c>
      <c r="U9323" t="s">
        <v>475</v>
      </c>
      <c r="W9323" t="s">
        <v>386</v>
      </c>
    </row>
    <row r="9324" spans="1:23" x14ac:dyDescent="0.25">
      <c r="A9324" t="s">
        <v>492</v>
      </c>
      <c r="B9324" s="1">
        <v>43641</v>
      </c>
      <c r="C9324">
        <v>-9.1199999999999992</v>
      </c>
      <c r="D9324" t="s">
        <v>3809</v>
      </c>
      <c r="E9324" t="s">
        <v>3809</v>
      </c>
      <c r="F9324" t="s">
        <v>3810</v>
      </c>
      <c r="G9324" t="s">
        <v>117</v>
      </c>
      <c r="H9324" t="s">
        <v>45</v>
      </c>
      <c r="I9324" t="s">
        <v>45</v>
      </c>
      <c r="J9324" t="s">
        <v>9</v>
      </c>
      <c r="O9324" t="s">
        <v>117</v>
      </c>
      <c r="P9324" t="s">
        <v>9</v>
      </c>
      <c r="Q9324" t="s">
        <v>3811</v>
      </c>
      <c r="R9324" t="s">
        <v>122</v>
      </c>
      <c r="S9324" t="s">
        <v>127</v>
      </c>
      <c r="T9324">
        <v>12</v>
      </c>
      <c r="U9324" t="s">
        <v>475</v>
      </c>
      <c r="W9324" t="s">
        <v>386</v>
      </c>
    </row>
    <row r="9325" spans="1:23" x14ac:dyDescent="0.25">
      <c r="A9325" t="s">
        <v>492</v>
      </c>
      <c r="B9325" s="1">
        <v>43641</v>
      </c>
      <c r="C9325">
        <v>16.510000000000002</v>
      </c>
      <c r="D9325" t="s">
        <v>636</v>
      </c>
      <c r="E9325" t="s">
        <v>636</v>
      </c>
      <c r="F9325" t="s">
        <v>856</v>
      </c>
      <c r="G9325" t="s">
        <v>88</v>
      </c>
      <c r="H9325" t="s">
        <v>33</v>
      </c>
      <c r="I9325" t="s">
        <v>33</v>
      </c>
      <c r="J9325" t="s">
        <v>2345</v>
      </c>
      <c r="O9325" t="s">
        <v>88</v>
      </c>
      <c r="P9325" t="s">
        <v>9</v>
      </c>
      <c r="Q9325" t="s">
        <v>3808</v>
      </c>
      <c r="R9325" t="s">
        <v>122</v>
      </c>
      <c r="S9325" t="s">
        <v>127</v>
      </c>
      <c r="T9325">
        <v>1</v>
      </c>
      <c r="U9325" t="s">
        <v>475</v>
      </c>
      <c r="W9325" t="s">
        <v>386</v>
      </c>
    </row>
    <row r="9326" spans="1:23" x14ac:dyDescent="0.25">
      <c r="A9326" t="s">
        <v>19</v>
      </c>
      <c r="B9326" s="1">
        <v>43641</v>
      </c>
      <c r="C9326">
        <v>-321.37</v>
      </c>
      <c r="D9326" t="s">
        <v>609</v>
      </c>
      <c r="E9326" t="s">
        <v>609</v>
      </c>
      <c r="F9326" t="s">
        <v>3807</v>
      </c>
      <c r="G9326" t="s">
        <v>10</v>
      </c>
      <c r="H9326" t="s">
        <v>20</v>
      </c>
      <c r="I9326" t="s">
        <v>20</v>
      </c>
      <c r="J9326" t="s">
        <v>9</v>
      </c>
      <c r="O9326" t="s">
        <v>10</v>
      </c>
      <c r="P9326" t="s">
        <v>9</v>
      </c>
      <c r="Q9326" t="s">
        <v>9</v>
      </c>
      <c r="R9326" t="s">
        <v>122</v>
      </c>
      <c r="S9326" t="s">
        <v>127</v>
      </c>
      <c r="T9326">
        <v>12</v>
      </c>
      <c r="U9326" t="s">
        <v>475</v>
      </c>
      <c r="W9326" t="s">
        <v>386</v>
      </c>
    </row>
    <row r="9327" spans="1:23" x14ac:dyDescent="0.25">
      <c r="A9327" t="s">
        <v>19</v>
      </c>
      <c r="B9327" s="1">
        <v>43641</v>
      </c>
      <c r="C9327">
        <v>660.6</v>
      </c>
      <c r="D9327" t="s">
        <v>1049</v>
      </c>
      <c r="E9327" t="s">
        <v>1049</v>
      </c>
      <c r="F9327" t="s">
        <v>3806</v>
      </c>
      <c r="G9327" t="s">
        <v>92</v>
      </c>
      <c r="H9327" t="s">
        <v>135</v>
      </c>
      <c r="I9327" t="s">
        <v>135</v>
      </c>
      <c r="J9327" t="s">
        <v>9</v>
      </c>
      <c r="O9327" t="s">
        <v>92</v>
      </c>
      <c r="P9327" t="s">
        <v>9</v>
      </c>
      <c r="Q9327" t="s">
        <v>9</v>
      </c>
      <c r="R9327" t="s">
        <v>92</v>
      </c>
      <c r="S9327" t="s">
        <v>127</v>
      </c>
      <c r="T9327">
        <v>1</v>
      </c>
      <c r="U9327" t="s">
        <v>475</v>
      </c>
      <c r="V9327" t="s">
        <v>284</v>
      </c>
      <c r="W9327" t="s">
        <v>386</v>
      </c>
    </row>
    <row r="9328" spans="1:23" x14ac:dyDescent="0.25">
      <c r="A9328" t="s">
        <v>19</v>
      </c>
      <c r="B9328" s="1">
        <v>43641</v>
      </c>
      <c r="C9328">
        <v>-1808.38</v>
      </c>
      <c r="D9328" t="s">
        <v>17</v>
      </c>
      <c r="E9328" t="s">
        <v>17</v>
      </c>
      <c r="F9328" t="s">
        <v>778</v>
      </c>
      <c r="G9328" t="s">
        <v>55</v>
      </c>
      <c r="H9328" t="s">
        <v>18</v>
      </c>
      <c r="I9328" t="s">
        <v>18</v>
      </c>
      <c r="J9328" t="s">
        <v>9</v>
      </c>
      <c r="O9328" t="s">
        <v>55</v>
      </c>
      <c r="P9328" t="s">
        <v>9</v>
      </c>
      <c r="Q9328" t="s">
        <v>9</v>
      </c>
      <c r="R9328" t="s">
        <v>224</v>
      </c>
      <c r="S9328" t="s">
        <v>126</v>
      </c>
      <c r="T9328">
        <v>12</v>
      </c>
      <c r="U9328" t="s">
        <v>475</v>
      </c>
      <c r="W9328" t="s">
        <v>386</v>
      </c>
    </row>
    <row r="9329" spans="1:23" x14ac:dyDescent="0.25">
      <c r="A9329" t="s">
        <v>492</v>
      </c>
      <c r="B9329" s="1">
        <v>43641</v>
      </c>
      <c r="C9329">
        <v>-30</v>
      </c>
      <c r="D9329" t="s">
        <v>2109</v>
      </c>
      <c r="E9329" t="s">
        <v>2109</v>
      </c>
      <c r="F9329" t="s">
        <v>3803</v>
      </c>
      <c r="G9329" t="s">
        <v>117</v>
      </c>
      <c r="H9329" t="s">
        <v>45</v>
      </c>
      <c r="I9329" t="s">
        <v>45</v>
      </c>
      <c r="J9329" t="s">
        <v>9</v>
      </c>
      <c r="O9329" t="s">
        <v>117</v>
      </c>
      <c r="P9329" t="s">
        <v>9</v>
      </c>
      <c r="Q9329" t="s">
        <v>3804</v>
      </c>
      <c r="R9329" t="s">
        <v>122</v>
      </c>
      <c r="S9329" t="s">
        <v>127</v>
      </c>
      <c r="T9329">
        <v>12</v>
      </c>
      <c r="U9329" t="s">
        <v>475</v>
      </c>
      <c r="W9329" t="s">
        <v>386</v>
      </c>
    </row>
    <row r="9330" spans="1:23" x14ac:dyDescent="0.25">
      <c r="A9330" t="s">
        <v>544</v>
      </c>
      <c r="B9330" s="1">
        <v>43641</v>
      </c>
      <c r="C9330">
        <v>-3.3</v>
      </c>
      <c r="D9330" t="s">
        <v>2997</v>
      </c>
      <c r="E9330" t="s">
        <v>2997</v>
      </c>
      <c r="F9330" t="s">
        <v>2998</v>
      </c>
      <c r="G9330" t="s">
        <v>104</v>
      </c>
      <c r="H9330" t="s">
        <v>12</v>
      </c>
      <c r="I9330" t="s">
        <v>12</v>
      </c>
      <c r="J9330" t="s">
        <v>9</v>
      </c>
      <c r="O9330" t="s">
        <v>104</v>
      </c>
      <c r="P9330" t="s">
        <v>9</v>
      </c>
      <c r="Q9330" t="s">
        <v>9</v>
      </c>
      <c r="R9330" t="s">
        <v>122</v>
      </c>
      <c r="S9330" t="s">
        <v>127</v>
      </c>
      <c r="T9330">
        <v>12</v>
      </c>
      <c r="U9330" t="s">
        <v>475</v>
      </c>
      <c r="W9330" t="s">
        <v>386</v>
      </c>
    </row>
    <row r="9331" spans="1:23" x14ac:dyDescent="0.25">
      <c r="A9331" t="s">
        <v>31</v>
      </c>
      <c r="B9331" s="1">
        <v>43641</v>
      </c>
      <c r="C9331">
        <v>24.72</v>
      </c>
      <c r="D9331" t="s">
        <v>109</v>
      </c>
      <c r="E9331" t="s">
        <v>109</v>
      </c>
      <c r="F9331" t="s">
        <v>3805</v>
      </c>
      <c r="G9331" t="s">
        <v>55</v>
      </c>
      <c r="H9331" t="s">
        <v>18</v>
      </c>
      <c r="I9331" t="s">
        <v>18</v>
      </c>
      <c r="J9331" t="s">
        <v>9</v>
      </c>
      <c r="O9331" t="s">
        <v>55</v>
      </c>
      <c r="P9331" t="s">
        <v>9</v>
      </c>
      <c r="Q9331" t="s">
        <v>9</v>
      </c>
      <c r="R9331" t="s">
        <v>224</v>
      </c>
      <c r="S9331" t="s">
        <v>126</v>
      </c>
      <c r="T9331">
        <v>12</v>
      </c>
      <c r="U9331" t="s">
        <v>475</v>
      </c>
      <c r="W9331" t="s">
        <v>386</v>
      </c>
    </row>
    <row r="9332" spans="1:23" x14ac:dyDescent="0.25">
      <c r="A9332" t="s">
        <v>492</v>
      </c>
      <c r="B9332" s="1">
        <v>43641</v>
      </c>
      <c r="C9332">
        <v>-14</v>
      </c>
      <c r="D9332" t="s">
        <v>2109</v>
      </c>
      <c r="E9332" t="s">
        <v>2109</v>
      </c>
      <c r="F9332" t="s">
        <v>3803</v>
      </c>
      <c r="G9332" t="s">
        <v>104</v>
      </c>
      <c r="H9332" t="s">
        <v>7</v>
      </c>
      <c r="I9332" t="s">
        <v>7</v>
      </c>
      <c r="J9332" t="s">
        <v>9</v>
      </c>
      <c r="O9332" t="s">
        <v>104</v>
      </c>
      <c r="P9332" t="s">
        <v>9</v>
      </c>
      <c r="Q9332" t="s">
        <v>9</v>
      </c>
      <c r="R9332" t="s">
        <v>122</v>
      </c>
      <c r="S9332" t="s">
        <v>127</v>
      </c>
      <c r="T9332">
        <v>12</v>
      </c>
      <c r="U9332" t="s">
        <v>475</v>
      </c>
      <c r="W9332" t="s">
        <v>386</v>
      </c>
    </row>
    <row r="9333" spans="1:23" x14ac:dyDescent="0.25">
      <c r="A9333" t="s">
        <v>544</v>
      </c>
      <c r="B9333" s="1">
        <v>43641</v>
      </c>
      <c r="C9333">
        <v>-4.2300000000000004</v>
      </c>
      <c r="D9333" t="s">
        <v>1000</v>
      </c>
      <c r="E9333" t="s">
        <v>1000</v>
      </c>
      <c r="F9333" t="s">
        <v>1001</v>
      </c>
      <c r="G9333" t="s">
        <v>104</v>
      </c>
      <c r="H9333" t="s">
        <v>7</v>
      </c>
      <c r="I9333" t="s">
        <v>7</v>
      </c>
      <c r="J9333" t="s">
        <v>9</v>
      </c>
      <c r="O9333" t="s">
        <v>104</v>
      </c>
      <c r="P9333" t="s">
        <v>9</v>
      </c>
      <c r="Q9333" t="s">
        <v>9</v>
      </c>
      <c r="R9333" t="s">
        <v>122</v>
      </c>
      <c r="S9333" t="s">
        <v>127</v>
      </c>
      <c r="T9333">
        <v>12</v>
      </c>
      <c r="U9333" t="s">
        <v>475</v>
      </c>
      <c r="W9333" t="s">
        <v>386</v>
      </c>
    </row>
    <row r="9334" spans="1:23" x14ac:dyDescent="0.25">
      <c r="A9334" t="s">
        <v>544</v>
      </c>
      <c r="B9334" s="1">
        <v>43640</v>
      </c>
      <c r="C9334">
        <v>1808.38</v>
      </c>
      <c r="D9334" t="s">
        <v>17</v>
      </c>
      <c r="E9334" t="s">
        <v>17</v>
      </c>
      <c r="F9334" t="s">
        <v>867</v>
      </c>
      <c r="G9334" t="s">
        <v>55</v>
      </c>
      <c r="H9334" t="s">
        <v>18</v>
      </c>
      <c r="I9334" t="s">
        <v>18</v>
      </c>
      <c r="J9334" t="s">
        <v>9</v>
      </c>
      <c r="O9334" t="s">
        <v>55</v>
      </c>
      <c r="P9334" t="s">
        <v>9</v>
      </c>
      <c r="Q9334" t="s">
        <v>9</v>
      </c>
      <c r="R9334" t="s">
        <v>224</v>
      </c>
      <c r="S9334" t="s">
        <v>126</v>
      </c>
      <c r="T9334">
        <v>12</v>
      </c>
      <c r="U9334" t="s">
        <v>475</v>
      </c>
      <c r="W9334" t="s">
        <v>386</v>
      </c>
    </row>
    <row r="9335" spans="1:23" x14ac:dyDescent="0.25">
      <c r="A9335" t="s">
        <v>544</v>
      </c>
      <c r="B9335" s="1">
        <v>43640</v>
      </c>
      <c r="C9335">
        <v>-71.66</v>
      </c>
      <c r="D9335" t="s">
        <v>3421</v>
      </c>
      <c r="E9335" t="s">
        <v>3421</v>
      </c>
      <c r="F9335" t="s">
        <v>3422</v>
      </c>
      <c r="G9335" t="s">
        <v>104</v>
      </c>
      <c r="H9335" t="s">
        <v>12</v>
      </c>
      <c r="I9335" t="s">
        <v>12</v>
      </c>
      <c r="J9335" t="s">
        <v>9</v>
      </c>
      <c r="O9335" t="s">
        <v>104</v>
      </c>
      <c r="P9335" t="s">
        <v>9</v>
      </c>
      <c r="Q9335" t="s">
        <v>9</v>
      </c>
      <c r="R9335" t="s">
        <v>122</v>
      </c>
      <c r="S9335" t="s">
        <v>127</v>
      </c>
      <c r="T9335">
        <v>12</v>
      </c>
      <c r="U9335" t="s">
        <v>475</v>
      </c>
      <c r="W9335" t="s">
        <v>386</v>
      </c>
    </row>
    <row r="9336" spans="1:23" x14ac:dyDescent="0.25">
      <c r="A9336" t="s">
        <v>492</v>
      </c>
      <c r="B9336" s="1">
        <v>43640</v>
      </c>
      <c r="C9336">
        <v>-2</v>
      </c>
      <c r="D9336" t="s">
        <v>892</v>
      </c>
      <c r="E9336" t="s">
        <v>892</v>
      </c>
      <c r="F9336" t="s">
        <v>893</v>
      </c>
      <c r="G9336" t="s">
        <v>10</v>
      </c>
      <c r="H9336" t="s">
        <v>39</v>
      </c>
      <c r="I9336" t="s">
        <v>39</v>
      </c>
      <c r="J9336" t="s">
        <v>9</v>
      </c>
      <c r="O9336" t="s">
        <v>10</v>
      </c>
      <c r="P9336" t="s">
        <v>9</v>
      </c>
      <c r="Q9336" t="s">
        <v>9</v>
      </c>
      <c r="R9336" t="s">
        <v>122</v>
      </c>
      <c r="S9336" t="s">
        <v>127</v>
      </c>
      <c r="T9336">
        <v>12</v>
      </c>
      <c r="U9336" t="s">
        <v>475</v>
      </c>
      <c r="W9336" t="s">
        <v>386</v>
      </c>
    </row>
    <row r="9337" spans="1:23" x14ac:dyDescent="0.25">
      <c r="A9337" t="s">
        <v>19</v>
      </c>
      <c r="B9337" s="1">
        <v>43640</v>
      </c>
      <c r="C9337">
        <v>-13.18</v>
      </c>
      <c r="D9337" t="s">
        <v>25</v>
      </c>
      <c r="E9337" t="s">
        <v>25</v>
      </c>
      <c r="F9337" t="s">
        <v>3813</v>
      </c>
      <c r="G9337" t="s">
        <v>55</v>
      </c>
      <c r="H9337" t="s">
        <v>18</v>
      </c>
      <c r="I9337" t="s">
        <v>18</v>
      </c>
      <c r="J9337" t="s">
        <v>9</v>
      </c>
      <c r="O9337" t="s">
        <v>55</v>
      </c>
      <c r="P9337" t="s">
        <v>9</v>
      </c>
      <c r="Q9337" t="s">
        <v>9</v>
      </c>
      <c r="R9337" t="s">
        <v>224</v>
      </c>
      <c r="S9337" t="s">
        <v>126</v>
      </c>
      <c r="T9337">
        <v>12</v>
      </c>
      <c r="U9337" t="s">
        <v>475</v>
      </c>
      <c r="W9337" t="s">
        <v>386</v>
      </c>
    </row>
    <row r="9338" spans="1:23" x14ac:dyDescent="0.25">
      <c r="A9338" t="s">
        <v>19</v>
      </c>
      <c r="B9338" s="1">
        <v>43640</v>
      </c>
      <c r="C9338">
        <v>-36.08</v>
      </c>
      <c r="D9338" t="s">
        <v>524</v>
      </c>
      <c r="E9338" t="s">
        <v>524</v>
      </c>
      <c r="F9338" t="s">
        <v>3812</v>
      </c>
      <c r="G9338" t="s">
        <v>111</v>
      </c>
      <c r="H9338" t="s">
        <v>26</v>
      </c>
      <c r="I9338" t="s">
        <v>26</v>
      </c>
      <c r="J9338" t="s">
        <v>9</v>
      </c>
      <c r="O9338" t="s">
        <v>111</v>
      </c>
      <c r="P9338" t="s">
        <v>29</v>
      </c>
      <c r="Q9338" t="s">
        <v>9</v>
      </c>
      <c r="R9338" t="s">
        <v>122</v>
      </c>
      <c r="S9338" t="s">
        <v>127</v>
      </c>
      <c r="T9338">
        <v>1</v>
      </c>
      <c r="U9338" t="s">
        <v>475</v>
      </c>
      <c r="V9338" t="s">
        <v>268</v>
      </c>
      <c r="W9338" t="s">
        <v>1640</v>
      </c>
    </row>
    <row r="9339" spans="1:23" x14ac:dyDescent="0.25">
      <c r="A9339" t="s">
        <v>3639</v>
      </c>
      <c r="B9339" s="1">
        <v>43640</v>
      </c>
      <c r="C9339">
        <v>-22.87</v>
      </c>
      <c r="D9339" t="s">
        <v>495</v>
      </c>
      <c r="E9339" t="s">
        <v>495</v>
      </c>
      <c r="F9339" t="s">
        <v>3784</v>
      </c>
      <c r="G9339" t="s">
        <v>104</v>
      </c>
      <c r="H9339" t="s">
        <v>16</v>
      </c>
      <c r="I9339" t="s">
        <v>16</v>
      </c>
      <c r="J9339" t="s">
        <v>9</v>
      </c>
      <c r="O9339" t="s">
        <v>104</v>
      </c>
      <c r="P9339" t="s">
        <v>9</v>
      </c>
      <c r="Q9339" t="s">
        <v>9</v>
      </c>
      <c r="R9339" t="s">
        <v>122</v>
      </c>
      <c r="S9339" t="s">
        <v>127</v>
      </c>
      <c r="T9339">
        <v>12</v>
      </c>
      <c r="U9339" t="s">
        <v>475</v>
      </c>
      <c r="W9339" t="s">
        <v>386</v>
      </c>
    </row>
    <row r="9340" spans="1:23" x14ac:dyDescent="0.25">
      <c r="A9340" t="s">
        <v>492</v>
      </c>
      <c r="B9340" s="1">
        <v>43640</v>
      </c>
      <c r="C9340">
        <v>-15</v>
      </c>
      <c r="D9340" t="s">
        <v>612</v>
      </c>
      <c r="E9340" t="s">
        <v>612</v>
      </c>
      <c r="F9340" t="s">
        <v>1169</v>
      </c>
      <c r="G9340" t="s">
        <v>110</v>
      </c>
      <c r="H9340" t="s">
        <v>79</v>
      </c>
      <c r="I9340" t="s">
        <v>79</v>
      </c>
      <c r="J9340" t="s">
        <v>9</v>
      </c>
      <c r="O9340" t="s">
        <v>110</v>
      </c>
      <c r="P9340" t="s">
        <v>29</v>
      </c>
      <c r="Q9340" t="s">
        <v>2885</v>
      </c>
      <c r="R9340" t="s">
        <v>122</v>
      </c>
      <c r="S9340" t="s">
        <v>127</v>
      </c>
      <c r="T9340">
        <v>12</v>
      </c>
      <c r="U9340" t="s">
        <v>475</v>
      </c>
      <c r="V9340" t="s">
        <v>283</v>
      </c>
      <c r="W9340" t="s">
        <v>1640</v>
      </c>
    </row>
    <row r="9341" spans="1:23" x14ac:dyDescent="0.25">
      <c r="A9341" t="s">
        <v>492</v>
      </c>
      <c r="B9341" s="1">
        <v>43640</v>
      </c>
      <c r="C9341">
        <v>-0.5</v>
      </c>
      <c r="D9341" t="s">
        <v>892</v>
      </c>
      <c r="E9341" t="s">
        <v>892</v>
      </c>
      <c r="F9341" t="s">
        <v>893</v>
      </c>
      <c r="G9341" t="s">
        <v>10</v>
      </c>
      <c r="H9341" t="s">
        <v>39</v>
      </c>
      <c r="I9341" t="s">
        <v>39</v>
      </c>
      <c r="J9341" t="s">
        <v>9</v>
      </c>
      <c r="O9341" t="s">
        <v>10</v>
      </c>
      <c r="P9341" t="s">
        <v>9</v>
      </c>
      <c r="Q9341" t="s">
        <v>9</v>
      </c>
      <c r="R9341" t="s">
        <v>122</v>
      </c>
      <c r="S9341" t="s">
        <v>127</v>
      </c>
      <c r="T9341">
        <v>12</v>
      </c>
      <c r="U9341" t="s">
        <v>475</v>
      </c>
      <c r="W9341" t="s">
        <v>386</v>
      </c>
    </row>
    <row r="9342" spans="1:23" x14ac:dyDescent="0.25">
      <c r="A9342" t="s">
        <v>544</v>
      </c>
      <c r="B9342" s="1">
        <v>43640</v>
      </c>
      <c r="C9342">
        <v>-24.59</v>
      </c>
      <c r="D9342" t="s">
        <v>3192</v>
      </c>
      <c r="E9342" t="s">
        <v>3192</v>
      </c>
      <c r="F9342" t="s">
        <v>3193</v>
      </c>
      <c r="G9342" t="s">
        <v>104</v>
      </c>
      <c r="H9342" t="s">
        <v>7</v>
      </c>
      <c r="I9342" t="s">
        <v>7</v>
      </c>
      <c r="J9342" t="s">
        <v>9</v>
      </c>
      <c r="O9342" t="s">
        <v>104</v>
      </c>
      <c r="P9342" t="s">
        <v>9</v>
      </c>
      <c r="Q9342" t="s">
        <v>9</v>
      </c>
      <c r="R9342" t="s">
        <v>122</v>
      </c>
      <c r="S9342" t="s">
        <v>127</v>
      </c>
      <c r="T9342">
        <v>12</v>
      </c>
      <c r="U9342" t="s">
        <v>475</v>
      </c>
      <c r="W9342" t="s">
        <v>386</v>
      </c>
    </row>
    <row r="9343" spans="1:23" x14ac:dyDescent="0.25">
      <c r="A9343" t="s">
        <v>6411</v>
      </c>
      <c r="B9343" s="1">
        <v>43640</v>
      </c>
      <c r="C9343">
        <v>-93.76</v>
      </c>
      <c r="D9343" t="s">
        <v>6596</v>
      </c>
      <c r="E9343" t="s">
        <v>6596</v>
      </c>
      <c r="F9343" t="s">
        <v>6597</v>
      </c>
      <c r="G9343" t="s">
        <v>89</v>
      </c>
      <c r="H9343" t="s">
        <v>229</v>
      </c>
      <c r="I9343" t="s">
        <v>229</v>
      </c>
      <c r="J9343" t="s">
        <v>9</v>
      </c>
      <c r="O9343" t="s">
        <v>89</v>
      </c>
      <c r="P9343" t="s">
        <v>9</v>
      </c>
      <c r="Q9343" t="s">
        <v>9</v>
      </c>
      <c r="R9343" t="s">
        <v>224</v>
      </c>
      <c r="S9343" t="s">
        <v>127</v>
      </c>
      <c r="T9343">
        <v>1</v>
      </c>
      <c r="U9343" t="s">
        <v>475</v>
      </c>
      <c r="W9343" t="s">
        <v>386</v>
      </c>
    </row>
    <row r="9344" spans="1:23" x14ac:dyDescent="0.25">
      <c r="A9344" t="s">
        <v>492</v>
      </c>
      <c r="B9344" s="1">
        <v>43640</v>
      </c>
      <c r="C9344">
        <v>-1</v>
      </c>
      <c r="D9344" t="s">
        <v>892</v>
      </c>
      <c r="E9344" t="s">
        <v>892</v>
      </c>
      <c r="F9344" t="s">
        <v>893</v>
      </c>
      <c r="G9344" t="s">
        <v>10</v>
      </c>
      <c r="H9344" t="s">
        <v>39</v>
      </c>
      <c r="I9344" t="s">
        <v>39</v>
      </c>
      <c r="J9344" t="s">
        <v>9</v>
      </c>
      <c r="O9344" t="s">
        <v>10</v>
      </c>
      <c r="P9344" t="s">
        <v>9</v>
      </c>
      <c r="Q9344" t="s">
        <v>9</v>
      </c>
      <c r="R9344" t="s">
        <v>122</v>
      </c>
      <c r="S9344" t="s">
        <v>127</v>
      </c>
      <c r="T9344">
        <v>12</v>
      </c>
      <c r="U9344" t="s">
        <v>475</v>
      </c>
      <c r="W9344" t="s">
        <v>386</v>
      </c>
    </row>
    <row r="9345" spans="1:23" x14ac:dyDescent="0.25">
      <c r="A9345" t="s">
        <v>492</v>
      </c>
      <c r="B9345" s="1">
        <v>43640</v>
      </c>
      <c r="C9345">
        <v>-25.85</v>
      </c>
      <c r="D9345" t="s">
        <v>3814</v>
      </c>
      <c r="E9345" t="s">
        <v>3814</v>
      </c>
      <c r="F9345" t="s">
        <v>3815</v>
      </c>
      <c r="G9345" t="s">
        <v>104</v>
      </c>
      <c r="H9345" t="s">
        <v>16</v>
      </c>
      <c r="I9345" t="s">
        <v>16</v>
      </c>
      <c r="J9345" t="s">
        <v>9</v>
      </c>
      <c r="O9345" t="s">
        <v>104</v>
      </c>
      <c r="P9345" t="s">
        <v>9</v>
      </c>
      <c r="Q9345" t="s">
        <v>9</v>
      </c>
      <c r="R9345" t="s">
        <v>122</v>
      </c>
      <c r="S9345" t="s">
        <v>127</v>
      </c>
      <c r="T9345">
        <v>12</v>
      </c>
      <c r="U9345" t="s">
        <v>475</v>
      </c>
      <c r="W9345" t="s">
        <v>386</v>
      </c>
    </row>
    <row r="9346" spans="1:23" x14ac:dyDescent="0.25">
      <c r="A9346" t="s">
        <v>492</v>
      </c>
      <c r="B9346" s="1">
        <v>43640</v>
      </c>
      <c r="C9346">
        <v>-1</v>
      </c>
      <c r="D9346" t="s">
        <v>892</v>
      </c>
      <c r="E9346" t="s">
        <v>892</v>
      </c>
      <c r="F9346" t="s">
        <v>893</v>
      </c>
      <c r="G9346" t="s">
        <v>10</v>
      </c>
      <c r="H9346" t="s">
        <v>39</v>
      </c>
      <c r="I9346" t="s">
        <v>39</v>
      </c>
      <c r="J9346" t="s">
        <v>9</v>
      </c>
      <c r="O9346" t="s">
        <v>10</v>
      </c>
      <c r="P9346" t="s">
        <v>9</v>
      </c>
      <c r="Q9346" t="s">
        <v>9</v>
      </c>
      <c r="R9346" t="s">
        <v>122</v>
      </c>
      <c r="S9346" t="s">
        <v>127</v>
      </c>
      <c r="T9346">
        <v>12</v>
      </c>
      <c r="U9346" t="s">
        <v>475</v>
      </c>
      <c r="W9346" t="s">
        <v>386</v>
      </c>
    </row>
    <row r="9347" spans="1:23" x14ac:dyDescent="0.25">
      <c r="A9347" t="s">
        <v>544</v>
      </c>
      <c r="B9347" s="1">
        <v>43639</v>
      </c>
      <c r="C9347">
        <v>28.63</v>
      </c>
      <c r="D9347" t="s">
        <v>560</v>
      </c>
      <c r="E9347" t="s">
        <v>560</v>
      </c>
      <c r="F9347" t="s">
        <v>561</v>
      </c>
      <c r="G9347" t="s">
        <v>121</v>
      </c>
      <c r="H9347" t="s">
        <v>483</v>
      </c>
      <c r="I9347" t="s">
        <v>483</v>
      </c>
      <c r="J9347" t="s">
        <v>9</v>
      </c>
      <c r="O9347" t="s">
        <v>121</v>
      </c>
      <c r="P9347" t="s">
        <v>9</v>
      </c>
      <c r="Q9347" t="s">
        <v>3818</v>
      </c>
      <c r="R9347" t="s">
        <v>122</v>
      </c>
      <c r="S9347" t="s">
        <v>127</v>
      </c>
      <c r="T9347">
        <v>12</v>
      </c>
      <c r="U9347" t="s">
        <v>475</v>
      </c>
      <c r="W9347" t="s">
        <v>386</v>
      </c>
    </row>
    <row r="9348" spans="1:23" x14ac:dyDescent="0.25">
      <c r="A9348" t="s">
        <v>544</v>
      </c>
      <c r="B9348" s="1">
        <v>43639</v>
      </c>
      <c r="C9348">
        <v>8.82</v>
      </c>
      <c r="D9348" t="s">
        <v>560</v>
      </c>
      <c r="E9348" t="s">
        <v>560</v>
      </c>
      <c r="F9348" t="s">
        <v>561</v>
      </c>
      <c r="G9348" t="s">
        <v>120</v>
      </c>
      <c r="H9348" t="s">
        <v>83</v>
      </c>
      <c r="I9348" t="s">
        <v>83</v>
      </c>
      <c r="J9348" t="s">
        <v>9</v>
      </c>
      <c r="O9348" t="s">
        <v>120</v>
      </c>
      <c r="P9348" t="s">
        <v>9</v>
      </c>
      <c r="Q9348" t="s">
        <v>3816</v>
      </c>
      <c r="R9348" t="s">
        <v>122</v>
      </c>
      <c r="S9348" t="s">
        <v>127</v>
      </c>
      <c r="T9348">
        <v>12</v>
      </c>
      <c r="U9348" t="s">
        <v>475</v>
      </c>
      <c r="W9348" t="s">
        <v>386</v>
      </c>
    </row>
    <row r="9349" spans="1:23" x14ac:dyDescent="0.25">
      <c r="A9349" t="s">
        <v>605</v>
      </c>
      <c r="B9349" s="1">
        <v>43639</v>
      </c>
      <c r="C9349">
        <v>13.18</v>
      </c>
      <c r="D9349" t="s">
        <v>25</v>
      </c>
      <c r="E9349" t="s">
        <v>25</v>
      </c>
      <c r="F9349" t="s">
        <v>627</v>
      </c>
      <c r="G9349" t="s">
        <v>55</v>
      </c>
      <c r="H9349" t="s">
        <v>18</v>
      </c>
      <c r="I9349" t="s">
        <v>18</v>
      </c>
      <c r="J9349" t="s">
        <v>9</v>
      </c>
      <c r="O9349" t="s">
        <v>55</v>
      </c>
      <c r="P9349" t="s">
        <v>9</v>
      </c>
      <c r="Q9349" t="s">
        <v>9</v>
      </c>
      <c r="R9349" t="s">
        <v>224</v>
      </c>
      <c r="S9349" t="s">
        <v>126</v>
      </c>
      <c r="T9349">
        <v>12</v>
      </c>
      <c r="U9349" t="s">
        <v>475</v>
      </c>
      <c r="W9349" t="s">
        <v>386</v>
      </c>
    </row>
    <row r="9350" spans="1:23" x14ac:dyDescent="0.25">
      <c r="A9350" t="s">
        <v>3639</v>
      </c>
      <c r="B9350" s="1">
        <v>43639</v>
      </c>
      <c r="C9350">
        <v>-163</v>
      </c>
      <c r="D9350" t="s">
        <v>495</v>
      </c>
      <c r="E9350" t="s">
        <v>495</v>
      </c>
      <c r="F9350" t="s">
        <v>3784</v>
      </c>
      <c r="G9350" t="s">
        <v>104</v>
      </c>
      <c r="H9350" t="s">
        <v>16</v>
      </c>
      <c r="I9350" t="s">
        <v>16</v>
      </c>
      <c r="J9350" t="s">
        <v>9</v>
      </c>
      <c r="O9350" t="s">
        <v>104</v>
      </c>
      <c r="P9350" t="s">
        <v>9</v>
      </c>
      <c r="Q9350" t="s">
        <v>9</v>
      </c>
      <c r="R9350" t="s">
        <v>122</v>
      </c>
      <c r="S9350" t="s">
        <v>127</v>
      </c>
      <c r="T9350">
        <v>12</v>
      </c>
      <c r="U9350" t="s">
        <v>475</v>
      </c>
      <c r="W9350" t="s">
        <v>386</v>
      </c>
    </row>
    <row r="9351" spans="1:23" x14ac:dyDescent="0.25">
      <c r="A9351" t="s">
        <v>544</v>
      </c>
      <c r="B9351" s="1">
        <v>43639</v>
      </c>
      <c r="C9351">
        <v>41.86</v>
      </c>
      <c r="D9351" t="s">
        <v>560</v>
      </c>
      <c r="E9351" t="s">
        <v>560</v>
      </c>
      <c r="F9351" t="s">
        <v>561</v>
      </c>
      <c r="G9351" t="s">
        <v>120</v>
      </c>
      <c r="H9351" t="s">
        <v>83</v>
      </c>
      <c r="I9351" t="s">
        <v>83</v>
      </c>
      <c r="J9351" t="s">
        <v>9</v>
      </c>
      <c r="O9351" t="s">
        <v>120</v>
      </c>
      <c r="P9351" t="s">
        <v>9</v>
      </c>
      <c r="Q9351" t="s">
        <v>3819</v>
      </c>
      <c r="R9351" t="s">
        <v>122</v>
      </c>
      <c r="S9351" t="s">
        <v>127</v>
      </c>
      <c r="T9351">
        <v>12</v>
      </c>
      <c r="U9351" t="s">
        <v>475</v>
      </c>
      <c r="W9351" t="s">
        <v>386</v>
      </c>
    </row>
    <row r="9352" spans="1:23" x14ac:dyDescent="0.25">
      <c r="A9352" t="s">
        <v>544</v>
      </c>
      <c r="B9352" s="1">
        <v>43639</v>
      </c>
      <c r="C9352">
        <v>-70.510000000000005</v>
      </c>
      <c r="D9352" t="s">
        <v>560</v>
      </c>
      <c r="E9352" t="s">
        <v>560</v>
      </c>
      <c r="F9352" t="s">
        <v>561</v>
      </c>
      <c r="G9352" t="s">
        <v>120</v>
      </c>
      <c r="H9352" t="s">
        <v>83</v>
      </c>
      <c r="I9352" t="s">
        <v>83</v>
      </c>
      <c r="J9352" t="s">
        <v>9</v>
      </c>
      <c r="O9352" t="s">
        <v>120</v>
      </c>
      <c r="P9352" t="s">
        <v>9</v>
      </c>
      <c r="Q9352" t="s">
        <v>3820</v>
      </c>
      <c r="R9352" t="s">
        <v>122</v>
      </c>
      <c r="S9352" t="s">
        <v>127</v>
      </c>
      <c r="T9352">
        <v>12</v>
      </c>
      <c r="U9352" t="s">
        <v>475</v>
      </c>
      <c r="W9352" t="s">
        <v>386</v>
      </c>
    </row>
    <row r="9353" spans="1:23" x14ac:dyDescent="0.25">
      <c r="A9353" t="s">
        <v>544</v>
      </c>
      <c r="B9353" s="1">
        <v>43639</v>
      </c>
      <c r="C9353">
        <v>-55.08</v>
      </c>
      <c r="D9353" t="s">
        <v>560</v>
      </c>
      <c r="E9353" t="s">
        <v>560</v>
      </c>
      <c r="F9353" t="s">
        <v>561</v>
      </c>
      <c r="G9353" t="s">
        <v>120</v>
      </c>
      <c r="H9353" t="s">
        <v>83</v>
      </c>
      <c r="I9353" t="s">
        <v>83</v>
      </c>
      <c r="J9353" t="s">
        <v>9</v>
      </c>
      <c r="O9353" t="s">
        <v>120</v>
      </c>
      <c r="P9353" t="s">
        <v>9</v>
      </c>
      <c r="Q9353" t="s">
        <v>3817</v>
      </c>
      <c r="R9353" t="s">
        <v>122</v>
      </c>
      <c r="S9353" t="s">
        <v>127</v>
      </c>
      <c r="T9353">
        <v>12</v>
      </c>
      <c r="U9353" t="s">
        <v>475</v>
      </c>
      <c r="W9353" t="s">
        <v>386</v>
      </c>
    </row>
    <row r="9354" spans="1:23" x14ac:dyDescent="0.25">
      <c r="A9354" t="s">
        <v>544</v>
      </c>
      <c r="B9354" s="1">
        <v>43638</v>
      </c>
      <c r="C9354">
        <v>-9.75</v>
      </c>
      <c r="D9354" t="s">
        <v>3821</v>
      </c>
      <c r="E9354" t="s">
        <v>3821</v>
      </c>
      <c r="F9354" t="s">
        <v>3822</v>
      </c>
      <c r="G9354" t="s">
        <v>104</v>
      </c>
      <c r="H9354" t="s">
        <v>7</v>
      </c>
      <c r="I9354" t="s">
        <v>7</v>
      </c>
      <c r="J9354" t="s">
        <v>9</v>
      </c>
      <c r="O9354" t="s">
        <v>104</v>
      </c>
      <c r="P9354" t="s">
        <v>9</v>
      </c>
      <c r="Q9354" t="s">
        <v>9</v>
      </c>
      <c r="R9354" t="s">
        <v>122</v>
      </c>
      <c r="S9354" t="s">
        <v>127</v>
      </c>
      <c r="T9354">
        <v>12</v>
      </c>
      <c r="U9354" t="s">
        <v>475</v>
      </c>
      <c r="W9354" t="s">
        <v>386</v>
      </c>
    </row>
    <row r="9355" spans="1:23" x14ac:dyDescent="0.25">
      <c r="A9355" t="s">
        <v>492</v>
      </c>
      <c r="B9355" s="1">
        <v>43638</v>
      </c>
      <c r="C9355">
        <v>-51.98</v>
      </c>
      <c r="D9355" t="s">
        <v>1290</v>
      </c>
      <c r="E9355" t="s">
        <v>1290</v>
      </c>
      <c r="F9355" t="s">
        <v>1291</v>
      </c>
      <c r="G9355" t="s">
        <v>78</v>
      </c>
      <c r="H9355" t="s">
        <v>60</v>
      </c>
      <c r="I9355" t="s">
        <v>60</v>
      </c>
      <c r="J9355" t="s">
        <v>9</v>
      </c>
      <c r="O9355" t="s">
        <v>78</v>
      </c>
      <c r="P9355" t="s">
        <v>29</v>
      </c>
      <c r="Q9355" t="s">
        <v>9</v>
      </c>
      <c r="R9355" t="s">
        <v>122</v>
      </c>
      <c r="S9355" t="s">
        <v>124</v>
      </c>
      <c r="T9355">
        <v>1</v>
      </c>
      <c r="U9355" t="s">
        <v>475</v>
      </c>
      <c r="V9355" t="s">
        <v>289</v>
      </c>
      <c r="W9355" t="s">
        <v>1640</v>
      </c>
    </row>
    <row r="9356" spans="1:23" x14ac:dyDescent="0.25">
      <c r="A9356" t="s">
        <v>544</v>
      </c>
      <c r="B9356" s="1">
        <v>43638</v>
      </c>
      <c r="C9356">
        <v>-24.58</v>
      </c>
      <c r="D9356" t="s">
        <v>3823</v>
      </c>
      <c r="E9356" t="s">
        <v>3823</v>
      </c>
      <c r="F9356" t="s">
        <v>3824</v>
      </c>
      <c r="G9356" t="s">
        <v>104</v>
      </c>
      <c r="H9356" t="s">
        <v>7</v>
      </c>
      <c r="I9356" t="s">
        <v>7</v>
      </c>
      <c r="J9356" t="s">
        <v>9</v>
      </c>
      <c r="O9356" t="s">
        <v>104</v>
      </c>
      <c r="P9356" t="s">
        <v>9</v>
      </c>
      <c r="Q9356" t="s">
        <v>9</v>
      </c>
      <c r="R9356" t="s">
        <v>122</v>
      </c>
      <c r="S9356" t="s">
        <v>127</v>
      </c>
      <c r="T9356">
        <v>12</v>
      </c>
      <c r="U9356" t="s">
        <v>475</v>
      </c>
      <c r="W9356" t="s">
        <v>386</v>
      </c>
    </row>
    <row r="9357" spans="1:23" x14ac:dyDescent="0.25">
      <c r="A9357" t="s">
        <v>544</v>
      </c>
      <c r="B9357" s="1">
        <v>43638</v>
      </c>
      <c r="C9357">
        <v>-8.08</v>
      </c>
      <c r="D9357" t="s">
        <v>1168</v>
      </c>
      <c r="E9357" t="s">
        <v>1168</v>
      </c>
      <c r="F9357" t="s">
        <v>1676</v>
      </c>
      <c r="G9357" t="s">
        <v>94</v>
      </c>
      <c r="H9357" t="s">
        <v>99</v>
      </c>
      <c r="I9357" t="s">
        <v>99</v>
      </c>
      <c r="J9357" t="s">
        <v>9</v>
      </c>
      <c r="O9357" t="s">
        <v>94</v>
      </c>
      <c r="P9357" t="s">
        <v>9</v>
      </c>
      <c r="Q9357" t="s">
        <v>9</v>
      </c>
      <c r="R9357" t="s">
        <v>122</v>
      </c>
      <c r="S9357" t="s">
        <v>127</v>
      </c>
      <c r="T9357">
        <v>12</v>
      </c>
      <c r="U9357" t="s">
        <v>475</v>
      </c>
      <c r="W9357" t="s">
        <v>386</v>
      </c>
    </row>
    <row r="9358" spans="1:23" x14ac:dyDescent="0.25">
      <c r="A9358" t="s">
        <v>544</v>
      </c>
      <c r="B9358" s="1">
        <v>43638</v>
      </c>
      <c r="C9358">
        <v>-54</v>
      </c>
      <c r="D9358" t="s">
        <v>1168</v>
      </c>
      <c r="E9358" t="s">
        <v>1168</v>
      </c>
      <c r="F9358" t="s">
        <v>1676</v>
      </c>
      <c r="G9358" t="s">
        <v>94</v>
      </c>
      <c r="H9358" t="s">
        <v>32</v>
      </c>
      <c r="I9358" t="s">
        <v>32</v>
      </c>
      <c r="J9358" t="s">
        <v>9</v>
      </c>
      <c r="O9358" t="s">
        <v>94</v>
      </c>
      <c r="P9358" t="s">
        <v>29</v>
      </c>
      <c r="Q9358" t="s">
        <v>9</v>
      </c>
      <c r="R9358" t="s">
        <v>122</v>
      </c>
      <c r="S9358" t="s">
        <v>127</v>
      </c>
      <c r="T9358">
        <v>12</v>
      </c>
      <c r="U9358" t="s">
        <v>475</v>
      </c>
      <c r="V9358" t="s">
        <v>276</v>
      </c>
      <c r="W9358" t="s">
        <v>1640</v>
      </c>
    </row>
    <row r="9359" spans="1:23" x14ac:dyDescent="0.25">
      <c r="A9359" t="s">
        <v>356</v>
      </c>
      <c r="B9359" s="1">
        <v>43637</v>
      </c>
      <c r="C9359">
        <v>11.07</v>
      </c>
      <c r="D9359" t="s">
        <v>6618</v>
      </c>
      <c r="E9359" t="s">
        <v>6618</v>
      </c>
      <c r="F9359" t="s">
        <v>6487</v>
      </c>
      <c r="G9359" t="s">
        <v>89</v>
      </c>
      <c r="H9359" t="s">
        <v>69</v>
      </c>
      <c r="I9359" t="s">
        <v>69</v>
      </c>
      <c r="J9359" t="s">
        <v>9</v>
      </c>
      <c r="O9359" t="s">
        <v>89</v>
      </c>
      <c r="P9359" t="s">
        <v>9</v>
      </c>
      <c r="Q9359" t="s">
        <v>9</v>
      </c>
      <c r="R9359" t="s">
        <v>224</v>
      </c>
      <c r="S9359" t="s">
        <v>127</v>
      </c>
      <c r="T9359">
        <v>1</v>
      </c>
      <c r="U9359" t="s">
        <v>475</v>
      </c>
      <c r="W9359" t="s">
        <v>386</v>
      </c>
    </row>
    <row r="9360" spans="1:23" x14ac:dyDescent="0.25">
      <c r="A9360" t="s">
        <v>413</v>
      </c>
      <c r="B9360" s="1">
        <v>43637</v>
      </c>
      <c r="C9360">
        <v>50000</v>
      </c>
      <c r="D9360" t="s">
        <v>789</v>
      </c>
      <c r="E9360" t="s">
        <v>789</v>
      </c>
      <c r="F9360" t="s">
        <v>3603</v>
      </c>
      <c r="G9360" t="s">
        <v>55</v>
      </c>
      <c r="H9360" t="s">
        <v>225</v>
      </c>
      <c r="I9360" t="s">
        <v>225</v>
      </c>
      <c r="J9360" t="s">
        <v>9</v>
      </c>
      <c r="O9360" t="s">
        <v>55</v>
      </c>
      <c r="P9360" t="s">
        <v>9</v>
      </c>
      <c r="Q9360" t="s">
        <v>9</v>
      </c>
      <c r="R9360" t="s">
        <v>224</v>
      </c>
      <c r="S9360" t="s">
        <v>126</v>
      </c>
      <c r="T9360">
        <v>0</v>
      </c>
      <c r="U9360" t="s">
        <v>475</v>
      </c>
      <c r="V9360" t="s">
        <v>6075</v>
      </c>
      <c r="W9360" t="s">
        <v>386</v>
      </c>
    </row>
    <row r="9361" spans="1:23" x14ac:dyDescent="0.25">
      <c r="A9361" t="s">
        <v>6411</v>
      </c>
      <c r="B9361" s="1">
        <v>43637</v>
      </c>
      <c r="C9361">
        <v>93.76</v>
      </c>
      <c r="D9361" t="s">
        <v>6596</v>
      </c>
      <c r="E9361" t="s">
        <v>6596</v>
      </c>
      <c r="F9361" t="s">
        <v>6597</v>
      </c>
      <c r="G9361" t="s">
        <v>89</v>
      </c>
      <c r="H9361" t="s">
        <v>69</v>
      </c>
      <c r="I9361" t="s">
        <v>69</v>
      </c>
      <c r="J9361" t="s">
        <v>9</v>
      </c>
      <c r="O9361" t="s">
        <v>89</v>
      </c>
      <c r="P9361" t="s">
        <v>9</v>
      </c>
      <c r="Q9361" t="s">
        <v>9</v>
      </c>
      <c r="R9361" t="s">
        <v>224</v>
      </c>
      <c r="S9361" t="s">
        <v>127</v>
      </c>
      <c r="T9361">
        <v>1</v>
      </c>
      <c r="U9361" t="s">
        <v>475</v>
      </c>
      <c r="W9361" t="s">
        <v>386</v>
      </c>
    </row>
    <row r="9362" spans="1:23" x14ac:dyDescent="0.25">
      <c r="A9362" t="s">
        <v>356</v>
      </c>
      <c r="B9362" s="1">
        <v>43637</v>
      </c>
      <c r="C9362">
        <v>11.07</v>
      </c>
      <c r="D9362" t="s">
        <v>6618</v>
      </c>
      <c r="E9362" t="s">
        <v>6618</v>
      </c>
      <c r="F9362" t="s">
        <v>6487</v>
      </c>
      <c r="G9362" t="s">
        <v>89</v>
      </c>
      <c r="H9362" t="s">
        <v>69</v>
      </c>
      <c r="I9362" t="s">
        <v>69</v>
      </c>
      <c r="J9362" t="s">
        <v>9</v>
      </c>
      <c r="O9362" t="s">
        <v>89</v>
      </c>
      <c r="P9362" t="s">
        <v>9</v>
      </c>
      <c r="Q9362" t="s">
        <v>9</v>
      </c>
      <c r="R9362" t="s">
        <v>224</v>
      </c>
      <c r="S9362" t="s">
        <v>127</v>
      </c>
      <c r="T9362">
        <v>1</v>
      </c>
      <c r="U9362" t="s">
        <v>475</v>
      </c>
      <c r="W9362" t="s">
        <v>386</v>
      </c>
    </row>
    <row r="9363" spans="1:23" x14ac:dyDescent="0.25">
      <c r="A9363" t="s">
        <v>19</v>
      </c>
      <c r="B9363" s="1">
        <v>43637</v>
      </c>
      <c r="C9363">
        <v>-50000</v>
      </c>
      <c r="D9363" t="s">
        <v>1194</v>
      </c>
      <c r="E9363" t="s">
        <v>1194</v>
      </c>
      <c r="F9363" t="s">
        <v>3825</v>
      </c>
      <c r="G9363" t="s">
        <v>55</v>
      </c>
      <c r="H9363" t="s">
        <v>225</v>
      </c>
      <c r="I9363" t="s">
        <v>225</v>
      </c>
      <c r="J9363" t="s">
        <v>9</v>
      </c>
      <c r="O9363" t="s">
        <v>55</v>
      </c>
      <c r="P9363" t="s">
        <v>9</v>
      </c>
      <c r="Q9363" t="s">
        <v>9</v>
      </c>
      <c r="R9363" t="s">
        <v>224</v>
      </c>
      <c r="S9363" t="s">
        <v>126</v>
      </c>
      <c r="T9363">
        <v>0</v>
      </c>
      <c r="U9363" t="s">
        <v>475</v>
      </c>
      <c r="V9363" t="s">
        <v>6075</v>
      </c>
      <c r="W9363" t="s">
        <v>386</v>
      </c>
    </row>
    <row r="9364" spans="1:23" x14ac:dyDescent="0.25">
      <c r="A9364" t="s">
        <v>492</v>
      </c>
      <c r="B9364" s="1">
        <v>43637</v>
      </c>
      <c r="C9364">
        <v>-73.989999999999995</v>
      </c>
      <c r="D9364" t="s">
        <v>3826</v>
      </c>
      <c r="E9364" t="s">
        <v>3826</v>
      </c>
      <c r="F9364" t="s">
        <v>3827</v>
      </c>
      <c r="G9364" t="s">
        <v>13</v>
      </c>
      <c r="H9364" t="s">
        <v>15</v>
      </c>
      <c r="I9364" t="s">
        <v>15</v>
      </c>
      <c r="J9364" t="s">
        <v>9</v>
      </c>
      <c r="O9364" t="s">
        <v>13</v>
      </c>
      <c r="P9364" t="s">
        <v>9</v>
      </c>
      <c r="Q9364" t="s">
        <v>9</v>
      </c>
      <c r="R9364" t="s">
        <v>122</v>
      </c>
      <c r="S9364" t="s">
        <v>127</v>
      </c>
      <c r="T9364">
        <v>12</v>
      </c>
      <c r="U9364" t="s">
        <v>475</v>
      </c>
      <c r="W9364" t="s">
        <v>386</v>
      </c>
    </row>
    <row r="9365" spans="1:23" x14ac:dyDescent="0.25">
      <c r="A9365" t="s">
        <v>492</v>
      </c>
      <c r="B9365" s="1">
        <v>43637</v>
      </c>
      <c r="C9365">
        <v>-10</v>
      </c>
      <c r="D9365" t="s">
        <v>892</v>
      </c>
      <c r="E9365" t="s">
        <v>892</v>
      </c>
      <c r="F9365" t="s">
        <v>893</v>
      </c>
      <c r="G9365" t="s">
        <v>10</v>
      </c>
      <c r="H9365" t="s">
        <v>39</v>
      </c>
      <c r="I9365" t="s">
        <v>39</v>
      </c>
      <c r="J9365" t="s">
        <v>9</v>
      </c>
      <c r="O9365" t="s">
        <v>10</v>
      </c>
      <c r="P9365" t="s">
        <v>9</v>
      </c>
      <c r="Q9365" t="s">
        <v>9</v>
      </c>
      <c r="R9365" t="s">
        <v>122</v>
      </c>
      <c r="S9365" t="s">
        <v>127</v>
      </c>
      <c r="T9365">
        <v>12</v>
      </c>
      <c r="U9365" t="s">
        <v>475</v>
      </c>
      <c r="W9365" t="s">
        <v>386</v>
      </c>
    </row>
    <row r="9366" spans="1:23" x14ac:dyDescent="0.25">
      <c r="A9366" t="s">
        <v>336</v>
      </c>
      <c r="B9366" s="1">
        <v>43637</v>
      </c>
      <c r="C9366">
        <v>-60</v>
      </c>
      <c r="D9366" t="s">
        <v>2055</v>
      </c>
      <c r="E9366" t="s">
        <v>2055</v>
      </c>
      <c r="F9366" t="s">
        <v>1399</v>
      </c>
      <c r="G9366" t="s">
        <v>117</v>
      </c>
      <c r="H9366" t="s">
        <v>14</v>
      </c>
      <c r="I9366" t="s">
        <v>14</v>
      </c>
      <c r="J9366" t="s">
        <v>9</v>
      </c>
      <c r="O9366" t="s">
        <v>117</v>
      </c>
      <c r="P9366" t="s">
        <v>9</v>
      </c>
      <c r="Q9366" t="s">
        <v>9</v>
      </c>
      <c r="R9366" t="s">
        <v>122</v>
      </c>
      <c r="S9366" t="s">
        <v>127</v>
      </c>
      <c r="T9366">
        <v>12</v>
      </c>
      <c r="U9366" t="s">
        <v>475</v>
      </c>
      <c r="W9366" t="s">
        <v>386</v>
      </c>
    </row>
    <row r="9367" spans="1:23" x14ac:dyDescent="0.25">
      <c r="A9367" t="s">
        <v>336</v>
      </c>
      <c r="B9367" s="1">
        <v>43637</v>
      </c>
      <c r="C9367">
        <v>-2</v>
      </c>
      <c r="D9367" t="s">
        <v>2055</v>
      </c>
      <c r="E9367" t="s">
        <v>2055</v>
      </c>
      <c r="F9367" t="s">
        <v>1399</v>
      </c>
      <c r="G9367" t="s">
        <v>101</v>
      </c>
      <c r="H9367" t="s">
        <v>23</v>
      </c>
      <c r="I9367" t="s">
        <v>23</v>
      </c>
      <c r="J9367" t="s">
        <v>9</v>
      </c>
      <c r="O9367" t="s">
        <v>101</v>
      </c>
      <c r="P9367" t="s">
        <v>9</v>
      </c>
      <c r="Q9367" t="s">
        <v>9</v>
      </c>
      <c r="R9367" t="s">
        <v>122</v>
      </c>
      <c r="S9367" t="s">
        <v>127</v>
      </c>
      <c r="T9367">
        <v>12</v>
      </c>
      <c r="U9367" t="s">
        <v>475</v>
      </c>
      <c r="W9367" t="s">
        <v>386</v>
      </c>
    </row>
    <row r="9368" spans="1:23" x14ac:dyDescent="0.25">
      <c r="A9368" t="s">
        <v>19</v>
      </c>
      <c r="B9368" s="1">
        <v>43636</v>
      </c>
      <c r="C9368">
        <v>30</v>
      </c>
      <c r="D9368" t="s">
        <v>3828</v>
      </c>
      <c r="E9368" t="s">
        <v>3828</v>
      </c>
      <c r="F9368" t="s">
        <v>3829</v>
      </c>
      <c r="G9368" t="s">
        <v>55</v>
      </c>
      <c r="H9368" t="s">
        <v>76</v>
      </c>
      <c r="I9368" t="s">
        <v>76</v>
      </c>
      <c r="J9368" t="s">
        <v>3790</v>
      </c>
      <c r="O9368" t="s">
        <v>55</v>
      </c>
      <c r="P9368" t="s">
        <v>9</v>
      </c>
      <c r="Q9368" t="s">
        <v>3830</v>
      </c>
      <c r="R9368" t="s">
        <v>224</v>
      </c>
      <c r="S9368" t="s">
        <v>126</v>
      </c>
      <c r="T9368">
        <v>12</v>
      </c>
      <c r="U9368" t="s">
        <v>475</v>
      </c>
      <c r="V9368" t="s">
        <v>6075</v>
      </c>
      <c r="W9368" t="s">
        <v>386</v>
      </c>
    </row>
    <row r="9369" spans="1:23" x14ac:dyDescent="0.25">
      <c r="A9369" t="s">
        <v>3335</v>
      </c>
      <c r="B9369" s="1">
        <v>43636</v>
      </c>
      <c r="C9369">
        <v>15000</v>
      </c>
      <c r="D9369" t="s">
        <v>3831</v>
      </c>
      <c r="E9369" t="s">
        <v>3831</v>
      </c>
      <c r="F9369" t="s">
        <v>3832</v>
      </c>
      <c r="G9369" t="s">
        <v>55</v>
      </c>
      <c r="H9369" t="s">
        <v>225</v>
      </c>
      <c r="I9369" t="s">
        <v>225</v>
      </c>
      <c r="J9369" t="s">
        <v>9</v>
      </c>
      <c r="O9369" t="s">
        <v>55</v>
      </c>
      <c r="P9369" t="s">
        <v>9</v>
      </c>
      <c r="Q9369" t="s">
        <v>9</v>
      </c>
      <c r="R9369" t="s">
        <v>224</v>
      </c>
      <c r="S9369" t="s">
        <v>126</v>
      </c>
      <c r="T9369">
        <v>0</v>
      </c>
      <c r="U9369" t="s">
        <v>475</v>
      </c>
      <c r="V9369" t="s">
        <v>6075</v>
      </c>
      <c r="W9369" t="s">
        <v>386</v>
      </c>
    </row>
    <row r="9370" spans="1:23" x14ac:dyDescent="0.25">
      <c r="A9370" t="s">
        <v>492</v>
      </c>
      <c r="B9370" s="1">
        <v>43636</v>
      </c>
      <c r="C9370">
        <v>-2</v>
      </c>
      <c r="D9370" t="s">
        <v>892</v>
      </c>
      <c r="E9370" t="s">
        <v>892</v>
      </c>
      <c r="F9370" t="s">
        <v>893</v>
      </c>
      <c r="G9370" t="s">
        <v>10</v>
      </c>
      <c r="H9370" t="s">
        <v>39</v>
      </c>
      <c r="I9370" t="s">
        <v>39</v>
      </c>
      <c r="J9370" t="s">
        <v>9</v>
      </c>
      <c r="O9370" t="s">
        <v>10</v>
      </c>
      <c r="P9370" t="s">
        <v>9</v>
      </c>
      <c r="Q9370" t="s">
        <v>9</v>
      </c>
      <c r="R9370" t="s">
        <v>122</v>
      </c>
      <c r="S9370" t="s">
        <v>127</v>
      </c>
      <c r="T9370">
        <v>12</v>
      </c>
      <c r="U9370" t="s">
        <v>475</v>
      </c>
      <c r="W9370" t="s">
        <v>386</v>
      </c>
    </row>
    <row r="9371" spans="1:23" x14ac:dyDescent="0.25">
      <c r="A9371" t="s">
        <v>19</v>
      </c>
      <c r="B9371" s="1">
        <v>43635</v>
      </c>
      <c r="C9371">
        <v>-66.989999999999995</v>
      </c>
      <c r="D9371" t="s">
        <v>36</v>
      </c>
      <c r="E9371" t="s">
        <v>36</v>
      </c>
      <c r="F9371" t="s">
        <v>3833</v>
      </c>
      <c r="G9371" t="s">
        <v>55</v>
      </c>
      <c r="H9371" t="s">
        <v>18</v>
      </c>
      <c r="I9371" t="s">
        <v>18</v>
      </c>
      <c r="J9371" t="s">
        <v>9</v>
      </c>
      <c r="O9371" t="s">
        <v>55</v>
      </c>
      <c r="P9371" t="s">
        <v>9</v>
      </c>
      <c r="Q9371" t="s">
        <v>9</v>
      </c>
      <c r="R9371" t="s">
        <v>224</v>
      </c>
      <c r="S9371" t="s">
        <v>126</v>
      </c>
      <c r="T9371">
        <v>12</v>
      </c>
      <c r="U9371" t="s">
        <v>475</v>
      </c>
      <c r="W9371" t="s">
        <v>386</v>
      </c>
    </row>
    <row r="9372" spans="1:23" x14ac:dyDescent="0.25">
      <c r="A9372" t="s">
        <v>19</v>
      </c>
      <c r="B9372" s="1">
        <v>43635</v>
      </c>
      <c r="C9372">
        <v>48000</v>
      </c>
      <c r="D9372" t="s">
        <v>3834</v>
      </c>
      <c r="E9372" t="s">
        <v>3834</v>
      </c>
      <c r="F9372" t="s">
        <v>3835</v>
      </c>
      <c r="G9372" t="s">
        <v>55</v>
      </c>
      <c r="H9372" t="s">
        <v>225</v>
      </c>
      <c r="I9372" t="s">
        <v>225</v>
      </c>
      <c r="J9372" t="s">
        <v>9</v>
      </c>
      <c r="O9372" t="s">
        <v>55</v>
      </c>
      <c r="P9372" t="s">
        <v>9</v>
      </c>
      <c r="Q9372" t="s">
        <v>9</v>
      </c>
      <c r="R9372" t="s">
        <v>224</v>
      </c>
      <c r="S9372" t="s">
        <v>126</v>
      </c>
      <c r="T9372">
        <v>0</v>
      </c>
      <c r="U9372" t="s">
        <v>475</v>
      </c>
      <c r="V9372" t="s">
        <v>6075</v>
      </c>
      <c r="W9372" t="s">
        <v>386</v>
      </c>
    </row>
    <row r="9373" spans="1:23" x14ac:dyDescent="0.25">
      <c r="A9373" t="s">
        <v>544</v>
      </c>
      <c r="B9373" s="1">
        <v>43635</v>
      </c>
      <c r="C9373">
        <v>-23.24</v>
      </c>
      <c r="D9373" t="s">
        <v>938</v>
      </c>
      <c r="E9373" t="s">
        <v>938</v>
      </c>
      <c r="F9373" t="s">
        <v>3836</v>
      </c>
      <c r="G9373" t="s">
        <v>104</v>
      </c>
      <c r="H9373" t="s">
        <v>7</v>
      </c>
      <c r="I9373" t="s">
        <v>7</v>
      </c>
      <c r="J9373" t="s">
        <v>9</v>
      </c>
      <c r="O9373" t="s">
        <v>104</v>
      </c>
      <c r="P9373" t="s">
        <v>9</v>
      </c>
      <c r="Q9373" t="s">
        <v>9</v>
      </c>
      <c r="R9373" t="s">
        <v>122</v>
      </c>
      <c r="S9373" t="s">
        <v>127</v>
      </c>
      <c r="T9373">
        <v>12</v>
      </c>
      <c r="U9373" t="s">
        <v>475</v>
      </c>
      <c r="W9373" t="s">
        <v>386</v>
      </c>
    </row>
    <row r="9374" spans="1:23" x14ac:dyDescent="0.25">
      <c r="A9374" t="s">
        <v>533</v>
      </c>
      <c r="B9374" s="1">
        <v>43635</v>
      </c>
      <c r="C9374">
        <v>-20.010000000000002</v>
      </c>
      <c r="D9374" t="s">
        <v>3837</v>
      </c>
      <c r="E9374" t="s">
        <v>3837</v>
      </c>
      <c r="F9374" t="s">
        <v>3838</v>
      </c>
      <c r="G9374" t="s">
        <v>100</v>
      </c>
      <c r="H9374" t="s">
        <v>43</v>
      </c>
      <c r="I9374" t="s">
        <v>43</v>
      </c>
      <c r="J9374" t="s">
        <v>481</v>
      </c>
      <c r="O9374" t="s">
        <v>100</v>
      </c>
      <c r="P9374" t="s">
        <v>29</v>
      </c>
      <c r="Q9374" t="s">
        <v>2415</v>
      </c>
      <c r="R9374" t="s">
        <v>122</v>
      </c>
      <c r="S9374" t="s">
        <v>127</v>
      </c>
      <c r="T9374">
        <v>1</v>
      </c>
      <c r="U9374" t="s">
        <v>475</v>
      </c>
      <c r="V9374" t="s">
        <v>272</v>
      </c>
      <c r="W9374" t="s">
        <v>1640</v>
      </c>
    </row>
    <row r="9375" spans="1:23" x14ac:dyDescent="0.25">
      <c r="A9375" t="s">
        <v>413</v>
      </c>
      <c r="B9375" s="1">
        <v>43634</v>
      </c>
      <c r="C9375">
        <v>-15000</v>
      </c>
      <c r="D9375" t="s">
        <v>3839</v>
      </c>
      <c r="E9375" t="s">
        <v>3839</v>
      </c>
      <c r="F9375" t="s">
        <v>3608</v>
      </c>
      <c r="G9375" t="s">
        <v>55</v>
      </c>
      <c r="H9375" t="s">
        <v>225</v>
      </c>
      <c r="I9375" t="s">
        <v>225</v>
      </c>
      <c r="J9375" t="s">
        <v>9</v>
      </c>
      <c r="O9375" t="s">
        <v>55</v>
      </c>
      <c r="P9375" t="s">
        <v>9</v>
      </c>
      <c r="Q9375" t="s">
        <v>9</v>
      </c>
      <c r="R9375" t="s">
        <v>224</v>
      </c>
      <c r="S9375" t="s">
        <v>126</v>
      </c>
      <c r="T9375">
        <v>0</v>
      </c>
      <c r="U9375" t="s">
        <v>475</v>
      </c>
      <c r="V9375" t="s">
        <v>6075</v>
      </c>
      <c r="W9375" t="s">
        <v>386</v>
      </c>
    </row>
    <row r="9376" spans="1:23" x14ac:dyDescent="0.25">
      <c r="A9376" t="s">
        <v>533</v>
      </c>
      <c r="B9376" s="1">
        <v>43634</v>
      </c>
      <c r="C9376">
        <v>66.989999999999995</v>
      </c>
      <c r="D9376" t="s">
        <v>36</v>
      </c>
      <c r="E9376" t="s">
        <v>36</v>
      </c>
      <c r="F9376" t="s">
        <v>3840</v>
      </c>
      <c r="G9376" t="s">
        <v>55</v>
      </c>
      <c r="H9376" t="s">
        <v>18</v>
      </c>
      <c r="I9376" t="s">
        <v>18</v>
      </c>
      <c r="J9376" t="s">
        <v>9</v>
      </c>
      <c r="O9376" t="s">
        <v>55</v>
      </c>
      <c r="P9376" t="s">
        <v>9</v>
      </c>
      <c r="Q9376" t="s">
        <v>9</v>
      </c>
      <c r="R9376" t="s">
        <v>224</v>
      </c>
      <c r="S9376" t="s">
        <v>126</v>
      </c>
      <c r="T9376">
        <v>12</v>
      </c>
      <c r="U9376" t="s">
        <v>475</v>
      </c>
      <c r="W9376" t="s">
        <v>386</v>
      </c>
    </row>
    <row r="9377" spans="1:23" x14ac:dyDescent="0.25">
      <c r="A9377" t="s">
        <v>533</v>
      </c>
      <c r="B9377" s="1">
        <v>43634</v>
      </c>
      <c r="C9377">
        <v>-119.88</v>
      </c>
      <c r="D9377" t="s">
        <v>3837</v>
      </c>
      <c r="E9377" t="s">
        <v>3837</v>
      </c>
      <c r="F9377" t="s">
        <v>3838</v>
      </c>
      <c r="G9377" t="s">
        <v>100</v>
      </c>
      <c r="H9377" t="s">
        <v>43</v>
      </c>
      <c r="I9377" t="s">
        <v>43</v>
      </c>
      <c r="J9377" t="s">
        <v>481</v>
      </c>
      <c r="O9377" t="s">
        <v>100</v>
      </c>
      <c r="P9377" t="s">
        <v>29</v>
      </c>
      <c r="Q9377" t="s">
        <v>2415</v>
      </c>
      <c r="R9377" t="s">
        <v>122</v>
      </c>
      <c r="S9377" t="s">
        <v>127</v>
      </c>
      <c r="T9377">
        <v>1</v>
      </c>
      <c r="U9377" t="s">
        <v>475</v>
      </c>
      <c r="V9377" t="s">
        <v>272</v>
      </c>
      <c r="W9377" t="s">
        <v>1640</v>
      </c>
    </row>
    <row r="9378" spans="1:23" x14ac:dyDescent="0.25">
      <c r="A9378" t="s">
        <v>492</v>
      </c>
      <c r="B9378" s="1">
        <v>43633</v>
      </c>
      <c r="C9378">
        <v>-2</v>
      </c>
      <c r="D9378" t="s">
        <v>689</v>
      </c>
      <c r="E9378" t="s">
        <v>689</v>
      </c>
      <c r="F9378" t="s">
        <v>690</v>
      </c>
      <c r="G9378" t="s">
        <v>100</v>
      </c>
      <c r="H9378" t="s">
        <v>41</v>
      </c>
      <c r="I9378" t="s">
        <v>41</v>
      </c>
      <c r="J9378" t="s">
        <v>2385</v>
      </c>
      <c r="O9378" t="s">
        <v>100</v>
      </c>
      <c r="P9378" t="s">
        <v>29</v>
      </c>
      <c r="Q9378" t="s">
        <v>2412</v>
      </c>
      <c r="R9378" t="s">
        <v>122</v>
      </c>
      <c r="S9378" t="s">
        <v>127</v>
      </c>
      <c r="T9378">
        <v>12</v>
      </c>
      <c r="U9378" t="s">
        <v>475</v>
      </c>
      <c r="V9378" t="s">
        <v>280</v>
      </c>
      <c r="W9378" t="s">
        <v>1640</v>
      </c>
    </row>
    <row r="9379" spans="1:23" x14ac:dyDescent="0.25">
      <c r="A9379" t="s">
        <v>492</v>
      </c>
      <c r="B9379" s="1">
        <v>43633</v>
      </c>
      <c r="C9379">
        <v>-38.25</v>
      </c>
      <c r="D9379" t="s">
        <v>1228</v>
      </c>
      <c r="E9379" t="s">
        <v>1228</v>
      </c>
      <c r="F9379" t="s">
        <v>2158</v>
      </c>
      <c r="G9379" t="s">
        <v>13</v>
      </c>
      <c r="H9379" t="s">
        <v>11</v>
      </c>
      <c r="I9379" t="s">
        <v>11</v>
      </c>
      <c r="J9379" t="s">
        <v>9</v>
      </c>
      <c r="O9379" t="s">
        <v>13</v>
      </c>
      <c r="P9379" t="s">
        <v>9</v>
      </c>
      <c r="Q9379" t="s">
        <v>3841</v>
      </c>
      <c r="R9379" t="s">
        <v>122</v>
      </c>
      <c r="S9379" t="s">
        <v>127</v>
      </c>
      <c r="T9379">
        <v>12</v>
      </c>
      <c r="U9379" t="s">
        <v>475</v>
      </c>
      <c r="W9379" t="s">
        <v>386</v>
      </c>
    </row>
    <row r="9380" spans="1:23" x14ac:dyDescent="0.25">
      <c r="A9380" t="s">
        <v>492</v>
      </c>
      <c r="B9380" s="1">
        <v>43633</v>
      </c>
      <c r="C9380">
        <v>-20</v>
      </c>
      <c r="D9380" t="s">
        <v>2894</v>
      </c>
      <c r="E9380" t="s">
        <v>2894</v>
      </c>
      <c r="F9380" t="s">
        <v>583</v>
      </c>
      <c r="G9380" t="s">
        <v>78</v>
      </c>
      <c r="H9380" t="s">
        <v>27</v>
      </c>
      <c r="I9380" t="s">
        <v>27</v>
      </c>
      <c r="J9380" t="s">
        <v>9</v>
      </c>
      <c r="O9380" t="s">
        <v>78</v>
      </c>
      <c r="P9380" t="s">
        <v>9</v>
      </c>
      <c r="Q9380" t="s">
        <v>3842</v>
      </c>
      <c r="R9380" t="s">
        <v>122</v>
      </c>
      <c r="S9380" t="s">
        <v>127</v>
      </c>
      <c r="T9380">
        <v>1</v>
      </c>
      <c r="U9380" t="s">
        <v>475</v>
      </c>
      <c r="W9380" t="s">
        <v>386</v>
      </c>
    </row>
    <row r="9381" spans="1:23" x14ac:dyDescent="0.25">
      <c r="A9381" t="s">
        <v>19</v>
      </c>
      <c r="B9381" s="1">
        <v>43633</v>
      </c>
      <c r="C9381">
        <v>-70.849999999999994</v>
      </c>
      <c r="D9381" t="s">
        <v>46</v>
      </c>
      <c r="E9381" t="s">
        <v>46</v>
      </c>
      <c r="F9381" t="s">
        <v>3843</v>
      </c>
      <c r="G9381" t="s">
        <v>55</v>
      </c>
      <c r="H9381" t="s">
        <v>18</v>
      </c>
      <c r="I9381" t="s">
        <v>18</v>
      </c>
      <c r="J9381" t="s">
        <v>9</v>
      </c>
      <c r="O9381" t="s">
        <v>55</v>
      </c>
      <c r="P9381" t="s">
        <v>9</v>
      </c>
      <c r="Q9381" t="s">
        <v>9</v>
      </c>
      <c r="R9381" t="s">
        <v>224</v>
      </c>
      <c r="S9381" t="s">
        <v>126</v>
      </c>
      <c r="T9381">
        <v>12</v>
      </c>
      <c r="U9381" t="s">
        <v>475</v>
      </c>
      <c r="W9381" t="s">
        <v>386</v>
      </c>
    </row>
    <row r="9382" spans="1:23" x14ac:dyDescent="0.25">
      <c r="A9382" t="s">
        <v>3639</v>
      </c>
      <c r="B9382" s="1">
        <v>43633</v>
      </c>
      <c r="C9382">
        <v>-2</v>
      </c>
      <c r="D9382" t="s">
        <v>495</v>
      </c>
      <c r="E9382" t="s">
        <v>495</v>
      </c>
      <c r="F9382" t="s">
        <v>3784</v>
      </c>
      <c r="G9382" t="s">
        <v>104</v>
      </c>
      <c r="H9382" t="s">
        <v>16</v>
      </c>
      <c r="I9382" t="s">
        <v>16</v>
      </c>
      <c r="J9382" t="s">
        <v>9</v>
      </c>
      <c r="O9382" t="s">
        <v>104</v>
      </c>
      <c r="P9382" t="s">
        <v>9</v>
      </c>
      <c r="Q9382" t="s">
        <v>9</v>
      </c>
      <c r="R9382" t="s">
        <v>122</v>
      </c>
      <c r="S9382" t="s">
        <v>127</v>
      </c>
      <c r="T9382">
        <v>12</v>
      </c>
      <c r="U9382" t="s">
        <v>475</v>
      </c>
      <c r="W9382" t="s">
        <v>386</v>
      </c>
    </row>
    <row r="9383" spans="1:23" x14ac:dyDescent="0.25">
      <c r="A9383" t="s">
        <v>3639</v>
      </c>
      <c r="B9383" s="1">
        <v>43632</v>
      </c>
      <c r="C9383">
        <v>-46.9</v>
      </c>
      <c r="D9383" t="s">
        <v>495</v>
      </c>
      <c r="E9383" t="s">
        <v>495</v>
      </c>
      <c r="F9383" t="s">
        <v>3784</v>
      </c>
      <c r="G9383" t="s">
        <v>104</v>
      </c>
      <c r="H9383" t="s">
        <v>16</v>
      </c>
      <c r="I9383" t="s">
        <v>16</v>
      </c>
      <c r="J9383" t="s">
        <v>9</v>
      </c>
      <c r="O9383" t="s">
        <v>104</v>
      </c>
      <c r="P9383" t="s">
        <v>9</v>
      </c>
      <c r="Q9383" t="s">
        <v>9</v>
      </c>
      <c r="R9383" t="s">
        <v>122</v>
      </c>
      <c r="S9383" t="s">
        <v>127</v>
      </c>
      <c r="T9383">
        <v>12</v>
      </c>
      <c r="U9383" t="s">
        <v>475</v>
      </c>
      <c r="W9383" t="s">
        <v>386</v>
      </c>
    </row>
    <row r="9384" spans="1:23" x14ac:dyDescent="0.25">
      <c r="A9384" t="s">
        <v>19</v>
      </c>
      <c r="B9384" s="1">
        <v>43632</v>
      </c>
      <c r="C9384">
        <v>30</v>
      </c>
      <c r="D9384" t="s">
        <v>3844</v>
      </c>
      <c r="E9384" t="s">
        <v>3844</v>
      </c>
      <c r="F9384" t="s">
        <v>3829</v>
      </c>
      <c r="G9384" t="s">
        <v>55</v>
      </c>
      <c r="H9384" t="s">
        <v>76</v>
      </c>
      <c r="I9384" t="s">
        <v>76</v>
      </c>
      <c r="J9384" t="s">
        <v>3790</v>
      </c>
      <c r="O9384" t="s">
        <v>55</v>
      </c>
      <c r="P9384" t="s">
        <v>9</v>
      </c>
      <c r="Q9384" t="s">
        <v>3791</v>
      </c>
      <c r="R9384" t="s">
        <v>224</v>
      </c>
      <c r="S9384" t="s">
        <v>126</v>
      </c>
      <c r="T9384">
        <v>12</v>
      </c>
      <c r="U9384" t="s">
        <v>475</v>
      </c>
      <c r="V9384" t="s">
        <v>6075</v>
      </c>
      <c r="W9384" t="s">
        <v>386</v>
      </c>
    </row>
    <row r="9385" spans="1:23" x14ac:dyDescent="0.25">
      <c r="A9385" t="s">
        <v>544</v>
      </c>
      <c r="B9385" s="1">
        <v>43632</v>
      </c>
      <c r="C9385">
        <v>-59.12</v>
      </c>
      <c r="D9385" t="s">
        <v>2221</v>
      </c>
      <c r="E9385" t="s">
        <v>2221</v>
      </c>
      <c r="F9385" t="s">
        <v>2222</v>
      </c>
      <c r="G9385" t="s">
        <v>78</v>
      </c>
      <c r="H9385" t="s">
        <v>27</v>
      </c>
      <c r="I9385" t="s">
        <v>27</v>
      </c>
      <c r="J9385" t="s">
        <v>9</v>
      </c>
      <c r="O9385" t="s">
        <v>78</v>
      </c>
      <c r="P9385" t="s">
        <v>9</v>
      </c>
      <c r="Q9385" t="s">
        <v>3845</v>
      </c>
      <c r="R9385" t="s">
        <v>122</v>
      </c>
      <c r="S9385" t="s">
        <v>127</v>
      </c>
      <c r="T9385">
        <v>1</v>
      </c>
      <c r="U9385" t="s">
        <v>475</v>
      </c>
      <c r="W9385" t="s">
        <v>386</v>
      </c>
    </row>
    <row r="9386" spans="1:23" x14ac:dyDescent="0.25">
      <c r="A9386" t="s">
        <v>3639</v>
      </c>
      <c r="B9386" s="1">
        <v>43632</v>
      </c>
      <c r="C9386">
        <v>-101.3</v>
      </c>
      <c r="D9386" t="s">
        <v>495</v>
      </c>
      <c r="E9386" t="s">
        <v>495</v>
      </c>
      <c r="F9386" t="s">
        <v>3784</v>
      </c>
      <c r="G9386" t="s">
        <v>104</v>
      </c>
      <c r="H9386" t="s">
        <v>16</v>
      </c>
      <c r="I9386" t="s">
        <v>16</v>
      </c>
      <c r="J9386" t="s">
        <v>9</v>
      </c>
      <c r="O9386" t="s">
        <v>104</v>
      </c>
      <c r="P9386" t="s">
        <v>9</v>
      </c>
      <c r="Q9386" t="s">
        <v>9</v>
      </c>
      <c r="R9386" t="s">
        <v>122</v>
      </c>
      <c r="S9386" t="s">
        <v>127</v>
      </c>
      <c r="T9386">
        <v>12</v>
      </c>
      <c r="U9386" t="s">
        <v>475</v>
      </c>
      <c r="W9386" t="s">
        <v>386</v>
      </c>
    </row>
    <row r="9387" spans="1:23" x14ac:dyDescent="0.25">
      <c r="A9387" t="s">
        <v>553</v>
      </c>
      <c r="B9387" s="1">
        <v>43631</v>
      </c>
      <c r="C9387">
        <v>4000</v>
      </c>
      <c r="D9387" t="s">
        <v>789</v>
      </c>
      <c r="E9387" t="s">
        <v>789</v>
      </c>
      <c r="F9387" t="s">
        <v>790</v>
      </c>
      <c r="G9387" t="s">
        <v>55</v>
      </c>
      <c r="H9387" t="s">
        <v>225</v>
      </c>
      <c r="I9387" t="s">
        <v>225</v>
      </c>
      <c r="J9387" t="s">
        <v>9</v>
      </c>
      <c r="O9387" t="s">
        <v>55</v>
      </c>
      <c r="P9387" t="s">
        <v>9</v>
      </c>
      <c r="Q9387" t="s">
        <v>9</v>
      </c>
      <c r="R9387" t="s">
        <v>224</v>
      </c>
      <c r="S9387" t="s">
        <v>126</v>
      </c>
      <c r="T9387">
        <v>0</v>
      </c>
      <c r="U9387" t="s">
        <v>475</v>
      </c>
      <c r="V9387" t="s">
        <v>6075</v>
      </c>
      <c r="W9387" t="s">
        <v>386</v>
      </c>
    </row>
    <row r="9388" spans="1:23" x14ac:dyDescent="0.25">
      <c r="A9388" t="s">
        <v>19</v>
      </c>
      <c r="B9388" s="1">
        <v>43631</v>
      </c>
      <c r="C9388">
        <v>-4000</v>
      </c>
      <c r="D9388" t="s">
        <v>791</v>
      </c>
      <c r="E9388" t="s">
        <v>791</v>
      </c>
      <c r="F9388" t="s">
        <v>3846</v>
      </c>
      <c r="G9388" t="s">
        <v>55</v>
      </c>
      <c r="H9388" t="s">
        <v>225</v>
      </c>
      <c r="I9388" t="s">
        <v>225</v>
      </c>
      <c r="J9388" t="s">
        <v>9</v>
      </c>
      <c r="O9388" t="s">
        <v>55</v>
      </c>
      <c r="P9388" t="s">
        <v>9</v>
      </c>
      <c r="Q9388" t="s">
        <v>9</v>
      </c>
      <c r="R9388" t="s">
        <v>224</v>
      </c>
      <c r="S9388" t="s">
        <v>126</v>
      </c>
      <c r="T9388">
        <v>0</v>
      </c>
      <c r="U9388" t="s">
        <v>475</v>
      </c>
      <c r="V9388" t="s">
        <v>6075</v>
      </c>
      <c r="W9388" t="s">
        <v>386</v>
      </c>
    </row>
    <row r="9389" spans="1:23" x14ac:dyDescent="0.25">
      <c r="A9389" t="s">
        <v>19</v>
      </c>
      <c r="B9389" s="1">
        <v>43631</v>
      </c>
      <c r="C9389">
        <v>-998.18</v>
      </c>
      <c r="D9389" t="s">
        <v>1851</v>
      </c>
      <c r="E9389" t="s">
        <v>1851</v>
      </c>
      <c r="F9389" t="s">
        <v>3847</v>
      </c>
      <c r="G9389" t="s">
        <v>55</v>
      </c>
      <c r="H9389" t="s">
        <v>225</v>
      </c>
      <c r="I9389" t="s">
        <v>225</v>
      </c>
      <c r="J9389" t="s">
        <v>9</v>
      </c>
      <c r="O9389" t="s">
        <v>55</v>
      </c>
      <c r="P9389" t="s">
        <v>9</v>
      </c>
      <c r="Q9389" t="s">
        <v>9</v>
      </c>
      <c r="R9389" t="s">
        <v>224</v>
      </c>
      <c r="S9389" t="s">
        <v>126</v>
      </c>
      <c r="T9389">
        <v>0</v>
      </c>
      <c r="U9389" t="s">
        <v>475</v>
      </c>
      <c r="V9389" t="s">
        <v>6075</v>
      </c>
      <c r="W9389" t="s">
        <v>386</v>
      </c>
    </row>
    <row r="9390" spans="1:23" x14ac:dyDescent="0.25">
      <c r="A9390" t="s">
        <v>492</v>
      </c>
      <c r="B9390" s="1">
        <v>43631</v>
      </c>
      <c r="C9390">
        <v>-132</v>
      </c>
      <c r="D9390" t="s">
        <v>1888</v>
      </c>
      <c r="E9390" t="s">
        <v>1888</v>
      </c>
      <c r="F9390" t="s">
        <v>523</v>
      </c>
      <c r="G9390" t="s">
        <v>94</v>
      </c>
      <c r="H9390" t="s">
        <v>73</v>
      </c>
      <c r="I9390" t="s">
        <v>73</v>
      </c>
      <c r="J9390" t="s">
        <v>9</v>
      </c>
      <c r="O9390" t="s">
        <v>94</v>
      </c>
      <c r="P9390" t="s">
        <v>29</v>
      </c>
      <c r="Q9390" t="s">
        <v>9</v>
      </c>
      <c r="R9390" t="s">
        <v>122</v>
      </c>
      <c r="S9390" t="s">
        <v>127</v>
      </c>
      <c r="T9390">
        <v>1</v>
      </c>
      <c r="U9390" t="s">
        <v>475</v>
      </c>
      <c r="V9390" t="s">
        <v>262</v>
      </c>
      <c r="W9390" t="s">
        <v>1640</v>
      </c>
    </row>
    <row r="9391" spans="1:23" x14ac:dyDescent="0.25">
      <c r="A9391" t="s">
        <v>19</v>
      </c>
      <c r="B9391" s="1">
        <v>43631</v>
      </c>
      <c r="C9391">
        <v>45</v>
      </c>
      <c r="D9391" t="s">
        <v>3848</v>
      </c>
      <c r="E9391" t="s">
        <v>3848</v>
      </c>
      <c r="F9391" t="s">
        <v>3829</v>
      </c>
      <c r="G9391" t="s">
        <v>55</v>
      </c>
      <c r="H9391" t="s">
        <v>76</v>
      </c>
      <c r="I9391" t="s">
        <v>76</v>
      </c>
      <c r="J9391" t="s">
        <v>3790</v>
      </c>
      <c r="O9391" t="s">
        <v>55</v>
      </c>
      <c r="P9391" t="s">
        <v>9</v>
      </c>
      <c r="Q9391" t="s">
        <v>3830</v>
      </c>
      <c r="R9391" t="s">
        <v>224</v>
      </c>
      <c r="S9391" t="s">
        <v>126</v>
      </c>
      <c r="T9391">
        <v>12</v>
      </c>
      <c r="U9391" t="s">
        <v>475</v>
      </c>
      <c r="V9391" t="s">
        <v>6075</v>
      </c>
      <c r="W9391" t="s">
        <v>386</v>
      </c>
    </row>
    <row r="9392" spans="1:23" x14ac:dyDescent="0.25">
      <c r="A9392" t="s">
        <v>63</v>
      </c>
      <c r="B9392" s="1">
        <v>43631</v>
      </c>
      <c r="C9392">
        <v>998.18</v>
      </c>
      <c r="D9392" t="s">
        <v>789</v>
      </c>
      <c r="E9392" t="s">
        <v>789</v>
      </c>
      <c r="F9392" t="s">
        <v>3849</v>
      </c>
      <c r="G9392" t="s">
        <v>55</v>
      </c>
      <c r="H9392" t="s">
        <v>225</v>
      </c>
      <c r="I9392" t="s">
        <v>225</v>
      </c>
      <c r="J9392" t="s">
        <v>9</v>
      </c>
      <c r="O9392" t="s">
        <v>55</v>
      </c>
      <c r="P9392" t="s">
        <v>3850</v>
      </c>
      <c r="Q9392" t="s">
        <v>9</v>
      </c>
      <c r="R9392" t="s">
        <v>224</v>
      </c>
      <c r="S9392" t="s">
        <v>126</v>
      </c>
      <c r="T9392">
        <v>0</v>
      </c>
      <c r="U9392" t="s">
        <v>475</v>
      </c>
      <c r="V9392" t="s">
        <v>6075</v>
      </c>
      <c r="W9392" t="s">
        <v>386</v>
      </c>
    </row>
    <row r="9393" spans="1:23" x14ac:dyDescent="0.25">
      <c r="A9393" t="s">
        <v>492</v>
      </c>
      <c r="B9393" s="1">
        <v>43630</v>
      </c>
      <c r="C9393">
        <v>-1</v>
      </c>
      <c r="D9393" t="s">
        <v>3347</v>
      </c>
      <c r="E9393" t="s">
        <v>3347</v>
      </c>
      <c r="F9393" t="s">
        <v>3348</v>
      </c>
      <c r="G9393" t="s">
        <v>117</v>
      </c>
      <c r="H9393" t="s">
        <v>45</v>
      </c>
      <c r="I9393" t="s">
        <v>45</v>
      </c>
      <c r="J9393" t="s">
        <v>9</v>
      </c>
      <c r="O9393" t="s">
        <v>117</v>
      </c>
      <c r="P9393" t="s">
        <v>9</v>
      </c>
      <c r="Q9393" t="s">
        <v>9</v>
      </c>
      <c r="R9393" t="s">
        <v>122</v>
      </c>
      <c r="S9393" t="s">
        <v>127</v>
      </c>
      <c r="T9393">
        <v>12</v>
      </c>
      <c r="U9393" t="s">
        <v>475</v>
      </c>
      <c r="W9393" t="s">
        <v>386</v>
      </c>
    </row>
    <row r="9394" spans="1:23" x14ac:dyDescent="0.25">
      <c r="A9394" t="s">
        <v>492</v>
      </c>
      <c r="B9394" s="1">
        <v>43630</v>
      </c>
      <c r="C9394">
        <v>-140</v>
      </c>
      <c r="D9394" t="s">
        <v>3347</v>
      </c>
      <c r="E9394" t="s">
        <v>3347</v>
      </c>
      <c r="F9394" t="s">
        <v>3348</v>
      </c>
      <c r="G9394" t="s">
        <v>117</v>
      </c>
      <c r="H9394" t="s">
        <v>45</v>
      </c>
      <c r="I9394" t="s">
        <v>45</v>
      </c>
      <c r="J9394" t="s">
        <v>9</v>
      </c>
      <c r="O9394" t="s">
        <v>117</v>
      </c>
      <c r="P9394" t="s">
        <v>9</v>
      </c>
      <c r="Q9394" t="s">
        <v>9</v>
      </c>
      <c r="R9394" t="s">
        <v>122</v>
      </c>
      <c r="S9394" t="s">
        <v>127</v>
      </c>
      <c r="T9394">
        <v>12</v>
      </c>
      <c r="U9394" t="s">
        <v>475</v>
      </c>
      <c r="W9394" t="s">
        <v>386</v>
      </c>
    </row>
    <row r="9395" spans="1:23" x14ac:dyDescent="0.25">
      <c r="A9395" t="s">
        <v>19</v>
      </c>
      <c r="B9395" s="1">
        <v>43630</v>
      </c>
      <c r="C9395">
        <v>3499.75</v>
      </c>
      <c r="D9395" t="s">
        <v>719</v>
      </c>
      <c r="E9395" t="s">
        <v>719</v>
      </c>
      <c r="F9395" t="s">
        <v>3851</v>
      </c>
      <c r="G9395" t="s">
        <v>92</v>
      </c>
      <c r="H9395" t="s">
        <v>30</v>
      </c>
      <c r="I9395" t="s">
        <v>30</v>
      </c>
      <c r="J9395" t="s">
        <v>9</v>
      </c>
      <c r="O9395" t="s">
        <v>92</v>
      </c>
      <c r="P9395" t="s">
        <v>9</v>
      </c>
      <c r="Q9395" t="s">
        <v>9</v>
      </c>
      <c r="R9395" t="s">
        <v>92</v>
      </c>
      <c r="S9395" t="s">
        <v>127</v>
      </c>
      <c r="T9395">
        <v>12</v>
      </c>
      <c r="U9395" t="s">
        <v>475</v>
      </c>
      <c r="W9395" t="s">
        <v>386</v>
      </c>
    </row>
    <row r="9396" spans="1:23" x14ac:dyDescent="0.25">
      <c r="A9396" t="s">
        <v>34</v>
      </c>
      <c r="B9396" s="1">
        <v>43630</v>
      </c>
      <c r="C9396">
        <v>70.849999999999994</v>
      </c>
      <c r="D9396" t="s">
        <v>46</v>
      </c>
      <c r="E9396" t="s">
        <v>46</v>
      </c>
      <c r="F9396" t="s">
        <v>703</v>
      </c>
      <c r="G9396" t="s">
        <v>55</v>
      </c>
      <c r="H9396" t="s">
        <v>18</v>
      </c>
      <c r="I9396" t="s">
        <v>18</v>
      </c>
      <c r="J9396" t="s">
        <v>9</v>
      </c>
      <c r="O9396" t="s">
        <v>55</v>
      </c>
      <c r="P9396" t="s">
        <v>9</v>
      </c>
      <c r="Q9396" t="s">
        <v>9</v>
      </c>
      <c r="R9396" t="s">
        <v>224</v>
      </c>
      <c r="S9396" t="s">
        <v>126</v>
      </c>
      <c r="T9396">
        <v>12</v>
      </c>
      <c r="U9396" t="s">
        <v>475</v>
      </c>
      <c r="W9396" t="s">
        <v>386</v>
      </c>
    </row>
    <row r="9397" spans="1:23" x14ac:dyDescent="0.25">
      <c r="A9397" t="s">
        <v>544</v>
      </c>
      <c r="B9397" s="1">
        <v>43630</v>
      </c>
      <c r="C9397">
        <v>-39.6</v>
      </c>
      <c r="D9397" t="s">
        <v>3852</v>
      </c>
      <c r="E9397" t="s">
        <v>3852</v>
      </c>
      <c r="F9397" t="s">
        <v>3853</v>
      </c>
      <c r="G9397" t="s">
        <v>105</v>
      </c>
      <c r="H9397" t="s">
        <v>28</v>
      </c>
      <c r="I9397" t="s">
        <v>28</v>
      </c>
      <c r="J9397" t="s">
        <v>3854</v>
      </c>
      <c r="O9397" t="s">
        <v>105</v>
      </c>
      <c r="P9397" t="s">
        <v>9</v>
      </c>
      <c r="Q9397" t="s">
        <v>3855</v>
      </c>
      <c r="R9397" t="s">
        <v>122</v>
      </c>
      <c r="S9397" t="s">
        <v>124</v>
      </c>
      <c r="T9397">
        <v>1</v>
      </c>
      <c r="U9397" t="s">
        <v>475</v>
      </c>
      <c r="W9397" t="s">
        <v>386</v>
      </c>
    </row>
    <row r="9398" spans="1:23" x14ac:dyDescent="0.25">
      <c r="A9398" t="s">
        <v>487</v>
      </c>
      <c r="B9398" s="1">
        <v>43630</v>
      </c>
      <c r="C9398">
        <v>100</v>
      </c>
      <c r="D9398" t="s">
        <v>719</v>
      </c>
      <c r="E9398" t="s">
        <v>719</v>
      </c>
      <c r="F9398" t="s">
        <v>3856</v>
      </c>
      <c r="G9398" t="s">
        <v>92</v>
      </c>
      <c r="H9398" t="s">
        <v>30</v>
      </c>
      <c r="I9398" t="s">
        <v>30</v>
      </c>
      <c r="J9398" t="s">
        <v>9</v>
      </c>
      <c r="O9398" t="s">
        <v>92</v>
      </c>
      <c r="P9398" t="s">
        <v>9</v>
      </c>
      <c r="Q9398" t="s">
        <v>9</v>
      </c>
      <c r="R9398" t="s">
        <v>92</v>
      </c>
      <c r="S9398" t="s">
        <v>127</v>
      </c>
      <c r="T9398">
        <v>12</v>
      </c>
      <c r="U9398" t="s">
        <v>475</v>
      </c>
      <c r="W9398" t="s">
        <v>386</v>
      </c>
    </row>
    <row r="9399" spans="1:23" x14ac:dyDescent="0.25">
      <c r="A9399" t="s">
        <v>492</v>
      </c>
      <c r="B9399" s="1">
        <v>43630</v>
      </c>
      <c r="C9399">
        <v>-152</v>
      </c>
      <c r="D9399" t="s">
        <v>3347</v>
      </c>
      <c r="E9399" t="s">
        <v>3347</v>
      </c>
      <c r="F9399" t="s">
        <v>3348</v>
      </c>
      <c r="G9399" t="s">
        <v>117</v>
      </c>
      <c r="H9399" t="s">
        <v>45</v>
      </c>
      <c r="I9399" t="s">
        <v>45</v>
      </c>
      <c r="J9399" t="s">
        <v>9</v>
      </c>
      <c r="O9399" t="s">
        <v>117</v>
      </c>
      <c r="P9399" t="s">
        <v>9</v>
      </c>
      <c r="Q9399" t="s">
        <v>9</v>
      </c>
      <c r="R9399" t="s">
        <v>122</v>
      </c>
      <c r="S9399" t="s">
        <v>127</v>
      </c>
      <c r="T9399">
        <v>12</v>
      </c>
      <c r="U9399" t="s">
        <v>475</v>
      </c>
      <c r="W9399" t="s">
        <v>386</v>
      </c>
    </row>
    <row r="9400" spans="1:23" x14ac:dyDescent="0.25">
      <c r="A9400" t="s">
        <v>544</v>
      </c>
      <c r="B9400" s="1">
        <v>43630</v>
      </c>
      <c r="C9400">
        <v>-87.33</v>
      </c>
      <c r="D9400" t="s">
        <v>3852</v>
      </c>
      <c r="E9400" t="s">
        <v>3852</v>
      </c>
      <c r="F9400" t="s">
        <v>3853</v>
      </c>
      <c r="G9400" t="s">
        <v>105</v>
      </c>
      <c r="H9400" t="s">
        <v>28</v>
      </c>
      <c r="I9400" t="s">
        <v>28</v>
      </c>
      <c r="J9400" t="s">
        <v>3854</v>
      </c>
      <c r="O9400" t="s">
        <v>105</v>
      </c>
      <c r="P9400" t="s">
        <v>9</v>
      </c>
      <c r="Q9400" t="s">
        <v>3855</v>
      </c>
      <c r="R9400" t="s">
        <v>122</v>
      </c>
      <c r="S9400" t="s">
        <v>124</v>
      </c>
      <c r="T9400">
        <v>1</v>
      </c>
      <c r="U9400" t="s">
        <v>475</v>
      </c>
      <c r="W9400" t="s">
        <v>386</v>
      </c>
    </row>
    <row r="9401" spans="1:23" x14ac:dyDescent="0.25">
      <c r="A9401" t="s">
        <v>356</v>
      </c>
      <c r="B9401" s="1">
        <v>43630</v>
      </c>
      <c r="C9401">
        <v>64.150000000000006</v>
      </c>
      <c r="D9401" t="s">
        <v>6618</v>
      </c>
      <c r="E9401" t="s">
        <v>6618</v>
      </c>
      <c r="F9401" t="s">
        <v>6487</v>
      </c>
      <c r="G9401" t="s">
        <v>89</v>
      </c>
      <c r="H9401" t="s">
        <v>69</v>
      </c>
      <c r="I9401" t="s">
        <v>69</v>
      </c>
      <c r="J9401" t="s">
        <v>9</v>
      </c>
      <c r="O9401" t="s">
        <v>89</v>
      </c>
      <c r="P9401" t="s">
        <v>9</v>
      </c>
      <c r="Q9401" t="s">
        <v>9</v>
      </c>
      <c r="R9401" t="s">
        <v>224</v>
      </c>
      <c r="S9401" t="s">
        <v>127</v>
      </c>
      <c r="T9401">
        <v>1</v>
      </c>
      <c r="U9401" t="s">
        <v>475</v>
      </c>
      <c r="W9401" t="s">
        <v>386</v>
      </c>
    </row>
    <row r="9402" spans="1:23" x14ac:dyDescent="0.25">
      <c r="A9402" t="s">
        <v>356</v>
      </c>
      <c r="B9402" s="1">
        <v>43630</v>
      </c>
      <c r="C9402">
        <v>17.809999999999999</v>
      </c>
      <c r="D9402" t="s">
        <v>6618</v>
      </c>
      <c r="E9402" t="s">
        <v>6618</v>
      </c>
      <c r="F9402" t="s">
        <v>6487</v>
      </c>
      <c r="G9402" t="s">
        <v>89</v>
      </c>
      <c r="H9402" t="s">
        <v>69</v>
      </c>
      <c r="I9402" t="s">
        <v>69</v>
      </c>
      <c r="J9402" t="s">
        <v>9</v>
      </c>
      <c r="O9402" t="s">
        <v>89</v>
      </c>
      <c r="P9402" t="s">
        <v>9</v>
      </c>
      <c r="Q9402" t="s">
        <v>9</v>
      </c>
      <c r="R9402" t="s">
        <v>224</v>
      </c>
      <c r="S9402" t="s">
        <v>127</v>
      </c>
      <c r="T9402">
        <v>1</v>
      </c>
      <c r="U9402" t="s">
        <v>475</v>
      </c>
      <c r="W9402" t="s">
        <v>386</v>
      </c>
    </row>
    <row r="9403" spans="1:23" x14ac:dyDescent="0.25">
      <c r="A9403" t="s">
        <v>356</v>
      </c>
      <c r="B9403" s="1">
        <v>43630</v>
      </c>
      <c r="C9403">
        <v>14.79</v>
      </c>
      <c r="D9403" t="s">
        <v>6637</v>
      </c>
      <c r="E9403" t="s">
        <v>6637</v>
      </c>
      <c r="F9403" t="s">
        <v>8334</v>
      </c>
      <c r="G9403" t="s">
        <v>89</v>
      </c>
      <c r="H9403" t="s">
        <v>69</v>
      </c>
      <c r="I9403" t="s">
        <v>69</v>
      </c>
      <c r="J9403" t="s">
        <v>9</v>
      </c>
      <c r="O9403" t="s">
        <v>89</v>
      </c>
      <c r="P9403" t="s">
        <v>9</v>
      </c>
      <c r="Q9403" t="s">
        <v>9</v>
      </c>
      <c r="R9403" t="s">
        <v>224</v>
      </c>
      <c r="S9403" t="s">
        <v>127</v>
      </c>
      <c r="T9403">
        <v>1</v>
      </c>
      <c r="U9403" t="s">
        <v>475</v>
      </c>
      <c r="W9403" t="s">
        <v>386</v>
      </c>
    </row>
    <row r="9404" spans="1:23" x14ac:dyDescent="0.25">
      <c r="A9404" t="s">
        <v>356</v>
      </c>
      <c r="B9404" s="1">
        <v>43630</v>
      </c>
      <c r="C9404">
        <v>319.89999999999998</v>
      </c>
      <c r="D9404" t="s">
        <v>6637</v>
      </c>
      <c r="E9404" t="s">
        <v>6637</v>
      </c>
      <c r="F9404" t="s">
        <v>8334</v>
      </c>
      <c r="G9404" t="s">
        <v>89</v>
      </c>
      <c r="H9404" t="s">
        <v>69</v>
      </c>
      <c r="I9404" t="s">
        <v>69</v>
      </c>
      <c r="J9404" t="s">
        <v>9</v>
      </c>
      <c r="O9404" t="s">
        <v>89</v>
      </c>
      <c r="P9404" t="s">
        <v>9</v>
      </c>
      <c r="Q9404" t="s">
        <v>9</v>
      </c>
      <c r="R9404" t="s">
        <v>224</v>
      </c>
      <c r="S9404" t="s">
        <v>127</v>
      </c>
      <c r="T9404">
        <v>1</v>
      </c>
      <c r="U9404" t="s">
        <v>475</v>
      </c>
      <c r="W9404" t="s">
        <v>386</v>
      </c>
    </row>
    <row r="9405" spans="1:23" x14ac:dyDescent="0.25">
      <c r="A9405" t="s">
        <v>356</v>
      </c>
      <c r="B9405" s="1">
        <v>43630</v>
      </c>
      <c r="C9405">
        <v>319.89999999999998</v>
      </c>
      <c r="D9405" t="s">
        <v>6637</v>
      </c>
      <c r="E9405" t="s">
        <v>6637</v>
      </c>
      <c r="F9405" t="s">
        <v>8334</v>
      </c>
      <c r="G9405" t="s">
        <v>89</v>
      </c>
      <c r="H9405" t="s">
        <v>69</v>
      </c>
      <c r="I9405" t="s">
        <v>69</v>
      </c>
      <c r="J9405" t="s">
        <v>9</v>
      </c>
      <c r="O9405" t="s">
        <v>89</v>
      </c>
      <c r="P9405" t="s">
        <v>9</v>
      </c>
      <c r="Q9405" t="s">
        <v>9</v>
      </c>
      <c r="R9405" t="s">
        <v>224</v>
      </c>
      <c r="S9405" t="s">
        <v>127</v>
      </c>
      <c r="T9405">
        <v>1</v>
      </c>
      <c r="U9405" t="s">
        <v>475</v>
      </c>
      <c r="W9405" t="s">
        <v>386</v>
      </c>
    </row>
    <row r="9406" spans="1:23" x14ac:dyDescent="0.25">
      <c r="A9406" t="s">
        <v>356</v>
      </c>
      <c r="B9406" s="1">
        <v>43630</v>
      </c>
      <c r="C9406">
        <v>17.809999999999999</v>
      </c>
      <c r="D9406" t="s">
        <v>6618</v>
      </c>
      <c r="E9406" t="s">
        <v>6618</v>
      </c>
      <c r="F9406" t="s">
        <v>6487</v>
      </c>
      <c r="G9406" t="s">
        <v>89</v>
      </c>
      <c r="H9406" t="s">
        <v>69</v>
      </c>
      <c r="I9406" t="s">
        <v>69</v>
      </c>
      <c r="J9406" t="s">
        <v>9</v>
      </c>
      <c r="O9406" t="s">
        <v>89</v>
      </c>
      <c r="P9406" t="s">
        <v>9</v>
      </c>
      <c r="Q9406" t="s">
        <v>9</v>
      </c>
      <c r="R9406" t="s">
        <v>224</v>
      </c>
      <c r="S9406" t="s">
        <v>127</v>
      </c>
      <c r="T9406">
        <v>1</v>
      </c>
      <c r="U9406" t="s">
        <v>475</v>
      </c>
      <c r="W9406" t="s">
        <v>386</v>
      </c>
    </row>
    <row r="9407" spans="1:23" x14ac:dyDescent="0.25">
      <c r="A9407" t="s">
        <v>356</v>
      </c>
      <c r="B9407" s="1">
        <v>43630</v>
      </c>
      <c r="C9407">
        <v>14.79</v>
      </c>
      <c r="D9407" t="s">
        <v>6637</v>
      </c>
      <c r="E9407" t="s">
        <v>6637</v>
      </c>
      <c r="F9407" t="s">
        <v>8334</v>
      </c>
      <c r="G9407" t="s">
        <v>89</v>
      </c>
      <c r="H9407" t="s">
        <v>69</v>
      </c>
      <c r="I9407" t="s">
        <v>69</v>
      </c>
      <c r="J9407" t="s">
        <v>9</v>
      </c>
      <c r="O9407" t="s">
        <v>89</v>
      </c>
      <c r="P9407" t="s">
        <v>9</v>
      </c>
      <c r="Q9407" t="s">
        <v>9</v>
      </c>
      <c r="R9407" t="s">
        <v>224</v>
      </c>
      <c r="S9407" t="s">
        <v>127</v>
      </c>
      <c r="T9407">
        <v>1</v>
      </c>
      <c r="U9407" t="s">
        <v>475</v>
      </c>
      <c r="W9407" t="s">
        <v>386</v>
      </c>
    </row>
    <row r="9408" spans="1:23" x14ac:dyDescent="0.25">
      <c r="A9408" t="s">
        <v>356</v>
      </c>
      <c r="B9408" s="1">
        <v>43630</v>
      </c>
      <c r="C9408">
        <v>64.150000000000006</v>
      </c>
      <c r="D9408" t="s">
        <v>6618</v>
      </c>
      <c r="E9408" t="s">
        <v>6618</v>
      </c>
      <c r="F9408" t="s">
        <v>6487</v>
      </c>
      <c r="G9408" t="s">
        <v>89</v>
      </c>
      <c r="H9408" t="s">
        <v>69</v>
      </c>
      <c r="I9408" t="s">
        <v>69</v>
      </c>
      <c r="J9408" t="s">
        <v>9</v>
      </c>
      <c r="O9408" t="s">
        <v>89</v>
      </c>
      <c r="P9408" t="s">
        <v>9</v>
      </c>
      <c r="Q9408" t="s">
        <v>9</v>
      </c>
      <c r="R9408" t="s">
        <v>224</v>
      </c>
      <c r="S9408" t="s">
        <v>127</v>
      </c>
      <c r="T9408">
        <v>1</v>
      </c>
      <c r="U9408" t="s">
        <v>475</v>
      </c>
      <c r="W9408" t="s">
        <v>386</v>
      </c>
    </row>
    <row r="9409" spans="1:23" x14ac:dyDescent="0.25">
      <c r="A9409" t="s">
        <v>19</v>
      </c>
      <c r="B9409" s="1">
        <v>43629</v>
      </c>
      <c r="C9409">
        <v>30</v>
      </c>
      <c r="D9409" t="s">
        <v>3875</v>
      </c>
      <c r="E9409" t="s">
        <v>3875</v>
      </c>
      <c r="F9409" t="s">
        <v>3829</v>
      </c>
      <c r="G9409" t="s">
        <v>55</v>
      </c>
      <c r="H9409" t="s">
        <v>76</v>
      </c>
      <c r="I9409" t="s">
        <v>76</v>
      </c>
      <c r="J9409" t="s">
        <v>3859</v>
      </c>
      <c r="O9409" t="s">
        <v>55</v>
      </c>
      <c r="P9409" t="s">
        <v>9</v>
      </c>
      <c r="Q9409" t="s">
        <v>3867</v>
      </c>
      <c r="R9409" t="s">
        <v>224</v>
      </c>
      <c r="S9409" t="s">
        <v>126</v>
      </c>
      <c r="T9409">
        <v>12</v>
      </c>
      <c r="U9409" t="s">
        <v>475</v>
      </c>
      <c r="V9409" t="s">
        <v>6075</v>
      </c>
      <c r="W9409" t="s">
        <v>386</v>
      </c>
    </row>
    <row r="9410" spans="1:23" x14ac:dyDescent="0.25">
      <c r="A9410" t="s">
        <v>492</v>
      </c>
      <c r="B9410" s="1">
        <v>43629</v>
      </c>
      <c r="C9410">
        <v>-15</v>
      </c>
      <c r="D9410" t="s">
        <v>3857</v>
      </c>
      <c r="E9410" t="s">
        <v>3857</v>
      </c>
      <c r="F9410" t="s">
        <v>3858</v>
      </c>
      <c r="G9410" t="s">
        <v>117</v>
      </c>
      <c r="H9410" t="s">
        <v>45</v>
      </c>
      <c r="I9410" t="s">
        <v>45</v>
      </c>
      <c r="J9410" t="s">
        <v>3859</v>
      </c>
      <c r="K9410" t="s">
        <v>3872</v>
      </c>
      <c r="O9410" t="s">
        <v>117</v>
      </c>
      <c r="P9410" t="s">
        <v>9</v>
      </c>
      <c r="Q9410" t="s">
        <v>3873</v>
      </c>
      <c r="R9410" t="s">
        <v>122</v>
      </c>
      <c r="S9410" t="s">
        <v>127</v>
      </c>
      <c r="T9410">
        <v>12</v>
      </c>
      <c r="U9410" t="s">
        <v>475</v>
      </c>
      <c r="W9410" t="s">
        <v>386</v>
      </c>
    </row>
    <row r="9411" spans="1:23" x14ac:dyDescent="0.25">
      <c r="A9411" t="s">
        <v>413</v>
      </c>
      <c r="B9411" s="1">
        <v>43629</v>
      </c>
      <c r="C9411">
        <v>15000</v>
      </c>
      <c r="D9411" t="s">
        <v>789</v>
      </c>
      <c r="E9411" t="s">
        <v>789</v>
      </c>
      <c r="F9411" t="s">
        <v>3603</v>
      </c>
      <c r="G9411" t="s">
        <v>55</v>
      </c>
      <c r="H9411" t="s">
        <v>225</v>
      </c>
      <c r="I9411" t="s">
        <v>225</v>
      </c>
      <c r="J9411" t="s">
        <v>9</v>
      </c>
      <c r="O9411" t="s">
        <v>55</v>
      </c>
      <c r="P9411" t="s">
        <v>9</v>
      </c>
      <c r="Q9411" t="s">
        <v>9</v>
      </c>
      <c r="R9411" t="s">
        <v>224</v>
      </c>
      <c r="S9411" t="s">
        <v>126</v>
      </c>
      <c r="T9411">
        <v>0</v>
      </c>
      <c r="U9411" t="s">
        <v>475</v>
      </c>
      <c r="V9411" t="s">
        <v>6075</v>
      </c>
      <c r="W9411" t="s">
        <v>386</v>
      </c>
    </row>
    <row r="9412" spans="1:23" x14ac:dyDescent="0.25">
      <c r="A9412" t="s">
        <v>19</v>
      </c>
      <c r="B9412" s="1">
        <v>43629</v>
      </c>
      <c r="C9412">
        <v>-15000</v>
      </c>
      <c r="D9412" t="s">
        <v>3876</v>
      </c>
      <c r="E9412" t="s">
        <v>3876</v>
      </c>
      <c r="F9412" t="s">
        <v>3825</v>
      </c>
      <c r="G9412" t="s">
        <v>55</v>
      </c>
      <c r="H9412" t="s">
        <v>225</v>
      </c>
      <c r="I9412" t="s">
        <v>225</v>
      </c>
      <c r="J9412" t="s">
        <v>3877</v>
      </c>
      <c r="O9412" t="s">
        <v>55</v>
      </c>
      <c r="P9412" t="s">
        <v>9</v>
      </c>
      <c r="Q9412" t="s">
        <v>3878</v>
      </c>
      <c r="R9412" t="s">
        <v>224</v>
      </c>
      <c r="S9412" t="s">
        <v>126</v>
      </c>
      <c r="T9412">
        <v>0</v>
      </c>
      <c r="U9412" t="s">
        <v>475</v>
      </c>
      <c r="V9412" t="s">
        <v>6075</v>
      </c>
      <c r="W9412" t="s">
        <v>386</v>
      </c>
    </row>
    <row r="9413" spans="1:23" x14ac:dyDescent="0.25">
      <c r="A9413" t="s">
        <v>19</v>
      </c>
      <c r="B9413" s="1">
        <v>43629</v>
      </c>
      <c r="C9413">
        <v>110</v>
      </c>
      <c r="D9413" t="s">
        <v>3865</v>
      </c>
      <c r="E9413" t="s">
        <v>3865</v>
      </c>
      <c r="F9413" t="s">
        <v>1266</v>
      </c>
      <c r="G9413" t="s">
        <v>55</v>
      </c>
      <c r="H9413" t="s">
        <v>76</v>
      </c>
      <c r="I9413" t="s">
        <v>76</v>
      </c>
      <c r="J9413" t="s">
        <v>3859</v>
      </c>
      <c r="O9413" t="s">
        <v>55</v>
      </c>
      <c r="P9413" t="s">
        <v>9</v>
      </c>
      <c r="Q9413" t="s">
        <v>3866</v>
      </c>
      <c r="R9413" t="s">
        <v>224</v>
      </c>
      <c r="S9413" t="s">
        <v>126</v>
      </c>
      <c r="T9413">
        <v>12</v>
      </c>
      <c r="U9413" t="s">
        <v>475</v>
      </c>
      <c r="V9413" t="s">
        <v>6075</v>
      </c>
      <c r="W9413" t="s">
        <v>386</v>
      </c>
    </row>
    <row r="9414" spans="1:23" x14ac:dyDescent="0.25">
      <c r="A9414" t="s">
        <v>492</v>
      </c>
      <c r="B9414" s="1">
        <v>43629</v>
      </c>
      <c r="C9414">
        <v>-11.5</v>
      </c>
      <c r="D9414" t="s">
        <v>3857</v>
      </c>
      <c r="E9414" t="s">
        <v>3857</v>
      </c>
      <c r="F9414" t="s">
        <v>3858</v>
      </c>
      <c r="G9414" t="s">
        <v>117</v>
      </c>
      <c r="H9414" t="s">
        <v>45</v>
      </c>
      <c r="I9414" t="s">
        <v>45</v>
      </c>
      <c r="J9414" t="s">
        <v>3859</v>
      </c>
      <c r="K9414" t="s">
        <v>1280</v>
      </c>
      <c r="O9414" t="s">
        <v>117</v>
      </c>
      <c r="P9414" t="s">
        <v>9</v>
      </c>
      <c r="Q9414" t="s">
        <v>3874</v>
      </c>
      <c r="R9414" t="s">
        <v>122</v>
      </c>
      <c r="S9414" t="s">
        <v>127</v>
      </c>
      <c r="T9414">
        <v>12</v>
      </c>
      <c r="U9414" t="s">
        <v>475</v>
      </c>
      <c r="W9414" t="s">
        <v>386</v>
      </c>
    </row>
    <row r="9415" spans="1:23" x14ac:dyDescent="0.25">
      <c r="A9415" t="s">
        <v>19</v>
      </c>
      <c r="B9415" s="1">
        <v>43629</v>
      </c>
      <c r="C9415">
        <v>-49.75</v>
      </c>
      <c r="D9415" t="s">
        <v>701</v>
      </c>
      <c r="E9415" t="s">
        <v>701</v>
      </c>
      <c r="F9415" t="s">
        <v>3879</v>
      </c>
      <c r="G9415" t="s">
        <v>94</v>
      </c>
      <c r="H9415" t="s">
        <v>24</v>
      </c>
      <c r="I9415" t="s">
        <v>24</v>
      </c>
      <c r="J9415" t="s">
        <v>9</v>
      </c>
      <c r="O9415" t="s">
        <v>94</v>
      </c>
      <c r="P9415" t="s">
        <v>29</v>
      </c>
      <c r="Q9415" t="s">
        <v>9</v>
      </c>
      <c r="R9415" t="s">
        <v>122</v>
      </c>
      <c r="S9415" t="s">
        <v>127</v>
      </c>
      <c r="T9415">
        <v>12</v>
      </c>
      <c r="U9415" t="s">
        <v>475</v>
      </c>
      <c r="V9415" t="s">
        <v>265</v>
      </c>
      <c r="W9415" t="s">
        <v>1640</v>
      </c>
    </row>
    <row r="9416" spans="1:23" x14ac:dyDescent="0.25">
      <c r="A9416" t="s">
        <v>19</v>
      </c>
      <c r="B9416" s="1">
        <v>43629</v>
      </c>
      <c r="C9416">
        <v>900</v>
      </c>
      <c r="D9416" t="s">
        <v>3865</v>
      </c>
      <c r="E9416" t="s">
        <v>3865</v>
      </c>
      <c r="F9416" t="s">
        <v>1266</v>
      </c>
      <c r="G9416" t="s">
        <v>105</v>
      </c>
      <c r="H9416" t="s">
        <v>134</v>
      </c>
      <c r="I9416" t="s">
        <v>134</v>
      </c>
      <c r="J9416" t="s">
        <v>3880</v>
      </c>
      <c r="O9416" t="s">
        <v>105</v>
      </c>
      <c r="P9416" t="s">
        <v>9</v>
      </c>
      <c r="Q9416" t="s">
        <v>3881</v>
      </c>
      <c r="R9416" t="s">
        <v>122</v>
      </c>
      <c r="S9416" t="s">
        <v>124</v>
      </c>
      <c r="T9416">
        <v>1</v>
      </c>
      <c r="U9416" t="s">
        <v>475</v>
      </c>
      <c r="V9416" t="s">
        <v>287</v>
      </c>
      <c r="W9416" t="s">
        <v>386</v>
      </c>
    </row>
    <row r="9417" spans="1:23" x14ac:dyDescent="0.25">
      <c r="A9417" t="s">
        <v>512</v>
      </c>
      <c r="B9417" s="1">
        <v>43629</v>
      </c>
      <c r="C9417">
        <v>-3.53</v>
      </c>
      <c r="D9417" t="s">
        <v>497</v>
      </c>
      <c r="E9417" t="s">
        <v>497</v>
      </c>
      <c r="F9417" t="s">
        <v>3868</v>
      </c>
      <c r="G9417" t="s">
        <v>104</v>
      </c>
      <c r="H9417" t="s">
        <v>16</v>
      </c>
      <c r="I9417" t="s">
        <v>16</v>
      </c>
      <c r="J9417" t="s">
        <v>9</v>
      </c>
      <c r="O9417" t="s">
        <v>104</v>
      </c>
      <c r="P9417" t="s">
        <v>9</v>
      </c>
      <c r="Q9417" t="s">
        <v>3871</v>
      </c>
      <c r="R9417" t="s">
        <v>122</v>
      </c>
      <c r="S9417" t="s">
        <v>127</v>
      </c>
      <c r="T9417">
        <v>12</v>
      </c>
      <c r="U9417" t="s">
        <v>475</v>
      </c>
      <c r="W9417" t="s">
        <v>386</v>
      </c>
    </row>
    <row r="9418" spans="1:23" x14ac:dyDescent="0.25">
      <c r="A9418" t="s">
        <v>512</v>
      </c>
      <c r="B9418" s="1">
        <v>43629</v>
      </c>
      <c r="C9418">
        <v>-20.91</v>
      </c>
      <c r="D9418" t="s">
        <v>497</v>
      </c>
      <c r="E9418" t="s">
        <v>497</v>
      </c>
      <c r="F9418" t="s">
        <v>3868</v>
      </c>
      <c r="G9418" t="s">
        <v>88</v>
      </c>
      <c r="H9418" t="s">
        <v>50</v>
      </c>
      <c r="I9418" t="s">
        <v>50</v>
      </c>
      <c r="J9418" t="s">
        <v>9</v>
      </c>
      <c r="O9418" t="s">
        <v>88</v>
      </c>
      <c r="P9418" t="s">
        <v>9</v>
      </c>
      <c r="Q9418" t="s">
        <v>3870</v>
      </c>
      <c r="R9418" t="s">
        <v>122</v>
      </c>
      <c r="S9418" t="s">
        <v>124</v>
      </c>
      <c r="T9418">
        <v>1</v>
      </c>
      <c r="U9418" t="s">
        <v>475</v>
      </c>
      <c r="W9418" t="s">
        <v>386</v>
      </c>
    </row>
    <row r="9419" spans="1:23" x14ac:dyDescent="0.25">
      <c r="A9419" t="s">
        <v>512</v>
      </c>
      <c r="B9419" s="1">
        <v>43629</v>
      </c>
      <c r="C9419">
        <v>-104.55</v>
      </c>
      <c r="D9419" t="s">
        <v>497</v>
      </c>
      <c r="E9419" t="s">
        <v>497</v>
      </c>
      <c r="F9419" t="s">
        <v>3868</v>
      </c>
      <c r="G9419" t="s">
        <v>88</v>
      </c>
      <c r="H9419" t="s">
        <v>59</v>
      </c>
      <c r="I9419" t="s">
        <v>59</v>
      </c>
      <c r="J9419" t="s">
        <v>9</v>
      </c>
      <c r="O9419" t="s">
        <v>88</v>
      </c>
      <c r="P9419" t="s">
        <v>9</v>
      </c>
      <c r="Q9419" t="s">
        <v>3869</v>
      </c>
      <c r="R9419" t="s">
        <v>122</v>
      </c>
      <c r="S9419" t="s">
        <v>127</v>
      </c>
      <c r="T9419">
        <v>1</v>
      </c>
      <c r="U9419" t="s">
        <v>475</v>
      </c>
      <c r="W9419" t="s">
        <v>386</v>
      </c>
    </row>
    <row r="9420" spans="1:23" x14ac:dyDescent="0.25">
      <c r="A9420" t="s">
        <v>544</v>
      </c>
      <c r="B9420" s="1">
        <v>43629</v>
      </c>
      <c r="C9420">
        <v>-36.14</v>
      </c>
      <c r="D9420" t="s">
        <v>3862</v>
      </c>
      <c r="E9420" t="s">
        <v>3862</v>
      </c>
      <c r="F9420" t="s">
        <v>3863</v>
      </c>
      <c r="G9420" t="s">
        <v>105</v>
      </c>
      <c r="H9420" t="s">
        <v>28</v>
      </c>
      <c r="I9420" t="s">
        <v>28</v>
      </c>
      <c r="J9420" t="s">
        <v>3854</v>
      </c>
      <c r="K9420" t="s">
        <v>1280</v>
      </c>
      <c r="O9420" t="s">
        <v>105</v>
      </c>
      <c r="P9420" t="s">
        <v>9</v>
      </c>
      <c r="Q9420" t="s">
        <v>3864</v>
      </c>
      <c r="R9420" t="s">
        <v>122</v>
      </c>
      <c r="S9420" t="s">
        <v>124</v>
      </c>
      <c r="T9420">
        <v>1</v>
      </c>
      <c r="U9420" t="s">
        <v>475</v>
      </c>
      <c r="W9420" t="s">
        <v>386</v>
      </c>
    </row>
    <row r="9421" spans="1:23" x14ac:dyDescent="0.25">
      <c r="A9421" t="s">
        <v>492</v>
      </c>
      <c r="B9421" s="1">
        <v>43629</v>
      </c>
      <c r="C9421">
        <v>-44.75</v>
      </c>
      <c r="D9421" t="s">
        <v>3857</v>
      </c>
      <c r="E9421" t="s">
        <v>3857</v>
      </c>
      <c r="F9421" t="s">
        <v>3858</v>
      </c>
      <c r="G9421" t="s">
        <v>117</v>
      </c>
      <c r="H9421" t="s">
        <v>45</v>
      </c>
      <c r="I9421" t="s">
        <v>45</v>
      </c>
      <c r="J9421" t="s">
        <v>3859</v>
      </c>
      <c r="K9421" t="s">
        <v>3860</v>
      </c>
      <c r="O9421" t="s">
        <v>117</v>
      </c>
      <c r="P9421" t="s">
        <v>9</v>
      </c>
      <c r="Q9421" t="s">
        <v>3861</v>
      </c>
      <c r="R9421" t="s">
        <v>122</v>
      </c>
      <c r="S9421" t="s">
        <v>127</v>
      </c>
      <c r="T9421">
        <v>12</v>
      </c>
      <c r="U9421" t="s">
        <v>475</v>
      </c>
      <c r="W9421" t="s">
        <v>386</v>
      </c>
    </row>
    <row r="9422" spans="1:23" x14ac:dyDescent="0.25">
      <c r="A9422" t="s">
        <v>492</v>
      </c>
      <c r="B9422" s="1">
        <v>43629</v>
      </c>
      <c r="C9422">
        <v>-15</v>
      </c>
      <c r="D9422" t="s">
        <v>3857</v>
      </c>
      <c r="E9422" t="s">
        <v>3857</v>
      </c>
      <c r="F9422" t="s">
        <v>3858</v>
      </c>
      <c r="G9422" t="s">
        <v>55</v>
      </c>
      <c r="H9422" t="s">
        <v>76</v>
      </c>
      <c r="I9422" t="s">
        <v>76</v>
      </c>
      <c r="J9422" t="s">
        <v>3859</v>
      </c>
      <c r="O9422" t="s">
        <v>55</v>
      </c>
      <c r="P9422" t="s">
        <v>9</v>
      </c>
      <c r="Q9422" t="s">
        <v>3867</v>
      </c>
      <c r="R9422" t="s">
        <v>224</v>
      </c>
      <c r="S9422" t="s">
        <v>126</v>
      </c>
      <c r="T9422">
        <v>12</v>
      </c>
      <c r="U9422" t="s">
        <v>475</v>
      </c>
      <c r="V9422" t="s">
        <v>6075</v>
      </c>
      <c r="W9422" t="s">
        <v>386</v>
      </c>
    </row>
    <row r="9423" spans="1:23" x14ac:dyDescent="0.25">
      <c r="A9423" t="s">
        <v>492</v>
      </c>
      <c r="B9423" s="1">
        <v>43628</v>
      </c>
      <c r="C9423">
        <v>25</v>
      </c>
      <c r="D9423" t="s">
        <v>536</v>
      </c>
      <c r="E9423" t="s">
        <v>536</v>
      </c>
      <c r="F9423" t="s">
        <v>537</v>
      </c>
      <c r="G9423" t="s">
        <v>92</v>
      </c>
      <c r="H9423" t="s">
        <v>49</v>
      </c>
      <c r="I9423" t="s">
        <v>49</v>
      </c>
      <c r="J9423" t="s">
        <v>9</v>
      </c>
      <c r="O9423" t="s">
        <v>92</v>
      </c>
      <c r="P9423" t="s">
        <v>9</v>
      </c>
      <c r="Q9423" t="s">
        <v>9</v>
      </c>
      <c r="R9423" t="s">
        <v>92</v>
      </c>
      <c r="S9423" t="s">
        <v>127</v>
      </c>
      <c r="T9423">
        <v>12</v>
      </c>
      <c r="U9423" t="s">
        <v>475</v>
      </c>
      <c r="W9423" t="s">
        <v>386</v>
      </c>
    </row>
    <row r="9424" spans="1:23" x14ac:dyDescent="0.25">
      <c r="A9424" t="s">
        <v>413</v>
      </c>
      <c r="B9424" s="1">
        <v>43628</v>
      </c>
      <c r="C9424">
        <v>-50000</v>
      </c>
      <c r="D9424" t="s">
        <v>3885</v>
      </c>
      <c r="E9424" t="s">
        <v>3885</v>
      </c>
      <c r="F9424" t="s">
        <v>3886</v>
      </c>
      <c r="G9424" t="s">
        <v>55</v>
      </c>
      <c r="H9424" t="s">
        <v>225</v>
      </c>
      <c r="I9424" t="s">
        <v>225</v>
      </c>
      <c r="J9424" t="s">
        <v>9</v>
      </c>
      <c r="O9424" t="s">
        <v>55</v>
      </c>
      <c r="P9424" t="s">
        <v>509</v>
      </c>
      <c r="Q9424" t="s">
        <v>3887</v>
      </c>
      <c r="R9424" t="s">
        <v>224</v>
      </c>
      <c r="S9424" t="s">
        <v>126</v>
      </c>
      <c r="T9424">
        <v>0</v>
      </c>
      <c r="U9424" t="s">
        <v>475</v>
      </c>
      <c r="V9424" t="s">
        <v>6075</v>
      </c>
      <c r="W9424" t="s">
        <v>386</v>
      </c>
    </row>
    <row r="9425" spans="1:23" x14ac:dyDescent="0.25">
      <c r="A9425" t="s">
        <v>413</v>
      </c>
      <c r="B9425" s="1">
        <v>43628</v>
      </c>
      <c r="C9425">
        <v>-0.92</v>
      </c>
      <c r="D9425" t="s">
        <v>3882</v>
      </c>
      <c r="E9425" t="s">
        <v>3882</v>
      </c>
      <c r="F9425" t="s">
        <v>3883</v>
      </c>
      <c r="G9425" t="s">
        <v>92</v>
      </c>
      <c r="H9425" t="s">
        <v>71</v>
      </c>
      <c r="I9425" t="s">
        <v>71</v>
      </c>
      <c r="J9425" t="s">
        <v>9</v>
      </c>
      <c r="O9425" t="s">
        <v>92</v>
      </c>
      <c r="P9425" t="s">
        <v>3699</v>
      </c>
      <c r="Q9425" t="s">
        <v>9</v>
      </c>
      <c r="R9425" t="s">
        <v>92</v>
      </c>
      <c r="S9425" t="s">
        <v>127</v>
      </c>
      <c r="T9425">
        <v>12</v>
      </c>
      <c r="U9425" t="s">
        <v>475</v>
      </c>
      <c r="W9425" t="s">
        <v>386</v>
      </c>
    </row>
    <row r="9426" spans="1:23" x14ac:dyDescent="0.25">
      <c r="A9426" t="s">
        <v>492</v>
      </c>
      <c r="B9426" s="1">
        <v>43628</v>
      </c>
      <c r="C9426">
        <v>-40.700000000000003</v>
      </c>
      <c r="D9426" t="s">
        <v>2894</v>
      </c>
      <c r="E9426" t="s">
        <v>2894</v>
      </c>
      <c r="F9426" t="s">
        <v>583</v>
      </c>
      <c r="G9426" t="s">
        <v>78</v>
      </c>
      <c r="H9426" t="s">
        <v>27</v>
      </c>
      <c r="I9426" t="s">
        <v>27</v>
      </c>
      <c r="J9426" t="s">
        <v>9</v>
      </c>
      <c r="O9426" t="s">
        <v>78</v>
      </c>
      <c r="P9426" t="s">
        <v>3892</v>
      </c>
      <c r="Q9426" t="s">
        <v>3893</v>
      </c>
      <c r="R9426" t="s">
        <v>122</v>
      </c>
      <c r="S9426" t="s">
        <v>127</v>
      </c>
      <c r="T9426">
        <v>1</v>
      </c>
      <c r="U9426" t="s">
        <v>475</v>
      </c>
      <c r="W9426" t="s">
        <v>386</v>
      </c>
    </row>
    <row r="9427" spans="1:23" x14ac:dyDescent="0.25">
      <c r="A9427" t="s">
        <v>508</v>
      </c>
      <c r="B9427" s="1">
        <v>43628</v>
      </c>
      <c r="C9427">
        <v>50000</v>
      </c>
      <c r="D9427" t="s">
        <v>1489</v>
      </c>
      <c r="E9427" t="s">
        <v>1489</v>
      </c>
      <c r="F9427" t="s">
        <v>3889</v>
      </c>
      <c r="G9427" t="s">
        <v>80</v>
      </c>
      <c r="H9427" t="s">
        <v>395</v>
      </c>
      <c r="I9427" t="s">
        <v>395</v>
      </c>
      <c r="J9427" t="s">
        <v>9</v>
      </c>
      <c r="K9427" t="s">
        <v>9</v>
      </c>
      <c r="L9427" t="s">
        <v>3890</v>
      </c>
      <c r="O9427" t="s">
        <v>80</v>
      </c>
      <c r="P9427" t="s">
        <v>509</v>
      </c>
      <c r="Q9427" t="s">
        <v>3891</v>
      </c>
      <c r="R9427" t="s">
        <v>224</v>
      </c>
      <c r="S9427" t="s">
        <v>127</v>
      </c>
      <c r="T9427">
        <v>1</v>
      </c>
      <c r="U9427" t="s">
        <v>475</v>
      </c>
      <c r="W9427" t="s">
        <v>386</v>
      </c>
    </row>
    <row r="9428" spans="1:23" x14ac:dyDescent="0.25">
      <c r="A9428" t="s">
        <v>544</v>
      </c>
      <c r="B9428" s="1">
        <v>43628</v>
      </c>
      <c r="C9428">
        <v>-31.85</v>
      </c>
      <c r="D9428" t="s">
        <v>3857</v>
      </c>
      <c r="E9428" t="s">
        <v>3857</v>
      </c>
      <c r="F9428" t="s">
        <v>3888</v>
      </c>
      <c r="G9428" t="s">
        <v>117</v>
      </c>
      <c r="H9428" t="s">
        <v>45</v>
      </c>
      <c r="I9428" t="s">
        <v>45</v>
      </c>
      <c r="J9428" t="s">
        <v>3859</v>
      </c>
      <c r="K9428" t="s">
        <v>1280</v>
      </c>
      <c r="O9428" t="s">
        <v>117</v>
      </c>
      <c r="P9428" t="s">
        <v>9</v>
      </c>
      <c r="Q9428" t="s">
        <v>3874</v>
      </c>
      <c r="R9428" t="s">
        <v>122</v>
      </c>
      <c r="S9428" t="s">
        <v>127</v>
      </c>
      <c r="T9428">
        <v>12</v>
      </c>
      <c r="U9428" t="s">
        <v>475</v>
      </c>
      <c r="W9428" t="s">
        <v>386</v>
      </c>
    </row>
    <row r="9429" spans="1:23" x14ac:dyDescent="0.25">
      <c r="A9429" t="s">
        <v>544</v>
      </c>
      <c r="B9429" s="1">
        <v>43628</v>
      </c>
      <c r="C9429">
        <v>-21.54</v>
      </c>
      <c r="D9429" t="s">
        <v>938</v>
      </c>
      <c r="E9429" t="s">
        <v>938</v>
      </c>
      <c r="F9429" t="s">
        <v>3836</v>
      </c>
      <c r="G9429" t="s">
        <v>104</v>
      </c>
      <c r="H9429" t="s">
        <v>7</v>
      </c>
      <c r="I9429" t="s">
        <v>7</v>
      </c>
      <c r="J9429" t="s">
        <v>9</v>
      </c>
      <c r="O9429" t="s">
        <v>104</v>
      </c>
      <c r="P9429" t="s">
        <v>9</v>
      </c>
      <c r="Q9429" t="s">
        <v>9</v>
      </c>
      <c r="R9429" t="s">
        <v>122</v>
      </c>
      <c r="S9429" t="s">
        <v>127</v>
      </c>
      <c r="T9429">
        <v>12</v>
      </c>
      <c r="U9429" t="s">
        <v>475</v>
      </c>
      <c r="W9429" t="s">
        <v>386</v>
      </c>
    </row>
    <row r="9430" spans="1:23" x14ac:dyDescent="0.25">
      <c r="A9430" t="s">
        <v>356</v>
      </c>
      <c r="B9430" s="1">
        <v>43628</v>
      </c>
      <c r="C9430">
        <v>26.13</v>
      </c>
      <c r="D9430" t="s">
        <v>6618</v>
      </c>
      <c r="E9430" t="s">
        <v>6618</v>
      </c>
      <c r="F9430" t="s">
        <v>8337</v>
      </c>
      <c r="G9430" t="s">
        <v>89</v>
      </c>
      <c r="H9430" t="s">
        <v>69</v>
      </c>
      <c r="I9430" t="s">
        <v>69</v>
      </c>
      <c r="J9430" t="s">
        <v>9</v>
      </c>
      <c r="O9430" t="s">
        <v>89</v>
      </c>
      <c r="P9430" t="s">
        <v>9</v>
      </c>
      <c r="Q9430" t="s">
        <v>9</v>
      </c>
      <c r="R9430" t="s">
        <v>224</v>
      </c>
      <c r="S9430" t="s">
        <v>127</v>
      </c>
      <c r="T9430">
        <v>1</v>
      </c>
      <c r="U9430" t="s">
        <v>475</v>
      </c>
      <c r="W9430" t="s">
        <v>386</v>
      </c>
    </row>
    <row r="9431" spans="1:23" x14ac:dyDescent="0.25">
      <c r="A9431" t="s">
        <v>356</v>
      </c>
      <c r="B9431" s="1">
        <v>43628</v>
      </c>
      <c r="C9431">
        <v>26.81</v>
      </c>
      <c r="D9431" t="s">
        <v>6618</v>
      </c>
      <c r="E9431" t="s">
        <v>6618</v>
      </c>
      <c r="F9431" t="s">
        <v>8335</v>
      </c>
      <c r="G9431" t="s">
        <v>89</v>
      </c>
      <c r="H9431" t="s">
        <v>69</v>
      </c>
      <c r="I9431" t="s">
        <v>69</v>
      </c>
      <c r="J9431" t="s">
        <v>9</v>
      </c>
      <c r="O9431" t="s">
        <v>89</v>
      </c>
      <c r="P9431" t="s">
        <v>9</v>
      </c>
      <c r="Q9431" t="s">
        <v>9</v>
      </c>
      <c r="R9431" t="s">
        <v>224</v>
      </c>
      <c r="S9431" t="s">
        <v>127</v>
      </c>
      <c r="T9431">
        <v>1</v>
      </c>
      <c r="U9431" t="s">
        <v>475</v>
      </c>
      <c r="W9431" t="s">
        <v>386</v>
      </c>
    </row>
    <row r="9432" spans="1:23" x14ac:dyDescent="0.25">
      <c r="A9432" t="s">
        <v>356</v>
      </c>
      <c r="B9432" s="1">
        <v>43628</v>
      </c>
      <c r="C9432">
        <v>138.77000000000001</v>
      </c>
      <c r="D9432" t="s">
        <v>6618</v>
      </c>
      <c r="E9432" t="s">
        <v>6618</v>
      </c>
      <c r="F9432" t="s">
        <v>8336</v>
      </c>
      <c r="G9432" t="s">
        <v>89</v>
      </c>
      <c r="H9432" t="s">
        <v>69</v>
      </c>
      <c r="I9432" t="s">
        <v>69</v>
      </c>
      <c r="J9432" t="s">
        <v>9</v>
      </c>
      <c r="O9432" t="s">
        <v>89</v>
      </c>
      <c r="P9432" t="s">
        <v>9</v>
      </c>
      <c r="Q9432" t="s">
        <v>9</v>
      </c>
      <c r="R9432" t="s">
        <v>224</v>
      </c>
      <c r="S9432" t="s">
        <v>127</v>
      </c>
      <c r="T9432">
        <v>1</v>
      </c>
      <c r="U9432" t="s">
        <v>475</v>
      </c>
      <c r="W9432" t="s">
        <v>386</v>
      </c>
    </row>
    <row r="9433" spans="1:23" x14ac:dyDescent="0.25">
      <c r="A9433" t="s">
        <v>356</v>
      </c>
      <c r="B9433" s="1">
        <v>43628</v>
      </c>
      <c r="C9433">
        <v>138.77000000000001</v>
      </c>
      <c r="D9433" t="s">
        <v>6618</v>
      </c>
      <c r="E9433" t="s">
        <v>6618</v>
      </c>
      <c r="F9433" t="s">
        <v>8336</v>
      </c>
      <c r="G9433" t="s">
        <v>89</v>
      </c>
      <c r="H9433" t="s">
        <v>69</v>
      </c>
      <c r="I9433" t="s">
        <v>69</v>
      </c>
      <c r="J9433" t="s">
        <v>9</v>
      </c>
      <c r="O9433" t="s">
        <v>89</v>
      </c>
      <c r="P9433" t="s">
        <v>9</v>
      </c>
      <c r="Q9433" t="s">
        <v>9</v>
      </c>
      <c r="R9433" t="s">
        <v>224</v>
      </c>
      <c r="S9433" t="s">
        <v>127</v>
      </c>
      <c r="T9433">
        <v>1</v>
      </c>
      <c r="U9433" t="s">
        <v>475</v>
      </c>
      <c r="W9433" t="s">
        <v>386</v>
      </c>
    </row>
    <row r="9434" spans="1:23" x14ac:dyDescent="0.25">
      <c r="A9434" t="s">
        <v>6411</v>
      </c>
      <c r="B9434" s="1">
        <v>43628</v>
      </c>
      <c r="C9434">
        <v>-278.27999999999997</v>
      </c>
      <c r="D9434" t="s">
        <v>8318</v>
      </c>
      <c r="E9434" t="s">
        <v>8318</v>
      </c>
      <c r="F9434" t="s">
        <v>8319</v>
      </c>
      <c r="G9434" t="s">
        <v>89</v>
      </c>
      <c r="H9434" t="s">
        <v>229</v>
      </c>
      <c r="I9434" t="s">
        <v>229</v>
      </c>
      <c r="J9434" t="s">
        <v>9</v>
      </c>
      <c r="O9434" t="s">
        <v>89</v>
      </c>
      <c r="P9434" t="s">
        <v>9</v>
      </c>
      <c r="Q9434" t="s">
        <v>9</v>
      </c>
      <c r="R9434" t="s">
        <v>224</v>
      </c>
      <c r="S9434" t="s">
        <v>127</v>
      </c>
      <c r="T9434">
        <v>1</v>
      </c>
      <c r="U9434" t="s">
        <v>475</v>
      </c>
      <c r="W9434" t="s">
        <v>386</v>
      </c>
    </row>
    <row r="9435" spans="1:23" x14ac:dyDescent="0.25">
      <c r="A9435" t="s">
        <v>356</v>
      </c>
      <c r="B9435" s="1">
        <v>43628</v>
      </c>
      <c r="C9435">
        <v>71.88</v>
      </c>
      <c r="D9435" t="s">
        <v>6618</v>
      </c>
      <c r="E9435" t="s">
        <v>6618</v>
      </c>
      <c r="F9435" t="s">
        <v>8339</v>
      </c>
      <c r="G9435" t="s">
        <v>89</v>
      </c>
      <c r="H9435" t="s">
        <v>69</v>
      </c>
      <c r="I9435" t="s">
        <v>69</v>
      </c>
      <c r="J9435" t="s">
        <v>9</v>
      </c>
      <c r="O9435" t="s">
        <v>89</v>
      </c>
      <c r="P9435" t="s">
        <v>9</v>
      </c>
      <c r="Q9435" t="s">
        <v>9</v>
      </c>
      <c r="R9435" t="s">
        <v>224</v>
      </c>
      <c r="S9435" t="s">
        <v>127</v>
      </c>
      <c r="T9435">
        <v>1</v>
      </c>
      <c r="U9435" t="s">
        <v>475</v>
      </c>
      <c r="W9435" t="s">
        <v>386</v>
      </c>
    </row>
    <row r="9436" spans="1:23" x14ac:dyDescent="0.25">
      <c r="A9436" t="s">
        <v>356</v>
      </c>
      <c r="B9436" s="1">
        <v>43628</v>
      </c>
      <c r="C9436">
        <v>65.77</v>
      </c>
      <c r="D9436" t="s">
        <v>6637</v>
      </c>
      <c r="E9436" t="s">
        <v>6637</v>
      </c>
      <c r="F9436" t="s">
        <v>8338</v>
      </c>
      <c r="G9436" t="s">
        <v>89</v>
      </c>
      <c r="H9436" t="s">
        <v>69</v>
      </c>
      <c r="I9436" t="s">
        <v>69</v>
      </c>
      <c r="J9436" t="s">
        <v>9</v>
      </c>
      <c r="O9436" t="s">
        <v>89</v>
      </c>
      <c r="P9436" t="s">
        <v>9</v>
      </c>
      <c r="Q9436" t="s">
        <v>9</v>
      </c>
      <c r="R9436" t="s">
        <v>224</v>
      </c>
      <c r="S9436" t="s">
        <v>127</v>
      </c>
      <c r="T9436">
        <v>1</v>
      </c>
      <c r="U9436" t="s">
        <v>475</v>
      </c>
      <c r="W9436" t="s">
        <v>386</v>
      </c>
    </row>
    <row r="9437" spans="1:23" x14ac:dyDescent="0.25">
      <c r="A9437" t="s">
        <v>413</v>
      </c>
      <c r="B9437" s="1">
        <v>43628</v>
      </c>
      <c r="C9437">
        <v>0.56999999999999995</v>
      </c>
      <c r="D9437" t="s">
        <v>3882</v>
      </c>
      <c r="E9437" t="s">
        <v>3882</v>
      </c>
      <c r="F9437" t="s">
        <v>3884</v>
      </c>
      <c r="G9437" t="s">
        <v>92</v>
      </c>
      <c r="H9437" t="s">
        <v>71</v>
      </c>
      <c r="I9437" t="s">
        <v>71</v>
      </c>
      <c r="J9437" t="s">
        <v>9</v>
      </c>
      <c r="O9437" t="s">
        <v>92</v>
      </c>
      <c r="P9437" t="s">
        <v>9</v>
      </c>
      <c r="Q9437" t="s">
        <v>9</v>
      </c>
      <c r="R9437" t="s">
        <v>92</v>
      </c>
      <c r="S9437" t="s">
        <v>127</v>
      </c>
      <c r="T9437">
        <v>12</v>
      </c>
      <c r="U9437" t="s">
        <v>475</v>
      </c>
      <c r="W9437" t="s">
        <v>386</v>
      </c>
    </row>
    <row r="9438" spans="1:23" x14ac:dyDescent="0.25">
      <c r="A9438" t="s">
        <v>413</v>
      </c>
      <c r="B9438" s="1">
        <v>43628</v>
      </c>
      <c r="C9438">
        <v>0.35</v>
      </c>
      <c r="D9438" t="s">
        <v>3882</v>
      </c>
      <c r="E9438" t="s">
        <v>3882</v>
      </c>
      <c r="F9438" t="s">
        <v>3884</v>
      </c>
      <c r="G9438" t="s">
        <v>92</v>
      </c>
      <c r="H9438" t="s">
        <v>71</v>
      </c>
      <c r="I9438" t="s">
        <v>71</v>
      </c>
      <c r="J9438" t="s">
        <v>9</v>
      </c>
      <c r="O9438" t="s">
        <v>92</v>
      </c>
      <c r="P9438" t="s">
        <v>3699</v>
      </c>
      <c r="Q9438" t="s">
        <v>9</v>
      </c>
      <c r="R9438" t="s">
        <v>92</v>
      </c>
      <c r="S9438" t="s">
        <v>127</v>
      </c>
      <c r="T9438">
        <v>12</v>
      </c>
      <c r="U9438" t="s">
        <v>475</v>
      </c>
      <c r="W9438" t="s">
        <v>386</v>
      </c>
    </row>
    <row r="9439" spans="1:23" x14ac:dyDescent="0.25">
      <c r="A9439" t="s">
        <v>3639</v>
      </c>
      <c r="B9439" s="1">
        <v>43628</v>
      </c>
      <c r="C9439">
        <v>-32.43</v>
      </c>
      <c r="D9439" t="s">
        <v>495</v>
      </c>
      <c r="E9439" t="s">
        <v>495</v>
      </c>
      <c r="F9439" t="s">
        <v>3784</v>
      </c>
      <c r="G9439" t="s">
        <v>104</v>
      </c>
      <c r="H9439" t="s">
        <v>16</v>
      </c>
      <c r="I9439" t="s">
        <v>16</v>
      </c>
      <c r="J9439" t="s">
        <v>9</v>
      </c>
      <c r="O9439" t="s">
        <v>104</v>
      </c>
      <c r="P9439" t="s">
        <v>9</v>
      </c>
      <c r="Q9439" t="s">
        <v>9</v>
      </c>
      <c r="R9439" t="s">
        <v>122</v>
      </c>
      <c r="S9439" t="s">
        <v>127</v>
      </c>
      <c r="T9439">
        <v>12</v>
      </c>
      <c r="U9439" t="s">
        <v>475</v>
      </c>
      <c r="W9439" t="s">
        <v>386</v>
      </c>
    </row>
    <row r="9440" spans="1:23" x14ac:dyDescent="0.25">
      <c r="A9440" t="s">
        <v>356</v>
      </c>
      <c r="B9440" s="1">
        <v>43628</v>
      </c>
      <c r="C9440">
        <v>26.13</v>
      </c>
      <c r="D9440" t="s">
        <v>6618</v>
      </c>
      <c r="E9440" t="s">
        <v>6618</v>
      </c>
      <c r="F9440" t="s">
        <v>8337</v>
      </c>
      <c r="G9440" t="s">
        <v>89</v>
      </c>
      <c r="H9440" t="s">
        <v>69</v>
      </c>
      <c r="I9440" t="s">
        <v>69</v>
      </c>
      <c r="J9440" t="s">
        <v>9</v>
      </c>
      <c r="O9440" t="s">
        <v>89</v>
      </c>
      <c r="P9440" t="s">
        <v>9</v>
      </c>
      <c r="Q9440" t="s">
        <v>9</v>
      </c>
      <c r="R9440" t="s">
        <v>224</v>
      </c>
      <c r="S9440" t="s">
        <v>127</v>
      </c>
      <c r="T9440">
        <v>1</v>
      </c>
      <c r="U9440" t="s">
        <v>475</v>
      </c>
      <c r="W9440" t="s">
        <v>386</v>
      </c>
    </row>
    <row r="9441" spans="1:23" x14ac:dyDescent="0.25">
      <c r="A9441" t="s">
        <v>356</v>
      </c>
      <c r="B9441" s="1">
        <v>43628</v>
      </c>
      <c r="C9441">
        <v>65.77</v>
      </c>
      <c r="D9441" t="s">
        <v>6637</v>
      </c>
      <c r="E9441" t="s">
        <v>6637</v>
      </c>
      <c r="F9441" t="s">
        <v>8338</v>
      </c>
      <c r="G9441" t="s">
        <v>89</v>
      </c>
      <c r="H9441" t="s">
        <v>69</v>
      </c>
      <c r="I9441" t="s">
        <v>69</v>
      </c>
      <c r="J9441" t="s">
        <v>9</v>
      </c>
      <c r="O9441" t="s">
        <v>89</v>
      </c>
      <c r="P9441" t="s">
        <v>9</v>
      </c>
      <c r="Q9441" t="s">
        <v>9</v>
      </c>
      <c r="R9441" t="s">
        <v>224</v>
      </c>
      <c r="S9441" t="s">
        <v>127</v>
      </c>
      <c r="T9441">
        <v>1</v>
      </c>
      <c r="U9441" t="s">
        <v>475</v>
      </c>
      <c r="W9441" t="s">
        <v>386</v>
      </c>
    </row>
    <row r="9442" spans="1:23" x14ac:dyDescent="0.25">
      <c r="A9442" t="s">
        <v>356</v>
      </c>
      <c r="B9442" s="1">
        <v>43628</v>
      </c>
      <c r="C9442">
        <v>71.88</v>
      </c>
      <c r="D9442" t="s">
        <v>6618</v>
      </c>
      <c r="E9442" t="s">
        <v>6618</v>
      </c>
      <c r="F9442" t="s">
        <v>8339</v>
      </c>
      <c r="G9442" t="s">
        <v>89</v>
      </c>
      <c r="H9442" t="s">
        <v>69</v>
      </c>
      <c r="I9442" t="s">
        <v>69</v>
      </c>
      <c r="J9442" t="s">
        <v>9</v>
      </c>
      <c r="O9442" t="s">
        <v>89</v>
      </c>
      <c r="P9442" t="s">
        <v>9</v>
      </c>
      <c r="Q9442" t="s">
        <v>9</v>
      </c>
      <c r="R9442" t="s">
        <v>224</v>
      </c>
      <c r="S9442" t="s">
        <v>127</v>
      </c>
      <c r="T9442">
        <v>1</v>
      </c>
      <c r="U9442" t="s">
        <v>475</v>
      </c>
      <c r="W9442" t="s">
        <v>386</v>
      </c>
    </row>
    <row r="9443" spans="1:23" x14ac:dyDescent="0.25">
      <c r="A9443" t="s">
        <v>356</v>
      </c>
      <c r="B9443" s="1">
        <v>43628</v>
      </c>
      <c r="C9443">
        <v>26.81</v>
      </c>
      <c r="D9443" t="s">
        <v>6618</v>
      </c>
      <c r="E9443" t="s">
        <v>6618</v>
      </c>
      <c r="F9443" t="s">
        <v>8335</v>
      </c>
      <c r="G9443" t="s">
        <v>89</v>
      </c>
      <c r="H9443" t="s">
        <v>69</v>
      </c>
      <c r="I9443" t="s">
        <v>69</v>
      </c>
      <c r="J9443" t="s">
        <v>9</v>
      </c>
      <c r="O9443" t="s">
        <v>89</v>
      </c>
      <c r="P9443" t="s">
        <v>9</v>
      </c>
      <c r="Q9443" t="s">
        <v>9</v>
      </c>
      <c r="R9443" t="s">
        <v>224</v>
      </c>
      <c r="S9443" t="s">
        <v>127</v>
      </c>
      <c r="T9443">
        <v>1</v>
      </c>
      <c r="U9443" t="s">
        <v>475</v>
      </c>
      <c r="W9443" t="s">
        <v>386</v>
      </c>
    </row>
    <row r="9444" spans="1:23" x14ac:dyDescent="0.25">
      <c r="A9444" t="s">
        <v>492</v>
      </c>
      <c r="B9444" s="1">
        <v>43627</v>
      </c>
      <c r="C9444">
        <v>-48.44</v>
      </c>
      <c r="D9444" t="s">
        <v>3894</v>
      </c>
      <c r="E9444" t="s">
        <v>3894</v>
      </c>
      <c r="F9444" t="s">
        <v>3895</v>
      </c>
      <c r="G9444" t="s">
        <v>13</v>
      </c>
      <c r="H9444" t="s">
        <v>40</v>
      </c>
      <c r="I9444" t="s">
        <v>40</v>
      </c>
      <c r="J9444" t="s">
        <v>9</v>
      </c>
      <c r="O9444" t="s">
        <v>13</v>
      </c>
      <c r="P9444" t="s">
        <v>9</v>
      </c>
      <c r="Q9444" t="s">
        <v>9</v>
      </c>
      <c r="R9444" t="s">
        <v>122</v>
      </c>
      <c r="S9444" t="s">
        <v>127</v>
      </c>
      <c r="T9444">
        <v>1</v>
      </c>
      <c r="U9444" t="s">
        <v>475</v>
      </c>
      <c r="W9444" t="s">
        <v>386</v>
      </c>
    </row>
    <row r="9445" spans="1:23" x14ac:dyDescent="0.25">
      <c r="A9445" t="s">
        <v>492</v>
      </c>
      <c r="B9445" s="1">
        <v>43627</v>
      </c>
      <c r="C9445">
        <v>-10</v>
      </c>
      <c r="D9445" t="s">
        <v>3896</v>
      </c>
      <c r="E9445" t="s">
        <v>3896</v>
      </c>
      <c r="F9445" t="s">
        <v>3897</v>
      </c>
      <c r="G9445" t="s">
        <v>10</v>
      </c>
      <c r="H9445" t="s">
        <v>70</v>
      </c>
      <c r="I9445" t="s">
        <v>70</v>
      </c>
      <c r="J9445" t="s">
        <v>9</v>
      </c>
      <c r="O9445" t="s">
        <v>10</v>
      </c>
      <c r="P9445" t="s">
        <v>9</v>
      </c>
      <c r="Q9445" t="s">
        <v>9</v>
      </c>
      <c r="R9445" t="s">
        <v>122</v>
      </c>
      <c r="S9445" t="s">
        <v>127</v>
      </c>
      <c r="T9445">
        <v>12</v>
      </c>
      <c r="U9445" t="s">
        <v>475</v>
      </c>
      <c r="W9445" t="s">
        <v>386</v>
      </c>
    </row>
    <row r="9446" spans="1:23" x14ac:dyDescent="0.25">
      <c r="A9446" t="s">
        <v>492</v>
      </c>
      <c r="B9446" s="1">
        <v>43627</v>
      </c>
      <c r="C9446">
        <v>-5.49</v>
      </c>
      <c r="D9446" t="s">
        <v>3501</v>
      </c>
      <c r="E9446" t="s">
        <v>3501</v>
      </c>
      <c r="F9446" t="s">
        <v>3502</v>
      </c>
      <c r="G9446" t="s">
        <v>117</v>
      </c>
      <c r="H9446" t="s">
        <v>44</v>
      </c>
      <c r="I9446" t="s">
        <v>44</v>
      </c>
      <c r="J9446" t="s">
        <v>9</v>
      </c>
      <c r="O9446" t="s">
        <v>117</v>
      </c>
      <c r="P9446" t="s">
        <v>9</v>
      </c>
      <c r="Q9446" t="s">
        <v>3903</v>
      </c>
      <c r="R9446" t="s">
        <v>122</v>
      </c>
      <c r="S9446" t="s">
        <v>127</v>
      </c>
      <c r="T9446">
        <v>12</v>
      </c>
      <c r="U9446" t="s">
        <v>475</v>
      </c>
      <c r="W9446" t="s">
        <v>386</v>
      </c>
    </row>
    <row r="9447" spans="1:23" x14ac:dyDescent="0.25">
      <c r="A9447" t="s">
        <v>6411</v>
      </c>
      <c r="B9447" s="1">
        <v>43627</v>
      </c>
      <c r="C9447">
        <v>278.27999999999997</v>
      </c>
      <c r="D9447" t="s">
        <v>8318</v>
      </c>
      <c r="E9447" t="s">
        <v>8318</v>
      </c>
      <c r="F9447" t="s">
        <v>8319</v>
      </c>
      <c r="G9447" t="s">
        <v>89</v>
      </c>
      <c r="H9447" t="s">
        <v>69</v>
      </c>
      <c r="I9447" t="s">
        <v>69</v>
      </c>
      <c r="J9447" t="s">
        <v>9</v>
      </c>
      <c r="O9447" t="s">
        <v>89</v>
      </c>
      <c r="P9447" t="s">
        <v>9</v>
      </c>
      <c r="Q9447" t="s">
        <v>9</v>
      </c>
      <c r="R9447" t="s">
        <v>224</v>
      </c>
      <c r="S9447" t="s">
        <v>127</v>
      </c>
      <c r="T9447">
        <v>1</v>
      </c>
      <c r="U9447" t="s">
        <v>475</v>
      </c>
      <c r="W9447" t="s">
        <v>386</v>
      </c>
    </row>
    <row r="9448" spans="1:23" x14ac:dyDescent="0.25">
      <c r="A9448" t="s">
        <v>19</v>
      </c>
      <c r="B9448" s="1">
        <v>43627</v>
      </c>
      <c r="C9448">
        <v>15000</v>
      </c>
      <c r="D9448" t="s">
        <v>3622</v>
      </c>
      <c r="E9448" t="s">
        <v>3622</v>
      </c>
      <c r="F9448" t="s">
        <v>3901</v>
      </c>
      <c r="G9448" t="s">
        <v>55</v>
      </c>
      <c r="H9448" t="s">
        <v>225</v>
      </c>
      <c r="I9448" t="s">
        <v>225</v>
      </c>
      <c r="J9448" t="s">
        <v>3877</v>
      </c>
      <c r="O9448" t="s">
        <v>55</v>
      </c>
      <c r="P9448" t="s">
        <v>9</v>
      </c>
      <c r="Q9448" t="s">
        <v>3902</v>
      </c>
      <c r="R9448" t="s">
        <v>224</v>
      </c>
      <c r="S9448" t="s">
        <v>126</v>
      </c>
      <c r="T9448">
        <v>0</v>
      </c>
      <c r="U9448" t="s">
        <v>475</v>
      </c>
      <c r="V9448" t="s">
        <v>6075</v>
      </c>
      <c r="W9448" t="s">
        <v>386</v>
      </c>
    </row>
    <row r="9449" spans="1:23" x14ac:dyDescent="0.25">
      <c r="A9449" t="s">
        <v>19</v>
      </c>
      <c r="B9449" s="1">
        <v>43627</v>
      </c>
      <c r="C9449">
        <v>330.84</v>
      </c>
      <c r="D9449" t="s">
        <v>1775</v>
      </c>
      <c r="E9449" t="s">
        <v>1775</v>
      </c>
      <c r="F9449" t="s">
        <v>3829</v>
      </c>
      <c r="G9449" t="s">
        <v>55</v>
      </c>
      <c r="H9449" t="s">
        <v>76</v>
      </c>
      <c r="I9449" t="s">
        <v>76</v>
      </c>
      <c r="J9449" t="s">
        <v>3898</v>
      </c>
      <c r="O9449" t="s">
        <v>55</v>
      </c>
      <c r="P9449" t="s">
        <v>9</v>
      </c>
      <c r="Q9449" t="s">
        <v>3899</v>
      </c>
      <c r="R9449" t="s">
        <v>224</v>
      </c>
      <c r="S9449" t="s">
        <v>126</v>
      </c>
      <c r="T9449">
        <v>12</v>
      </c>
      <c r="U9449" t="s">
        <v>475</v>
      </c>
      <c r="V9449" t="s">
        <v>6075</v>
      </c>
      <c r="W9449" t="s">
        <v>386</v>
      </c>
    </row>
    <row r="9450" spans="1:23" x14ac:dyDescent="0.25">
      <c r="A9450" t="s">
        <v>492</v>
      </c>
      <c r="B9450" s="1">
        <v>43627</v>
      </c>
      <c r="C9450">
        <v>-20</v>
      </c>
      <c r="D9450" t="s">
        <v>3904</v>
      </c>
      <c r="E9450" t="s">
        <v>3904</v>
      </c>
      <c r="F9450" t="s">
        <v>3900</v>
      </c>
      <c r="G9450" t="s">
        <v>55</v>
      </c>
      <c r="H9450" t="s">
        <v>76</v>
      </c>
      <c r="I9450" t="s">
        <v>76</v>
      </c>
      <c r="J9450" t="s">
        <v>3790</v>
      </c>
      <c r="O9450" t="s">
        <v>55</v>
      </c>
      <c r="P9450" t="s">
        <v>9</v>
      </c>
      <c r="Q9450" t="s">
        <v>3830</v>
      </c>
      <c r="R9450" t="s">
        <v>224</v>
      </c>
      <c r="S9450" t="s">
        <v>126</v>
      </c>
      <c r="T9450">
        <v>12</v>
      </c>
      <c r="U9450" t="s">
        <v>475</v>
      </c>
      <c r="V9450" t="s">
        <v>6075</v>
      </c>
      <c r="W9450" t="s">
        <v>386</v>
      </c>
    </row>
    <row r="9451" spans="1:23" x14ac:dyDescent="0.25">
      <c r="A9451" t="s">
        <v>492</v>
      </c>
      <c r="B9451" s="1">
        <v>43627</v>
      </c>
      <c r="C9451">
        <v>-10</v>
      </c>
      <c r="D9451" t="s">
        <v>3904</v>
      </c>
      <c r="E9451" t="s">
        <v>3904</v>
      </c>
      <c r="F9451" t="s">
        <v>3900</v>
      </c>
      <c r="G9451" t="s">
        <v>117</v>
      </c>
      <c r="H9451" t="s">
        <v>45</v>
      </c>
      <c r="I9451" t="s">
        <v>45</v>
      </c>
      <c r="J9451" t="s">
        <v>3790</v>
      </c>
      <c r="K9451" t="s">
        <v>1280</v>
      </c>
      <c r="O9451" t="s">
        <v>117</v>
      </c>
      <c r="P9451" t="s">
        <v>9</v>
      </c>
      <c r="Q9451" t="s">
        <v>3905</v>
      </c>
      <c r="R9451" t="s">
        <v>122</v>
      </c>
      <c r="S9451" t="s">
        <v>127</v>
      </c>
      <c r="T9451">
        <v>12</v>
      </c>
      <c r="U9451" t="s">
        <v>475</v>
      </c>
      <c r="W9451" t="s">
        <v>386</v>
      </c>
    </row>
    <row r="9452" spans="1:23" x14ac:dyDescent="0.25">
      <c r="A9452" t="s">
        <v>492</v>
      </c>
      <c r="B9452" s="1">
        <v>43627</v>
      </c>
      <c r="C9452">
        <v>-193.8</v>
      </c>
      <c r="D9452" t="s">
        <v>3857</v>
      </c>
      <c r="E9452" t="s">
        <v>3857</v>
      </c>
      <c r="F9452" t="s">
        <v>3900</v>
      </c>
      <c r="G9452" t="s">
        <v>55</v>
      </c>
      <c r="H9452" t="s">
        <v>76</v>
      </c>
      <c r="I9452" t="s">
        <v>76</v>
      </c>
      <c r="J9452" t="s">
        <v>3859</v>
      </c>
      <c r="O9452" t="s">
        <v>55</v>
      </c>
      <c r="P9452" t="s">
        <v>9</v>
      </c>
      <c r="Q9452" t="s">
        <v>3867</v>
      </c>
      <c r="R9452" t="s">
        <v>224</v>
      </c>
      <c r="S9452" t="s">
        <v>126</v>
      </c>
      <c r="T9452">
        <v>12</v>
      </c>
      <c r="U9452" t="s">
        <v>475</v>
      </c>
      <c r="V9452" t="s">
        <v>6075</v>
      </c>
      <c r="W9452" t="s">
        <v>386</v>
      </c>
    </row>
    <row r="9453" spans="1:23" x14ac:dyDescent="0.25">
      <c r="A9453" t="s">
        <v>492</v>
      </c>
      <c r="B9453" s="1">
        <v>43627</v>
      </c>
      <c r="C9453">
        <v>-30</v>
      </c>
      <c r="D9453" t="s">
        <v>3560</v>
      </c>
      <c r="E9453" t="s">
        <v>3560</v>
      </c>
      <c r="F9453" t="s">
        <v>3900</v>
      </c>
      <c r="G9453" t="s">
        <v>55</v>
      </c>
      <c r="H9453" t="s">
        <v>76</v>
      </c>
      <c r="I9453" t="s">
        <v>76</v>
      </c>
      <c r="J9453" t="s">
        <v>3859</v>
      </c>
      <c r="O9453" t="s">
        <v>55</v>
      </c>
      <c r="P9453" t="s">
        <v>9</v>
      </c>
      <c r="Q9453" t="s">
        <v>3867</v>
      </c>
      <c r="R9453" t="s">
        <v>224</v>
      </c>
      <c r="S9453" t="s">
        <v>126</v>
      </c>
      <c r="T9453">
        <v>12</v>
      </c>
      <c r="U9453" t="s">
        <v>475</v>
      </c>
      <c r="V9453" t="s">
        <v>6075</v>
      </c>
      <c r="W9453" t="s">
        <v>386</v>
      </c>
    </row>
    <row r="9454" spans="1:23" x14ac:dyDescent="0.25">
      <c r="A9454" t="s">
        <v>492</v>
      </c>
      <c r="B9454" s="1">
        <v>43627</v>
      </c>
      <c r="C9454">
        <v>-30</v>
      </c>
      <c r="D9454" t="s">
        <v>3906</v>
      </c>
      <c r="E9454" t="s">
        <v>3906</v>
      </c>
      <c r="F9454" t="s">
        <v>3900</v>
      </c>
      <c r="G9454" t="s">
        <v>55</v>
      </c>
      <c r="H9454" t="s">
        <v>76</v>
      </c>
      <c r="I9454" t="s">
        <v>76</v>
      </c>
      <c r="J9454" t="s">
        <v>3859</v>
      </c>
      <c r="O9454" t="s">
        <v>55</v>
      </c>
      <c r="P9454" t="s">
        <v>9</v>
      </c>
      <c r="Q9454" t="s">
        <v>3867</v>
      </c>
      <c r="R9454" t="s">
        <v>224</v>
      </c>
      <c r="S9454" t="s">
        <v>126</v>
      </c>
      <c r="T9454">
        <v>12</v>
      </c>
      <c r="U9454" t="s">
        <v>475</v>
      </c>
      <c r="V9454" t="s">
        <v>6075</v>
      </c>
      <c r="W9454" t="s">
        <v>386</v>
      </c>
    </row>
    <row r="9455" spans="1:23" x14ac:dyDescent="0.25">
      <c r="A9455" t="s">
        <v>492</v>
      </c>
      <c r="B9455" s="1">
        <v>43627</v>
      </c>
      <c r="C9455">
        <v>-30</v>
      </c>
      <c r="D9455" t="s">
        <v>4950</v>
      </c>
      <c r="E9455" t="s">
        <v>4950</v>
      </c>
      <c r="F9455" t="s">
        <v>3900</v>
      </c>
      <c r="G9455" t="s">
        <v>55</v>
      </c>
      <c r="H9455" t="s">
        <v>76</v>
      </c>
      <c r="I9455" t="s">
        <v>76</v>
      </c>
      <c r="J9455" t="s">
        <v>3859</v>
      </c>
      <c r="O9455" t="s">
        <v>55</v>
      </c>
      <c r="P9455" t="s">
        <v>9</v>
      </c>
      <c r="Q9455" t="s">
        <v>3867</v>
      </c>
      <c r="R9455" t="s">
        <v>224</v>
      </c>
      <c r="S9455" t="s">
        <v>126</v>
      </c>
      <c r="T9455">
        <v>12</v>
      </c>
      <c r="U9455" t="s">
        <v>475</v>
      </c>
      <c r="V9455" t="s">
        <v>6075</v>
      </c>
      <c r="W9455" t="s">
        <v>386</v>
      </c>
    </row>
    <row r="9456" spans="1:23" x14ac:dyDescent="0.25">
      <c r="A9456" t="s">
        <v>19</v>
      </c>
      <c r="B9456" s="1">
        <v>43626</v>
      </c>
      <c r="C9456">
        <v>-10.25</v>
      </c>
      <c r="D9456" t="s">
        <v>85</v>
      </c>
      <c r="E9456" t="s">
        <v>85</v>
      </c>
      <c r="F9456" t="s">
        <v>3910</v>
      </c>
      <c r="G9456" t="s">
        <v>55</v>
      </c>
      <c r="H9456" t="s">
        <v>18</v>
      </c>
      <c r="I9456" t="s">
        <v>18</v>
      </c>
      <c r="J9456" t="s">
        <v>9</v>
      </c>
      <c r="O9456" t="s">
        <v>55</v>
      </c>
      <c r="P9456" t="s">
        <v>9</v>
      </c>
      <c r="Q9456" t="s">
        <v>9</v>
      </c>
      <c r="R9456" t="s">
        <v>224</v>
      </c>
      <c r="S9456" t="s">
        <v>126</v>
      </c>
      <c r="T9456">
        <v>12</v>
      </c>
      <c r="U9456" t="s">
        <v>475</v>
      </c>
      <c r="W9456" t="s">
        <v>386</v>
      </c>
    </row>
    <row r="9457" spans="1:23" x14ac:dyDescent="0.25">
      <c r="A9457" t="s">
        <v>492</v>
      </c>
      <c r="B9457" s="1">
        <v>43626</v>
      </c>
      <c r="C9457">
        <v>-19.149999999999999</v>
      </c>
      <c r="D9457" t="s">
        <v>1853</v>
      </c>
      <c r="E9457" t="s">
        <v>1853</v>
      </c>
      <c r="F9457" t="s">
        <v>3907</v>
      </c>
      <c r="G9457" t="s">
        <v>121</v>
      </c>
      <c r="H9457" t="s">
        <v>153</v>
      </c>
      <c r="I9457" t="s">
        <v>153</v>
      </c>
      <c r="J9457" t="s">
        <v>3709</v>
      </c>
      <c r="O9457" t="s">
        <v>121</v>
      </c>
      <c r="P9457" t="s">
        <v>9</v>
      </c>
      <c r="Q9457" t="s">
        <v>3908</v>
      </c>
      <c r="R9457" t="s">
        <v>122</v>
      </c>
      <c r="S9457" t="s">
        <v>127</v>
      </c>
      <c r="T9457">
        <v>1</v>
      </c>
      <c r="U9457" t="s">
        <v>475</v>
      </c>
      <c r="W9457" t="s">
        <v>386</v>
      </c>
    </row>
    <row r="9458" spans="1:23" x14ac:dyDescent="0.25">
      <c r="A9458" t="s">
        <v>413</v>
      </c>
      <c r="B9458" s="1">
        <v>43626</v>
      </c>
      <c r="C9458">
        <v>-15000</v>
      </c>
      <c r="D9458" t="s">
        <v>621</v>
      </c>
      <c r="E9458" t="s">
        <v>621</v>
      </c>
      <c r="F9458" t="s">
        <v>1486</v>
      </c>
      <c r="G9458" t="s">
        <v>55</v>
      </c>
      <c r="H9458" t="s">
        <v>225</v>
      </c>
      <c r="I9458" t="s">
        <v>225</v>
      </c>
      <c r="J9458" t="s">
        <v>3877</v>
      </c>
      <c r="O9458" t="s">
        <v>55</v>
      </c>
      <c r="P9458" t="s">
        <v>9</v>
      </c>
      <c r="Q9458" t="s">
        <v>3909</v>
      </c>
      <c r="R9458" t="s">
        <v>224</v>
      </c>
      <c r="S9458" t="s">
        <v>126</v>
      </c>
      <c r="T9458">
        <v>0</v>
      </c>
      <c r="U9458" t="s">
        <v>475</v>
      </c>
      <c r="V9458" t="s">
        <v>6075</v>
      </c>
      <c r="W9458" t="s">
        <v>386</v>
      </c>
    </row>
    <row r="9459" spans="1:23" x14ac:dyDescent="0.25">
      <c r="A9459" t="s">
        <v>544</v>
      </c>
      <c r="B9459" s="1">
        <v>43625</v>
      </c>
      <c r="C9459">
        <v>-32.03</v>
      </c>
      <c r="D9459" t="s">
        <v>1383</v>
      </c>
      <c r="E9459" t="s">
        <v>1383</v>
      </c>
      <c r="F9459" t="s">
        <v>3494</v>
      </c>
      <c r="G9459" t="s">
        <v>105</v>
      </c>
      <c r="H9459" t="s">
        <v>28</v>
      </c>
      <c r="I9459" t="s">
        <v>28</v>
      </c>
      <c r="J9459" t="s">
        <v>3911</v>
      </c>
      <c r="K9459" t="s">
        <v>1285</v>
      </c>
      <c r="O9459" t="s">
        <v>105</v>
      </c>
      <c r="P9459" t="s">
        <v>9</v>
      </c>
      <c r="Q9459" t="s">
        <v>3912</v>
      </c>
      <c r="R9459" t="s">
        <v>122</v>
      </c>
      <c r="S9459" t="s">
        <v>124</v>
      </c>
      <c r="T9459">
        <v>1</v>
      </c>
      <c r="U9459" t="s">
        <v>475</v>
      </c>
      <c r="W9459" t="s">
        <v>386</v>
      </c>
    </row>
    <row r="9460" spans="1:23" x14ac:dyDescent="0.25">
      <c r="A9460" t="s">
        <v>544</v>
      </c>
      <c r="B9460" s="1">
        <v>43625</v>
      </c>
      <c r="C9460">
        <v>-16.829999999999998</v>
      </c>
      <c r="D9460" t="s">
        <v>1383</v>
      </c>
      <c r="E9460" t="s">
        <v>1383</v>
      </c>
      <c r="F9460" t="s">
        <v>3494</v>
      </c>
      <c r="G9460" t="s">
        <v>10</v>
      </c>
      <c r="H9460" t="s">
        <v>35</v>
      </c>
      <c r="I9460" t="s">
        <v>35</v>
      </c>
      <c r="J9460" t="s">
        <v>9</v>
      </c>
      <c r="O9460" t="s">
        <v>10</v>
      </c>
      <c r="P9460" t="s">
        <v>3892</v>
      </c>
      <c r="Q9460" t="s">
        <v>3913</v>
      </c>
      <c r="R9460" t="s">
        <v>122</v>
      </c>
      <c r="S9460" t="s">
        <v>127</v>
      </c>
      <c r="T9460">
        <v>12</v>
      </c>
      <c r="U9460" t="s">
        <v>475</v>
      </c>
      <c r="W9460" t="s">
        <v>386</v>
      </c>
    </row>
    <row r="9461" spans="1:23" x14ac:dyDescent="0.25">
      <c r="A9461" t="s">
        <v>3639</v>
      </c>
      <c r="B9461" s="1">
        <v>43625</v>
      </c>
      <c r="C9461">
        <v>-16.52</v>
      </c>
      <c r="D9461" t="s">
        <v>495</v>
      </c>
      <c r="E9461" t="s">
        <v>495</v>
      </c>
      <c r="F9461" t="s">
        <v>3784</v>
      </c>
      <c r="G9461" t="s">
        <v>120</v>
      </c>
      <c r="H9461" t="s">
        <v>308</v>
      </c>
      <c r="I9461" t="s">
        <v>308</v>
      </c>
      <c r="J9461" t="s">
        <v>9</v>
      </c>
      <c r="O9461" t="s">
        <v>120</v>
      </c>
      <c r="P9461" t="s">
        <v>9</v>
      </c>
      <c r="Q9461" t="s">
        <v>3914</v>
      </c>
      <c r="R9461" t="s">
        <v>122</v>
      </c>
      <c r="S9461" t="s">
        <v>127</v>
      </c>
      <c r="T9461">
        <v>12</v>
      </c>
      <c r="U9461" t="s">
        <v>475</v>
      </c>
      <c r="W9461" t="s">
        <v>386</v>
      </c>
    </row>
    <row r="9462" spans="1:23" x14ac:dyDescent="0.25">
      <c r="A9462" t="s">
        <v>3639</v>
      </c>
      <c r="B9462" s="1">
        <v>43625</v>
      </c>
      <c r="C9462">
        <v>-116.71</v>
      </c>
      <c r="D9462" t="s">
        <v>495</v>
      </c>
      <c r="E9462" t="s">
        <v>495</v>
      </c>
      <c r="F9462" t="s">
        <v>3784</v>
      </c>
      <c r="G9462" t="s">
        <v>104</v>
      </c>
      <c r="H9462" t="s">
        <v>16</v>
      </c>
      <c r="I9462" t="s">
        <v>16</v>
      </c>
      <c r="J9462" t="s">
        <v>9</v>
      </c>
      <c r="O9462" t="s">
        <v>104</v>
      </c>
      <c r="P9462" t="s">
        <v>3892</v>
      </c>
      <c r="Q9462" t="s">
        <v>9</v>
      </c>
      <c r="R9462" t="s">
        <v>122</v>
      </c>
      <c r="S9462" t="s">
        <v>127</v>
      </c>
      <c r="T9462">
        <v>12</v>
      </c>
      <c r="U9462" t="s">
        <v>475</v>
      </c>
      <c r="W9462" t="s">
        <v>386</v>
      </c>
    </row>
    <row r="9463" spans="1:23" x14ac:dyDescent="0.25">
      <c r="A9463" t="s">
        <v>3639</v>
      </c>
      <c r="B9463" s="1">
        <v>43625</v>
      </c>
      <c r="C9463">
        <v>-24.8</v>
      </c>
      <c r="D9463" t="s">
        <v>495</v>
      </c>
      <c r="E9463" t="s">
        <v>495</v>
      </c>
      <c r="F9463" t="s">
        <v>3784</v>
      </c>
      <c r="G9463" t="s">
        <v>120</v>
      </c>
      <c r="H9463" t="s">
        <v>83</v>
      </c>
      <c r="I9463" t="s">
        <v>83</v>
      </c>
      <c r="J9463" t="s">
        <v>9</v>
      </c>
      <c r="O9463" t="s">
        <v>120</v>
      </c>
      <c r="P9463" t="s">
        <v>9</v>
      </c>
      <c r="Q9463" t="s">
        <v>3914</v>
      </c>
      <c r="R9463" t="s">
        <v>122</v>
      </c>
      <c r="S9463" t="s">
        <v>127</v>
      </c>
      <c r="T9463">
        <v>12</v>
      </c>
      <c r="U9463" t="s">
        <v>475</v>
      </c>
      <c r="W9463" t="s">
        <v>386</v>
      </c>
    </row>
    <row r="9464" spans="1:23" x14ac:dyDescent="0.25">
      <c r="A9464" t="s">
        <v>544</v>
      </c>
      <c r="B9464" s="1">
        <v>43625</v>
      </c>
      <c r="C9464">
        <v>-7.11</v>
      </c>
      <c r="D9464" t="s">
        <v>716</v>
      </c>
      <c r="E9464" t="s">
        <v>716</v>
      </c>
      <c r="F9464" t="s">
        <v>3915</v>
      </c>
      <c r="G9464" t="s">
        <v>105</v>
      </c>
      <c r="H9464" t="s">
        <v>28</v>
      </c>
      <c r="I9464" t="s">
        <v>28</v>
      </c>
      <c r="J9464" t="s">
        <v>3911</v>
      </c>
      <c r="O9464" t="s">
        <v>105</v>
      </c>
      <c r="P9464" t="s">
        <v>3892</v>
      </c>
      <c r="Q9464" t="s">
        <v>3916</v>
      </c>
      <c r="R9464" t="s">
        <v>122</v>
      </c>
      <c r="S9464" t="s">
        <v>124</v>
      </c>
      <c r="T9464">
        <v>1</v>
      </c>
      <c r="U9464" t="s">
        <v>475</v>
      </c>
      <c r="W9464" t="s">
        <v>386</v>
      </c>
    </row>
    <row r="9465" spans="1:23" x14ac:dyDescent="0.25">
      <c r="A9465" t="s">
        <v>544</v>
      </c>
      <c r="B9465" s="1">
        <v>43625</v>
      </c>
      <c r="C9465">
        <v>-14.13</v>
      </c>
      <c r="D9465" t="s">
        <v>716</v>
      </c>
      <c r="E9465" t="s">
        <v>716</v>
      </c>
      <c r="F9465" t="s">
        <v>3915</v>
      </c>
      <c r="G9465" t="s">
        <v>105</v>
      </c>
      <c r="H9465" t="s">
        <v>28</v>
      </c>
      <c r="I9465" t="s">
        <v>28</v>
      </c>
      <c r="J9465" t="s">
        <v>3911</v>
      </c>
      <c r="O9465" t="s">
        <v>105</v>
      </c>
      <c r="P9465" t="s">
        <v>3892</v>
      </c>
      <c r="Q9465" t="s">
        <v>3916</v>
      </c>
      <c r="R9465" t="s">
        <v>122</v>
      </c>
      <c r="S9465" t="s">
        <v>124</v>
      </c>
      <c r="T9465">
        <v>1</v>
      </c>
      <c r="U9465" t="s">
        <v>475</v>
      </c>
      <c r="W9465" t="s">
        <v>386</v>
      </c>
    </row>
    <row r="9466" spans="1:23" x14ac:dyDescent="0.25">
      <c r="A9466" t="s">
        <v>3639</v>
      </c>
      <c r="B9466" s="1">
        <v>43625</v>
      </c>
      <c r="C9466">
        <v>-24.4</v>
      </c>
      <c r="D9466" t="s">
        <v>495</v>
      </c>
      <c r="E9466" t="s">
        <v>495</v>
      </c>
      <c r="F9466" t="s">
        <v>3784</v>
      </c>
      <c r="G9466" t="s">
        <v>117</v>
      </c>
      <c r="H9466" t="s">
        <v>42</v>
      </c>
      <c r="I9466" t="s">
        <v>42</v>
      </c>
      <c r="J9466" t="s">
        <v>9</v>
      </c>
      <c r="O9466" t="s">
        <v>117</v>
      </c>
      <c r="P9466" t="s">
        <v>9</v>
      </c>
      <c r="Q9466" t="s">
        <v>3914</v>
      </c>
      <c r="R9466" t="s">
        <v>122</v>
      </c>
      <c r="S9466" t="s">
        <v>127</v>
      </c>
      <c r="T9466">
        <v>12</v>
      </c>
      <c r="U9466" t="s">
        <v>475</v>
      </c>
      <c r="W9466" t="s">
        <v>386</v>
      </c>
    </row>
    <row r="9467" spans="1:23" x14ac:dyDescent="0.25">
      <c r="A9467" t="s">
        <v>492</v>
      </c>
      <c r="B9467" s="1">
        <v>43624</v>
      </c>
      <c r="C9467">
        <v>-4.1900000000000004</v>
      </c>
      <c r="D9467" t="s">
        <v>495</v>
      </c>
      <c r="E9467" t="s">
        <v>495</v>
      </c>
      <c r="F9467" t="s">
        <v>496</v>
      </c>
      <c r="G9467" t="s">
        <v>104</v>
      </c>
      <c r="H9467" t="s">
        <v>16</v>
      </c>
      <c r="I9467" t="s">
        <v>16</v>
      </c>
      <c r="J9467" t="s">
        <v>9</v>
      </c>
      <c r="O9467" t="s">
        <v>104</v>
      </c>
      <c r="P9467" t="s">
        <v>9</v>
      </c>
      <c r="Q9467" t="s">
        <v>9</v>
      </c>
      <c r="R9467" t="s">
        <v>122</v>
      </c>
      <c r="S9467" t="s">
        <v>127</v>
      </c>
      <c r="T9467">
        <v>12</v>
      </c>
      <c r="U9467" t="s">
        <v>475</v>
      </c>
      <c r="W9467" t="s">
        <v>386</v>
      </c>
    </row>
    <row r="9468" spans="1:23" x14ac:dyDescent="0.25">
      <c r="A9468" t="s">
        <v>492</v>
      </c>
      <c r="B9468" s="1">
        <v>43624</v>
      </c>
      <c r="C9468">
        <v>-132</v>
      </c>
      <c r="D9468" t="s">
        <v>1888</v>
      </c>
      <c r="E9468" t="s">
        <v>1888</v>
      </c>
      <c r="F9468" t="s">
        <v>523</v>
      </c>
      <c r="G9468" t="s">
        <v>94</v>
      </c>
      <c r="H9468" t="s">
        <v>73</v>
      </c>
      <c r="I9468" t="s">
        <v>73</v>
      </c>
      <c r="J9468" t="s">
        <v>9</v>
      </c>
      <c r="O9468" t="s">
        <v>94</v>
      </c>
      <c r="P9468" t="s">
        <v>29</v>
      </c>
      <c r="Q9468" t="s">
        <v>9</v>
      </c>
      <c r="R9468" t="s">
        <v>122</v>
      </c>
      <c r="S9468" t="s">
        <v>127</v>
      </c>
      <c r="T9468">
        <v>1</v>
      </c>
      <c r="U9468" t="s">
        <v>475</v>
      </c>
      <c r="V9468" t="s">
        <v>262</v>
      </c>
      <c r="W9468" t="s">
        <v>1640</v>
      </c>
    </row>
    <row r="9469" spans="1:23" x14ac:dyDescent="0.25">
      <c r="A9469" t="s">
        <v>492</v>
      </c>
      <c r="B9469" s="1">
        <v>43624</v>
      </c>
      <c r="C9469">
        <v>-101.97</v>
      </c>
      <c r="D9469" t="s">
        <v>955</v>
      </c>
      <c r="E9469" t="s">
        <v>955</v>
      </c>
      <c r="F9469" t="s">
        <v>956</v>
      </c>
      <c r="G9469" t="s">
        <v>110</v>
      </c>
      <c r="H9469" t="s">
        <v>81</v>
      </c>
      <c r="I9469" t="s">
        <v>81</v>
      </c>
      <c r="J9469" t="s">
        <v>9</v>
      </c>
      <c r="O9469" t="s">
        <v>110</v>
      </c>
      <c r="P9469" t="s">
        <v>29</v>
      </c>
      <c r="Q9469" t="s">
        <v>9</v>
      </c>
      <c r="R9469" t="s">
        <v>122</v>
      </c>
      <c r="S9469" t="s">
        <v>127</v>
      </c>
      <c r="T9469">
        <v>1</v>
      </c>
      <c r="U9469" t="s">
        <v>475</v>
      </c>
      <c r="V9469" t="s">
        <v>283</v>
      </c>
      <c r="W9469" t="s">
        <v>1640</v>
      </c>
    </row>
    <row r="9470" spans="1:23" x14ac:dyDescent="0.25">
      <c r="A9470" t="s">
        <v>492</v>
      </c>
      <c r="B9470" s="1">
        <v>43623</v>
      </c>
      <c r="C9470">
        <v>-409.5</v>
      </c>
      <c r="D9470" t="s">
        <v>1703</v>
      </c>
      <c r="E9470" t="s">
        <v>1703</v>
      </c>
      <c r="F9470" t="s">
        <v>3919</v>
      </c>
      <c r="G9470" t="s">
        <v>78</v>
      </c>
      <c r="H9470" t="s">
        <v>60</v>
      </c>
      <c r="I9470" t="s">
        <v>60</v>
      </c>
      <c r="J9470" t="s">
        <v>3920</v>
      </c>
      <c r="K9470" t="s">
        <v>3921</v>
      </c>
      <c r="O9470" t="s">
        <v>78</v>
      </c>
      <c r="P9470" t="s">
        <v>29</v>
      </c>
      <c r="Q9470" t="s">
        <v>3922</v>
      </c>
      <c r="R9470" t="s">
        <v>122</v>
      </c>
      <c r="S9470" t="s">
        <v>124</v>
      </c>
      <c r="T9470">
        <v>1</v>
      </c>
      <c r="U9470" t="s">
        <v>475</v>
      </c>
      <c r="V9470" t="s">
        <v>289</v>
      </c>
      <c r="W9470" t="s">
        <v>1640</v>
      </c>
    </row>
    <row r="9471" spans="1:23" x14ac:dyDescent="0.25">
      <c r="A9471" t="s">
        <v>492</v>
      </c>
      <c r="B9471" s="1">
        <v>43623</v>
      </c>
      <c r="C9471">
        <v>-36.15</v>
      </c>
      <c r="D9471" t="s">
        <v>1853</v>
      </c>
      <c r="E9471" t="s">
        <v>1853</v>
      </c>
      <c r="F9471" t="s">
        <v>3917</v>
      </c>
      <c r="G9471" t="s">
        <v>121</v>
      </c>
      <c r="H9471" t="s">
        <v>153</v>
      </c>
      <c r="I9471" t="s">
        <v>153</v>
      </c>
      <c r="J9471" t="s">
        <v>3709</v>
      </c>
      <c r="O9471" t="s">
        <v>121</v>
      </c>
      <c r="P9471" t="s">
        <v>9</v>
      </c>
      <c r="Q9471" t="s">
        <v>3908</v>
      </c>
      <c r="R9471" t="s">
        <v>122</v>
      </c>
      <c r="S9471" t="s">
        <v>127</v>
      </c>
      <c r="T9471">
        <v>1</v>
      </c>
      <c r="U9471" t="s">
        <v>475</v>
      </c>
      <c r="W9471" t="s">
        <v>386</v>
      </c>
    </row>
    <row r="9472" spans="1:23" x14ac:dyDescent="0.25">
      <c r="A9472" t="s">
        <v>336</v>
      </c>
      <c r="B9472" s="1">
        <v>43623</v>
      </c>
      <c r="C9472">
        <v>-1.62</v>
      </c>
      <c r="D9472" t="s">
        <v>887</v>
      </c>
      <c r="E9472" t="s">
        <v>887</v>
      </c>
      <c r="F9472" t="s">
        <v>888</v>
      </c>
      <c r="G9472" t="s">
        <v>104</v>
      </c>
      <c r="H9472" t="s">
        <v>7</v>
      </c>
      <c r="I9472" t="s">
        <v>7</v>
      </c>
      <c r="J9472" t="s">
        <v>9</v>
      </c>
      <c r="O9472" t="s">
        <v>104</v>
      </c>
      <c r="P9472" t="s">
        <v>9</v>
      </c>
      <c r="Q9472" t="s">
        <v>9</v>
      </c>
      <c r="R9472" t="s">
        <v>122</v>
      </c>
      <c r="S9472" t="s">
        <v>127</v>
      </c>
      <c r="T9472">
        <v>12</v>
      </c>
      <c r="U9472" t="s">
        <v>475</v>
      </c>
      <c r="W9472" t="s">
        <v>386</v>
      </c>
    </row>
    <row r="9473" spans="1:23" x14ac:dyDescent="0.25">
      <c r="A9473" t="s">
        <v>6411</v>
      </c>
      <c r="B9473" s="1">
        <v>43623</v>
      </c>
      <c r="C9473">
        <v>-257.11</v>
      </c>
      <c r="D9473" t="s">
        <v>8181</v>
      </c>
      <c r="E9473" t="s">
        <v>8181</v>
      </c>
      <c r="F9473" t="s">
        <v>6871</v>
      </c>
      <c r="G9473" t="s">
        <v>89</v>
      </c>
      <c r="H9473" t="s">
        <v>229</v>
      </c>
      <c r="I9473" t="s">
        <v>229</v>
      </c>
      <c r="J9473" t="s">
        <v>9</v>
      </c>
      <c r="O9473" t="s">
        <v>89</v>
      </c>
      <c r="P9473" t="s">
        <v>9</v>
      </c>
      <c r="Q9473" t="s">
        <v>9</v>
      </c>
      <c r="R9473" t="s">
        <v>224</v>
      </c>
      <c r="S9473" t="s">
        <v>127</v>
      </c>
      <c r="T9473">
        <v>1</v>
      </c>
      <c r="U9473" t="s">
        <v>475</v>
      </c>
      <c r="W9473" t="s">
        <v>386</v>
      </c>
    </row>
    <row r="9474" spans="1:23" x14ac:dyDescent="0.25">
      <c r="A9474" t="s">
        <v>336</v>
      </c>
      <c r="B9474" s="1">
        <v>43623</v>
      </c>
      <c r="C9474">
        <v>-3.5</v>
      </c>
      <c r="D9474" t="s">
        <v>887</v>
      </c>
      <c r="E9474" t="s">
        <v>887</v>
      </c>
      <c r="F9474" t="s">
        <v>888</v>
      </c>
      <c r="G9474" t="s">
        <v>101</v>
      </c>
      <c r="H9474" t="s">
        <v>23</v>
      </c>
      <c r="I9474" t="s">
        <v>23</v>
      </c>
      <c r="J9474" t="s">
        <v>9</v>
      </c>
      <c r="O9474" t="s">
        <v>101</v>
      </c>
      <c r="P9474" t="s">
        <v>9</v>
      </c>
      <c r="Q9474" t="s">
        <v>9</v>
      </c>
      <c r="R9474" t="s">
        <v>122</v>
      </c>
      <c r="S9474" t="s">
        <v>127</v>
      </c>
      <c r="T9474">
        <v>12</v>
      </c>
      <c r="U9474" t="s">
        <v>475</v>
      </c>
      <c r="W9474" t="s">
        <v>386</v>
      </c>
    </row>
    <row r="9475" spans="1:23" x14ac:dyDescent="0.25">
      <c r="A9475" t="s">
        <v>336</v>
      </c>
      <c r="B9475" s="1">
        <v>43623</v>
      </c>
      <c r="C9475">
        <v>-19</v>
      </c>
      <c r="D9475" t="s">
        <v>887</v>
      </c>
      <c r="E9475" t="s">
        <v>887</v>
      </c>
      <c r="F9475" t="s">
        <v>888</v>
      </c>
      <c r="G9475" t="s">
        <v>105</v>
      </c>
      <c r="H9475" t="s">
        <v>28</v>
      </c>
      <c r="I9475" t="s">
        <v>28</v>
      </c>
      <c r="J9475" t="s">
        <v>3570</v>
      </c>
      <c r="K9475" t="s">
        <v>1307</v>
      </c>
      <c r="O9475" t="s">
        <v>105</v>
      </c>
      <c r="P9475" t="s">
        <v>9</v>
      </c>
      <c r="Q9475" t="s">
        <v>3918</v>
      </c>
      <c r="R9475" t="s">
        <v>122</v>
      </c>
      <c r="S9475" t="s">
        <v>124</v>
      </c>
      <c r="T9475">
        <v>1</v>
      </c>
      <c r="U9475" t="s">
        <v>475</v>
      </c>
      <c r="W9475" t="s">
        <v>386</v>
      </c>
    </row>
    <row r="9476" spans="1:23" x14ac:dyDescent="0.25">
      <c r="A9476" t="s">
        <v>336</v>
      </c>
      <c r="B9476" s="1">
        <v>43623</v>
      </c>
      <c r="C9476">
        <v>-9.8800000000000008</v>
      </c>
      <c r="D9476" t="s">
        <v>887</v>
      </c>
      <c r="E9476" t="s">
        <v>887</v>
      </c>
      <c r="F9476" t="s">
        <v>888</v>
      </c>
      <c r="G9476" t="s">
        <v>55</v>
      </c>
      <c r="H9476" t="s">
        <v>22</v>
      </c>
      <c r="I9476" t="s">
        <v>22</v>
      </c>
      <c r="J9476" t="s">
        <v>9</v>
      </c>
      <c r="O9476" t="s">
        <v>55</v>
      </c>
      <c r="P9476" t="s">
        <v>9</v>
      </c>
      <c r="Q9476" t="s">
        <v>9</v>
      </c>
      <c r="R9476" t="s">
        <v>224</v>
      </c>
      <c r="S9476" t="s">
        <v>126</v>
      </c>
      <c r="T9476">
        <v>1</v>
      </c>
      <c r="U9476" t="s">
        <v>475</v>
      </c>
      <c r="W9476" t="s">
        <v>386</v>
      </c>
    </row>
    <row r="9477" spans="1:23" x14ac:dyDescent="0.25">
      <c r="A9477" t="s">
        <v>336</v>
      </c>
      <c r="B9477" s="1">
        <v>43623</v>
      </c>
      <c r="C9477">
        <v>-8.5</v>
      </c>
      <c r="D9477" t="s">
        <v>887</v>
      </c>
      <c r="E9477" t="s">
        <v>887</v>
      </c>
      <c r="F9477" t="s">
        <v>888</v>
      </c>
      <c r="G9477" t="s">
        <v>105</v>
      </c>
      <c r="H9477" t="s">
        <v>134</v>
      </c>
      <c r="I9477" t="s">
        <v>134</v>
      </c>
      <c r="J9477" t="s">
        <v>3774</v>
      </c>
      <c r="O9477" t="s">
        <v>105</v>
      </c>
      <c r="P9477" t="s">
        <v>9</v>
      </c>
      <c r="Q9477" t="s">
        <v>3923</v>
      </c>
      <c r="R9477" t="s">
        <v>122</v>
      </c>
      <c r="S9477" t="s">
        <v>124</v>
      </c>
      <c r="T9477">
        <v>1</v>
      </c>
      <c r="U9477" t="s">
        <v>475</v>
      </c>
      <c r="V9477" t="s">
        <v>287</v>
      </c>
      <c r="W9477" t="s">
        <v>386</v>
      </c>
    </row>
    <row r="9478" spans="1:23" x14ac:dyDescent="0.25">
      <c r="A9478" t="s">
        <v>336</v>
      </c>
      <c r="B9478" s="1">
        <v>43623</v>
      </c>
      <c r="C9478">
        <v>-1</v>
      </c>
      <c r="D9478" t="s">
        <v>887</v>
      </c>
      <c r="E9478" t="s">
        <v>887</v>
      </c>
      <c r="F9478" t="s">
        <v>888</v>
      </c>
      <c r="G9478" t="s">
        <v>105</v>
      </c>
      <c r="H9478" t="s">
        <v>28</v>
      </c>
      <c r="I9478" t="s">
        <v>28</v>
      </c>
      <c r="J9478" t="s">
        <v>3656</v>
      </c>
      <c r="O9478" t="s">
        <v>105</v>
      </c>
      <c r="P9478" t="s">
        <v>9</v>
      </c>
      <c r="Q9478" t="s">
        <v>3924</v>
      </c>
      <c r="R9478" t="s">
        <v>122</v>
      </c>
      <c r="S9478" t="s">
        <v>124</v>
      </c>
      <c r="T9478">
        <v>1</v>
      </c>
      <c r="U9478" t="s">
        <v>475</v>
      </c>
      <c r="W9478" t="s">
        <v>386</v>
      </c>
    </row>
    <row r="9479" spans="1:23" x14ac:dyDescent="0.25">
      <c r="A9479" t="s">
        <v>512</v>
      </c>
      <c r="B9479" s="1">
        <v>43622</v>
      </c>
      <c r="C9479">
        <v>10.25</v>
      </c>
      <c r="D9479" t="s">
        <v>85</v>
      </c>
      <c r="E9479" t="s">
        <v>85</v>
      </c>
      <c r="F9479" t="s">
        <v>3926</v>
      </c>
      <c r="G9479" t="s">
        <v>55</v>
      </c>
      <c r="H9479" t="s">
        <v>18</v>
      </c>
      <c r="I9479" t="s">
        <v>18</v>
      </c>
      <c r="J9479" t="s">
        <v>9</v>
      </c>
      <c r="O9479" t="s">
        <v>55</v>
      </c>
      <c r="P9479" t="s">
        <v>9</v>
      </c>
      <c r="Q9479" t="s">
        <v>9</v>
      </c>
      <c r="R9479" t="s">
        <v>224</v>
      </c>
      <c r="S9479" t="s">
        <v>126</v>
      </c>
      <c r="T9479">
        <v>12</v>
      </c>
      <c r="U9479" t="s">
        <v>475</v>
      </c>
      <c r="W9479" t="s">
        <v>386</v>
      </c>
    </row>
    <row r="9480" spans="1:23" x14ac:dyDescent="0.25">
      <c r="A9480" t="s">
        <v>3639</v>
      </c>
      <c r="B9480" s="1">
        <v>43622</v>
      </c>
      <c r="C9480">
        <v>-39.130000000000003</v>
      </c>
      <c r="D9480" t="s">
        <v>495</v>
      </c>
      <c r="E9480" t="s">
        <v>495</v>
      </c>
      <c r="F9480" t="s">
        <v>3784</v>
      </c>
      <c r="G9480" t="s">
        <v>121</v>
      </c>
      <c r="H9480" t="s">
        <v>153</v>
      </c>
      <c r="I9480" t="s">
        <v>153</v>
      </c>
      <c r="J9480" t="s">
        <v>3709</v>
      </c>
      <c r="K9480" t="s">
        <v>1280</v>
      </c>
      <c r="O9480" t="s">
        <v>121</v>
      </c>
      <c r="P9480" t="s">
        <v>9</v>
      </c>
      <c r="Q9480" t="s">
        <v>3925</v>
      </c>
      <c r="R9480" t="s">
        <v>122</v>
      </c>
      <c r="S9480" t="s">
        <v>127</v>
      </c>
      <c r="T9480">
        <v>1</v>
      </c>
      <c r="U9480" t="s">
        <v>475</v>
      </c>
      <c r="W9480" t="s">
        <v>386</v>
      </c>
    </row>
    <row r="9481" spans="1:23" x14ac:dyDescent="0.25">
      <c r="A9481" t="s">
        <v>533</v>
      </c>
      <c r="B9481" s="1">
        <v>43622</v>
      </c>
      <c r="C9481">
        <v>3.65</v>
      </c>
      <c r="D9481" t="s">
        <v>534</v>
      </c>
      <c r="E9481" t="s">
        <v>534</v>
      </c>
      <c r="F9481" t="s">
        <v>3927</v>
      </c>
      <c r="G9481" t="s">
        <v>92</v>
      </c>
      <c r="H9481" t="s">
        <v>49</v>
      </c>
      <c r="I9481" t="s">
        <v>49</v>
      </c>
      <c r="J9481" t="s">
        <v>9</v>
      </c>
      <c r="O9481" t="s">
        <v>92</v>
      </c>
      <c r="P9481" t="s">
        <v>9</v>
      </c>
      <c r="Q9481" t="s">
        <v>9</v>
      </c>
      <c r="R9481" t="s">
        <v>92</v>
      </c>
      <c r="S9481" t="s">
        <v>127</v>
      </c>
      <c r="T9481">
        <v>12</v>
      </c>
      <c r="U9481" t="s">
        <v>475</v>
      </c>
      <c r="W9481" t="s">
        <v>386</v>
      </c>
    </row>
    <row r="9482" spans="1:23" x14ac:dyDescent="0.25">
      <c r="A9482" t="s">
        <v>3639</v>
      </c>
      <c r="B9482" s="1">
        <v>43621</v>
      </c>
      <c r="C9482">
        <v>-84.29</v>
      </c>
      <c r="D9482" t="s">
        <v>495</v>
      </c>
      <c r="E9482" t="s">
        <v>495</v>
      </c>
      <c r="F9482" t="s">
        <v>3784</v>
      </c>
      <c r="G9482" t="s">
        <v>105</v>
      </c>
      <c r="H9482" t="s">
        <v>28</v>
      </c>
      <c r="I9482" t="s">
        <v>28</v>
      </c>
      <c r="J9482" t="s">
        <v>3928</v>
      </c>
      <c r="K9482" t="s">
        <v>1280</v>
      </c>
      <c r="O9482" t="s">
        <v>105</v>
      </c>
      <c r="P9482" t="s">
        <v>9</v>
      </c>
      <c r="Q9482" t="s">
        <v>3929</v>
      </c>
      <c r="R9482" t="s">
        <v>122</v>
      </c>
      <c r="S9482" t="s">
        <v>124</v>
      </c>
      <c r="T9482">
        <v>1</v>
      </c>
      <c r="U9482" t="s">
        <v>475</v>
      </c>
      <c r="W9482" t="s">
        <v>386</v>
      </c>
    </row>
    <row r="9483" spans="1:23" x14ac:dyDescent="0.25">
      <c r="A9483" t="s">
        <v>19</v>
      </c>
      <c r="B9483" s="1">
        <v>43621</v>
      </c>
      <c r="C9483">
        <v>1157.5</v>
      </c>
      <c r="D9483" t="s">
        <v>1049</v>
      </c>
      <c r="E9483" t="s">
        <v>1049</v>
      </c>
      <c r="F9483" t="s">
        <v>3806</v>
      </c>
      <c r="G9483" t="s">
        <v>92</v>
      </c>
      <c r="H9483" t="s">
        <v>135</v>
      </c>
      <c r="I9483" t="s">
        <v>135</v>
      </c>
      <c r="J9483" t="s">
        <v>3931</v>
      </c>
      <c r="O9483" t="s">
        <v>92</v>
      </c>
      <c r="P9483" t="s">
        <v>9</v>
      </c>
      <c r="Q9483" t="s">
        <v>3932</v>
      </c>
      <c r="R9483" t="s">
        <v>92</v>
      </c>
      <c r="S9483" t="s">
        <v>127</v>
      </c>
      <c r="T9483">
        <v>1</v>
      </c>
      <c r="U9483" t="s">
        <v>475</v>
      </c>
      <c r="V9483" t="s">
        <v>284</v>
      </c>
      <c r="W9483" t="s">
        <v>386</v>
      </c>
    </row>
    <row r="9484" spans="1:23" x14ac:dyDescent="0.25">
      <c r="A9484" t="s">
        <v>19</v>
      </c>
      <c r="B9484" s="1">
        <v>43621</v>
      </c>
      <c r="C9484">
        <v>-4448.57</v>
      </c>
      <c r="D9484" t="s">
        <v>516</v>
      </c>
      <c r="E9484" t="s">
        <v>516</v>
      </c>
      <c r="F9484" t="s">
        <v>3930</v>
      </c>
      <c r="G9484" t="s">
        <v>94</v>
      </c>
      <c r="H9484" t="s">
        <v>61</v>
      </c>
      <c r="I9484" t="s">
        <v>61</v>
      </c>
      <c r="J9484" t="s">
        <v>9</v>
      </c>
      <c r="O9484" t="s">
        <v>94</v>
      </c>
      <c r="P9484" t="s">
        <v>9</v>
      </c>
      <c r="Q9484" t="s">
        <v>9</v>
      </c>
      <c r="R9484" t="s">
        <v>122</v>
      </c>
      <c r="S9484" t="s">
        <v>127</v>
      </c>
      <c r="T9484">
        <v>12</v>
      </c>
      <c r="U9484" t="s">
        <v>475</v>
      </c>
      <c r="W9484" t="s">
        <v>386</v>
      </c>
    </row>
    <row r="9485" spans="1:23" x14ac:dyDescent="0.25">
      <c r="A9485" t="s">
        <v>19</v>
      </c>
      <c r="B9485" s="1">
        <v>43620</v>
      </c>
      <c r="C9485">
        <v>310.12</v>
      </c>
      <c r="D9485" t="s">
        <v>2107</v>
      </c>
      <c r="E9485" t="s">
        <v>2107</v>
      </c>
      <c r="F9485" t="s">
        <v>3938</v>
      </c>
      <c r="G9485" t="s">
        <v>92</v>
      </c>
      <c r="H9485" t="s">
        <v>49</v>
      </c>
      <c r="I9485" t="s">
        <v>49</v>
      </c>
      <c r="J9485" t="s">
        <v>9</v>
      </c>
      <c r="O9485" t="s">
        <v>92</v>
      </c>
      <c r="P9485" t="s">
        <v>3699</v>
      </c>
      <c r="Q9485" t="s">
        <v>3939</v>
      </c>
      <c r="R9485" t="s">
        <v>92</v>
      </c>
      <c r="S9485" t="s">
        <v>127</v>
      </c>
      <c r="T9485">
        <v>12</v>
      </c>
      <c r="U9485" t="s">
        <v>475</v>
      </c>
      <c r="W9485" t="s">
        <v>386</v>
      </c>
    </row>
    <row r="9486" spans="1:23" x14ac:dyDescent="0.25">
      <c r="A9486" t="s">
        <v>492</v>
      </c>
      <c r="B9486" s="1">
        <v>43620</v>
      </c>
      <c r="C9486">
        <v>-16.510000000000002</v>
      </c>
      <c r="D9486" t="s">
        <v>636</v>
      </c>
      <c r="E9486" t="s">
        <v>636</v>
      </c>
      <c r="F9486" t="s">
        <v>856</v>
      </c>
      <c r="G9486" t="s">
        <v>88</v>
      </c>
      <c r="H9486" t="s">
        <v>33</v>
      </c>
      <c r="I9486" t="s">
        <v>33</v>
      </c>
      <c r="J9486" t="s">
        <v>2345</v>
      </c>
      <c r="O9486" t="s">
        <v>88</v>
      </c>
      <c r="P9486" t="s">
        <v>9</v>
      </c>
      <c r="Q9486" t="s">
        <v>3937</v>
      </c>
      <c r="R9486" t="s">
        <v>122</v>
      </c>
      <c r="S9486" t="s">
        <v>127</v>
      </c>
      <c r="T9486">
        <v>1</v>
      </c>
      <c r="U9486" t="s">
        <v>475</v>
      </c>
      <c r="W9486" t="s">
        <v>386</v>
      </c>
    </row>
    <row r="9487" spans="1:23" x14ac:dyDescent="0.25">
      <c r="A9487" t="s">
        <v>492</v>
      </c>
      <c r="B9487" s="1">
        <v>43620</v>
      </c>
      <c r="C9487">
        <v>25</v>
      </c>
      <c r="D9487" t="s">
        <v>536</v>
      </c>
      <c r="E9487" t="s">
        <v>536</v>
      </c>
      <c r="F9487" t="s">
        <v>537</v>
      </c>
      <c r="G9487" t="s">
        <v>92</v>
      </c>
      <c r="H9487" t="s">
        <v>49</v>
      </c>
      <c r="I9487" t="s">
        <v>49</v>
      </c>
      <c r="J9487" t="s">
        <v>9</v>
      </c>
      <c r="O9487" t="s">
        <v>92</v>
      </c>
      <c r="P9487" t="s">
        <v>9</v>
      </c>
      <c r="Q9487" t="s">
        <v>9</v>
      </c>
      <c r="R9487" t="s">
        <v>92</v>
      </c>
      <c r="S9487" t="s">
        <v>127</v>
      </c>
      <c r="T9487">
        <v>12</v>
      </c>
      <c r="U9487" t="s">
        <v>475</v>
      </c>
      <c r="W9487" t="s">
        <v>386</v>
      </c>
    </row>
    <row r="9488" spans="1:23" x14ac:dyDescent="0.25">
      <c r="A9488" t="s">
        <v>492</v>
      </c>
      <c r="B9488" s="1">
        <v>43620</v>
      </c>
      <c r="C9488">
        <v>-5</v>
      </c>
      <c r="D9488" t="s">
        <v>3933</v>
      </c>
      <c r="E9488" t="s">
        <v>3933</v>
      </c>
      <c r="F9488" t="s">
        <v>3934</v>
      </c>
      <c r="G9488" t="s">
        <v>10</v>
      </c>
      <c r="H9488" t="s">
        <v>20</v>
      </c>
      <c r="I9488" t="s">
        <v>20</v>
      </c>
      <c r="J9488" t="s">
        <v>3935</v>
      </c>
      <c r="O9488" t="s">
        <v>10</v>
      </c>
      <c r="P9488" t="s">
        <v>9</v>
      </c>
      <c r="Q9488" t="s">
        <v>3936</v>
      </c>
      <c r="R9488" t="s">
        <v>122</v>
      </c>
      <c r="S9488" t="s">
        <v>127</v>
      </c>
      <c r="T9488">
        <v>12</v>
      </c>
      <c r="U9488" t="s">
        <v>475</v>
      </c>
      <c r="W9488" t="s">
        <v>386</v>
      </c>
    </row>
    <row r="9489" spans="1:23" x14ac:dyDescent="0.25">
      <c r="A9489" t="s">
        <v>492</v>
      </c>
      <c r="B9489" s="1">
        <v>43620</v>
      </c>
      <c r="C9489">
        <v>-14.3</v>
      </c>
      <c r="D9489" t="s">
        <v>529</v>
      </c>
      <c r="E9489" t="s">
        <v>529</v>
      </c>
      <c r="F9489" t="s">
        <v>1076</v>
      </c>
      <c r="G9489" t="s">
        <v>13</v>
      </c>
      <c r="H9489" t="s">
        <v>11</v>
      </c>
      <c r="I9489" t="s">
        <v>11</v>
      </c>
      <c r="J9489" t="s">
        <v>9</v>
      </c>
      <c r="O9489" t="s">
        <v>13</v>
      </c>
      <c r="P9489" t="s">
        <v>9</v>
      </c>
      <c r="Q9489" t="s">
        <v>9</v>
      </c>
      <c r="R9489" t="s">
        <v>122</v>
      </c>
      <c r="S9489" t="s">
        <v>127</v>
      </c>
      <c r="T9489">
        <v>12</v>
      </c>
      <c r="U9489" t="s">
        <v>475</v>
      </c>
      <c r="W9489" t="s">
        <v>386</v>
      </c>
    </row>
    <row r="9490" spans="1:23" x14ac:dyDescent="0.25">
      <c r="A9490" t="s">
        <v>19</v>
      </c>
      <c r="B9490" s="1">
        <v>43619</v>
      </c>
      <c r="C9490">
        <v>-2282.62</v>
      </c>
      <c r="D9490" t="s">
        <v>520</v>
      </c>
      <c r="E9490" t="s">
        <v>520</v>
      </c>
      <c r="F9490" t="s">
        <v>3940</v>
      </c>
      <c r="G9490" t="s">
        <v>100</v>
      </c>
      <c r="H9490" t="s">
        <v>389</v>
      </c>
      <c r="I9490" t="s">
        <v>389</v>
      </c>
      <c r="J9490" t="s">
        <v>2311</v>
      </c>
      <c r="O9490" t="s">
        <v>100</v>
      </c>
      <c r="P9490" t="s">
        <v>9</v>
      </c>
      <c r="Q9490" t="s">
        <v>3941</v>
      </c>
      <c r="R9490" t="s">
        <v>122</v>
      </c>
      <c r="S9490" t="s">
        <v>127</v>
      </c>
      <c r="T9490">
        <v>12</v>
      </c>
      <c r="U9490" t="s">
        <v>475</v>
      </c>
      <c r="W9490" t="s">
        <v>386</v>
      </c>
    </row>
    <row r="9491" spans="1:23" x14ac:dyDescent="0.25">
      <c r="A9491" t="s">
        <v>19</v>
      </c>
      <c r="B9491" s="1">
        <v>43619</v>
      </c>
      <c r="C9491">
        <v>793.9</v>
      </c>
      <c r="D9491" t="s">
        <v>597</v>
      </c>
      <c r="E9491" t="s">
        <v>597</v>
      </c>
      <c r="F9491" t="s">
        <v>3829</v>
      </c>
      <c r="G9491" t="s">
        <v>55</v>
      </c>
      <c r="H9491" t="s">
        <v>76</v>
      </c>
      <c r="I9491" t="s">
        <v>76</v>
      </c>
      <c r="J9491" t="s">
        <v>3942</v>
      </c>
      <c r="K9491" t="s">
        <v>1578</v>
      </c>
      <c r="O9491" t="s">
        <v>55</v>
      </c>
      <c r="P9491" t="s">
        <v>9</v>
      </c>
      <c r="Q9491" t="s">
        <v>3943</v>
      </c>
      <c r="R9491" t="s">
        <v>224</v>
      </c>
      <c r="S9491" t="s">
        <v>126</v>
      </c>
      <c r="T9491">
        <v>12</v>
      </c>
      <c r="U9491" t="s">
        <v>475</v>
      </c>
      <c r="V9491" t="s">
        <v>6075</v>
      </c>
      <c r="W9491" t="s">
        <v>386</v>
      </c>
    </row>
    <row r="9492" spans="1:23" x14ac:dyDescent="0.25">
      <c r="A9492" t="s">
        <v>63</v>
      </c>
      <c r="B9492" s="1">
        <v>43619</v>
      </c>
      <c r="C9492">
        <v>2300</v>
      </c>
      <c r="D9492" t="s">
        <v>1700</v>
      </c>
      <c r="E9492" t="s">
        <v>1700</v>
      </c>
      <c r="F9492" t="s">
        <v>3829</v>
      </c>
      <c r="G9492" t="s">
        <v>92</v>
      </c>
      <c r="H9492" t="s">
        <v>62</v>
      </c>
      <c r="I9492" t="s">
        <v>62</v>
      </c>
      <c r="J9492" t="s">
        <v>9</v>
      </c>
      <c r="O9492" t="s">
        <v>92</v>
      </c>
      <c r="P9492" t="s">
        <v>29</v>
      </c>
      <c r="Q9492" t="s">
        <v>9</v>
      </c>
      <c r="R9492" t="s">
        <v>92</v>
      </c>
      <c r="S9492" t="s">
        <v>127</v>
      </c>
      <c r="T9492">
        <v>12</v>
      </c>
      <c r="U9492" t="s">
        <v>475</v>
      </c>
      <c r="V9492" t="s">
        <v>62</v>
      </c>
      <c r="W9492" t="s">
        <v>1640</v>
      </c>
    </row>
    <row r="9493" spans="1:23" x14ac:dyDescent="0.25">
      <c r="A9493" t="s">
        <v>19</v>
      </c>
      <c r="B9493" s="1">
        <v>43619</v>
      </c>
      <c r="C9493">
        <v>-4378.26</v>
      </c>
      <c r="D9493" t="s">
        <v>65</v>
      </c>
      <c r="E9493" t="s">
        <v>65</v>
      </c>
      <c r="F9493" t="s">
        <v>3953</v>
      </c>
      <c r="G9493" t="s">
        <v>55</v>
      </c>
      <c r="H9493" t="s">
        <v>18</v>
      </c>
      <c r="I9493" t="s">
        <v>18</v>
      </c>
      <c r="J9493" t="s">
        <v>9</v>
      </c>
      <c r="O9493" t="s">
        <v>55</v>
      </c>
      <c r="P9493" t="s">
        <v>9</v>
      </c>
      <c r="Q9493" t="s">
        <v>9</v>
      </c>
      <c r="R9493" t="s">
        <v>224</v>
      </c>
      <c r="S9493" t="s">
        <v>126</v>
      </c>
      <c r="T9493">
        <v>12</v>
      </c>
      <c r="U9493" t="s">
        <v>475</v>
      </c>
      <c r="W9493" t="s">
        <v>386</v>
      </c>
    </row>
    <row r="9494" spans="1:23" x14ac:dyDescent="0.25">
      <c r="A9494" t="s">
        <v>492</v>
      </c>
      <c r="B9494" s="1">
        <v>43619</v>
      </c>
      <c r="C9494">
        <v>-611.75</v>
      </c>
      <c r="D9494" t="s">
        <v>2965</v>
      </c>
      <c r="E9494" t="s">
        <v>2965</v>
      </c>
      <c r="F9494" t="s">
        <v>3954</v>
      </c>
      <c r="G9494" t="s">
        <v>10</v>
      </c>
      <c r="H9494" t="s">
        <v>64</v>
      </c>
      <c r="I9494" t="s">
        <v>64</v>
      </c>
      <c r="J9494" t="s">
        <v>9</v>
      </c>
      <c r="O9494" t="s">
        <v>10</v>
      </c>
      <c r="P9494" t="s">
        <v>9</v>
      </c>
      <c r="Q9494" t="s">
        <v>3955</v>
      </c>
      <c r="R9494" t="s">
        <v>122</v>
      </c>
      <c r="S9494" t="s">
        <v>127</v>
      </c>
      <c r="T9494">
        <v>1</v>
      </c>
      <c r="U9494" t="s">
        <v>475</v>
      </c>
      <c r="W9494" t="s">
        <v>386</v>
      </c>
    </row>
    <row r="9495" spans="1:23" x14ac:dyDescent="0.25">
      <c r="A9495" t="s">
        <v>19</v>
      </c>
      <c r="B9495" s="1">
        <v>43619</v>
      </c>
      <c r="C9495">
        <v>-18.52</v>
      </c>
      <c r="D9495" t="s">
        <v>68</v>
      </c>
      <c r="E9495" t="s">
        <v>68</v>
      </c>
      <c r="F9495" t="s">
        <v>3946</v>
      </c>
      <c r="G9495" t="s">
        <v>55</v>
      </c>
      <c r="H9495" t="s">
        <v>18</v>
      </c>
      <c r="I9495" t="s">
        <v>18</v>
      </c>
      <c r="J9495" t="s">
        <v>9</v>
      </c>
      <c r="O9495" t="s">
        <v>55</v>
      </c>
      <c r="P9495" t="s">
        <v>9</v>
      </c>
      <c r="Q9495" t="s">
        <v>9</v>
      </c>
      <c r="R9495" t="s">
        <v>224</v>
      </c>
      <c r="S9495" t="s">
        <v>126</v>
      </c>
      <c r="T9495">
        <v>12</v>
      </c>
      <c r="U9495" t="s">
        <v>475</v>
      </c>
      <c r="W9495" t="s">
        <v>386</v>
      </c>
    </row>
    <row r="9496" spans="1:23" x14ac:dyDescent="0.25">
      <c r="A9496" t="s">
        <v>19</v>
      </c>
      <c r="B9496" s="1">
        <v>43619</v>
      </c>
      <c r="C9496">
        <v>15.84</v>
      </c>
      <c r="D9496" t="s">
        <v>1058</v>
      </c>
      <c r="E9496" t="s">
        <v>1058</v>
      </c>
      <c r="F9496" t="s">
        <v>3829</v>
      </c>
      <c r="G9496" t="s">
        <v>55</v>
      </c>
      <c r="H9496" t="s">
        <v>76</v>
      </c>
      <c r="I9496" t="s">
        <v>76</v>
      </c>
      <c r="J9496" t="s">
        <v>3944</v>
      </c>
      <c r="K9496" t="s">
        <v>1578</v>
      </c>
      <c r="O9496" t="s">
        <v>55</v>
      </c>
      <c r="P9496" t="s">
        <v>9</v>
      </c>
      <c r="Q9496" t="s">
        <v>3945</v>
      </c>
      <c r="R9496" t="s">
        <v>224</v>
      </c>
      <c r="S9496" t="s">
        <v>126</v>
      </c>
      <c r="T9496">
        <v>12</v>
      </c>
      <c r="U9496" t="s">
        <v>475</v>
      </c>
      <c r="V9496" t="s">
        <v>6075</v>
      </c>
      <c r="W9496" t="s">
        <v>386</v>
      </c>
    </row>
    <row r="9497" spans="1:23" x14ac:dyDescent="0.25">
      <c r="A9497" t="s">
        <v>492</v>
      </c>
      <c r="B9497" s="1">
        <v>43619</v>
      </c>
      <c r="C9497">
        <v>-7</v>
      </c>
      <c r="D9497" t="s">
        <v>892</v>
      </c>
      <c r="E9497" t="s">
        <v>892</v>
      </c>
      <c r="F9497" t="s">
        <v>893</v>
      </c>
      <c r="G9497" t="s">
        <v>10</v>
      </c>
      <c r="H9497" t="s">
        <v>39</v>
      </c>
      <c r="I9497" t="s">
        <v>39</v>
      </c>
      <c r="J9497" t="s">
        <v>9</v>
      </c>
      <c r="O9497" t="s">
        <v>10</v>
      </c>
      <c r="P9497" t="s">
        <v>9</v>
      </c>
      <c r="Q9497" t="s">
        <v>9</v>
      </c>
      <c r="R9497" t="s">
        <v>122</v>
      </c>
      <c r="S9497" t="s">
        <v>127</v>
      </c>
      <c r="T9497">
        <v>12</v>
      </c>
      <c r="U9497" t="s">
        <v>475</v>
      </c>
      <c r="W9497" t="s">
        <v>386</v>
      </c>
    </row>
    <row r="9498" spans="1:23" x14ac:dyDescent="0.25">
      <c r="A9498" t="s">
        <v>539</v>
      </c>
      <c r="B9498" s="1">
        <v>43619</v>
      </c>
      <c r="C9498">
        <v>18.52</v>
      </c>
      <c r="D9498" t="s">
        <v>68</v>
      </c>
      <c r="E9498" t="s">
        <v>68</v>
      </c>
      <c r="F9498" t="s">
        <v>540</v>
      </c>
      <c r="G9498" t="s">
        <v>55</v>
      </c>
      <c r="H9498" t="s">
        <v>18</v>
      </c>
      <c r="I9498" t="s">
        <v>18</v>
      </c>
      <c r="J9498" t="s">
        <v>9</v>
      </c>
      <c r="O9498" t="s">
        <v>55</v>
      </c>
      <c r="P9498" t="s">
        <v>9</v>
      </c>
      <c r="Q9498" t="s">
        <v>9</v>
      </c>
      <c r="R9498" t="s">
        <v>224</v>
      </c>
      <c r="S9498" t="s">
        <v>126</v>
      </c>
      <c r="T9498">
        <v>12</v>
      </c>
      <c r="U9498" t="s">
        <v>475</v>
      </c>
      <c r="W9498" t="s">
        <v>386</v>
      </c>
    </row>
    <row r="9499" spans="1:23" x14ac:dyDescent="0.25">
      <c r="A9499" t="s">
        <v>34</v>
      </c>
      <c r="B9499" s="1">
        <v>43619</v>
      </c>
      <c r="C9499">
        <v>-13.09</v>
      </c>
      <c r="D9499" t="s">
        <v>491</v>
      </c>
      <c r="E9499" t="s">
        <v>491</v>
      </c>
      <c r="F9499" t="s">
        <v>3949</v>
      </c>
      <c r="G9499" t="s">
        <v>120</v>
      </c>
      <c r="H9499" t="s">
        <v>83</v>
      </c>
      <c r="I9499" t="s">
        <v>83</v>
      </c>
      <c r="J9499" t="s">
        <v>9</v>
      </c>
      <c r="K9499" t="s">
        <v>9</v>
      </c>
      <c r="L9499" t="s">
        <v>9</v>
      </c>
      <c r="M9499" t="s">
        <v>3950</v>
      </c>
      <c r="O9499" t="s">
        <v>120</v>
      </c>
      <c r="P9499" t="s">
        <v>9</v>
      </c>
      <c r="Q9499" t="s">
        <v>3951</v>
      </c>
      <c r="R9499" t="s">
        <v>122</v>
      </c>
      <c r="S9499" t="s">
        <v>127</v>
      </c>
      <c r="T9499">
        <v>12</v>
      </c>
      <c r="U9499" t="s">
        <v>475</v>
      </c>
      <c r="W9499" t="s">
        <v>386</v>
      </c>
    </row>
    <row r="9500" spans="1:23" x14ac:dyDescent="0.25">
      <c r="A9500" t="s">
        <v>34</v>
      </c>
      <c r="B9500" s="1">
        <v>43619</v>
      </c>
      <c r="C9500">
        <v>-13.16</v>
      </c>
      <c r="D9500" t="s">
        <v>491</v>
      </c>
      <c r="E9500" t="s">
        <v>491</v>
      </c>
      <c r="F9500" t="s">
        <v>3949</v>
      </c>
      <c r="G9500" t="s">
        <v>88</v>
      </c>
      <c r="H9500" t="s">
        <v>50</v>
      </c>
      <c r="I9500" t="s">
        <v>50</v>
      </c>
      <c r="J9500" t="s">
        <v>9</v>
      </c>
      <c r="K9500" t="s">
        <v>9</v>
      </c>
      <c r="L9500" t="s">
        <v>9</v>
      </c>
      <c r="M9500" t="s">
        <v>3950</v>
      </c>
      <c r="O9500" t="s">
        <v>88</v>
      </c>
      <c r="P9500" t="s">
        <v>9</v>
      </c>
      <c r="Q9500" t="s">
        <v>3952</v>
      </c>
      <c r="R9500" t="s">
        <v>122</v>
      </c>
      <c r="S9500" t="s">
        <v>124</v>
      </c>
      <c r="T9500">
        <v>1</v>
      </c>
      <c r="U9500" t="s">
        <v>475</v>
      </c>
      <c r="W9500" t="s">
        <v>386</v>
      </c>
    </row>
    <row r="9501" spans="1:23" x14ac:dyDescent="0.25">
      <c r="A9501" t="s">
        <v>492</v>
      </c>
      <c r="B9501" s="1">
        <v>43619</v>
      </c>
      <c r="C9501">
        <v>-1.75</v>
      </c>
      <c r="D9501" t="s">
        <v>892</v>
      </c>
      <c r="E9501" t="s">
        <v>892</v>
      </c>
      <c r="F9501" t="s">
        <v>893</v>
      </c>
      <c r="G9501" t="s">
        <v>10</v>
      </c>
      <c r="H9501" t="s">
        <v>39</v>
      </c>
      <c r="I9501" t="s">
        <v>39</v>
      </c>
      <c r="J9501" t="s">
        <v>9</v>
      </c>
      <c r="O9501" t="s">
        <v>10</v>
      </c>
      <c r="P9501" t="s">
        <v>9</v>
      </c>
      <c r="Q9501" t="s">
        <v>9</v>
      </c>
      <c r="R9501" t="s">
        <v>122</v>
      </c>
      <c r="S9501" t="s">
        <v>127</v>
      </c>
      <c r="T9501">
        <v>12</v>
      </c>
      <c r="U9501" t="s">
        <v>475</v>
      </c>
      <c r="W9501" t="s">
        <v>386</v>
      </c>
    </row>
    <row r="9502" spans="1:23" x14ac:dyDescent="0.25">
      <c r="A9502" t="s">
        <v>492</v>
      </c>
      <c r="B9502" s="1">
        <v>43619</v>
      </c>
      <c r="C9502">
        <v>-99.07</v>
      </c>
      <c r="D9502" t="s">
        <v>1181</v>
      </c>
      <c r="E9502" t="s">
        <v>1181</v>
      </c>
      <c r="F9502" t="s">
        <v>1182</v>
      </c>
      <c r="G9502" t="s">
        <v>104</v>
      </c>
      <c r="H9502" t="s">
        <v>16</v>
      </c>
      <c r="I9502" t="s">
        <v>16</v>
      </c>
      <c r="J9502" t="s">
        <v>9</v>
      </c>
      <c r="O9502" t="s">
        <v>104</v>
      </c>
      <c r="P9502" t="s">
        <v>9</v>
      </c>
      <c r="Q9502" t="s">
        <v>1183</v>
      </c>
      <c r="R9502" t="s">
        <v>122</v>
      </c>
      <c r="S9502" t="s">
        <v>127</v>
      </c>
      <c r="T9502">
        <v>12</v>
      </c>
      <c r="U9502" t="s">
        <v>475</v>
      </c>
      <c r="W9502" t="s">
        <v>386</v>
      </c>
    </row>
    <row r="9503" spans="1:23" x14ac:dyDescent="0.25">
      <c r="A9503" t="s">
        <v>492</v>
      </c>
      <c r="B9503" s="1">
        <v>43619</v>
      </c>
      <c r="C9503">
        <v>-25</v>
      </c>
      <c r="D9503" t="s">
        <v>3947</v>
      </c>
      <c r="E9503" t="s">
        <v>3947</v>
      </c>
      <c r="F9503" t="s">
        <v>3948</v>
      </c>
      <c r="G9503" t="s">
        <v>110</v>
      </c>
      <c r="H9503" t="s">
        <v>81</v>
      </c>
      <c r="I9503" t="s">
        <v>81</v>
      </c>
      <c r="J9503" t="s">
        <v>9</v>
      </c>
      <c r="O9503" t="s">
        <v>110</v>
      </c>
      <c r="P9503" t="s">
        <v>29</v>
      </c>
      <c r="Q9503" t="s">
        <v>9</v>
      </c>
      <c r="R9503" t="s">
        <v>122</v>
      </c>
      <c r="S9503" t="s">
        <v>127</v>
      </c>
      <c r="T9503">
        <v>1</v>
      </c>
      <c r="U9503" t="s">
        <v>475</v>
      </c>
      <c r="V9503" t="s">
        <v>283</v>
      </c>
      <c r="W9503" t="s">
        <v>1640</v>
      </c>
    </row>
    <row r="9504" spans="1:23" x14ac:dyDescent="0.25">
      <c r="A9504" t="s">
        <v>492</v>
      </c>
      <c r="B9504" s="1">
        <v>43619</v>
      </c>
      <c r="C9504">
        <v>-4.5</v>
      </c>
      <c r="D9504" t="s">
        <v>892</v>
      </c>
      <c r="E9504" t="s">
        <v>892</v>
      </c>
      <c r="F9504" t="s">
        <v>893</v>
      </c>
      <c r="G9504" t="s">
        <v>10</v>
      </c>
      <c r="H9504" t="s">
        <v>39</v>
      </c>
      <c r="I9504" t="s">
        <v>39</v>
      </c>
      <c r="J9504" t="s">
        <v>9</v>
      </c>
      <c r="O9504" t="s">
        <v>10</v>
      </c>
      <c r="P9504" t="s">
        <v>9</v>
      </c>
      <c r="Q9504" t="s">
        <v>9</v>
      </c>
      <c r="R9504" t="s">
        <v>122</v>
      </c>
      <c r="S9504" t="s">
        <v>127</v>
      </c>
      <c r="T9504">
        <v>12</v>
      </c>
      <c r="U9504" t="s">
        <v>475</v>
      </c>
      <c r="W9504" t="s">
        <v>386</v>
      </c>
    </row>
    <row r="9505" spans="1:23" x14ac:dyDescent="0.25">
      <c r="A9505" t="s">
        <v>544</v>
      </c>
      <c r="B9505" s="1">
        <v>43618</v>
      </c>
      <c r="C9505">
        <v>-100.07</v>
      </c>
      <c r="D9505" t="s">
        <v>560</v>
      </c>
      <c r="E9505" t="s">
        <v>560</v>
      </c>
      <c r="F9505" t="s">
        <v>561</v>
      </c>
      <c r="G9505" t="s">
        <v>104</v>
      </c>
      <c r="H9505" t="s">
        <v>16</v>
      </c>
      <c r="I9505" t="s">
        <v>16</v>
      </c>
      <c r="J9505" t="s">
        <v>9</v>
      </c>
      <c r="O9505" t="s">
        <v>104</v>
      </c>
      <c r="P9505" t="s">
        <v>3892</v>
      </c>
      <c r="Q9505" t="s">
        <v>9</v>
      </c>
      <c r="R9505" t="s">
        <v>122</v>
      </c>
      <c r="S9505" t="s">
        <v>127</v>
      </c>
      <c r="T9505">
        <v>12</v>
      </c>
      <c r="U9505" t="s">
        <v>475</v>
      </c>
      <c r="W9505" t="s">
        <v>386</v>
      </c>
    </row>
    <row r="9506" spans="1:23" x14ac:dyDescent="0.25">
      <c r="A9506" t="s">
        <v>544</v>
      </c>
      <c r="B9506" s="1">
        <v>43618</v>
      </c>
      <c r="C9506">
        <v>-99.15</v>
      </c>
      <c r="D9506" t="s">
        <v>560</v>
      </c>
      <c r="E9506" t="s">
        <v>560</v>
      </c>
      <c r="F9506" t="s">
        <v>561</v>
      </c>
      <c r="G9506" t="s">
        <v>120</v>
      </c>
      <c r="H9506" t="s">
        <v>83</v>
      </c>
      <c r="I9506" t="s">
        <v>83</v>
      </c>
      <c r="J9506" t="s">
        <v>9</v>
      </c>
      <c r="O9506" t="s">
        <v>120</v>
      </c>
      <c r="P9506" t="s">
        <v>3892</v>
      </c>
      <c r="Q9506" t="s">
        <v>9</v>
      </c>
      <c r="R9506" t="s">
        <v>122</v>
      </c>
      <c r="S9506" t="s">
        <v>127</v>
      </c>
      <c r="T9506">
        <v>12</v>
      </c>
      <c r="U9506" t="s">
        <v>475</v>
      </c>
      <c r="W9506" t="s">
        <v>386</v>
      </c>
    </row>
    <row r="9507" spans="1:23" x14ac:dyDescent="0.25">
      <c r="A9507" t="s">
        <v>34</v>
      </c>
      <c r="B9507" s="1">
        <v>43618</v>
      </c>
      <c r="C9507">
        <v>-25.54</v>
      </c>
      <c r="D9507" t="s">
        <v>491</v>
      </c>
      <c r="E9507" t="s">
        <v>491</v>
      </c>
      <c r="F9507" t="s">
        <v>3956</v>
      </c>
      <c r="G9507" t="s">
        <v>78</v>
      </c>
      <c r="H9507" t="s">
        <v>27</v>
      </c>
      <c r="I9507" t="s">
        <v>27</v>
      </c>
      <c r="J9507" t="s">
        <v>9</v>
      </c>
      <c r="K9507" t="s">
        <v>9</v>
      </c>
      <c r="L9507" t="s">
        <v>9</v>
      </c>
      <c r="M9507" t="s">
        <v>3957</v>
      </c>
      <c r="O9507" t="s">
        <v>78</v>
      </c>
      <c r="P9507" t="s">
        <v>9</v>
      </c>
      <c r="Q9507" t="s">
        <v>3958</v>
      </c>
      <c r="R9507" t="s">
        <v>122</v>
      </c>
      <c r="S9507" t="s">
        <v>127</v>
      </c>
      <c r="T9507">
        <v>1</v>
      </c>
      <c r="U9507" t="s">
        <v>475</v>
      </c>
      <c r="W9507" t="s">
        <v>386</v>
      </c>
    </row>
    <row r="9508" spans="1:23" x14ac:dyDescent="0.25">
      <c r="A9508" t="s">
        <v>336</v>
      </c>
      <c r="B9508" s="1">
        <v>43618</v>
      </c>
      <c r="C9508">
        <v>-123.5</v>
      </c>
      <c r="D9508" t="s">
        <v>887</v>
      </c>
      <c r="E9508" t="s">
        <v>887</v>
      </c>
      <c r="F9508" t="s">
        <v>888</v>
      </c>
      <c r="G9508" t="s">
        <v>117</v>
      </c>
      <c r="H9508" t="s">
        <v>14</v>
      </c>
      <c r="I9508" t="s">
        <v>14</v>
      </c>
      <c r="J9508" t="s">
        <v>9</v>
      </c>
      <c r="O9508" t="s">
        <v>117</v>
      </c>
      <c r="P9508" t="s">
        <v>9</v>
      </c>
      <c r="Q9508" t="s">
        <v>3959</v>
      </c>
      <c r="R9508" t="s">
        <v>122</v>
      </c>
      <c r="S9508" t="s">
        <v>127</v>
      </c>
      <c r="T9508">
        <v>12</v>
      </c>
      <c r="U9508" t="s">
        <v>475</v>
      </c>
      <c r="W9508" t="s">
        <v>386</v>
      </c>
    </row>
    <row r="9509" spans="1:23" x14ac:dyDescent="0.25">
      <c r="A9509" t="s">
        <v>544</v>
      </c>
      <c r="B9509" s="1">
        <v>43618</v>
      </c>
      <c r="C9509">
        <v>-12.11</v>
      </c>
      <c r="D9509" t="s">
        <v>560</v>
      </c>
      <c r="E9509" t="s">
        <v>560</v>
      </c>
      <c r="F9509" t="s">
        <v>561</v>
      </c>
      <c r="G9509" t="s">
        <v>110</v>
      </c>
      <c r="H9509" t="s">
        <v>79</v>
      </c>
      <c r="I9509" t="s">
        <v>79</v>
      </c>
      <c r="J9509" t="s">
        <v>9</v>
      </c>
      <c r="O9509" t="s">
        <v>110</v>
      </c>
      <c r="P9509" t="s">
        <v>3960</v>
      </c>
      <c r="Q9509" t="s">
        <v>9</v>
      </c>
      <c r="R9509" t="s">
        <v>122</v>
      </c>
      <c r="S9509" t="s">
        <v>127</v>
      </c>
      <c r="T9509">
        <v>12</v>
      </c>
      <c r="U9509" t="s">
        <v>475</v>
      </c>
      <c r="V9509" t="s">
        <v>283</v>
      </c>
      <c r="W9509" t="s">
        <v>1640</v>
      </c>
    </row>
    <row r="9510" spans="1:23" x14ac:dyDescent="0.25">
      <c r="A9510" t="s">
        <v>544</v>
      </c>
      <c r="B9510" s="1">
        <v>43618</v>
      </c>
      <c r="C9510">
        <v>-42.94</v>
      </c>
      <c r="D9510" t="s">
        <v>560</v>
      </c>
      <c r="E9510" t="s">
        <v>560</v>
      </c>
      <c r="F9510" t="s">
        <v>561</v>
      </c>
      <c r="G9510" t="s">
        <v>121</v>
      </c>
      <c r="H9510" t="s">
        <v>483</v>
      </c>
      <c r="I9510" t="s">
        <v>483</v>
      </c>
      <c r="J9510" t="s">
        <v>9</v>
      </c>
      <c r="O9510" t="s">
        <v>121</v>
      </c>
      <c r="P9510" t="s">
        <v>3892</v>
      </c>
      <c r="Q9510" t="s">
        <v>9</v>
      </c>
      <c r="R9510" t="s">
        <v>122</v>
      </c>
      <c r="S9510" t="s">
        <v>127</v>
      </c>
      <c r="T9510">
        <v>12</v>
      </c>
      <c r="U9510" t="s">
        <v>475</v>
      </c>
      <c r="W9510" t="s">
        <v>386</v>
      </c>
    </row>
    <row r="9511" spans="1:23" x14ac:dyDescent="0.25">
      <c r="A9511" t="s">
        <v>413</v>
      </c>
      <c r="B9511" s="1">
        <v>43617</v>
      </c>
      <c r="C9511">
        <v>207.29</v>
      </c>
      <c r="D9511" t="s">
        <v>545</v>
      </c>
      <c r="E9511" t="s">
        <v>545</v>
      </c>
      <c r="F9511" t="s">
        <v>546</v>
      </c>
      <c r="G9511" t="s">
        <v>92</v>
      </c>
      <c r="H9511" t="s">
        <v>71</v>
      </c>
      <c r="I9511" t="s">
        <v>71</v>
      </c>
      <c r="J9511" t="s">
        <v>9</v>
      </c>
      <c r="O9511" t="s">
        <v>92</v>
      </c>
      <c r="P9511" t="s">
        <v>9</v>
      </c>
      <c r="Q9511" t="s">
        <v>9</v>
      </c>
      <c r="R9511" t="s">
        <v>92</v>
      </c>
      <c r="S9511" t="s">
        <v>127</v>
      </c>
      <c r="T9511">
        <v>12</v>
      </c>
      <c r="U9511" t="s">
        <v>475</v>
      </c>
      <c r="W9511" t="s">
        <v>386</v>
      </c>
    </row>
    <row r="9512" spans="1:23" x14ac:dyDescent="0.25">
      <c r="A9512" t="s">
        <v>492</v>
      </c>
      <c r="B9512" s="1">
        <v>43617</v>
      </c>
      <c r="C9512">
        <v>-102</v>
      </c>
      <c r="D9512" t="s">
        <v>495</v>
      </c>
      <c r="E9512" t="s">
        <v>495</v>
      </c>
      <c r="F9512" t="s">
        <v>496</v>
      </c>
      <c r="G9512" t="s">
        <v>104</v>
      </c>
      <c r="H9512" t="s">
        <v>16</v>
      </c>
      <c r="I9512" t="s">
        <v>16</v>
      </c>
      <c r="J9512" t="s">
        <v>9</v>
      </c>
      <c r="O9512" t="s">
        <v>104</v>
      </c>
      <c r="P9512" t="s">
        <v>9</v>
      </c>
      <c r="Q9512" t="s">
        <v>9</v>
      </c>
      <c r="R9512" t="s">
        <v>122</v>
      </c>
      <c r="S9512" t="s">
        <v>127</v>
      </c>
      <c r="T9512">
        <v>12</v>
      </c>
      <c r="U9512" t="s">
        <v>475</v>
      </c>
      <c r="W9512" t="s">
        <v>386</v>
      </c>
    </row>
    <row r="9513" spans="1:23" x14ac:dyDescent="0.25">
      <c r="A9513" t="s">
        <v>492</v>
      </c>
      <c r="B9513" s="1">
        <v>43617</v>
      </c>
      <c r="C9513">
        <v>-15</v>
      </c>
      <c r="D9513" t="s">
        <v>612</v>
      </c>
      <c r="E9513" t="s">
        <v>612</v>
      </c>
      <c r="F9513" t="s">
        <v>613</v>
      </c>
      <c r="G9513" t="s">
        <v>110</v>
      </c>
      <c r="H9513" t="s">
        <v>79</v>
      </c>
      <c r="I9513" t="s">
        <v>79</v>
      </c>
      <c r="J9513" t="s">
        <v>9</v>
      </c>
      <c r="O9513" t="s">
        <v>110</v>
      </c>
      <c r="P9513" t="s">
        <v>29</v>
      </c>
      <c r="Q9513" t="s">
        <v>2885</v>
      </c>
      <c r="R9513" t="s">
        <v>122</v>
      </c>
      <c r="S9513" t="s">
        <v>127</v>
      </c>
      <c r="T9513">
        <v>12</v>
      </c>
      <c r="U9513" t="s">
        <v>475</v>
      </c>
      <c r="V9513" t="s">
        <v>283</v>
      </c>
      <c r="W9513" t="s">
        <v>1640</v>
      </c>
    </row>
    <row r="9514" spans="1:23" x14ac:dyDescent="0.25">
      <c r="A9514" t="s">
        <v>544</v>
      </c>
      <c r="B9514" s="1">
        <v>43617</v>
      </c>
      <c r="C9514">
        <v>-605.45000000000005</v>
      </c>
      <c r="D9514" t="s">
        <v>3961</v>
      </c>
      <c r="E9514" t="s">
        <v>3961</v>
      </c>
      <c r="F9514" t="s">
        <v>3962</v>
      </c>
      <c r="G9514" t="s">
        <v>105</v>
      </c>
      <c r="H9514" t="s">
        <v>218</v>
      </c>
      <c r="I9514" t="s">
        <v>218</v>
      </c>
      <c r="J9514" t="s">
        <v>3963</v>
      </c>
      <c r="O9514" t="s">
        <v>105</v>
      </c>
      <c r="P9514" t="s">
        <v>9</v>
      </c>
      <c r="Q9514" t="s">
        <v>3964</v>
      </c>
      <c r="R9514" t="s">
        <v>122</v>
      </c>
      <c r="S9514" t="s">
        <v>124</v>
      </c>
      <c r="T9514">
        <v>1</v>
      </c>
      <c r="U9514" t="s">
        <v>475</v>
      </c>
      <c r="W9514" t="s">
        <v>386</v>
      </c>
    </row>
    <row r="9515" spans="1:23" x14ac:dyDescent="0.25">
      <c r="A9515" t="s">
        <v>533</v>
      </c>
      <c r="B9515" s="1">
        <v>43617</v>
      </c>
      <c r="C9515">
        <v>-72.91</v>
      </c>
      <c r="D9515" t="s">
        <v>547</v>
      </c>
      <c r="E9515" t="s">
        <v>547</v>
      </c>
      <c r="F9515" t="s">
        <v>3965</v>
      </c>
      <c r="G9515" t="s">
        <v>94</v>
      </c>
      <c r="H9515" t="s">
        <v>291</v>
      </c>
      <c r="I9515" t="s">
        <v>291</v>
      </c>
      <c r="J9515" t="s">
        <v>9</v>
      </c>
      <c r="O9515" t="s">
        <v>94</v>
      </c>
      <c r="P9515" t="s">
        <v>29</v>
      </c>
      <c r="Q9515" t="s">
        <v>9</v>
      </c>
      <c r="R9515" t="s">
        <v>122</v>
      </c>
      <c r="S9515" t="s">
        <v>127</v>
      </c>
      <c r="T9515">
        <v>12</v>
      </c>
      <c r="U9515" t="s">
        <v>475</v>
      </c>
      <c r="V9515" t="s">
        <v>282</v>
      </c>
      <c r="W9515" t="s">
        <v>1640</v>
      </c>
    </row>
    <row r="9516" spans="1:23" x14ac:dyDescent="0.25">
      <c r="A9516" t="s">
        <v>492</v>
      </c>
      <c r="B9516" s="1">
        <v>43617</v>
      </c>
      <c r="C9516">
        <v>1.8</v>
      </c>
      <c r="D9516" t="s">
        <v>495</v>
      </c>
      <c r="E9516" t="s">
        <v>495</v>
      </c>
      <c r="F9516" t="s">
        <v>496</v>
      </c>
      <c r="G9516" t="s">
        <v>104</v>
      </c>
      <c r="H9516" t="s">
        <v>16</v>
      </c>
      <c r="I9516" t="s">
        <v>16</v>
      </c>
      <c r="J9516" t="s">
        <v>9</v>
      </c>
      <c r="O9516" t="s">
        <v>104</v>
      </c>
      <c r="P9516" t="s">
        <v>9</v>
      </c>
      <c r="Q9516" t="s">
        <v>9</v>
      </c>
      <c r="R9516" t="s">
        <v>122</v>
      </c>
      <c r="S9516" t="s">
        <v>127</v>
      </c>
      <c r="T9516">
        <v>12</v>
      </c>
      <c r="U9516" t="s">
        <v>475</v>
      </c>
      <c r="W9516" t="s">
        <v>386</v>
      </c>
    </row>
    <row r="9517" spans="1:23" x14ac:dyDescent="0.25">
      <c r="A9517" t="s">
        <v>19</v>
      </c>
      <c r="B9517" s="1">
        <v>43617</v>
      </c>
      <c r="C9517">
        <v>147.49</v>
      </c>
      <c r="D9517" t="s">
        <v>1242</v>
      </c>
      <c r="E9517" t="s">
        <v>1242</v>
      </c>
      <c r="F9517" t="s">
        <v>3829</v>
      </c>
      <c r="G9517" t="s">
        <v>92</v>
      </c>
      <c r="H9517" t="s">
        <v>107</v>
      </c>
      <c r="I9517" t="s">
        <v>107</v>
      </c>
      <c r="J9517" t="s">
        <v>9</v>
      </c>
      <c r="O9517" t="s">
        <v>92</v>
      </c>
      <c r="P9517" t="s">
        <v>9</v>
      </c>
      <c r="Q9517" t="s">
        <v>9</v>
      </c>
      <c r="R9517" t="s">
        <v>92</v>
      </c>
      <c r="S9517" t="s">
        <v>127</v>
      </c>
      <c r="T9517">
        <v>1</v>
      </c>
      <c r="U9517" t="s">
        <v>475</v>
      </c>
      <c r="V9517" t="s">
        <v>6075</v>
      </c>
      <c r="W9517" t="s">
        <v>386</v>
      </c>
    </row>
    <row r="9518" spans="1:23" x14ac:dyDescent="0.25">
      <c r="A9518" t="s">
        <v>414</v>
      </c>
      <c r="B9518" s="1">
        <v>43617</v>
      </c>
      <c r="C9518">
        <v>2.16</v>
      </c>
      <c r="D9518" t="s">
        <v>545</v>
      </c>
      <c r="E9518" t="s">
        <v>545</v>
      </c>
      <c r="F9518" t="s">
        <v>546</v>
      </c>
      <c r="G9518" t="s">
        <v>92</v>
      </c>
      <c r="H9518" t="s">
        <v>71</v>
      </c>
      <c r="I9518" t="s">
        <v>71</v>
      </c>
      <c r="J9518" t="s">
        <v>9</v>
      </c>
      <c r="O9518" t="s">
        <v>92</v>
      </c>
      <c r="P9518" t="s">
        <v>9</v>
      </c>
      <c r="Q9518" t="s">
        <v>9</v>
      </c>
      <c r="R9518" t="s">
        <v>92</v>
      </c>
      <c r="S9518" t="s">
        <v>127</v>
      </c>
      <c r="T9518">
        <v>12</v>
      </c>
      <c r="U9518" t="s">
        <v>475</v>
      </c>
      <c r="W9518" t="s">
        <v>386</v>
      </c>
    </row>
    <row r="9519" spans="1:23" x14ac:dyDescent="0.25">
      <c r="A9519" t="s">
        <v>492</v>
      </c>
      <c r="B9519" s="1">
        <v>43617</v>
      </c>
      <c r="C9519">
        <v>4378.26</v>
      </c>
      <c r="D9519" t="s">
        <v>65</v>
      </c>
      <c r="E9519" t="s">
        <v>65</v>
      </c>
      <c r="F9519" t="s">
        <v>3971</v>
      </c>
      <c r="G9519" t="s">
        <v>55</v>
      </c>
      <c r="H9519" t="s">
        <v>18</v>
      </c>
      <c r="I9519" t="s">
        <v>18</v>
      </c>
      <c r="J9519" t="s">
        <v>9</v>
      </c>
      <c r="O9519" t="s">
        <v>55</v>
      </c>
      <c r="P9519" t="s">
        <v>9</v>
      </c>
      <c r="Q9519" t="s">
        <v>9</v>
      </c>
      <c r="R9519" t="s">
        <v>224</v>
      </c>
      <c r="S9519" t="s">
        <v>126</v>
      </c>
      <c r="T9519">
        <v>12</v>
      </c>
      <c r="U9519" t="s">
        <v>475</v>
      </c>
      <c r="W9519" t="s">
        <v>386</v>
      </c>
    </row>
    <row r="9520" spans="1:23" x14ac:dyDescent="0.25">
      <c r="A9520" t="s">
        <v>492</v>
      </c>
      <c r="B9520" s="1">
        <v>43617</v>
      </c>
      <c r="C9520">
        <v>-30.54</v>
      </c>
      <c r="D9520" t="s">
        <v>541</v>
      </c>
      <c r="E9520" t="s">
        <v>541</v>
      </c>
      <c r="F9520" t="s">
        <v>3966</v>
      </c>
      <c r="G9520" t="s">
        <v>104</v>
      </c>
      <c r="H9520" t="s">
        <v>16</v>
      </c>
      <c r="I9520" t="s">
        <v>16</v>
      </c>
      <c r="J9520" t="s">
        <v>9</v>
      </c>
      <c r="O9520" t="s">
        <v>104</v>
      </c>
      <c r="P9520" t="s">
        <v>9</v>
      </c>
      <c r="Q9520" t="s">
        <v>9</v>
      </c>
      <c r="R9520" t="s">
        <v>122</v>
      </c>
      <c r="S9520" t="s">
        <v>127</v>
      </c>
      <c r="T9520">
        <v>12</v>
      </c>
      <c r="U9520" t="s">
        <v>475</v>
      </c>
      <c r="W9520" t="s">
        <v>386</v>
      </c>
    </row>
    <row r="9521" spans="1:23" x14ac:dyDescent="0.25">
      <c r="A9521" t="s">
        <v>544</v>
      </c>
      <c r="B9521" s="1">
        <v>43617</v>
      </c>
      <c r="C9521">
        <v>-16.5</v>
      </c>
      <c r="D9521" t="s">
        <v>3821</v>
      </c>
      <c r="E9521" t="s">
        <v>3821</v>
      </c>
      <c r="F9521" t="s">
        <v>3822</v>
      </c>
      <c r="G9521" t="s">
        <v>104</v>
      </c>
      <c r="H9521" t="s">
        <v>7</v>
      </c>
      <c r="I9521" t="s">
        <v>7</v>
      </c>
      <c r="J9521" t="s">
        <v>9</v>
      </c>
      <c r="O9521" t="s">
        <v>104</v>
      </c>
      <c r="P9521" t="s">
        <v>9</v>
      </c>
      <c r="Q9521" t="s">
        <v>9</v>
      </c>
      <c r="R9521" t="s">
        <v>122</v>
      </c>
      <c r="S9521" t="s">
        <v>127</v>
      </c>
      <c r="T9521">
        <v>12</v>
      </c>
      <c r="U9521" t="s">
        <v>475</v>
      </c>
      <c r="W9521" t="s">
        <v>386</v>
      </c>
    </row>
    <row r="9522" spans="1:23" x14ac:dyDescent="0.25">
      <c r="A9522" t="s">
        <v>508</v>
      </c>
      <c r="B9522" s="1">
        <v>43617</v>
      </c>
      <c r="C9522">
        <v>-53.88</v>
      </c>
      <c r="D9522" t="s">
        <v>491</v>
      </c>
      <c r="E9522" t="s">
        <v>491</v>
      </c>
      <c r="F9522" t="s">
        <v>491</v>
      </c>
      <c r="G9522" t="s">
        <v>88</v>
      </c>
      <c r="H9522" t="s">
        <v>33</v>
      </c>
      <c r="I9522" t="s">
        <v>33</v>
      </c>
      <c r="J9522" t="s">
        <v>2345</v>
      </c>
      <c r="K9522" t="s">
        <v>9</v>
      </c>
      <c r="L9522" t="s">
        <v>9</v>
      </c>
      <c r="M9522" t="s">
        <v>3969</v>
      </c>
      <c r="O9522" t="s">
        <v>88</v>
      </c>
      <c r="P9522" t="s">
        <v>509</v>
      </c>
      <c r="Q9522" t="s">
        <v>3970</v>
      </c>
      <c r="R9522" t="s">
        <v>122</v>
      </c>
      <c r="S9522" t="s">
        <v>127</v>
      </c>
      <c r="T9522">
        <v>1</v>
      </c>
      <c r="U9522" t="s">
        <v>475</v>
      </c>
      <c r="W9522" t="s">
        <v>386</v>
      </c>
    </row>
    <row r="9523" spans="1:23" x14ac:dyDescent="0.25">
      <c r="A9523" t="s">
        <v>508</v>
      </c>
      <c r="B9523" s="1">
        <v>43617</v>
      </c>
      <c r="C9523">
        <v>-109.99</v>
      </c>
      <c r="D9523" t="s">
        <v>491</v>
      </c>
      <c r="E9523" t="s">
        <v>491</v>
      </c>
      <c r="F9523" t="s">
        <v>491</v>
      </c>
      <c r="G9523" t="s">
        <v>88</v>
      </c>
      <c r="H9523" t="s">
        <v>33</v>
      </c>
      <c r="I9523" t="s">
        <v>33</v>
      </c>
      <c r="J9523" t="s">
        <v>2345</v>
      </c>
      <c r="K9523" t="s">
        <v>9</v>
      </c>
      <c r="L9523" t="s">
        <v>9</v>
      </c>
      <c r="M9523" t="s">
        <v>3967</v>
      </c>
      <c r="O9523" t="s">
        <v>88</v>
      </c>
      <c r="P9523" t="s">
        <v>509</v>
      </c>
      <c r="Q9523" t="s">
        <v>3968</v>
      </c>
      <c r="R9523" t="s">
        <v>122</v>
      </c>
      <c r="S9523" t="s">
        <v>127</v>
      </c>
      <c r="T9523">
        <v>1</v>
      </c>
      <c r="U9523" t="s">
        <v>475</v>
      </c>
      <c r="W9523" t="s">
        <v>386</v>
      </c>
    </row>
    <row r="9524" spans="1:23" x14ac:dyDescent="0.25">
      <c r="A9524" t="s">
        <v>508</v>
      </c>
      <c r="B9524" s="1">
        <v>43617</v>
      </c>
      <c r="C9524">
        <v>36.049999999999997</v>
      </c>
      <c r="D9524" t="s">
        <v>491</v>
      </c>
      <c r="E9524" t="s">
        <v>491</v>
      </c>
      <c r="F9524" t="s">
        <v>491</v>
      </c>
      <c r="G9524" t="s">
        <v>92</v>
      </c>
      <c r="H9524" t="s">
        <v>49</v>
      </c>
      <c r="I9524" t="s">
        <v>49</v>
      </c>
      <c r="J9524" t="s">
        <v>9</v>
      </c>
      <c r="K9524" t="s">
        <v>9</v>
      </c>
      <c r="L9524" t="s">
        <v>9</v>
      </c>
      <c r="M9524" t="s">
        <v>3977</v>
      </c>
      <c r="O9524" t="s">
        <v>92</v>
      </c>
      <c r="P9524" t="s">
        <v>3978</v>
      </c>
      <c r="Q9524" t="s">
        <v>3980</v>
      </c>
      <c r="R9524" t="s">
        <v>92</v>
      </c>
      <c r="S9524" t="s">
        <v>127</v>
      </c>
      <c r="T9524">
        <v>12</v>
      </c>
      <c r="U9524" t="s">
        <v>475</v>
      </c>
      <c r="W9524" t="s">
        <v>386</v>
      </c>
    </row>
    <row r="9525" spans="1:23" x14ac:dyDescent="0.25">
      <c r="A9525" t="s">
        <v>508</v>
      </c>
      <c r="B9525" s="1">
        <v>43617</v>
      </c>
      <c r="C9525">
        <v>-36.049999999999997</v>
      </c>
      <c r="D9525" t="s">
        <v>491</v>
      </c>
      <c r="E9525" t="s">
        <v>491</v>
      </c>
      <c r="F9525" t="s">
        <v>491</v>
      </c>
      <c r="G9525" t="s">
        <v>88</v>
      </c>
      <c r="H9525" t="s">
        <v>33</v>
      </c>
      <c r="I9525" t="s">
        <v>33</v>
      </c>
      <c r="J9525" t="s">
        <v>2345</v>
      </c>
      <c r="K9525" t="s">
        <v>9</v>
      </c>
      <c r="L9525" t="s">
        <v>9</v>
      </c>
      <c r="M9525" t="s">
        <v>3977</v>
      </c>
      <c r="O9525" t="s">
        <v>88</v>
      </c>
      <c r="P9525" t="s">
        <v>3978</v>
      </c>
      <c r="Q9525" t="s">
        <v>3979</v>
      </c>
      <c r="R9525" t="s">
        <v>122</v>
      </c>
      <c r="S9525" t="s">
        <v>127</v>
      </c>
      <c r="T9525">
        <v>1</v>
      </c>
      <c r="U9525" t="s">
        <v>475</v>
      </c>
      <c r="W9525" t="s">
        <v>386</v>
      </c>
    </row>
    <row r="9526" spans="1:23" x14ac:dyDescent="0.25">
      <c r="A9526" t="s">
        <v>508</v>
      </c>
      <c r="B9526" s="1">
        <v>43617</v>
      </c>
      <c r="C9526">
        <v>109.99</v>
      </c>
      <c r="D9526" t="s">
        <v>491</v>
      </c>
      <c r="E9526" t="s">
        <v>491</v>
      </c>
      <c r="F9526" t="s">
        <v>491</v>
      </c>
      <c r="G9526" t="s">
        <v>92</v>
      </c>
      <c r="H9526" t="s">
        <v>49</v>
      </c>
      <c r="I9526" t="s">
        <v>49</v>
      </c>
      <c r="J9526" t="s">
        <v>2345</v>
      </c>
      <c r="K9526" t="s">
        <v>9</v>
      </c>
      <c r="L9526" t="s">
        <v>9</v>
      </c>
      <c r="M9526" t="s">
        <v>3967</v>
      </c>
      <c r="O9526" t="s">
        <v>92</v>
      </c>
      <c r="P9526" t="s">
        <v>509</v>
      </c>
      <c r="Q9526" t="s">
        <v>3968</v>
      </c>
      <c r="R9526" t="s">
        <v>92</v>
      </c>
      <c r="S9526" t="s">
        <v>127</v>
      </c>
      <c r="T9526">
        <v>12</v>
      </c>
      <c r="U9526" t="s">
        <v>475</v>
      </c>
      <c r="W9526" t="s">
        <v>386</v>
      </c>
    </row>
    <row r="9527" spans="1:23" x14ac:dyDescent="0.25">
      <c r="A9527" t="s">
        <v>544</v>
      </c>
      <c r="B9527" s="1">
        <v>43617</v>
      </c>
      <c r="C9527">
        <v>-12.6</v>
      </c>
      <c r="D9527" t="s">
        <v>3814</v>
      </c>
      <c r="E9527" t="s">
        <v>3814</v>
      </c>
      <c r="F9527" t="s">
        <v>3972</v>
      </c>
      <c r="G9527" t="s">
        <v>104</v>
      </c>
      <c r="H9527" t="s">
        <v>16</v>
      </c>
      <c r="I9527" t="s">
        <v>16</v>
      </c>
      <c r="J9527" t="s">
        <v>9</v>
      </c>
      <c r="O9527" t="s">
        <v>104</v>
      </c>
      <c r="P9527" t="s">
        <v>9</v>
      </c>
      <c r="Q9527" t="s">
        <v>9</v>
      </c>
      <c r="R9527" t="s">
        <v>122</v>
      </c>
      <c r="S9527" t="s">
        <v>127</v>
      </c>
      <c r="T9527">
        <v>12</v>
      </c>
      <c r="U9527" t="s">
        <v>475</v>
      </c>
      <c r="W9527" t="s">
        <v>386</v>
      </c>
    </row>
    <row r="9528" spans="1:23" x14ac:dyDescent="0.25">
      <c r="A9528" t="s">
        <v>544</v>
      </c>
      <c r="B9528" s="1">
        <v>43617</v>
      </c>
      <c r="C9528">
        <v>-6.61</v>
      </c>
      <c r="D9528" t="s">
        <v>744</v>
      </c>
      <c r="E9528" t="s">
        <v>744</v>
      </c>
      <c r="F9528" t="s">
        <v>3973</v>
      </c>
      <c r="G9528" t="s">
        <v>104</v>
      </c>
      <c r="H9528" t="s">
        <v>7</v>
      </c>
      <c r="I9528" t="s">
        <v>7</v>
      </c>
      <c r="J9528" t="s">
        <v>9</v>
      </c>
      <c r="O9528" t="s">
        <v>104</v>
      </c>
      <c r="P9528" t="s">
        <v>9</v>
      </c>
      <c r="Q9528" t="s">
        <v>9</v>
      </c>
      <c r="R9528" t="s">
        <v>122</v>
      </c>
      <c r="S9528" t="s">
        <v>127</v>
      </c>
      <c r="T9528">
        <v>12</v>
      </c>
      <c r="U9528" t="s">
        <v>475</v>
      </c>
      <c r="W9528" t="s">
        <v>386</v>
      </c>
    </row>
    <row r="9529" spans="1:23" x14ac:dyDescent="0.25">
      <c r="A9529" t="s">
        <v>508</v>
      </c>
      <c r="B9529" s="1">
        <v>43617</v>
      </c>
      <c r="C9529">
        <v>53.88</v>
      </c>
      <c r="D9529" t="s">
        <v>502</v>
      </c>
      <c r="E9529" t="s">
        <v>502</v>
      </c>
      <c r="F9529" t="s">
        <v>502</v>
      </c>
      <c r="G9529" t="s">
        <v>92</v>
      </c>
      <c r="H9529" t="s">
        <v>49</v>
      </c>
      <c r="I9529" t="s">
        <v>49</v>
      </c>
      <c r="J9529" t="s">
        <v>2345</v>
      </c>
      <c r="K9529" t="s">
        <v>9</v>
      </c>
      <c r="L9529" t="s">
        <v>9</v>
      </c>
      <c r="M9529" t="s">
        <v>3969</v>
      </c>
      <c r="O9529" t="s">
        <v>92</v>
      </c>
      <c r="P9529" t="s">
        <v>509</v>
      </c>
      <c r="Q9529" t="s">
        <v>3970</v>
      </c>
      <c r="R9529" t="s">
        <v>92</v>
      </c>
      <c r="S9529" t="s">
        <v>127</v>
      </c>
      <c r="T9529">
        <v>12</v>
      </c>
      <c r="U9529" t="s">
        <v>475</v>
      </c>
      <c r="W9529" t="s">
        <v>386</v>
      </c>
    </row>
    <row r="9530" spans="1:23" x14ac:dyDescent="0.25">
      <c r="A9530" t="s">
        <v>544</v>
      </c>
      <c r="B9530" s="1">
        <v>43617</v>
      </c>
      <c r="C9530">
        <v>-7.98</v>
      </c>
      <c r="D9530" t="s">
        <v>3974</v>
      </c>
      <c r="E9530" t="s">
        <v>3974</v>
      </c>
      <c r="F9530" t="s">
        <v>3975</v>
      </c>
      <c r="G9530" t="s">
        <v>104</v>
      </c>
      <c r="H9530" t="s">
        <v>7</v>
      </c>
      <c r="I9530" t="s">
        <v>7</v>
      </c>
      <c r="J9530" t="s">
        <v>9</v>
      </c>
      <c r="O9530" t="s">
        <v>104</v>
      </c>
      <c r="P9530" t="s">
        <v>9</v>
      </c>
      <c r="Q9530" t="s">
        <v>3976</v>
      </c>
      <c r="R9530" t="s">
        <v>122</v>
      </c>
      <c r="S9530" t="s">
        <v>127</v>
      </c>
      <c r="T9530">
        <v>12</v>
      </c>
      <c r="U9530" t="s">
        <v>475</v>
      </c>
      <c r="W9530" t="s">
        <v>386</v>
      </c>
    </row>
    <row r="9531" spans="1:23" x14ac:dyDescent="0.25">
      <c r="A9531" t="s">
        <v>356</v>
      </c>
      <c r="B9531" s="1">
        <v>43616</v>
      </c>
      <c r="C9531">
        <v>14.85</v>
      </c>
      <c r="D9531" t="s">
        <v>6618</v>
      </c>
      <c r="E9531" t="s">
        <v>6618</v>
      </c>
      <c r="F9531" t="s">
        <v>6487</v>
      </c>
      <c r="G9531" t="s">
        <v>89</v>
      </c>
      <c r="H9531" t="s">
        <v>69</v>
      </c>
      <c r="I9531" t="s">
        <v>69</v>
      </c>
      <c r="J9531" t="s">
        <v>9</v>
      </c>
      <c r="O9531" t="s">
        <v>89</v>
      </c>
      <c r="P9531" t="s">
        <v>9</v>
      </c>
      <c r="Q9531" t="s">
        <v>9</v>
      </c>
      <c r="R9531" t="s">
        <v>224</v>
      </c>
      <c r="S9531" t="s">
        <v>127</v>
      </c>
      <c r="T9531">
        <v>1</v>
      </c>
      <c r="U9531" t="s">
        <v>475</v>
      </c>
      <c r="W9531" t="s">
        <v>386</v>
      </c>
    </row>
    <row r="9532" spans="1:23" x14ac:dyDescent="0.25">
      <c r="A9532" t="s">
        <v>19</v>
      </c>
      <c r="B9532" s="1">
        <v>43616</v>
      </c>
      <c r="C9532">
        <v>0.57999999999999996</v>
      </c>
      <c r="D9532" t="s">
        <v>554</v>
      </c>
      <c r="E9532" t="s">
        <v>554</v>
      </c>
      <c r="F9532" t="s">
        <v>555</v>
      </c>
      <c r="G9532" t="s">
        <v>92</v>
      </c>
      <c r="H9532" t="s">
        <v>71</v>
      </c>
      <c r="I9532" t="s">
        <v>71</v>
      </c>
      <c r="J9532" t="s">
        <v>9</v>
      </c>
      <c r="O9532" t="s">
        <v>92</v>
      </c>
      <c r="P9532" t="s">
        <v>9</v>
      </c>
      <c r="Q9532" t="s">
        <v>9</v>
      </c>
      <c r="R9532" t="s">
        <v>92</v>
      </c>
      <c r="S9532" t="s">
        <v>127</v>
      </c>
      <c r="T9532">
        <v>12</v>
      </c>
      <c r="U9532" t="s">
        <v>475</v>
      </c>
      <c r="W9532" t="s">
        <v>386</v>
      </c>
    </row>
    <row r="9533" spans="1:23" x14ac:dyDescent="0.25">
      <c r="A9533" t="s">
        <v>19</v>
      </c>
      <c r="B9533" s="1">
        <v>43616</v>
      </c>
      <c r="C9533">
        <v>3599.77</v>
      </c>
      <c r="D9533" t="s">
        <v>719</v>
      </c>
      <c r="E9533" t="s">
        <v>719</v>
      </c>
      <c r="F9533" t="s">
        <v>3851</v>
      </c>
      <c r="G9533" t="s">
        <v>92</v>
      </c>
      <c r="H9533" t="s">
        <v>30</v>
      </c>
      <c r="I9533" t="s">
        <v>30</v>
      </c>
      <c r="J9533" t="s">
        <v>9</v>
      </c>
      <c r="O9533" t="s">
        <v>92</v>
      </c>
      <c r="P9533" t="s">
        <v>9</v>
      </c>
      <c r="Q9533" t="s">
        <v>9</v>
      </c>
      <c r="R9533" t="s">
        <v>92</v>
      </c>
      <c r="S9533" t="s">
        <v>127</v>
      </c>
      <c r="T9533">
        <v>12</v>
      </c>
      <c r="U9533" t="s">
        <v>475</v>
      </c>
      <c r="W9533" t="s">
        <v>386</v>
      </c>
    </row>
    <row r="9534" spans="1:23" x14ac:dyDescent="0.25">
      <c r="A9534" t="s">
        <v>356</v>
      </c>
      <c r="B9534" s="1">
        <v>43616</v>
      </c>
      <c r="C9534">
        <v>14.85</v>
      </c>
      <c r="D9534" t="s">
        <v>6618</v>
      </c>
      <c r="E9534" t="s">
        <v>6618</v>
      </c>
      <c r="F9534" t="s">
        <v>6487</v>
      </c>
      <c r="G9534" t="s">
        <v>89</v>
      </c>
      <c r="H9534" t="s">
        <v>69</v>
      </c>
      <c r="I9534" t="s">
        <v>69</v>
      </c>
      <c r="J9534" t="s">
        <v>9</v>
      </c>
      <c r="O9534" t="s">
        <v>89</v>
      </c>
      <c r="P9534" t="s">
        <v>9</v>
      </c>
      <c r="Q9534" t="s">
        <v>9</v>
      </c>
      <c r="R9534" t="s">
        <v>224</v>
      </c>
      <c r="S9534" t="s">
        <v>127</v>
      </c>
      <c r="T9534">
        <v>1</v>
      </c>
      <c r="U9534" t="s">
        <v>475</v>
      </c>
      <c r="W9534" t="s">
        <v>386</v>
      </c>
    </row>
    <row r="9535" spans="1:23" x14ac:dyDescent="0.25">
      <c r="A9535" t="s">
        <v>356</v>
      </c>
      <c r="B9535" s="1">
        <v>43616</v>
      </c>
      <c r="C9535">
        <v>7.59</v>
      </c>
      <c r="D9535" t="s">
        <v>6618</v>
      </c>
      <c r="E9535" t="s">
        <v>6618</v>
      </c>
      <c r="F9535" t="s">
        <v>6487</v>
      </c>
      <c r="G9535" t="s">
        <v>89</v>
      </c>
      <c r="H9535" t="s">
        <v>69</v>
      </c>
      <c r="I9535" t="s">
        <v>69</v>
      </c>
      <c r="J9535" t="s">
        <v>9</v>
      </c>
      <c r="O9535" t="s">
        <v>89</v>
      </c>
      <c r="P9535" t="s">
        <v>9</v>
      </c>
      <c r="Q9535" t="s">
        <v>9</v>
      </c>
      <c r="R9535" t="s">
        <v>224</v>
      </c>
      <c r="S9535" t="s">
        <v>127</v>
      </c>
      <c r="T9535">
        <v>1</v>
      </c>
      <c r="U9535" t="s">
        <v>475</v>
      </c>
      <c r="W9535" t="s">
        <v>386</v>
      </c>
    </row>
    <row r="9536" spans="1:23" x14ac:dyDescent="0.25">
      <c r="A9536" t="s">
        <v>356</v>
      </c>
      <c r="B9536" s="1">
        <v>43616</v>
      </c>
      <c r="C9536">
        <v>7.59</v>
      </c>
      <c r="D9536" t="s">
        <v>6618</v>
      </c>
      <c r="E9536" t="s">
        <v>6618</v>
      </c>
      <c r="F9536" t="s">
        <v>6487</v>
      </c>
      <c r="G9536" t="s">
        <v>89</v>
      </c>
      <c r="H9536" t="s">
        <v>69</v>
      </c>
      <c r="I9536" t="s">
        <v>69</v>
      </c>
      <c r="J9536" t="s">
        <v>9</v>
      </c>
      <c r="O9536" t="s">
        <v>89</v>
      </c>
      <c r="P9536" t="s">
        <v>9</v>
      </c>
      <c r="Q9536" t="s">
        <v>9</v>
      </c>
      <c r="R9536" t="s">
        <v>224</v>
      </c>
      <c r="S9536" t="s">
        <v>127</v>
      </c>
      <c r="T9536">
        <v>1</v>
      </c>
      <c r="U9536" t="s">
        <v>475</v>
      </c>
      <c r="W9536" t="s">
        <v>386</v>
      </c>
    </row>
    <row r="9537" spans="1:23" x14ac:dyDescent="0.25">
      <c r="A9537" t="s">
        <v>336</v>
      </c>
      <c r="B9537" s="1">
        <v>43616</v>
      </c>
      <c r="C9537">
        <v>7.0000000000000007E-2</v>
      </c>
      <c r="D9537" t="s">
        <v>556</v>
      </c>
      <c r="E9537" t="s">
        <v>556</v>
      </c>
      <c r="F9537" t="s">
        <v>546</v>
      </c>
      <c r="G9537" t="s">
        <v>92</v>
      </c>
      <c r="H9537" t="s">
        <v>71</v>
      </c>
      <c r="I9537" t="s">
        <v>71</v>
      </c>
      <c r="J9537" t="s">
        <v>9</v>
      </c>
      <c r="O9537" t="s">
        <v>92</v>
      </c>
      <c r="P9537" t="s">
        <v>9</v>
      </c>
      <c r="Q9537" t="s">
        <v>9</v>
      </c>
      <c r="R9537" t="s">
        <v>92</v>
      </c>
      <c r="S9537" t="s">
        <v>127</v>
      </c>
      <c r="T9537">
        <v>12</v>
      </c>
      <c r="U9537" t="s">
        <v>475</v>
      </c>
      <c r="W9537" t="s">
        <v>386</v>
      </c>
    </row>
    <row r="9538" spans="1:23" x14ac:dyDescent="0.25">
      <c r="A9538" t="s">
        <v>336</v>
      </c>
      <c r="B9538" s="1">
        <v>43616</v>
      </c>
      <c r="C9538">
        <v>10.5</v>
      </c>
      <c r="D9538" t="s">
        <v>852</v>
      </c>
      <c r="E9538" t="s">
        <v>852</v>
      </c>
      <c r="F9538" t="s">
        <v>853</v>
      </c>
      <c r="G9538" t="s">
        <v>101</v>
      </c>
      <c r="H9538" t="s">
        <v>23</v>
      </c>
      <c r="I9538" t="s">
        <v>23</v>
      </c>
      <c r="J9538" t="s">
        <v>9</v>
      </c>
      <c r="O9538" t="s">
        <v>101</v>
      </c>
      <c r="P9538" t="s">
        <v>9</v>
      </c>
      <c r="Q9538" t="s">
        <v>9</v>
      </c>
      <c r="R9538" t="s">
        <v>122</v>
      </c>
      <c r="S9538" t="s">
        <v>127</v>
      </c>
      <c r="T9538">
        <v>12</v>
      </c>
      <c r="U9538" t="s">
        <v>475</v>
      </c>
      <c r="W9538" t="s">
        <v>386</v>
      </c>
    </row>
    <row r="9539" spans="1:23" x14ac:dyDescent="0.25">
      <c r="A9539" t="s">
        <v>544</v>
      </c>
      <c r="B9539" s="1">
        <v>43616</v>
      </c>
      <c r="C9539">
        <v>-6.87</v>
      </c>
      <c r="D9539" t="s">
        <v>1000</v>
      </c>
      <c r="E9539" t="s">
        <v>1000</v>
      </c>
      <c r="F9539" t="s">
        <v>3423</v>
      </c>
      <c r="G9539" t="s">
        <v>104</v>
      </c>
      <c r="H9539" t="s">
        <v>7</v>
      </c>
      <c r="I9539" t="s">
        <v>7</v>
      </c>
      <c r="J9539" t="s">
        <v>9</v>
      </c>
      <c r="O9539" t="s">
        <v>104</v>
      </c>
      <c r="P9539" t="s">
        <v>9</v>
      </c>
      <c r="Q9539" t="s">
        <v>9</v>
      </c>
      <c r="R9539" t="s">
        <v>122</v>
      </c>
      <c r="S9539" t="s">
        <v>127</v>
      </c>
      <c r="T9539">
        <v>12</v>
      </c>
      <c r="U9539" t="s">
        <v>475</v>
      </c>
      <c r="W9539" t="s">
        <v>386</v>
      </c>
    </row>
    <row r="9540" spans="1:23" x14ac:dyDescent="0.25">
      <c r="A9540" t="s">
        <v>19</v>
      </c>
      <c r="B9540" s="1">
        <v>43616</v>
      </c>
      <c r="C9540">
        <v>3837.93</v>
      </c>
      <c r="D9540" t="s">
        <v>562</v>
      </c>
      <c r="E9540" t="s">
        <v>562</v>
      </c>
      <c r="F9540" t="s">
        <v>3981</v>
      </c>
      <c r="G9540" t="s">
        <v>92</v>
      </c>
      <c r="H9540" t="s">
        <v>30</v>
      </c>
      <c r="I9540" t="s">
        <v>30</v>
      </c>
      <c r="J9540" t="s">
        <v>9</v>
      </c>
      <c r="O9540" t="s">
        <v>92</v>
      </c>
      <c r="P9540" t="s">
        <v>9</v>
      </c>
      <c r="Q9540" t="s">
        <v>9</v>
      </c>
      <c r="R9540" t="s">
        <v>92</v>
      </c>
      <c r="S9540" t="s">
        <v>127</v>
      </c>
      <c r="T9540">
        <v>12</v>
      </c>
      <c r="U9540" t="s">
        <v>475</v>
      </c>
      <c r="W9540" t="s">
        <v>386</v>
      </c>
    </row>
    <row r="9541" spans="1:23" x14ac:dyDescent="0.25">
      <c r="A9541" t="s">
        <v>391</v>
      </c>
      <c r="B9541" s="1">
        <v>43616</v>
      </c>
      <c r="C9541">
        <v>0.06</v>
      </c>
      <c r="D9541" t="s">
        <v>554</v>
      </c>
      <c r="E9541" t="s">
        <v>554</v>
      </c>
      <c r="F9541" t="s">
        <v>555</v>
      </c>
      <c r="G9541" t="s">
        <v>92</v>
      </c>
      <c r="H9541" t="s">
        <v>71</v>
      </c>
      <c r="I9541" t="s">
        <v>71</v>
      </c>
      <c r="J9541" t="s">
        <v>9</v>
      </c>
      <c r="O9541" t="s">
        <v>92</v>
      </c>
      <c r="P9541" t="s">
        <v>9</v>
      </c>
      <c r="Q9541" t="s">
        <v>9</v>
      </c>
      <c r="R9541" t="s">
        <v>92</v>
      </c>
      <c r="S9541" t="s">
        <v>127</v>
      </c>
      <c r="T9541">
        <v>12</v>
      </c>
      <c r="U9541" t="s">
        <v>475</v>
      </c>
      <c r="W9541" t="s">
        <v>386</v>
      </c>
    </row>
    <row r="9542" spans="1:23" x14ac:dyDescent="0.25">
      <c r="A9542" t="s">
        <v>63</v>
      </c>
      <c r="B9542" s="1">
        <v>43616</v>
      </c>
      <c r="C9542">
        <v>-198.18</v>
      </c>
      <c r="D9542" t="s">
        <v>1700</v>
      </c>
      <c r="E9542" t="s">
        <v>1700</v>
      </c>
      <c r="F9542" t="s">
        <v>3982</v>
      </c>
      <c r="G9542" t="s">
        <v>100</v>
      </c>
      <c r="H9542" t="s">
        <v>97</v>
      </c>
      <c r="I9542" t="s">
        <v>97</v>
      </c>
      <c r="J9542" t="s">
        <v>3983</v>
      </c>
      <c r="K9542" t="s">
        <v>2311</v>
      </c>
      <c r="O9542" t="s">
        <v>100</v>
      </c>
      <c r="P9542" t="s">
        <v>29</v>
      </c>
      <c r="Q9542" t="s">
        <v>3984</v>
      </c>
      <c r="R9542" t="s">
        <v>122</v>
      </c>
      <c r="S9542" t="s">
        <v>125</v>
      </c>
      <c r="T9542">
        <v>1</v>
      </c>
      <c r="U9542" t="s">
        <v>475</v>
      </c>
      <c r="V9542" t="s">
        <v>270</v>
      </c>
      <c r="W9542" t="s">
        <v>1640</v>
      </c>
    </row>
    <row r="9543" spans="1:23" x14ac:dyDescent="0.25">
      <c r="A9543" t="s">
        <v>19</v>
      </c>
      <c r="B9543" s="1">
        <v>43615</v>
      </c>
      <c r="C9543">
        <v>-522.5</v>
      </c>
      <c r="D9543" t="s">
        <v>3986</v>
      </c>
      <c r="E9543" t="s">
        <v>3986</v>
      </c>
      <c r="F9543" t="s">
        <v>3985</v>
      </c>
      <c r="G9543" t="s">
        <v>117</v>
      </c>
      <c r="H9543" t="s">
        <v>47</v>
      </c>
      <c r="I9543" t="s">
        <v>47</v>
      </c>
      <c r="J9543" t="s">
        <v>9</v>
      </c>
      <c r="O9543" t="s">
        <v>117</v>
      </c>
      <c r="P9543" t="s">
        <v>29</v>
      </c>
      <c r="Q9543" t="s">
        <v>9</v>
      </c>
      <c r="R9543" t="s">
        <v>122</v>
      </c>
      <c r="S9543" t="s">
        <v>127</v>
      </c>
      <c r="T9543">
        <v>12</v>
      </c>
      <c r="U9543" t="s">
        <v>475</v>
      </c>
      <c r="V9543" t="s">
        <v>284</v>
      </c>
      <c r="W9543" t="s">
        <v>1640</v>
      </c>
    </row>
    <row r="9544" spans="1:23" x14ac:dyDescent="0.25">
      <c r="A9544" t="s">
        <v>19</v>
      </c>
      <c r="B9544" s="1">
        <v>43615</v>
      </c>
      <c r="C9544">
        <v>-96.34</v>
      </c>
      <c r="D9544" t="s">
        <v>921</v>
      </c>
      <c r="E9544" t="s">
        <v>921</v>
      </c>
      <c r="F9544" t="s">
        <v>3985</v>
      </c>
      <c r="G9544" t="s">
        <v>104</v>
      </c>
      <c r="H9544" t="s">
        <v>7</v>
      </c>
      <c r="I9544" t="s">
        <v>7</v>
      </c>
      <c r="J9544" t="s">
        <v>9</v>
      </c>
      <c r="O9544" t="s">
        <v>104</v>
      </c>
      <c r="P9544" t="s">
        <v>9</v>
      </c>
      <c r="Q9544" t="s">
        <v>9</v>
      </c>
      <c r="R9544" t="s">
        <v>122</v>
      </c>
      <c r="S9544" t="s">
        <v>127</v>
      </c>
      <c r="T9544">
        <v>12</v>
      </c>
      <c r="U9544" t="s">
        <v>475</v>
      </c>
      <c r="W9544" t="s">
        <v>386</v>
      </c>
    </row>
    <row r="9545" spans="1:23" x14ac:dyDescent="0.25">
      <c r="A9545" t="s">
        <v>6411</v>
      </c>
      <c r="B9545" s="1">
        <v>43615</v>
      </c>
      <c r="C9545">
        <v>3.7</v>
      </c>
      <c r="D9545" t="s">
        <v>556</v>
      </c>
      <c r="E9545" t="s">
        <v>556</v>
      </c>
      <c r="F9545" t="s">
        <v>8340</v>
      </c>
      <c r="G9545" t="s">
        <v>92</v>
      </c>
      <c r="H9545" t="s">
        <v>71</v>
      </c>
      <c r="I9545" t="s">
        <v>71</v>
      </c>
      <c r="J9545" t="s">
        <v>9</v>
      </c>
      <c r="O9545" t="s">
        <v>92</v>
      </c>
      <c r="P9545" t="s">
        <v>9</v>
      </c>
      <c r="Q9545" t="s">
        <v>9</v>
      </c>
      <c r="R9545" t="s">
        <v>92</v>
      </c>
      <c r="S9545" t="s">
        <v>127</v>
      </c>
      <c r="T9545">
        <v>12</v>
      </c>
      <c r="U9545" t="s">
        <v>475</v>
      </c>
      <c r="W9545" t="s">
        <v>386</v>
      </c>
    </row>
    <row r="9546" spans="1:23" x14ac:dyDescent="0.25">
      <c r="A9546" t="s">
        <v>19</v>
      </c>
      <c r="B9546" s="1">
        <v>43615</v>
      </c>
      <c r="C9546">
        <v>78</v>
      </c>
      <c r="D9546" t="s">
        <v>1450</v>
      </c>
      <c r="E9546" t="s">
        <v>1450</v>
      </c>
      <c r="F9546" t="s">
        <v>3829</v>
      </c>
      <c r="G9546" t="s">
        <v>55</v>
      </c>
      <c r="H9546" t="s">
        <v>76</v>
      </c>
      <c r="I9546" t="s">
        <v>76</v>
      </c>
      <c r="J9546" t="s">
        <v>3987</v>
      </c>
      <c r="K9546" t="s">
        <v>3988</v>
      </c>
      <c r="O9546" t="s">
        <v>55</v>
      </c>
      <c r="P9546" t="s">
        <v>9</v>
      </c>
      <c r="Q9546" t="s">
        <v>3989</v>
      </c>
      <c r="R9546" t="s">
        <v>224</v>
      </c>
      <c r="S9546" t="s">
        <v>126</v>
      </c>
      <c r="T9546">
        <v>12</v>
      </c>
      <c r="U9546" t="s">
        <v>475</v>
      </c>
      <c r="V9546" t="s">
        <v>6075</v>
      </c>
      <c r="W9546" t="s">
        <v>386</v>
      </c>
    </row>
    <row r="9547" spans="1:23" x14ac:dyDescent="0.25">
      <c r="A9547" t="s">
        <v>492</v>
      </c>
      <c r="B9547" s="1">
        <v>43615</v>
      </c>
      <c r="C9547">
        <v>-8.17</v>
      </c>
      <c r="D9547" t="s">
        <v>495</v>
      </c>
      <c r="E9547" t="s">
        <v>495</v>
      </c>
      <c r="F9547" t="s">
        <v>496</v>
      </c>
      <c r="G9547" t="s">
        <v>104</v>
      </c>
      <c r="H9547" t="s">
        <v>16</v>
      </c>
      <c r="I9547" t="s">
        <v>16</v>
      </c>
      <c r="J9547" t="s">
        <v>9</v>
      </c>
      <c r="O9547" t="s">
        <v>104</v>
      </c>
      <c r="P9547" t="s">
        <v>9</v>
      </c>
      <c r="Q9547" t="s">
        <v>9</v>
      </c>
      <c r="R9547" t="s">
        <v>122</v>
      </c>
      <c r="S9547" t="s">
        <v>127</v>
      </c>
      <c r="T9547">
        <v>12</v>
      </c>
      <c r="U9547" t="s">
        <v>475</v>
      </c>
      <c r="W9547" t="s">
        <v>386</v>
      </c>
    </row>
    <row r="9548" spans="1:23" x14ac:dyDescent="0.25">
      <c r="A9548" t="s">
        <v>492</v>
      </c>
      <c r="B9548" s="1">
        <v>43615</v>
      </c>
      <c r="C9548">
        <v>-96.88</v>
      </c>
      <c r="D9548" t="s">
        <v>955</v>
      </c>
      <c r="E9548" t="s">
        <v>955</v>
      </c>
      <c r="F9548" t="s">
        <v>956</v>
      </c>
      <c r="G9548" t="s">
        <v>110</v>
      </c>
      <c r="H9548" t="s">
        <v>81</v>
      </c>
      <c r="I9548" t="s">
        <v>81</v>
      </c>
      <c r="J9548" t="s">
        <v>9</v>
      </c>
      <c r="O9548" t="s">
        <v>110</v>
      </c>
      <c r="P9548" t="s">
        <v>29</v>
      </c>
      <c r="Q9548" t="s">
        <v>9</v>
      </c>
      <c r="R9548" t="s">
        <v>122</v>
      </c>
      <c r="S9548" t="s">
        <v>127</v>
      </c>
      <c r="T9548">
        <v>1</v>
      </c>
      <c r="U9548" t="s">
        <v>475</v>
      </c>
      <c r="V9548" t="s">
        <v>283</v>
      </c>
      <c r="W9548" t="s">
        <v>1640</v>
      </c>
    </row>
    <row r="9549" spans="1:23" x14ac:dyDescent="0.25">
      <c r="A9549" t="s">
        <v>336</v>
      </c>
      <c r="B9549" s="1">
        <v>43615</v>
      </c>
      <c r="C9549">
        <v>-3.5</v>
      </c>
      <c r="D9549" t="s">
        <v>887</v>
      </c>
      <c r="E9549" t="s">
        <v>887</v>
      </c>
      <c r="F9549" t="s">
        <v>888</v>
      </c>
      <c r="G9549" t="s">
        <v>101</v>
      </c>
      <c r="H9549" t="s">
        <v>23</v>
      </c>
      <c r="I9549" t="s">
        <v>23</v>
      </c>
      <c r="J9549" t="s">
        <v>9</v>
      </c>
      <c r="O9549" t="s">
        <v>101</v>
      </c>
      <c r="P9549" t="s">
        <v>9</v>
      </c>
      <c r="Q9549" t="s">
        <v>9</v>
      </c>
      <c r="R9549" t="s">
        <v>122</v>
      </c>
      <c r="S9549" t="s">
        <v>127</v>
      </c>
      <c r="T9549">
        <v>12</v>
      </c>
      <c r="U9549" t="s">
        <v>475</v>
      </c>
      <c r="W9549" t="s">
        <v>386</v>
      </c>
    </row>
    <row r="9550" spans="1:23" x14ac:dyDescent="0.25">
      <c r="A9550" t="s">
        <v>336</v>
      </c>
      <c r="B9550" s="1">
        <v>43615</v>
      </c>
      <c r="C9550">
        <v>-20</v>
      </c>
      <c r="D9550" t="s">
        <v>887</v>
      </c>
      <c r="E9550" t="s">
        <v>887</v>
      </c>
      <c r="F9550" t="s">
        <v>888</v>
      </c>
      <c r="G9550" t="s">
        <v>117</v>
      </c>
      <c r="H9550" t="s">
        <v>14</v>
      </c>
      <c r="I9550" t="s">
        <v>14</v>
      </c>
      <c r="J9550" t="s">
        <v>9</v>
      </c>
      <c r="O9550" t="s">
        <v>117</v>
      </c>
      <c r="P9550" t="s">
        <v>9</v>
      </c>
      <c r="Q9550" t="s">
        <v>3990</v>
      </c>
      <c r="R9550" t="s">
        <v>122</v>
      </c>
      <c r="S9550" t="s">
        <v>127</v>
      </c>
      <c r="T9550">
        <v>12</v>
      </c>
      <c r="U9550" t="s">
        <v>475</v>
      </c>
      <c r="W9550" t="s">
        <v>386</v>
      </c>
    </row>
    <row r="9551" spans="1:23" x14ac:dyDescent="0.25">
      <c r="A9551" t="s">
        <v>336</v>
      </c>
      <c r="B9551" s="1">
        <v>43614</v>
      </c>
      <c r="C9551">
        <v>-3.5</v>
      </c>
      <c r="D9551" t="s">
        <v>887</v>
      </c>
      <c r="E9551" t="s">
        <v>887</v>
      </c>
      <c r="F9551" t="s">
        <v>888</v>
      </c>
      <c r="G9551" t="s">
        <v>101</v>
      </c>
      <c r="H9551" t="s">
        <v>23</v>
      </c>
      <c r="I9551" t="s">
        <v>23</v>
      </c>
      <c r="J9551" t="s">
        <v>9</v>
      </c>
      <c r="O9551" t="s">
        <v>101</v>
      </c>
      <c r="P9551" t="s">
        <v>9</v>
      </c>
      <c r="Q9551" t="s">
        <v>9</v>
      </c>
      <c r="R9551" t="s">
        <v>122</v>
      </c>
      <c r="S9551" t="s">
        <v>127</v>
      </c>
      <c r="T9551">
        <v>12</v>
      </c>
      <c r="U9551" t="s">
        <v>475</v>
      </c>
      <c r="W9551" t="s">
        <v>386</v>
      </c>
    </row>
    <row r="9552" spans="1:23" x14ac:dyDescent="0.25">
      <c r="A9552" t="s">
        <v>336</v>
      </c>
      <c r="B9552" s="1">
        <v>43614</v>
      </c>
      <c r="C9552">
        <v>-20</v>
      </c>
      <c r="D9552" t="s">
        <v>887</v>
      </c>
      <c r="E9552" t="s">
        <v>887</v>
      </c>
      <c r="F9552" t="s">
        <v>888</v>
      </c>
      <c r="G9552" t="s">
        <v>117</v>
      </c>
      <c r="H9552" t="s">
        <v>14</v>
      </c>
      <c r="I9552" t="s">
        <v>14</v>
      </c>
      <c r="J9552" t="s">
        <v>9</v>
      </c>
      <c r="O9552" t="s">
        <v>117</v>
      </c>
      <c r="P9552" t="s">
        <v>9</v>
      </c>
      <c r="Q9552" t="s">
        <v>3992</v>
      </c>
      <c r="R9552" t="s">
        <v>122</v>
      </c>
      <c r="S9552" t="s">
        <v>127</v>
      </c>
      <c r="T9552">
        <v>12</v>
      </c>
      <c r="U9552" t="s">
        <v>475</v>
      </c>
      <c r="W9552" t="s">
        <v>386</v>
      </c>
    </row>
    <row r="9553" spans="1:23" x14ac:dyDescent="0.25">
      <c r="A9553" t="s">
        <v>19</v>
      </c>
      <c r="B9553" s="1">
        <v>43614</v>
      </c>
      <c r="C9553">
        <v>-1000</v>
      </c>
      <c r="D9553" t="s">
        <v>1910</v>
      </c>
      <c r="E9553" t="s">
        <v>1910</v>
      </c>
      <c r="F9553" t="s">
        <v>1911</v>
      </c>
      <c r="G9553" t="s">
        <v>55</v>
      </c>
      <c r="H9553" t="s">
        <v>225</v>
      </c>
      <c r="I9553" t="s">
        <v>225</v>
      </c>
      <c r="J9553" t="s">
        <v>9</v>
      </c>
      <c r="O9553" t="s">
        <v>55</v>
      </c>
      <c r="P9553" t="s">
        <v>9</v>
      </c>
      <c r="Q9553" t="s">
        <v>9</v>
      </c>
      <c r="R9553" t="s">
        <v>224</v>
      </c>
      <c r="S9553" t="s">
        <v>126</v>
      </c>
      <c r="T9553">
        <v>0</v>
      </c>
      <c r="U9553" t="s">
        <v>475</v>
      </c>
      <c r="V9553" t="s">
        <v>6075</v>
      </c>
      <c r="W9553" t="s">
        <v>386</v>
      </c>
    </row>
    <row r="9554" spans="1:23" x14ac:dyDescent="0.25">
      <c r="A9554" t="s">
        <v>492</v>
      </c>
      <c r="B9554" s="1">
        <v>43614</v>
      </c>
      <c r="C9554">
        <v>-605.98</v>
      </c>
      <c r="D9554" t="s">
        <v>801</v>
      </c>
      <c r="E9554" t="s">
        <v>801</v>
      </c>
      <c r="F9554" t="s">
        <v>1538</v>
      </c>
      <c r="G9554" t="s">
        <v>121</v>
      </c>
      <c r="H9554" t="s">
        <v>153</v>
      </c>
      <c r="I9554" t="s">
        <v>153</v>
      </c>
      <c r="J9554" t="s">
        <v>9</v>
      </c>
      <c r="O9554" t="s">
        <v>121</v>
      </c>
      <c r="P9554" t="s">
        <v>9</v>
      </c>
      <c r="Q9554" t="s">
        <v>3993</v>
      </c>
      <c r="R9554" t="s">
        <v>122</v>
      </c>
      <c r="S9554" t="s">
        <v>127</v>
      </c>
      <c r="T9554">
        <v>1</v>
      </c>
      <c r="U9554" t="s">
        <v>475</v>
      </c>
      <c r="W9554" t="s">
        <v>386</v>
      </c>
    </row>
    <row r="9555" spans="1:23" x14ac:dyDescent="0.25">
      <c r="A9555" t="s">
        <v>544</v>
      </c>
      <c r="B9555" s="1">
        <v>43614</v>
      </c>
      <c r="C9555">
        <v>-56.45</v>
      </c>
      <c r="D9555" t="s">
        <v>1833</v>
      </c>
      <c r="E9555" t="s">
        <v>1833</v>
      </c>
      <c r="F9555" t="s">
        <v>3434</v>
      </c>
      <c r="G9555" t="s">
        <v>104</v>
      </c>
      <c r="H9555" t="s">
        <v>12</v>
      </c>
      <c r="I9555" t="s">
        <v>12</v>
      </c>
      <c r="J9555" t="s">
        <v>9</v>
      </c>
      <c r="O9555" t="s">
        <v>104</v>
      </c>
      <c r="P9555" t="s">
        <v>9</v>
      </c>
      <c r="Q9555" t="s">
        <v>9</v>
      </c>
      <c r="R9555" t="s">
        <v>122</v>
      </c>
      <c r="S9555" t="s">
        <v>127</v>
      </c>
      <c r="T9555">
        <v>12</v>
      </c>
      <c r="U9555" t="s">
        <v>475</v>
      </c>
      <c r="W9555" t="s">
        <v>386</v>
      </c>
    </row>
    <row r="9556" spans="1:23" x14ac:dyDescent="0.25">
      <c r="A9556" t="s">
        <v>544</v>
      </c>
      <c r="B9556" s="1">
        <v>43614</v>
      </c>
      <c r="C9556">
        <v>-22.01</v>
      </c>
      <c r="D9556" t="s">
        <v>495</v>
      </c>
      <c r="E9556" t="s">
        <v>495</v>
      </c>
      <c r="F9556" t="s">
        <v>601</v>
      </c>
      <c r="G9556" t="s">
        <v>117</v>
      </c>
      <c r="H9556" t="s">
        <v>44</v>
      </c>
      <c r="I9556" t="s">
        <v>44</v>
      </c>
      <c r="J9556" t="s">
        <v>9</v>
      </c>
      <c r="O9556" t="s">
        <v>117</v>
      </c>
      <c r="P9556" t="s">
        <v>9</v>
      </c>
      <c r="Q9556" t="s">
        <v>3991</v>
      </c>
      <c r="R9556" t="s">
        <v>122</v>
      </c>
      <c r="S9556" t="s">
        <v>127</v>
      </c>
      <c r="T9556">
        <v>12</v>
      </c>
      <c r="U9556" t="s">
        <v>475</v>
      </c>
      <c r="W9556" t="s">
        <v>386</v>
      </c>
    </row>
    <row r="9557" spans="1:23" x14ac:dyDescent="0.25">
      <c r="A9557" t="s">
        <v>492</v>
      </c>
      <c r="B9557" s="1">
        <v>43614</v>
      </c>
      <c r="C9557">
        <v>-10.99</v>
      </c>
      <c r="D9557" t="s">
        <v>588</v>
      </c>
      <c r="E9557" t="s">
        <v>588</v>
      </c>
      <c r="F9557" t="s">
        <v>589</v>
      </c>
      <c r="G9557" t="s">
        <v>13</v>
      </c>
      <c r="H9557" t="s">
        <v>37</v>
      </c>
      <c r="I9557" t="s">
        <v>37</v>
      </c>
      <c r="J9557" t="s">
        <v>9</v>
      </c>
      <c r="O9557" t="s">
        <v>13</v>
      </c>
      <c r="P9557" t="s">
        <v>9</v>
      </c>
      <c r="Q9557" t="s">
        <v>9</v>
      </c>
      <c r="R9557" t="s">
        <v>122</v>
      </c>
      <c r="S9557" t="s">
        <v>127</v>
      </c>
      <c r="T9557">
        <v>12</v>
      </c>
      <c r="U9557" t="s">
        <v>475</v>
      </c>
      <c r="W9557" t="s">
        <v>386</v>
      </c>
    </row>
    <row r="9558" spans="1:23" x14ac:dyDescent="0.25">
      <c r="A9558" t="s">
        <v>336</v>
      </c>
      <c r="B9558" s="1">
        <v>43613</v>
      </c>
      <c r="C9558">
        <v>1000</v>
      </c>
      <c r="D9558" t="s">
        <v>789</v>
      </c>
      <c r="E9558" t="s">
        <v>789</v>
      </c>
      <c r="F9558" t="s">
        <v>1921</v>
      </c>
      <c r="G9558" t="s">
        <v>55</v>
      </c>
      <c r="H9558" t="s">
        <v>225</v>
      </c>
      <c r="I9558" t="s">
        <v>225</v>
      </c>
      <c r="J9558" t="s">
        <v>9</v>
      </c>
      <c r="O9558" t="s">
        <v>55</v>
      </c>
      <c r="P9558" t="s">
        <v>9</v>
      </c>
      <c r="Q9558" t="s">
        <v>9</v>
      </c>
      <c r="R9558" t="s">
        <v>224</v>
      </c>
      <c r="S9558" t="s">
        <v>126</v>
      </c>
      <c r="T9558">
        <v>0</v>
      </c>
      <c r="U9558" t="s">
        <v>475</v>
      </c>
      <c r="V9558" t="s">
        <v>6075</v>
      </c>
      <c r="W9558" t="s">
        <v>386</v>
      </c>
    </row>
    <row r="9559" spans="1:23" x14ac:dyDescent="0.25">
      <c r="A9559" t="s">
        <v>19</v>
      </c>
      <c r="B9559" s="1">
        <v>43613</v>
      </c>
      <c r="C9559">
        <v>-1512.38</v>
      </c>
      <c r="D9559" t="s">
        <v>17</v>
      </c>
      <c r="E9559" t="s">
        <v>17</v>
      </c>
      <c r="F9559" t="s">
        <v>778</v>
      </c>
      <c r="G9559" t="s">
        <v>55</v>
      </c>
      <c r="H9559" t="s">
        <v>18</v>
      </c>
      <c r="I9559" t="s">
        <v>18</v>
      </c>
      <c r="J9559" t="s">
        <v>9</v>
      </c>
      <c r="O9559" t="s">
        <v>55</v>
      </c>
      <c r="P9559" t="s">
        <v>9</v>
      </c>
      <c r="Q9559" t="s">
        <v>9</v>
      </c>
      <c r="R9559" t="s">
        <v>224</v>
      </c>
      <c r="S9559" t="s">
        <v>126</v>
      </c>
      <c r="T9559">
        <v>12</v>
      </c>
      <c r="U9559" t="s">
        <v>475</v>
      </c>
      <c r="W9559" t="s">
        <v>386</v>
      </c>
    </row>
    <row r="9560" spans="1:23" x14ac:dyDescent="0.25">
      <c r="A9560" t="s">
        <v>492</v>
      </c>
      <c r="B9560" s="1">
        <v>43612</v>
      </c>
      <c r="C9560">
        <v>-3</v>
      </c>
      <c r="D9560" t="s">
        <v>892</v>
      </c>
      <c r="E9560" t="s">
        <v>892</v>
      </c>
      <c r="F9560" t="s">
        <v>893</v>
      </c>
      <c r="G9560" t="s">
        <v>10</v>
      </c>
      <c r="H9560" t="s">
        <v>39</v>
      </c>
      <c r="I9560" t="s">
        <v>39</v>
      </c>
      <c r="J9560" t="s">
        <v>9</v>
      </c>
      <c r="O9560" t="s">
        <v>10</v>
      </c>
      <c r="P9560" t="s">
        <v>9</v>
      </c>
      <c r="Q9560" t="s">
        <v>9</v>
      </c>
      <c r="R9560" t="s">
        <v>122</v>
      </c>
      <c r="S9560" t="s">
        <v>127</v>
      </c>
      <c r="T9560">
        <v>12</v>
      </c>
      <c r="U9560" t="s">
        <v>475</v>
      </c>
      <c r="W9560" t="s">
        <v>386</v>
      </c>
    </row>
    <row r="9561" spans="1:23" x14ac:dyDescent="0.25">
      <c r="A9561" t="s">
        <v>508</v>
      </c>
      <c r="B9561" s="1">
        <v>43612</v>
      </c>
      <c r="C9561">
        <v>11.99</v>
      </c>
      <c r="D9561" t="s">
        <v>491</v>
      </c>
      <c r="E9561" t="s">
        <v>491</v>
      </c>
      <c r="F9561" t="s">
        <v>491</v>
      </c>
      <c r="G9561" t="s">
        <v>92</v>
      </c>
      <c r="H9561" t="s">
        <v>49</v>
      </c>
      <c r="I9561" t="s">
        <v>49</v>
      </c>
      <c r="J9561" t="s">
        <v>9</v>
      </c>
      <c r="K9561" t="s">
        <v>9</v>
      </c>
      <c r="L9561" t="s">
        <v>9</v>
      </c>
      <c r="M9561" t="s">
        <v>3994</v>
      </c>
      <c r="O9561" t="s">
        <v>92</v>
      </c>
      <c r="P9561" t="s">
        <v>3978</v>
      </c>
      <c r="Q9561" t="s">
        <v>3995</v>
      </c>
      <c r="R9561" t="s">
        <v>92</v>
      </c>
      <c r="S9561" t="s">
        <v>127</v>
      </c>
      <c r="T9561">
        <v>12</v>
      </c>
      <c r="U9561" t="s">
        <v>475</v>
      </c>
      <c r="W9561" t="s">
        <v>386</v>
      </c>
    </row>
    <row r="9562" spans="1:23" x14ac:dyDescent="0.25">
      <c r="A9562" t="s">
        <v>508</v>
      </c>
      <c r="B9562" s="1">
        <v>43612</v>
      </c>
      <c r="C9562">
        <v>-11.99</v>
      </c>
      <c r="D9562" t="s">
        <v>491</v>
      </c>
      <c r="E9562" t="s">
        <v>491</v>
      </c>
      <c r="F9562" t="s">
        <v>491</v>
      </c>
      <c r="G9562" t="s">
        <v>117</v>
      </c>
      <c r="H9562" t="s">
        <v>44</v>
      </c>
      <c r="I9562" t="s">
        <v>44</v>
      </c>
      <c r="J9562" t="s">
        <v>9</v>
      </c>
      <c r="K9562" t="s">
        <v>9</v>
      </c>
      <c r="L9562" t="s">
        <v>9</v>
      </c>
      <c r="M9562" t="s">
        <v>3994</v>
      </c>
      <c r="O9562" t="s">
        <v>117</v>
      </c>
      <c r="P9562" t="s">
        <v>509</v>
      </c>
      <c r="Q9562" t="s">
        <v>3996</v>
      </c>
      <c r="R9562" t="s">
        <v>122</v>
      </c>
      <c r="S9562" t="s">
        <v>127</v>
      </c>
      <c r="T9562">
        <v>12</v>
      </c>
      <c r="U9562" t="s">
        <v>475</v>
      </c>
      <c r="W9562" t="s">
        <v>386</v>
      </c>
    </row>
    <row r="9563" spans="1:23" x14ac:dyDescent="0.25">
      <c r="A9563" t="s">
        <v>605</v>
      </c>
      <c r="B9563" s="1">
        <v>43611</v>
      </c>
      <c r="C9563">
        <v>-13.18</v>
      </c>
      <c r="D9563" t="s">
        <v>606</v>
      </c>
      <c r="E9563" t="s">
        <v>606</v>
      </c>
      <c r="F9563" t="s">
        <v>3998</v>
      </c>
      <c r="G9563" t="s">
        <v>13</v>
      </c>
      <c r="H9563" t="s">
        <v>11</v>
      </c>
      <c r="I9563" t="s">
        <v>11</v>
      </c>
      <c r="J9563" t="s">
        <v>9</v>
      </c>
      <c r="O9563" t="s">
        <v>13</v>
      </c>
      <c r="P9563" t="s">
        <v>9</v>
      </c>
      <c r="Q9563" t="s">
        <v>9</v>
      </c>
      <c r="R9563" t="s">
        <v>122</v>
      </c>
      <c r="S9563" t="s">
        <v>127</v>
      </c>
      <c r="T9563">
        <v>12</v>
      </c>
      <c r="U9563" t="s">
        <v>475</v>
      </c>
      <c r="W9563" t="s">
        <v>386</v>
      </c>
    </row>
    <row r="9564" spans="1:23" x14ac:dyDescent="0.25">
      <c r="A9564" t="s">
        <v>544</v>
      </c>
      <c r="B9564" s="1">
        <v>43611</v>
      </c>
      <c r="C9564">
        <v>-18.88</v>
      </c>
      <c r="D9564" t="s">
        <v>1323</v>
      </c>
      <c r="E9564" t="s">
        <v>1323</v>
      </c>
      <c r="F9564" t="s">
        <v>3997</v>
      </c>
      <c r="G9564" t="s">
        <v>104</v>
      </c>
      <c r="H9564" t="s">
        <v>7</v>
      </c>
      <c r="I9564" t="s">
        <v>7</v>
      </c>
      <c r="J9564" t="s">
        <v>9</v>
      </c>
      <c r="O9564" t="s">
        <v>104</v>
      </c>
      <c r="P9564" t="s">
        <v>9</v>
      </c>
      <c r="Q9564" t="s">
        <v>9</v>
      </c>
      <c r="R9564" t="s">
        <v>122</v>
      </c>
      <c r="S9564" t="s">
        <v>127</v>
      </c>
      <c r="T9564">
        <v>12</v>
      </c>
      <c r="U9564" t="s">
        <v>475</v>
      </c>
      <c r="W9564" t="s">
        <v>386</v>
      </c>
    </row>
    <row r="9565" spans="1:23" x14ac:dyDescent="0.25">
      <c r="A9565" t="s">
        <v>544</v>
      </c>
      <c r="B9565" s="1">
        <v>43610</v>
      </c>
      <c r="C9565">
        <v>-72.56</v>
      </c>
      <c r="D9565" t="s">
        <v>4005</v>
      </c>
      <c r="E9565" t="s">
        <v>4005</v>
      </c>
      <c r="F9565" t="s">
        <v>4006</v>
      </c>
      <c r="G9565" t="s">
        <v>104</v>
      </c>
      <c r="H9565" t="s">
        <v>12</v>
      </c>
      <c r="I9565" t="s">
        <v>12</v>
      </c>
      <c r="J9565" t="s">
        <v>9</v>
      </c>
      <c r="O9565" t="s">
        <v>104</v>
      </c>
      <c r="P9565" t="s">
        <v>9</v>
      </c>
      <c r="Q9565" t="s">
        <v>9</v>
      </c>
      <c r="R9565" t="s">
        <v>122</v>
      </c>
      <c r="S9565" t="s">
        <v>127</v>
      </c>
      <c r="T9565">
        <v>12</v>
      </c>
      <c r="U9565" t="s">
        <v>475</v>
      </c>
      <c r="W9565" t="s">
        <v>386</v>
      </c>
    </row>
    <row r="9566" spans="1:23" x14ac:dyDescent="0.25">
      <c r="A9566" t="s">
        <v>544</v>
      </c>
      <c r="B9566" s="1">
        <v>43610</v>
      </c>
      <c r="C9566">
        <v>-92</v>
      </c>
      <c r="D9566" t="s">
        <v>495</v>
      </c>
      <c r="E9566" t="s">
        <v>495</v>
      </c>
      <c r="F9566" t="s">
        <v>601</v>
      </c>
      <c r="G9566" t="s">
        <v>104</v>
      </c>
      <c r="H9566" t="s">
        <v>16</v>
      </c>
      <c r="I9566" t="s">
        <v>16</v>
      </c>
      <c r="J9566" t="s">
        <v>9</v>
      </c>
      <c r="O9566" t="s">
        <v>104</v>
      </c>
      <c r="P9566" t="s">
        <v>9</v>
      </c>
      <c r="Q9566" t="s">
        <v>9</v>
      </c>
      <c r="R9566" t="s">
        <v>122</v>
      </c>
      <c r="S9566" t="s">
        <v>127</v>
      </c>
      <c r="T9566">
        <v>12</v>
      </c>
      <c r="U9566" t="s">
        <v>475</v>
      </c>
      <c r="W9566" t="s">
        <v>386</v>
      </c>
    </row>
    <row r="9567" spans="1:23" x14ac:dyDescent="0.25">
      <c r="A9567" t="s">
        <v>508</v>
      </c>
      <c r="B9567" s="1">
        <v>43610</v>
      </c>
      <c r="C9567">
        <v>6.59</v>
      </c>
      <c r="D9567" t="s">
        <v>491</v>
      </c>
      <c r="E9567" t="s">
        <v>491</v>
      </c>
      <c r="F9567" t="s">
        <v>491</v>
      </c>
      <c r="G9567" t="s">
        <v>92</v>
      </c>
      <c r="H9567" t="s">
        <v>49</v>
      </c>
      <c r="I9567" t="s">
        <v>49</v>
      </c>
      <c r="J9567" t="s">
        <v>9</v>
      </c>
      <c r="K9567" t="s">
        <v>9</v>
      </c>
      <c r="L9567" t="s">
        <v>9</v>
      </c>
      <c r="M9567" t="s">
        <v>4007</v>
      </c>
      <c r="O9567" t="s">
        <v>92</v>
      </c>
      <c r="P9567" t="s">
        <v>509</v>
      </c>
      <c r="Q9567" t="s">
        <v>4008</v>
      </c>
      <c r="R9567" t="s">
        <v>92</v>
      </c>
      <c r="S9567" t="s">
        <v>127</v>
      </c>
      <c r="T9567">
        <v>12</v>
      </c>
      <c r="U9567" t="s">
        <v>475</v>
      </c>
      <c r="W9567" t="s">
        <v>386</v>
      </c>
    </row>
    <row r="9568" spans="1:23" x14ac:dyDescent="0.25">
      <c r="A9568" t="s">
        <v>508</v>
      </c>
      <c r="B9568" s="1">
        <v>43610</v>
      </c>
      <c r="C9568">
        <v>-6.59</v>
      </c>
      <c r="D9568" t="s">
        <v>491</v>
      </c>
      <c r="E9568" t="s">
        <v>491</v>
      </c>
      <c r="F9568" t="s">
        <v>491</v>
      </c>
      <c r="G9568" t="s">
        <v>117</v>
      </c>
      <c r="H9568" t="s">
        <v>44</v>
      </c>
      <c r="I9568" t="s">
        <v>44</v>
      </c>
      <c r="J9568" t="s">
        <v>9</v>
      </c>
      <c r="K9568" t="s">
        <v>9</v>
      </c>
      <c r="L9568" t="s">
        <v>9</v>
      </c>
      <c r="M9568" t="s">
        <v>4007</v>
      </c>
      <c r="O9568" t="s">
        <v>117</v>
      </c>
      <c r="P9568" t="s">
        <v>3978</v>
      </c>
      <c r="Q9568" t="s">
        <v>4009</v>
      </c>
      <c r="R9568" t="s">
        <v>122</v>
      </c>
      <c r="S9568" t="s">
        <v>127</v>
      </c>
      <c r="T9568">
        <v>12</v>
      </c>
      <c r="U9568" t="s">
        <v>475</v>
      </c>
      <c r="W9568" t="s">
        <v>386</v>
      </c>
    </row>
    <row r="9569" spans="1:23" x14ac:dyDescent="0.25">
      <c r="A9569" t="s">
        <v>544</v>
      </c>
      <c r="B9569" s="1">
        <v>43610</v>
      </c>
      <c r="C9569">
        <v>-50</v>
      </c>
      <c r="D9569" t="s">
        <v>3999</v>
      </c>
      <c r="E9569" t="s">
        <v>3999</v>
      </c>
      <c r="F9569" t="s">
        <v>4000</v>
      </c>
      <c r="G9569" t="s">
        <v>78</v>
      </c>
      <c r="H9569" t="s">
        <v>60</v>
      </c>
      <c r="I9569" t="s">
        <v>60</v>
      </c>
      <c r="J9569" t="s">
        <v>4001</v>
      </c>
      <c r="O9569" t="s">
        <v>78</v>
      </c>
      <c r="P9569" t="s">
        <v>29</v>
      </c>
      <c r="Q9569" t="s">
        <v>4002</v>
      </c>
      <c r="R9569" t="s">
        <v>122</v>
      </c>
      <c r="S9569" t="s">
        <v>124</v>
      </c>
      <c r="T9569">
        <v>1</v>
      </c>
      <c r="U9569" t="s">
        <v>475</v>
      </c>
      <c r="V9569" t="s">
        <v>289</v>
      </c>
      <c r="W9569" t="s">
        <v>1640</v>
      </c>
    </row>
    <row r="9570" spans="1:23" x14ac:dyDescent="0.25">
      <c r="A9570" t="s">
        <v>492</v>
      </c>
      <c r="B9570" s="1">
        <v>43610</v>
      </c>
      <c r="C9570">
        <v>-41.4</v>
      </c>
      <c r="D9570" t="s">
        <v>4003</v>
      </c>
      <c r="E9570" t="s">
        <v>4003</v>
      </c>
      <c r="F9570" t="s">
        <v>4004</v>
      </c>
      <c r="G9570" t="s">
        <v>118</v>
      </c>
      <c r="H9570" t="s">
        <v>52</v>
      </c>
      <c r="I9570" t="s">
        <v>52</v>
      </c>
      <c r="J9570" t="s">
        <v>9</v>
      </c>
      <c r="O9570" t="s">
        <v>118</v>
      </c>
      <c r="P9570" t="s">
        <v>9</v>
      </c>
      <c r="Q9570" t="s">
        <v>9</v>
      </c>
      <c r="R9570" t="s">
        <v>122</v>
      </c>
      <c r="S9570" t="s">
        <v>127</v>
      </c>
      <c r="T9570">
        <v>12</v>
      </c>
      <c r="U9570" t="s">
        <v>475</v>
      </c>
      <c r="W9570" t="s">
        <v>386</v>
      </c>
    </row>
    <row r="9571" spans="1:23" x14ac:dyDescent="0.25">
      <c r="A9571" t="s">
        <v>19</v>
      </c>
      <c r="B9571" s="1">
        <v>43609</v>
      </c>
      <c r="C9571">
        <v>-321.37</v>
      </c>
      <c r="D9571" t="s">
        <v>609</v>
      </c>
      <c r="E9571" t="s">
        <v>609</v>
      </c>
      <c r="F9571" t="s">
        <v>3807</v>
      </c>
      <c r="G9571" t="s">
        <v>10</v>
      </c>
      <c r="H9571" t="s">
        <v>20</v>
      </c>
      <c r="I9571" t="s">
        <v>20</v>
      </c>
      <c r="J9571" t="s">
        <v>9</v>
      </c>
      <c r="O9571" t="s">
        <v>10</v>
      </c>
      <c r="P9571" t="s">
        <v>9</v>
      </c>
      <c r="Q9571" t="s">
        <v>9</v>
      </c>
      <c r="R9571" t="s">
        <v>122</v>
      </c>
      <c r="S9571" t="s">
        <v>127</v>
      </c>
      <c r="T9571">
        <v>12</v>
      </c>
      <c r="U9571" t="s">
        <v>475</v>
      </c>
      <c r="W9571" t="s">
        <v>386</v>
      </c>
    </row>
    <row r="9572" spans="1:23" x14ac:dyDescent="0.25">
      <c r="A9572" t="s">
        <v>19</v>
      </c>
      <c r="B9572" s="1">
        <v>43609</v>
      </c>
      <c r="C9572">
        <v>-13.18</v>
      </c>
      <c r="D9572" t="s">
        <v>25</v>
      </c>
      <c r="E9572" t="s">
        <v>25</v>
      </c>
      <c r="F9572" t="s">
        <v>3813</v>
      </c>
      <c r="G9572" t="s">
        <v>55</v>
      </c>
      <c r="H9572" t="s">
        <v>18</v>
      </c>
      <c r="I9572" t="s">
        <v>18</v>
      </c>
      <c r="J9572" t="s">
        <v>9</v>
      </c>
      <c r="O9572" t="s">
        <v>55</v>
      </c>
      <c r="P9572" t="s">
        <v>9</v>
      </c>
      <c r="Q9572" t="s">
        <v>9</v>
      </c>
      <c r="R9572" t="s">
        <v>224</v>
      </c>
      <c r="S9572" t="s">
        <v>126</v>
      </c>
      <c r="T9572">
        <v>12</v>
      </c>
      <c r="U9572" t="s">
        <v>475</v>
      </c>
      <c r="W9572" t="s">
        <v>386</v>
      </c>
    </row>
    <row r="9573" spans="1:23" x14ac:dyDescent="0.25">
      <c r="A9573" t="s">
        <v>492</v>
      </c>
      <c r="B9573" s="1">
        <v>43609</v>
      </c>
      <c r="C9573">
        <v>-2.19</v>
      </c>
      <c r="D9573" t="s">
        <v>3501</v>
      </c>
      <c r="E9573" t="s">
        <v>3501</v>
      </c>
      <c r="F9573" t="s">
        <v>3502</v>
      </c>
      <c r="G9573" t="s">
        <v>117</v>
      </c>
      <c r="H9573" t="s">
        <v>44</v>
      </c>
      <c r="I9573" t="s">
        <v>44</v>
      </c>
      <c r="J9573" t="s">
        <v>9</v>
      </c>
      <c r="O9573" t="s">
        <v>117</v>
      </c>
      <c r="P9573" t="s">
        <v>9</v>
      </c>
      <c r="Q9573" t="s">
        <v>4010</v>
      </c>
      <c r="R9573" t="s">
        <v>122</v>
      </c>
      <c r="S9573" t="s">
        <v>127</v>
      </c>
      <c r="T9573">
        <v>12</v>
      </c>
      <c r="U9573" t="s">
        <v>475</v>
      </c>
      <c r="W9573" t="s">
        <v>386</v>
      </c>
    </row>
    <row r="9574" spans="1:23" x14ac:dyDescent="0.25">
      <c r="A9574" t="s">
        <v>544</v>
      </c>
      <c r="B9574" s="1">
        <v>43609</v>
      </c>
      <c r="C9574">
        <v>1512.38</v>
      </c>
      <c r="D9574" t="s">
        <v>17</v>
      </c>
      <c r="E9574" t="s">
        <v>17</v>
      </c>
      <c r="F9574" t="s">
        <v>867</v>
      </c>
      <c r="G9574" t="s">
        <v>55</v>
      </c>
      <c r="H9574" t="s">
        <v>18</v>
      </c>
      <c r="I9574" t="s">
        <v>18</v>
      </c>
      <c r="J9574" t="s">
        <v>9</v>
      </c>
      <c r="O9574" t="s">
        <v>55</v>
      </c>
      <c r="P9574" t="s">
        <v>9</v>
      </c>
      <c r="Q9574" t="s">
        <v>9</v>
      </c>
      <c r="R9574" t="s">
        <v>224</v>
      </c>
      <c r="S9574" t="s">
        <v>126</v>
      </c>
      <c r="T9574">
        <v>12</v>
      </c>
      <c r="U9574" t="s">
        <v>475</v>
      </c>
      <c r="W9574" t="s">
        <v>386</v>
      </c>
    </row>
    <row r="9575" spans="1:23" x14ac:dyDescent="0.25">
      <c r="A9575" t="s">
        <v>6411</v>
      </c>
      <c r="B9575" s="1">
        <v>43609</v>
      </c>
      <c r="C9575">
        <v>-2485.35</v>
      </c>
      <c r="D9575" t="s">
        <v>8181</v>
      </c>
      <c r="E9575" t="s">
        <v>8181</v>
      </c>
      <c r="F9575" t="s">
        <v>6871</v>
      </c>
      <c r="G9575" t="s">
        <v>89</v>
      </c>
      <c r="H9575" t="s">
        <v>229</v>
      </c>
      <c r="I9575" t="s">
        <v>229</v>
      </c>
      <c r="J9575" t="s">
        <v>9</v>
      </c>
      <c r="O9575" t="s">
        <v>89</v>
      </c>
      <c r="P9575" t="s">
        <v>9</v>
      </c>
      <c r="Q9575" t="s">
        <v>9</v>
      </c>
      <c r="R9575" t="s">
        <v>224</v>
      </c>
      <c r="S9575" t="s">
        <v>127</v>
      </c>
      <c r="T9575">
        <v>1</v>
      </c>
      <c r="U9575" t="s">
        <v>475</v>
      </c>
      <c r="W9575" t="s">
        <v>386</v>
      </c>
    </row>
    <row r="9576" spans="1:23" x14ac:dyDescent="0.25">
      <c r="A9576" t="s">
        <v>544</v>
      </c>
      <c r="B9576" s="1">
        <v>43609</v>
      </c>
      <c r="C9576">
        <v>-78</v>
      </c>
      <c r="D9576" t="s">
        <v>4011</v>
      </c>
      <c r="E9576" t="s">
        <v>4011</v>
      </c>
      <c r="F9576" t="s">
        <v>4012</v>
      </c>
      <c r="G9576" t="s">
        <v>55</v>
      </c>
      <c r="H9576" t="s">
        <v>76</v>
      </c>
      <c r="I9576" t="s">
        <v>76</v>
      </c>
      <c r="J9576" t="s">
        <v>3987</v>
      </c>
      <c r="K9576" t="s">
        <v>3988</v>
      </c>
      <c r="O9576" t="s">
        <v>55</v>
      </c>
      <c r="P9576" t="s">
        <v>9</v>
      </c>
      <c r="Q9576" t="s">
        <v>4013</v>
      </c>
      <c r="R9576" t="s">
        <v>224</v>
      </c>
      <c r="S9576" t="s">
        <v>126</v>
      </c>
      <c r="T9576">
        <v>12</v>
      </c>
      <c r="U9576" t="s">
        <v>475</v>
      </c>
      <c r="V9576" t="s">
        <v>6075</v>
      </c>
      <c r="W9576" t="s">
        <v>386</v>
      </c>
    </row>
    <row r="9577" spans="1:23" x14ac:dyDescent="0.25">
      <c r="A9577" t="s">
        <v>544</v>
      </c>
      <c r="B9577" s="1">
        <v>43609</v>
      </c>
      <c r="C9577">
        <v>-78</v>
      </c>
      <c r="D9577" t="s">
        <v>4011</v>
      </c>
      <c r="E9577" t="s">
        <v>4011</v>
      </c>
      <c r="F9577" t="s">
        <v>4012</v>
      </c>
      <c r="G9577" t="s">
        <v>13</v>
      </c>
      <c r="H9577" t="s">
        <v>38</v>
      </c>
      <c r="I9577" t="s">
        <v>38</v>
      </c>
      <c r="J9577" t="s">
        <v>9</v>
      </c>
      <c r="O9577" t="s">
        <v>13</v>
      </c>
      <c r="P9577" t="s">
        <v>9</v>
      </c>
      <c r="Q9577" t="s">
        <v>9</v>
      </c>
      <c r="R9577" t="s">
        <v>122</v>
      </c>
      <c r="S9577" t="s">
        <v>127</v>
      </c>
      <c r="T9577">
        <v>12</v>
      </c>
      <c r="U9577" t="s">
        <v>475</v>
      </c>
      <c r="W9577" t="s">
        <v>386</v>
      </c>
    </row>
    <row r="9578" spans="1:23" x14ac:dyDescent="0.25">
      <c r="A9578" t="s">
        <v>492</v>
      </c>
      <c r="B9578" s="1">
        <v>43608</v>
      </c>
      <c r="C9578">
        <v>-24.4</v>
      </c>
      <c r="D9578" t="s">
        <v>938</v>
      </c>
      <c r="E9578" t="s">
        <v>938</v>
      </c>
      <c r="F9578" t="s">
        <v>4025</v>
      </c>
      <c r="G9578" t="s">
        <v>104</v>
      </c>
      <c r="H9578" t="s">
        <v>7</v>
      </c>
      <c r="I9578" t="s">
        <v>7</v>
      </c>
      <c r="J9578" t="s">
        <v>9</v>
      </c>
      <c r="O9578" t="s">
        <v>104</v>
      </c>
      <c r="P9578" t="s">
        <v>9</v>
      </c>
      <c r="Q9578" t="s">
        <v>9</v>
      </c>
      <c r="R9578" t="s">
        <v>122</v>
      </c>
      <c r="S9578" t="s">
        <v>127</v>
      </c>
      <c r="T9578">
        <v>12</v>
      </c>
      <c r="U9578" t="s">
        <v>475</v>
      </c>
      <c r="W9578" t="s">
        <v>386</v>
      </c>
    </row>
    <row r="9579" spans="1:23" x14ac:dyDescent="0.25">
      <c r="A9579" t="s">
        <v>492</v>
      </c>
      <c r="B9579" s="1">
        <v>43608</v>
      </c>
      <c r="C9579">
        <v>-33.020000000000003</v>
      </c>
      <c r="D9579" t="s">
        <v>4023</v>
      </c>
      <c r="E9579" t="s">
        <v>4023</v>
      </c>
      <c r="F9579" t="s">
        <v>4024</v>
      </c>
      <c r="G9579" t="s">
        <v>13</v>
      </c>
      <c r="H9579" t="s">
        <v>40</v>
      </c>
      <c r="I9579" t="s">
        <v>40</v>
      </c>
      <c r="J9579" t="s">
        <v>9</v>
      </c>
      <c r="O9579" t="s">
        <v>13</v>
      </c>
      <c r="P9579" t="s">
        <v>9</v>
      </c>
      <c r="Q9579" t="s">
        <v>9</v>
      </c>
      <c r="R9579" t="s">
        <v>122</v>
      </c>
      <c r="S9579" t="s">
        <v>127</v>
      </c>
      <c r="T9579">
        <v>1</v>
      </c>
      <c r="U9579" t="s">
        <v>475</v>
      </c>
      <c r="W9579" t="s">
        <v>386</v>
      </c>
    </row>
    <row r="9580" spans="1:23" x14ac:dyDescent="0.25">
      <c r="A9580" t="s">
        <v>492</v>
      </c>
      <c r="B9580" s="1">
        <v>43608</v>
      </c>
      <c r="C9580">
        <v>-50</v>
      </c>
      <c r="D9580" t="s">
        <v>1980</v>
      </c>
      <c r="E9580" t="s">
        <v>1980</v>
      </c>
      <c r="F9580" t="s">
        <v>1981</v>
      </c>
      <c r="G9580" t="s">
        <v>10</v>
      </c>
      <c r="H9580" t="s">
        <v>57</v>
      </c>
      <c r="I9580" t="s">
        <v>57</v>
      </c>
      <c r="J9580" t="s">
        <v>9</v>
      </c>
      <c r="O9580" t="s">
        <v>10</v>
      </c>
      <c r="P9580" t="s">
        <v>9</v>
      </c>
      <c r="Q9580" t="s">
        <v>9</v>
      </c>
      <c r="R9580" t="s">
        <v>122</v>
      </c>
      <c r="S9580" t="s">
        <v>127</v>
      </c>
      <c r="T9580">
        <v>12</v>
      </c>
      <c r="U9580" t="s">
        <v>475</v>
      </c>
      <c r="W9580" t="s">
        <v>386</v>
      </c>
    </row>
    <row r="9581" spans="1:23" x14ac:dyDescent="0.25">
      <c r="A9581" t="s">
        <v>605</v>
      </c>
      <c r="B9581" s="1">
        <v>43608</v>
      </c>
      <c r="C9581">
        <v>13.18</v>
      </c>
      <c r="D9581" t="s">
        <v>25</v>
      </c>
      <c r="E9581" t="s">
        <v>25</v>
      </c>
      <c r="F9581" t="s">
        <v>627</v>
      </c>
      <c r="G9581" t="s">
        <v>55</v>
      </c>
      <c r="H9581" t="s">
        <v>18</v>
      </c>
      <c r="I9581" t="s">
        <v>18</v>
      </c>
      <c r="J9581" t="s">
        <v>9</v>
      </c>
      <c r="O9581" t="s">
        <v>55</v>
      </c>
      <c r="P9581" t="s">
        <v>9</v>
      </c>
      <c r="Q9581" t="s">
        <v>9</v>
      </c>
      <c r="R9581" t="s">
        <v>224</v>
      </c>
      <c r="S9581" t="s">
        <v>126</v>
      </c>
      <c r="T9581">
        <v>12</v>
      </c>
      <c r="U9581" t="s">
        <v>475</v>
      </c>
      <c r="W9581" t="s">
        <v>386</v>
      </c>
    </row>
    <row r="9582" spans="1:23" x14ac:dyDescent="0.25">
      <c r="A9582" t="s">
        <v>544</v>
      </c>
      <c r="B9582" s="1">
        <v>43608</v>
      </c>
      <c r="C9582">
        <v>-556.66</v>
      </c>
      <c r="D9582" t="s">
        <v>4015</v>
      </c>
      <c r="E9582" t="s">
        <v>4015</v>
      </c>
      <c r="F9582" t="s">
        <v>4016</v>
      </c>
      <c r="G9582" t="s">
        <v>55</v>
      </c>
      <c r="H9582" t="s">
        <v>76</v>
      </c>
      <c r="I9582" t="s">
        <v>76</v>
      </c>
      <c r="J9582" t="s">
        <v>4017</v>
      </c>
      <c r="K9582" t="s">
        <v>4018</v>
      </c>
      <c r="O9582" t="s">
        <v>55</v>
      </c>
      <c r="P9582" t="s">
        <v>3850</v>
      </c>
      <c r="Q9582" t="s">
        <v>4019</v>
      </c>
      <c r="R9582" t="s">
        <v>224</v>
      </c>
      <c r="S9582" t="s">
        <v>126</v>
      </c>
      <c r="T9582">
        <v>12</v>
      </c>
      <c r="U9582" t="s">
        <v>475</v>
      </c>
      <c r="V9582" t="s">
        <v>6075</v>
      </c>
      <c r="W9582" t="s">
        <v>386</v>
      </c>
    </row>
    <row r="9583" spans="1:23" x14ac:dyDescent="0.25">
      <c r="A9583" t="s">
        <v>544</v>
      </c>
      <c r="B9583" s="1">
        <v>43608</v>
      </c>
      <c r="C9583">
        <v>-4.95</v>
      </c>
      <c r="D9583" t="s">
        <v>577</v>
      </c>
      <c r="E9583" t="s">
        <v>577</v>
      </c>
      <c r="F9583" t="s">
        <v>3518</v>
      </c>
      <c r="G9583" t="s">
        <v>104</v>
      </c>
      <c r="H9583" t="s">
        <v>7</v>
      </c>
      <c r="I9583" t="s">
        <v>7</v>
      </c>
      <c r="J9583" t="s">
        <v>9</v>
      </c>
      <c r="O9583" t="s">
        <v>104</v>
      </c>
      <c r="P9583" t="s">
        <v>9</v>
      </c>
      <c r="Q9583" t="s">
        <v>4014</v>
      </c>
      <c r="R9583" t="s">
        <v>122</v>
      </c>
      <c r="S9583" t="s">
        <v>127</v>
      </c>
      <c r="T9583">
        <v>12</v>
      </c>
      <c r="U9583" t="s">
        <v>475</v>
      </c>
      <c r="W9583" t="s">
        <v>386</v>
      </c>
    </row>
    <row r="9584" spans="1:23" x14ac:dyDescent="0.25">
      <c r="A9584" t="s">
        <v>492</v>
      </c>
      <c r="B9584" s="1">
        <v>43608</v>
      </c>
      <c r="C9584">
        <v>-50.39</v>
      </c>
      <c r="D9584" t="s">
        <v>2820</v>
      </c>
      <c r="E9584" t="s">
        <v>2820</v>
      </c>
      <c r="F9584" t="s">
        <v>3280</v>
      </c>
      <c r="G9584" t="s">
        <v>88</v>
      </c>
      <c r="H9584" t="s">
        <v>33</v>
      </c>
      <c r="I9584" t="s">
        <v>33</v>
      </c>
      <c r="J9584" t="s">
        <v>4020</v>
      </c>
      <c r="K9584" t="s">
        <v>4021</v>
      </c>
      <c r="O9584" t="s">
        <v>88</v>
      </c>
      <c r="P9584" t="s">
        <v>9</v>
      </c>
      <c r="Q9584" t="s">
        <v>4022</v>
      </c>
      <c r="R9584" t="s">
        <v>122</v>
      </c>
      <c r="S9584" t="s">
        <v>127</v>
      </c>
      <c r="T9584">
        <v>1</v>
      </c>
      <c r="U9584" t="s">
        <v>475</v>
      </c>
      <c r="W9584" t="s">
        <v>386</v>
      </c>
    </row>
    <row r="9585" spans="1:23" x14ac:dyDescent="0.25">
      <c r="A9585" t="s">
        <v>544</v>
      </c>
      <c r="B9585" s="1">
        <v>43607</v>
      </c>
      <c r="C9585">
        <v>-7.49</v>
      </c>
      <c r="D9585" t="s">
        <v>4027</v>
      </c>
      <c r="E9585" t="s">
        <v>4027</v>
      </c>
      <c r="F9585" t="s">
        <v>4028</v>
      </c>
      <c r="G9585" t="s">
        <v>55</v>
      </c>
      <c r="H9585" t="s">
        <v>76</v>
      </c>
      <c r="I9585" t="s">
        <v>76</v>
      </c>
      <c r="J9585" t="s">
        <v>4017</v>
      </c>
      <c r="K9585" t="s">
        <v>1280</v>
      </c>
      <c r="O9585" t="s">
        <v>55</v>
      </c>
      <c r="P9585" t="s">
        <v>3850</v>
      </c>
      <c r="Q9585" t="s">
        <v>4029</v>
      </c>
      <c r="R9585" t="s">
        <v>224</v>
      </c>
      <c r="S9585" t="s">
        <v>126</v>
      </c>
      <c r="T9585">
        <v>12</v>
      </c>
      <c r="U9585" t="s">
        <v>475</v>
      </c>
      <c r="V9585" t="s">
        <v>6075</v>
      </c>
      <c r="W9585" t="s">
        <v>386</v>
      </c>
    </row>
    <row r="9586" spans="1:23" x14ac:dyDescent="0.25">
      <c r="A9586" t="s">
        <v>544</v>
      </c>
      <c r="B9586" s="1">
        <v>43607</v>
      </c>
      <c r="C9586">
        <v>-1.0900000000000001</v>
      </c>
      <c r="D9586" t="s">
        <v>4032</v>
      </c>
      <c r="E9586" t="s">
        <v>4032</v>
      </c>
      <c r="F9586" t="s">
        <v>4033</v>
      </c>
      <c r="G9586" t="s">
        <v>55</v>
      </c>
      <c r="H9586" t="s">
        <v>76</v>
      </c>
      <c r="I9586" t="s">
        <v>76</v>
      </c>
      <c r="J9586" t="s">
        <v>4017</v>
      </c>
      <c r="K9586" t="s">
        <v>4034</v>
      </c>
      <c r="O9586" t="s">
        <v>55</v>
      </c>
      <c r="P9586" t="s">
        <v>9</v>
      </c>
      <c r="Q9586" t="s">
        <v>4035</v>
      </c>
      <c r="R9586" t="s">
        <v>224</v>
      </c>
      <c r="S9586" t="s">
        <v>126</v>
      </c>
      <c r="T9586">
        <v>12</v>
      </c>
      <c r="U9586" t="s">
        <v>475</v>
      </c>
      <c r="V9586" t="s">
        <v>6075</v>
      </c>
      <c r="W9586" t="s">
        <v>386</v>
      </c>
    </row>
    <row r="9587" spans="1:23" x14ac:dyDescent="0.25">
      <c r="A9587" t="s">
        <v>19</v>
      </c>
      <c r="B9587" s="1">
        <v>43607</v>
      </c>
      <c r="C9587">
        <v>-36.08</v>
      </c>
      <c r="D9587" t="s">
        <v>524</v>
      </c>
      <c r="E9587" t="s">
        <v>524</v>
      </c>
      <c r="F9587" t="s">
        <v>3812</v>
      </c>
      <c r="G9587" t="s">
        <v>111</v>
      </c>
      <c r="H9587" t="s">
        <v>26</v>
      </c>
      <c r="I9587" t="s">
        <v>26</v>
      </c>
      <c r="J9587" t="s">
        <v>9</v>
      </c>
      <c r="O9587" t="s">
        <v>111</v>
      </c>
      <c r="P9587" t="s">
        <v>29</v>
      </c>
      <c r="Q9587" t="s">
        <v>9</v>
      </c>
      <c r="R9587" t="s">
        <v>122</v>
      </c>
      <c r="S9587" t="s">
        <v>127</v>
      </c>
      <c r="T9587">
        <v>1</v>
      </c>
      <c r="U9587" t="s">
        <v>475</v>
      </c>
      <c r="V9587" t="s">
        <v>268</v>
      </c>
      <c r="W9587" t="s">
        <v>1640</v>
      </c>
    </row>
    <row r="9588" spans="1:23" x14ac:dyDescent="0.25">
      <c r="A9588" t="s">
        <v>544</v>
      </c>
      <c r="B9588" s="1">
        <v>43607</v>
      </c>
      <c r="C9588">
        <v>-19.07</v>
      </c>
      <c r="D9588" t="s">
        <v>4030</v>
      </c>
      <c r="E9588" t="s">
        <v>4030</v>
      </c>
      <c r="F9588" t="s">
        <v>4031</v>
      </c>
      <c r="G9588" t="s">
        <v>55</v>
      </c>
      <c r="H9588" t="s">
        <v>76</v>
      </c>
      <c r="I9588" t="s">
        <v>76</v>
      </c>
      <c r="J9588" t="s">
        <v>4017</v>
      </c>
      <c r="K9588" t="s">
        <v>1280</v>
      </c>
      <c r="O9588" t="s">
        <v>55</v>
      </c>
      <c r="P9588" t="s">
        <v>9</v>
      </c>
      <c r="Q9588" t="s">
        <v>4029</v>
      </c>
      <c r="R9588" t="s">
        <v>224</v>
      </c>
      <c r="S9588" t="s">
        <v>126</v>
      </c>
      <c r="T9588">
        <v>12</v>
      </c>
      <c r="U9588" t="s">
        <v>475</v>
      </c>
      <c r="V9588" t="s">
        <v>6075</v>
      </c>
      <c r="W9588" t="s">
        <v>386</v>
      </c>
    </row>
    <row r="9589" spans="1:23" x14ac:dyDescent="0.25">
      <c r="A9589" t="s">
        <v>544</v>
      </c>
      <c r="B9589" s="1">
        <v>43607</v>
      </c>
      <c r="C9589">
        <v>-5.68</v>
      </c>
      <c r="D9589" t="s">
        <v>1168</v>
      </c>
      <c r="E9589" t="s">
        <v>1168</v>
      </c>
      <c r="F9589" t="s">
        <v>1676</v>
      </c>
      <c r="G9589" t="s">
        <v>94</v>
      </c>
      <c r="H9589" t="s">
        <v>99</v>
      </c>
      <c r="I9589" t="s">
        <v>99</v>
      </c>
      <c r="J9589" t="s">
        <v>9</v>
      </c>
      <c r="O9589" t="s">
        <v>94</v>
      </c>
      <c r="P9589" t="s">
        <v>9</v>
      </c>
      <c r="Q9589" t="s">
        <v>9</v>
      </c>
      <c r="R9589" t="s">
        <v>122</v>
      </c>
      <c r="S9589" t="s">
        <v>127</v>
      </c>
      <c r="T9589">
        <v>12</v>
      </c>
      <c r="U9589" t="s">
        <v>475</v>
      </c>
      <c r="W9589" t="s">
        <v>386</v>
      </c>
    </row>
    <row r="9590" spans="1:23" x14ac:dyDescent="0.25">
      <c r="A9590" t="s">
        <v>544</v>
      </c>
      <c r="B9590" s="1">
        <v>43607</v>
      </c>
      <c r="C9590">
        <v>-42.3</v>
      </c>
      <c r="D9590" t="s">
        <v>2058</v>
      </c>
      <c r="E9590" t="s">
        <v>2058</v>
      </c>
      <c r="F9590" t="s">
        <v>2059</v>
      </c>
      <c r="G9590" t="s">
        <v>55</v>
      </c>
      <c r="H9590" t="s">
        <v>76</v>
      </c>
      <c r="I9590" t="s">
        <v>76</v>
      </c>
      <c r="J9590" t="s">
        <v>4017</v>
      </c>
      <c r="K9590" t="s">
        <v>1285</v>
      </c>
      <c r="O9590" t="s">
        <v>55</v>
      </c>
      <c r="P9590" t="s">
        <v>3850</v>
      </c>
      <c r="Q9590" t="s">
        <v>4026</v>
      </c>
      <c r="R9590" t="s">
        <v>224</v>
      </c>
      <c r="S9590" t="s">
        <v>126</v>
      </c>
      <c r="T9590">
        <v>12</v>
      </c>
      <c r="U9590" t="s">
        <v>475</v>
      </c>
      <c r="V9590" t="s">
        <v>6075</v>
      </c>
      <c r="W9590" t="s">
        <v>386</v>
      </c>
    </row>
    <row r="9591" spans="1:23" x14ac:dyDescent="0.25">
      <c r="A9591" t="s">
        <v>544</v>
      </c>
      <c r="B9591" s="1">
        <v>43607</v>
      </c>
      <c r="C9591">
        <v>-6</v>
      </c>
      <c r="D9591" t="s">
        <v>644</v>
      </c>
      <c r="E9591" t="s">
        <v>644</v>
      </c>
      <c r="F9591" t="s">
        <v>2061</v>
      </c>
      <c r="G9591" t="s">
        <v>55</v>
      </c>
      <c r="H9591" t="s">
        <v>76</v>
      </c>
      <c r="I9591" t="s">
        <v>76</v>
      </c>
      <c r="J9591" t="s">
        <v>4017</v>
      </c>
      <c r="K9591" t="s">
        <v>1280</v>
      </c>
      <c r="O9591" t="s">
        <v>55</v>
      </c>
      <c r="P9591" t="s">
        <v>9</v>
      </c>
      <c r="Q9591" t="s">
        <v>4036</v>
      </c>
      <c r="R9591" t="s">
        <v>224</v>
      </c>
      <c r="S9591" t="s">
        <v>126</v>
      </c>
      <c r="T9591">
        <v>12</v>
      </c>
      <c r="U9591" t="s">
        <v>475</v>
      </c>
      <c r="V9591" t="s">
        <v>6075</v>
      </c>
      <c r="W9591" t="s">
        <v>386</v>
      </c>
    </row>
    <row r="9592" spans="1:23" x14ac:dyDescent="0.25">
      <c r="A9592" t="s">
        <v>544</v>
      </c>
      <c r="B9592" s="1">
        <v>43607</v>
      </c>
      <c r="C9592">
        <v>-54</v>
      </c>
      <c r="D9592" t="s">
        <v>1168</v>
      </c>
      <c r="E9592" t="s">
        <v>1168</v>
      </c>
      <c r="F9592" t="s">
        <v>1676</v>
      </c>
      <c r="G9592" t="s">
        <v>94</v>
      </c>
      <c r="H9592" t="s">
        <v>32</v>
      </c>
      <c r="I9592" t="s">
        <v>32</v>
      </c>
      <c r="J9592" t="s">
        <v>9</v>
      </c>
      <c r="O9592" t="s">
        <v>94</v>
      </c>
      <c r="P9592" t="s">
        <v>29</v>
      </c>
      <c r="Q9592" t="s">
        <v>9</v>
      </c>
      <c r="R9592" t="s">
        <v>122</v>
      </c>
      <c r="S9592" t="s">
        <v>127</v>
      </c>
      <c r="T9592">
        <v>12</v>
      </c>
      <c r="U9592" t="s">
        <v>475</v>
      </c>
      <c r="V9592" t="s">
        <v>276</v>
      </c>
      <c r="W9592" t="s">
        <v>1640</v>
      </c>
    </row>
    <row r="9593" spans="1:23" x14ac:dyDescent="0.25">
      <c r="A9593" t="s">
        <v>544</v>
      </c>
      <c r="B9593" s="1">
        <v>43606</v>
      </c>
      <c r="C9593">
        <v>-7.56</v>
      </c>
      <c r="D9593" t="s">
        <v>979</v>
      </c>
      <c r="E9593" t="s">
        <v>979</v>
      </c>
      <c r="F9593" t="s">
        <v>1508</v>
      </c>
      <c r="G9593" t="s">
        <v>104</v>
      </c>
      <c r="H9593" t="s">
        <v>7</v>
      </c>
      <c r="I9593" t="s">
        <v>7</v>
      </c>
      <c r="J9593" t="s">
        <v>9</v>
      </c>
      <c r="O9593" t="s">
        <v>104</v>
      </c>
      <c r="P9593" t="s">
        <v>9</v>
      </c>
      <c r="Q9593" t="s">
        <v>9</v>
      </c>
      <c r="R9593" t="s">
        <v>122</v>
      </c>
      <c r="S9593" t="s">
        <v>127</v>
      </c>
      <c r="T9593">
        <v>12</v>
      </c>
      <c r="U9593" t="s">
        <v>475</v>
      </c>
      <c r="W9593" t="s">
        <v>386</v>
      </c>
    </row>
    <row r="9594" spans="1:23" x14ac:dyDescent="0.25">
      <c r="A9594" t="s">
        <v>544</v>
      </c>
      <c r="B9594" s="1">
        <v>43606</v>
      </c>
      <c r="C9594">
        <v>-14.32</v>
      </c>
      <c r="D9594" t="s">
        <v>4040</v>
      </c>
      <c r="E9594" t="s">
        <v>4040</v>
      </c>
      <c r="F9594" t="s">
        <v>4041</v>
      </c>
      <c r="G9594" t="s">
        <v>55</v>
      </c>
      <c r="H9594" t="s">
        <v>76</v>
      </c>
      <c r="I9594" t="s">
        <v>76</v>
      </c>
      <c r="J9594" t="s">
        <v>4017</v>
      </c>
      <c r="K9594" t="s">
        <v>1280</v>
      </c>
      <c r="O9594" t="s">
        <v>55</v>
      </c>
      <c r="P9594" t="s">
        <v>9</v>
      </c>
      <c r="Q9594" t="s">
        <v>4029</v>
      </c>
      <c r="R9594" t="s">
        <v>224</v>
      </c>
      <c r="S9594" t="s">
        <v>126</v>
      </c>
      <c r="T9594">
        <v>12</v>
      </c>
      <c r="U9594" t="s">
        <v>475</v>
      </c>
      <c r="V9594" t="s">
        <v>6075</v>
      </c>
      <c r="W9594" t="s">
        <v>386</v>
      </c>
    </row>
    <row r="9595" spans="1:23" x14ac:dyDescent="0.25">
      <c r="A9595" t="s">
        <v>544</v>
      </c>
      <c r="B9595" s="1">
        <v>43606</v>
      </c>
      <c r="C9595">
        <v>-0.88</v>
      </c>
      <c r="D9595" t="s">
        <v>4032</v>
      </c>
      <c r="E9595" t="s">
        <v>4032</v>
      </c>
      <c r="F9595" t="s">
        <v>4033</v>
      </c>
      <c r="G9595" t="s">
        <v>55</v>
      </c>
      <c r="H9595" t="s">
        <v>76</v>
      </c>
      <c r="I9595" t="s">
        <v>76</v>
      </c>
      <c r="J9595" t="s">
        <v>4017</v>
      </c>
      <c r="K9595" t="s">
        <v>4034</v>
      </c>
      <c r="O9595" t="s">
        <v>55</v>
      </c>
      <c r="P9595" t="s">
        <v>9</v>
      </c>
      <c r="Q9595" t="s">
        <v>4035</v>
      </c>
      <c r="R9595" t="s">
        <v>224</v>
      </c>
      <c r="S9595" t="s">
        <v>126</v>
      </c>
      <c r="T9595">
        <v>12</v>
      </c>
      <c r="U9595" t="s">
        <v>475</v>
      </c>
      <c r="V9595" t="s">
        <v>6075</v>
      </c>
      <c r="W9595" t="s">
        <v>386</v>
      </c>
    </row>
    <row r="9596" spans="1:23" x14ac:dyDescent="0.25">
      <c r="A9596" t="s">
        <v>544</v>
      </c>
      <c r="B9596" s="1">
        <v>43606</v>
      </c>
      <c r="C9596">
        <v>-6.56</v>
      </c>
      <c r="D9596" t="s">
        <v>4015</v>
      </c>
      <c r="E9596" t="s">
        <v>4015</v>
      </c>
      <c r="F9596" t="s">
        <v>4037</v>
      </c>
      <c r="G9596" t="s">
        <v>105</v>
      </c>
      <c r="H9596" t="s">
        <v>28</v>
      </c>
      <c r="I9596" t="s">
        <v>28</v>
      </c>
      <c r="J9596" t="s">
        <v>4038</v>
      </c>
      <c r="K9596" t="s">
        <v>1280</v>
      </c>
      <c r="O9596" t="s">
        <v>105</v>
      </c>
      <c r="P9596" t="s">
        <v>3850</v>
      </c>
      <c r="Q9596" t="s">
        <v>4039</v>
      </c>
      <c r="R9596" t="s">
        <v>122</v>
      </c>
      <c r="S9596" t="s">
        <v>124</v>
      </c>
      <c r="T9596">
        <v>1</v>
      </c>
      <c r="U9596" t="s">
        <v>475</v>
      </c>
      <c r="W9596" t="s">
        <v>386</v>
      </c>
    </row>
    <row r="9597" spans="1:23" x14ac:dyDescent="0.25">
      <c r="A9597" t="s">
        <v>544</v>
      </c>
      <c r="B9597" s="1">
        <v>43606</v>
      </c>
      <c r="C9597">
        <v>-93.52</v>
      </c>
      <c r="D9597" t="s">
        <v>4042</v>
      </c>
      <c r="E9597" t="s">
        <v>4042</v>
      </c>
      <c r="F9597" t="s">
        <v>4043</v>
      </c>
      <c r="G9597" t="s">
        <v>55</v>
      </c>
      <c r="H9597" t="s">
        <v>76</v>
      </c>
      <c r="I9597" t="s">
        <v>76</v>
      </c>
      <c r="J9597" t="s">
        <v>4017</v>
      </c>
      <c r="K9597" t="s">
        <v>1280</v>
      </c>
      <c r="O9597" t="s">
        <v>55</v>
      </c>
      <c r="P9597" t="s">
        <v>9</v>
      </c>
      <c r="Q9597" t="s">
        <v>4036</v>
      </c>
      <c r="R9597" t="s">
        <v>224</v>
      </c>
      <c r="S9597" t="s">
        <v>126</v>
      </c>
      <c r="T9597">
        <v>12</v>
      </c>
      <c r="U9597" t="s">
        <v>475</v>
      </c>
      <c r="V9597" t="s">
        <v>6075</v>
      </c>
      <c r="W9597" t="s">
        <v>386</v>
      </c>
    </row>
    <row r="9598" spans="1:23" x14ac:dyDescent="0.25">
      <c r="A9598" t="s">
        <v>492</v>
      </c>
      <c r="B9598" s="1">
        <v>43605</v>
      </c>
      <c r="C9598">
        <v>-113</v>
      </c>
      <c r="D9598" t="s">
        <v>495</v>
      </c>
      <c r="E9598" t="s">
        <v>495</v>
      </c>
      <c r="F9598" t="s">
        <v>4044</v>
      </c>
      <c r="G9598" t="s">
        <v>104</v>
      </c>
      <c r="H9598" t="s">
        <v>16</v>
      </c>
      <c r="I9598" t="s">
        <v>16</v>
      </c>
      <c r="J9598" t="s">
        <v>9</v>
      </c>
      <c r="O9598" t="s">
        <v>104</v>
      </c>
      <c r="P9598" t="s">
        <v>9</v>
      </c>
      <c r="Q9598" t="s">
        <v>9</v>
      </c>
      <c r="R9598" t="s">
        <v>122</v>
      </c>
      <c r="S9598" t="s">
        <v>127</v>
      </c>
      <c r="T9598">
        <v>12</v>
      </c>
      <c r="U9598" t="s">
        <v>475</v>
      </c>
      <c r="W9598" t="s">
        <v>386</v>
      </c>
    </row>
    <row r="9599" spans="1:23" x14ac:dyDescent="0.25">
      <c r="A9599" t="s">
        <v>492</v>
      </c>
      <c r="B9599" s="1">
        <v>43605</v>
      </c>
      <c r="C9599">
        <v>-12.05</v>
      </c>
      <c r="D9599" t="s">
        <v>495</v>
      </c>
      <c r="E9599" t="s">
        <v>495</v>
      </c>
      <c r="F9599" t="s">
        <v>496</v>
      </c>
      <c r="G9599" t="s">
        <v>104</v>
      </c>
      <c r="H9599" t="s">
        <v>16</v>
      </c>
      <c r="I9599" t="s">
        <v>16</v>
      </c>
      <c r="J9599" t="s">
        <v>9</v>
      </c>
      <c r="O9599" t="s">
        <v>104</v>
      </c>
      <c r="P9599" t="s">
        <v>9</v>
      </c>
      <c r="Q9599" t="s">
        <v>9</v>
      </c>
      <c r="R9599" t="s">
        <v>122</v>
      </c>
      <c r="S9599" t="s">
        <v>127</v>
      </c>
      <c r="T9599">
        <v>12</v>
      </c>
      <c r="U9599" t="s">
        <v>475</v>
      </c>
      <c r="W9599" t="s">
        <v>386</v>
      </c>
    </row>
    <row r="9600" spans="1:23" x14ac:dyDescent="0.25">
      <c r="A9600" t="s">
        <v>492</v>
      </c>
      <c r="B9600" s="1">
        <v>43605</v>
      </c>
      <c r="C9600">
        <v>-40</v>
      </c>
      <c r="D9600" t="s">
        <v>650</v>
      </c>
      <c r="E9600" t="s">
        <v>650</v>
      </c>
      <c r="F9600" t="s">
        <v>651</v>
      </c>
      <c r="G9600" t="s">
        <v>118</v>
      </c>
      <c r="H9600" t="s">
        <v>52</v>
      </c>
      <c r="I9600" t="s">
        <v>52</v>
      </c>
      <c r="J9600" t="s">
        <v>9</v>
      </c>
      <c r="O9600" t="s">
        <v>118</v>
      </c>
      <c r="P9600" t="s">
        <v>9</v>
      </c>
      <c r="Q9600" t="s">
        <v>9</v>
      </c>
      <c r="R9600" t="s">
        <v>122</v>
      </c>
      <c r="S9600" t="s">
        <v>127</v>
      </c>
      <c r="T9600">
        <v>12</v>
      </c>
      <c r="U9600" t="s">
        <v>475</v>
      </c>
      <c r="W9600" t="s">
        <v>386</v>
      </c>
    </row>
    <row r="9601" spans="1:23" x14ac:dyDescent="0.25">
      <c r="A9601" t="s">
        <v>492</v>
      </c>
      <c r="B9601" s="1">
        <v>43605</v>
      </c>
      <c r="C9601">
        <v>-13.2</v>
      </c>
      <c r="D9601" t="s">
        <v>4045</v>
      </c>
      <c r="E9601" t="s">
        <v>4045</v>
      </c>
      <c r="F9601" t="s">
        <v>4046</v>
      </c>
      <c r="G9601" t="s">
        <v>117</v>
      </c>
      <c r="H9601" t="s">
        <v>44</v>
      </c>
      <c r="I9601" t="s">
        <v>44</v>
      </c>
      <c r="J9601" t="s">
        <v>9</v>
      </c>
      <c r="O9601" t="s">
        <v>117</v>
      </c>
      <c r="P9601" t="s">
        <v>9</v>
      </c>
      <c r="Q9601" t="s">
        <v>4047</v>
      </c>
      <c r="R9601" t="s">
        <v>122</v>
      </c>
      <c r="S9601" t="s">
        <v>127</v>
      </c>
      <c r="T9601">
        <v>12</v>
      </c>
      <c r="U9601" t="s">
        <v>475</v>
      </c>
      <c r="W9601" t="s">
        <v>386</v>
      </c>
    </row>
    <row r="9602" spans="1:23" x14ac:dyDescent="0.25">
      <c r="A9602" t="s">
        <v>19</v>
      </c>
      <c r="B9602" s="1">
        <v>43605</v>
      </c>
      <c r="C9602">
        <v>-69.260000000000005</v>
      </c>
      <c r="D9602" t="s">
        <v>36</v>
      </c>
      <c r="E9602" t="s">
        <v>36</v>
      </c>
      <c r="F9602" t="s">
        <v>3833</v>
      </c>
      <c r="G9602" t="s">
        <v>55</v>
      </c>
      <c r="H9602" t="s">
        <v>18</v>
      </c>
      <c r="I9602" t="s">
        <v>18</v>
      </c>
      <c r="J9602" t="s">
        <v>9</v>
      </c>
      <c r="O9602" t="s">
        <v>55</v>
      </c>
      <c r="P9602" t="s">
        <v>9</v>
      </c>
      <c r="Q9602" t="s">
        <v>9</v>
      </c>
      <c r="R9602" t="s">
        <v>224</v>
      </c>
      <c r="S9602" t="s">
        <v>126</v>
      </c>
      <c r="T9602">
        <v>12</v>
      </c>
      <c r="U9602" t="s">
        <v>475</v>
      </c>
      <c r="W9602" t="s">
        <v>386</v>
      </c>
    </row>
    <row r="9603" spans="1:23" x14ac:dyDescent="0.25">
      <c r="A9603" t="s">
        <v>544</v>
      </c>
      <c r="B9603" s="1">
        <v>43605</v>
      </c>
      <c r="C9603">
        <v>-41.4</v>
      </c>
      <c r="D9603" t="s">
        <v>4048</v>
      </c>
      <c r="E9603" t="s">
        <v>4048</v>
      </c>
      <c r="F9603" t="s">
        <v>4049</v>
      </c>
      <c r="G9603" t="s">
        <v>55</v>
      </c>
      <c r="H9603" t="s">
        <v>76</v>
      </c>
      <c r="I9603" t="s">
        <v>76</v>
      </c>
      <c r="J9603" t="s">
        <v>4017</v>
      </c>
      <c r="O9603" t="s">
        <v>55</v>
      </c>
      <c r="P9603" t="s">
        <v>3850</v>
      </c>
      <c r="Q9603" t="s">
        <v>4050</v>
      </c>
      <c r="R9603" t="s">
        <v>224</v>
      </c>
      <c r="S9603" t="s">
        <v>126</v>
      </c>
      <c r="T9603">
        <v>12</v>
      </c>
      <c r="U9603" t="s">
        <v>475</v>
      </c>
      <c r="V9603" t="s">
        <v>6075</v>
      </c>
      <c r="W9603" t="s">
        <v>386</v>
      </c>
    </row>
    <row r="9604" spans="1:23" x14ac:dyDescent="0.25">
      <c r="A9604" t="s">
        <v>19</v>
      </c>
      <c r="B9604" s="1">
        <v>43605</v>
      </c>
      <c r="C9604">
        <v>-32.1</v>
      </c>
      <c r="D9604" t="s">
        <v>4051</v>
      </c>
      <c r="E9604" t="s">
        <v>4051</v>
      </c>
      <c r="F9604" t="s">
        <v>4052</v>
      </c>
      <c r="G9604" t="s">
        <v>121</v>
      </c>
      <c r="H9604" t="s">
        <v>153</v>
      </c>
      <c r="I9604" t="s">
        <v>153</v>
      </c>
      <c r="J9604" t="s">
        <v>9</v>
      </c>
      <c r="O9604" t="s">
        <v>121</v>
      </c>
      <c r="P9604" t="s">
        <v>9</v>
      </c>
      <c r="Q9604" t="s">
        <v>4053</v>
      </c>
      <c r="R9604" t="s">
        <v>122</v>
      </c>
      <c r="S9604" t="s">
        <v>127</v>
      </c>
      <c r="T9604">
        <v>1</v>
      </c>
      <c r="U9604" t="s">
        <v>475</v>
      </c>
      <c r="W9604" t="s">
        <v>386</v>
      </c>
    </row>
    <row r="9605" spans="1:23" x14ac:dyDescent="0.25">
      <c r="A9605" t="s">
        <v>492</v>
      </c>
      <c r="B9605" s="1">
        <v>43605</v>
      </c>
      <c r="C9605">
        <v>-3</v>
      </c>
      <c r="D9605" t="s">
        <v>495</v>
      </c>
      <c r="E9605" t="s">
        <v>495</v>
      </c>
      <c r="F9605" t="s">
        <v>496</v>
      </c>
      <c r="G9605" t="s">
        <v>104</v>
      </c>
      <c r="H9605" t="s">
        <v>16</v>
      </c>
      <c r="I9605" t="s">
        <v>16</v>
      </c>
      <c r="J9605" t="s">
        <v>9</v>
      </c>
      <c r="O9605" t="s">
        <v>104</v>
      </c>
      <c r="P9605" t="s">
        <v>9</v>
      </c>
      <c r="Q9605" t="s">
        <v>9</v>
      </c>
      <c r="R9605" t="s">
        <v>122</v>
      </c>
      <c r="S9605" t="s">
        <v>127</v>
      </c>
      <c r="T9605">
        <v>12</v>
      </c>
      <c r="U9605" t="s">
        <v>475</v>
      </c>
      <c r="W9605" t="s">
        <v>386</v>
      </c>
    </row>
    <row r="9606" spans="1:23" x14ac:dyDescent="0.25">
      <c r="A9606" t="s">
        <v>544</v>
      </c>
      <c r="B9606" s="1">
        <v>43604</v>
      </c>
      <c r="C9606">
        <v>-16.3</v>
      </c>
      <c r="D9606" t="s">
        <v>495</v>
      </c>
      <c r="E9606" t="s">
        <v>495</v>
      </c>
      <c r="F9606" t="s">
        <v>601</v>
      </c>
      <c r="G9606" t="s">
        <v>117</v>
      </c>
      <c r="H9606" t="s">
        <v>44</v>
      </c>
      <c r="I9606" t="s">
        <v>44</v>
      </c>
      <c r="J9606" t="s">
        <v>9</v>
      </c>
      <c r="O9606" t="s">
        <v>117</v>
      </c>
      <c r="P9606" t="s">
        <v>9</v>
      </c>
      <c r="Q9606" t="s">
        <v>4054</v>
      </c>
      <c r="R9606" t="s">
        <v>122</v>
      </c>
      <c r="S9606" t="s">
        <v>127</v>
      </c>
      <c r="T9606">
        <v>12</v>
      </c>
      <c r="U9606" t="s">
        <v>475</v>
      </c>
      <c r="W9606" t="s">
        <v>386</v>
      </c>
    </row>
    <row r="9607" spans="1:23" x14ac:dyDescent="0.25">
      <c r="A9607" t="s">
        <v>544</v>
      </c>
      <c r="B9607" s="1">
        <v>43604</v>
      </c>
      <c r="C9607">
        <v>-21.12</v>
      </c>
      <c r="D9607" t="s">
        <v>1990</v>
      </c>
      <c r="E9607" t="s">
        <v>1990</v>
      </c>
      <c r="F9607" t="s">
        <v>3040</v>
      </c>
      <c r="G9607" t="s">
        <v>104</v>
      </c>
      <c r="H9607" t="s">
        <v>12</v>
      </c>
      <c r="I9607" t="s">
        <v>12</v>
      </c>
      <c r="J9607" t="s">
        <v>9</v>
      </c>
      <c r="O9607" t="s">
        <v>104</v>
      </c>
      <c r="P9607" t="s">
        <v>9</v>
      </c>
      <c r="Q9607" t="s">
        <v>9</v>
      </c>
      <c r="R9607" t="s">
        <v>122</v>
      </c>
      <c r="S9607" t="s">
        <v>127</v>
      </c>
      <c r="T9607">
        <v>12</v>
      </c>
      <c r="U9607" t="s">
        <v>475</v>
      </c>
      <c r="W9607" t="s">
        <v>386</v>
      </c>
    </row>
    <row r="9608" spans="1:23" x14ac:dyDescent="0.25">
      <c r="A9608" t="s">
        <v>336</v>
      </c>
      <c r="B9608" s="1">
        <v>43603</v>
      </c>
      <c r="C9608">
        <v>-60</v>
      </c>
      <c r="D9608" t="s">
        <v>887</v>
      </c>
      <c r="E9608" t="s">
        <v>887</v>
      </c>
      <c r="F9608" t="s">
        <v>888</v>
      </c>
      <c r="G9608" t="s">
        <v>117</v>
      </c>
      <c r="H9608" t="s">
        <v>14</v>
      </c>
      <c r="I9608" t="s">
        <v>14</v>
      </c>
      <c r="J9608" t="s">
        <v>9</v>
      </c>
      <c r="O9608" t="s">
        <v>117</v>
      </c>
      <c r="P9608" t="s">
        <v>9</v>
      </c>
      <c r="Q9608" t="s">
        <v>4063</v>
      </c>
      <c r="R9608" t="s">
        <v>122</v>
      </c>
      <c r="S9608" t="s">
        <v>127</v>
      </c>
      <c r="T9608">
        <v>12</v>
      </c>
      <c r="U9608" t="s">
        <v>475</v>
      </c>
      <c r="W9608" t="s">
        <v>386</v>
      </c>
    </row>
    <row r="9609" spans="1:23" x14ac:dyDescent="0.25">
      <c r="A9609" t="s">
        <v>508</v>
      </c>
      <c r="B9609" s="1">
        <v>43603</v>
      </c>
      <c r="C9609">
        <v>-10</v>
      </c>
      <c r="D9609" t="s">
        <v>4061</v>
      </c>
      <c r="E9609" t="s">
        <v>4061</v>
      </c>
      <c r="F9609" t="s">
        <v>4061</v>
      </c>
      <c r="G9609" t="s">
        <v>117</v>
      </c>
      <c r="H9609" t="s">
        <v>14</v>
      </c>
      <c r="I9609" t="s">
        <v>14</v>
      </c>
      <c r="J9609" t="s">
        <v>9</v>
      </c>
      <c r="O9609" t="s">
        <v>117</v>
      </c>
      <c r="P9609" t="s">
        <v>9</v>
      </c>
      <c r="Q9609" t="s">
        <v>4062</v>
      </c>
      <c r="R9609" t="s">
        <v>122</v>
      </c>
      <c r="S9609" t="s">
        <v>127</v>
      </c>
      <c r="T9609">
        <v>12</v>
      </c>
      <c r="U9609" t="s">
        <v>475</v>
      </c>
      <c r="W9609" t="s">
        <v>386</v>
      </c>
    </row>
    <row r="9610" spans="1:23" x14ac:dyDescent="0.25">
      <c r="A9610" t="s">
        <v>533</v>
      </c>
      <c r="B9610" s="1">
        <v>43603</v>
      </c>
      <c r="C9610">
        <v>69.260000000000005</v>
      </c>
      <c r="D9610" t="s">
        <v>36</v>
      </c>
      <c r="E9610" t="s">
        <v>36</v>
      </c>
      <c r="F9610" t="s">
        <v>4057</v>
      </c>
      <c r="G9610" t="s">
        <v>55</v>
      </c>
      <c r="H9610" t="s">
        <v>18</v>
      </c>
      <c r="I9610" t="s">
        <v>18</v>
      </c>
      <c r="J9610" t="s">
        <v>9</v>
      </c>
      <c r="O9610" t="s">
        <v>55</v>
      </c>
      <c r="P9610" t="s">
        <v>9</v>
      </c>
      <c r="Q9610" t="s">
        <v>9</v>
      </c>
      <c r="R9610" t="s">
        <v>224</v>
      </c>
      <c r="S9610" t="s">
        <v>126</v>
      </c>
      <c r="T9610">
        <v>12</v>
      </c>
      <c r="U9610" t="s">
        <v>475</v>
      </c>
      <c r="W9610" t="s">
        <v>386</v>
      </c>
    </row>
    <row r="9611" spans="1:23" x14ac:dyDescent="0.25">
      <c r="A9611" t="s">
        <v>19</v>
      </c>
      <c r="B9611" s="1">
        <v>43603</v>
      </c>
      <c r="C9611">
        <v>377.45</v>
      </c>
      <c r="D9611" t="s">
        <v>597</v>
      </c>
      <c r="E9611" t="s">
        <v>597</v>
      </c>
      <c r="F9611" t="s">
        <v>3829</v>
      </c>
      <c r="G9611" t="s">
        <v>55</v>
      </c>
      <c r="H9611" t="s">
        <v>76</v>
      </c>
      <c r="I9611" t="s">
        <v>76</v>
      </c>
      <c r="J9611" t="s">
        <v>4058</v>
      </c>
      <c r="K9611" t="s">
        <v>1578</v>
      </c>
      <c r="O9611" t="s">
        <v>55</v>
      </c>
      <c r="P9611" t="s">
        <v>9</v>
      </c>
      <c r="Q9611" t="s">
        <v>4059</v>
      </c>
      <c r="R9611" t="s">
        <v>224</v>
      </c>
      <c r="S9611" t="s">
        <v>126</v>
      </c>
      <c r="T9611">
        <v>12</v>
      </c>
      <c r="U9611" t="s">
        <v>475</v>
      </c>
      <c r="V9611" t="s">
        <v>6075</v>
      </c>
      <c r="W9611" t="s">
        <v>386</v>
      </c>
    </row>
    <row r="9612" spans="1:23" x14ac:dyDescent="0.25">
      <c r="A9612" t="s">
        <v>492</v>
      </c>
      <c r="B9612" s="1">
        <v>43603</v>
      </c>
      <c r="C9612">
        <v>-4.5</v>
      </c>
      <c r="D9612" t="s">
        <v>892</v>
      </c>
      <c r="E9612" t="s">
        <v>892</v>
      </c>
      <c r="F9612" t="s">
        <v>893</v>
      </c>
      <c r="G9612" t="s">
        <v>10</v>
      </c>
      <c r="H9612" t="s">
        <v>39</v>
      </c>
      <c r="I9612" t="s">
        <v>39</v>
      </c>
      <c r="J9612" t="s">
        <v>9</v>
      </c>
      <c r="O9612" t="s">
        <v>10</v>
      </c>
      <c r="P9612" t="s">
        <v>9</v>
      </c>
      <c r="Q9612" t="s">
        <v>9</v>
      </c>
      <c r="R9612" t="s">
        <v>122</v>
      </c>
      <c r="S9612" t="s">
        <v>127</v>
      </c>
      <c r="T9612">
        <v>12</v>
      </c>
      <c r="U9612" t="s">
        <v>475</v>
      </c>
      <c r="W9612" t="s">
        <v>386</v>
      </c>
    </row>
    <row r="9613" spans="1:23" x14ac:dyDescent="0.25">
      <c r="A9613" t="s">
        <v>336</v>
      </c>
      <c r="B9613" s="1">
        <v>43603</v>
      </c>
      <c r="C9613">
        <v>-3.5</v>
      </c>
      <c r="D9613" t="s">
        <v>887</v>
      </c>
      <c r="E9613" t="s">
        <v>887</v>
      </c>
      <c r="F9613" t="s">
        <v>888</v>
      </c>
      <c r="G9613" t="s">
        <v>101</v>
      </c>
      <c r="H9613" t="s">
        <v>23</v>
      </c>
      <c r="I9613" t="s">
        <v>23</v>
      </c>
      <c r="J9613" t="s">
        <v>9</v>
      </c>
      <c r="O9613" t="s">
        <v>101</v>
      </c>
      <c r="P9613" t="s">
        <v>9</v>
      </c>
      <c r="Q9613" t="s">
        <v>9</v>
      </c>
      <c r="R9613" t="s">
        <v>122</v>
      </c>
      <c r="S9613" t="s">
        <v>127</v>
      </c>
      <c r="T9613">
        <v>12</v>
      </c>
      <c r="U9613" t="s">
        <v>475</v>
      </c>
      <c r="W9613" t="s">
        <v>386</v>
      </c>
    </row>
    <row r="9614" spans="1:23" x14ac:dyDescent="0.25">
      <c r="A9614" t="s">
        <v>544</v>
      </c>
      <c r="B9614" s="1">
        <v>43603</v>
      </c>
      <c r="C9614">
        <v>-2.1800000000000002</v>
      </c>
      <c r="D9614" t="s">
        <v>4064</v>
      </c>
      <c r="E9614" t="s">
        <v>4064</v>
      </c>
      <c r="F9614" t="s">
        <v>4065</v>
      </c>
      <c r="G9614" t="s">
        <v>88</v>
      </c>
      <c r="H9614" t="s">
        <v>33</v>
      </c>
      <c r="I9614" t="s">
        <v>33</v>
      </c>
      <c r="J9614" t="s">
        <v>2345</v>
      </c>
      <c r="O9614" t="s">
        <v>88</v>
      </c>
      <c r="P9614" t="s">
        <v>9</v>
      </c>
      <c r="Q9614" t="s">
        <v>4066</v>
      </c>
      <c r="R9614" t="s">
        <v>122</v>
      </c>
      <c r="S9614" t="s">
        <v>127</v>
      </c>
      <c r="T9614">
        <v>1</v>
      </c>
      <c r="U9614" t="s">
        <v>475</v>
      </c>
      <c r="W9614" t="s">
        <v>386</v>
      </c>
    </row>
    <row r="9615" spans="1:23" x14ac:dyDescent="0.25">
      <c r="A9615" t="s">
        <v>544</v>
      </c>
      <c r="B9615" s="1">
        <v>43603</v>
      </c>
      <c r="C9615">
        <v>-3.64</v>
      </c>
      <c r="D9615" t="s">
        <v>730</v>
      </c>
      <c r="E9615" t="s">
        <v>730</v>
      </c>
      <c r="F9615" t="s">
        <v>2909</v>
      </c>
      <c r="G9615" t="s">
        <v>117</v>
      </c>
      <c r="H9615" t="s">
        <v>44</v>
      </c>
      <c r="I9615" t="s">
        <v>44</v>
      </c>
      <c r="J9615" t="s">
        <v>9</v>
      </c>
      <c r="O9615" t="s">
        <v>117</v>
      </c>
      <c r="P9615" t="s">
        <v>9</v>
      </c>
      <c r="Q9615" t="s">
        <v>9</v>
      </c>
      <c r="R9615" t="s">
        <v>122</v>
      </c>
      <c r="S9615" t="s">
        <v>127</v>
      </c>
      <c r="T9615">
        <v>12</v>
      </c>
      <c r="U9615" t="s">
        <v>475</v>
      </c>
      <c r="W9615" t="s">
        <v>386</v>
      </c>
    </row>
    <row r="9616" spans="1:23" x14ac:dyDescent="0.25">
      <c r="A9616" t="s">
        <v>492</v>
      </c>
      <c r="B9616" s="1">
        <v>43603</v>
      </c>
      <c r="C9616">
        <v>-0.38</v>
      </c>
      <c r="D9616" t="s">
        <v>892</v>
      </c>
      <c r="E9616" t="s">
        <v>892</v>
      </c>
      <c r="F9616" t="s">
        <v>893</v>
      </c>
      <c r="G9616" t="s">
        <v>10</v>
      </c>
      <c r="H9616" t="s">
        <v>39</v>
      </c>
      <c r="I9616" t="s">
        <v>39</v>
      </c>
      <c r="J9616" t="s">
        <v>9</v>
      </c>
      <c r="O9616" t="s">
        <v>10</v>
      </c>
      <c r="P9616" t="s">
        <v>9</v>
      </c>
      <c r="Q9616" t="s">
        <v>9</v>
      </c>
      <c r="R9616" t="s">
        <v>122</v>
      </c>
      <c r="S9616" t="s">
        <v>127</v>
      </c>
      <c r="T9616">
        <v>12</v>
      </c>
      <c r="U9616" t="s">
        <v>475</v>
      </c>
      <c r="W9616" t="s">
        <v>386</v>
      </c>
    </row>
    <row r="9617" spans="1:23" x14ac:dyDescent="0.25">
      <c r="A9617" t="s">
        <v>544</v>
      </c>
      <c r="B9617" s="1">
        <v>43603</v>
      </c>
      <c r="C9617">
        <v>-4.4000000000000004</v>
      </c>
      <c r="D9617" t="s">
        <v>730</v>
      </c>
      <c r="E9617" t="s">
        <v>730</v>
      </c>
      <c r="F9617" t="s">
        <v>2909</v>
      </c>
      <c r="G9617" t="s">
        <v>13</v>
      </c>
      <c r="H9617" t="s">
        <v>148</v>
      </c>
      <c r="I9617" t="s">
        <v>148</v>
      </c>
      <c r="J9617" t="s">
        <v>9</v>
      </c>
      <c r="O9617" t="s">
        <v>13</v>
      </c>
      <c r="P9617" t="s">
        <v>9</v>
      </c>
      <c r="Q9617" t="s">
        <v>4055</v>
      </c>
      <c r="R9617" t="s">
        <v>122</v>
      </c>
      <c r="S9617" t="s">
        <v>127</v>
      </c>
      <c r="T9617">
        <v>12</v>
      </c>
      <c r="U9617" t="s">
        <v>475</v>
      </c>
      <c r="W9617" t="s">
        <v>386</v>
      </c>
    </row>
    <row r="9618" spans="1:23" x14ac:dyDescent="0.25">
      <c r="A9618" t="s">
        <v>544</v>
      </c>
      <c r="B9618" s="1">
        <v>43603</v>
      </c>
      <c r="C9618">
        <v>-3.66</v>
      </c>
      <c r="D9618" t="s">
        <v>730</v>
      </c>
      <c r="E9618" t="s">
        <v>730</v>
      </c>
      <c r="F9618" t="s">
        <v>2909</v>
      </c>
      <c r="G9618" t="s">
        <v>88</v>
      </c>
      <c r="H9618" t="s">
        <v>33</v>
      </c>
      <c r="I9618" t="s">
        <v>33</v>
      </c>
      <c r="J9618" t="s">
        <v>2345</v>
      </c>
      <c r="O9618" t="s">
        <v>88</v>
      </c>
      <c r="P9618" t="s">
        <v>9</v>
      </c>
      <c r="Q9618" t="s">
        <v>4060</v>
      </c>
      <c r="R9618" t="s">
        <v>122</v>
      </c>
      <c r="S9618" t="s">
        <v>127</v>
      </c>
      <c r="T9618">
        <v>1</v>
      </c>
      <c r="U9618" t="s">
        <v>475</v>
      </c>
      <c r="W9618" t="s">
        <v>386</v>
      </c>
    </row>
    <row r="9619" spans="1:23" x14ac:dyDescent="0.25">
      <c r="A9619" t="s">
        <v>544</v>
      </c>
      <c r="B9619" s="1">
        <v>43603</v>
      </c>
      <c r="C9619">
        <v>-3.3</v>
      </c>
      <c r="D9619" t="s">
        <v>730</v>
      </c>
      <c r="E9619" t="s">
        <v>730</v>
      </c>
      <c r="F9619" t="s">
        <v>2909</v>
      </c>
      <c r="G9619" t="s">
        <v>120</v>
      </c>
      <c r="H9619" t="s">
        <v>83</v>
      </c>
      <c r="I9619" t="s">
        <v>83</v>
      </c>
      <c r="J9619" t="s">
        <v>9</v>
      </c>
      <c r="O9619" t="s">
        <v>120</v>
      </c>
      <c r="P9619" t="s">
        <v>9</v>
      </c>
      <c r="Q9619" t="s">
        <v>4056</v>
      </c>
      <c r="R9619" t="s">
        <v>122</v>
      </c>
      <c r="S9619" t="s">
        <v>127</v>
      </c>
      <c r="T9619">
        <v>12</v>
      </c>
      <c r="U9619" t="s">
        <v>475</v>
      </c>
      <c r="W9619" t="s">
        <v>386</v>
      </c>
    </row>
    <row r="9620" spans="1:23" x14ac:dyDescent="0.25">
      <c r="A9620" t="s">
        <v>508</v>
      </c>
      <c r="B9620" s="1">
        <v>43602</v>
      </c>
      <c r="C9620">
        <v>15</v>
      </c>
      <c r="D9620" t="s">
        <v>1450</v>
      </c>
      <c r="E9620" t="s">
        <v>1450</v>
      </c>
      <c r="F9620" t="s">
        <v>4075</v>
      </c>
      <c r="G9620" t="s">
        <v>55</v>
      </c>
      <c r="H9620" t="s">
        <v>22</v>
      </c>
      <c r="I9620" t="s">
        <v>22</v>
      </c>
      <c r="J9620" t="s">
        <v>9</v>
      </c>
      <c r="O9620" t="s">
        <v>55</v>
      </c>
      <c r="P9620" t="s">
        <v>9</v>
      </c>
      <c r="Q9620" t="s">
        <v>4076</v>
      </c>
      <c r="R9620" t="s">
        <v>224</v>
      </c>
      <c r="S9620" t="s">
        <v>126</v>
      </c>
      <c r="T9620">
        <v>1</v>
      </c>
      <c r="U9620" t="s">
        <v>475</v>
      </c>
      <c r="W9620" t="s">
        <v>386</v>
      </c>
    </row>
    <row r="9621" spans="1:23" x14ac:dyDescent="0.25">
      <c r="A9621" t="s">
        <v>6411</v>
      </c>
      <c r="B9621" s="1">
        <v>43602</v>
      </c>
      <c r="C9621">
        <v>-136.77000000000001</v>
      </c>
      <c r="D9621" t="s">
        <v>8182</v>
      </c>
      <c r="E9621" t="s">
        <v>8182</v>
      </c>
      <c r="F9621" t="s">
        <v>6459</v>
      </c>
      <c r="G9621" t="s">
        <v>89</v>
      </c>
      <c r="H9621" t="s">
        <v>229</v>
      </c>
      <c r="I9621" t="s">
        <v>229</v>
      </c>
      <c r="J9621" t="s">
        <v>9</v>
      </c>
      <c r="O9621" t="s">
        <v>89</v>
      </c>
      <c r="P9621" t="s">
        <v>9</v>
      </c>
      <c r="Q9621" t="s">
        <v>9</v>
      </c>
      <c r="R9621" t="s">
        <v>224</v>
      </c>
      <c r="S9621" t="s">
        <v>127</v>
      </c>
      <c r="T9621">
        <v>1</v>
      </c>
      <c r="U9621" t="s">
        <v>475</v>
      </c>
      <c r="W9621" t="s">
        <v>386</v>
      </c>
    </row>
    <row r="9622" spans="1:23" x14ac:dyDescent="0.25">
      <c r="A9622" t="s">
        <v>544</v>
      </c>
      <c r="B9622" s="1">
        <v>43602</v>
      </c>
      <c r="C9622">
        <v>-92.83</v>
      </c>
      <c r="D9622" t="s">
        <v>4073</v>
      </c>
      <c r="E9622" t="s">
        <v>4073</v>
      </c>
      <c r="F9622" t="s">
        <v>4074</v>
      </c>
      <c r="G9622" t="s">
        <v>104</v>
      </c>
      <c r="H9622" t="s">
        <v>12</v>
      </c>
      <c r="I9622" t="s">
        <v>12</v>
      </c>
      <c r="J9622" t="s">
        <v>9</v>
      </c>
      <c r="O9622" t="s">
        <v>104</v>
      </c>
      <c r="P9622" t="s">
        <v>9</v>
      </c>
      <c r="Q9622" t="s">
        <v>9</v>
      </c>
      <c r="R9622" t="s">
        <v>122</v>
      </c>
      <c r="S9622" t="s">
        <v>127</v>
      </c>
      <c r="T9622">
        <v>12</v>
      </c>
      <c r="U9622" t="s">
        <v>475</v>
      </c>
      <c r="W9622" t="s">
        <v>386</v>
      </c>
    </row>
    <row r="9623" spans="1:23" x14ac:dyDescent="0.25">
      <c r="A9623" t="s">
        <v>492</v>
      </c>
      <c r="B9623" s="1">
        <v>43602</v>
      </c>
      <c r="C9623">
        <v>-1.38</v>
      </c>
      <c r="D9623" t="s">
        <v>689</v>
      </c>
      <c r="E9623" t="s">
        <v>689</v>
      </c>
      <c r="F9623" t="s">
        <v>690</v>
      </c>
      <c r="G9623" t="s">
        <v>100</v>
      </c>
      <c r="H9623" t="s">
        <v>41</v>
      </c>
      <c r="I9623" t="s">
        <v>41</v>
      </c>
      <c r="J9623" t="s">
        <v>2385</v>
      </c>
      <c r="O9623" t="s">
        <v>100</v>
      </c>
      <c r="P9623" t="s">
        <v>29</v>
      </c>
      <c r="Q9623" t="s">
        <v>2412</v>
      </c>
      <c r="R9623" t="s">
        <v>122</v>
      </c>
      <c r="S9623" t="s">
        <v>127</v>
      </c>
      <c r="T9623">
        <v>12</v>
      </c>
      <c r="U9623" t="s">
        <v>475</v>
      </c>
      <c r="V9623" t="s">
        <v>280</v>
      </c>
      <c r="W9623" t="s">
        <v>1640</v>
      </c>
    </row>
    <row r="9624" spans="1:23" x14ac:dyDescent="0.25">
      <c r="A9624" t="s">
        <v>492</v>
      </c>
      <c r="B9624" s="1">
        <v>43602</v>
      </c>
      <c r="C9624">
        <v>-88.62</v>
      </c>
      <c r="D9624" t="s">
        <v>4067</v>
      </c>
      <c r="E9624" t="s">
        <v>4067</v>
      </c>
      <c r="F9624" t="s">
        <v>4068</v>
      </c>
      <c r="G9624" t="s">
        <v>117</v>
      </c>
      <c r="H9624" t="s">
        <v>45</v>
      </c>
      <c r="I9624" t="s">
        <v>45</v>
      </c>
      <c r="J9624" t="s">
        <v>9</v>
      </c>
      <c r="O9624" t="s">
        <v>117</v>
      </c>
      <c r="P9624" t="s">
        <v>9</v>
      </c>
      <c r="Q9624" t="s">
        <v>4069</v>
      </c>
      <c r="R9624" t="s">
        <v>122</v>
      </c>
      <c r="S9624" t="s">
        <v>127</v>
      </c>
      <c r="T9624">
        <v>12</v>
      </c>
      <c r="U9624" t="s">
        <v>475</v>
      </c>
      <c r="W9624" t="s">
        <v>386</v>
      </c>
    </row>
    <row r="9625" spans="1:23" x14ac:dyDescent="0.25">
      <c r="A9625" t="s">
        <v>19</v>
      </c>
      <c r="B9625" s="1">
        <v>43602</v>
      </c>
      <c r="C9625">
        <v>-50</v>
      </c>
      <c r="D9625" t="s">
        <v>995</v>
      </c>
      <c r="E9625" t="s">
        <v>995</v>
      </c>
      <c r="F9625" t="s">
        <v>4070</v>
      </c>
      <c r="G9625" t="s">
        <v>105</v>
      </c>
      <c r="H9625" t="s">
        <v>28</v>
      </c>
      <c r="I9625" t="s">
        <v>28</v>
      </c>
      <c r="J9625" t="s">
        <v>4071</v>
      </c>
      <c r="K9625" t="s">
        <v>1317</v>
      </c>
      <c r="O9625" t="s">
        <v>105</v>
      </c>
      <c r="P9625" t="s">
        <v>9</v>
      </c>
      <c r="Q9625" t="s">
        <v>4072</v>
      </c>
      <c r="R9625" t="s">
        <v>122</v>
      </c>
      <c r="S9625" t="s">
        <v>124</v>
      </c>
      <c r="T9625">
        <v>1</v>
      </c>
      <c r="U9625" t="s">
        <v>475</v>
      </c>
      <c r="W9625" t="s">
        <v>386</v>
      </c>
    </row>
    <row r="9626" spans="1:23" x14ac:dyDescent="0.25">
      <c r="A9626" t="s">
        <v>6411</v>
      </c>
      <c r="B9626" s="1">
        <v>43601</v>
      </c>
      <c r="C9626">
        <v>-44.58</v>
      </c>
      <c r="D9626" t="s">
        <v>6828</v>
      </c>
      <c r="E9626" t="s">
        <v>6828</v>
      </c>
      <c r="F9626" t="s">
        <v>6829</v>
      </c>
      <c r="G9626" t="s">
        <v>89</v>
      </c>
      <c r="H9626" t="s">
        <v>229</v>
      </c>
      <c r="I9626" t="s">
        <v>229</v>
      </c>
      <c r="J9626" t="s">
        <v>9</v>
      </c>
      <c r="O9626" t="s">
        <v>89</v>
      </c>
      <c r="P9626" t="s">
        <v>9</v>
      </c>
      <c r="Q9626" t="s">
        <v>9</v>
      </c>
      <c r="R9626" t="s">
        <v>224</v>
      </c>
      <c r="S9626" t="s">
        <v>127</v>
      </c>
      <c r="T9626">
        <v>1</v>
      </c>
      <c r="U9626" t="s">
        <v>475</v>
      </c>
      <c r="W9626" t="s">
        <v>386</v>
      </c>
    </row>
    <row r="9627" spans="1:23" x14ac:dyDescent="0.25">
      <c r="A9627" t="s">
        <v>6411</v>
      </c>
      <c r="B9627" s="1">
        <v>43601</v>
      </c>
      <c r="C9627">
        <v>136.77000000000001</v>
      </c>
      <c r="D9627" t="s">
        <v>8182</v>
      </c>
      <c r="E9627" t="s">
        <v>8182</v>
      </c>
      <c r="F9627" t="s">
        <v>6459</v>
      </c>
      <c r="G9627" t="s">
        <v>89</v>
      </c>
      <c r="H9627" t="s">
        <v>69</v>
      </c>
      <c r="I9627" t="s">
        <v>69</v>
      </c>
      <c r="J9627" t="s">
        <v>9</v>
      </c>
      <c r="O9627" t="s">
        <v>89</v>
      </c>
      <c r="P9627" t="s">
        <v>9</v>
      </c>
      <c r="Q9627" t="s">
        <v>9</v>
      </c>
      <c r="R9627" t="s">
        <v>224</v>
      </c>
      <c r="S9627" t="s">
        <v>127</v>
      </c>
      <c r="T9627">
        <v>1</v>
      </c>
      <c r="U9627" t="s">
        <v>475</v>
      </c>
      <c r="W9627" t="s">
        <v>386</v>
      </c>
    </row>
    <row r="9628" spans="1:23" x14ac:dyDescent="0.25">
      <c r="A9628" t="s">
        <v>19</v>
      </c>
      <c r="B9628" s="1">
        <v>43601</v>
      </c>
      <c r="C9628">
        <v>-94.6</v>
      </c>
      <c r="D9628" t="s">
        <v>46</v>
      </c>
      <c r="E9628" t="s">
        <v>46</v>
      </c>
      <c r="F9628" t="s">
        <v>3843</v>
      </c>
      <c r="G9628" t="s">
        <v>55</v>
      </c>
      <c r="H9628" t="s">
        <v>18</v>
      </c>
      <c r="I9628" t="s">
        <v>18</v>
      </c>
      <c r="J9628" t="s">
        <v>9</v>
      </c>
      <c r="O9628" t="s">
        <v>55</v>
      </c>
      <c r="P9628" t="s">
        <v>9</v>
      </c>
      <c r="Q9628" t="s">
        <v>9</v>
      </c>
      <c r="R9628" t="s">
        <v>224</v>
      </c>
      <c r="S9628" t="s">
        <v>126</v>
      </c>
      <c r="T9628">
        <v>12</v>
      </c>
      <c r="U9628" t="s">
        <v>475</v>
      </c>
      <c r="W9628" t="s">
        <v>386</v>
      </c>
    </row>
    <row r="9629" spans="1:23" x14ac:dyDescent="0.25">
      <c r="A9629" t="s">
        <v>533</v>
      </c>
      <c r="B9629" s="1">
        <v>43601</v>
      </c>
      <c r="C9629">
        <v>-0.04</v>
      </c>
      <c r="D9629" t="s">
        <v>146</v>
      </c>
      <c r="E9629" t="s">
        <v>146</v>
      </c>
      <c r="F9629" t="s">
        <v>4077</v>
      </c>
      <c r="G9629" t="s">
        <v>55</v>
      </c>
      <c r="H9629" t="s">
        <v>18</v>
      </c>
      <c r="I9629" t="s">
        <v>18</v>
      </c>
      <c r="J9629" t="s">
        <v>9</v>
      </c>
      <c r="O9629" t="s">
        <v>55</v>
      </c>
      <c r="P9629" t="s">
        <v>9</v>
      </c>
      <c r="Q9629" t="s">
        <v>9</v>
      </c>
      <c r="R9629" t="s">
        <v>224</v>
      </c>
      <c r="S9629" t="s">
        <v>126</v>
      </c>
      <c r="T9629">
        <v>12</v>
      </c>
      <c r="U9629" t="s">
        <v>475</v>
      </c>
      <c r="W9629" t="s">
        <v>386</v>
      </c>
    </row>
    <row r="9630" spans="1:23" x14ac:dyDescent="0.25">
      <c r="A9630" t="s">
        <v>508</v>
      </c>
      <c r="B9630" s="1">
        <v>43600</v>
      </c>
      <c r="C9630">
        <v>50</v>
      </c>
      <c r="D9630" t="s">
        <v>719</v>
      </c>
      <c r="E9630" t="s">
        <v>719</v>
      </c>
      <c r="F9630" t="s">
        <v>719</v>
      </c>
      <c r="G9630" t="s">
        <v>92</v>
      </c>
      <c r="H9630" t="s">
        <v>30</v>
      </c>
      <c r="I9630" t="s">
        <v>30</v>
      </c>
      <c r="J9630" t="s">
        <v>9</v>
      </c>
      <c r="O9630" t="s">
        <v>92</v>
      </c>
      <c r="P9630" t="s">
        <v>4078</v>
      </c>
      <c r="Q9630" t="s">
        <v>4079</v>
      </c>
      <c r="R9630" t="s">
        <v>92</v>
      </c>
      <c r="S9630" t="s">
        <v>127</v>
      </c>
      <c r="T9630">
        <v>12</v>
      </c>
      <c r="U9630" t="s">
        <v>475</v>
      </c>
      <c r="W9630" t="s">
        <v>386</v>
      </c>
    </row>
    <row r="9631" spans="1:23" x14ac:dyDescent="0.25">
      <c r="A9631" t="s">
        <v>508</v>
      </c>
      <c r="B9631" s="1">
        <v>43600</v>
      </c>
      <c r="C9631">
        <v>-50</v>
      </c>
      <c r="D9631" t="s">
        <v>2020</v>
      </c>
      <c r="E9631" t="s">
        <v>2020</v>
      </c>
      <c r="F9631" t="s">
        <v>2020</v>
      </c>
      <c r="G9631" t="s">
        <v>104</v>
      </c>
      <c r="H9631" t="s">
        <v>7</v>
      </c>
      <c r="I9631" t="s">
        <v>7</v>
      </c>
      <c r="J9631" t="s">
        <v>9</v>
      </c>
      <c r="O9631" t="s">
        <v>104</v>
      </c>
      <c r="P9631" t="s">
        <v>509</v>
      </c>
      <c r="Q9631" t="s">
        <v>4080</v>
      </c>
      <c r="R9631" t="s">
        <v>122</v>
      </c>
      <c r="S9631" t="s">
        <v>127</v>
      </c>
      <c r="T9631">
        <v>12</v>
      </c>
      <c r="U9631" t="s">
        <v>475</v>
      </c>
      <c r="W9631" t="s">
        <v>386</v>
      </c>
    </row>
    <row r="9632" spans="1:23" x14ac:dyDescent="0.25">
      <c r="A9632" t="s">
        <v>6411</v>
      </c>
      <c r="B9632" s="1">
        <v>43600</v>
      </c>
      <c r="C9632">
        <v>44.58</v>
      </c>
      <c r="D9632" t="s">
        <v>6828</v>
      </c>
      <c r="E9632" t="s">
        <v>6828</v>
      </c>
      <c r="F9632" t="s">
        <v>6829</v>
      </c>
      <c r="G9632" t="s">
        <v>89</v>
      </c>
      <c r="H9632" t="s">
        <v>69</v>
      </c>
      <c r="I9632" t="s">
        <v>69</v>
      </c>
      <c r="J9632" t="s">
        <v>9</v>
      </c>
      <c r="O9632" t="s">
        <v>89</v>
      </c>
      <c r="P9632" t="s">
        <v>9</v>
      </c>
      <c r="Q9632" t="s">
        <v>9</v>
      </c>
      <c r="R9632" t="s">
        <v>224</v>
      </c>
      <c r="S9632" t="s">
        <v>127</v>
      </c>
      <c r="T9632">
        <v>1</v>
      </c>
      <c r="U9632" t="s">
        <v>475</v>
      </c>
      <c r="W9632" t="s">
        <v>386</v>
      </c>
    </row>
    <row r="9633" spans="1:23" x14ac:dyDescent="0.25">
      <c r="A9633" t="s">
        <v>19</v>
      </c>
      <c r="B9633" s="1">
        <v>43600</v>
      </c>
      <c r="C9633">
        <v>3549.75</v>
      </c>
      <c r="D9633" t="s">
        <v>719</v>
      </c>
      <c r="E9633" t="s">
        <v>719</v>
      </c>
      <c r="F9633" t="s">
        <v>3851</v>
      </c>
      <c r="G9633" t="s">
        <v>92</v>
      </c>
      <c r="H9633" t="s">
        <v>30</v>
      </c>
      <c r="I9633" t="s">
        <v>30</v>
      </c>
      <c r="J9633" t="s">
        <v>9</v>
      </c>
      <c r="O9633" t="s">
        <v>92</v>
      </c>
      <c r="P9633" t="s">
        <v>9</v>
      </c>
      <c r="Q9633" t="s">
        <v>9</v>
      </c>
      <c r="R9633" t="s">
        <v>92</v>
      </c>
      <c r="S9633" t="s">
        <v>127</v>
      </c>
      <c r="T9633">
        <v>12</v>
      </c>
      <c r="U9633" t="s">
        <v>475</v>
      </c>
      <c r="W9633" t="s">
        <v>386</v>
      </c>
    </row>
    <row r="9634" spans="1:23" x14ac:dyDescent="0.25">
      <c r="A9634" t="s">
        <v>34</v>
      </c>
      <c r="B9634" s="1">
        <v>43600</v>
      </c>
      <c r="C9634">
        <v>94.6</v>
      </c>
      <c r="D9634" t="s">
        <v>46</v>
      </c>
      <c r="E9634" t="s">
        <v>46</v>
      </c>
      <c r="F9634" t="s">
        <v>703</v>
      </c>
      <c r="G9634" t="s">
        <v>55</v>
      </c>
      <c r="H9634" t="s">
        <v>18</v>
      </c>
      <c r="I9634" t="s">
        <v>18</v>
      </c>
      <c r="J9634" t="s">
        <v>9</v>
      </c>
      <c r="O9634" t="s">
        <v>55</v>
      </c>
      <c r="P9634" t="s">
        <v>9</v>
      </c>
      <c r="Q9634" t="s">
        <v>9</v>
      </c>
      <c r="R9634" t="s">
        <v>224</v>
      </c>
      <c r="S9634" t="s">
        <v>126</v>
      </c>
      <c r="T9634">
        <v>12</v>
      </c>
      <c r="U9634" t="s">
        <v>475</v>
      </c>
      <c r="W9634" t="s">
        <v>386</v>
      </c>
    </row>
    <row r="9635" spans="1:23" x14ac:dyDescent="0.25">
      <c r="A9635" t="s">
        <v>492</v>
      </c>
      <c r="B9635" s="1">
        <v>43600</v>
      </c>
      <c r="C9635">
        <v>25</v>
      </c>
      <c r="D9635" t="s">
        <v>536</v>
      </c>
      <c r="E9635" t="s">
        <v>536</v>
      </c>
      <c r="F9635" t="s">
        <v>537</v>
      </c>
      <c r="G9635" t="s">
        <v>92</v>
      </c>
      <c r="H9635" t="s">
        <v>49</v>
      </c>
      <c r="I9635" t="s">
        <v>49</v>
      </c>
      <c r="J9635" t="s">
        <v>9</v>
      </c>
      <c r="O9635" t="s">
        <v>92</v>
      </c>
      <c r="P9635" t="s">
        <v>9</v>
      </c>
      <c r="Q9635" t="s">
        <v>9</v>
      </c>
      <c r="R9635" t="s">
        <v>92</v>
      </c>
      <c r="S9635" t="s">
        <v>127</v>
      </c>
      <c r="T9635">
        <v>12</v>
      </c>
      <c r="U9635" t="s">
        <v>475</v>
      </c>
      <c r="W9635" t="s">
        <v>386</v>
      </c>
    </row>
    <row r="9636" spans="1:23" x14ac:dyDescent="0.25">
      <c r="A9636" t="s">
        <v>492</v>
      </c>
      <c r="B9636" s="1">
        <v>43599</v>
      </c>
      <c r="C9636">
        <v>-297.5</v>
      </c>
      <c r="D9636" t="s">
        <v>3347</v>
      </c>
      <c r="E9636" t="s">
        <v>3347</v>
      </c>
      <c r="F9636" t="s">
        <v>3348</v>
      </c>
      <c r="G9636" t="s">
        <v>117</v>
      </c>
      <c r="H9636" t="s">
        <v>45</v>
      </c>
      <c r="I9636" t="s">
        <v>45</v>
      </c>
      <c r="J9636" t="s">
        <v>9</v>
      </c>
      <c r="O9636" t="s">
        <v>117</v>
      </c>
      <c r="P9636" t="s">
        <v>9</v>
      </c>
      <c r="Q9636" t="s">
        <v>9</v>
      </c>
      <c r="R9636" t="s">
        <v>122</v>
      </c>
      <c r="S9636" t="s">
        <v>127</v>
      </c>
      <c r="T9636">
        <v>12</v>
      </c>
      <c r="U9636" t="s">
        <v>475</v>
      </c>
      <c r="W9636" t="s">
        <v>386</v>
      </c>
    </row>
    <row r="9637" spans="1:23" x14ac:dyDescent="0.25">
      <c r="A9637" t="s">
        <v>19</v>
      </c>
      <c r="B9637" s="1">
        <v>43599</v>
      </c>
      <c r="C9637">
        <v>-63.68</v>
      </c>
      <c r="D9637" t="s">
        <v>701</v>
      </c>
      <c r="E9637" t="s">
        <v>701</v>
      </c>
      <c r="F9637" t="s">
        <v>4081</v>
      </c>
      <c r="G9637" t="s">
        <v>94</v>
      </c>
      <c r="H9637" t="s">
        <v>24</v>
      </c>
      <c r="I9637" t="s">
        <v>24</v>
      </c>
      <c r="J9637" t="s">
        <v>9</v>
      </c>
      <c r="O9637" t="s">
        <v>94</v>
      </c>
      <c r="P9637" t="s">
        <v>29</v>
      </c>
      <c r="Q9637" t="s">
        <v>9</v>
      </c>
      <c r="R9637" t="s">
        <v>122</v>
      </c>
      <c r="S9637" t="s">
        <v>127</v>
      </c>
      <c r="T9637">
        <v>12</v>
      </c>
      <c r="U9637" t="s">
        <v>475</v>
      </c>
      <c r="V9637" t="s">
        <v>265</v>
      </c>
      <c r="W9637" t="s">
        <v>1640</v>
      </c>
    </row>
    <row r="9638" spans="1:23" x14ac:dyDescent="0.25">
      <c r="A9638" t="s">
        <v>492</v>
      </c>
      <c r="B9638" s="1">
        <v>43599</v>
      </c>
      <c r="C9638">
        <v>-24.22</v>
      </c>
      <c r="D9638" t="s">
        <v>4083</v>
      </c>
      <c r="E9638" t="s">
        <v>4083</v>
      </c>
      <c r="F9638" t="s">
        <v>4084</v>
      </c>
      <c r="G9638" t="s">
        <v>120</v>
      </c>
      <c r="H9638" t="s">
        <v>83</v>
      </c>
      <c r="I9638" t="s">
        <v>83</v>
      </c>
      <c r="J9638" t="s">
        <v>9</v>
      </c>
      <c r="O9638" t="s">
        <v>120</v>
      </c>
      <c r="P9638" t="s">
        <v>9</v>
      </c>
      <c r="Q9638" t="s">
        <v>4085</v>
      </c>
      <c r="R9638" t="s">
        <v>122</v>
      </c>
      <c r="S9638" t="s">
        <v>127</v>
      </c>
      <c r="T9638">
        <v>12</v>
      </c>
      <c r="U9638" t="s">
        <v>475</v>
      </c>
      <c r="W9638" t="s">
        <v>386</v>
      </c>
    </row>
    <row r="9639" spans="1:23" x14ac:dyDescent="0.25">
      <c r="A9639" t="s">
        <v>508</v>
      </c>
      <c r="B9639" s="1">
        <v>43599</v>
      </c>
      <c r="C9639">
        <v>-1.43</v>
      </c>
      <c r="D9639" t="s">
        <v>612</v>
      </c>
      <c r="E9639" t="s">
        <v>612</v>
      </c>
      <c r="F9639" t="s">
        <v>612</v>
      </c>
      <c r="G9639" t="s">
        <v>110</v>
      </c>
      <c r="H9639" t="s">
        <v>79</v>
      </c>
      <c r="I9639" t="s">
        <v>79</v>
      </c>
      <c r="J9639" t="s">
        <v>9</v>
      </c>
      <c r="O9639" t="s">
        <v>110</v>
      </c>
      <c r="P9639" t="s">
        <v>29</v>
      </c>
      <c r="Q9639" t="s">
        <v>4082</v>
      </c>
      <c r="R9639" t="s">
        <v>122</v>
      </c>
      <c r="S9639" t="s">
        <v>127</v>
      </c>
      <c r="T9639">
        <v>12</v>
      </c>
      <c r="U9639" t="s">
        <v>475</v>
      </c>
      <c r="V9639" t="s">
        <v>283</v>
      </c>
      <c r="W9639" t="s">
        <v>1640</v>
      </c>
    </row>
    <row r="9640" spans="1:23" x14ac:dyDescent="0.25">
      <c r="A9640" t="s">
        <v>492</v>
      </c>
      <c r="B9640" s="1">
        <v>43598</v>
      </c>
      <c r="C9640">
        <v>-19.78</v>
      </c>
      <c r="D9640" t="s">
        <v>612</v>
      </c>
      <c r="E9640" t="s">
        <v>612</v>
      </c>
      <c r="F9640" t="s">
        <v>613</v>
      </c>
      <c r="G9640" t="s">
        <v>110</v>
      </c>
      <c r="H9640" t="s">
        <v>79</v>
      </c>
      <c r="I9640" t="s">
        <v>79</v>
      </c>
      <c r="J9640" t="s">
        <v>9</v>
      </c>
      <c r="O9640" t="s">
        <v>110</v>
      </c>
      <c r="P9640" t="s">
        <v>29</v>
      </c>
      <c r="Q9640" t="s">
        <v>9</v>
      </c>
      <c r="R9640" t="s">
        <v>122</v>
      </c>
      <c r="S9640" t="s">
        <v>127</v>
      </c>
      <c r="T9640">
        <v>12</v>
      </c>
      <c r="U9640" t="s">
        <v>475</v>
      </c>
      <c r="V9640" t="s">
        <v>283</v>
      </c>
      <c r="W9640" t="s">
        <v>1640</v>
      </c>
    </row>
    <row r="9641" spans="1:23" x14ac:dyDescent="0.25">
      <c r="A9641" t="s">
        <v>492</v>
      </c>
      <c r="B9641" s="1">
        <v>43598</v>
      </c>
      <c r="C9641">
        <v>-12.75</v>
      </c>
      <c r="D9641" t="s">
        <v>497</v>
      </c>
      <c r="E9641" t="s">
        <v>497</v>
      </c>
      <c r="F9641" t="s">
        <v>4089</v>
      </c>
      <c r="G9641" t="s">
        <v>78</v>
      </c>
      <c r="H9641" t="s">
        <v>27</v>
      </c>
      <c r="I9641" t="s">
        <v>27</v>
      </c>
      <c r="J9641" t="s">
        <v>9</v>
      </c>
      <c r="O9641" t="s">
        <v>78</v>
      </c>
      <c r="P9641" t="s">
        <v>9</v>
      </c>
      <c r="Q9641" t="s">
        <v>4090</v>
      </c>
      <c r="R9641" t="s">
        <v>122</v>
      </c>
      <c r="S9641" t="s">
        <v>127</v>
      </c>
      <c r="T9641">
        <v>1</v>
      </c>
      <c r="U9641" t="s">
        <v>475</v>
      </c>
      <c r="W9641" t="s">
        <v>386</v>
      </c>
    </row>
    <row r="9642" spans="1:23" x14ac:dyDescent="0.25">
      <c r="A9642" t="s">
        <v>492</v>
      </c>
      <c r="B9642" s="1">
        <v>43598</v>
      </c>
      <c r="C9642">
        <v>-10.62</v>
      </c>
      <c r="D9642" t="s">
        <v>3669</v>
      </c>
      <c r="E9642" t="s">
        <v>3669</v>
      </c>
      <c r="F9642" t="s">
        <v>4088</v>
      </c>
      <c r="G9642" t="s">
        <v>104</v>
      </c>
      <c r="H9642" t="s">
        <v>7</v>
      </c>
      <c r="I9642" t="s">
        <v>7</v>
      </c>
      <c r="J9642" t="s">
        <v>9</v>
      </c>
      <c r="O9642" t="s">
        <v>104</v>
      </c>
      <c r="P9642" t="s">
        <v>9</v>
      </c>
      <c r="Q9642" t="s">
        <v>9</v>
      </c>
      <c r="R9642" t="s">
        <v>122</v>
      </c>
      <c r="S9642" t="s">
        <v>127</v>
      </c>
      <c r="T9642">
        <v>12</v>
      </c>
      <c r="U9642" t="s">
        <v>475</v>
      </c>
      <c r="W9642" t="s">
        <v>386</v>
      </c>
    </row>
    <row r="9643" spans="1:23" x14ac:dyDescent="0.25">
      <c r="A9643" t="s">
        <v>19</v>
      </c>
      <c r="B9643" s="1">
        <v>43598</v>
      </c>
      <c r="C9643">
        <v>-239.96</v>
      </c>
      <c r="D9643" t="s">
        <v>673</v>
      </c>
      <c r="E9643" t="s">
        <v>673</v>
      </c>
      <c r="F9643" t="s">
        <v>4087</v>
      </c>
      <c r="G9643" t="s">
        <v>110</v>
      </c>
      <c r="H9643" t="s">
        <v>81</v>
      </c>
      <c r="I9643" t="s">
        <v>81</v>
      </c>
      <c r="J9643" t="s">
        <v>9</v>
      </c>
      <c r="O9643" t="s">
        <v>110</v>
      </c>
      <c r="P9643" t="s">
        <v>29</v>
      </c>
      <c r="Q9643" t="s">
        <v>9</v>
      </c>
      <c r="R9643" t="s">
        <v>122</v>
      </c>
      <c r="S9643" t="s">
        <v>127</v>
      </c>
      <c r="T9643">
        <v>1</v>
      </c>
      <c r="U9643" t="s">
        <v>475</v>
      </c>
      <c r="V9643" t="s">
        <v>283</v>
      </c>
      <c r="W9643" t="s">
        <v>1640</v>
      </c>
    </row>
    <row r="9644" spans="1:23" x14ac:dyDescent="0.25">
      <c r="A9644" t="s">
        <v>492</v>
      </c>
      <c r="B9644" s="1">
        <v>43598</v>
      </c>
      <c r="C9644">
        <v>-30.09</v>
      </c>
      <c r="D9644" t="s">
        <v>495</v>
      </c>
      <c r="E9644" t="s">
        <v>495</v>
      </c>
      <c r="F9644" t="s">
        <v>496</v>
      </c>
      <c r="G9644" t="s">
        <v>78</v>
      </c>
      <c r="H9644" t="s">
        <v>27</v>
      </c>
      <c r="I9644" t="s">
        <v>27</v>
      </c>
      <c r="J9644" t="s">
        <v>9</v>
      </c>
      <c r="O9644" t="s">
        <v>78</v>
      </c>
      <c r="P9644" t="s">
        <v>9</v>
      </c>
      <c r="Q9644" t="s">
        <v>4086</v>
      </c>
      <c r="R9644" t="s">
        <v>122</v>
      </c>
      <c r="S9644" t="s">
        <v>127</v>
      </c>
      <c r="T9644">
        <v>1</v>
      </c>
      <c r="U9644" t="s">
        <v>475</v>
      </c>
      <c r="W9644" t="s">
        <v>386</v>
      </c>
    </row>
    <row r="9645" spans="1:23" x14ac:dyDescent="0.25">
      <c r="A9645" t="s">
        <v>492</v>
      </c>
      <c r="B9645" s="1">
        <v>43596</v>
      </c>
      <c r="C9645">
        <v>-3.62</v>
      </c>
      <c r="D9645" t="s">
        <v>612</v>
      </c>
      <c r="E9645" t="s">
        <v>612</v>
      </c>
      <c r="F9645" t="s">
        <v>613</v>
      </c>
      <c r="G9645" t="s">
        <v>104</v>
      </c>
      <c r="H9645" t="s">
        <v>16</v>
      </c>
      <c r="I9645" t="s">
        <v>16</v>
      </c>
      <c r="J9645" t="s">
        <v>9</v>
      </c>
      <c r="O9645" t="s">
        <v>104</v>
      </c>
      <c r="P9645" t="s">
        <v>9</v>
      </c>
      <c r="Q9645" t="s">
        <v>9</v>
      </c>
      <c r="R9645" t="s">
        <v>122</v>
      </c>
      <c r="S9645" t="s">
        <v>127</v>
      </c>
      <c r="T9645">
        <v>12</v>
      </c>
      <c r="U9645" t="s">
        <v>475</v>
      </c>
      <c r="W9645" t="s">
        <v>386</v>
      </c>
    </row>
    <row r="9646" spans="1:23" x14ac:dyDescent="0.25">
      <c r="A9646" t="s">
        <v>19</v>
      </c>
      <c r="B9646" s="1">
        <v>43596</v>
      </c>
      <c r="C9646">
        <v>64.739999999999995</v>
      </c>
      <c r="D9646" t="s">
        <v>2546</v>
      </c>
      <c r="E9646" t="s">
        <v>2546</v>
      </c>
      <c r="F9646" t="s">
        <v>3829</v>
      </c>
      <c r="G9646" t="s">
        <v>55</v>
      </c>
      <c r="H9646" t="s">
        <v>76</v>
      </c>
      <c r="I9646" t="s">
        <v>76</v>
      </c>
      <c r="J9646" t="s">
        <v>2187</v>
      </c>
      <c r="K9646" t="s">
        <v>4091</v>
      </c>
      <c r="O9646" t="s">
        <v>55</v>
      </c>
      <c r="P9646" t="s">
        <v>9</v>
      </c>
      <c r="Q9646" t="s">
        <v>4092</v>
      </c>
      <c r="R9646" t="s">
        <v>224</v>
      </c>
      <c r="S9646" t="s">
        <v>126</v>
      </c>
      <c r="T9646">
        <v>12</v>
      </c>
      <c r="U9646" t="s">
        <v>475</v>
      </c>
      <c r="V9646" t="s">
        <v>6075</v>
      </c>
      <c r="W9646" t="s">
        <v>386</v>
      </c>
    </row>
    <row r="9647" spans="1:23" x14ac:dyDescent="0.25">
      <c r="A9647" t="s">
        <v>492</v>
      </c>
      <c r="B9647" s="1">
        <v>43596</v>
      </c>
      <c r="C9647">
        <v>-67</v>
      </c>
      <c r="D9647" t="s">
        <v>495</v>
      </c>
      <c r="E9647" t="s">
        <v>495</v>
      </c>
      <c r="F9647" t="s">
        <v>496</v>
      </c>
      <c r="G9647" t="s">
        <v>104</v>
      </c>
      <c r="H9647" t="s">
        <v>16</v>
      </c>
      <c r="I9647" t="s">
        <v>16</v>
      </c>
      <c r="J9647" t="s">
        <v>9</v>
      </c>
      <c r="O9647" t="s">
        <v>104</v>
      </c>
      <c r="P9647" t="s">
        <v>9</v>
      </c>
      <c r="Q9647" t="s">
        <v>9</v>
      </c>
      <c r="R9647" t="s">
        <v>122</v>
      </c>
      <c r="S9647" t="s">
        <v>127</v>
      </c>
      <c r="T9647">
        <v>12</v>
      </c>
      <c r="U9647" t="s">
        <v>475</v>
      </c>
      <c r="W9647" t="s">
        <v>386</v>
      </c>
    </row>
    <row r="9648" spans="1:23" x14ac:dyDescent="0.25">
      <c r="A9648" t="s">
        <v>544</v>
      </c>
      <c r="B9648" s="1">
        <v>43596</v>
      </c>
      <c r="C9648">
        <v>-10.71</v>
      </c>
      <c r="D9648" t="s">
        <v>3669</v>
      </c>
      <c r="E9648" t="s">
        <v>3669</v>
      </c>
      <c r="F9648" t="s">
        <v>4093</v>
      </c>
      <c r="G9648" t="s">
        <v>104</v>
      </c>
      <c r="H9648" t="s">
        <v>7</v>
      </c>
      <c r="I9648" t="s">
        <v>7</v>
      </c>
      <c r="J9648" t="s">
        <v>9</v>
      </c>
      <c r="O9648" t="s">
        <v>104</v>
      </c>
      <c r="P9648" t="s">
        <v>9</v>
      </c>
      <c r="Q9648" t="s">
        <v>9</v>
      </c>
      <c r="R9648" t="s">
        <v>122</v>
      </c>
      <c r="S9648" t="s">
        <v>127</v>
      </c>
      <c r="T9648">
        <v>12</v>
      </c>
      <c r="U9648" t="s">
        <v>475</v>
      </c>
      <c r="W9648" t="s">
        <v>386</v>
      </c>
    </row>
    <row r="9649" spans="1:23" x14ac:dyDescent="0.25">
      <c r="A9649" t="s">
        <v>544</v>
      </c>
      <c r="B9649" s="1">
        <v>43595</v>
      </c>
      <c r="C9649">
        <v>-52.23</v>
      </c>
      <c r="D9649" t="s">
        <v>560</v>
      </c>
      <c r="E9649" t="s">
        <v>560</v>
      </c>
      <c r="F9649" t="s">
        <v>1438</v>
      </c>
      <c r="G9649" t="s">
        <v>110</v>
      </c>
      <c r="H9649" t="s">
        <v>193</v>
      </c>
      <c r="I9649" t="s">
        <v>193</v>
      </c>
      <c r="J9649" t="s">
        <v>2333</v>
      </c>
      <c r="K9649" t="s">
        <v>1882</v>
      </c>
      <c r="O9649" t="s">
        <v>110</v>
      </c>
      <c r="P9649" t="s">
        <v>29</v>
      </c>
      <c r="Q9649" t="s">
        <v>4096</v>
      </c>
      <c r="R9649" t="s">
        <v>122</v>
      </c>
      <c r="S9649" t="s">
        <v>127</v>
      </c>
      <c r="T9649">
        <v>1</v>
      </c>
      <c r="U9649" t="s">
        <v>475</v>
      </c>
      <c r="V9649" t="s">
        <v>283</v>
      </c>
      <c r="W9649" t="s">
        <v>1640</v>
      </c>
    </row>
    <row r="9650" spans="1:23" x14ac:dyDescent="0.25">
      <c r="A9650" t="s">
        <v>492</v>
      </c>
      <c r="B9650" s="1">
        <v>43595</v>
      </c>
      <c r="C9650">
        <v>-10</v>
      </c>
      <c r="D9650" t="s">
        <v>892</v>
      </c>
      <c r="E9650" t="s">
        <v>892</v>
      </c>
      <c r="F9650" t="s">
        <v>893</v>
      </c>
      <c r="G9650" t="s">
        <v>10</v>
      </c>
      <c r="H9650" t="s">
        <v>39</v>
      </c>
      <c r="I9650" t="s">
        <v>39</v>
      </c>
      <c r="J9650" t="s">
        <v>9</v>
      </c>
      <c r="O9650" t="s">
        <v>10</v>
      </c>
      <c r="P9650" t="s">
        <v>9</v>
      </c>
      <c r="Q9650" t="s">
        <v>9</v>
      </c>
      <c r="R9650" t="s">
        <v>122</v>
      </c>
      <c r="S9650" t="s">
        <v>127</v>
      </c>
      <c r="T9650">
        <v>12</v>
      </c>
      <c r="U9650" t="s">
        <v>475</v>
      </c>
      <c r="W9650" t="s">
        <v>386</v>
      </c>
    </row>
    <row r="9651" spans="1:23" x14ac:dyDescent="0.25">
      <c r="A9651" t="s">
        <v>19</v>
      </c>
      <c r="B9651" s="1">
        <v>43595</v>
      </c>
      <c r="C9651">
        <v>3422.79</v>
      </c>
      <c r="D9651" t="s">
        <v>4094</v>
      </c>
      <c r="E9651" t="s">
        <v>4094</v>
      </c>
      <c r="F9651" t="s">
        <v>3829</v>
      </c>
      <c r="G9651" t="s">
        <v>92</v>
      </c>
      <c r="H9651" t="s">
        <v>30</v>
      </c>
      <c r="I9651" t="s">
        <v>30</v>
      </c>
      <c r="J9651" t="s">
        <v>9</v>
      </c>
      <c r="O9651" t="s">
        <v>92</v>
      </c>
      <c r="P9651" t="s">
        <v>3699</v>
      </c>
      <c r="Q9651" t="s">
        <v>4095</v>
      </c>
      <c r="R9651" t="s">
        <v>92</v>
      </c>
      <c r="S9651" t="s">
        <v>127</v>
      </c>
      <c r="T9651">
        <v>12</v>
      </c>
      <c r="U9651" t="s">
        <v>475</v>
      </c>
      <c r="W9651" t="s">
        <v>386</v>
      </c>
    </row>
    <row r="9652" spans="1:23" x14ac:dyDescent="0.25">
      <c r="A9652" t="s">
        <v>19</v>
      </c>
      <c r="B9652" s="1">
        <v>43594</v>
      </c>
      <c r="C9652">
        <v>-222.42</v>
      </c>
      <c r="D9652" t="s">
        <v>504</v>
      </c>
      <c r="E9652" t="s">
        <v>504</v>
      </c>
      <c r="F9652" t="s">
        <v>4097</v>
      </c>
      <c r="G9652" t="s">
        <v>94</v>
      </c>
      <c r="H9652" t="s">
        <v>24</v>
      </c>
      <c r="I9652" t="s">
        <v>24</v>
      </c>
      <c r="J9652" t="s">
        <v>9</v>
      </c>
      <c r="O9652" t="s">
        <v>94</v>
      </c>
      <c r="P9652" t="s">
        <v>29</v>
      </c>
      <c r="Q9652" t="s">
        <v>9</v>
      </c>
      <c r="R9652" t="s">
        <v>122</v>
      </c>
      <c r="S9652" t="s">
        <v>127</v>
      </c>
      <c r="T9652">
        <v>12</v>
      </c>
      <c r="U9652" t="s">
        <v>475</v>
      </c>
      <c r="V9652" t="s">
        <v>265</v>
      </c>
      <c r="W9652" t="s">
        <v>1640</v>
      </c>
    </row>
    <row r="9653" spans="1:23" x14ac:dyDescent="0.25">
      <c r="A9653" t="s">
        <v>492</v>
      </c>
      <c r="B9653" s="1">
        <v>43594</v>
      </c>
      <c r="C9653">
        <v>-23.6</v>
      </c>
      <c r="D9653" t="s">
        <v>495</v>
      </c>
      <c r="E9653" t="s">
        <v>495</v>
      </c>
      <c r="F9653" t="s">
        <v>496</v>
      </c>
      <c r="G9653" t="s">
        <v>104</v>
      </c>
      <c r="H9653" t="s">
        <v>16</v>
      </c>
      <c r="I9653" t="s">
        <v>16</v>
      </c>
      <c r="J9653" t="s">
        <v>9</v>
      </c>
      <c r="O9653" t="s">
        <v>104</v>
      </c>
      <c r="P9653" t="s">
        <v>9</v>
      </c>
      <c r="Q9653" t="s">
        <v>9</v>
      </c>
      <c r="R9653" t="s">
        <v>122</v>
      </c>
      <c r="S9653" t="s">
        <v>127</v>
      </c>
      <c r="T9653">
        <v>12</v>
      </c>
      <c r="U9653" t="s">
        <v>475</v>
      </c>
      <c r="W9653" t="s">
        <v>386</v>
      </c>
    </row>
    <row r="9654" spans="1:23" x14ac:dyDescent="0.25">
      <c r="A9654" t="s">
        <v>492</v>
      </c>
      <c r="B9654" s="1">
        <v>43594</v>
      </c>
      <c r="C9654">
        <v>-7</v>
      </c>
      <c r="D9654" t="s">
        <v>1214</v>
      </c>
      <c r="E9654" t="s">
        <v>1214</v>
      </c>
      <c r="F9654" t="s">
        <v>1215</v>
      </c>
      <c r="G9654" t="s">
        <v>10</v>
      </c>
      <c r="H9654" t="s">
        <v>39</v>
      </c>
      <c r="I9654" t="s">
        <v>39</v>
      </c>
      <c r="J9654" t="s">
        <v>9</v>
      </c>
      <c r="O9654" t="s">
        <v>10</v>
      </c>
      <c r="P9654" t="s">
        <v>9</v>
      </c>
      <c r="Q9654" t="s">
        <v>9</v>
      </c>
      <c r="R9654" t="s">
        <v>122</v>
      </c>
      <c r="S9654" t="s">
        <v>127</v>
      </c>
      <c r="T9654">
        <v>12</v>
      </c>
      <c r="U9654" t="s">
        <v>475</v>
      </c>
      <c r="W9654" t="s">
        <v>386</v>
      </c>
    </row>
    <row r="9655" spans="1:23" x14ac:dyDescent="0.25">
      <c r="A9655" t="s">
        <v>34</v>
      </c>
      <c r="B9655" s="1">
        <v>43593</v>
      </c>
      <c r="C9655">
        <v>16.46</v>
      </c>
      <c r="D9655" t="s">
        <v>4098</v>
      </c>
      <c r="E9655" t="s">
        <v>4098</v>
      </c>
      <c r="F9655" t="s">
        <v>4099</v>
      </c>
      <c r="G9655" t="s">
        <v>13</v>
      </c>
      <c r="H9655" t="s">
        <v>91</v>
      </c>
      <c r="I9655" t="s">
        <v>91</v>
      </c>
      <c r="J9655" t="s">
        <v>9</v>
      </c>
      <c r="O9655" t="s">
        <v>13</v>
      </c>
      <c r="P9655" t="s">
        <v>9</v>
      </c>
      <c r="Q9655" t="s">
        <v>9</v>
      </c>
      <c r="R9655" t="s">
        <v>122</v>
      </c>
      <c r="S9655" t="s">
        <v>127</v>
      </c>
      <c r="T9655">
        <v>12</v>
      </c>
      <c r="U9655" t="s">
        <v>475</v>
      </c>
      <c r="W9655" t="s">
        <v>386</v>
      </c>
    </row>
    <row r="9656" spans="1:23" x14ac:dyDescent="0.25">
      <c r="A9656" t="s">
        <v>492</v>
      </c>
      <c r="B9656" s="1">
        <v>43593</v>
      </c>
      <c r="C9656">
        <v>-2</v>
      </c>
      <c r="D9656" t="s">
        <v>892</v>
      </c>
      <c r="E9656" t="s">
        <v>892</v>
      </c>
      <c r="F9656" t="s">
        <v>893</v>
      </c>
      <c r="G9656" t="s">
        <v>10</v>
      </c>
      <c r="H9656" t="s">
        <v>39</v>
      </c>
      <c r="I9656" t="s">
        <v>39</v>
      </c>
      <c r="J9656" t="s">
        <v>9</v>
      </c>
      <c r="O9656" t="s">
        <v>10</v>
      </c>
      <c r="P9656" t="s">
        <v>9</v>
      </c>
      <c r="Q9656" t="s">
        <v>9</v>
      </c>
      <c r="R9656" t="s">
        <v>122</v>
      </c>
      <c r="S9656" t="s">
        <v>127</v>
      </c>
      <c r="T9656">
        <v>12</v>
      </c>
      <c r="U9656" t="s">
        <v>475</v>
      </c>
      <c r="W9656" t="s">
        <v>386</v>
      </c>
    </row>
    <row r="9657" spans="1:23" x14ac:dyDescent="0.25">
      <c r="A9657" t="s">
        <v>544</v>
      </c>
      <c r="B9657" s="1">
        <v>43593</v>
      </c>
      <c r="C9657">
        <v>-7.99</v>
      </c>
      <c r="D9657" t="s">
        <v>4100</v>
      </c>
      <c r="E9657" t="s">
        <v>4100</v>
      </c>
      <c r="F9657" t="s">
        <v>2130</v>
      </c>
      <c r="G9657" t="s">
        <v>104</v>
      </c>
      <c r="H9657" t="s">
        <v>7</v>
      </c>
      <c r="I9657" t="s">
        <v>7</v>
      </c>
      <c r="J9657" t="s">
        <v>9</v>
      </c>
      <c r="O9657" t="s">
        <v>104</v>
      </c>
      <c r="P9657" t="s">
        <v>9</v>
      </c>
      <c r="Q9657" t="s">
        <v>9</v>
      </c>
      <c r="R9657" t="s">
        <v>122</v>
      </c>
      <c r="S9657" t="s">
        <v>127</v>
      </c>
      <c r="T9657">
        <v>12</v>
      </c>
      <c r="U9657" t="s">
        <v>475</v>
      </c>
      <c r="W9657" t="s">
        <v>386</v>
      </c>
    </row>
    <row r="9658" spans="1:23" x14ac:dyDescent="0.25">
      <c r="A9658" t="s">
        <v>19</v>
      </c>
      <c r="B9658" s="1">
        <v>43593</v>
      </c>
      <c r="C9658">
        <v>-122.34</v>
      </c>
      <c r="D9658" t="s">
        <v>85</v>
      </c>
      <c r="E9658" t="s">
        <v>85</v>
      </c>
      <c r="F9658" t="s">
        <v>3910</v>
      </c>
      <c r="G9658" t="s">
        <v>55</v>
      </c>
      <c r="H9658" t="s">
        <v>18</v>
      </c>
      <c r="I9658" t="s">
        <v>18</v>
      </c>
      <c r="J9658" t="s">
        <v>9</v>
      </c>
      <c r="O9658" t="s">
        <v>55</v>
      </c>
      <c r="P9658" t="s">
        <v>9</v>
      </c>
      <c r="Q9658" t="s">
        <v>9</v>
      </c>
      <c r="R9658" t="s">
        <v>224</v>
      </c>
      <c r="S9658" t="s">
        <v>126</v>
      </c>
      <c r="T9658">
        <v>12</v>
      </c>
      <c r="U9658" t="s">
        <v>475</v>
      </c>
      <c r="W9658" t="s">
        <v>386</v>
      </c>
    </row>
    <row r="9659" spans="1:23" x14ac:dyDescent="0.25">
      <c r="A9659" t="s">
        <v>19</v>
      </c>
      <c r="B9659" s="1">
        <v>43592</v>
      </c>
      <c r="C9659">
        <v>-377.45</v>
      </c>
      <c r="D9659" t="s">
        <v>4101</v>
      </c>
      <c r="E9659" t="s">
        <v>4101</v>
      </c>
      <c r="F9659" t="s">
        <v>4102</v>
      </c>
      <c r="G9659" t="s">
        <v>55</v>
      </c>
      <c r="H9659" t="s">
        <v>76</v>
      </c>
      <c r="I9659" t="s">
        <v>76</v>
      </c>
      <c r="J9659" t="s">
        <v>4058</v>
      </c>
      <c r="K9659" t="s">
        <v>1578</v>
      </c>
      <c r="O9659" t="s">
        <v>55</v>
      </c>
      <c r="P9659" t="s">
        <v>9</v>
      </c>
      <c r="Q9659" t="s">
        <v>4059</v>
      </c>
      <c r="R9659" t="s">
        <v>224</v>
      </c>
      <c r="S9659" t="s">
        <v>126</v>
      </c>
      <c r="T9659">
        <v>12</v>
      </c>
      <c r="U9659" t="s">
        <v>475</v>
      </c>
      <c r="V9659" t="s">
        <v>6075</v>
      </c>
      <c r="W9659" t="s">
        <v>386</v>
      </c>
    </row>
    <row r="9660" spans="1:23" x14ac:dyDescent="0.25">
      <c r="A9660" t="s">
        <v>19</v>
      </c>
      <c r="B9660" s="1">
        <v>43592</v>
      </c>
      <c r="C9660">
        <v>-4448.57</v>
      </c>
      <c r="D9660" t="s">
        <v>516</v>
      </c>
      <c r="E9660" t="s">
        <v>516</v>
      </c>
      <c r="F9660" t="s">
        <v>3930</v>
      </c>
      <c r="G9660" t="s">
        <v>94</v>
      </c>
      <c r="H9660" t="s">
        <v>61</v>
      </c>
      <c r="I9660" t="s">
        <v>61</v>
      </c>
      <c r="J9660" t="s">
        <v>9</v>
      </c>
      <c r="O9660" t="s">
        <v>94</v>
      </c>
      <c r="P9660" t="s">
        <v>9</v>
      </c>
      <c r="Q9660" t="s">
        <v>9</v>
      </c>
      <c r="R9660" t="s">
        <v>122</v>
      </c>
      <c r="S9660" t="s">
        <v>127</v>
      </c>
      <c r="T9660">
        <v>12</v>
      </c>
      <c r="U9660" t="s">
        <v>475</v>
      </c>
      <c r="W9660" t="s">
        <v>386</v>
      </c>
    </row>
    <row r="9661" spans="1:23" x14ac:dyDescent="0.25">
      <c r="A9661" t="s">
        <v>19</v>
      </c>
      <c r="B9661" s="1">
        <v>43592</v>
      </c>
      <c r="C9661">
        <v>469.83</v>
      </c>
      <c r="D9661" t="s">
        <v>4103</v>
      </c>
      <c r="E9661" t="s">
        <v>4103</v>
      </c>
      <c r="F9661" t="s">
        <v>3806</v>
      </c>
      <c r="G9661" t="s">
        <v>92</v>
      </c>
      <c r="H9661" t="s">
        <v>135</v>
      </c>
      <c r="I9661" t="s">
        <v>135</v>
      </c>
      <c r="J9661" t="s">
        <v>9</v>
      </c>
      <c r="O9661" t="s">
        <v>92</v>
      </c>
      <c r="P9661" t="s">
        <v>29</v>
      </c>
      <c r="Q9661" t="s">
        <v>4104</v>
      </c>
      <c r="R9661" t="s">
        <v>92</v>
      </c>
      <c r="S9661" t="s">
        <v>127</v>
      </c>
      <c r="T9661">
        <v>1</v>
      </c>
      <c r="U9661" t="s">
        <v>475</v>
      </c>
      <c r="V9661" t="s">
        <v>284</v>
      </c>
      <c r="W9661" t="s">
        <v>1640</v>
      </c>
    </row>
    <row r="9662" spans="1:23" x14ac:dyDescent="0.25">
      <c r="A9662" t="s">
        <v>34</v>
      </c>
      <c r="B9662" s="1">
        <v>43592</v>
      </c>
      <c r="C9662">
        <v>-36.25</v>
      </c>
      <c r="D9662" t="s">
        <v>491</v>
      </c>
      <c r="E9662" t="s">
        <v>491</v>
      </c>
      <c r="F9662" t="s">
        <v>4105</v>
      </c>
      <c r="G9662" t="s">
        <v>100</v>
      </c>
      <c r="H9662" t="s">
        <v>84</v>
      </c>
      <c r="I9662" t="s">
        <v>84</v>
      </c>
      <c r="J9662" t="s">
        <v>9</v>
      </c>
      <c r="K9662" t="s">
        <v>9</v>
      </c>
      <c r="L9662" t="s">
        <v>9</v>
      </c>
      <c r="M9662" t="s">
        <v>4106</v>
      </c>
      <c r="O9662" t="s">
        <v>100</v>
      </c>
      <c r="P9662" t="s">
        <v>4107</v>
      </c>
      <c r="Q9662" t="s">
        <v>4108</v>
      </c>
      <c r="R9662" t="s">
        <v>122</v>
      </c>
      <c r="S9662" t="s">
        <v>125</v>
      </c>
      <c r="T9662">
        <v>1</v>
      </c>
      <c r="U9662" t="s">
        <v>475</v>
      </c>
      <c r="V9662" t="s">
        <v>272</v>
      </c>
      <c r="W9662" t="s">
        <v>1640</v>
      </c>
    </row>
    <row r="9663" spans="1:23" x14ac:dyDescent="0.25">
      <c r="A9663" t="s">
        <v>34</v>
      </c>
      <c r="B9663" s="1">
        <v>43592</v>
      </c>
      <c r="C9663">
        <v>-16.46</v>
      </c>
      <c r="D9663" t="s">
        <v>4098</v>
      </c>
      <c r="E9663" t="s">
        <v>4098</v>
      </c>
      <c r="F9663" t="s">
        <v>4109</v>
      </c>
      <c r="G9663" t="s">
        <v>13</v>
      </c>
      <c r="H9663" t="s">
        <v>91</v>
      </c>
      <c r="I9663" t="s">
        <v>91</v>
      </c>
      <c r="J9663" t="s">
        <v>9</v>
      </c>
      <c r="O9663" t="s">
        <v>13</v>
      </c>
      <c r="P9663" t="s">
        <v>9</v>
      </c>
      <c r="Q9663" t="s">
        <v>4110</v>
      </c>
      <c r="R9663" t="s">
        <v>122</v>
      </c>
      <c r="S9663" t="s">
        <v>127</v>
      </c>
      <c r="T9663">
        <v>12</v>
      </c>
      <c r="U9663" t="s">
        <v>475</v>
      </c>
      <c r="W9663" t="s">
        <v>386</v>
      </c>
    </row>
    <row r="9664" spans="1:23" x14ac:dyDescent="0.25">
      <c r="A9664" t="s">
        <v>19</v>
      </c>
      <c r="B9664" s="1">
        <v>43592</v>
      </c>
      <c r="C9664">
        <v>-127.61</v>
      </c>
      <c r="D9664" t="s">
        <v>4111</v>
      </c>
      <c r="E9664" t="s">
        <v>4111</v>
      </c>
      <c r="F9664" t="s">
        <v>4112</v>
      </c>
      <c r="G9664" t="s">
        <v>92</v>
      </c>
      <c r="H9664" t="s">
        <v>135</v>
      </c>
      <c r="I9664" t="s">
        <v>135</v>
      </c>
      <c r="J9664" t="s">
        <v>9</v>
      </c>
      <c r="O9664" t="s">
        <v>92</v>
      </c>
      <c r="P9664" t="s">
        <v>9</v>
      </c>
      <c r="Q9664" t="s">
        <v>9</v>
      </c>
      <c r="R9664" t="s">
        <v>92</v>
      </c>
      <c r="S9664" t="s">
        <v>127</v>
      </c>
      <c r="T9664">
        <v>1</v>
      </c>
      <c r="U9664" t="s">
        <v>475</v>
      </c>
      <c r="V9664" t="s">
        <v>284</v>
      </c>
      <c r="W9664" t="s">
        <v>386</v>
      </c>
    </row>
    <row r="9665" spans="1:23" x14ac:dyDescent="0.25">
      <c r="A9665" t="s">
        <v>492</v>
      </c>
      <c r="B9665" s="1">
        <v>43591</v>
      </c>
      <c r="C9665">
        <v>-5</v>
      </c>
      <c r="D9665" t="s">
        <v>892</v>
      </c>
      <c r="E9665" t="s">
        <v>892</v>
      </c>
      <c r="F9665" t="s">
        <v>893</v>
      </c>
      <c r="G9665" t="s">
        <v>10</v>
      </c>
      <c r="H9665" t="s">
        <v>39</v>
      </c>
      <c r="I9665" t="s">
        <v>39</v>
      </c>
      <c r="J9665" t="s">
        <v>9</v>
      </c>
      <c r="O9665" t="s">
        <v>10</v>
      </c>
      <c r="P9665" t="s">
        <v>9</v>
      </c>
      <c r="Q9665" t="s">
        <v>9</v>
      </c>
      <c r="R9665" t="s">
        <v>122</v>
      </c>
      <c r="S9665" t="s">
        <v>127</v>
      </c>
      <c r="T9665">
        <v>12</v>
      </c>
      <c r="U9665" t="s">
        <v>475</v>
      </c>
      <c r="W9665" t="s">
        <v>386</v>
      </c>
    </row>
    <row r="9666" spans="1:23" x14ac:dyDescent="0.25">
      <c r="A9666" t="s">
        <v>492</v>
      </c>
      <c r="B9666" s="1">
        <v>43591</v>
      </c>
      <c r="C9666">
        <v>-124.32</v>
      </c>
      <c r="D9666" t="s">
        <v>495</v>
      </c>
      <c r="E9666" t="s">
        <v>495</v>
      </c>
      <c r="F9666" t="s">
        <v>496</v>
      </c>
      <c r="G9666" t="s">
        <v>104</v>
      </c>
      <c r="H9666" t="s">
        <v>16</v>
      </c>
      <c r="I9666" t="s">
        <v>16</v>
      </c>
      <c r="J9666" t="s">
        <v>9</v>
      </c>
      <c r="O9666" t="s">
        <v>104</v>
      </c>
      <c r="P9666" t="s">
        <v>9</v>
      </c>
      <c r="Q9666" t="s">
        <v>9</v>
      </c>
      <c r="R9666" t="s">
        <v>122</v>
      </c>
      <c r="S9666" t="s">
        <v>127</v>
      </c>
      <c r="T9666">
        <v>12</v>
      </c>
      <c r="U9666" t="s">
        <v>475</v>
      </c>
      <c r="W9666" t="s">
        <v>386</v>
      </c>
    </row>
    <row r="9667" spans="1:23" x14ac:dyDescent="0.25">
      <c r="A9667" t="s">
        <v>492</v>
      </c>
      <c r="B9667" s="1">
        <v>43591</v>
      </c>
      <c r="C9667">
        <v>-483.45</v>
      </c>
      <c r="D9667" t="s">
        <v>4114</v>
      </c>
      <c r="E9667" t="s">
        <v>4114</v>
      </c>
      <c r="F9667" t="s">
        <v>1165</v>
      </c>
      <c r="G9667" t="s">
        <v>110</v>
      </c>
      <c r="H9667" t="s">
        <v>81</v>
      </c>
      <c r="I9667" t="s">
        <v>81</v>
      </c>
      <c r="J9667" t="s">
        <v>9</v>
      </c>
      <c r="O9667" t="s">
        <v>110</v>
      </c>
      <c r="P9667" t="s">
        <v>29</v>
      </c>
      <c r="Q9667" t="s">
        <v>9</v>
      </c>
      <c r="R9667" t="s">
        <v>122</v>
      </c>
      <c r="S9667" t="s">
        <v>127</v>
      </c>
      <c r="T9667">
        <v>1</v>
      </c>
      <c r="U9667" t="s">
        <v>475</v>
      </c>
      <c r="V9667" t="s">
        <v>283</v>
      </c>
      <c r="W9667" t="s">
        <v>1640</v>
      </c>
    </row>
    <row r="9668" spans="1:23" x14ac:dyDescent="0.25">
      <c r="A9668" t="s">
        <v>533</v>
      </c>
      <c r="B9668" s="1">
        <v>43591</v>
      </c>
      <c r="C9668">
        <v>5.92</v>
      </c>
      <c r="D9668" t="s">
        <v>534</v>
      </c>
      <c r="E9668" t="s">
        <v>534</v>
      </c>
      <c r="F9668" t="s">
        <v>4115</v>
      </c>
      <c r="G9668" t="s">
        <v>92</v>
      </c>
      <c r="H9668" t="s">
        <v>49</v>
      </c>
      <c r="I9668" t="s">
        <v>49</v>
      </c>
      <c r="J9668" t="s">
        <v>9</v>
      </c>
      <c r="O9668" t="s">
        <v>92</v>
      </c>
      <c r="P9668" t="s">
        <v>9</v>
      </c>
      <c r="Q9668" t="s">
        <v>9</v>
      </c>
      <c r="R9668" t="s">
        <v>92</v>
      </c>
      <c r="S9668" t="s">
        <v>127</v>
      </c>
      <c r="T9668">
        <v>12</v>
      </c>
      <c r="U9668" t="s">
        <v>475</v>
      </c>
      <c r="W9668" t="s">
        <v>386</v>
      </c>
    </row>
    <row r="9669" spans="1:23" x14ac:dyDescent="0.25">
      <c r="A9669" t="s">
        <v>492</v>
      </c>
      <c r="B9669" s="1">
        <v>43591</v>
      </c>
      <c r="C9669">
        <v>-12.25</v>
      </c>
      <c r="D9669" t="s">
        <v>892</v>
      </c>
      <c r="E9669" t="s">
        <v>892</v>
      </c>
      <c r="F9669" t="s">
        <v>893</v>
      </c>
      <c r="G9669" t="s">
        <v>10</v>
      </c>
      <c r="H9669" t="s">
        <v>39</v>
      </c>
      <c r="I9669" t="s">
        <v>39</v>
      </c>
      <c r="J9669" t="s">
        <v>9</v>
      </c>
      <c r="O9669" t="s">
        <v>10</v>
      </c>
      <c r="P9669" t="s">
        <v>9</v>
      </c>
      <c r="Q9669" t="s">
        <v>9</v>
      </c>
      <c r="R9669" t="s">
        <v>122</v>
      </c>
      <c r="S9669" t="s">
        <v>127</v>
      </c>
      <c r="T9669">
        <v>12</v>
      </c>
      <c r="U9669" t="s">
        <v>475</v>
      </c>
      <c r="W9669" t="s">
        <v>386</v>
      </c>
    </row>
    <row r="9670" spans="1:23" x14ac:dyDescent="0.25">
      <c r="A9670" t="s">
        <v>492</v>
      </c>
      <c r="B9670" s="1">
        <v>43591</v>
      </c>
      <c r="C9670">
        <v>-64.239999999999995</v>
      </c>
      <c r="D9670" t="s">
        <v>2174</v>
      </c>
      <c r="E9670" t="s">
        <v>2174</v>
      </c>
      <c r="F9670" t="s">
        <v>4113</v>
      </c>
      <c r="G9670" t="s">
        <v>55</v>
      </c>
      <c r="H9670" t="s">
        <v>76</v>
      </c>
      <c r="I9670" t="s">
        <v>76</v>
      </c>
      <c r="J9670" t="s">
        <v>2187</v>
      </c>
      <c r="K9670" t="s">
        <v>4091</v>
      </c>
      <c r="O9670" t="s">
        <v>55</v>
      </c>
      <c r="P9670" t="s">
        <v>9</v>
      </c>
      <c r="Q9670" t="s">
        <v>4092</v>
      </c>
      <c r="R9670" t="s">
        <v>224</v>
      </c>
      <c r="S9670" t="s">
        <v>126</v>
      </c>
      <c r="T9670">
        <v>12</v>
      </c>
      <c r="U9670" t="s">
        <v>475</v>
      </c>
      <c r="V9670" t="s">
        <v>6075</v>
      </c>
      <c r="W9670" t="s">
        <v>386</v>
      </c>
    </row>
    <row r="9671" spans="1:23" x14ac:dyDescent="0.25">
      <c r="A9671" t="s">
        <v>512</v>
      </c>
      <c r="B9671" s="1">
        <v>43591</v>
      </c>
      <c r="C9671">
        <v>122.34</v>
      </c>
      <c r="D9671" t="s">
        <v>85</v>
      </c>
      <c r="E9671" t="s">
        <v>85</v>
      </c>
      <c r="F9671" t="s">
        <v>3926</v>
      </c>
      <c r="G9671" t="s">
        <v>55</v>
      </c>
      <c r="H9671" t="s">
        <v>18</v>
      </c>
      <c r="I9671" t="s">
        <v>18</v>
      </c>
      <c r="J9671" t="s">
        <v>9</v>
      </c>
      <c r="O9671" t="s">
        <v>55</v>
      </c>
      <c r="P9671" t="s">
        <v>9</v>
      </c>
      <c r="Q9671" t="s">
        <v>9</v>
      </c>
      <c r="R9671" t="s">
        <v>224</v>
      </c>
      <c r="S9671" t="s">
        <v>126</v>
      </c>
      <c r="T9671">
        <v>12</v>
      </c>
      <c r="U9671" t="s">
        <v>475</v>
      </c>
      <c r="W9671" t="s">
        <v>386</v>
      </c>
    </row>
    <row r="9672" spans="1:23" x14ac:dyDescent="0.25">
      <c r="A9672" t="s">
        <v>492</v>
      </c>
      <c r="B9672" s="1">
        <v>43591</v>
      </c>
      <c r="C9672">
        <v>-22.5</v>
      </c>
      <c r="D9672" t="s">
        <v>2174</v>
      </c>
      <c r="E9672" t="s">
        <v>2174</v>
      </c>
      <c r="F9672" t="s">
        <v>4113</v>
      </c>
      <c r="G9672" t="s">
        <v>13</v>
      </c>
      <c r="H9672" t="s">
        <v>15</v>
      </c>
      <c r="I9672" t="s">
        <v>15</v>
      </c>
      <c r="J9672" t="s">
        <v>9</v>
      </c>
      <c r="O9672" t="s">
        <v>13</v>
      </c>
      <c r="P9672" t="s">
        <v>9</v>
      </c>
      <c r="Q9672" t="s">
        <v>9</v>
      </c>
      <c r="R9672" t="s">
        <v>122</v>
      </c>
      <c r="S9672" t="s">
        <v>127</v>
      </c>
      <c r="T9672">
        <v>12</v>
      </c>
      <c r="U9672" t="s">
        <v>475</v>
      </c>
      <c r="W9672" t="s">
        <v>386</v>
      </c>
    </row>
    <row r="9673" spans="1:23" x14ac:dyDescent="0.25">
      <c r="A9673" t="s">
        <v>492</v>
      </c>
      <c r="B9673" s="1">
        <v>43591</v>
      </c>
      <c r="C9673">
        <v>-0.42</v>
      </c>
      <c r="D9673" t="s">
        <v>892</v>
      </c>
      <c r="E9673" t="s">
        <v>892</v>
      </c>
      <c r="F9673" t="s">
        <v>893</v>
      </c>
      <c r="G9673" t="s">
        <v>10</v>
      </c>
      <c r="H9673" t="s">
        <v>39</v>
      </c>
      <c r="I9673" t="s">
        <v>39</v>
      </c>
      <c r="J9673" t="s">
        <v>9</v>
      </c>
      <c r="O9673" t="s">
        <v>10</v>
      </c>
      <c r="P9673" t="s">
        <v>9</v>
      </c>
      <c r="Q9673" t="s">
        <v>9</v>
      </c>
      <c r="R9673" t="s">
        <v>122</v>
      </c>
      <c r="S9673" t="s">
        <v>127</v>
      </c>
      <c r="T9673">
        <v>12</v>
      </c>
      <c r="U9673" t="s">
        <v>475</v>
      </c>
      <c r="W9673" t="s">
        <v>386</v>
      </c>
    </row>
    <row r="9674" spans="1:23" x14ac:dyDescent="0.25">
      <c r="A9674" t="s">
        <v>492</v>
      </c>
      <c r="B9674" s="1">
        <v>43591</v>
      </c>
      <c r="C9674">
        <v>-3.29</v>
      </c>
      <c r="D9674" t="s">
        <v>1228</v>
      </c>
      <c r="E9674" t="s">
        <v>1228</v>
      </c>
      <c r="F9674" t="s">
        <v>2237</v>
      </c>
      <c r="G9674" t="s">
        <v>13</v>
      </c>
      <c r="H9674" t="s">
        <v>11</v>
      </c>
      <c r="I9674" t="s">
        <v>11</v>
      </c>
      <c r="J9674" t="s">
        <v>9</v>
      </c>
      <c r="O9674" t="s">
        <v>13</v>
      </c>
      <c r="P9674" t="s">
        <v>9</v>
      </c>
      <c r="Q9674" t="s">
        <v>9</v>
      </c>
      <c r="R9674" t="s">
        <v>122</v>
      </c>
      <c r="S9674" t="s">
        <v>127</v>
      </c>
      <c r="T9674">
        <v>12</v>
      </c>
      <c r="U9674" t="s">
        <v>475</v>
      </c>
      <c r="W9674" t="s">
        <v>386</v>
      </c>
    </row>
    <row r="9675" spans="1:23" x14ac:dyDescent="0.25">
      <c r="A9675" t="s">
        <v>492</v>
      </c>
      <c r="B9675" s="1">
        <v>43589</v>
      </c>
      <c r="C9675">
        <v>-14.3</v>
      </c>
      <c r="D9675" t="s">
        <v>529</v>
      </c>
      <c r="E9675" t="s">
        <v>529</v>
      </c>
      <c r="F9675" t="s">
        <v>1076</v>
      </c>
      <c r="G9675" t="s">
        <v>13</v>
      </c>
      <c r="H9675" t="s">
        <v>11</v>
      </c>
      <c r="I9675" t="s">
        <v>11</v>
      </c>
      <c r="J9675" t="s">
        <v>9</v>
      </c>
      <c r="O9675" t="s">
        <v>13</v>
      </c>
      <c r="P9675" t="s">
        <v>9</v>
      </c>
      <c r="Q9675" t="s">
        <v>9</v>
      </c>
      <c r="R9675" t="s">
        <v>122</v>
      </c>
      <c r="S9675" t="s">
        <v>127</v>
      </c>
      <c r="T9675">
        <v>12</v>
      </c>
      <c r="U9675" t="s">
        <v>475</v>
      </c>
      <c r="W9675" t="s">
        <v>386</v>
      </c>
    </row>
    <row r="9676" spans="1:23" x14ac:dyDescent="0.25">
      <c r="A9676" t="s">
        <v>492</v>
      </c>
      <c r="B9676" s="1">
        <v>43589</v>
      </c>
      <c r="C9676">
        <v>-24.22</v>
      </c>
      <c r="D9676" t="s">
        <v>4123</v>
      </c>
      <c r="E9676" t="s">
        <v>4123</v>
      </c>
      <c r="F9676" t="s">
        <v>4124</v>
      </c>
      <c r="G9676" t="s">
        <v>88</v>
      </c>
      <c r="H9676" t="s">
        <v>59</v>
      </c>
      <c r="I9676" t="s">
        <v>59</v>
      </c>
      <c r="J9676" t="s">
        <v>9</v>
      </c>
      <c r="O9676" t="s">
        <v>88</v>
      </c>
      <c r="P9676" t="s">
        <v>9</v>
      </c>
      <c r="Q9676" t="s">
        <v>9</v>
      </c>
      <c r="R9676" t="s">
        <v>122</v>
      </c>
      <c r="S9676" t="s">
        <v>127</v>
      </c>
      <c r="T9676">
        <v>1</v>
      </c>
      <c r="U9676" t="s">
        <v>475</v>
      </c>
      <c r="W9676" t="s">
        <v>386</v>
      </c>
    </row>
    <row r="9677" spans="1:23" x14ac:dyDescent="0.25">
      <c r="A9677" t="s">
        <v>544</v>
      </c>
      <c r="B9677" s="1">
        <v>43589</v>
      </c>
      <c r="C9677">
        <v>-13.2</v>
      </c>
      <c r="D9677" t="s">
        <v>495</v>
      </c>
      <c r="E9677" t="s">
        <v>495</v>
      </c>
      <c r="F9677" t="s">
        <v>601</v>
      </c>
      <c r="G9677" t="s">
        <v>117</v>
      </c>
      <c r="H9677" t="s">
        <v>44</v>
      </c>
      <c r="I9677" t="s">
        <v>44</v>
      </c>
      <c r="J9677" t="s">
        <v>9</v>
      </c>
      <c r="O9677" t="s">
        <v>117</v>
      </c>
      <c r="P9677" t="s">
        <v>9</v>
      </c>
      <c r="Q9677" t="s">
        <v>9</v>
      </c>
      <c r="R9677" t="s">
        <v>122</v>
      </c>
      <c r="S9677" t="s">
        <v>127</v>
      </c>
      <c r="T9677">
        <v>12</v>
      </c>
      <c r="U9677" t="s">
        <v>475</v>
      </c>
      <c r="W9677" t="s">
        <v>386</v>
      </c>
    </row>
    <row r="9678" spans="1:23" x14ac:dyDescent="0.25">
      <c r="A9678" t="s">
        <v>544</v>
      </c>
      <c r="B9678" s="1">
        <v>43589</v>
      </c>
      <c r="C9678">
        <v>-17.8</v>
      </c>
      <c r="D9678" t="s">
        <v>744</v>
      </c>
      <c r="E9678" t="s">
        <v>744</v>
      </c>
      <c r="F9678" t="s">
        <v>745</v>
      </c>
      <c r="G9678" t="s">
        <v>104</v>
      </c>
      <c r="H9678" t="s">
        <v>7</v>
      </c>
      <c r="I9678" t="s">
        <v>7</v>
      </c>
      <c r="J9678" t="s">
        <v>9</v>
      </c>
      <c r="O9678" t="s">
        <v>104</v>
      </c>
      <c r="P9678" t="s">
        <v>9</v>
      </c>
      <c r="Q9678" t="s">
        <v>9</v>
      </c>
      <c r="R9678" t="s">
        <v>122</v>
      </c>
      <c r="S9678" t="s">
        <v>127</v>
      </c>
      <c r="T9678">
        <v>12</v>
      </c>
      <c r="U9678" t="s">
        <v>475</v>
      </c>
      <c r="W9678" t="s">
        <v>386</v>
      </c>
    </row>
    <row r="9679" spans="1:23" x14ac:dyDescent="0.25">
      <c r="A9679" t="s">
        <v>63</v>
      </c>
      <c r="B9679" s="1">
        <v>43589</v>
      </c>
      <c r="C9679">
        <v>2300</v>
      </c>
      <c r="D9679" t="s">
        <v>1700</v>
      </c>
      <c r="E9679" t="s">
        <v>1700</v>
      </c>
      <c r="F9679" t="s">
        <v>3829</v>
      </c>
      <c r="G9679" t="s">
        <v>92</v>
      </c>
      <c r="H9679" t="s">
        <v>62</v>
      </c>
      <c r="I9679" t="s">
        <v>62</v>
      </c>
      <c r="J9679" t="s">
        <v>2311</v>
      </c>
      <c r="K9679" t="s">
        <v>4117</v>
      </c>
      <c r="O9679" t="s">
        <v>92</v>
      </c>
      <c r="P9679" t="s">
        <v>29</v>
      </c>
      <c r="Q9679" t="s">
        <v>4118</v>
      </c>
      <c r="R9679" t="s">
        <v>92</v>
      </c>
      <c r="S9679" t="s">
        <v>127</v>
      </c>
      <c r="T9679">
        <v>12</v>
      </c>
      <c r="U9679" t="s">
        <v>475</v>
      </c>
      <c r="V9679" t="s">
        <v>62</v>
      </c>
      <c r="W9679" t="s">
        <v>1640</v>
      </c>
    </row>
    <row r="9680" spans="1:23" x14ac:dyDescent="0.25">
      <c r="A9680" t="s">
        <v>492</v>
      </c>
      <c r="B9680" s="1">
        <v>43589</v>
      </c>
      <c r="C9680">
        <v>-142</v>
      </c>
      <c r="D9680" t="s">
        <v>1888</v>
      </c>
      <c r="E9680" t="s">
        <v>1888</v>
      </c>
      <c r="F9680" t="s">
        <v>4116</v>
      </c>
      <c r="G9680" t="s">
        <v>94</v>
      </c>
      <c r="H9680" t="s">
        <v>73</v>
      </c>
      <c r="I9680" t="s">
        <v>73</v>
      </c>
      <c r="J9680" t="s">
        <v>9</v>
      </c>
      <c r="O9680" t="s">
        <v>94</v>
      </c>
      <c r="P9680" t="s">
        <v>29</v>
      </c>
      <c r="Q9680" t="s">
        <v>9</v>
      </c>
      <c r="R9680" t="s">
        <v>122</v>
      </c>
      <c r="S9680" t="s">
        <v>127</v>
      </c>
      <c r="T9680">
        <v>1</v>
      </c>
      <c r="U9680" t="s">
        <v>475</v>
      </c>
      <c r="V9680" t="s">
        <v>262</v>
      </c>
      <c r="W9680" t="s">
        <v>1640</v>
      </c>
    </row>
    <row r="9681" spans="1:23" x14ac:dyDescent="0.25">
      <c r="A9681" t="s">
        <v>544</v>
      </c>
      <c r="B9681" s="1">
        <v>43589</v>
      </c>
      <c r="C9681">
        <v>-3.9</v>
      </c>
      <c r="D9681" t="s">
        <v>4120</v>
      </c>
      <c r="E9681" t="s">
        <v>4120</v>
      </c>
      <c r="F9681" t="s">
        <v>4121</v>
      </c>
      <c r="G9681" t="s">
        <v>105</v>
      </c>
      <c r="H9681" t="s">
        <v>28</v>
      </c>
      <c r="I9681" t="s">
        <v>28</v>
      </c>
      <c r="J9681" t="s">
        <v>4071</v>
      </c>
      <c r="K9681" t="s">
        <v>1285</v>
      </c>
      <c r="O9681" t="s">
        <v>105</v>
      </c>
      <c r="P9681" t="s">
        <v>9</v>
      </c>
      <c r="Q9681" t="s">
        <v>4122</v>
      </c>
      <c r="R9681" t="s">
        <v>122</v>
      </c>
      <c r="S9681" t="s">
        <v>124</v>
      </c>
      <c r="T9681">
        <v>1</v>
      </c>
      <c r="U9681" t="s">
        <v>475</v>
      </c>
      <c r="W9681" t="s">
        <v>386</v>
      </c>
    </row>
    <row r="9682" spans="1:23" x14ac:dyDescent="0.25">
      <c r="A9682" t="s">
        <v>544</v>
      </c>
      <c r="B9682" s="1">
        <v>43589</v>
      </c>
      <c r="C9682">
        <v>-22</v>
      </c>
      <c r="D9682" t="s">
        <v>495</v>
      </c>
      <c r="E9682" t="s">
        <v>495</v>
      </c>
      <c r="F9682" t="s">
        <v>601</v>
      </c>
      <c r="G9682" t="s">
        <v>117</v>
      </c>
      <c r="H9682" t="s">
        <v>44</v>
      </c>
      <c r="I9682" t="s">
        <v>44</v>
      </c>
      <c r="J9682" t="s">
        <v>9</v>
      </c>
      <c r="O9682" t="s">
        <v>117</v>
      </c>
      <c r="P9682" t="s">
        <v>9</v>
      </c>
      <c r="Q9682" t="s">
        <v>9</v>
      </c>
      <c r="R9682" t="s">
        <v>122</v>
      </c>
      <c r="S9682" t="s">
        <v>127</v>
      </c>
      <c r="T9682">
        <v>12</v>
      </c>
      <c r="U9682" t="s">
        <v>475</v>
      </c>
      <c r="W9682" t="s">
        <v>386</v>
      </c>
    </row>
    <row r="9683" spans="1:23" x14ac:dyDescent="0.25">
      <c r="A9683" t="s">
        <v>544</v>
      </c>
      <c r="B9683" s="1">
        <v>43589</v>
      </c>
      <c r="C9683">
        <v>-22.82</v>
      </c>
      <c r="D9683" t="s">
        <v>2195</v>
      </c>
      <c r="E9683" t="s">
        <v>2195</v>
      </c>
      <c r="F9683" t="s">
        <v>2196</v>
      </c>
      <c r="G9683" t="s">
        <v>104</v>
      </c>
      <c r="H9683" t="s">
        <v>12</v>
      </c>
      <c r="I9683" t="s">
        <v>12</v>
      </c>
      <c r="J9683" t="s">
        <v>9</v>
      </c>
      <c r="O9683" t="s">
        <v>104</v>
      </c>
      <c r="P9683" t="s">
        <v>9</v>
      </c>
      <c r="Q9683" t="s">
        <v>9</v>
      </c>
      <c r="R9683" t="s">
        <v>122</v>
      </c>
      <c r="S9683" t="s">
        <v>127</v>
      </c>
      <c r="T9683">
        <v>12</v>
      </c>
      <c r="U9683" t="s">
        <v>475</v>
      </c>
      <c r="W9683" t="s">
        <v>386</v>
      </c>
    </row>
    <row r="9684" spans="1:23" x14ac:dyDescent="0.25">
      <c r="A9684" t="s">
        <v>544</v>
      </c>
      <c r="B9684" s="1">
        <v>43589</v>
      </c>
      <c r="C9684">
        <v>-14.24</v>
      </c>
      <c r="D9684" t="s">
        <v>495</v>
      </c>
      <c r="E9684" t="s">
        <v>495</v>
      </c>
      <c r="F9684" t="s">
        <v>601</v>
      </c>
      <c r="G9684" t="s">
        <v>88</v>
      </c>
      <c r="H9684" t="s">
        <v>33</v>
      </c>
      <c r="I9684" t="s">
        <v>33</v>
      </c>
      <c r="J9684" t="s">
        <v>9</v>
      </c>
      <c r="O9684" t="s">
        <v>88</v>
      </c>
      <c r="P9684" t="s">
        <v>9</v>
      </c>
      <c r="Q9684" t="s">
        <v>9</v>
      </c>
      <c r="R9684" t="s">
        <v>122</v>
      </c>
      <c r="S9684" t="s">
        <v>127</v>
      </c>
      <c r="T9684">
        <v>1</v>
      </c>
      <c r="U9684" t="s">
        <v>475</v>
      </c>
      <c r="W9684" t="s">
        <v>386</v>
      </c>
    </row>
    <row r="9685" spans="1:23" x14ac:dyDescent="0.25">
      <c r="A9685" t="s">
        <v>544</v>
      </c>
      <c r="B9685" s="1">
        <v>43589</v>
      </c>
      <c r="C9685">
        <v>-12.52</v>
      </c>
      <c r="D9685" t="s">
        <v>3034</v>
      </c>
      <c r="E9685" t="s">
        <v>3034</v>
      </c>
      <c r="F9685" t="s">
        <v>3035</v>
      </c>
      <c r="G9685" t="s">
        <v>105</v>
      </c>
      <c r="H9685" t="s">
        <v>28</v>
      </c>
      <c r="I9685" t="s">
        <v>28</v>
      </c>
      <c r="J9685" t="s">
        <v>4071</v>
      </c>
      <c r="K9685" t="s">
        <v>1285</v>
      </c>
      <c r="O9685" t="s">
        <v>105</v>
      </c>
      <c r="P9685" t="s">
        <v>9</v>
      </c>
      <c r="Q9685" t="s">
        <v>4119</v>
      </c>
      <c r="R9685" t="s">
        <v>122</v>
      </c>
      <c r="S9685" t="s">
        <v>124</v>
      </c>
      <c r="T9685">
        <v>1</v>
      </c>
      <c r="U9685" t="s">
        <v>475</v>
      </c>
      <c r="W9685" t="s">
        <v>386</v>
      </c>
    </row>
    <row r="9686" spans="1:23" x14ac:dyDescent="0.25">
      <c r="A9686" t="s">
        <v>544</v>
      </c>
      <c r="B9686" s="1">
        <v>43588</v>
      </c>
      <c r="C9686">
        <v>-16.09</v>
      </c>
      <c r="D9686" t="s">
        <v>4127</v>
      </c>
      <c r="E9686" t="s">
        <v>4127</v>
      </c>
      <c r="F9686" t="s">
        <v>4128</v>
      </c>
      <c r="G9686" t="s">
        <v>104</v>
      </c>
      <c r="H9686" t="s">
        <v>7</v>
      </c>
      <c r="I9686" t="s">
        <v>7</v>
      </c>
      <c r="J9686" t="s">
        <v>9</v>
      </c>
      <c r="O9686" t="s">
        <v>104</v>
      </c>
      <c r="P9686" t="s">
        <v>9</v>
      </c>
      <c r="Q9686" t="s">
        <v>9</v>
      </c>
      <c r="R9686" t="s">
        <v>122</v>
      </c>
      <c r="S9686" t="s">
        <v>127</v>
      </c>
      <c r="T9686">
        <v>12</v>
      </c>
      <c r="U9686" t="s">
        <v>475</v>
      </c>
      <c r="W9686" t="s">
        <v>386</v>
      </c>
    </row>
    <row r="9687" spans="1:23" x14ac:dyDescent="0.25">
      <c r="A9687" t="s">
        <v>544</v>
      </c>
      <c r="B9687" s="1">
        <v>43588</v>
      </c>
      <c r="C9687">
        <v>-29.9</v>
      </c>
      <c r="D9687" t="s">
        <v>716</v>
      </c>
      <c r="E9687" t="s">
        <v>716</v>
      </c>
      <c r="F9687" t="s">
        <v>4125</v>
      </c>
      <c r="G9687" t="s">
        <v>105</v>
      </c>
      <c r="H9687" t="s">
        <v>28</v>
      </c>
      <c r="I9687" t="s">
        <v>28</v>
      </c>
      <c r="J9687" t="s">
        <v>4071</v>
      </c>
      <c r="K9687" t="s">
        <v>1285</v>
      </c>
      <c r="O9687" t="s">
        <v>105</v>
      </c>
      <c r="P9687" t="s">
        <v>9</v>
      </c>
      <c r="Q9687" t="s">
        <v>4126</v>
      </c>
      <c r="R9687" t="s">
        <v>122</v>
      </c>
      <c r="S9687" t="s">
        <v>124</v>
      </c>
      <c r="T9687">
        <v>1</v>
      </c>
      <c r="U9687" t="s">
        <v>475</v>
      </c>
      <c r="W9687" t="s">
        <v>386</v>
      </c>
    </row>
    <row r="9688" spans="1:23" x14ac:dyDescent="0.25">
      <c r="A9688" t="s">
        <v>492</v>
      </c>
      <c r="B9688" s="1">
        <v>43587</v>
      </c>
      <c r="C9688">
        <v>-18.64</v>
      </c>
      <c r="D9688" t="s">
        <v>495</v>
      </c>
      <c r="E9688" t="s">
        <v>495</v>
      </c>
      <c r="F9688" t="s">
        <v>496</v>
      </c>
      <c r="G9688" t="s">
        <v>104</v>
      </c>
      <c r="H9688" t="s">
        <v>16</v>
      </c>
      <c r="I9688" t="s">
        <v>16</v>
      </c>
      <c r="J9688" t="s">
        <v>9</v>
      </c>
      <c r="O9688" t="s">
        <v>104</v>
      </c>
      <c r="P9688" t="s">
        <v>9</v>
      </c>
      <c r="Q9688" t="s">
        <v>9</v>
      </c>
      <c r="R9688" t="s">
        <v>122</v>
      </c>
      <c r="S9688" t="s">
        <v>127</v>
      </c>
      <c r="T9688">
        <v>12</v>
      </c>
      <c r="U9688" t="s">
        <v>475</v>
      </c>
      <c r="W9688" t="s">
        <v>386</v>
      </c>
    </row>
    <row r="9689" spans="1:23" x14ac:dyDescent="0.25">
      <c r="A9689" t="s">
        <v>19</v>
      </c>
      <c r="B9689" s="1">
        <v>43587</v>
      </c>
      <c r="C9689">
        <v>-2282.62</v>
      </c>
      <c r="D9689" t="s">
        <v>520</v>
      </c>
      <c r="E9689" t="s">
        <v>520</v>
      </c>
      <c r="F9689" t="s">
        <v>3940</v>
      </c>
      <c r="G9689" t="s">
        <v>100</v>
      </c>
      <c r="H9689" t="s">
        <v>389</v>
      </c>
      <c r="I9689" t="s">
        <v>389</v>
      </c>
      <c r="J9689" t="s">
        <v>2311</v>
      </c>
      <c r="O9689" t="s">
        <v>100</v>
      </c>
      <c r="P9689" t="s">
        <v>9</v>
      </c>
      <c r="Q9689" t="s">
        <v>3941</v>
      </c>
      <c r="R9689" t="s">
        <v>122</v>
      </c>
      <c r="S9689" t="s">
        <v>127</v>
      </c>
      <c r="T9689">
        <v>12</v>
      </c>
      <c r="U9689" t="s">
        <v>475</v>
      </c>
      <c r="W9689" t="s">
        <v>386</v>
      </c>
    </row>
    <row r="9690" spans="1:23" x14ac:dyDescent="0.25">
      <c r="A9690" t="s">
        <v>19</v>
      </c>
      <c r="B9690" s="1">
        <v>43587</v>
      </c>
      <c r="C9690">
        <v>-4413.6400000000003</v>
      </c>
      <c r="D9690" t="s">
        <v>65</v>
      </c>
      <c r="E9690" t="s">
        <v>65</v>
      </c>
      <c r="F9690" t="s">
        <v>3953</v>
      </c>
      <c r="G9690" t="s">
        <v>55</v>
      </c>
      <c r="H9690" t="s">
        <v>18</v>
      </c>
      <c r="I9690" t="s">
        <v>18</v>
      </c>
      <c r="J9690" t="s">
        <v>9</v>
      </c>
      <c r="O9690" t="s">
        <v>55</v>
      </c>
      <c r="P9690" t="s">
        <v>9</v>
      </c>
      <c r="Q9690" t="s">
        <v>9</v>
      </c>
      <c r="R9690" t="s">
        <v>224</v>
      </c>
      <c r="S9690" t="s">
        <v>126</v>
      </c>
      <c r="T9690">
        <v>12</v>
      </c>
      <c r="U9690" t="s">
        <v>475</v>
      </c>
      <c r="W9690" t="s">
        <v>386</v>
      </c>
    </row>
    <row r="9691" spans="1:23" x14ac:dyDescent="0.25">
      <c r="A9691" t="s">
        <v>414</v>
      </c>
      <c r="B9691" s="1">
        <v>43586</v>
      </c>
      <c r="C9691">
        <v>2.09</v>
      </c>
      <c r="D9691" t="s">
        <v>545</v>
      </c>
      <c r="E9691" t="s">
        <v>545</v>
      </c>
      <c r="F9691" t="s">
        <v>546</v>
      </c>
      <c r="G9691" t="s">
        <v>92</v>
      </c>
      <c r="H9691" t="s">
        <v>71</v>
      </c>
      <c r="I9691" t="s">
        <v>71</v>
      </c>
      <c r="J9691" t="s">
        <v>9</v>
      </c>
      <c r="O9691" t="s">
        <v>92</v>
      </c>
      <c r="P9691" t="s">
        <v>9</v>
      </c>
      <c r="Q9691" t="s">
        <v>9</v>
      </c>
      <c r="R9691" t="s">
        <v>92</v>
      </c>
      <c r="S9691" t="s">
        <v>127</v>
      </c>
      <c r="T9691">
        <v>12</v>
      </c>
      <c r="U9691" t="s">
        <v>475</v>
      </c>
      <c r="W9691" t="s">
        <v>386</v>
      </c>
    </row>
    <row r="9692" spans="1:23" x14ac:dyDescent="0.25">
      <c r="A9692" t="s">
        <v>413</v>
      </c>
      <c r="B9692" s="1">
        <v>43586</v>
      </c>
      <c r="C9692">
        <v>205.04</v>
      </c>
      <c r="D9692" t="s">
        <v>545</v>
      </c>
      <c r="E9692" t="s">
        <v>545</v>
      </c>
      <c r="F9692" t="s">
        <v>546</v>
      </c>
      <c r="G9692" t="s">
        <v>92</v>
      </c>
      <c r="H9692" t="s">
        <v>71</v>
      </c>
      <c r="I9692" t="s">
        <v>71</v>
      </c>
      <c r="J9692" t="s">
        <v>9</v>
      </c>
      <c r="O9692" t="s">
        <v>92</v>
      </c>
      <c r="P9692" t="s">
        <v>9</v>
      </c>
      <c r="Q9692" t="s">
        <v>9</v>
      </c>
      <c r="R9692" t="s">
        <v>92</v>
      </c>
      <c r="S9692" t="s">
        <v>127</v>
      </c>
      <c r="T9692">
        <v>12</v>
      </c>
      <c r="U9692" t="s">
        <v>475</v>
      </c>
      <c r="W9692" t="s">
        <v>386</v>
      </c>
    </row>
    <row r="9693" spans="1:23" x14ac:dyDescent="0.25">
      <c r="A9693" t="s">
        <v>492</v>
      </c>
      <c r="B9693" s="1">
        <v>43586</v>
      </c>
      <c r="C9693">
        <v>4413.6400000000003</v>
      </c>
      <c r="D9693" t="s">
        <v>65</v>
      </c>
      <c r="E9693" t="s">
        <v>65</v>
      </c>
      <c r="F9693" t="s">
        <v>4132</v>
      </c>
      <c r="G9693" t="s">
        <v>55</v>
      </c>
      <c r="H9693" t="s">
        <v>18</v>
      </c>
      <c r="I9693" t="s">
        <v>18</v>
      </c>
      <c r="J9693" t="s">
        <v>9</v>
      </c>
      <c r="O9693" t="s">
        <v>55</v>
      </c>
      <c r="P9693" t="s">
        <v>9</v>
      </c>
      <c r="Q9693" t="s">
        <v>9</v>
      </c>
      <c r="R9693" t="s">
        <v>224</v>
      </c>
      <c r="S9693" t="s">
        <v>126</v>
      </c>
      <c r="T9693">
        <v>12</v>
      </c>
      <c r="U9693" t="s">
        <v>475</v>
      </c>
      <c r="W9693" t="s">
        <v>386</v>
      </c>
    </row>
    <row r="9694" spans="1:23" x14ac:dyDescent="0.25">
      <c r="A9694" t="s">
        <v>533</v>
      </c>
      <c r="B9694" s="1">
        <v>43586</v>
      </c>
      <c r="C9694">
        <v>-72.91</v>
      </c>
      <c r="D9694" t="s">
        <v>547</v>
      </c>
      <c r="E9694" t="s">
        <v>547</v>
      </c>
      <c r="F9694" t="s">
        <v>4133</v>
      </c>
      <c r="G9694" t="s">
        <v>94</v>
      </c>
      <c r="H9694" t="s">
        <v>291</v>
      </c>
      <c r="I9694" t="s">
        <v>291</v>
      </c>
      <c r="J9694" t="s">
        <v>9</v>
      </c>
      <c r="O9694" t="s">
        <v>94</v>
      </c>
      <c r="P9694" t="s">
        <v>29</v>
      </c>
      <c r="Q9694" t="s">
        <v>9</v>
      </c>
      <c r="R9694" t="s">
        <v>122</v>
      </c>
      <c r="S9694" t="s">
        <v>127</v>
      </c>
      <c r="T9694">
        <v>12</v>
      </c>
      <c r="U9694" t="s">
        <v>475</v>
      </c>
      <c r="V9694" t="s">
        <v>282</v>
      </c>
      <c r="W9694" t="s">
        <v>1640</v>
      </c>
    </row>
    <row r="9695" spans="1:23" x14ac:dyDescent="0.25">
      <c r="A9695" t="s">
        <v>508</v>
      </c>
      <c r="B9695" s="1">
        <v>43586</v>
      </c>
      <c r="C9695">
        <v>400</v>
      </c>
      <c r="D9695" t="s">
        <v>719</v>
      </c>
      <c r="E9695" t="s">
        <v>719</v>
      </c>
      <c r="F9695" t="s">
        <v>719</v>
      </c>
      <c r="G9695" t="s">
        <v>92</v>
      </c>
      <c r="H9695" t="s">
        <v>30</v>
      </c>
      <c r="I9695" t="s">
        <v>30</v>
      </c>
      <c r="J9695" t="s">
        <v>9</v>
      </c>
      <c r="O9695" t="s">
        <v>92</v>
      </c>
      <c r="P9695" t="s">
        <v>509</v>
      </c>
      <c r="Q9695" t="s">
        <v>4129</v>
      </c>
      <c r="R9695" t="s">
        <v>92</v>
      </c>
      <c r="S9695" t="s">
        <v>127</v>
      </c>
      <c r="T9695">
        <v>12</v>
      </c>
      <c r="U9695" t="s">
        <v>475</v>
      </c>
      <c r="W9695" t="s">
        <v>386</v>
      </c>
    </row>
    <row r="9696" spans="1:23" x14ac:dyDescent="0.25">
      <c r="A9696" t="s">
        <v>508</v>
      </c>
      <c r="B9696" s="1">
        <v>43586</v>
      </c>
      <c r="C9696">
        <v>-400</v>
      </c>
      <c r="D9696" t="s">
        <v>2020</v>
      </c>
      <c r="E9696" t="s">
        <v>2020</v>
      </c>
      <c r="F9696" t="s">
        <v>2020</v>
      </c>
      <c r="G9696" t="s">
        <v>104</v>
      </c>
      <c r="H9696" t="s">
        <v>7</v>
      </c>
      <c r="I9696" t="s">
        <v>7</v>
      </c>
      <c r="J9696" t="s">
        <v>9</v>
      </c>
      <c r="O9696" t="s">
        <v>104</v>
      </c>
      <c r="P9696" t="s">
        <v>509</v>
      </c>
      <c r="Q9696" t="s">
        <v>4131</v>
      </c>
      <c r="R9696" t="s">
        <v>122</v>
      </c>
      <c r="S9696" t="s">
        <v>127</v>
      </c>
      <c r="T9696">
        <v>12</v>
      </c>
      <c r="U9696" t="s">
        <v>475</v>
      </c>
      <c r="W9696" t="s">
        <v>386</v>
      </c>
    </row>
    <row r="9697" spans="1:23" x14ac:dyDescent="0.25">
      <c r="A9697" t="s">
        <v>544</v>
      </c>
      <c r="B9697" s="1">
        <v>43586</v>
      </c>
      <c r="C9697">
        <v>-10.99</v>
      </c>
      <c r="D9697" t="s">
        <v>495</v>
      </c>
      <c r="E9697" t="s">
        <v>495</v>
      </c>
      <c r="F9697" t="s">
        <v>601</v>
      </c>
      <c r="G9697" t="s">
        <v>121</v>
      </c>
      <c r="H9697" t="s">
        <v>153</v>
      </c>
      <c r="I9697" t="s">
        <v>153</v>
      </c>
      <c r="J9697" t="s">
        <v>9</v>
      </c>
      <c r="O9697" t="s">
        <v>121</v>
      </c>
      <c r="P9697" t="s">
        <v>9</v>
      </c>
      <c r="Q9697" t="s">
        <v>4130</v>
      </c>
      <c r="R9697" t="s">
        <v>122</v>
      </c>
      <c r="S9697" t="s">
        <v>127</v>
      </c>
      <c r="T9697">
        <v>1</v>
      </c>
      <c r="U9697" t="s">
        <v>475</v>
      </c>
      <c r="W9697" t="s">
        <v>386</v>
      </c>
    </row>
    <row r="9698" spans="1:23" x14ac:dyDescent="0.25">
      <c r="A9698" t="s">
        <v>544</v>
      </c>
      <c r="B9698" s="1">
        <v>43585</v>
      </c>
      <c r="C9698">
        <v>-25.84</v>
      </c>
      <c r="D9698" t="s">
        <v>495</v>
      </c>
      <c r="E9698" t="s">
        <v>495</v>
      </c>
      <c r="F9698" t="s">
        <v>601</v>
      </c>
      <c r="G9698" t="s">
        <v>78</v>
      </c>
      <c r="H9698" t="s">
        <v>27</v>
      </c>
      <c r="I9698" t="s">
        <v>27</v>
      </c>
      <c r="J9698" t="s">
        <v>9</v>
      </c>
      <c r="O9698" t="s">
        <v>78</v>
      </c>
      <c r="P9698" t="s">
        <v>9</v>
      </c>
      <c r="Q9698" t="s">
        <v>9</v>
      </c>
      <c r="R9698" t="s">
        <v>122</v>
      </c>
      <c r="S9698" t="s">
        <v>127</v>
      </c>
      <c r="T9698">
        <v>1</v>
      </c>
      <c r="U9698" t="s">
        <v>475</v>
      </c>
      <c r="W9698" t="s">
        <v>386</v>
      </c>
    </row>
    <row r="9699" spans="1:23" x14ac:dyDescent="0.25">
      <c r="A9699" t="s">
        <v>544</v>
      </c>
      <c r="B9699" s="1">
        <v>43585</v>
      </c>
      <c r="C9699">
        <v>-17</v>
      </c>
      <c r="D9699" t="s">
        <v>495</v>
      </c>
      <c r="E9699" t="s">
        <v>495</v>
      </c>
      <c r="F9699" t="s">
        <v>601</v>
      </c>
      <c r="G9699" t="s">
        <v>104</v>
      </c>
      <c r="H9699" t="s">
        <v>16</v>
      </c>
      <c r="I9699" t="s">
        <v>16</v>
      </c>
      <c r="J9699" t="s">
        <v>9</v>
      </c>
      <c r="O9699" t="s">
        <v>104</v>
      </c>
      <c r="P9699" t="s">
        <v>9</v>
      </c>
      <c r="Q9699" t="s">
        <v>9</v>
      </c>
      <c r="R9699" t="s">
        <v>122</v>
      </c>
      <c r="S9699" t="s">
        <v>127</v>
      </c>
      <c r="T9699">
        <v>12</v>
      </c>
      <c r="U9699" t="s">
        <v>475</v>
      </c>
      <c r="W9699" t="s">
        <v>386</v>
      </c>
    </row>
    <row r="9700" spans="1:23" x14ac:dyDescent="0.25">
      <c r="A9700" t="s">
        <v>356</v>
      </c>
      <c r="B9700" s="1">
        <v>43585</v>
      </c>
      <c r="C9700">
        <v>14.34</v>
      </c>
      <c r="D9700" t="s">
        <v>6618</v>
      </c>
      <c r="E9700" t="s">
        <v>6618</v>
      </c>
      <c r="F9700" t="s">
        <v>6487</v>
      </c>
      <c r="G9700" t="s">
        <v>89</v>
      </c>
      <c r="H9700" t="s">
        <v>69</v>
      </c>
      <c r="I9700" t="s">
        <v>69</v>
      </c>
      <c r="J9700" t="s">
        <v>9</v>
      </c>
      <c r="O9700" t="s">
        <v>89</v>
      </c>
      <c r="P9700" t="s">
        <v>9</v>
      </c>
      <c r="Q9700" t="s">
        <v>9</v>
      </c>
      <c r="R9700" t="s">
        <v>224</v>
      </c>
      <c r="S9700" t="s">
        <v>127</v>
      </c>
      <c r="T9700">
        <v>1</v>
      </c>
      <c r="U9700" t="s">
        <v>475</v>
      </c>
      <c r="W9700" t="s">
        <v>386</v>
      </c>
    </row>
    <row r="9701" spans="1:23" x14ac:dyDescent="0.25">
      <c r="A9701" t="s">
        <v>19</v>
      </c>
      <c r="B9701" s="1">
        <v>43585</v>
      </c>
      <c r="C9701">
        <v>0.62</v>
      </c>
      <c r="D9701" t="s">
        <v>554</v>
      </c>
      <c r="E9701" t="s">
        <v>554</v>
      </c>
      <c r="F9701" t="s">
        <v>555</v>
      </c>
      <c r="G9701" t="s">
        <v>92</v>
      </c>
      <c r="H9701" t="s">
        <v>71</v>
      </c>
      <c r="I9701" t="s">
        <v>71</v>
      </c>
      <c r="J9701" t="s">
        <v>9</v>
      </c>
      <c r="O9701" t="s">
        <v>92</v>
      </c>
      <c r="P9701" t="s">
        <v>9</v>
      </c>
      <c r="Q9701" t="s">
        <v>9</v>
      </c>
      <c r="R9701" t="s">
        <v>92</v>
      </c>
      <c r="S9701" t="s">
        <v>127</v>
      </c>
      <c r="T9701">
        <v>12</v>
      </c>
      <c r="U9701" t="s">
        <v>475</v>
      </c>
      <c r="W9701" t="s">
        <v>386</v>
      </c>
    </row>
    <row r="9702" spans="1:23" x14ac:dyDescent="0.25">
      <c r="A9702" t="s">
        <v>19</v>
      </c>
      <c r="B9702" s="1">
        <v>43585</v>
      </c>
      <c r="C9702">
        <v>3837.93</v>
      </c>
      <c r="D9702" t="s">
        <v>562</v>
      </c>
      <c r="E9702" t="s">
        <v>562</v>
      </c>
      <c r="F9702" t="s">
        <v>3981</v>
      </c>
      <c r="G9702" t="s">
        <v>92</v>
      </c>
      <c r="H9702" t="s">
        <v>30</v>
      </c>
      <c r="I9702" t="s">
        <v>30</v>
      </c>
      <c r="J9702" t="s">
        <v>9</v>
      </c>
      <c r="O9702" t="s">
        <v>92</v>
      </c>
      <c r="P9702" t="s">
        <v>9</v>
      </c>
      <c r="Q9702" t="s">
        <v>9</v>
      </c>
      <c r="R9702" t="s">
        <v>92</v>
      </c>
      <c r="S9702" t="s">
        <v>127</v>
      </c>
      <c r="T9702">
        <v>12</v>
      </c>
      <c r="U9702" t="s">
        <v>475</v>
      </c>
      <c r="W9702" t="s">
        <v>386</v>
      </c>
    </row>
    <row r="9703" spans="1:23" x14ac:dyDescent="0.25">
      <c r="A9703" t="s">
        <v>356</v>
      </c>
      <c r="B9703" s="1">
        <v>43585</v>
      </c>
      <c r="C9703">
        <v>7.36</v>
      </c>
      <c r="D9703" t="s">
        <v>6618</v>
      </c>
      <c r="E9703" t="s">
        <v>6618</v>
      </c>
      <c r="F9703" t="s">
        <v>6487</v>
      </c>
      <c r="G9703" t="s">
        <v>89</v>
      </c>
      <c r="H9703" t="s">
        <v>69</v>
      </c>
      <c r="I9703" t="s">
        <v>69</v>
      </c>
      <c r="J9703" t="s">
        <v>9</v>
      </c>
      <c r="O9703" t="s">
        <v>89</v>
      </c>
      <c r="P9703" t="s">
        <v>9</v>
      </c>
      <c r="Q9703" t="s">
        <v>9</v>
      </c>
      <c r="R9703" t="s">
        <v>224</v>
      </c>
      <c r="S9703" t="s">
        <v>127</v>
      </c>
      <c r="T9703">
        <v>1</v>
      </c>
      <c r="U9703" t="s">
        <v>475</v>
      </c>
      <c r="W9703" t="s">
        <v>386</v>
      </c>
    </row>
    <row r="9704" spans="1:23" x14ac:dyDescent="0.25">
      <c r="A9704" t="s">
        <v>356</v>
      </c>
      <c r="B9704" s="1">
        <v>43585</v>
      </c>
      <c r="C9704">
        <v>14.34</v>
      </c>
      <c r="D9704" t="s">
        <v>6618</v>
      </c>
      <c r="E9704" t="s">
        <v>6618</v>
      </c>
      <c r="F9704" t="s">
        <v>6487</v>
      </c>
      <c r="G9704" t="s">
        <v>89</v>
      </c>
      <c r="H9704" t="s">
        <v>69</v>
      </c>
      <c r="I9704" t="s">
        <v>69</v>
      </c>
      <c r="J9704" t="s">
        <v>9</v>
      </c>
      <c r="O9704" t="s">
        <v>89</v>
      </c>
      <c r="P9704" t="s">
        <v>9</v>
      </c>
      <c r="Q9704" t="s">
        <v>9</v>
      </c>
      <c r="R9704" t="s">
        <v>224</v>
      </c>
      <c r="S9704" t="s">
        <v>127</v>
      </c>
      <c r="T9704">
        <v>1</v>
      </c>
      <c r="U9704" t="s">
        <v>475</v>
      </c>
      <c r="W9704" t="s">
        <v>386</v>
      </c>
    </row>
    <row r="9705" spans="1:23" x14ac:dyDescent="0.25">
      <c r="A9705" t="s">
        <v>356</v>
      </c>
      <c r="B9705" s="1">
        <v>43585</v>
      </c>
      <c r="C9705">
        <v>7.36</v>
      </c>
      <c r="D9705" t="s">
        <v>6618</v>
      </c>
      <c r="E9705" t="s">
        <v>6618</v>
      </c>
      <c r="F9705" t="s">
        <v>6487</v>
      </c>
      <c r="G9705" t="s">
        <v>89</v>
      </c>
      <c r="H9705" t="s">
        <v>69</v>
      </c>
      <c r="I9705" t="s">
        <v>69</v>
      </c>
      <c r="J9705" t="s">
        <v>9</v>
      </c>
      <c r="O9705" t="s">
        <v>89</v>
      </c>
      <c r="P9705" t="s">
        <v>9</v>
      </c>
      <c r="Q9705" t="s">
        <v>9</v>
      </c>
      <c r="R9705" t="s">
        <v>224</v>
      </c>
      <c r="S9705" t="s">
        <v>127</v>
      </c>
      <c r="T9705">
        <v>1</v>
      </c>
      <c r="U9705" t="s">
        <v>475</v>
      </c>
      <c r="W9705" t="s">
        <v>386</v>
      </c>
    </row>
    <row r="9706" spans="1:23" x14ac:dyDescent="0.25">
      <c r="A9706" t="s">
        <v>336</v>
      </c>
      <c r="B9706" s="1">
        <v>43585</v>
      </c>
      <c r="C9706">
        <v>0.09</v>
      </c>
      <c r="D9706" t="s">
        <v>556</v>
      </c>
      <c r="E9706" t="s">
        <v>556</v>
      </c>
      <c r="F9706" t="s">
        <v>546</v>
      </c>
      <c r="G9706" t="s">
        <v>92</v>
      </c>
      <c r="H9706" t="s">
        <v>71</v>
      </c>
      <c r="I9706" t="s">
        <v>71</v>
      </c>
      <c r="J9706" t="s">
        <v>9</v>
      </c>
      <c r="O9706" t="s">
        <v>92</v>
      </c>
      <c r="P9706" t="s">
        <v>9</v>
      </c>
      <c r="Q9706" t="s">
        <v>9</v>
      </c>
      <c r="R9706" t="s">
        <v>92</v>
      </c>
      <c r="S9706" t="s">
        <v>127</v>
      </c>
      <c r="T9706">
        <v>12</v>
      </c>
      <c r="U9706" t="s">
        <v>475</v>
      </c>
      <c r="W9706" t="s">
        <v>386</v>
      </c>
    </row>
    <row r="9707" spans="1:23" x14ac:dyDescent="0.25">
      <c r="A9707" t="s">
        <v>336</v>
      </c>
      <c r="B9707" s="1">
        <v>43585</v>
      </c>
      <c r="C9707">
        <v>-3</v>
      </c>
      <c r="D9707" t="s">
        <v>495</v>
      </c>
      <c r="E9707" t="s">
        <v>495</v>
      </c>
      <c r="F9707" t="s">
        <v>3565</v>
      </c>
      <c r="G9707" t="s">
        <v>101</v>
      </c>
      <c r="H9707" t="s">
        <v>23</v>
      </c>
      <c r="I9707" t="s">
        <v>23</v>
      </c>
      <c r="J9707" t="s">
        <v>9</v>
      </c>
      <c r="O9707" t="s">
        <v>101</v>
      </c>
      <c r="P9707" t="s">
        <v>9</v>
      </c>
      <c r="Q9707" t="s">
        <v>9</v>
      </c>
      <c r="R9707" t="s">
        <v>122</v>
      </c>
      <c r="S9707" t="s">
        <v>127</v>
      </c>
      <c r="T9707">
        <v>12</v>
      </c>
      <c r="U9707" t="s">
        <v>475</v>
      </c>
      <c r="W9707" t="s">
        <v>386</v>
      </c>
    </row>
    <row r="9708" spans="1:23" x14ac:dyDescent="0.25">
      <c r="A9708" t="s">
        <v>336</v>
      </c>
      <c r="B9708" s="1">
        <v>43585</v>
      </c>
      <c r="C9708">
        <v>-40</v>
      </c>
      <c r="D9708" t="s">
        <v>495</v>
      </c>
      <c r="E9708" t="s">
        <v>495</v>
      </c>
      <c r="F9708" t="s">
        <v>3565</v>
      </c>
      <c r="G9708" t="s">
        <v>117</v>
      </c>
      <c r="H9708" t="s">
        <v>45</v>
      </c>
      <c r="I9708" t="s">
        <v>45</v>
      </c>
      <c r="J9708" t="s">
        <v>9</v>
      </c>
      <c r="O9708" t="s">
        <v>117</v>
      </c>
      <c r="P9708" t="s">
        <v>9</v>
      </c>
      <c r="Q9708" t="s">
        <v>4134</v>
      </c>
      <c r="R9708" t="s">
        <v>122</v>
      </c>
      <c r="S9708" t="s">
        <v>127</v>
      </c>
      <c r="T9708">
        <v>12</v>
      </c>
      <c r="U9708" t="s">
        <v>475</v>
      </c>
      <c r="W9708" t="s">
        <v>386</v>
      </c>
    </row>
    <row r="9709" spans="1:23" x14ac:dyDescent="0.25">
      <c r="A9709" t="s">
        <v>19</v>
      </c>
      <c r="B9709" s="1">
        <v>43585</v>
      </c>
      <c r="C9709">
        <v>3549.79</v>
      </c>
      <c r="D9709" t="s">
        <v>719</v>
      </c>
      <c r="E9709" t="s">
        <v>719</v>
      </c>
      <c r="F9709" t="s">
        <v>3851</v>
      </c>
      <c r="G9709" t="s">
        <v>92</v>
      </c>
      <c r="H9709" t="s">
        <v>30</v>
      </c>
      <c r="I9709" t="s">
        <v>30</v>
      </c>
      <c r="J9709" t="s">
        <v>9</v>
      </c>
      <c r="O9709" t="s">
        <v>92</v>
      </c>
      <c r="P9709" t="s">
        <v>9</v>
      </c>
      <c r="Q9709" t="s">
        <v>9</v>
      </c>
      <c r="R9709" t="s">
        <v>92</v>
      </c>
      <c r="S9709" t="s">
        <v>127</v>
      </c>
      <c r="T9709">
        <v>12</v>
      </c>
      <c r="U9709" t="s">
        <v>475</v>
      </c>
      <c r="W9709" t="s">
        <v>386</v>
      </c>
    </row>
    <row r="9710" spans="1:23" x14ac:dyDescent="0.25">
      <c r="A9710" t="s">
        <v>391</v>
      </c>
      <c r="B9710" s="1">
        <v>43585</v>
      </c>
      <c r="C9710">
        <v>0.06</v>
      </c>
      <c r="D9710" t="s">
        <v>554</v>
      </c>
      <c r="E9710" t="s">
        <v>554</v>
      </c>
      <c r="F9710" t="s">
        <v>555</v>
      </c>
      <c r="G9710" t="s">
        <v>92</v>
      </c>
      <c r="H9710" t="s">
        <v>71</v>
      </c>
      <c r="I9710" t="s">
        <v>71</v>
      </c>
      <c r="J9710" t="s">
        <v>9</v>
      </c>
      <c r="O9710" t="s">
        <v>92</v>
      </c>
      <c r="P9710" t="s">
        <v>9</v>
      </c>
      <c r="Q9710" t="s">
        <v>9</v>
      </c>
      <c r="R9710" t="s">
        <v>92</v>
      </c>
      <c r="S9710" t="s">
        <v>127</v>
      </c>
      <c r="T9710">
        <v>12</v>
      </c>
      <c r="U9710" t="s">
        <v>475</v>
      </c>
      <c r="W9710" t="s">
        <v>386</v>
      </c>
    </row>
    <row r="9711" spans="1:23" x14ac:dyDescent="0.25">
      <c r="A9711" t="s">
        <v>336</v>
      </c>
      <c r="B9711" s="1">
        <v>43585</v>
      </c>
      <c r="C9711">
        <v>6</v>
      </c>
      <c r="D9711" t="s">
        <v>1745</v>
      </c>
      <c r="E9711" t="s">
        <v>1745</v>
      </c>
      <c r="F9711" t="s">
        <v>853</v>
      </c>
      <c r="G9711" t="s">
        <v>101</v>
      </c>
      <c r="H9711" t="s">
        <v>23</v>
      </c>
      <c r="I9711" t="s">
        <v>23</v>
      </c>
      <c r="J9711" t="s">
        <v>9</v>
      </c>
      <c r="O9711" t="s">
        <v>101</v>
      </c>
      <c r="P9711" t="s">
        <v>9</v>
      </c>
      <c r="Q9711" t="s">
        <v>9</v>
      </c>
      <c r="R9711" t="s">
        <v>122</v>
      </c>
      <c r="S9711" t="s">
        <v>127</v>
      </c>
      <c r="T9711">
        <v>12</v>
      </c>
      <c r="U9711" t="s">
        <v>475</v>
      </c>
      <c r="W9711" t="s">
        <v>386</v>
      </c>
    </row>
    <row r="9712" spans="1:23" x14ac:dyDescent="0.25">
      <c r="A9712" t="s">
        <v>492</v>
      </c>
      <c r="B9712" s="1">
        <v>43584</v>
      </c>
      <c r="C9712">
        <v>-11.4</v>
      </c>
      <c r="D9712" t="s">
        <v>495</v>
      </c>
      <c r="E9712" t="s">
        <v>495</v>
      </c>
      <c r="F9712" t="s">
        <v>496</v>
      </c>
      <c r="G9712" t="s">
        <v>104</v>
      </c>
      <c r="H9712" t="s">
        <v>16</v>
      </c>
      <c r="I9712" t="s">
        <v>16</v>
      </c>
      <c r="J9712" t="s">
        <v>9</v>
      </c>
      <c r="O9712" t="s">
        <v>104</v>
      </c>
      <c r="P9712" t="s">
        <v>9</v>
      </c>
      <c r="Q9712" t="s">
        <v>9</v>
      </c>
      <c r="R9712" t="s">
        <v>122</v>
      </c>
      <c r="S9712" t="s">
        <v>127</v>
      </c>
      <c r="T9712">
        <v>12</v>
      </c>
      <c r="U9712" t="s">
        <v>475</v>
      </c>
      <c r="W9712" t="s">
        <v>386</v>
      </c>
    </row>
    <row r="9713" spans="1:23" x14ac:dyDescent="0.25">
      <c r="A9713" t="s">
        <v>19</v>
      </c>
      <c r="B9713" s="1">
        <v>43584</v>
      </c>
      <c r="C9713">
        <v>-587</v>
      </c>
      <c r="D9713" t="s">
        <v>2471</v>
      </c>
      <c r="E9713" t="s">
        <v>2471</v>
      </c>
      <c r="F9713" t="s">
        <v>4135</v>
      </c>
      <c r="G9713" t="s">
        <v>117</v>
      </c>
      <c r="H9713" t="s">
        <v>152</v>
      </c>
      <c r="I9713" t="s">
        <v>152</v>
      </c>
      <c r="J9713" t="s">
        <v>152</v>
      </c>
      <c r="K9713" t="s">
        <v>4136</v>
      </c>
      <c r="L9713" t="s">
        <v>9</v>
      </c>
      <c r="M9713" t="s">
        <v>4137</v>
      </c>
      <c r="O9713" t="s">
        <v>117</v>
      </c>
      <c r="P9713" t="s">
        <v>29</v>
      </c>
      <c r="Q9713" t="s">
        <v>4138</v>
      </c>
      <c r="R9713" t="s">
        <v>122</v>
      </c>
      <c r="S9713" t="s">
        <v>127</v>
      </c>
      <c r="T9713">
        <v>1</v>
      </c>
      <c r="U9713" t="s">
        <v>475</v>
      </c>
      <c r="V9713" t="s">
        <v>284</v>
      </c>
      <c r="W9713" t="s">
        <v>1640</v>
      </c>
    </row>
    <row r="9714" spans="1:23" x14ac:dyDescent="0.25">
      <c r="A9714" t="s">
        <v>6411</v>
      </c>
      <c r="B9714" s="1">
        <v>43584</v>
      </c>
      <c r="C9714">
        <v>3.84</v>
      </c>
      <c r="D9714" t="s">
        <v>556</v>
      </c>
      <c r="E9714" t="s">
        <v>556</v>
      </c>
      <c r="F9714" t="s">
        <v>8341</v>
      </c>
      <c r="G9714" t="s">
        <v>92</v>
      </c>
      <c r="H9714" t="s">
        <v>71</v>
      </c>
      <c r="I9714" t="s">
        <v>71</v>
      </c>
      <c r="J9714" t="s">
        <v>9</v>
      </c>
      <c r="O9714" t="s">
        <v>92</v>
      </c>
      <c r="P9714" t="s">
        <v>9</v>
      </c>
      <c r="Q9714" t="s">
        <v>9</v>
      </c>
      <c r="R9714" t="s">
        <v>92</v>
      </c>
      <c r="S9714" t="s">
        <v>127</v>
      </c>
      <c r="T9714">
        <v>12</v>
      </c>
      <c r="U9714" t="s">
        <v>475</v>
      </c>
      <c r="W9714" t="s">
        <v>386</v>
      </c>
    </row>
    <row r="9715" spans="1:23" x14ac:dyDescent="0.25">
      <c r="A9715" t="s">
        <v>492</v>
      </c>
      <c r="B9715" s="1">
        <v>43584</v>
      </c>
      <c r="C9715">
        <v>-3.29</v>
      </c>
      <c r="D9715" t="s">
        <v>1228</v>
      </c>
      <c r="E9715" t="s">
        <v>1228</v>
      </c>
      <c r="F9715" t="s">
        <v>2237</v>
      </c>
      <c r="G9715" t="s">
        <v>117</v>
      </c>
      <c r="H9715" t="s">
        <v>44</v>
      </c>
      <c r="I9715" t="s">
        <v>44</v>
      </c>
      <c r="J9715" t="s">
        <v>9</v>
      </c>
      <c r="O9715" t="s">
        <v>117</v>
      </c>
      <c r="P9715" t="s">
        <v>9</v>
      </c>
      <c r="Q9715" t="s">
        <v>9</v>
      </c>
      <c r="R9715" t="s">
        <v>122</v>
      </c>
      <c r="S9715" t="s">
        <v>127</v>
      </c>
      <c r="T9715">
        <v>12</v>
      </c>
      <c r="U9715" t="s">
        <v>475</v>
      </c>
      <c r="W9715" t="s">
        <v>386</v>
      </c>
    </row>
    <row r="9716" spans="1:23" x14ac:dyDescent="0.25">
      <c r="A9716" t="s">
        <v>544</v>
      </c>
      <c r="B9716" s="1">
        <v>43584</v>
      </c>
      <c r="C9716">
        <v>-9.44</v>
      </c>
      <c r="D9716" t="s">
        <v>495</v>
      </c>
      <c r="E9716" t="s">
        <v>495</v>
      </c>
      <c r="F9716" t="s">
        <v>601</v>
      </c>
      <c r="G9716" t="s">
        <v>104</v>
      </c>
      <c r="H9716" t="s">
        <v>16</v>
      </c>
      <c r="I9716" t="s">
        <v>16</v>
      </c>
      <c r="J9716" t="s">
        <v>9</v>
      </c>
      <c r="O9716" t="s">
        <v>104</v>
      </c>
      <c r="P9716" t="s">
        <v>9</v>
      </c>
      <c r="Q9716" t="s">
        <v>9</v>
      </c>
      <c r="R9716" t="s">
        <v>122</v>
      </c>
      <c r="S9716" t="s">
        <v>127</v>
      </c>
      <c r="T9716">
        <v>12</v>
      </c>
      <c r="U9716" t="s">
        <v>475</v>
      </c>
      <c r="W9716" t="s">
        <v>386</v>
      </c>
    </row>
    <row r="9717" spans="1:23" x14ac:dyDescent="0.25">
      <c r="A9717" t="s">
        <v>492</v>
      </c>
      <c r="B9717" s="1">
        <v>43584</v>
      </c>
      <c r="C9717">
        <v>-151</v>
      </c>
      <c r="D9717" t="s">
        <v>495</v>
      </c>
      <c r="E9717" t="s">
        <v>495</v>
      </c>
      <c r="F9717" t="s">
        <v>496</v>
      </c>
      <c r="G9717" t="s">
        <v>104</v>
      </c>
      <c r="H9717" t="s">
        <v>16</v>
      </c>
      <c r="I9717" t="s">
        <v>16</v>
      </c>
      <c r="J9717" t="s">
        <v>9</v>
      </c>
      <c r="O9717" t="s">
        <v>104</v>
      </c>
      <c r="P9717" t="s">
        <v>9</v>
      </c>
      <c r="Q9717" t="s">
        <v>9</v>
      </c>
      <c r="R9717" t="s">
        <v>122</v>
      </c>
      <c r="S9717" t="s">
        <v>127</v>
      </c>
      <c r="T9717">
        <v>12</v>
      </c>
      <c r="U9717" t="s">
        <v>475</v>
      </c>
      <c r="W9717" t="s">
        <v>386</v>
      </c>
    </row>
    <row r="9718" spans="1:23" x14ac:dyDescent="0.25">
      <c r="A9718" t="s">
        <v>492</v>
      </c>
      <c r="B9718" s="1">
        <v>43584</v>
      </c>
      <c r="C9718">
        <v>-10.99</v>
      </c>
      <c r="D9718" t="s">
        <v>588</v>
      </c>
      <c r="E9718" t="s">
        <v>588</v>
      </c>
      <c r="F9718" t="s">
        <v>589</v>
      </c>
      <c r="G9718" t="s">
        <v>13</v>
      </c>
      <c r="H9718" t="s">
        <v>37</v>
      </c>
      <c r="I9718" t="s">
        <v>37</v>
      </c>
      <c r="J9718" t="s">
        <v>9</v>
      </c>
      <c r="O9718" t="s">
        <v>13</v>
      </c>
      <c r="P9718" t="s">
        <v>9</v>
      </c>
      <c r="Q9718" t="s">
        <v>9</v>
      </c>
      <c r="R9718" t="s">
        <v>122</v>
      </c>
      <c r="S9718" t="s">
        <v>127</v>
      </c>
      <c r="T9718">
        <v>12</v>
      </c>
      <c r="U9718" t="s">
        <v>475</v>
      </c>
      <c r="W9718" t="s">
        <v>386</v>
      </c>
    </row>
    <row r="9719" spans="1:23" x14ac:dyDescent="0.25">
      <c r="A9719" t="s">
        <v>19</v>
      </c>
      <c r="B9719" s="1">
        <v>43583</v>
      </c>
      <c r="C9719">
        <v>10</v>
      </c>
      <c r="D9719" t="s">
        <v>4139</v>
      </c>
      <c r="E9719" t="s">
        <v>4139</v>
      </c>
      <c r="F9719" t="s">
        <v>3829</v>
      </c>
      <c r="G9719" t="s">
        <v>100</v>
      </c>
      <c r="H9719" t="s">
        <v>77</v>
      </c>
      <c r="I9719" t="s">
        <v>77</v>
      </c>
      <c r="J9719" t="s">
        <v>4140</v>
      </c>
      <c r="K9719" t="s">
        <v>4141</v>
      </c>
      <c r="O9719" t="s">
        <v>100</v>
      </c>
      <c r="P9719" t="s">
        <v>29</v>
      </c>
      <c r="Q9719" t="s">
        <v>4142</v>
      </c>
      <c r="R9719" t="s">
        <v>122</v>
      </c>
      <c r="S9719" t="s">
        <v>127</v>
      </c>
      <c r="T9719">
        <v>1</v>
      </c>
      <c r="U9719" t="s">
        <v>475</v>
      </c>
      <c r="V9719" t="s">
        <v>278</v>
      </c>
      <c r="W9719" t="s">
        <v>1640</v>
      </c>
    </row>
    <row r="9720" spans="1:23" x14ac:dyDescent="0.25">
      <c r="A9720" t="s">
        <v>492</v>
      </c>
      <c r="B9720" s="1">
        <v>43582</v>
      </c>
      <c r="C9720">
        <v>-10.27</v>
      </c>
      <c r="D9720" t="s">
        <v>495</v>
      </c>
      <c r="E9720" t="s">
        <v>495</v>
      </c>
      <c r="F9720" t="s">
        <v>496</v>
      </c>
      <c r="G9720" t="s">
        <v>104</v>
      </c>
      <c r="H9720" t="s">
        <v>16</v>
      </c>
      <c r="I9720" t="s">
        <v>16</v>
      </c>
      <c r="J9720" t="s">
        <v>9</v>
      </c>
      <c r="O9720" t="s">
        <v>104</v>
      </c>
      <c r="P9720" t="s">
        <v>3850</v>
      </c>
      <c r="Q9720" t="s">
        <v>9</v>
      </c>
      <c r="R9720" t="s">
        <v>122</v>
      </c>
      <c r="S9720" t="s">
        <v>127</v>
      </c>
      <c r="T9720">
        <v>12</v>
      </c>
      <c r="U9720" t="s">
        <v>475</v>
      </c>
      <c r="W9720" t="s">
        <v>386</v>
      </c>
    </row>
    <row r="9721" spans="1:23" x14ac:dyDescent="0.25">
      <c r="A9721" t="s">
        <v>492</v>
      </c>
      <c r="B9721" s="1">
        <v>43582</v>
      </c>
      <c r="C9721">
        <v>-0.25</v>
      </c>
      <c r="D9721" t="s">
        <v>892</v>
      </c>
      <c r="E9721" t="s">
        <v>892</v>
      </c>
      <c r="F9721" t="s">
        <v>893</v>
      </c>
      <c r="G9721" t="s">
        <v>10</v>
      </c>
      <c r="H9721" t="s">
        <v>39</v>
      </c>
      <c r="I9721" t="s">
        <v>39</v>
      </c>
      <c r="J9721" t="s">
        <v>9</v>
      </c>
      <c r="O9721" t="s">
        <v>10</v>
      </c>
      <c r="P9721" t="s">
        <v>9</v>
      </c>
      <c r="Q9721" t="s">
        <v>9</v>
      </c>
      <c r="R9721" t="s">
        <v>122</v>
      </c>
      <c r="S9721" t="s">
        <v>127</v>
      </c>
      <c r="T9721">
        <v>12</v>
      </c>
      <c r="U9721" t="s">
        <v>475</v>
      </c>
      <c r="W9721" t="s">
        <v>386</v>
      </c>
    </row>
    <row r="9722" spans="1:23" x14ac:dyDescent="0.25">
      <c r="A9722" t="s">
        <v>492</v>
      </c>
      <c r="B9722" s="1">
        <v>43582</v>
      </c>
      <c r="C9722">
        <v>-81.400000000000006</v>
      </c>
      <c r="D9722" t="s">
        <v>4143</v>
      </c>
      <c r="E9722" t="s">
        <v>4143</v>
      </c>
      <c r="F9722" t="s">
        <v>4144</v>
      </c>
      <c r="G9722" t="s">
        <v>120</v>
      </c>
      <c r="H9722" t="s">
        <v>86</v>
      </c>
      <c r="I9722" t="s">
        <v>86</v>
      </c>
      <c r="J9722" t="s">
        <v>9</v>
      </c>
      <c r="O9722" t="s">
        <v>120</v>
      </c>
      <c r="P9722" t="s">
        <v>9</v>
      </c>
      <c r="Q9722" t="s">
        <v>4145</v>
      </c>
      <c r="R9722" t="s">
        <v>122</v>
      </c>
      <c r="S9722" t="s">
        <v>125</v>
      </c>
      <c r="T9722">
        <v>1</v>
      </c>
      <c r="U9722" t="s">
        <v>475</v>
      </c>
      <c r="W9722" t="s">
        <v>386</v>
      </c>
    </row>
    <row r="9723" spans="1:23" x14ac:dyDescent="0.25">
      <c r="A9723" t="s">
        <v>508</v>
      </c>
      <c r="B9723" s="1">
        <v>43582</v>
      </c>
      <c r="C9723">
        <v>-84</v>
      </c>
      <c r="D9723" t="s">
        <v>4146</v>
      </c>
      <c r="E9723" t="s">
        <v>4146</v>
      </c>
      <c r="F9723" t="s">
        <v>4147</v>
      </c>
      <c r="G9723" t="s">
        <v>13</v>
      </c>
      <c r="H9723" t="s">
        <v>38</v>
      </c>
      <c r="I9723" t="s">
        <v>38</v>
      </c>
      <c r="J9723" t="s">
        <v>9</v>
      </c>
      <c r="O9723" t="s">
        <v>13</v>
      </c>
      <c r="P9723" t="s">
        <v>9</v>
      </c>
      <c r="Q9723" t="s">
        <v>4148</v>
      </c>
      <c r="R9723" t="s">
        <v>122</v>
      </c>
      <c r="S9723" t="s">
        <v>127</v>
      </c>
      <c r="T9723">
        <v>12</v>
      </c>
      <c r="U9723" t="s">
        <v>475</v>
      </c>
      <c r="W9723" t="s">
        <v>386</v>
      </c>
    </row>
    <row r="9724" spans="1:23" x14ac:dyDescent="0.25">
      <c r="A9724" t="s">
        <v>492</v>
      </c>
      <c r="B9724" s="1">
        <v>43582</v>
      </c>
      <c r="C9724">
        <v>-0.25</v>
      </c>
      <c r="D9724" t="s">
        <v>892</v>
      </c>
      <c r="E9724" t="s">
        <v>892</v>
      </c>
      <c r="F9724" t="s">
        <v>893</v>
      </c>
      <c r="G9724" t="s">
        <v>10</v>
      </c>
      <c r="H9724" t="s">
        <v>39</v>
      </c>
      <c r="I9724" t="s">
        <v>39</v>
      </c>
      <c r="J9724" t="s">
        <v>9</v>
      </c>
      <c r="O9724" t="s">
        <v>10</v>
      </c>
      <c r="P9724" t="s">
        <v>9</v>
      </c>
      <c r="Q9724" t="s">
        <v>9</v>
      </c>
      <c r="R9724" t="s">
        <v>122</v>
      </c>
      <c r="S9724" t="s">
        <v>127</v>
      </c>
      <c r="T9724">
        <v>12</v>
      </c>
      <c r="U9724" t="s">
        <v>475</v>
      </c>
      <c r="W9724" t="s">
        <v>386</v>
      </c>
    </row>
    <row r="9725" spans="1:23" x14ac:dyDescent="0.25">
      <c r="A9725" t="s">
        <v>336</v>
      </c>
      <c r="B9725" s="1">
        <v>43581</v>
      </c>
      <c r="C9725">
        <v>-20</v>
      </c>
      <c r="D9725" t="s">
        <v>2055</v>
      </c>
      <c r="E9725" t="s">
        <v>2055</v>
      </c>
      <c r="F9725" t="s">
        <v>2132</v>
      </c>
      <c r="G9725" t="s">
        <v>117</v>
      </c>
      <c r="H9725" t="s">
        <v>14</v>
      </c>
      <c r="I9725" t="s">
        <v>14</v>
      </c>
      <c r="J9725" t="s">
        <v>3992</v>
      </c>
      <c r="O9725" t="s">
        <v>117</v>
      </c>
      <c r="P9725" t="s">
        <v>9</v>
      </c>
      <c r="Q9725" t="s">
        <v>4152</v>
      </c>
      <c r="R9725" t="s">
        <v>122</v>
      </c>
      <c r="S9725" t="s">
        <v>127</v>
      </c>
      <c r="T9725">
        <v>12</v>
      </c>
      <c r="U9725" t="s">
        <v>475</v>
      </c>
      <c r="W9725" t="s">
        <v>386</v>
      </c>
    </row>
    <row r="9726" spans="1:23" x14ac:dyDescent="0.25">
      <c r="A9726" t="s">
        <v>544</v>
      </c>
      <c r="B9726" s="1">
        <v>43581</v>
      </c>
      <c r="C9726">
        <v>-55.22</v>
      </c>
      <c r="D9726" t="s">
        <v>2058</v>
      </c>
      <c r="E9726" t="s">
        <v>2058</v>
      </c>
      <c r="F9726" t="s">
        <v>2059</v>
      </c>
      <c r="G9726" t="s">
        <v>55</v>
      </c>
      <c r="H9726" t="s">
        <v>76</v>
      </c>
      <c r="I9726" t="s">
        <v>76</v>
      </c>
      <c r="J9726" t="s">
        <v>3898</v>
      </c>
      <c r="O9726" t="s">
        <v>55</v>
      </c>
      <c r="P9726" t="s">
        <v>9</v>
      </c>
      <c r="Q9726" t="s">
        <v>3899</v>
      </c>
      <c r="R9726" t="s">
        <v>224</v>
      </c>
      <c r="S9726" t="s">
        <v>126</v>
      </c>
      <c r="T9726">
        <v>12</v>
      </c>
      <c r="U9726" t="s">
        <v>475</v>
      </c>
      <c r="V9726" t="s">
        <v>6075</v>
      </c>
      <c r="W9726" t="s">
        <v>386</v>
      </c>
    </row>
    <row r="9727" spans="1:23" x14ac:dyDescent="0.25">
      <c r="A9727" t="s">
        <v>605</v>
      </c>
      <c r="B9727" s="1">
        <v>43581</v>
      </c>
      <c r="C9727">
        <v>-13.18</v>
      </c>
      <c r="D9727" t="s">
        <v>606</v>
      </c>
      <c r="E9727" t="s">
        <v>606</v>
      </c>
      <c r="F9727" t="s">
        <v>4151</v>
      </c>
      <c r="G9727" t="s">
        <v>13</v>
      </c>
      <c r="H9727" t="s">
        <v>11</v>
      </c>
      <c r="I9727" t="s">
        <v>11</v>
      </c>
      <c r="J9727" t="s">
        <v>9</v>
      </c>
      <c r="O9727" t="s">
        <v>13</v>
      </c>
      <c r="P9727" t="s">
        <v>9</v>
      </c>
      <c r="Q9727" t="s">
        <v>9</v>
      </c>
      <c r="R9727" t="s">
        <v>122</v>
      </c>
      <c r="S9727" t="s">
        <v>127</v>
      </c>
      <c r="T9727">
        <v>12</v>
      </c>
      <c r="U9727" t="s">
        <v>475</v>
      </c>
      <c r="W9727" t="s">
        <v>386</v>
      </c>
    </row>
    <row r="9728" spans="1:23" x14ac:dyDescent="0.25">
      <c r="A9728" t="s">
        <v>492</v>
      </c>
      <c r="B9728" s="1">
        <v>43581</v>
      </c>
      <c r="C9728">
        <v>-5.5</v>
      </c>
      <c r="D9728" t="s">
        <v>4153</v>
      </c>
      <c r="E9728" t="s">
        <v>4153</v>
      </c>
      <c r="F9728" t="s">
        <v>4154</v>
      </c>
      <c r="G9728" t="s">
        <v>55</v>
      </c>
      <c r="H9728" t="s">
        <v>76</v>
      </c>
      <c r="I9728" t="s">
        <v>76</v>
      </c>
      <c r="J9728" t="s">
        <v>3898</v>
      </c>
      <c r="K9728" t="s">
        <v>4155</v>
      </c>
      <c r="O9728" t="s">
        <v>55</v>
      </c>
      <c r="P9728" t="s">
        <v>9</v>
      </c>
      <c r="Q9728" t="s">
        <v>4156</v>
      </c>
      <c r="R9728" t="s">
        <v>224</v>
      </c>
      <c r="S9728" t="s">
        <v>126</v>
      </c>
      <c r="T9728">
        <v>12</v>
      </c>
      <c r="U9728" t="s">
        <v>475</v>
      </c>
      <c r="V9728" t="s">
        <v>6075</v>
      </c>
      <c r="W9728" t="s">
        <v>386</v>
      </c>
    </row>
    <row r="9729" spans="1:23" x14ac:dyDescent="0.25">
      <c r="A9729" t="s">
        <v>544</v>
      </c>
      <c r="B9729" s="1">
        <v>43581</v>
      </c>
      <c r="C9729">
        <v>-6</v>
      </c>
      <c r="D9729" t="s">
        <v>644</v>
      </c>
      <c r="E9729" t="s">
        <v>644</v>
      </c>
      <c r="F9729" t="s">
        <v>2061</v>
      </c>
      <c r="G9729" t="s">
        <v>55</v>
      </c>
      <c r="H9729" t="s">
        <v>76</v>
      </c>
      <c r="I9729" t="s">
        <v>76</v>
      </c>
      <c r="J9729" t="s">
        <v>3898</v>
      </c>
      <c r="O9729" t="s">
        <v>55</v>
      </c>
      <c r="P9729" t="s">
        <v>9</v>
      </c>
      <c r="Q9729" t="s">
        <v>3899</v>
      </c>
      <c r="R9729" t="s">
        <v>224</v>
      </c>
      <c r="S9729" t="s">
        <v>126</v>
      </c>
      <c r="T9729">
        <v>12</v>
      </c>
      <c r="U9729" t="s">
        <v>475</v>
      </c>
      <c r="V9729" t="s">
        <v>6075</v>
      </c>
      <c r="W9729" t="s">
        <v>386</v>
      </c>
    </row>
    <row r="9730" spans="1:23" x14ac:dyDescent="0.25">
      <c r="A9730" t="s">
        <v>544</v>
      </c>
      <c r="B9730" s="1">
        <v>43581</v>
      </c>
      <c r="C9730">
        <v>-18.440000000000001</v>
      </c>
      <c r="D9730" t="s">
        <v>744</v>
      </c>
      <c r="E9730" t="s">
        <v>744</v>
      </c>
      <c r="F9730" t="s">
        <v>745</v>
      </c>
      <c r="G9730" t="s">
        <v>104</v>
      </c>
      <c r="H9730" t="s">
        <v>7</v>
      </c>
      <c r="I9730" t="s">
        <v>7</v>
      </c>
      <c r="J9730" t="s">
        <v>9</v>
      </c>
      <c r="O9730" t="s">
        <v>104</v>
      </c>
      <c r="P9730" t="s">
        <v>9</v>
      </c>
      <c r="Q9730" t="s">
        <v>9</v>
      </c>
      <c r="R9730" t="s">
        <v>122</v>
      </c>
      <c r="S9730" t="s">
        <v>127</v>
      </c>
      <c r="T9730">
        <v>12</v>
      </c>
      <c r="U9730" t="s">
        <v>475</v>
      </c>
      <c r="W9730" t="s">
        <v>386</v>
      </c>
    </row>
    <row r="9731" spans="1:23" x14ac:dyDescent="0.25">
      <c r="A9731" t="s">
        <v>544</v>
      </c>
      <c r="B9731" s="1">
        <v>43581</v>
      </c>
      <c r="C9731">
        <v>-12.2</v>
      </c>
      <c r="D9731" t="s">
        <v>4149</v>
      </c>
      <c r="E9731" t="s">
        <v>4149</v>
      </c>
      <c r="F9731" t="s">
        <v>4150</v>
      </c>
      <c r="G9731" t="s">
        <v>55</v>
      </c>
      <c r="H9731" t="s">
        <v>76</v>
      </c>
      <c r="I9731" t="s">
        <v>76</v>
      </c>
      <c r="J9731" t="s">
        <v>3898</v>
      </c>
      <c r="O9731" t="s">
        <v>55</v>
      </c>
      <c r="P9731" t="s">
        <v>9</v>
      </c>
      <c r="Q9731" t="s">
        <v>3899</v>
      </c>
      <c r="R9731" t="s">
        <v>224</v>
      </c>
      <c r="S9731" t="s">
        <v>126</v>
      </c>
      <c r="T9731">
        <v>12</v>
      </c>
      <c r="U9731" t="s">
        <v>475</v>
      </c>
      <c r="V9731" t="s">
        <v>6075</v>
      </c>
      <c r="W9731" t="s">
        <v>386</v>
      </c>
    </row>
    <row r="9732" spans="1:23" x14ac:dyDescent="0.25">
      <c r="A9732" t="s">
        <v>492</v>
      </c>
      <c r="B9732" s="1">
        <v>43580</v>
      </c>
      <c r="C9732">
        <v>-8.2899999999999991</v>
      </c>
      <c r="D9732" t="s">
        <v>495</v>
      </c>
      <c r="E9732" t="s">
        <v>495</v>
      </c>
      <c r="F9732" t="s">
        <v>496</v>
      </c>
      <c r="G9732" t="s">
        <v>104</v>
      </c>
      <c r="H9732" t="s">
        <v>16</v>
      </c>
      <c r="I9732" t="s">
        <v>16</v>
      </c>
      <c r="J9732" t="s">
        <v>9</v>
      </c>
      <c r="O9732" t="s">
        <v>104</v>
      </c>
      <c r="P9732" t="s">
        <v>9</v>
      </c>
      <c r="Q9732" t="s">
        <v>9</v>
      </c>
      <c r="R9732" t="s">
        <v>122</v>
      </c>
      <c r="S9732" t="s">
        <v>127</v>
      </c>
      <c r="T9732">
        <v>12</v>
      </c>
      <c r="U9732" t="s">
        <v>475</v>
      </c>
      <c r="W9732" t="s">
        <v>386</v>
      </c>
    </row>
    <row r="9733" spans="1:23" x14ac:dyDescent="0.25">
      <c r="A9733" t="s">
        <v>492</v>
      </c>
      <c r="B9733" s="1">
        <v>43580</v>
      </c>
      <c r="C9733">
        <v>-8</v>
      </c>
      <c r="D9733" t="s">
        <v>2546</v>
      </c>
      <c r="E9733" t="s">
        <v>2546</v>
      </c>
      <c r="F9733" t="s">
        <v>3391</v>
      </c>
      <c r="G9733" t="s">
        <v>13</v>
      </c>
      <c r="H9733" t="s">
        <v>15</v>
      </c>
      <c r="I9733" t="s">
        <v>15</v>
      </c>
      <c r="J9733" t="s">
        <v>9</v>
      </c>
      <c r="O9733" t="s">
        <v>13</v>
      </c>
      <c r="P9733" t="s">
        <v>9</v>
      </c>
      <c r="Q9733" t="s">
        <v>4160</v>
      </c>
      <c r="R9733" t="s">
        <v>122</v>
      </c>
      <c r="S9733" t="s">
        <v>127</v>
      </c>
      <c r="T9733">
        <v>12</v>
      </c>
      <c r="U9733" t="s">
        <v>475</v>
      </c>
      <c r="W9733" t="s">
        <v>386</v>
      </c>
    </row>
    <row r="9734" spans="1:23" x14ac:dyDescent="0.25">
      <c r="A9734" t="s">
        <v>19</v>
      </c>
      <c r="B9734" s="1">
        <v>43580</v>
      </c>
      <c r="C9734">
        <v>-321.37</v>
      </c>
      <c r="D9734" t="s">
        <v>609</v>
      </c>
      <c r="E9734" t="s">
        <v>609</v>
      </c>
      <c r="F9734" t="s">
        <v>3807</v>
      </c>
      <c r="G9734" t="s">
        <v>10</v>
      </c>
      <c r="H9734" t="s">
        <v>20</v>
      </c>
      <c r="I9734" t="s">
        <v>20</v>
      </c>
      <c r="J9734" t="s">
        <v>9</v>
      </c>
      <c r="O9734" t="s">
        <v>10</v>
      </c>
      <c r="P9734" t="s">
        <v>9</v>
      </c>
      <c r="Q9734" t="s">
        <v>9</v>
      </c>
      <c r="R9734" t="s">
        <v>122</v>
      </c>
      <c r="S9734" t="s">
        <v>127</v>
      </c>
      <c r="T9734">
        <v>12</v>
      </c>
      <c r="U9734" t="s">
        <v>475</v>
      </c>
      <c r="W9734" t="s">
        <v>386</v>
      </c>
    </row>
    <row r="9735" spans="1:23" x14ac:dyDescent="0.25">
      <c r="A9735" t="s">
        <v>19</v>
      </c>
      <c r="B9735" s="1">
        <v>43580</v>
      </c>
      <c r="C9735">
        <v>-2500.89</v>
      </c>
      <c r="D9735" t="s">
        <v>17</v>
      </c>
      <c r="E9735" t="s">
        <v>17</v>
      </c>
      <c r="F9735" t="s">
        <v>778</v>
      </c>
      <c r="G9735" t="s">
        <v>55</v>
      </c>
      <c r="H9735" t="s">
        <v>18</v>
      </c>
      <c r="I9735" t="s">
        <v>18</v>
      </c>
      <c r="J9735" t="s">
        <v>9</v>
      </c>
      <c r="O9735" t="s">
        <v>55</v>
      </c>
      <c r="P9735" t="s">
        <v>9</v>
      </c>
      <c r="Q9735" t="s">
        <v>9</v>
      </c>
      <c r="R9735" t="s">
        <v>224</v>
      </c>
      <c r="S9735" t="s">
        <v>126</v>
      </c>
      <c r="T9735">
        <v>12</v>
      </c>
      <c r="U9735" t="s">
        <v>475</v>
      </c>
      <c r="W9735" t="s">
        <v>386</v>
      </c>
    </row>
    <row r="9736" spans="1:23" x14ac:dyDescent="0.25">
      <c r="A9736" t="s">
        <v>492</v>
      </c>
      <c r="B9736" s="1">
        <v>43580</v>
      </c>
      <c r="C9736">
        <v>-5.7</v>
      </c>
      <c r="D9736" t="s">
        <v>4161</v>
      </c>
      <c r="E9736" t="s">
        <v>4161</v>
      </c>
      <c r="F9736" t="s">
        <v>4162</v>
      </c>
      <c r="G9736" t="s">
        <v>55</v>
      </c>
      <c r="H9736" t="s">
        <v>76</v>
      </c>
      <c r="I9736" t="s">
        <v>76</v>
      </c>
      <c r="J9736" t="s">
        <v>3898</v>
      </c>
      <c r="O9736" t="s">
        <v>55</v>
      </c>
      <c r="P9736" t="s">
        <v>9</v>
      </c>
      <c r="Q9736" t="s">
        <v>4159</v>
      </c>
      <c r="R9736" t="s">
        <v>224</v>
      </c>
      <c r="S9736" t="s">
        <v>126</v>
      </c>
      <c r="T9736">
        <v>12</v>
      </c>
      <c r="U9736" t="s">
        <v>475</v>
      </c>
      <c r="V9736" t="s">
        <v>6075</v>
      </c>
      <c r="W9736" t="s">
        <v>386</v>
      </c>
    </row>
    <row r="9737" spans="1:23" x14ac:dyDescent="0.25">
      <c r="A9737" t="s">
        <v>544</v>
      </c>
      <c r="B9737" s="1">
        <v>43580</v>
      </c>
      <c r="C9737">
        <v>-87.7</v>
      </c>
      <c r="D9737" t="s">
        <v>4165</v>
      </c>
      <c r="E9737" t="s">
        <v>4165</v>
      </c>
      <c r="F9737" t="s">
        <v>4166</v>
      </c>
      <c r="G9737" t="s">
        <v>104</v>
      </c>
      <c r="H9737" t="s">
        <v>12</v>
      </c>
      <c r="I9737" t="s">
        <v>12</v>
      </c>
      <c r="J9737" t="s">
        <v>4167</v>
      </c>
      <c r="O9737" t="s">
        <v>104</v>
      </c>
      <c r="P9737" t="s">
        <v>9</v>
      </c>
      <c r="Q9737" t="s">
        <v>4168</v>
      </c>
      <c r="R9737" t="s">
        <v>122</v>
      </c>
      <c r="S9737" t="s">
        <v>127</v>
      </c>
      <c r="T9737">
        <v>12</v>
      </c>
      <c r="U9737" t="s">
        <v>475</v>
      </c>
      <c r="W9737" t="s">
        <v>386</v>
      </c>
    </row>
    <row r="9738" spans="1:23" x14ac:dyDescent="0.25">
      <c r="A9738" t="s">
        <v>544</v>
      </c>
      <c r="B9738" s="1">
        <v>43580</v>
      </c>
      <c r="C9738">
        <v>-23.11</v>
      </c>
      <c r="D9738" t="s">
        <v>979</v>
      </c>
      <c r="E9738" t="s">
        <v>979</v>
      </c>
      <c r="F9738" t="s">
        <v>3349</v>
      </c>
      <c r="G9738" t="s">
        <v>104</v>
      </c>
      <c r="H9738" t="s">
        <v>7</v>
      </c>
      <c r="I9738" t="s">
        <v>7</v>
      </c>
      <c r="J9738" t="s">
        <v>9</v>
      </c>
      <c r="O9738" t="s">
        <v>104</v>
      </c>
      <c r="P9738" t="s">
        <v>9</v>
      </c>
      <c r="Q9738" t="s">
        <v>9</v>
      </c>
      <c r="R9738" t="s">
        <v>122</v>
      </c>
      <c r="S9738" t="s">
        <v>127</v>
      </c>
      <c r="T9738">
        <v>12</v>
      </c>
      <c r="U9738" t="s">
        <v>475</v>
      </c>
      <c r="W9738" t="s">
        <v>386</v>
      </c>
    </row>
    <row r="9739" spans="1:23" x14ac:dyDescent="0.25">
      <c r="A9739" t="s">
        <v>544</v>
      </c>
      <c r="B9739" s="1">
        <v>43580</v>
      </c>
      <c r="C9739">
        <v>-8.36</v>
      </c>
      <c r="D9739" t="s">
        <v>4163</v>
      </c>
      <c r="E9739" t="s">
        <v>4163</v>
      </c>
      <c r="F9739" t="s">
        <v>4164</v>
      </c>
      <c r="G9739" t="s">
        <v>55</v>
      </c>
      <c r="H9739" t="s">
        <v>76</v>
      </c>
      <c r="I9739" t="s">
        <v>76</v>
      </c>
      <c r="J9739" t="s">
        <v>3898</v>
      </c>
      <c r="O9739" t="s">
        <v>55</v>
      </c>
      <c r="P9739" t="s">
        <v>9</v>
      </c>
      <c r="Q9739" t="s">
        <v>4159</v>
      </c>
      <c r="R9739" t="s">
        <v>224</v>
      </c>
      <c r="S9739" t="s">
        <v>126</v>
      </c>
      <c r="T9739">
        <v>12</v>
      </c>
      <c r="U9739" t="s">
        <v>475</v>
      </c>
      <c r="V9739" t="s">
        <v>6075</v>
      </c>
      <c r="W9739" t="s">
        <v>386</v>
      </c>
    </row>
    <row r="9740" spans="1:23" x14ac:dyDescent="0.25">
      <c r="A9740" t="s">
        <v>544</v>
      </c>
      <c r="B9740" s="1">
        <v>43580</v>
      </c>
      <c r="C9740">
        <v>-11.88</v>
      </c>
      <c r="D9740" t="s">
        <v>4157</v>
      </c>
      <c r="E9740" t="s">
        <v>4157</v>
      </c>
      <c r="F9740" t="s">
        <v>4158</v>
      </c>
      <c r="G9740" t="s">
        <v>55</v>
      </c>
      <c r="H9740" t="s">
        <v>76</v>
      </c>
      <c r="I9740" t="s">
        <v>76</v>
      </c>
      <c r="J9740" t="s">
        <v>3898</v>
      </c>
      <c r="O9740" t="s">
        <v>55</v>
      </c>
      <c r="P9740" t="s">
        <v>9</v>
      </c>
      <c r="Q9740" t="s">
        <v>4159</v>
      </c>
      <c r="R9740" t="s">
        <v>224</v>
      </c>
      <c r="S9740" t="s">
        <v>126</v>
      </c>
      <c r="T9740">
        <v>12</v>
      </c>
      <c r="U9740" t="s">
        <v>475</v>
      </c>
      <c r="V9740" t="s">
        <v>6075</v>
      </c>
      <c r="W9740" t="s">
        <v>386</v>
      </c>
    </row>
    <row r="9741" spans="1:23" x14ac:dyDescent="0.25">
      <c r="A9741" t="s">
        <v>544</v>
      </c>
      <c r="B9741" s="1">
        <v>43579</v>
      </c>
      <c r="C9741">
        <v>2500.89</v>
      </c>
      <c r="D9741" t="s">
        <v>17</v>
      </c>
      <c r="E9741" t="s">
        <v>17</v>
      </c>
      <c r="F9741" t="s">
        <v>867</v>
      </c>
      <c r="G9741" t="s">
        <v>55</v>
      </c>
      <c r="H9741" t="s">
        <v>18</v>
      </c>
      <c r="I9741" t="s">
        <v>18</v>
      </c>
      <c r="J9741" t="s">
        <v>9</v>
      </c>
      <c r="O9741" t="s">
        <v>55</v>
      </c>
      <c r="P9741" t="s">
        <v>9</v>
      </c>
      <c r="Q9741" t="s">
        <v>9</v>
      </c>
      <c r="R9741" t="s">
        <v>224</v>
      </c>
      <c r="S9741" t="s">
        <v>126</v>
      </c>
      <c r="T9741">
        <v>12</v>
      </c>
      <c r="U9741" t="s">
        <v>475</v>
      </c>
      <c r="W9741" t="s">
        <v>386</v>
      </c>
    </row>
    <row r="9742" spans="1:23" x14ac:dyDescent="0.25">
      <c r="A9742" t="s">
        <v>336</v>
      </c>
      <c r="B9742" s="1">
        <v>43579</v>
      </c>
      <c r="C9742">
        <v>-3</v>
      </c>
      <c r="D9742" t="s">
        <v>3395</v>
      </c>
      <c r="E9742" t="s">
        <v>3395</v>
      </c>
      <c r="F9742" t="s">
        <v>4169</v>
      </c>
      <c r="G9742" t="s">
        <v>101</v>
      </c>
      <c r="H9742" t="s">
        <v>23</v>
      </c>
      <c r="I9742" t="s">
        <v>23</v>
      </c>
      <c r="J9742" t="s">
        <v>9</v>
      </c>
      <c r="O9742" t="s">
        <v>101</v>
      </c>
      <c r="P9742" t="s">
        <v>9</v>
      </c>
      <c r="Q9742" t="s">
        <v>9</v>
      </c>
      <c r="R9742" t="s">
        <v>122</v>
      </c>
      <c r="S9742" t="s">
        <v>127</v>
      </c>
      <c r="T9742">
        <v>12</v>
      </c>
      <c r="U9742" t="s">
        <v>475</v>
      </c>
      <c r="W9742" t="s">
        <v>386</v>
      </c>
    </row>
    <row r="9743" spans="1:23" x14ac:dyDescent="0.25">
      <c r="A9743" t="s">
        <v>19</v>
      </c>
      <c r="B9743" s="1">
        <v>43579</v>
      </c>
      <c r="C9743">
        <v>-251.76</v>
      </c>
      <c r="D9743" t="s">
        <v>576</v>
      </c>
      <c r="E9743" t="s">
        <v>576</v>
      </c>
      <c r="F9743" t="s">
        <v>4097</v>
      </c>
      <c r="G9743" t="s">
        <v>94</v>
      </c>
      <c r="H9743" t="s">
        <v>24</v>
      </c>
      <c r="I9743" t="s">
        <v>24</v>
      </c>
      <c r="J9743" t="s">
        <v>9</v>
      </c>
      <c r="O9743" t="s">
        <v>94</v>
      </c>
      <c r="P9743" t="s">
        <v>29</v>
      </c>
      <c r="Q9743" t="s">
        <v>9</v>
      </c>
      <c r="R9743" t="s">
        <v>122</v>
      </c>
      <c r="S9743" t="s">
        <v>127</v>
      </c>
      <c r="T9743">
        <v>12</v>
      </c>
      <c r="U9743" t="s">
        <v>475</v>
      </c>
      <c r="V9743" t="s">
        <v>265</v>
      </c>
      <c r="W9743" t="s">
        <v>1640</v>
      </c>
    </row>
    <row r="9744" spans="1:23" x14ac:dyDescent="0.25">
      <c r="A9744" t="s">
        <v>19</v>
      </c>
      <c r="B9744" s="1">
        <v>43579</v>
      </c>
      <c r="C9744">
        <v>-36.08</v>
      </c>
      <c r="D9744" t="s">
        <v>524</v>
      </c>
      <c r="E9744" t="s">
        <v>524</v>
      </c>
      <c r="F9744" t="s">
        <v>3812</v>
      </c>
      <c r="G9744" t="s">
        <v>111</v>
      </c>
      <c r="H9744" t="s">
        <v>26</v>
      </c>
      <c r="I9744" t="s">
        <v>26</v>
      </c>
      <c r="J9744" t="s">
        <v>9</v>
      </c>
      <c r="O9744" t="s">
        <v>111</v>
      </c>
      <c r="P9744" t="s">
        <v>29</v>
      </c>
      <c r="Q9744" t="s">
        <v>9</v>
      </c>
      <c r="R9744" t="s">
        <v>122</v>
      </c>
      <c r="S9744" t="s">
        <v>127</v>
      </c>
      <c r="T9744">
        <v>1</v>
      </c>
      <c r="U9744" t="s">
        <v>475</v>
      </c>
      <c r="V9744" t="s">
        <v>268</v>
      </c>
      <c r="W9744" t="s">
        <v>1640</v>
      </c>
    </row>
    <row r="9745" spans="1:23" x14ac:dyDescent="0.25">
      <c r="A9745" t="s">
        <v>19</v>
      </c>
      <c r="B9745" s="1">
        <v>43579</v>
      </c>
      <c r="C9745">
        <v>-80.72</v>
      </c>
      <c r="D9745" t="s">
        <v>25</v>
      </c>
      <c r="E9745" t="s">
        <v>25</v>
      </c>
      <c r="F9745" t="s">
        <v>3813</v>
      </c>
      <c r="G9745" t="s">
        <v>55</v>
      </c>
      <c r="H9745" t="s">
        <v>18</v>
      </c>
      <c r="I9745" t="s">
        <v>18</v>
      </c>
      <c r="J9745" t="s">
        <v>9</v>
      </c>
      <c r="O9745" t="s">
        <v>55</v>
      </c>
      <c r="P9745" t="s">
        <v>9</v>
      </c>
      <c r="Q9745" t="s">
        <v>9</v>
      </c>
      <c r="R9745" t="s">
        <v>224</v>
      </c>
      <c r="S9745" t="s">
        <v>126</v>
      </c>
      <c r="T9745">
        <v>12</v>
      </c>
      <c r="U9745" t="s">
        <v>475</v>
      </c>
      <c r="W9745" t="s">
        <v>386</v>
      </c>
    </row>
    <row r="9746" spans="1:23" x14ac:dyDescent="0.25">
      <c r="A9746" t="s">
        <v>336</v>
      </c>
      <c r="B9746" s="1">
        <v>43579</v>
      </c>
      <c r="C9746">
        <v>-84</v>
      </c>
      <c r="D9746" t="s">
        <v>3306</v>
      </c>
      <c r="E9746" t="s">
        <v>3306</v>
      </c>
      <c r="F9746" t="s">
        <v>4169</v>
      </c>
      <c r="G9746" t="s">
        <v>55</v>
      </c>
      <c r="H9746" t="s">
        <v>22</v>
      </c>
      <c r="I9746" t="s">
        <v>22</v>
      </c>
      <c r="J9746" t="s">
        <v>9</v>
      </c>
      <c r="O9746" t="s">
        <v>55</v>
      </c>
      <c r="P9746" t="s">
        <v>9</v>
      </c>
      <c r="Q9746" t="s">
        <v>9</v>
      </c>
      <c r="R9746" t="s">
        <v>224</v>
      </c>
      <c r="S9746" t="s">
        <v>126</v>
      </c>
      <c r="T9746">
        <v>1</v>
      </c>
      <c r="U9746" t="s">
        <v>475</v>
      </c>
      <c r="W9746" t="s">
        <v>386</v>
      </c>
    </row>
    <row r="9747" spans="1:23" x14ac:dyDescent="0.25">
      <c r="A9747" t="s">
        <v>336</v>
      </c>
      <c r="B9747" s="1">
        <v>43579</v>
      </c>
      <c r="C9747">
        <v>-16</v>
      </c>
      <c r="D9747" t="s">
        <v>3306</v>
      </c>
      <c r="E9747" t="s">
        <v>3306</v>
      </c>
      <c r="F9747" t="s">
        <v>4169</v>
      </c>
      <c r="G9747" t="s">
        <v>104</v>
      </c>
      <c r="H9747" t="s">
        <v>7</v>
      </c>
      <c r="I9747" t="s">
        <v>7</v>
      </c>
      <c r="J9747" t="s">
        <v>9</v>
      </c>
      <c r="O9747" t="s">
        <v>104</v>
      </c>
      <c r="P9747" t="s">
        <v>9</v>
      </c>
      <c r="Q9747" t="s">
        <v>9</v>
      </c>
      <c r="R9747" t="s">
        <v>122</v>
      </c>
      <c r="S9747" t="s">
        <v>127</v>
      </c>
      <c r="T9747">
        <v>12</v>
      </c>
      <c r="U9747" t="s">
        <v>475</v>
      </c>
      <c r="W9747" t="s">
        <v>386</v>
      </c>
    </row>
    <row r="9748" spans="1:23" x14ac:dyDescent="0.25">
      <c r="A9748" t="s">
        <v>544</v>
      </c>
      <c r="B9748" s="1">
        <v>43579</v>
      </c>
      <c r="C9748">
        <v>-15.19</v>
      </c>
      <c r="D9748" t="s">
        <v>3243</v>
      </c>
      <c r="E9748" t="s">
        <v>3243</v>
      </c>
      <c r="F9748" t="s">
        <v>4171</v>
      </c>
      <c r="G9748" t="s">
        <v>55</v>
      </c>
      <c r="H9748" t="s">
        <v>76</v>
      </c>
      <c r="I9748" t="s">
        <v>76</v>
      </c>
      <c r="J9748" t="s">
        <v>3898</v>
      </c>
      <c r="O9748" t="s">
        <v>55</v>
      </c>
      <c r="P9748" t="s">
        <v>9</v>
      </c>
      <c r="Q9748" t="s">
        <v>4159</v>
      </c>
      <c r="R9748" t="s">
        <v>224</v>
      </c>
      <c r="S9748" t="s">
        <v>126</v>
      </c>
      <c r="T9748">
        <v>12</v>
      </c>
      <c r="U9748" t="s">
        <v>475</v>
      </c>
      <c r="V9748" t="s">
        <v>6075</v>
      </c>
      <c r="W9748" t="s">
        <v>386</v>
      </c>
    </row>
    <row r="9749" spans="1:23" x14ac:dyDescent="0.25">
      <c r="A9749" t="s">
        <v>492</v>
      </c>
      <c r="B9749" s="1">
        <v>43579</v>
      </c>
      <c r="C9749">
        <v>-20</v>
      </c>
      <c r="D9749" t="s">
        <v>4161</v>
      </c>
      <c r="E9749" t="s">
        <v>4161</v>
      </c>
      <c r="F9749" t="s">
        <v>4170</v>
      </c>
      <c r="G9749" t="s">
        <v>55</v>
      </c>
      <c r="H9749" t="s">
        <v>76</v>
      </c>
      <c r="I9749" t="s">
        <v>76</v>
      </c>
      <c r="J9749" t="s">
        <v>3898</v>
      </c>
      <c r="O9749" t="s">
        <v>55</v>
      </c>
      <c r="P9749" t="s">
        <v>9</v>
      </c>
      <c r="Q9749" t="s">
        <v>4159</v>
      </c>
      <c r="R9749" t="s">
        <v>224</v>
      </c>
      <c r="S9749" t="s">
        <v>126</v>
      </c>
      <c r="T9749">
        <v>12</v>
      </c>
      <c r="U9749" t="s">
        <v>475</v>
      </c>
      <c r="V9749" t="s">
        <v>6075</v>
      </c>
      <c r="W9749" t="s">
        <v>386</v>
      </c>
    </row>
    <row r="9750" spans="1:23" x14ac:dyDescent="0.25">
      <c r="A9750" t="s">
        <v>544</v>
      </c>
      <c r="B9750" s="1">
        <v>43579</v>
      </c>
      <c r="C9750">
        <v>-10.8</v>
      </c>
      <c r="D9750" t="s">
        <v>4157</v>
      </c>
      <c r="E9750" t="s">
        <v>4157</v>
      </c>
      <c r="F9750" t="s">
        <v>4158</v>
      </c>
      <c r="G9750" t="s">
        <v>55</v>
      </c>
      <c r="H9750" t="s">
        <v>76</v>
      </c>
      <c r="I9750" t="s">
        <v>76</v>
      </c>
      <c r="J9750" t="s">
        <v>3898</v>
      </c>
      <c r="O9750" t="s">
        <v>55</v>
      </c>
      <c r="P9750" t="s">
        <v>9</v>
      </c>
      <c r="Q9750" t="s">
        <v>4159</v>
      </c>
      <c r="R9750" t="s">
        <v>224</v>
      </c>
      <c r="S9750" t="s">
        <v>126</v>
      </c>
      <c r="T9750">
        <v>12</v>
      </c>
      <c r="U9750" t="s">
        <v>475</v>
      </c>
      <c r="V9750" t="s">
        <v>6075</v>
      </c>
      <c r="W9750" t="s">
        <v>386</v>
      </c>
    </row>
    <row r="9751" spans="1:23" x14ac:dyDescent="0.25">
      <c r="A9751" t="s">
        <v>544</v>
      </c>
      <c r="B9751" s="1">
        <v>43578</v>
      </c>
      <c r="C9751">
        <v>-252.98</v>
      </c>
      <c r="D9751" t="s">
        <v>3852</v>
      </c>
      <c r="E9751" t="s">
        <v>3852</v>
      </c>
      <c r="F9751" t="s">
        <v>3853</v>
      </c>
      <c r="G9751" t="s">
        <v>105</v>
      </c>
      <c r="H9751" t="s">
        <v>28</v>
      </c>
      <c r="I9751" t="s">
        <v>28</v>
      </c>
      <c r="J9751" t="s">
        <v>3854</v>
      </c>
      <c r="K9751" t="s">
        <v>1317</v>
      </c>
      <c r="O9751" t="s">
        <v>105</v>
      </c>
      <c r="P9751" t="s">
        <v>9</v>
      </c>
      <c r="Q9751" t="s">
        <v>4180</v>
      </c>
      <c r="R9751" t="s">
        <v>122</v>
      </c>
      <c r="S9751" t="s">
        <v>124</v>
      </c>
      <c r="T9751">
        <v>1</v>
      </c>
      <c r="U9751" t="s">
        <v>475</v>
      </c>
      <c r="W9751" t="s">
        <v>386</v>
      </c>
    </row>
    <row r="9752" spans="1:23" x14ac:dyDescent="0.25">
      <c r="A9752" t="s">
        <v>605</v>
      </c>
      <c r="B9752" s="1">
        <v>43578</v>
      </c>
      <c r="C9752">
        <v>80.72</v>
      </c>
      <c r="D9752" t="s">
        <v>25</v>
      </c>
      <c r="E9752" t="s">
        <v>25</v>
      </c>
      <c r="F9752" t="s">
        <v>627</v>
      </c>
      <c r="G9752" t="s">
        <v>55</v>
      </c>
      <c r="H9752" t="s">
        <v>18</v>
      </c>
      <c r="I9752" t="s">
        <v>18</v>
      </c>
      <c r="J9752" t="s">
        <v>9</v>
      </c>
      <c r="O9752" t="s">
        <v>55</v>
      </c>
      <c r="P9752" t="s">
        <v>9</v>
      </c>
      <c r="Q9752" t="s">
        <v>9</v>
      </c>
      <c r="R9752" t="s">
        <v>224</v>
      </c>
      <c r="S9752" t="s">
        <v>126</v>
      </c>
      <c r="T9752">
        <v>12</v>
      </c>
      <c r="U9752" t="s">
        <v>475</v>
      </c>
      <c r="W9752" t="s">
        <v>386</v>
      </c>
    </row>
    <row r="9753" spans="1:23" x14ac:dyDescent="0.25">
      <c r="A9753" t="s">
        <v>19</v>
      </c>
      <c r="B9753" s="1">
        <v>43578</v>
      </c>
      <c r="C9753">
        <v>1332.83</v>
      </c>
      <c r="D9753" t="s">
        <v>719</v>
      </c>
      <c r="E9753" t="s">
        <v>719</v>
      </c>
      <c r="F9753" t="s">
        <v>3829</v>
      </c>
      <c r="G9753" t="s">
        <v>92</v>
      </c>
      <c r="H9753" t="s">
        <v>30</v>
      </c>
      <c r="I9753" t="s">
        <v>30</v>
      </c>
      <c r="J9753" t="s">
        <v>9</v>
      </c>
      <c r="K9753" t="s">
        <v>9</v>
      </c>
      <c r="L9753" t="s">
        <v>4173</v>
      </c>
      <c r="M9753" t="s">
        <v>9</v>
      </c>
      <c r="O9753" t="s">
        <v>92</v>
      </c>
      <c r="P9753" t="s">
        <v>29</v>
      </c>
      <c r="Q9753" t="s">
        <v>4174</v>
      </c>
      <c r="R9753" t="s">
        <v>92</v>
      </c>
      <c r="S9753" t="s">
        <v>127</v>
      </c>
      <c r="T9753">
        <v>12</v>
      </c>
      <c r="U9753" t="s">
        <v>475</v>
      </c>
      <c r="W9753" t="s">
        <v>1640</v>
      </c>
    </row>
    <row r="9754" spans="1:23" x14ac:dyDescent="0.25">
      <c r="A9754" t="s">
        <v>19</v>
      </c>
      <c r="B9754" s="1">
        <v>43578</v>
      </c>
      <c r="C9754">
        <v>1328.14</v>
      </c>
      <c r="D9754" t="s">
        <v>109</v>
      </c>
      <c r="E9754" t="s">
        <v>109</v>
      </c>
      <c r="F9754" t="s">
        <v>4175</v>
      </c>
      <c r="G9754" t="s">
        <v>55</v>
      </c>
      <c r="H9754" t="s">
        <v>76</v>
      </c>
      <c r="I9754" t="s">
        <v>76</v>
      </c>
      <c r="J9754" t="s">
        <v>4176</v>
      </c>
      <c r="O9754" t="s">
        <v>55</v>
      </c>
      <c r="P9754" t="s">
        <v>9</v>
      </c>
      <c r="Q9754" t="s">
        <v>4177</v>
      </c>
      <c r="R9754" t="s">
        <v>224</v>
      </c>
      <c r="S9754" t="s">
        <v>126</v>
      </c>
      <c r="T9754">
        <v>12</v>
      </c>
      <c r="U9754" t="s">
        <v>475</v>
      </c>
      <c r="V9754" t="s">
        <v>6075</v>
      </c>
      <c r="W9754" t="s">
        <v>386</v>
      </c>
    </row>
    <row r="9755" spans="1:23" x14ac:dyDescent="0.25">
      <c r="A9755" t="s">
        <v>492</v>
      </c>
      <c r="B9755" s="1">
        <v>43578</v>
      </c>
      <c r="C9755">
        <v>625.1</v>
      </c>
      <c r="D9755" t="s">
        <v>2471</v>
      </c>
      <c r="E9755" t="s">
        <v>2471</v>
      </c>
      <c r="F9755" t="s">
        <v>2137</v>
      </c>
      <c r="G9755" t="s">
        <v>117</v>
      </c>
      <c r="H9755" t="s">
        <v>152</v>
      </c>
      <c r="I9755" t="s">
        <v>152</v>
      </c>
      <c r="J9755" t="s">
        <v>9</v>
      </c>
      <c r="O9755" t="s">
        <v>117</v>
      </c>
      <c r="P9755" t="s">
        <v>29</v>
      </c>
      <c r="Q9755" t="s">
        <v>4172</v>
      </c>
      <c r="R9755" t="s">
        <v>122</v>
      </c>
      <c r="S9755" t="s">
        <v>127</v>
      </c>
      <c r="T9755">
        <v>1</v>
      </c>
      <c r="U9755" t="s">
        <v>475</v>
      </c>
      <c r="V9755" t="s">
        <v>284</v>
      </c>
      <c r="W9755" t="s">
        <v>1640</v>
      </c>
    </row>
    <row r="9756" spans="1:23" x14ac:dyDescent="0.25">
      <c r="A9756" t="s">
        <v>544</v>
      </c>
      <c r="B9756" s="1">
        <v>43578</v>
      </c>
      <c r="C9756">
        <v>-19.3</v>
      </c>
      <c r="D9756" t="s">
        <v>4161</v>
      </c>
      <c r="E9756" t="s">
        <v>4161</v>
      </c>
      <c r="F9756" t="s">
        <v>4181</v>
      </c>
      <c r="G9756" t="s">
        <v>55</v>
      </c>
      <c r="H9756" t="s">
        <v>76</v>
      </c>
      <c r="I9756" t="s">
        <v>76</v>
      </c>
      <c r="J9756" t="s">
        <v>3898</v>
      </c>
      <c r="O9756" t="s">
        <v>55</v>
      </c>
      <c r="P9756" t="s">
        <v>9</v>
      </c>
      <c r="Q9756" t="s">
        <v>4159</v>
      </c>
      <c r="R9756" t="s">
        <v>224</v>
      </c>
      <c r="S9756" t="s">
        <v>126</v>
      </c>
      <c r="T9756">
        <v>12</v>
      </c>
      <c r="U9756" t="s">
        <v>475</v>
      </c>
      <c r="V9756" t="s">
        <v>6075</v>
      </c>
      <c r="W9756" t="s">
        <v>386</v>
      </c>
    </row>
    <row r="9757" spans="1:23" x14ac:dyDescent="0.25">
      <c r="A9757" t="s">
        <v>512</v>
      </c>
      <c r="B9757" s="1">
        <v>43578</v>
      </c>
      <c r="C9757">
        <v>-10.25</v>
      </c>
      <c r="D9757" t="s">
        <v>497</v>
      </c>
      <c r="E9757" t="s">
        <v>497</v>
      </c>
      <c r="F9757" t="s">
        <v>4178</v>
      </c>
      <c r="G9757" t="s">
        <v>78</v>
      </c>
      <c r="H9757" t="s">
        <v>27</v>
      </c>
      <c r="I9757" t="s">
        <v>27</v>
      </c>
      <c r="J9757" t="s">
        <v>9</v>
      </c>
      <c r="O9757" t="s">
        <v>78</v>
      </c>
      <c r="P9757" t="s">
        <v>9</v>
      </c>
      <c r="Q9757" t="s">
        <v>4179</v>
      </c>
      <c r="R9757" t="s">
        <v>122</v>
      </c>
      <c r="S9757" t="s">
        <v>127</v>
      </c>
      <c r="T9757">
        <v>1</v>
      </c>
      <c r="U9757" t="s">
        <v>475</v>
      </c>
      <c r="W9757" t="s">
        <v>386</v>
      </c>
    </row>
    <row r="9758" spans="1:23" x14ac:dyDescent="0.25">
      <c r="A9758" t="s">
        <v>544</v>
      </c>
      <c r="B9758" s="1">
        <v>43578</v>
      </c>
      <c r="C9758">
        <v>-6</v>
      </c>
      <c r="D9758" t="s">
        <v>644</v>
      </c>
      <c r="E9758" t="s">
        <v>644</v>
      </c>
      <c r="F9758" t="s">
        <v>2061</v>
      </c>
      <c r="G9758" t="s">
        <v>55</v>
      </c>
      <c r="H9758" t="s">
        <v>76</v>
      </c>
      <c r="I9758" t="s">
        <v>76</v>
      </c>
      <c r="J9758" t="s">
        <v>3898</v>
      </c>
      <c r="O9758" t="s">
        <v>55</v>
      </c>
      <c r="P9758" t="s">
        <v>9</v>
      </c>
      <c r="Q9758" t="s">
        <v>4159</v>
      </c>
      <c r="R9758" t="s">
        <v>224</v>
      </c>
      <c r="S9758" t="s">
        <v>126</v>
      </c>
      <c r="T9758">
        <v>12</v>
      </c>
      <c r="U9758" t="s">
        <v>475</v>
      </c>
      <c r="V9758" t="s">
        <v>6075</v>
      </c>
      <c r="W9758" t="s">
        <v>386</v>
      </c>
    </row>
    <row r="9759" spans="1:23" x14ac:dyDescent="0.25">
      <c r="A9759" t="s">
        <v>492</v>
      </c>
      <c r="B9759" s="1">
        <v>43577</v>
      </c>
      <c r="C9759">
        <v>-7.77</v>
      </c>
      <c r="D9759" t="s">
        <v>2552</v>
      </c>
      <c r="E9759" t="s">
        <v>2552</v>
      </c>
      <c r="F9759" t="s">
        <v>4191</v>
      </c>
      <c r="G9759" t="s">
        <v>105</v>
      </c>
      <c r="H9759" t="s">
        <v>28</v>
      </c>
      <c r="I9759" t="s">
        <v>28</v>
      </c>
      <c r="J9759" t="s">
        <v>4185</v>
      </c>
      <c r="K9759" t="s">
        <v>1280</v>
      </c>
      <c r="O9759" t="s">
        <v>105</v>
      </c>
      <c r="P9759" t="s">
        <v>9</v>
      </c>
      <c r="Q9759" t="s">
        <v>4192</v>
      </c>
      <c r="R9759" t="s">
        <v>122</v>
      </c>
      <c r="S9759" t="s">
        <v>124</v>
      </c>
      <c r="T9759">
        <v>1</v>
      </c>
      <c r="U9759" t="s">
        <v>475</v>
      </c>
      <c r="W9759" t="s">
        <v>386</v>
      </c>
    </row>
    <row r="9760" spans="1:23" x14ac:dyDescent="0.25">
      <c r="A9760" t="s">
        <v>492</v>
      </c>
      <c r="B9760" s="1">
        <v>43577</v>
      </c>
      <c r="C9760">
        <v>-13.01</v>
      </c>
      <c r="D9760" t="s">
        <v>4193</v>
      </c>
      <c r="E9760" t="s">
        <v>4193</v>
      </c>
      <c r="F9760" t="s">
        <v>3755</v>
      </c>
      <c r="G9760" t="s">
        <v>105</v>
      </c>
      <c r="H9760" t="s">
        <v>28</v>
      </c>
      <c r="I9760" t="s">
        <v>28</v>
      </c>
      <c r="J9760" t="s">
        <v>4185</v>
      </c>
      <c r="K9760" t="s">
        <v>1280</v>
      </c>
      <c r="O9760" t="s">
        <v>105</v>
      </c>
      <c r="P9760" t="s">
        <v>9</v>
      </c>
      <c r="Q9760" t="s">
        <v>4194</v>
      </c>
      <c r="R9760" t="s">
        <v>122</v>
      </c>
      <c r="S9760" t="s">
        <v>124</v>
      </c>
      <c r="T9760">
        <v>1</v>
      </c>
      <c r="U9760" t="s">
        <v>475</v>
      </c>
      <c r="W9760" t="s">
        <v>386</v>
      </c>
    </row>
    <row r="9761" spans="1:23" x14ac:dyDescent="0.25">
      <c r="A9761" t="s">
        <v>34</v>
      </c>
      <c r="B9761" s="1">
        <v>43577</v>
      </c>
      <c r="C9761">
        <v>-18.14</v>
      </c>
      <c r="D9761" t="s">
        <v>491</v>
      </c>
      <c r="E9761" t="s">
        <v>491</v>
      </c>
      <c r="F9761" t="s">
        <v>4188</v>
      </c>
      <c r="G9761" t="s">
        <v>88</v>
      </c>
      <c r="H9761" t="s">
        <v>33</v>
      </c>
      <c r="I9761" t="s">
        <v>33</v>
      </c>
      <c r="J9761" t="s">
        <v>2345</v>
      </c>
      <c r="K9761" t="s">
        <v>9</v>
      </c>
      <c r="L9761" t="s">
        <v>9</v>
      </c>
      <c r="M9761" t="s">
        <v>4189</v>
      </c>
      <c r="O9761" t="s">
        <v>88</v>
      </c>
      <c r="P9761" t="s">
        <v>3850</v>
      </c>
      <c r="Q9761" t="s">
        <v>4190</v>
      </c>
      <c r="R9761" t="s">
        <v>122</v>
      </c>
      <c r="S9761" t="s">
        <v>127</v>
      </c>
      <c r="T9761">
        <v>1</v>
      </c>
      <c r="U9761" t="s">
        <v>475</v>
      </c>
      <c r="W9761" t="s">
        <v>386</v>
      </c>
    </row>
    <row r="9762" spans="1:23" x14ac:dyDescent="0.25">
      <c r="A9762" t="s">
        <v>31</v>
      </c>
      <c r="B9762" s="1">
        <v>43577</v>
      </c>
      <c r="C9762">
        <v>-1328.14</v>
      </c>
      <c r="D9762" t="s">
        <v>109</v>
      </c>
      <c r="E9762" t="s">
        <v>109</v>
      </c>
      <c r="F9762" t="s">
        <v>4182</v>
      </c>
      <c r="G9762" t="s">
        <v>55</v>
      </c>
      <c r="H9762" t="s">
        <v>76</v>
      </c>
      <c r="I9762" t="s">
        <v>76</v>
      </c>
      <c r="J9762" t="s">
        <v>4176</v>
      </c>
      <c r="O9762" t="s">
        <v>55</v>
      </c>
      <c r="P9762" t="s">
        <v>9</v>
      </c>
      <c r="Q9762" t="s">
        <v>4177</v>
      </c>
      <c r="R9762" t="s">
        <v>224</v>
      </c>
      <c r="S9762" t="s">
        <v>126</v>
      </c>
      <c r="T9762">
        <v>12</v>
      </c>
      <c r="U9762" t="s">
        <v>475</v>
      </c>
      <c r="V9762" t="s">
        <v>6075</v>
      </c>
      <c r="W9762" t="s">
        <v>386</v>
      </c>
    </row>
    <row r="9763" spans="1:23" x14ac:dyDescent="0.25">
      <c r="A9763" t="s">
        <v>544</v>
      </c>
      <c r="B9763" s="1">
        <v>43577</v>
      </c>
      <c r="C9763">
        <v>-54</v>
      </c>
      <c r="D9763" t="s">
        <v>1168</v>
      </c>
      <c r="E9763" t="s">
        <v>1168</v>
      </c>
      <c r="F9763" t="s">
        <v>1676</v>
      </c>
      <c r="G9763" t="s">
        <v>94</v>
      </c>
      <c r="H9763" t="s">
        <v>32</v>
      </c>
      <c r="I9763" t="s">
        <v>32</v>
      </c>
      <c r="J9763" t="s">
        <v>9</v>
      </c>
      <c r="O9763" t="s">
        <v>94</v>
      </c>
      <c r="P9763" t="s">
        <v>29</v>
      </c>
      <c r="Q9763" t="s">
        <v>9</v>
      </c>
      <c r="R9763" t="s">
        <v>122</v>
      </c>
      <c r="S9763" t="s">
        <v>127</v>
      </c>
      <c r="T9763">
        <v>12</v>
      </c>
      <c r="U9763" t="s">
        <v>475</v>
      </c>
      <c r="V9763" t="s">
        <v>276</v>
      </c>
      <c r="W9763" t="s">
        <v>1640</v>
      </c>
    </row>
    <row r="9764" spans="1:23" x14ac:dyDescent="0.25">
      <c r="A9764" t="s">
        <v>544</v>
      </c>
      <c r="B9764" s="1">
        <v>43577</v>
      </c>
      <c r="C9764">
        <v>-5.68</v>
      </c>
      <c r="D9764" t="s">
        <v>1168</v>
      </c>
      <c r="E9764" t="s">
        <v>1168</v>
      </c>
      <c r="F9764" t="s">
        <v>1676</v>
      </c>
      <c r="G9764" t="s">
        <v>94</v>
      </c>
      <c r="H9764" t="s">
        <v>99</v>
      </c>
      <c r="I9764" t="s">
        <v>99</v>
      </c>
      <c r="J9764" t="s">
        <v>9</v>
      </c>
      <c r="O9764" t="s">
        <v>94</v>
      </c>
      <c r="P9764" t="s">
        <v>9</v>
      </c>
      <c r="Q9764" t="s">
        <v>9</v>
      </c>
      <c r="R9764" t="s">
        <v>122</v>
      </c>
      <c r="S9764" t="s">
        <v>127</v>
      </c>
      <c r="T9764">
        <v>12</v>
      </c>
      <c r="U9764" t="s">
        <v>475</v>
      </c>
      <c r="W9764" t="s">
        <v>386</v>
      </c>
    </row>
    <row r="9765" spans="1:23" x14ac:dyDescent="0.25">
      <c r="A9765" t="s">
        <v>492</v>
      </c>
      <c r="B9765" s="1">
        <v>43577</v>
      </c>
      <c r="C9765">
        <v>-15.19</v>
      </c>
      <c r="D9765" t="s">
        <v>4183</v>
      </c>
      <c r="E9765" t="s">
        <v>4183</v>
      </c>
      <c r="F9765" t="s">
        <v>4184</v>
      </c>
      <c r="G9765" t="s">
        <v>105</v>
      </c>
      <c r="H9765" t="s">
        <v>28</v>
      </c>
      <c r="I9765" t="s">
        <v>28</v>
      </c>
      <c r="J9765" t="s">
        <v>4185</v>
      </c>
      <c r="K9765" t="s">
        <v>4186</v>
      </c>
      <c r="O9765" t="s">
        <v>105</v>
      </c>
      <c r="P9765" t="s">
        <v>9</v>
      </c>
      <c r="Q9765" t="s">
        <v>4187</v>
      </c>
      <c r="R9765" t="s">
        <v>122</v>
      </c>
      <c r="S9765" t="s">
        <v>124</v>
      </c>
      <c r="T9765">
        <v>1</v>
      </c>
      <c r="U9765" t="s">
        <v>475</v>
      </c>
      <c r="W9765" t="s">
        <v>386</v>
      </c>
    </row>
    <row r="9766" spans="1:23" x14ac:dyDescent="0.25">
      <c r="A9766" t="s">
        <v>492</v>
      </c>
      <c r="B9766" s="1">
        <v>43577</v>
      </c>
      <c r="C9766">
        <v>-111</v>
      </c>
      <c r="D9766" t="s">
        <v>495</v>
      </c>
      <c r="E9766" t="s">
        <v>495</v>
      </c>
      <c r="F9766" t="s">
        <v>496</v>
      </c>
      <c r="G9766" t="s">
        <v>104</v>
      </c>
      <c r="H9766" t="s">
        <v>16</v>
      </c>
      <c r="I9766" t="s">
        <v>16</v>
      </c>
      <c r="J9766" t="s">
        <v>9</v>
      </c>
      <c r="O9766" t="s">
        <v>104</v>
      </c>
      <c r="P9766" t="s">
        <v>9</v>
      </c>
      <c r="Q9766" t="s">
        <v>9</v>
      </c>
      <c r="R9766" t="s">
        <v>122</v>
      </c>
      <c r="S9766" t="s">
        <v>127</v>
      </c>
      <c r="T9766">
        <v>12</v>
      </c>
      <c r="U9766" t="s">
        <v>475</v>
      </c>
      <c r="W9766" t="s">
        <v>386</v>
      </c>
    </row>
    <row r="9767" spans="1:23" x14ac:dyDescent="0.25">
      <c r="A9767" t="s">
        <v>508</v>
      </c>
      <c r="B9767" s="1">
        <v>43576</v>
      </c>
      <c r="C9767">
        <v>-20</v>
      </c>
      <c r="D9767" t="s">
        <v>4200</v>
      </c>
      <c r="E9767" t="s">
        <v>4200</v>
      </c>
      <c r="F9767" t="s">
        <v>4200</v>
      </c>
      <c r="G9767" t="s">
        <v>105</v>
      </c>
      <c r="H9767" t="s">
        <v>28</v>
      </c>
      <c r="I9767" t="s">
        <v>28</v>
      </c>
      <c r="J9767" t="s">
        <v>4185</v>
      </c>
      <c r="K9767" t="s">
        <v>1285</v>
      </c>
      <c r="O9767" t="s">
        <v>105</v>
      </c>
      <c r="P9767" t="s">
        <v>9</v>
      </c>
      <c r="Q9767" t="s">
        <v>4201</v>
      </c>
      <c r="R9767" t="s">
        <v>122</v>
      </c>
      <c r="S9767" t="s">
        <v>124</v>
      </c>
      <c r="T9767">
        <v>1</v>
      </c>
      <c r="U9767" t="s">
        <v>475</v>
      </c>
      <c r="W9767" t="s">
        <v>386</v>
      </c>
    </row>
    <row r="9768" spans="1:23" x14ac:dyDescent="0.25">
      <c r="A9768" t="s">
        <v>19</v>
      </c>
      <c r="B9768" s="1">
        <v>43576</v>
      </c>
      <c r="C9768">
        <v>100</v>
      </c>
      <c r="D9768" t="s">
        <v>4199</v>
      </c>
      <c r="E9768" t="s">
        <v>4199</v>
      </c>
      <c r="F9768" t="s">
        <v>3829</v>
      </c>
      <c r="G9768" t="s">
        <v>105</v>
      </c>
      <c r="H9768" t="s">
        <v>134</v>
      </c>
      <c r="I9768" t="s">
        <v>134</v>
      </c>
      <c r="J9768" t="s">
        <v>5564</v>
      </c>
      <c r="O9768" t="s">
        <v>105</v>
      </c>
      <c r="P9768" t="s">
        <v>4331</v>
      </c>
      <c r="Q9768" t="s">
        <v>5565</v>
      </c>
      <c r="R9768" t="s">
        <v>122</v>
      </c>
      <c r="S9768" t="s">
        <v>124</v>
      </c>
      <c r="T9768">
        <v>1</v>
      </c>
      <c r="U9768" t="s">
        <v>475</v>
      </c>
      <c r="V9768" t="s">
        <v>287</v>
      </c>
      <c r="W9768" t="s">
        <v>386</v>
      </c>
    </row>
    <row r="9769" spans="1:23" x14ac:dyDescent="0.25">
      <c r="A9769" t="s">
        <v>544</v>
      </c>
      <c r="B9769" s="1">
        <v>43576</v>
      </c>
      <c r="C9769">
        <v>-10.14</v>
      </c>
      <c r="D9769" t="s">
        <v>1093</v>
      </c>
      <c r="E9769" t="s">
        <v>1093</v>
      </c>
      <c r="F9769" t="s">
        <v>4195</v>
      </c>
      <c r="G9769" t="s">
        <v>104</v>
      </c>
      <c r="H9769" t="s">
        <v>7</v>
      </c>
      <c r="I9769" t="s">
        <v>7</v>
      </c>
      <c r="J9769" t="s">
        <v>9</v>
      </c>
      <c r="O9769" t="s">
        <v>104</v>
      </c>
      <c r="P9769" t="s">
        <v>9</v>
      </c>
      <c r="Q9769" t="s">
        <v>9</v>
      </c>
      <c r="R9769" t="s">
        <v>122</v>
      </c>
      <c r="S9769" t="s">
        <v>127</v>
      </c>
      <c r="T9769">
        <v>12</v>
      </c>
      <c r="U9769" t="s">
        <v>475</v>
      </c>
      <c r="W9769" t="s">
        <v>386</v>
      </c>
    </row>
    <row r="9770" spans="1:23" x14ac:dyDescent="0.25">
      <c r="A9770" t="s">
        <v>31</v>
      </c>
      <c r="B9770" s="1">
        <v>43576</v>
      </c>
      <c r="C9770">
        <v>-24.72</v>
      </c>
      <c r="D9770" t="s">
        <v>4196</v>
      </c>
      <c r="E9770" t="s">
        <v>4196</v>
      </c>
      <c r="F9770" t="s">
        <v>4197</v>
      </c>
      <c r="G9770" t="s">
        <v>105</v>
      </c>
      <c r="H9770" t="s">
        <v>28</v>
      </c>
      <c r="I9770" t="s">
        <v>28</v>
      </c>
      <c r="J9770" t="s">
        <v>4185</v>
      </c>
      <c r="K9770" t="s">
        <v>1285</v>
      </c>
      <c r="O9770" t="s">
        <v>105</v>
      </c>
      <c r="P9770" t="s">
        <v>9</v>
      </c>
      <c r="Q9770" t="s">
        <v>4198</v>
      </c>
      <c r="R9770" t="s">
        <v>122</v>
      </c>
      <c r="S9770" t="s">
        <v>124</v>
      </c>
      <c r="T9770">
        <v>1</v>
      </c>
      <c r="U9770" t="s">
        <v>475</v>
      </c>
      <c r="W9770" t="s">
        <v>386</v>
      </c>
    </row>
    <row r="9771" spans="1:23" x14ac:dyDescent="0.25">
      <c r="A9771" t="s">
        <v>544</v>
      </c>
      <c r="B9771" s="1">
        <v>43575</v>
      </c>
      <c r="C9771">
        <v>-16.27</v>
      </c>
      <c r="D9771" t="s">
        <v>4202</v>
      </c>
      <c r="E9771" t="s">
        <v>4202</v>
      </c>
      <c r="F9771" t="s">
        <v>4203</v>
      </c>
      <c r="G9771" t="s">
        <v>105</v>
      </c>
      <c r="H9771" t="s">
        <v>28</v>
      </c>
      <c r="I9771" t="s">
        <v>28</v>
      </c>
      <c r="J9771" t="s">
        <v>4185</v>
      </c>
      <c r="K9771" t="s">
        <v>1280</v>
      </c>
      <c r="O9771" t="s">
        <v>105</v>
      </c>
      <c r="P9771" t="s">
        <v>9</v>
      </c>
      <c r="Q9771" t="s">
        <v>4204</v>
      </c>
      <c r="R9771" t="s">
        <v>122</v>
      </c>
      <c r="S9771" t="s">
        <v>124</v>
      </c>
      <c r="T9771">
        <v>1</v>
      </c>
      <c r="U9771" t="s">
        <v>475</v>
      </c>
      <c r="W9771" t="s">
        <v>386</v>
      </c>
    </row>
    <row r="9772" spans="1:23" x14ac:dyDescent="0.25">
      <c r="A9772" t="s">
        <v>544</v>
      </c>
      <c r="B9772" s="1">
        <v>43575</v>
      </c>
      <c r="C9772">
        <v>-9.1199999999999992</v>
      </c>
      <c r="D9772" t="s">
        <v>4202</v>
      </c>
      <c r="E9772" t="s">
        <v>4202</v>
      </c>
      <c r="F9772" t="s">
        <v>4203</v>
      </c>
      <c r="G9772" t="s">
        <v>105</v>
      </c>
      <c r="H9772" t="s">
        <v>28</v>
      </c>
      <c r="I9772" t="s">
        <v>28</v>
      </c>
      <c r="J9772" t="s">
        <v>4185</v>
      </c>
      <c r="K9772" t="s">
        <v>1280</v>
      </c>
      <c r="O9772" t="s">
        <v>105</v>
      </c>
      <c r="P9772" t="s">
        <v>9</v>
      </c>
      <c r="Q9772" t="s">
        <v>4204</v>
      </c>
      <c r="R9772" t="s">
        <v>122</v>
      </c>
      <c r="S9772" t="s">
        <v>124</v>
      </c>
      <c r="T9772">
        <v>1</v>
      </c>
      <c r="U9772" t="s">
        <v>475</v>
      </c>
      <c r="W9772" t="s">
        <v>386</v>
      </c>
    </row>
    <row r="9773" spans="1:23" x14ac:dyDescent="0.25">
      <c r="A9773" t="s">
        <v>544</v>
      </c>
      <c r="B9773" s="1">
        <v>43575</v>
      </c>
      <c r="C9773">
        <v>-87.77</v>
      </c>
      <c r="D9773" t="s">
        <v>908</v>
      </c>
      <c r="E9773" t="s">
        <v>908</v>
      </c>
      <c r="F9773" t="s">
        <v>1428</v>
      </c>
      <c r="G9773" t="s">
        <v>104</v>
      </c>
      <c r="H9773" t="s">
        <v>12</v>
      </c>
      <c r="I9773" t="s">
        <v>12</v>
      </c>
      <c r="J9773" t="s">
        <v>9</v>
      </c>
      <c r="O9773" t="s">
        <v>104</v>
      </c>
      <c r="P9773" t="s">
        <v>9</v>
      </c>
      <c r="Q9773" t="s">
        <v>9</v>
      </c>
      <c r="R9773" t="s">
        <v>122</v>
      </c>
      <c r="S9773" t="s">
        <v>127</v>
      </c>
      <c r="T9773">
        <v>12</v>
      </c>
      <c r="U9773" t="s">
        <v>475</v>
      </c>
      <c r="W9773" t="s">
        <v>386</v>
      </c>
    </row>
    <row r="9774" spans="1:23" x14ac:dyDescent="0.25">
      <c r="A9774" t="s">
        <v>19</v>
      </c>
      <c r="B9774" s="1">
        <v>43574</v>
      </c>
      <c r="C9774">
        <v>-114.7</v>
      </c>
      <c r="D9774" t="s">
        <v>36</v>
      </c>
      <c r="E9774" t="s">
        <v>36</v>
      </c>
      <c r="F9774" t="s">
        <v>3833</v>
      </c>
      <c r="G9774" t="s">
        <v>55</v>
      </c>
      <c r="H9774" t="s">
        <v>18</v>
      </c>
      <c r="I9774" t="s">
        <v>18</v>
      </c>
      <c r="J9774" t="s">
        <v>9</v>
      </c>
      <c r="O9774" t="s">
        <v>55</v>
      </c>
      <c r="P9774" t="s">
        <v>9</v>
      </c>
      <c r="Q9774" t="s">
        <v>9</v>
      </c>
      <c r="R9774" t="s">
        <v>224</v>
      </c>
      <c r="S9774" t="s">
        <v>126</v>
      </c>
      <c r="T9774">
        <v>12</v>
      </c>
      <c r="U9774" t="s">
        <v>475</v>
      </c>
      <c r="W9774" t="s">
        <v>386</v>
      </c>
    </row>
    <row r="9775" spans="1:23" x14ac:dyDescent="0.25">
      <c r="A9775" t="s">
        <v>492</v>
      </c>
      <c r="B9775" s="1">
        <v>43574</v>
      </c>
      <c r="C9775">
        <v>25</v>
      </c>
      <c r="D9775" t="s">
        <v>536</v>
      </c>
      <c r="E9775" t="s">
        <v>536</v>
      </c>
      <c r="F9775" t="s">
        <v>537</v>
      </c>
      <c r="G9775" t="s">
        <v>92</v>
      </c>
      <c r="H9775" t="s">
        <v>49</v>
      </c>
      <c r="I9775" t="s">
        <v>49</v>
      </c>
      <c r="J9775" t="s">
        <v>9</v>
      </c>
      <c r="O9775" t="s">
        <v>92</v>
      </c>
      <c r="P9775" t="s">
        <v>9</v>
      </c>
      <c r="Q9775" t="s">
        <v>9</v>
      </c>
      <c r="R9775" t="s">
        <v>92</v>
      </c>
      <c r="S9775" t="s">
        <v>127</v>
      </c>
      <c r="T9775">
        <v>12</v>
      </c>
      <c r="U9775" t="s">
        <v>475</v>
      </c>
      <c r="W9775" t="s">
        <v>386</v>
      </c>
    </row>
    <row r="9776" spans="1:23" x14ac:dyDescent="0.25">
      <c r="A9776" t="s">
        <v>544</v>
      </c>
      <c r="B9776" s="1">
        <v>43574</v>
      </c>
      <c r="C9776">
        <v>-30</v>
      </c>
      <c r="D9776" t="s">
        <v>644</v>
      </c>
      <c r="E9776" t="s">
        <v>644</v>
      </c>
      <c r="F9776" t="s">
        <v>4207</v>
      </c>
      <c r="G9776" t="s">
        <v>55</v>
      </c>
      <c r="H9776" t="s">
        <v>76</v>
      </c>
      <c r="I9776" t="s">
        <v>76</v>
      </c>
      <c r="J9776" t="s">
        <v>3898</v>
      </c>
      <c r="O9776" t="s">
        <v>55</v>
      </c>
      <c r="P9776" t="s">
        <v>9</v>
      </c>
      <c r="Q9776" t="s">
        <v>4159</v>
      </c>
      <c r="R9776" t="s">
        <v>224</v>
      </c>
      <c r="S9776" t="s">
        <v>126</v>
      </c>
      <c r="T9776">
        <v>12</v>
      </c>
      <c r="U9776" t="s">
        <v>475</v>
      </c>
      <c r="V9776" t="s">
        <v>6075</v>
      </c>
      <c r="W9776" t="s">
        <v>386</v>
      </c>
    </row>
    <row r="9777" spans="1:23" x14ac:dyDescent="0.25">
      <c r="A9777" t="s">
        <v>544</v>
      </c>
      <c r="B9777" s="1">
        <v>43574</v>
      </c>
      <c r="C9777">
        <v>-35.17</v>
      </c>
      <c r="D9777" t="s">
        <v>4205</v>
      </c>
      <c r="E9777" t="s">
        <v>4205</v>
      </c>
      <c r="F9777" t="s">
        <v>4206</v>
      </c>
      <c r="G9777" t="s">
        <v>105</v>
      </c>
      <c r="H9777" t="s">
        <v>28</v>
      </c>
      <c r="I9777" t="s">
        <v>28</v>
      </c>
      <c r="J9777" t="s">
        <v>4185</v>
      </c>
      <c r="K9777" t="s">
        <v>1280</v>
      </c>
      <c r="O9777" t="s">
        <v>105</v>
      </c>
      <c r="P9777" t="s">
        <v>9</v>
      </c>
      <c r="Q9777" t="s">
        <v>4192</v>
      </c>
      <c r="R9777" t="s">
        <v>122</v>
      </c>
      <c r="S9777" t="s">
        <v>124</v>
      </c>
      <c r="T9777">
        <v>1</v>
      </c>
      <c r="U9777" t="s">
        <v>475</v>
      </c>
      <c r="W9777" t="s">
        <v>386</v>
      </c>
    </row>
    <row r="9778" spans="1:23" x14ac:dyDescent="0.25">
      <c r="A9778" t="s">
        <v>492</v>
      </c>
      <c r="B9778" s="1">
        <v>43573</v>
      </c>
      <c r="C9778">
        <v>-4.3899999999999997</v>
      </c>
      <c r="D9778" t="s">
        <v>4215</v>
      </c>
      <c r="E9778" t="s">
        <v>4215</v>
      </c>
      <c r="F9778" t="s">
        <v>4216</v>
      </c>
      <c r="G9778" t="s">
        <v>13</v>
      </c>
      <c r="H9778" t="s">
        <v>37</v>
      </c>
      <c r="I9778" t="s">
        <v>37</v>
      </c>
      <c r="J9778" t="s">
        <v>9</v>
      </c>
      <c r="O9778" t="s">
        <v>13</v>
      </c>
      <c r="P9778" t="s">
        <v>9</v>
      </c>
      <c r="Q9778" t="s">
        <v>9</v>
      </c>
      <c r="R9778" t="s">
        <v>122</v>
      </c>
      <c r="S9778" t="s">
        <v>127</v>
      </c>
      <c r="T9778">
        <v>12</v>
      </c>
      <c r="U9778" t="s">
        <v>475</v>
      </c>
      <c r="W9778" t="s">
        <v>386</v>
      </c>
    </row>
    <row r="9779" spans="1:23" x14ac:dyDescent="0.25">
      <c r="A9779" t="s">
        <v>492</v>
      </c>
      <c r="B9779" s="1">
        <v>43573</v>
      </c>
      <c r="C9779">
        <v>-59.8</v>
      </c>
      <c r="D9779" t="s">
        <v>4217</v>
      </c>
      <c r="E9779" t="s">
        <v>4217</v>
      </c>
      <c r="F9779" t="s">
        <v>4218</v>
      </c>
      <c r="G9779" t="s">
        <v>105</v>
      </c>
      <c r="H9779" t="s">
        <v>28</v>
      </c>
      <c r="I9779" t="s">
        <v>28</v>
      </c>
      <c r="J9779" t="s">
        <v>4185</v>
      </c>
      <c r="K9779" t="s">
        <v>1307</v>
      </c>
      <c r="O9779" t="s">
        <v>105</v>
      </c>
      <c r="P9779" t="s">
        <v>9</v>
      </c>
      <c r="Q9779" t="s">
        <v>4219</v>
      </c>
      <c r="R9779" t="s">
        <v>122</v>
      </c>
      <c r="S9779" t="s">
        <v>124</v>
      </c>
      <c r="T9779">
        <v>1</v>
      </c>
      <c r="U9779" t="s">
        <v>475</v>
      </c>
      <c r="W9779" t="s">
        <v>386</v>
      </c>
    </row>
    <row r="9780" spans="1:23" x14ac:dyDescent="0.25">
      <c r="A9780" t="s">
        <v>533</v>
      </c>
      <c r="B9780" s="1">
        <v>43573</v>
      </c>
      <c r="C9780">
        <v>114.7</v>
      </c>
      <c r="D9780" t="s">
        <v>36</v>
      </c>
      <c r="E9780" t="s">
        <v>36</v>
      </c>
      <c r="F9780" t="s">
        <v>4212</v>
      </c>
      <c r="G9780" t="s">
        <v>55</v>
      </c>
      <c r="H9780" t="s">
        <v>18</v>
      </c>
      <c r="I9780" t="s">
        <v>18</v>
      </c>
      <c r="J9780" t="s">
        <v>9</v>
      </c>
      <c r="O9780" t="s">
        <v>55</v>
      </c>
      <c r="P9780" t="s">
        <v>9</v>
      </c>
      <c r="Q9780" t="s">
        <v>9</v>
      </c>
      <c r="R9780" t="s">
        <v>224</v>
      </c>
      <c r="S9780" t="s">
        <v>126</v>
      </c>
      <c r="T9780">
        <v>12</v>
      </c>
      <c r="U9780" t="s">
        <v>475</v>
      </c>
      <c r="W9780" t="s">
        <v>386</v>
      </c>
    </row>
    <row r="9781" spans="1:23" x14ac:dyDescent="0.25">
      <c r="A9781" t="s">
        <v>492</v>
      </c>
      <c r="B9781" s="1">
        <v>43573</v>
      </c>
      <c r="C9781">
        <v>-1</v>
      </c>
      <c r="D9781" t="s">
        <v>2552</v>
      </c>
      <c r="E9781" t="s">
        <v>2552</v>
      </c>
      <c r="F9781" t="s">
        <v>4208</v>
      </c>
      <c r="G9781" t="s">
        <v>105</v>
      </c>
      <c r="H9781" t="s">
        <v>28</v>
      </c>
      <c r="I9781" t="s">
        <v>28</v>
      </c>
      <c r="J9781" t="s">
        <v>4185</v>
      </c>
      <c r="K9781" t="s">
        <v>1285</v>
      </c>
      <c r="O9781" t="s">
        <v>105</v>
      </c>
      <c r="P9781" t="s">
        <v>9</v>
      </c>
      <c r="Q9781" t="s">
        <v>4209</v>
      </c>
      <c r="R9781" t="s">
        <v>122</v>
      </c>
      <c r="S9781" t="s">
        <v>124</v>
      </c>
      <c r="T9781">
        <v>1</v>
      </c>
      <c r="U9781" t="s">
        <v>475</v>
      </c>
      <c r="W9781" t="s">
        <v>386</v>
      </c>
    </row>
    <row r="9782" spans="1:23" x14ac:dyDescent="0.25">
      <c r="A9782" t="s">
        <v>544</v>
      </c>
      <c r="B9782" s="1">
        <v>43573</v>
      </c>
      <c r="C9782">
        <v>-171.67</v>
      </c>
      <c r="D9782" t="s">
        <v>4213</v>
      </c>
      <c r="E9782" t="s">
        <v>4213</v>
      </c>
      <c r="F9782" t="s">
        <v>4214</v>
      </c>
      <c r="G9782" t="s">
        <v>105</v>
      </c>
      <c r="H9782" t="s">
        <v>28</v>
      </c>
      <c r="I9782" t="s">
        <v>28</v>
      </c>
      <c r="J9782" t="s">
        <v>4185</v>
      </c>
      <c r="K9782" t="s">
        <v>1280</v>
      </c>
      <c r="O9782" t="s">
        <v>105</v>
      </c>
      <c r="P9782" t="s">
        <v>9</v>
      </c>
      <c r="Q9782" t="s">
        <v>4192</v>
      </c>
      <c r="R9782" t="s">
        <v>122</v>
      </c>
      <c r="S9782" t="s">
        <v>124</v>
      </c>
      <c r="T9782">
        <v>1</v>
      </c>
      <c r="U9782" t="s">
        <v>475</v>
      </c>
      <c r="W9782" t="s">
        <v>386</v>
      </c>
    </row>
    <row r="9783" spans="1:23" x14ac:dyDescent="0.25">
      <c r="A9783" t="s">
        <v>492</v>
      </c>
      <c r="B9783" s="1">
        <v>43573</v>
      </c>
      <c r="C9783">
        <v>-1042</v>
      </c>
      <c r="D9783" t="s">
        <v>4210</v>
      </c>
      <c r="E9783" t="s">
        <v>4210</v>
      </c>
      <c r="F9783" t="s">
        <v>4211</v>
      </c>
      <c r="G9783" t="s">
        <v>117</v>
      </c>
      <c r="H9783" t="s">
        <v>152</v>
      </c>
      <c r="I9783" t="s">
        <v>152</v>
      </c>
      <c r="J9783" t="s">
        <v>9</v>
      </c>
      <c r="O9783" t="s">
        <v>117</v>
      </c>
      <c r="P9783" t="s">
        <v>29</v>
      </c>
      <c r="Q9783" t="s">
        <v>9</v>
      </c>
      <c r="R9783" t="s">
        <v>122</v>
      </c>
      <c r="S9783" t="s">
        <v>127</v>
      </c>
      <c r="T9783">
        <v>1</v>
      </c>
      <c r="U9783" t="s">
        <v>475</v>
      </c>
      <c r="V9783" t="s">
        <v>284</v>
      </c>
      <c r="W9783" t="s">
        <v>1640</v>
      </c>
    </row>
    <row r="9784" spans="1:23" x14ac:dyDescent="0.25">
      <c r="A9784" t="s">
        <v>492</v>
      </c>
      <c r="B9784" s="1">
        <v>43572</v>
      </c>
      <c r="C9784">
        <v>-6.69</v>
      </c>
      <c r="D9784" t="s">
        <v>689</v>
      </c>
      <c r="E9784" t="s">
        <v>689</v>
      </c>
      <c r="F9784" t="s">
        <v>690</v>
      </c>
      <c r="G9784" t="s">
        <v>100</v>
      </c>
      <c r="H9784" t="s">
        <v>41</v>
      </c>
      <c r="I9784" t="s">
        <v>41</v>
      </c>
      <c r="J9784" t="s">
        <v>2385</v>
      </c>
      <c r="O9784" t="s">
        <v>100</v>
      </c>
      <c r="P9784" t="s">
        <v>29</v>
      </c>
      <c r="Q9784" t="s">
        <v>2412</v>
      </c>
      <c r="R9784" t="s">
        <v>122</v>
      </c>
      <c r="S9784" t="s">
        <v>127</v>
      </c>
      <c r="T9784">
        <v>12</v>
      </c>
      <c r="U9784" t="s">
        <v>475</v>
      </c>
      <c r="V9784" t="s">
        <v>280</v>
      </c>
      <c r="W9784" t="s">
        <v>1640</v>
      </c>
    </row>
    <row r="9785" spans="1:23" x14ac:dyDescent="0.25">
      <c r="A9785" t="s">
        <v>492</v>
      </c>
      <c r="B9785" s="1">
        <v>43572</v>
      </c>
      <c r="C9785">
        <v>-90.23</v>
      </c>
      <c r="D9785" t="s">
        <v>1798</v>
      </c>
      <c r="E9785" t="s">
        <v>1798</v>
      </c>
      <c r="F9785" t="s">
        <v>1799</v>
      </c>
      <c r="G9785" t="s">
        <v>13</v>
      </c>
      <c r="H9785" t="s">
        <v>40</v>
      </c>
      <c r="I9785" t="s">
        <v>40</v>
      </c>
      <c r="J9785" t="s">
        <v>9</v>
      </c>
      <c r="O9785" t="s">
        <v>13</v>
      </c>
      <c r="P9785" t="s">
        <v>9</v>
      </c>
      <c r="Q9785" t="s">
        <v>9</v>
      </c>
      <c r="R9785" t="s">
        <v>122</v>
      </c>
      <c r="S9785" t="s">
        <v>127</v>
      </c>
      <c r="T9785">
        <v>1</v>
      </c>
      <c r="U9785" t="s">
        <v>475</v>
      </c>
      <c r="W9785" t="s">
        <v>386</v>
      </c>
    </row>
    <row r="9786" spans="1:23" x14ac:dyDescent="0.25">
      <c r="A9786" t="s">
        <v>492</v>
      </c>
      <c r="B9786" s="1">
        <v>43572</v>
      </c>
      <c r="C9786">
        <v>-10.84</v>
      </c>
      <c r="D9786" t="s">
        <v>4217</v>
      </c>
      <c r="E9786" t="s">
        <v>4217</v>
      </c>
      <c r="F9786" t="s">
        <v>4220</v>
      </c>
      <c r="G9786" t="s">
        <v>105</v>
      </c>
      <c r="H9786" t="s">
        <v>28</v>
      </c>
      <c r="I9786" t="s">
        <v>28</v>
      </c>
      <c r="J9786" t="s">
        <v>4185</v>
      </c>
      <c r="K9786" t="s">
        <v>1298</v>
      </c>
      <c r="O9786" t="s">
        <v>105</v>
      </c>
      <c r="P9786" t="s">
        <v>9</v>
      </c>
      <c r="Q9786" t="s">
        <v>4221</v>
      </c>
      <c r="R9786" t="s">
        <v>122</v>
      </c>
      <c r="S9786" t="s">
        <v>124</v>
      </c>
      <c r="T9786">
        <v>1</v>
      </c>
      <c r="U9786" t="s">
        <v>475</v>
      </c>
      <c r="W9786" t="s">
        <v>386</v>
      </c>
    </row>
    <row r="9787" spans="1:23" x14ac:dyDescent="0.25">
      <c r="A9787" t="s">
        <v>19</v>
      </c>
      <c r="B9787" s="1">
        <v>43571</v>
      </c>
      <c r="C9787">
        <v>-67.36</v>
      </c>
      <c r="D9787" t="s">
        <v>46</v>
      </c>
      <c r="E9787" t="s">
        <v>46</v>
      </c>
      <c r="F9787" t="s">
        <v>3843</v>
      </c>
      <c r="G9787" t="s">
        <v>55</v>
      </c>
      <c r="H9787" t="s">
        <v>18</v>
      </c>
      <c r="I9787" t="s">
        <v>18</v>
      </c>
      <c r="J9787" t="s">
        <v>9</v>
      </c>
      <c r="O9787" t="s">
        <v>55</v>
      </c>
      <c r="P9787" t="s">
        <v>9</v>
      </c>
      <c r="Q9787" t="s">
        <v>9</v>
      </c>
      <c r="R9787" t="s">
        <v>224</v>
      </c>
      <c r="S9787" t="s">
        <v>126</v>
      </c>
      <c r="T9787">
        <v>12</v>
      </c>
      <c r="U9787" t="s">
        <v>475</v>
      </c>
      <c r="W9787" t="s">
        <v>386</v>
      </c>
    </row>
    <row r="9788" spans="1:23" x14ac:dyDescent="0.25">
      <c r="A9788" t="s">
        <v>19</v>
      </c>
      <c r="B9788" s="1">
        <v>43571</v>
      </c>
      <c r="C9788">
        <v>-94.31</v>
      </c>
      <c r="D9788" t="s">
        <v>701</v>
      </c>
      <c r="E9788" t="s">
        <v>701</v>
      </c>
      <c r="F9788" t="s">
        <v>4222</v>
      </c>
      <c r="G9788" t="s">
        <v>94</v>
      </c>
      <c r="H9788" t="s">
        <v>24</v>
      </c>
      <c r="I9788" t="s">
        <v>24</v>
      </c>
      <c r="J9788" t="s">
        <v>9</v>
      </c>
      <c r="O9788" t="s">
        <v>94</v>
      </c>
      <c r="P9788" t="s">
        <v>29</v>
      </c>
      <c r="Q9788" t="s">
        <v>9</v>
      </c>
      <c r="R9788" t="s">
        <v>122</v>
      </c>
      <c r="S9788" t="s">
        <v>127</v>
      </c>
      <c r="T9788">
        <v>12</v>
      </c>
      <c r="U9788" t="s">
        <v>475</v>
      </c>
      <c r="V9788" t="s">
        <v>265</v>
      </c>
      <c r="W9788" t="s">
        <v>1640</v>
      </c>
    </row>
    <row r="9789" spans="1:23" x14ac:dyDescent="0.25">
      <c r="A9789" t="s">
        <v>492</v>
      </c>
      <c r="B9789" s="1">
        <v>43571</v>
      </c>
      <c r="C9789">
        <v>-22.02</v>
      </c>
      <c r="D9789" t="s">
        <v>1037</v>
      </c>
      <c r="E9789" t="s">
        <v>1037</v>
      </c>
      <c r="F9789" t="s">
        <v>511</v>
      </c>
      <c r="G9789" t="s">
        <v>100</v>
      </c>
      <c r="H9789" t="s">
        <v>43</v>
      </c>
      <c r="I9789" t="s">
        <v>43</v>
      </c>
      <c r="J9789" t="s">
        <v>481</v>
      </c>
      <c r="O9789" t="s">
        <v>100</v>
      </c>
      <c r="P9789" t="s">
        <v>29</v>
      </c>
      <c r="Q9789" t="s">
        <v>2415</v>
      </c>
      <c r="R9789" t="s">
        <v>122</v>
      </c>
      <c r="S9789" t="s">
        <v>127</v>
      </c>
      <c r="T9789">
        <v>1</v>
      </c>
      <c r="U9789" t="s">
        <v>475</v>
      </c>
      <c r="V9789" t="s">
        <v>272</v>
      </c>
      <c r="W9789" t="s">
        <v>1640</v>
      </c>
    </row>
    <row r="9790" spans="1:23" x14ac:dyDescent="0.25">
      <c r="A9790" t="s">
        <v>508</v>
      </c>
      <c r="B9790" s="1">
        <v>43571</v>
      </c>
      <c r="C9790">
        <v>-2</v>
      </c>
      <c r="D9790" t="s">
        <v>4224</v>
      </c>
      <c r="E9790" t="s">
        <v>4224</v>
      </c>
      <c r="F9790" t="s">
        <v>4224</v>
      </c>
      <c r="G9790" t="s">
        <v>105</v>
      </c>
      <c r="H9790" t="s">
        <v>28</v>
      </c>
      <c r="I9790" t="s">
        <v>28</v>
      </c>
      <c r="J9790" t="s">
        <v>4185</v>
      </c>
      <c r="K9790" t="s">
        <v>1280</v>
      </c>
      <c r="O9790" t="s">
        <v>105</v>
      </c>
      <c r="P9790" t="s">
        <v>9</v>
      </c>
      <c r="Q9790" t="s">
        <v>4225</v>
      </c>
      <c r="R9790" t="s">
        <v>122</v>
      </c>
      <c r="S9790" t="s">
        <v>124</v>
      </c>
      <c r="T9790">
        <v>1</v>
      </c>
      <c r="U9790" t="s">
        <v>475</v>
      </c>
      <c r="W9790" t="s">
        <v>386</v>
      </c>
    </row>
    <row r="9791" spans="1:23" x14ac:dyDescent="0.25">
      <c r="A9791" t="s">
        <v>492</v>
      </c>
      <c r="B9791" s="1">
        <v>43571</v>
      </c>
      <c r="C9791">
        <v>-4.32</v>
      </c>
      <c r="D9791" t="s">
        <v>4962</v>
      </c>
      <c r="E9791" t="s">
        <v>4962</v>
      </c>
      <c r="F9791" t="s">
        <v>4226</v>
      </c>
      <c r="G9791" t="s">
        <v>105</v>
      </c>
      <c r="H9791" t="s">
        <v>28</v>
      </c>
      <c r="I9791" t="s">
        <v>28</v>
      </c>
      <c r="J9791" t="s">
        <v>4185</v>
      </c>
      <c r="K9791" t="s">
        <v>1280</v>
      </c>
      <c r="O9791" t="s">
        <v>105</v>
      </c>
      <c r="P9791" t="s">
        <v>9</v>
      </c>
      <c r="Q9791" t="s">
        <v>4963</v>
      </c>
      <c r="R9791" t="s">
        <v>122</v>
      </c>
      <c r="S9791" t="s">
        <v>124</v>
      </c>
      <c r="T9791">
        <v>1</v>
      </c>
      <c r="U9791" t="s">
        <v>475</v>
      </c>
      <c r="W9791" t="s">
        <v>386</v>
      </c>
    </row>
    <row r="9792" spans="1:23" x14ac:dyDescent="0.25">
      <c r="A9792" t="s">
        <v>492</v>
      </c>
      <c r="B9792" s="1">
        <v>43571</v>
      </c>
      <c r="C9792">
        <v>-51.15</v>
      </c>
      <c r="D9792" t="s">
        <v>3212</v>
      </c>
      <c r="E9792" t="s">
        <v>3212</v>
      </c>
      <c r="F9792" t="s">
        <v>4228</v>
      </c>
      <c r="G9792" t="s">
        <v>13</v>
      </c>
      <c r="H9792" t="s">
        <v>38</v>
      </c>
      <c r="I9792" t="s">
        <v>38</v>
      </c>
      <c r="J9792" t="s">
        <v>4229</v>
      </c>
      <c r="O9792" t="s">
        <v>13</v>
      </c>
      <c r="P9792" t="s">
        <v>9</v>
      </c>
      <c r="Q9792" t="s">
        <v>4230</v>
      </c>
      <c r="R9792" t="s">
        <v>122</v>
      </c>
      <c r="S9792" t="s">
        <v>127</v>
      </c>
      <c r="T9792">
        <v>12</v>
      </c>
      <c r="U9792" t="s">
        <v>475</v>
      </c>
      <c r="W9792" t="s">
        <v>386</v>
      </c>
    </row>
    <row r="9793" spans="1:23" x14ac:dyDescent="0.25">
      <c r="A9793" t="s">
        <v>492</v>
      </c>
      <c r="B9793" s="1">
        <v>43571</v>
      </c>
      <c r="C9793">
        <v>-107.88</v>
      </c>
      <c r="D9793" t="s">
        <v>4962</v>
      </c>
      <c r="E9793" t="s">
        <v>4962</v>
      </c>
      <c r="F9793" t="s">
        <v>4223</v>
      </c>
      <c r="G9793" t="s">
        <v>105</v>
      </c>
      <c r="H9793" t="s">
        <v>28</v>
      </c>
      <c r="I9793" t="s">
        <v>28</v>
      </c>
      <c r="J9793" t="s">
        <v>4185</v>
      </c>
      <c r="K9793" t="s">
        <v>1307</v>
      </c>
      <c r="O9793" t="s">
        <v>105</v>
      </c>
      <c r="P9793" t="s">
        <v>9</v>
      </c>
      <c r="Q9793" t="s">
        <v>4219</v>
      </c>
      <c r="R9793" t="s">
        <v>122</v>
      </c>
      <c r="S9793" t="s">
        <v>124</v>
      </c>
      <c r="T9793">
        <v>1</v>
      </c>
      <c r="U9793" t="s">
        <v>475</v>
      </c>
      <c r="W9793" t="s">
        <v>386</v>
      </c>
    </row>
    <row r="9794" spans="1:23" x14ac:dyDescent="0.25">
      <c r="A9794" t="s">
        <v>492</v>
      </c>
      <c r="B9794" s="1">
        <v>43571</v>
      </c>
      <c r="C9794">
        <v>-27.02</v>
      </c>
      <c r="D9794" t="s">
        <v>4962</v>
      </c>
      <c r="E9794" t="s">
        <v>4962</v>
      </c>
      <c r="F9794" t="s">
        <v>4226</v>
      </c>
      <c r="G9794" t="s">
        <v>117</v>
      </c>
      <c r="H9794" t="s">
        <v>44</v>
      </c>
      <c r="I9794" t="s">
        <v>44</v>
      </c>
      <c r="J9794" t="s">
        <v>9</v>
      </c>
      <c r="O9794" t="s">
        <v>117</v>
      </c>
      <c r="P9794" t="s">
        <v>9</v>
      </c>
      <c r="Q9794" t="s">
        <v>4231</v>
      </c>
      <c r="R9794" t="s">
        <v>122</v>
      </c>
      <c r="S9794" t="s">
        <v>127</v>
      </c>
      <c r="T9794">
        <v>12</v>
      </c>
      <c r="U9794" t="s">
        <v>475</v>
      </c>
      <c r="W9794" t="s">
        <v>386</v>
      </c>
    </row>
    <row r="9795" spans="1:23" x14ac:dyDescent="0.25">
      <c r="A9795" t="s">
        <v>492</v>
      </c>
      <c r="B9795" s="1">
        <v>43570</v>
      </c>
      <c r="C9795">
        <v>-292</v>
      </c>
      <c r="D9795" t="s">
        <v>3347</v>
      </c>
      <c r="E9795" t="s">
        <v>3347</v>
      </c>
      <c r="F9795" t="s">
        <v>3348</v>
      </c>
      <c r="G9795" t="s">
        <v>117</v>
      </c>
      <c r="H9795" t="s">
        <v>45</v>
      </c>
      <c r="I9795" t="s">
        <v>45</v>
      </c>
      <c r="J9795" t="s">
        <v>9</v>
      </c>
      <c r="O9795" t="s">
        <v>117</v>
      </c>
      <c r="P9795" t="s">
        <v>9</v>
      </c>
      <c r="Q9795" t="s">
        <v>9</v>
      </c>
      <c r="R9795" t="s">
        <v>122</v>
      </c>
      <c r="S9795" t="s">
        <v>127</v>
      </c>
      <c r="T9795">
        <v>12</v>
      </c>
      <c r="U9795" t="s">
        <v>475</v>
      </c>
      <c r="W9795" t="s">
        <v>386</v>
      </c>
    </row>
    <row r="9796" spans="1:23" x14ac:dyDescent="0.25">
      <c r="A9796" t="s">
        <v>34</v>
      </c>
      <c r="B9796" s="1">
        <v>43570</v>
      </c>
      <c r="C9796">
        <v>67.36</v>
      </c>
      <c r="D9796" t="s">
        <v>46</v>
      </c>
      <c r="E9796" t="s">
        <v>46</v>
      </c>
      <c r="F9796" t="s">
        <v>703</v>
      </c>
      <c r="G9796" t="s">
        <v>55</v>
      </c>
      <c r="H9796" t="s">
        <v>18</v>
      </c>
      <c r="I9796" t="s">
        <v>18</v>
      </c>
      <c r="J9796" t="s">
        <v>9</v>
      </c>
      <c r="O9796" t="s">
        <v>55</v>
      </c>
      <c r="P9796" t="s">
        <v>9</v>
      </c>
      <c r="Q9796" t="s">
        <v>9</v>
      </c>
      <c r="R9796" t="s">
        <v>224</v>
      </c>
      <c r="S9796" t="s">
        <v>126</v>
      </c>
      <c r="T9796">
        <v>12</v>
      </c>
      <c r="U9796" t="s">
        <v>475</v>
      </c>
      <c r="W9796" t="s">
        <v>386</v>
      </c>
    </row>
    <row r="9797" spans="1:23" x14ac:dyDescent="0.25">
      <c r="A9797" t="s">
        <v>34</v>
      </c>
      <c r="B9797" s="1">
        <v>43570</v>
      </c>
      <c r="C9797">
        <v>-14.02</v>
      </c>
      <c r="D9797" t="s">
        <v>491</v>
      </c>
      <c r="E9797" t="s">
        <v>491</v>
      </c>
      <c r="F9797" t="s">
        <v>4236</v>
      </c>
      <c r="G9797" t="s">
        <v>88</v>
      </c>
      <c r="H9797" t="s">
        <v>50</v>
      </c>
      <c r="I9797" t="s">
        <v>50</v>
      </c>
      <c r="J9797" t="s">
        <v>9</v>
      </c>
      <c r="K9797" t="s">
        <v>9</v>
      </c>
      <c r="L9797" t="s">
        <v>9</v>
      </c>
      <c r="M9797" t="s">
        <v>4237</v>
      </c>
      <c r="O9797" t="s">
        <v>88</v>
      </c>
      <c r="P9797" t="s">
        <v>3850</v>
      </c>
      <c r="Q9797" t="s">
        <v>4238</v>
      </c>
      <c r="R9797" t="s">
        <v>122</v>
      </c>
      <c r="S9797" t="s">
        <v>124</v>
      </c>
      <c r="T9797">
        <v>1</v>
      </c>
      <c r="U9797" t="s">
        <v>475</v>
      </c>
      <c r="W9797" t="s">
        <v>386</v>
      </c>
    </row>
    <row r="9798" spans="1:23" x14ac:dyDescent="0.25">
      <c r="A9798" t="s">
        <v>19</v>
      </c>
      <c r="B9798" s="1">
        <v>43570</v>
      </c>
      <c r="C9798">
        <v>-2850</v>
      </c>
      <c r="D9798" t="s">
        <v>921</v>
      </c>
      <c r="E9798" t="s">
        <v>921</v>
      </c>
      <c r="F9798" t="s">
        <v>3985</v>
      </c>
      <c r="G9798" t="s">
        <v>121</v>
      </c>
      <c r="H9798" t="s">
        <v>48</v>
      </c>
      <c r="I9798" t="s">
        <v>48</v>
      </c>
      <c r="J9798" t="s">
        <v>3717</v>
      </c>
      <c r="K9798" t="s">
        <v>9</v>
      </c>
      <c r="L9798" t="s">
        <v>9</v>
      </c>
      <c r="M9798" t="s">
        <v>4240</v>
      </c>
      <c r="O9798" t="s">
        <v>121</v>
      </c>
      <c r="P9798" t="s">
        <v>9</v>
      </c>
      <c r="Q9798" t="s">
        <v>4243</v>
      </c>
      <c r="R9798" t="s">
        <v>122</v>
      </c>
      <c r="S9798" t="s">
        <v>127</v>
      </c>
      <c r="T9798">
        <v>1</v>
      </c>
      <c r="U9798" t="s">
        <v>475</v>
      </c>
      <c r="W9798" t="s">
        <v>386</v>
      </c>
    </row>
    <row r="9799" spans="1:23" x14ac:dyDescent="0.25">
      <c r="A9799" t="s">
        <v>19</v>
      </c>
      <c r="B9799" s="1">
        <v>43570</v>
      </c>
      <c r="C9799">
        <v>3549.76</v>
      </c>
      <c r="D9799" t="s">
        <v>719</v>
      </c>
      <c r="E9799" t="s">
        <v>719</v>
      </c>
      <c r="F9799" t="s">
        <v>3851</v>
      </c>
      <c r="G9799" t="s">
        <v>92</v>
      </c>
      <c r="H9799" t="s">
        <v>30</v>
      </c>
      <c r="I9799" t="s">
        <v>30</v>
      </c>
      <c r="J9799" t="s">
        <v>9</v>
      </c>
      <c r="O9799" t="s">
        <v>92</v>
      </c>
      <c r="P9799" t="s">
        <v>9</v>
      </c>
      <c r="Q9799" t="s">
        <v>9</v>
      </c>
      <c r="R9799" t="s">
        <v>92</v>
      </c>
      <c r="S9799" t="s">
        <v>127</v>
      </c>
      <c r="T9799">
        <v>12</v>
      </c>
      <c r="U9799" t="s">
        <v>475</v>
      </c>
      <c r="W9799" t="s">
        <v>386</v>
      </c>
    </row>
    <row r="9800" spans="1:23" x14ac:dyDescent="0.25">
      <c r="A9800" t="s">
        <v>492</v>
      </c>
      <c r="B9800" s="1">
        <v>43570</v>
      </c>
      <c r="C9800">
        <v>25</v>
      </c>
      <c r="D9800" t="s">
        <v>536</v>
      </c>
      <c r="E9800" t="s">
        <v>536</v>
      </c>
      <c r="F9800" t="s">
        <v>537</v>
      </c>
      <c r="G9800" t="s">
        <v>92</v>
      </c>
      <c r="H9800" t="s">
        <v>49</v>
      </c>
      <c r="I9800" t="s">
        <v>49</v>
      </c>
      <c r="J9800" t="s">
        <v>9</v>
      </c>
      <c r="O9800" t="s">
        <v>92</v>
      </c>
      <c r="P9800" t="s">
        <v>9</v>
      </c>
      <c r="Q9800" t="s">
        <v>9</v>
      </c>
      <c r="R9800" t="s">
        <v>92</v>
      </c>
      <c r="S9800" t="s">
        <v>127</v>
      </c>
      <c r="T9800">
        <v>12</v>
      </c>
      <c r="U9800" t="s">
        <v>475</v>
      </c>
      <c r="W9800" t="s">
        <v>386</v>
      </c>
    </row>
    <row r="9801" spans="1:23" x14ac:dyDescent="0.25">
      <c r="A9801" t="s">
        <v>19</v>
      </c>
      <c r="B9801" s="1">
        <v>43570</v>
      </c>
      <c r="C9801">
        <v>-420</v>
      </c>
      <c r="D9801" t="s">
        <v>3986</v>
      </c>
      <c r="E9801" t="s">
        <v>3986</v>
      </c>
      <c r="F9801" t="s">
        <v>3985</v>
      </c>
      <c r="G9801" t="s">
        <v>117</v>
      </c>
      <c r="H9801" t="s">
        <v>47</v>
      </c>
      <c r="I9801" t="s">
        <v>47</v>
      </c>
      <c r="J9801" t="s">
        <v>9</v>
      </c>
      <c r="K9801" t="s">
        <v>9</v>
      </c>
      <c r="L9801" t="s">
        <v>9</v>
      </c>
      <c r="M9801" t="s">
        <v>4240</v>
      </c>
      <c r="O9801" t="s">
        <v>117</v>
      </c>
      <c r="P9801" t="s">
        <v>29</v>
      </c>
      <c r="Q9801" t="s">
        <v>4241</v>
      </c>
      <c r="R9801" t="s">
        <v>122</v>
      </c>
      <c r="S9801" t="s">
        <v>127</v>
      </c>
      <c r="T9801">
        <v>12</v>
      </c>
      <c r="U9801" t="s">
        <v>475</v>
      </c>
      <c r="V9801" t="s">
        <v>284</v>
      </c>
      <c r="W9801" t="s">
        <v>1640</v>
      </c>
    </row>
    <row r="9802" spans="1:23" x14ac:dyDescent="0.25">
      <c r="A9802" t="s">
        <v>508</v>
      </c>
      <c r="B9802" s="1">
        <v>43570</v>
      </c>
      <c r="C9802">
        <v>-3</v>
      </c>
      <c r="D9802" t="s">
        <v>1323</v>
      </c>
      <c r="E9802" t="s">
        <v>1323</v>
      </c>
      <c r="F9802" t="s">
        <v>4239</v>
      </c>
      <c r="G9802" t="s">
        <v>105</v>
      </c>
      <c r="H9802" t="s">
        <v>28</v>
      </c>
      <c r="I9802" t="s">
        <v>28</v>
      </c>
      <c r="J9802" t="s">
        <v>4185</v>
      </c>
      <c r="K9802" t="s">
        <v>1280</v>
      </c>
      <c r="O9802" t="s">
        <v>105</v>
      </c>
      <c r="P9802" t="s">
        <v>9</v>
      </c>
      <c r="Q9802" t="s">
        <v>4192</v>
      </c>
      <c r="R9802" t="s">
        <v>122</v>
      </c>
      <c r="S9802" t="s">
        <v>124</v>
      </c>
      <c r="T9802">
        <v>1</v>
      </c>
      <c r="U9802" t="s">
        <v>475</v>
      </c>
      <c r="W9802" t="s">
        <v>386</v>
      </c>
    </row>
    <row r="9803" spans="1:23" x14ac:dyDescent="0.25">
      <c r="A9803" t="s">
        <v>544</v>
      </c>
      <c r="B9803" s="1">
        <v>43570</v>
      </c>
      <c r="C9803">
        <v>-10.84</v>
      </c>
      <c r="D9803" t="s">
        <v>1282</v>
      </c>
      <c r="E9803" t="s">
        <v>1282</v>
      </c>
      <c r="F9803" t="s">
        <v>4232</v>
      </c>
      <c r="G9803" t="s">
        <v>104</v>
      </c>
      <c r="H9803" t="s">
        <v>7</v>
      </c>
      <c r="I9803" t="s">
        <v>7</v>
      </c>
      <c r="J9803" t="s">
        <v>4227</v>
      </c>
      <c r="O9803" t="s">
        <v>104</v>
      </c>
      <c r="P9803" t="s">
        <v>9</v>
      </c>
      <c r="Q9803" t="s">
        <v>4233</v>
      </c>
      <c r="R9803" t="s">
        <v>122</v>
      </c>
      <c r="S9803" t="s">
        <v>127</v>
      </c>
      <c r="T9803">
        <v>12</v>
      </c>
      <c r="U9803" t="s">
        <v>475</v>
      </c>
      <c r="W9803" t="s">
        <v>386</v>
      </c>
    </row>
    <row r="9804" spans="1:23" x14ac:dyDescent="0.25">
      <c r="A9804" t="s">
        <v>544</v>
      </c>
      <c r="B9804" s="1">
        <v>43570</v>
      </c>
      <c r="C9804">
        <v>-5.39</v>
      </c>
      <c r="D9804" t="s">
        <v>4234</v>
      </c>
      <c r="E9804" t="s">
        <v>4234</v>
      </c>
      <c r="F9804" t="s">
        <v>4235</v>
      </c>
      <c r="G9804" t="s">
        <v>105</v>
      </c>
      <c r="H9804" t="s">
        <v>28</v>
      </c>
      <c r="I9804" t="s">
        <v>28</v>
      </c>
      <c r="J9804" t="s">
        <v>4185</v>
      </c>
      <c r="K9804" t="s">
        <v>1280</v>
      </c>
      <c r="O9804" t="s">
        <v>105</v>
      </c>
      <c r="P9804" t="s">
        <v>9</v>
      </c>
      <c r="Q9804" t="s">
        <v>4192</v>
      </c>
      <c r="R9804" t="s">
        <v>122</v>
      </c>
      <c r="S9804" t="s">
        <v>124</v>
      </c>
      <c r="T9804">
        <v>1</v>
      </c>
      <c r="U9804" t="s">
        <v>475</v>
      </c>
      <c r="W9804" t="s">
        <v>386</v>
      </c>
    </row>
    <row r="9805" spans="1:23" x14ac:dyDescent="0.25">
      <c r="A9805" t="s">
        <v>544</v>
      </c>
      <c r="B9805" s="1">
        <v>43570</v>
      </c>
      <c r="C9805">
        <v>-3.78</v>
      </c>
      <c r="D9805" t="s">
        <v>4962</v>
      </c>
      <c r="E9805" t="s">
        <v>4962</v>
      </c>
      <c r="F9805" t="s">
        <v>4242</v>
      </c>
      <c r="G9805" t="s">
        <v>105</v>
      </c>
      <c r="H9805" t="s">
        <v>28</v>
      </c>
      <c r="I9805" t="s">
        <v>28</v>
      </c>
      <c r="J9805" t="s">
        <v>4185</v>
      </c>
      <c r="K9805" t="s">
        <v>1280</v>
      </c>
      <c r="O9805" t="s">
        <v>105</v>
      </c>
      <c r="P9805" t="s">
        <v>9</v>
      </c>
      <c r="Q9805" t="s">
        <v>4192</v>
      </c>
      <c r="R9805" t="s">
        <v>122</v>
      </c>
      <c r="S9805" t="s">
        <v>124</v>
      </c>
      <c r="T9805">
        <v>1</v>
      </c>
      <c r="U9805" t="s">
        <v>475</v>
      </c>
      <c r="W9805" t="s">
        <v>386</v>
      </c>
    </row>
    <row r="9806" spans="1:23" x14ac:dyDescent="0.25">
      <c r="A9806" t="s">
        <v>34</v>
      </c>
      <c r="B9806" s="1">
        <v>43569</v>
      </c>
      <c r="C9806">
        <v>-29.72</v>
      </c>
      <c r="D9806" t="s">
        <v>491</v>
      </c>
      <c r="E9806" t="s">
        <v>491</v>
      </c>
      <c r="F9806" t="s">
        <v>4244</v>
      </c>
      <c r="G9806" t="s">
        <v>121</v>
      </c>
      <c r="H9806" t="s">
        <v>483</v>
      </c>
      <c r="I9806" t="s">
        <v>483</v>
      </c>
      <c r="J9806" t="s">
        <v>9</v>
      </c>
      <c r="K9806" t="s">
        <v>9</v>
      </c>
      <c r="L9806" t="s">
        <v>9</v>
      </c>
      <c r="M9806" t="s">
        <v>4245</v>
      </c>
      <c r="O9806" t="s">
        <v>121</v>
      </c>
      <c r="P9806" t="s">
        <v>3850</v>
      </c>
      <c r="Q9806" t="s">
        <v>4246</v>
      </c>
      <c r="R9806" t="s">
        <v>122</v>
      </c>
      <c r="S9806" t="s">
        <v>127</v>
      </c>
      <c r="T9806">
        <v>12</v>
      </c>
      <c r="U9806" t="s">
        <v>475</v>
      </c>
      <c r="W9806" t="s">
        <v>386</v>
      </c>
    </row>
    <row r="9807" spans="1:23" x14ac:dyDescent="0.25">
      <c r="A9807" t="s">
        <v>508</v>
      </c>
      <c r="B9807" s="1">
        <v>43569</v>
      </c>
      <c r="C9807">
        <v>-17.600000000000001</v>
      </c>
      <c r="D9807" t="s">
        <v>491</v>
      </c>
      <c r="E9807" t="s">
        <v>491</v>
      </c>
      <c r="F9807" t="s">
        <v>491</v>
      </c>
      <c r="G9807" t="s">
        <v>121</v>
      </c>
      <c r="H9807" t="s">
        <v>483</v>
      </c>
      <c r="I9807" t="s">
        <v>483</v>
      </c>
      <c r="J9807" t="s">
        <v>9</v>
      </c>
      <c r="K9807" t="s">
        <v>9</v>
      </c>
      <c r="L9807" t="s">
        <v>9</v>
      </c>
      <c r="M9807" t="s">
        <v>4248</v>
      </c>
      <c r="O9807" t="s">
        <v>121</v>
      </c>
      <c r="P9807" t="s">
        <v>3978</v>
      </c>
      <c r="Q9807" t="s">
        <v>4249</v>
      </c>
      <c r="R9807" t="s">
        <v>122</v>
      </c>
      <c r="S9807" t="s">
        <v>127</v>
      </c>
      <c r="T9807">
        <v>12</v>
      </c>
      <c r="U9807" t="s">
        <v>475</v>
      </c>
      <c r="W9807" t="s">
        <v>386</v>
      </c>
    </row>
    <row r="9808" spans="1:23" x14ac:dyDescent="0.25">
      <c r="A9808" t="s">
        <v>508</v>
      </c>
      <c r="B9808" s="1">
        <v>43569</v>
      </c>
      <c r="C9808">
        <v>17.600000000000001</v>
      </c>
      <c r="D9808" t="s">
        <v>491</v>
      </c>
      <c r="E9808" t="s">
        <v>491</v>
      </c>
      <c r="F9808" t="s">
        <v>4250</v>
      </c>
      <c r="G9808" t="s">
        <v>92</v>
      </c>
      <c r="H9808" t="s">
        <v>49</v>
      </c>
      <c r="I9808" t="s">
        <v>49</v>
      </c>
      <c r="J9808" t="s">
        <v>9</v>
      </c>
      <c r="K9808" t="s">
        <v>9</v>
      </c>
      <c r="L9808" t="s">
        <v>9</v>
      </c>
      <c r="M9808" t="s">
        <v>4248</v>
      </c>
      <c r="O9808" t="s">
        <v>92</v>
      </c>
      <c r="P9808" t="s">
        <v>509</v>
      </c>
      <c r="Q9808" t="s">
        <v>4249</v>
      </c>
      <c r="R9808" t="s">
        <v>92</v>
      </c>
      <c r="S9808" t="s">
        <v>127</v>
      </c>
      <c r="T9808">
        <v>12</v>
      </c>
      <c r="U9808" t="s">
        <v>475</v>
      </c>
      <c r="W9808" t="s">
        <v>386</v>
      </c>
    </row>
    <row r="9809" spans="1:23" x14ac:dyDescent="0.25">
      <c r="A9809" t="s">
        <v>508</v>
      </c>
      <c r="B9809" s="1">
        <v>43569</v>
      </c>
      <c r="C9809">
        <v>-2</v>
      </c>
      <c r="D9809" t="s">
        <v>497</v>
      </c>
      <c r="E9809" t="s">
        <v>497</v>
      </c>
      <c r="F9809" t="s">
        <v>497</v>
      </c>
      <c r="G9809" t="s">
        <v>105</v>
      </c>
      <c r="H9809" t="s">
        <v>28</v>
      </c>
      <c r="I9809" t="s">
        <v>28</v>
      </c>
      <c r="J9809" t="s">
        <v>4185</v>
      </c>
      <c r="K9809" t="s">
        <v>1280</v>
      </c>
      <c r="O9809" t="s">
        <v>105</v>
      </c>
      <c r="P9809" t="s">
        <v>9</v>
      </c>
      <c r="Q9809" t="s">
        <v>4251</v>
      </c>
      <c r="R9809" t="s">
        <v>122</v>
      </c>
      <c r="S9809" t="s">
        <v>124</v>
      </c>
      <c r="T9809">
        <v>1</v>
      </c>
      <c r="U9809" t="s">
        <v>475</v>
      </c>
      <c r="W9809" t="s">
        <v>386</v>
      </c>
    </row>
    <row r="9810" spans="1:23" x14ac:dyDescent="0.25">
      <c r="A9810" t="s">
        <v>34</v>
      </c>
      <c r="B9810" s="1">
        <v>43569</v>
      </c>
      <c r="C9810">
        <v>-9.91</v>
      </c>
      <c r="D9810" t="s">
        <v>491</v>
      </c>
      <c r="E9810" t="s">
        <v>491</v>
      </c>
      <c r="F9810" t="s">
        <v>4247</v>
      </c>
      <c r="G9810" t="s">
        <v>121</v>
      </c>
      <c r="H9810" t="s">
        <v>483</v>
      </c>
      <c r="I9810" t="s">
        <v>483</v>
      </c>
      <c r="J9810" t="s">
        <v>9</v>
      </c>
      <c r="K9810" t="s">
        <v>9</v>
      </c>
      <c r="L9810" t="s">
        <v>9</v>
      </c>
      <c r="M9810" t="s">
        <v>4248</v>
      </c>
      <c r="O9810" t="s">
        <v>121</v>
      </c>
      <c r="P9810" t="s">
        <v>3850</v>
      </c>
      <c r="Q9810" t="s">
        <v>4249</v>
      </c>
      <c r="R9810" t="s">
        <v>122</v>
      </c>
      <c r="S9810" t="s">
        <v>127</v>
      </c>
      <c r="T9810">
        <v>12</v>
      </c>
      <c r="U9810" t="s">
        <v>475</v>
      </c>
      <c r="W9810" t="s">
        <v>386</v>
      </c>
    </row>
    <row r="9811" spans="1:23" x14ac:dyDescent="0.25">
      <c r="A9811" t="s">
        <v>492</v>
      </c>
      <c r="B9811" s="1">
        <v>43568</v>
      </c>
      <c r="C9811">
        <v>-625.1</v>
      </c>
      <c r="D9811" t="s">
        <v>2471</v>
      </c>
      <c r="E9811" t="s">
        <v>2471</v>
      </c>
      <c r="F9811" t="s">
        <v>2137</v>
      </c>
      <c r="G9811" t="s">
        <v>117</v>
      </c>
      <c r="H9811" t="s">
        <v>152</v>
      </c>
      <c r="I9811" t="s">
        <v>152</v>
      </c>
      <c r="J9811" t="s">
        <v>9</v>
      </c>
      <c r="O9811" t="s">
        <v>117</v>
      </c>
      <c r="P9811" t="s">
        <v>29</v>
      </c>
      <c r="Q9811" t="s">
        <v>4253</v>
      </c>
      <c r="R9811" t="s">
        <v>122</v>
      </c>
      <c r="S9811" t="s">
        <v>127</v>
      </c>
      <c r="T9811">
        <v>1</v>
      </c>
      <c r="U9811" t="s">
        <v>475</v>
      </c>
      <c r="V9811" t="s">
        <v>284</v>
      </c>
      <c r="W9811" t="s">
        <v>1640</v>
      </c>
    </row>
    <row r="9812" spans="1:23" x14ac:dyDescent="0.25">
      <c r="A9812" t="s">
        <v>492</v>
      </c>
      <c r="B9812" s="1">
        <v>43568</v>
      </c>
      <c r="C9812">
        <v>-45</v>
      </c>
      <c r="D9812" t="s">
        <v>506</v>
      </c>
      <c r="E9812" t="s">
        <v>506</v>
      </c>
      <c r="F9812" t="s">
        <v>507</v>
      </c>
      <c r="G9812" t="s">
        <v>118</v>
      </c>
      <c r="H9812" t="s">
        <v>52</v>
      </c>
      <c r="I9812" t="s">
        <v>52</v>
      </c>
      <c r="J9812" t="s">
        <v>9</v>
      </c>
      <c r="O9812" t="s">
        <v>118</v>
      </c>
      <c r="P9812" t="s">
        <v>9</v>
      </c>
      <c r="Q9812" t="s">
        <v>9</v>
      </c>
      <c r="R9812" t="s">
        <v>122</v>
      </c>
      <c r="S9812" t="s">
        <v>127</v>
      </c>
      <c r="T9812">
        <v>12</v>
      </c>
      <c r="U9812" t="s">
        <v>475</v>
      </c>
      <c r="W9812" t="s">
        <v>386</v>
      </c>
    </row>
    <row r="9813" spans="1:23" x14ac:dyDescent="0.25">
      <c r="A9813" t="s">
        <v>492</v>
      </c>
      <c r="B9813" s="1">
        <v>43568</v>
      </c>
      <c r="C9813">
        <v>-17.21</v>
      </c>
      <c r="D9813" t="s">
        <v>4255</v>
      </c>
      <c r="E9813" t="s">
        <v>4255</v>
      </c>
      <c r="F9813" t="s">
        <v>4256</v>
      </c>
      <c r="G9813" t="s">
        <v>117</v>
      </c>
      <c r="H9813" t="s">
        <v>44</v>
      </c>
      <c r="I9813" t="s">
        <v>44</v>
      </c>
      <c r="J9813" t="s">
        <v>9</v>
      </c>
      <c r="O9813" t="s">
        <v>117</v>
      </c>
      <c r="P9813" t="s">
        <v>9</v>
      </c>
      <c r="Q9813" t="s">
        <v>4257</v>
      </c>
      <c r="R9813" t="s">
        <v>122</v>
      </c>
      <c r="S9813" t="s">
        <v>127</v>
      </c>
      <c r="T9813">
        <v>12</v>
      </c>
      <c r="U9813" t="s">
        <v>475</v>
      </c>
      <c r="W9813" t="s">
        <v>386</v>
      </c>
    </row>
    <row r="9814" spans="1:23" x14ac:dyDescent="0.25">
      <c r="A9814" t="s">
        <v>31</v>
      </c>
      <c r="B9814" s="1">
        <v>43568</v>
      </c>
      <c r="C9814">
        <v>-24.74</v>
      </c>
      <c r="D9814" t="s">
        <v>3723</v>
      </c>
      <c r="E9814" t="s">
        <v>3723</v>
      </c>
      <c r="F9814" t="s">
        <v>4254</v>
      </c>
      <c r="G9814" t="s">
        <v>105</v>
      </c>
      <c r="H9814" t="s">
        <v>28</v>
      </c>
      <c r="I9814" t="s">
        <v>28</v>
      </c>
      <c r="J9814" t="s">
        <v>4185</v>
      </c>
      <c r="K9814" t="s">
        <v>1285</v>
      </c>
      <c r="O9814" t="s">
        <v>105</v>
      </c>
      <c r="P9814" t="s">
        <v>3850</v>
      </c>
      <c r="Q9814" t="s">
        <v>4198</v>
      </c>
      <c r="R9814" t="s">
        <v>122</v>
      </c>
      <c r="S9814" t="s">
        <v>124</v>
      </c>
      <c r="T9814">
        <v>1</v>
      </c>
      <c r="U9814" t="s">
        <v>475</v>
      </c>
      <c r="W9814" t="s">
        <v>386</v>
      </c>
    </row>
    <row r="9815" spans="1:23" x14ac:dyDescent="0.25">
      <c r="A9815" t="s">
        <v>492</v>
      </c>
      <c r="B9815" s="1">
        <v>43568</v>
      </c>
      <c r="C9815">
        <v>-28.58</v>
      </c>
      <c r="D9815" t="s">
        <v>495</v>
      </c>
      <c r="E9815" t="s">
        <v>495</v>
      </c>
      <c r="F9815" t="s">
        <v>496</v>
      </c>
      <c r="G9815" t="s">
        <v>118</v>
      </c>
      <c r="H9815" t="s">
        <v>51</v>
      </c>
      <c r="I9815" t="s">
        <v>51</v>
      </c>
      <c r="J9815" t="s">
        <v>9</v>
      </c>
      <c r="O9815" t="s">
        <v>118</v>
      </c>
      <c r="P9815" t="s">
        <v>9</v>
      </c>
      <c r="Q9815" t="s">
        <v>9</v>
      </c>
      <c r="R9815" t="s">
        <v>122</v>
      </c>
      <c r="S9815" t="s">
        <v>127</v>
      </c>
      <c r="T9815">
        <v>12</v>
      </c>
      <c r="U9815" t="s">
        <v>475</v>
      </c>
      <c r="W9815" t="s">
        <v>386</v>
      </c>
    </row>
    <row r="9816" spans="1:23" x14ac:dyDescent="0.25">
      <c r="A9816" t="s">
        <v>492</v>
      </c>
      <c r="B9816" s="1">
        <v>43568</v>
      </c>
      <c r="C9816">
        <v>-18.489999999999998</v>
      </c>
      <c r="D9816" t="s">
        <v>495</v>
      </c>
      <c r="E9816" t="s">
        <v>495</v>
      </c>
      <c r="F9816" t="s">
        <v>496</v>
      </c>
      <c r="G9816" t="s">
        <v>105</v>
      </c>
      <c r="H9816" t="s">
        <v>28</v>
      </c>
      <c r="I9816" t="s">
        <v>28</v>
      </c>
      <c r="J9816" t="s">
        <v>4185</v>
      </c>
      <c r="K9816" t="s">
        <v>1307</v>
      </c>
      <c r="O9816" t="s">
        <v>105</v>
      </c>
      <c r="P9816" t="s">
        <v>9</v>
      </c>
      <c r="Q9816" t="s">
        <v>4258</v>
      </c>
      <c r="R9816" t="s">
        <v>122</v>
      </c>
      <c r="S9816" t="s">
        <v>124</v>
      </c>
      <c r="T9816">
        <v>1</v>
      </c>
      <c r="U9816" t="s">
        <v>475</v>
      </c>
      <c r="W9816" t="s">
        <v>386</v>
      </c>
    </row>
    <row r="9817" spans="1:23" x14ac:dyDescent="0.25">
      <c r="A9817" t="s">
        <v>492</v>
      </c>
      <c r="B9817" s="1">
        <v>43568</v>
      </c>
      <c r="C9817">
        <v>-20.440000000000001</v>
      </c>
      <c r="D9817" t="s">
        <v>495</v>
      </c>
      <c r="E9817" t="s">
        <v>495</v>
      </c>
      <c r="F9817" t="s">
        <v>496</v>
      </c>
      <c r="G9817" t="s">
        <v>105</v>
      </c>
      <c r="H9817" t="s">
        <v>28</v>
      </c>
      <c r="I9817" t="s">
        <v>28</v>
      </c>
      <c r="J9817" t="s">
        <v>4185</v>
      </c>
      <c r="K9817" t="s">
        <v>1280</v>
      </c>
      <c r="O9817" t="s">
        <v>105</v>
      </c>
      <c r="P9817" t="s">
        <v>9</v>
      </c>
      <c r="Q9817" t="s">
        <v>4259</v>
      </c>
      <c r="R9817" t="s">
        <v>122</v>
      </c>
      <c r="S9817" t="s">
        <v>124</v>
      </c>
      <c r="T9817">
        <v>1</v>
      </c>
      <c r="U9817" t="s">
        <v>475</v>
      </c>
      <c r="W9817" t="s">
        <v>386</v>
      </c>
    </row>
    <row r="9818" spans="1:23" x14ac:dyDescent="0.25">
      <c r="A9818" t="s">
        <v>544</v>
      </c>
      <c r="B9818" s="1">
        <v>43568</v>
      </c>
      <c r="C9818">
        <v>-21.42</v>
      </c>
      <c r="D9818" t="s">
        <v>495</v>
      </c>
      <c r="E9818" t="s">
        <v>495</v>
      </c>
      <c r="F9818" t="s">
        <v>601</v>
      </c>
      <c r="G9818" t="s">
        <v>118</v>
      </c>
      <c r="H9818" t="s">
        <v>51</v>
      </c>
      <c r="I9818" t="s">
        <v>51</v>
      </c>
      <c r="J9818" t="s">
        <v>9</v>
      </c>
      <c r="O9818" t="s">
        <v>118</v>
      </c>
      <c r="P9818" t="s">
        <v>9</v>
      </c>
      <c r="Q9818" t="s">
        <v>9</v>
      </c>
      <c r="R9818" t="s">
        <v>122</v>
      </c>
      <c r="S9818" t="s">
        <v>127</v>
      </c>
      <c r="T9818">
        <v>12</v>
      </c>
      <c r="U9818" t="s">
        <v>475</v>
      </c>
      <c r="W9818" t="s">
        <v>386</v>
      </c>
    </row>
    <row r="9819" spans="1:23" x14ac:dyDescent="0.25">
      <c r="A9819" t="s">
        <v>544</v>
      </c>
      <c r="B9819" s="1">
        <v>43568</v>
      </c>
      <c r="C9819">
        <v>15.85</v>
      </c>
      <c r="D9819" t="s">
        <v>495</v>
      </c>
      <c r="E9819" t="s">
        <v>495</v>
      </c>
      <c r="F9819" t="s">
        <v>601</v>
      </c>
      <c r="G9819" t="s">
        <v>88</v>
      </c>
      <c r="H9819" t="s">
        <v>59</v>
      </c>
      <c r="I9819" t="s">
        <v>59</v>
      </c>
      <c r="J9819" t="s">
        <v>484</v>
      </c>
      <c r="O9819" t="s">
        <v>88</v>
      </c>
      <c r="P9819" t="s">
        <v>9</v>
      </c>
      <c r="Q9819" t="s">
        <v>4252</v>
      </c>
      <c r="R9819" t="s">
        <v>122</v>
      </c>
      <c r="S9819" t="s">
        <v>127</v>
      </c>
      <c r="T9819">
        <v>1</v>
      </c>
      <c r="U9819" t="s">
        <v>475</v>
      </c>
      <c r="W9819" t="s">
        <v>386</v>
      </c>
    </row>
    <row r="9820" spans="1:23" x14ac:dyDescent="0.25">
      <c r="A9820" t="s">
        <v>544</v>
      </c>
      <c r="B9820" s="1">
        <v>43568</v>
      </c>
      <c r="C9820">
        <v>-5.5</v>
      </c>
      <c r="D9820" t="s">
        <v>495</v>
      </c>
      <c r="E9820" t="s">
        <v>495</v>
      </c>
      <c r="F9820" t="s">
        <v>601</v>
      </c>
      <c r="G9820" t="s">
        <v>88</v>
      </c>
      <c r="H9820" t="s">
        <v>59</v>
      </c>
      <c r="I9820" t="s">
        <v>59</v>
      </c>
      <c r="J9820" t="s">
        <v>484</v>
      </c>
      <c r="O9820" t="s">
        <v>88</v>
      </c>
      <c r="P9820" t="s">
        <v>9</v>
      </c>
      <c r="Q9820" t="s">
        <v>4260</v>
      </c>
      <c r="R9820" t="s">
        <v>122</v>
      </c>
      <c r="S9820" t="s">
        <v>127</v>
      </c>
      <c r="T9820">
        <v>1</v>
      </c>
      <c r="U9820" t="s">
        <v>475</v>
      </c>
      <c r="W9820" t="s">
        <v>386</v>
      </c>
    </row>
    <row r="9821" spans="1:23" x14ac:dyDescent="0.25">
      <c r="A9821" t="s">
        <v>544</v>
      </c>
      <c r="B9821" s="1">
        <v>43567</v>
      </c>
      <c r="C9821">
        <v>-12.79</v>
      </c>
      <c r="D9821" t="s">
        <v>560</v>
      </c>
      <c r="E9821" t="s">
        <v>560</v>
      </c>
      <c r="F9821" t="s">
        <v>561</v>
      </c>
      <c r="G9821" t="s">
        <v>104</v>
      </c>
      <c r="H9821" t="s">
        <v>16</v>
      </c>
      <c r="I9821" t="s">
        <v>16</v>
      </c>
      <c r="J9821" t="s">
        <v>9</v>
      </c>
      <c r="O9821" t="s">
        <v>104</v>
      </c>
      <c r="P9821" t="s">
        <v>9</v>
      </c>
      <c r="Q9821" t="s">
        <v>4261</v>
      </c>
      <c r="R9821" t="s">
        <v>122</v>
      </c>
      <c r="S9821" t="s">
        <v>127</v>
      </c>
      <c r="T9821">
        <v>12</v>
      </c>
      <c r="U9821" t="s">
        <v>475</v>
      </c>
      <c r="W9821" t="s">
        <v>386</v>
      </c>
    </row>
    <row r="9822" spans="1:23" x14ac:dyDescent="0.25">
      <c r="A9822" t="s">
        <v>544</v>
      </c>
      <c r="B9822" s="1">
        <v>43567</v>
      </c>
      <c r="C9822">
        <v>-29.71</v>
      </c>
      <c r="D9822" t="s">
        <v>495</v>
      </c>
      <c r="E9822" t="s">
        <v>495</v>
      </c>
      <c r="F9822" t="s">
        <v>601</v>
      </c>
      <c r="G9822" t="s">
        <v>88</v>
      </c>
      <c r="H9822" t="s">
        <v>59</v>
      </c>
      <c r="I9822" t="s">
        <v>59</v>
      </c>
      <c r="J9822" t="s">
        <v>484</v>
      </c>
      <c r="O9822" t="s">
        <v>88</v>
      </c>
      <c r="P9822" t="s">
        <v>9</v>
      </c>
      <c r="Q9822" t="s">
        <v>4262</v>
      </c>
      <c r="R9822" t="s">
        <v>122</v>
      </c>
      <c r="S9822" t="s">
        <v>127</v>
      </c>
      <c r="T9822">
        <v>1</v>
      </c>
      <c r="U9822" t="s">
        <v>475</v>
      </c>
      <c r="W9822" t="s">
        <v>386</v>
      </c>
    </row>
    <row r="9823" spans="1:23" x14ac:dyDescent="0.25">
      <c r="A9823" t="s">
        <v>544</v>
      </c>
      <c r="B9823" s="1">
        <v>43567</v>
      </c>
      <c r="C9823">
        <v>-30</v>
      </c>
      <c r="D9823" t="s">
        <v>644</v>
      </c>
      <c r="E9823" t="s">
        <v>644</v>
      </c>
      <c r="F9823" t="s">
        <v>4263</v>
      </c>
      <c r="G9823" t="s">
        <v>105</v>
      </c>
      <c r="H9823" t="s">
        <v>28</v>
      </c>
      <c r="I9823" t="s">
        <v>28</v>
      </c>
      <c r="J9823" t="s">
        <v>4185</v>
      </c>
      <c r="K9823" t="s">
        <v>2142</v>
      </c>
      <c r="O9823" t="s">
        <v>105</v>
      </c>
      <c r="P9823" t="s">
        <v>9</v>
      </c>
      <c r="Q9823" t="s">
        <v>4264</v>
      </c>
      <c r="R9823" t="s">
        <v>122</v>
      </c>
      <c r="S9823" t="s">
        <v>124</v>
      </c>
      <c r="T9823">
        <v>1</v>
      </c>
      <c r="U9823" t="s">
        <v>475</v>
      </c>
      <c r="W9823" t="s">
        <v>386</v>
      </c>
    </row>
    <row r="9824" spans="1:23" x14ac:dyDescent="0.25">
      <c r="A9824" t="s">
        <v>544</v>
      </c>
      <c r="B9824" s="1">
        <v>43567</v>
      </c>
      <c r="C9824">
        <v>-30.8</v>
      </c>
      <c r="D9824" t="s">
        <v>4265</v>
      </c>
      <c r="E9824" t="s">
        <v>4265</v>
      </c>
      <c r="F9824" t="s">
        <v>4266</v>
      </c>
      <c r="G9824" t="s">
        <v>104</v>
      </c>
      <c r="H9824" t="s">
        <v>12</v>
      </c>
      <c r="I9824" t="s">
        <v>12</v>
      </c>
      <c r="J9824" t="s">
        <v>9</v>
      </c>
      <c r="O9824" t="s">
        <v>104</v>
      </c>
      <c r="P9824" t="s">
        <v>9</v>
      </c>
      <c r="Q9824" t="s">
        <v>9</v>
      </c>
      <c r="R9824" t="s">
        <v>122</v>
      </c>
      <c r="S9824" t="s">
        <v>127</v>
      </c>
      <c r="T9824">
        <v>12</v>
      </c>
      <c r="U9824" t="s">
        <v>475</v>
      </c>
      <c r="W9824" t="s">
        <v>386</v>
      </c>
    </row>
    <row r="9825" spans="1:23" x14ac:dyDescent="0.25">
      <c r="A9825" t="s">
        <v>544</v>
      </c>
      <c r="B9825" s="1">
        <v>43566</v>
      </c>
      <c r="C9825">
        <v>-50</v>
      </c>
      <c r="D9825" t="s">
        <v>577</v>
      </c>
      <c r="E9825" t="s">
        <v>577</v>
      </c>
      <c r="F9825" t="s">
        <v>3518</v>
      </c>
      <c r="G9825" t="s">
        <v>104</v>
      </c>
      <c r="H9825" t="s">
        <v>7</v>
      </c>
      <c r="I9825" t="s">
        <v>7</v>
      </c>
      <c r="J9825" t="s">
        <v>9</v>
      </c>
      <c r="O9825" t="s">
        <v>104</v>
      </c>
      <c r="P9825" t="s">
        <v>9</v>
      </c>
      <c r="Q9825" t="s">
        <v>9</v>
      </c>
      <c r="R9825" t="s">
        <v>122</v>
      </c>
      <c r="S9825" t="s">
        <v>127</v>
      </c>
      <c r="T9825">
        <v>12</v>
      </c>
      <c r="U9825" t="s">
        <v>475</v>
      </c>
      <c r="W9825" t="s">
        <v>386</v>
      </c>
    </row>
    <row r="9826" spans="1:23" x14ac:dyDescent="0.25">
      <c r="A9826" t="s">
        <v>492</v>
      </c>
      <c r="B9826" s="1">
        <v>43566</v>
      </c>
      <c r="C9826">
        <v>-5.51</v>
      </c>
      <c r="D9826" t="s">
        <v>730</v>
      </c>
      <c r="E9826" t="s">
        <v>730</v>
      </c>
      <c r="F9826" t="s">
        <v>731</v>
      </c>
      <c r="G9826" t="s">
        <v>78</v>
      </c>
      <c r="H9826" t="s">
        <v>27</v>
      </c>
      <c r="I9826" t="s">
        <v>27</v>
      </c>
      <c r="J9826" t="s">
        <v>9</v>
      </c>
      <c r="O9826" t="s">
        <v>78</v>
      </c>
      <c r="P9826" t="s">
        <v>9</v>
      </c>
      <c r="Q9826" t="s">
        <v>4267</v>
      </c>
      <c r="R9826" t="s">
        <v>122</v>
      </c>
      <c r="S9826" t="s">
        <v>127</v>
      </c>
      <c r="T9826">
        <v>1</v>
      </c>
      <c r="U9826" t="s">
        <v>475</v>
      </c>
      <c r="W9826" t="s">
        <v>386</v>
      </c>
    </row>
    <row r="9827" spans="1:23" x14ac:dyDescent="0.25">
      <c r="A9827" t="s">
        <v>544</v>
      </c>
      <c r="B9827" s="1">
        <v>43566</v>
      </c>
      <c r="C9827">
        <v>-7.29</v>
      </c>
      <c r="D9827" t="s">
        <v>1212</v>
      </c>
      <c r="E9827" t="s">
        <v>1212</v>
      </c>
      <c r="F9827" t="s">
        <v>4268</v>
      </c>
      <c r="G9827" t="s">
        <v>104</v>
      </c>
      <c r="H9827" t="s">
        <v>7</v>
      </c>
      <c r="I9827" t="s">
        <v>7</v>
      </c>
      <c r="J9827" t="s">
        <v>9</v>
      </c>
      <c r="O9827" t="s">
        <v>104</v>
      </c>
      <c r="P9827" t="s">
        <v>9</v>
      </c>
      <c r="Q9827" t="s">
        <v>9</v>
      </c>
      <c r="R9827" t="s">
        <v>122</v>
      </c>
      <c r="S9827" t="s">
        <v>127</v>
      </c>
      <c r="T9827">
        <v>12</v>
      </c>
      <c r="U9827" t="s">
        <v>475</v>
      </c>
      <c r="W9827" t="s">
        <v>386</v>
      </c>
    </row>
    <row r="9828" spans="1:23" x14ac:dyDescent="0.25">
      <c r="A9828" t="s">
        <v>19</v>
      </c>
      <c r="B9828" s="1">
        <v>43565</v>
      </c>
      <c r="C9828">
        <v>-12000</v>
      </c>
      <c r="D9828" t="s">
        <v>1803</v>
      </c>
      <c r="E9828" t="s">
        <v>1803</v>
      </c>
      <c r="F9828" t="s">
        <v>990</v>
      </c>
      <c r="G9828" t="s">
        <v>119</v>
      </c>
      <c r="H9828" t="s">
        <v>54</v>
      </c>
      <c r="I9828" t="s">
        <v>54</v>
      </c>
      <c r="J9828" t="s">
        <v>9</v>
      </c>
      <c r="O9828" t="s">
        <v>119</v>
      </c>
      <c r="P9828" t="s">
        <v>9</v>
      </c>
      <c r="Q9828" t="s">
        <v>9</v>
      </c>
      <c r="R9828" t="s">
        <v>122</v>
      </c>
      <c r="S9828" t="s">
        <v>127</v>
      </c>
      <c r="T9828">
        <v>1</v>
      </c>
      <c r="U9828" t="s">
        <v>475</v>
      </c>
      <c r="V9828" t="s">
        <v>305</v>
      </c>
      <c r="W9828" t="s">
        <v>386</v>
      </c>
    </row>
    <row r="9829" spans="1:23" x14ac:dyDescent="0.25">
      <c r="A9829" t="s">
        <v>544</v>
      </c>
      <c r="B9829" s="1">
        <v>43565</v>
      </c>
      <c r="C9829">
        <v>-6.08</v>
      </c>
      <c r="D9829" t="s">
        <v>1212</v>
      </c>
      <c r="E9829" t="s">
        <v>1212</v>
      </c>
      <c r="F9829" t="s">
        <v>4268</v>
      </c>
      <c r="G9829" t="s">
        <v>104</v>
      </c>
      <c r="H9829" t="s">
        <v>7</v>
      </c>
      <c r="I9829" t="s">
        <v>7</v>
      </c>
      <c r="J9829" t="s">
        <v>9</v>
      </c>
      <c r="O9829" t="s">
        <v>104</v>
      </c>
      <c r="P9829" t="s">
        <v>9</v>
      </c>
      <c r="Q9829" t="s">
        <v>9</v>
      </c>
      <c r="R9829" t="s">
        <v>122</v>
      </c>
      <c r="S9829" t="s">
        <v>127</v>
      </c>
      <c r="T9829">
        <v>12</v>
      </c>
      <c r="U9829" t="s">
        <v>475</v>
      </c>
      <c r="W9829" t="s">
        <v>386</v>
      </c>
    </row>
    <row r="9830" spans="1:23" x14ac:dyDescent="0.25">
      <c r="A9830" t="s">
        <v>544</v>
      </c>
      <c r="B9830" s="1">
        <v>43565</v>
      </c>
      <c r="C9830">
        <v>-6.61</v>
      </c>
      <c r="D9830" t="s">
        <v>1833</v>
      </c>
      <c r="E9830" t="s">
        <v>1833</v>
      </c>
      <c r="F9830" t="s">
        <v>4271</v>
      </c>
      <c r="G9830" t="s">
        <v>104</v>
      </c>
      <c r="H9830" t="s">
        <v>7</v>
      </c>
      <c r="I9830" t="s">
        <v>7</v>
      </c>
      <c r="J9830" t="s">
        <v>9</v>
      </c>
      <c r="O9830" t="s">
        <v>104</v>
      </c>
      <c r="P9830" t="s">
        <v>9</v>
      </c>
      <c r="Q9830" t="s">
        <v>9</v>
      </c>
      <c r="R9830" t="s">
        <v>122</v>
      </c>
      <c r="S9830" t="s">
        <v>127</v>
      </c>
      <c r="T9830">
        <v>12</v>
      </c>
      <c r="U9830" t="s">
        <v>475</v>
      </c>
      <c r="W9830" t="s">
        <v>386</v>
      </c>
    </row>
    <row r="9831" spans="1:23" x14ac:dyDescent="0.25">
      <c r="A9831" t="s">
        <v>492</v>
      </c>
      <c r="B9831" s="1">
        <v>43565</v>
      </c>
      <c r="C9831">
        <v>250</v>
      </c>
      <c r="D9831" t="s">
        <v>2166</v>
      </c>
      <c r="E9831" t="s">
        <v>2166</v>
      </c>
      <c r="F9831" t="s">
        <v>1142</v>
      </c>
      <c r="G9831" t="s">
        <v>117</v>
      </c>
      <c r="H9831" t="s">
        <v>152</v>
      </c>
      <c r="I9831" t="s">
        <v>152</v>
      </c>
      <c r="J9831" t="s">
        <v>152</v>
      </c>
      <c r="K9831" t="s">
        <v>4269</v>
      </c>
      <c r="O9831" t="s">
        <v>117</v>
      </c>
      <c r="P9831" t="s">
        <v>29</v>
      </c>
      <c r="Q9831" t="s">
        <v>4270</v>
      </c>
      <c r="R9831" t="s">
        <v>122</v>
      </c>
      <c r="S9831" t="s">
        <v>127</v>
      </c>
      <c r="T9831">
        <v>1</v>
      </c>
      <c r="U9831" t="s">
        <v>475</v>
      </c>
      <c r="V9831" t="s">
        <v>284</v>
      </c>
      <c r="W9831" t="s">
        <v>1640</v>
      </c>
    </row>
    <row r="9832" spans="1:23" x14ac:dyDescent="0.25">
      <c r="A9832" t="s">
        <v>19</v>
      </c>
      <c r="B9832" s="1">
        <v>43564</v>
      </c>
      <c r="C9832">
        <v>12000</v>
      </c>
      <c r="D9832" t="s">
        <v>3622</v>
      </c>
      <c r="E9832" t="s">
        <v>3622</v>
      </c>
      <c r="F9832" t="s">
        <v>4272</v>
      </c>
      <c r="G9832" t="s">
        <v>55</v>
      </c>
      <c r="H9832" t="s">
        <v>225</v>
      </c>
      <c r="I9832" t="s">
        <v>225</v>
      </c>
      <c r="J9832" t="s">
        <v>4273</v>
      </c>
      <c r="O9832" t="s">
        <v>55</v>
      </c>
      <c r="P9832" t="s">
        <v>9</v>
      </c>
      <c r="Q9832" t="s">
        <v>4274</v>
      </c>
      <c r="R9832" t="s">
        <v>224</v>
      </c>
      <c r="S9832" t="s">
        <v>126</v>
      </c>
      <c r="T9832">
        <v>0</v>
      </c>
      <c r="U9832" t="s">
        <v>475</v>
      </c>
      <c r="V9832" t="s">
        <v>6075</v>
      </c>
      <c r="W9832" t="s">
        <v>386</v>
      </c>
    </row>
    <row r="9833" spans="1:23" x14ac:dyDescent="0.25">
      <c r="A9833" t="s">
        <v>544</v>
      </c>
      <c r="B9833" s="1">
        <v>43564</v>
      </c>
      <c r="C9833">
        <v>-7.76</v>
      </c>
      <c r="D9833" t="s">
        <v>4275</v>
      </c>
      <c r="E9833" t="s">
        <v>4275</v>
      </c>
      <c r="F9833" t="s">
        <v>3141</v>
      </c>
      <c r="G9833" t="s">
        <v>104</v>
      </c>
      <c r="H9833" t="s">
        <v>7</v>
      </c>
      <c r="I9833" t="s">
        <v>7</v>
      </c>
      <c r="J9833" t="s">
        <v>9</v>
      </c>
      <c r="O9833" t="s">
        <v>104</v>
      </c>
      <c r="P9833" t="s">
        <v>9</v>
      </c>
      <c r="Q9833" t="s">
        <v>9</v>
      </c>
      <c r="R9833" t="s">
        <v>122</v>
      </c>
      <c r="S9833" t="s">
        <v>127</v>
      </c>
      <c r="T9833">
        <v>12</v>
      </c>
      <c r="U9833" t="s">
        <v>475</v>
      </c>
      <c r="W9833" t="s">
        <v>386</v>
      </c>
    </row>
    <row r="9834" spans="1:23" x14ac:dyDescent="0.25">
      <c r="A9834" t="s">
        <v>413</v>
      </c>
      <c r="B9834" s="1">
        <v>43563</v>
      </c>
      <c r="C9834">
        <v>-12000</v>
      </c>
      <c r="D9834" t="s">
        <v>621</v>
      </c>
      <c r="E9834" t="s">
        <v>621</v>
      </c>
      <c r="F9834" t="s">
        <v>1486</v>
      </c>
      <c r="G9834" t="s">
        <v>55</v>
      </c>
      <c r="H9834" t="s">
        <v>225</v>
      </c>
      <c r="I9834" t="s">
        <v>225</v>
      </c>
      <c r="J9834" t="s">
        <v>4273</v>
      </c>
      <c r="O9834" t="s">
        <v>55</v>
      </c>
      <c r="P9834" t="s">
        <v>9</v>
      </c>
      <c r="Q9834" t="s">
        <v>4274</v>
      </c>
      <c r="R9834" t="s">
        <v>224</v>
      </c>
      <c r="S9834" t="s">
        <v>126</v>
      </c>
      <c r="T9834">
        <v>0</v>
      </c>
      <c r="U9834" t="s">
        <v>475</v>
      </c>
      <c r="V9834" t="s">
        <v>6075</v>
      </c>
      <c r="W9834" t="s">
        <v>386</v>
      </c>
    </row>
    <row r="9835" spans="1:23" x14ac:dyDescent="0.25">
      <c r="A9835" t="s">
        <v>492</v>
      </c>
      <c r="B9835" s="1">
        <v>43563</v>
      </c>
      <c r="C9835">
        <v>-10.29</v>
      </c>
      <c r="D9835" t="s">
        <v>495</v>
      </c>
      <c r="E9835" t="s">
        <v>495</v>
      </c>
      <c r="F9835" t="s">
        <v>496</v>
      </c>
      <c r="G9835" t="s">
        <v>104</v>
      </c>
      <c r="H9835" t="s">
        <v>16</v>
      </c>
      <c r="I9835" t="s">
        <v>16</v>
      </c>
      <c r="J9835" t="s">
        <v>9</v>
      </c>
      <c r="O9835" t="s">
        <v>104</v>
      </c>
      <c r="P9835" t="s">
        <v>9</v>
      </c>
      <c r="Q9835" t="s">
        <v>9</v>
      </c>
      <c r="R9835" t="s">
        <v>122</v>
      </c>
      <c r="S9835" t="s">
        <v>127</v>
      </c>
      <c r="T9835">
        <v>12</v>
      </c>
      <c r="U9835" t="s">
        <v>475</v>
      </c>
      <c r="W9835" t="s">
        <v>386</v>
      </c>
    </row>
    <row r="9836" spans="1:23" x14ac:dyDescent="0.25">
      <c r="A9836" t="s">
        <v>492</v>
      </c>
      <c r="B9836" s="1">
        <v>43563</v>
      </c>
      <c r="C9836">
        <v>-50</v>
      </c>
      <c r="D9836" t="s">
        <v>1980</v>
      </c>
      <c r="E9836" t="s">
        <v>1980</v>
      </c>
      <c r="F9836" t="s">
        <v>1981</v>
      </c>
      <c r="G9836" t="s">
        <v>10</v>
      </c>
      <c r="H9836" t="s">
        <v>57</v>
      </c>
      <c r="I9836" t="s">
        <v>57</v>
      </c>
      <c r="J9836" t="s">
        <v>9</v>
      </c>
      <c r="O9836" t="s">
        <v>10</v>
      </c>
      <c r="P9836" t="s">
        <v>9</v>
      </c>
      <c r="Q9836" t="s">
        <v>9</v>
      </c>
      <c r="R9836" t="s">
        <v>122</v>
      </c>
      <c r="S9836" t="s">
        <v>127</v>
      </c>
      <c r="T9836">
        <v>12</v>
      </c>
      <c r="U9836" t="s">
        <v>475</v>
      </c>
      <c r="W9836" t="s">
        <v>386</v>
      </c>
    </row>
    <row r="9837" spans="1:23" x14ac:dyDescent="0.25">
      <c r="A9837" t="s">
        <v>492</v>
      </c>
      <c r="B9837" s="1">
        <v>43563</v>
      </c>
      <c r="C9837">
        <v>-40</v>
      </c>
      <c r="D9837" t="s">
        <v>1184</v>
      </c>
      <c r="E9837" t="s">
        <v>1184</v>
      </c>
      <c r="F9837" t="s">
        <v>1908</v>
      </c>
      <c r="G9837" t="s">
        <v>117</v>
      </c>
      <c r="H9837" t="s">
        <v>45</v>
      </c>
      <c r="I9837" t="s">
        <v>45</v>
      </c>
      <c r="J9837" t="s">
        <v>9</v>
      </c>
      <c r="O9837" t="s">
        <v>117</v>
      </c>
      <c r="P9837" t="s">
        <v>9</v>
      </c>
      <c r="Q9837" t="s">
        <v>4276</v>
      </c>
      <c r="R9837" t="s">
        <v>122</v>
      </c>
      <c r="S9837" t="s">
        <v>127</v>
      </c>
      <c r="T9837">
        <v>12</v>
      </c>
      <c r="U9837" t="s">
        <v>475</v>
      </c>
      <c r="W9837" t="s">
        <v>386</v>
      </c>
    </row>
    <row r="9838" spans="1:23" x14ac:dyDescent="0.25">
      <c r="A9838" t="s">
        <v>539</v>
      </c>
      <c r="B9838" s="1">
        <v>43563</v>
      </c>
      <c r="C9838">
        <v>-18.52</v>
      </c>
      <c r="D9838" t="s">
        <v>495</v>
      </c>
      <c r="E9838" t="s">
        <v>495</v>
      </c>
      <c r="F9838" t="s">
        <v>2280</v>
      </c>
      <c r="G9838" t="s">
        <v>104</v>
      </c>
      <c r="H9838" t="s">
        <v>16</v>
      </c>
      <c r="I9838" t="s">
        <v>16</v>
      </c>
      <c r="J9838" t="s">
        <v>9</v>
      </c>
      <c r="O9838" t="s">
        <v>104</v>
      </c>
      <c r="P9838" t="s">
        <v>9</v>
      </c>
      <c r="Q9838" t="s">
        <v>9</v>
      </c>
      <c r="R9838" t="s">
        <v>122</v>
      </c>
      <c r="S9838" t="s">
        <v>127</v>
      </c>
      <c r="T9838">
        <v>12</v>
      </c>
      <c r="U9838" t="s">
        <v>475</v>
      </c>
      <c r="W9838" t="s">
        <v>386</v>
      </c>
    </row>
    <row r="9839" spans="1:23" x14ac:dyDescent="0.25">
      <c r="A9839" t="s">
        <v>492</v>
      </c>
      <c r="B9839" s="1">
        <v>43563</v>
      </c>
      <c r="C9839">
        <v>25</v>
      </c>
      <c r="D9839" t="s">
        <v>536</v>
      </c>
      <c r="E9839" t="s">
        <v>536</v>
      </c>
      <c r="F9839" t="s">
        <v>537</v>
      </c>
      <c r="G9839" t="s">
        <v>92</v>
      </c>
      <c r="H9839" t="s">
        <v>49</v>
      </c>
      <c r="I9839" t="s">
        <v>49</v>
      </c>
      <c r="J9839" t="s">
        <v>9</v>
      </c>
      <c r="O9839" t="s">
        <v>92</v>
      </c>
      <c r="P9839" t="s">
        <v>9</v>
      </c>
      <c r="Q9839" t="s">
        <v>9</v>
      </c>
      <c r="R9839" t="s">
        <v>92</v>
      </c>
      <c r="S9839" t="s">
        <v>127</v>
      </c>
      <c r="T9839">
        <v>12</v>
      </c>
      <c r="U9839" t="s">
        <v>475</v>
      </c>
      <c r="W9839" t="s">
        <v>386</v>
      </c>
    </row>
    <row r="9840" spans="1:23" x14ac:dyDescent="0.25">
      <c r="A9840" t="s">
        <v>544</v>
      </c>
      <c r="B9840" s="1">
        <v>43562</v>
      </c>
      <c r="C9840">
        <v>-38.520000000000003</v>
      </c>
      <c r="D9840" t="s">
        <v>495</v>
      </c>
      <c r="E9840" t="s">
        <v>495</v>
      </c>
      <c r="F9840" t="s">
        <v>601</v>
      </c>
      <c r="G9840" t="s">
        <v>88</v>
      </c>
      <c r="H9840" t="s">
        <v>59</v>
      </c>
      <c r="I9840" t="s">
        <v>59</v>
      </c>
      <c r="J9840" t="s">
        <v>9</v>
      </c>
      <c r="O9840" t="s">
        <v>88</v>
      </c>
      <c r="P9840" t="s">
        <v>9</v>
      </c>
      <c r="Q9840" t="s">
        <v>4279</v>
      </c>
      <c r="R9840" t="s">
        <v>122</v>
      </c>
      <c r="S9840" t="s">
        <v>127</v>
      </c>
      <c r="T9840">
        <v>1</v>
      </c>
      <c r="U9840" t="s">
        <v>475</v>
      </c>
      <c r="W9840" t="s">
        <v>386</v>
      </c>
    </row>
    <row r="9841" spans="1:23" x14ac:dyDescent="0.25">
      <c r="A9841" t="s">
        <v>544</v>
      </c>
      <c r="B9841" s="1">
        <v>43562</v>
      </c>
      <c r="C9841">
        <v>-19.75</v>
      </c>
      <c r="D9841" t="s">
        <v>4277</v>
      </c>
      <c r="E9841" t="s">
        <v>4277</v>
      </c>
      <c r="F9841" t="s">
        <v>4278</v>
      </c>
      <c r="G9841" t="s">
        <v>104</v>
      </c>
      <c r="H9841" t="s">
        <v>7</v>
      </c>
      <c r="I9841" t="s">
        <v>7</v>
      </c>
      <c r="J9841" t="s">
        <v>9</v>
      </c>
      <c r="O9841" t="s">
        <v>104</v>
      </c>
      <c r="P9841" t="s">
        <v>9</v>
      </c>
      <c r="Q9841" t="s">
        <v>9</v>
      </c>
      <c r="R9841" t="s">
        <v>122</v>
      </c>
      <c r="S9841" t="s">
        <v>127</v>
      </c>
      <c r="T9841">
        <v>12</v>
      </c>
      <c r="U9841" t="s">
        <v>475</v>
      </c>
      <c r="W9841" t="s">
        <v>386</v>
      </c>
    </row>
    <row r="9842" spans="1:23" x14ac:dyDescent="0.25">
      <c r="A9842" t="s">
        <v>492</v>
      </c>
      <c r="B9842" s="1">
        <v>43561</v>
      </c>
      <c r="C9842">
        <v>-365</v>
      </c>
      <c r="D9842" t="s">
        <v>1715</v>
      </c>
      <c r="E9842" t="s">
        <v>1715</v>
      </c>
      <c r="F9842" t="s">
        <v>1716</v>
      </c>
      <c r="G9842" t="s">
        <v>13</v>
      </c>
      <c r="H9842" t="s">
        <v>15</v>
      </c>
      <c r="I9842" t="s">
        <v>15</v>
      </c>
      <c r="J9842" t="s">
        <v>9</v>
      </c>
      <c r="O9842" t="s">
        <v>13</v>
      </c>
      <c r="P9842" t="s">
        <v>9</v>
      </c>
      <c r="Q9842" t="s">
        <v>4282</v>
      </c>
      <c r="R9842" t="s">
        <v>122</v>
      </c>
      <c r="S9842" t="s">
        <v>127</v>
      </c>
      <c r="T9842">
        <v>12</v>
      </c>
      <c r="U9842" t="s">
        <v>475</v>
      </c>
      <c r="W9842" t="s">
        <v>386</v>
      </c>
    </row>
    <row r="9843" spans="1:23" x14ac:dyDescent="0.25">
      <c r="A9843" t="s">
        <v>492</v>
      </c>
      <c r="B9843" s="1">
        <v>43561</v>
      </c>
      <c r="C9843">
        <v>-150.93</v>
      </c>
      <c r="D9843" t="s">
        <v>495</v>
      </c>
      <c r="E9843" t="s">
        <v>495</v>
      </c>
      <c r="F9843" t="s">
        <v>496</v>
      </c>
      <c r="G9843" t="s">
        <v>104</v>
      </c>
      <c r="H9843" t="s">
        <v>16</v>
      </c>
      <c r="I9843" t="s">
        <v>16</v>
      </c>
      <c r="J9843" t="s">
        <v>9</v>
      </c>
      <c r="O9843" t="s">
        <v>104</v>
      </c>
      <c r="P9843" t="s">
        <v>9</v>
      </c>
      <c r="Q9843" t="s">
        <v>9</v>
      </c>
      <c r="R9843" t="s">
        <v>122</v>
      </c>
      <c r="S9843" t="s">
        <v>127</v>
      </c>
      <c r="T9843">
        <v>12</v>
      </c>
      <c r="U9843" t="s">
        <v>475</v>
      </c>
      <c r="W9843" t="s">
        <v>386</v>
      </c>
    </row>
    <row r="9844" spans="1:23" x14ac:dyDescent="0.25">
      <c r="A9844" t="s">
        <v>492</v>
      </c>
      <c r="B9844" s="1">
        <v>43561</v>
      </c>
      <c r="C9844">
        <v>-520</v>
      </c>
      <c r="D9844" t="s">
        <v>4280</v>
      </c>
      <c r="E9844" t="s">
        <v>4280</v>
      </c>
      <c r="F9844" t="s">
        <v>1514</v>
      </c>
      <c r="G9844" t="s">
        <v>117</v>
      </c>
      <c r="H9844" t="s">
        <v>152</v>
      </c>
      <c r="I9844" t="s">
        <v>152</v>
      </c>
      <c r="J9844" t="s">
        <v>152</v>
      </c>
      <c r="K9844" t="s">
        <v>2459</v>
      </c>
      <c r="O9844" t="s">
        <v>117</v>
      </c>
      <c r="P9844" t="s">
        <v>29</v>
      </c>
      <c r="Q9844" t="s">
        <v>4281</v>
      </c>
      <c r="R9844" t="s">
        <v>122</v>
      </c>
      <c r="S9844" t="s">
        <v>127</v>
      </c>
      <c r="T9844">
        <v>1</v>
      </c>
      <c r="U9844" t="s">
        <v>475</v>
      </c>
      <c r="V9844" t="s">
        <v>284</v>
      </c>
      <c r="W9844" t="s">
        <v>1640</v>
      </c>
    </row>
    <row r="9845" spans="1:23" x14ac:dyDescent="0.25">
      <c r="A9845" t="s">
        <v>492</v>
      </c>
      <c r="B9845" s="1">
        <v>43561</v>
      </c>
      <c r="C9845">
        <v>-1050</v>
      </c>
      <c r="D9845" t="s">
        <v>4834</v>
      </c>
      <c r="E9845" t="s">
        <v>4834</v>
      </c>
      <c r="F9845" t="s">
        <v>1716</v>
      </c>
      <c r="G9845" t="s">
        <v>78</v>
      </c>
      <c r="H9845" t="s">
        <v>60</v>
      </c>
      <c r="I9845" t="s">
        <v>60</v>
      </c>
      <c r="J9845" t="s">
        <v>3920</v>
      </c>
      <c r="K9845" t="s">
        <v>3921</v>
      </c>
      <c r="O9845" t="s">
        <v>78</v>
      </c>
      <c r="P9845" t="s">
        <v>29</v>
      </c>
      <c r="Q9845" t="s">
        <v>4283</v>
      </c>
      <c r="R9845" t="s">
        <v>122</v>
      </c>
      <c r="S9845" t="s">
        <v>124</v>
      </c>
      <c r="T9845">
        <v>1</v>
      </c>
      <c r="U9845" t="s">
        <v>475</v>
      </c>
      <c r="V9845" t="s">
        <v>289</v>
      </c>
      <c r="W9845" t="s">
        <v>1640</v>
      </c>
    </row>
    <row r="9846" spans="1:23" x14ac:dyDescent="0.25">
      <c r="A9846" t="s">
        <v>544</v>
      </c>
      <c r="B9846" s="1">
        <v>43561</v>
      </c>
      <c r="C9846">
        <v>-77.89</v>
      </c>
      <c r="D9846" t="s">
        <v>640</v>
      </c>
      <c r="E9846" t="s">
        <v>640</v>
      </c>
      <c r="F9846" t="s">
        <v>641</v>
      </c>
      <c r="G9846" t="s">
        <v>104</v>
      </c>
      <c r="H9846" t="s">
        <v>12</v>
      </c>
      <c r="I9846" t="s">
        <v>12</v>
      </c>
      <c r="J9846" t="s">
        <v>9</v>
      </c>
      <c r="O9846" t="s">
        <v>104</v>
      </c>
      <c r="P9846" t="s">
        <v>9</v>
      </c>
      <c r="Q9846" t="s">
        <v>9</v>
      </c>
      <c r="R9846" t="s">
        <v>122</v>
      </c>
      <c r="S9846" t="s">
        <v>127</v>
      </c>
      <c r="T9846">
        <v>12</v>
      </c>
      <c r="U9846" t="s">
        <v>475</v>
      </c>
      <c r="W9846" t="s">
        <v>386</v>
      </c>
    </row>
    <row r="9847" spans="1:23" x14ac:dyDescent="0.25">
      <c r="A9847" t="s">
        <v>533</v>
      </c>
      <c r="B9847" s="1">
        <v>43560</v>
      </c>
      <c r="C9847">
        <v>3.65</v>
      </c>
      <c r="D9847" t="s">
        <v>534</v>
      </c>
      <c r="E9847" t="s">
        <v>534</v>
      </c>
      <c r="F9847" t="s">
        <v>4286</v>
      </c>
      <c r="G9847" t="s">
        <v>92</v>
      </c>
      <c r="H9847" t="s">
        <v>49</v>
      </c>
      <c r="I9847" t="s">
        <v>49</v>
      </c>
      <c r="J9847" t="s">
        <v>9</v>
      </c>
      <c r="O9847" t="s">
        <v>92</v>
      </c>
      <c r="P9847" t="s">
        <v>9</v>
      </c>
      <c r="Q9847" t="s">
        <v>9</v>
      </c>
      <c r="R9847" t="s">
        <v>92</v>
      </c>
      <c r="S9847" t="s">
        <v>127</v>
      </c>
      <c r="T9847">
        <v>12</v>
      </c>
      <c r="U9847" t="s">
        <v>475</v>
      </c>
      <c r="W9847" t="s">
        <v>386</v>
      </c>
    </row>
    <row r="9848" spans="1:23" x14ac:dyDescent="0.25">
      <c r="A9848" t="s">
        <v>19</v>
      </c>
      <c r="B9848" s="1">
        <v>43560</v>
      </c>
      <c r="C9848">
        <v>-4448.57</v>
      </c>
      <c r="D9848" t="s">
        <v>516</v>
      </c>
      <c r="E9848" t="s">
        <v>516</v>
      </c>
      <c r="F9848" t="s">
        <v>3930</v>
      </c>
      <c r="G9848" t="s">
        <v>94</v>
      </c>
      <c r="H9848" t="s">
        <v>61</v>
      </c>
      <c r="I9848" t="s">
        <v>61</v>
      </c>
      <c r="J9848" t="s">
        <v>4284</v>
      </c>
      <c r="O9848" t="s">
        <v>94</v>
      </c>
      <c r="P9848" t="s">
        <v>9</v>
      </c>
      <c r="Q9848" t="s">
        <v>4285</v>
      </c>
      <c r="R9848" t="s">
        <v>122</v>
      </c>
      <c r="S9848" t="s">
        <v>127</v>
      </c>
      <c r="T9848">
        <v>12</v>
      </c>
      <c r="U9848" t="s">
        <v>475</v>
      </c>
      <c r="W9848" t="s">
        <v>386</v>
      </c>
    </row>
    <row r="9849" spans="1:23" x14ac:dyDescent="0.25">
      <c r="A9849" t="s">
        <v>19</v>
      </c>
      <c r="B9849" s="1">
        <v>43559</v>
      </c>
      <c r="C9849">
        <v>24.46</v>
      </c>
      <c r="D9849" t="s">
        <v>2546</v>
      </c>
      <c r="E9849" t="s">
        <v>2546</v>
      </c>
      <c r="F9849" t="s">
        <v>3829</v>
      </c>
      <c r="G9849" t="s">
        <v>55</v>
      </c>
      <c r="H9849" t="s">
        <v>76</v>
      </c>
      <c r="I9849" t="s">
        <v>76</v>
      </c>
      <c r="J9849" t="s">
        <v>4289</v>
      </c>
      <c r="K9849" t="s">
        <v>4091</v>
      </c>
      <c r="O9849" t="s">
        <v>55</v>
      </c>
      <c r="P9849" t="s">
        <v>9</v>
      </c>
      <c r="Q9849" t="s">
        <v>4290</v>
      </c>
      <c r="R9849" t="s">
        <v>224</v>
      </c>
      <c r="S9849" t="s">
        <v>126</v>
      </c>
      <c r="T9849">
        <v>12</v>
      </c>
      <c r="U9849" t="s">
        <v>475</v>
      </c>
      <c r="V9849" t="s">
        <v>6075</v>
      </c>
      <c r="W9849" t="s">
        <v>386</v>
      </c>
    </row>
    <row r="9850" spans="1:23" x14ac:dyDescent="0.25">
      <c r="A9850" t="s">
        <v>492</v>
      </c>
      <c r="B9850" s="1">
        <v>43559</v>
      </c>
      <c r="C9850">
        <v>-14.99</v>
      </c>
      <c r="D9850" t="s">
        <v>3347</v>
      </c>
      <c r="E9850" t="s">
        <v>3347</v>
      </c>
      <c r="F9850" t="s">
        <v>3348</v>
      </c>
      <c r="G9850" t="s">
        <v>117</v>
      </c>
      <c r="H9850" t="s">
        <v>45</v>
      </c>
      <c r="I9850" t="s">
        <v>45</v>
      </c>
      <c r="J9850" t="s">
        <v>9</v>
      </c>
      <c r="K9850" t="s">
        <v>4287</v>
      </c>
      <c r="O9850" t="s">
        <v>117</v>
      </c>
      <c r="P9850" t="s">
        <v>9</v>
      </c>
      <c r="Q9850" t="s">
        <v>4288</v>
      </c>
      <c r="R9850" t="s">
        <v>122</v>
      </c>
      <c r="S9850" t="s">
        <v>127</v>
      </c>
      <c r="T9850">
        <v>12</v>
      </c>
      <c r="U9850" t="s">
        <v>475</v>
      </c>
      <c r="W9850" t="s">
        <v>386</v>
      </c>
    </row>
    <row r="9851" spans="1:23" x14ac:dyDescent="0.25">
      <c r="A9851" t="s">
        <v>544</v>
      </c>
      <c r="B9851" s="1">
        <v>43559</v>
      </c>
      <c r="C9851">
        <v>-19.75</v>
      </c>
      <c r="D9851" t="s">
        <v>4291</v>
      </c>
      <c r="E9851" t="s">
        <v>4291</v>
      </c>
      <c r="F9851" t="s">
        <v>4292</v>
      </c>
      <c r="G9851" t="s">
        <v>104</v>
      </c>
      <c r="H9851" t="s">
        <v>7</v>
      </c>
      <c r="I9851" t="s">
        <v>7</v>
      </c>
      <c r="J9851" t="s">
        <v>9</v>
      </c>
      <c r="O9851" t="s">
        <v>104</v>
      </c>
      <c r="P9851" t="s">
        <v>9</v>
      </c>
      <c r="Q9851" t="s">
        <v>9</v>
      </c>
      <c r="R9851" t="s">
        <v>122</v>
      </c>
      <c r="S9851" t="s">
        <v>127</v>
      </c>
      <c r="T9851">
        <v>12</v>
      </c>
      <c r="U9851" t="s">
        <v>475</v>
      </c>
      <c r="W9851" t="s">
        <v>386</v>
      </c>
    </row>
    <row r="9852" spans="1:23" x14ac:dyDescent="0.25">
      <c r="A9852" t="s">
        <v>492</v>
      </c>
      <c r="B9852" s="1">
        <v>43559</v>
      </c>
      <c r="C9852">
        <v>-14.3</v>
      </c>
      <c r="D9852" t="s">
        <v>529</v>
      </c>
      <c r="E9852" t="s">
        <v>529</v>
      </c>
      <c r="F9852" t="s">
        <v>1076</v>
      </c>
      <c r="G9852" t="s">
        <v>13</v>
      </c>
      <c r="H9852" t="s">
        <v>11</v>
      </c>
      <c r="I9852" t="s">
        <v>11</v>
      </c>
      <c r="J9852" t="s">
        <v>9</v>
      </c>
      <c r="O9852" t="s">
        <v>13</v>
      </c>
      <c r="P9852" t="s">
        <v>9</v>
      </c>
      <c r="Q9852" t="s">
        <v>9</v>
      </c>
      <c r="R9852" t="s">
        <v>122</v>
      </c>
      <c r="S9852" t="s">
        <v>127</v>
      </c>
      <c r="T9852">
        <v>12</v>
      </c>
      <c r="U9852" t="s">
        <v>475</v>
      </c>
      <c r="W9852" t="s">
        <v>386</v>
      </c>
    </row>
    <row r="9853" spans="1:23" x14ac:dyDescent="0.25">
      <c r="A9853" t="s">
        <v>19</v>
      </c>
      <c r="B9853" s="1">
        <v>43558</v>
      </c>
      <c r="C9853">
        <v>720</v>
      </c>
      <c r="D9853" t="s">
        <v>1775</v>
      </c>
      <c r="E9853" t="s">
        <v>1775</v>
      </c>
      <c r="F9853" t="s">
        <v>3829</v>
      </c>
      <c r="G9853" t="s">
        <v>55</v>
      </c>
      <c r="H9853" t="s">
        <v>76</v>
      </c>
      <c r="I9853" t="s">
        <v>76</v>
      </c>
      <c r="J9853" t="s">
        <v>4017</v>
      </c>
      <c r="O9853" t="s">
        <v>55</v>
      </c>
      <c r="P9853" t="s">
        <v>3850</v>
      </c>
      <c r="Q9853" t="s">
        <v>4293</v>
      </c>
      <c r="R9853" t="s">
        <v>224</v>
      </c>
      <c r="S9853" t="s">
        <v>126</v>
      </c>
      <c r="T9853">
        <v>12</v>
      </c>
      <c r="U9853" t="s">
        <v>475</v>
      </c>
      <c r="V9853" t="s">
        <v>6075</v>
      </c>
      <c r="W9853" t="s">
        <v>386</v>
      </c>
    </row>
    <row r="9854" spans="1:23" x14ac:dyDescent="0.25">
      <c r="A9854" t="s">
        <v>63</v>
      </c>
      <c r="B9854" s="1">
        <v>43558</v>
      </c>
      <c r="C9854">
        <v>2300</v>
      </c>
      <c r="D9854" t="s">
        <v>1700</v>
      </c>
      <c r="E9854" t="s">
        <v>1700</v>
      </c>
      <c r="F9854" t="s">
        <v>3829</v>
      </c>
      <c r="G9854" t="s">
        <v>92</v>
      </c>
      <c r="H9854" t="s">
        <v>62</v>
      </c>
      <c r="I9854" t="s">
        <v>62</v>
      </c>
      <c r="J9854" t="s">
        <v>2311</v>
      </c>
      <c r="O9854" t="s">
        <v>92</v>
      </c>
      <c r="P9854" t="s">
        <v>29</v>
      </c>
      <c r="Q9854" t="s">
        <v>3941</v>
      </c>
      <c r="R9854" t="s">
        <v>92</v>
      </c>
      <c r="S9854" t="s">
        <v>127</v>
      </c>
      <c r="T9854">
        <v>12</v>
      </c>
      <c r="U9854" t="s">
        <v>475</v>
      </c>
      <c r="V9854" t="s">
        <v>62</v>
      </c>
      <c r="W9854" t="s">
        <v>1640</v>
      </c>
    </row>
    <row r="9855" spans="1:23" x14ac:dyDescent="0.25">
      <c r="A9855" t="s">
        <v>19</v>
      </c>
      <c r="B9855" s="1">
        <v>43557</v>
      </c>
      <c r="C9855">
        <v>-2189.85</v>
      </c>
      <c r="D9855" t="s">
        <v>520</v>
      </c>
      <c r="E9855" t="s">
        <v>520</v>
      </c>
      <c r="F9855" t="s">
        <v>3940</v>
      </c>
      <c r="G9855" t="s">
        <v>100</v>
      </c>
      <c r="H9855" t="s">
        <v>389</v>
      </c>
      <c r="I9855" t="s">
        <v>389</v>
      </c>
      <c r="J9855" t="s">
        <v>2311</v>
      </c>
      <c r="O9855" t="s">
        <v>100</v>
      </c>
      <c r="P9855" t="s">
        <v>9</v>
      </c>
      <c r="Q9855" t="s">
        <v>3941</v>
      </c>
      <c r="R9855" t="s">
        <v>122</v>
      </c>
      <c r="S9855" t="s">
        <v>127</v>
      </c>
      <c r="T9855">
        <v>12</v>
      </c>
      <c r="U9855" t="s">
        <v>475</v>
      </c>
      <c r="W9855" t="s">
        <v>386</v>
      </c>
    </row>
    <row r="9856" spans="1:23" x14ac:dyDescent="0.25">
      <c r="A9856" t="s">
        <v>19</v>
      </c>
      <c r="B9856" s="1">
        <v>43557</v>
      </c>
      <c r="C9856">
        <v>-5101.3100000000004</v>
      </c>
      <c r="D9856" t="s">
        <v>65</v>
      </c>
      <c r="E9856" t="s">
        <v>65</v>
      </c>
      <c r="F9856" t="s">
        <v>3953</v>
      </c>
      <c r="G9856" t="s">
        <v>55</v>
      </c>
      <c r="H9856" t="s">
        <v>18</v>
      </c>
      <c r="I9856" t="s">
        <v>18</v>
      </c>
      <c r="J9856" t="s">
        <v>9</v>
      </c>
      <c r="O9856" t="s">
        <v>55</v>
      </c>
      <c r="P9856" t="s">
        <v>9</v>
      </c>
      <c r="Q9856" t="s">
        <v>9</v>
      </c>
      <c r="R9856" t="s">
        <v>224</v>
      </c>
      <c r="S9856" t="s">
        <v>126</v>
      </c>
      <c r="T9856">
        <v>12</v>
      </c>
      <c r="U9856" t="s">
        <v>475</v>
      </c>
      <c r="W9856" t="s">
        <v>386</v>
      </c>
    </row>
    <row r="9857" spans="1:23" x14ac:dyDescent="0.25">
      <c r="A9857" t="s">
        <v>19</v>
      </c>
      <c r="B9857" s="1">
        <v>43557</v>
      </c>
      <c r="C9857">
        <v>-40</v>
      </c>
      <c r="D9857" t="s">
        <v>1822</v>
      </c>
      <c r="E9857" t="s">
        <v>1822</v>
      </c>
      <c r="F9857" t="s">
        <v>4294</v>
      </c>
      <c r="G9857" t="s">
        <v>111</v>
      </c>
      <c r="H9857" t="s">
        <v>66</v>
      </c>
      <c r="I9857" t="s">
        <v>66</v>
      </c>
      <c r="J9857" t="s">
        <v>9</v>
      </c>
      <c r="O9857" t="s">
        <v>111</v>
      </c>
      <c r="P9857" t="s">
        <v>9</v>
      </c>
      <c r="Q9857" t="s">
        <v>9</v>
      </c>
      <c r="R9857" t="s">
        <v>122</v>
      </c>
      <c r="S9857" t="s">
        <v>127</v>
      </c>
      <c r="T9857">
        <v>1</v>
      </c>
      <c r="U9857" t="s">
        <v>475</v>
      </c>
      <c r="W9857" t="s">
        <v>386</v>
      </c>
    </row>
    <row r="9858" spans="1:23" x14ac:dyDescent="0.25">
      <c r="A9858" t="s">
        <v>6411</v>
      </c>
      <c r="B9858" s="1">
        <v>43557</v>
      </c>
      <c r="C9858">
        <v>-12.56</v>
      </c>
      <c r="D9858" t="s">
        <v>8282</v>
      </c>
      <c r="E9858" t="s">
        <v>8282</v>
      </c>
      <c r="F9858" t="s">
        <v>8283</v>
      </c>
      <c r="G9858" t="s">
        <v>89</v>
      </c>
      <c r="H9858" t="s">
        <v>229</v>
      </c>
      <c r="I9858" t="s">
        <v>229</v>
      </c>
      <c r="J9858" t="s">
        <v>9</v>
      </c>
      <c r="O9858" t="s">
        <v>89</v>
      </c>
      <c r="P9858" t="s">
        <v>9</v>
      </c>
      <c r="Q9858" t="s">
        <v>9</v>
      </c>
      <c r="R9858" t="s">
        <v>224</v>
      </c>
      <c r="S9858" t="s">
        <v>127</v>
      </c>
      <c r="T9858">
        <v>1</v>
      </c>
      <c r="U9858" t="s">
        <v>475</v>
      </c>
      <c r="W9858" t="s">
        <v>386</v>
      </c>
    </row>
    <row r="9859" spans="1:23" x14ac:dyDescent="0.25">
      <c r="A9859" t="s">
        <v>6411</v>
      </c>
      <c r="B9859" s="1">
        <v>43557</v>
      </c>
      <c r="C9859">
        <v>-47.32</v>
      </c>
      <c r="D9859" t="s">
        <v>8191</v>
      </c>
      <c r="E9859" t="s">
        <v>8191</v>
      </c>
      <c r="F9859" t="s">
        <v>6633</v>
      </c>
      <c r="G9859" t="s">
        <v>89</v>
      </c>
      <c r="H9859" t="s">
        <v>229</v>
      </c>
      <c r="I9859" t="s">
        <v>229</v>
      </c>
      <c r="J9859" t="s">
        <v>9</v>
      </c>
      <c r="O9859" t="s">
        <v>89</v>
      </c>
      <c r="P9859" t="s">
        <v>9</v>
      </c>
      <c r="Q9859" t="s">
        <v>9</v>
      </c>
      <c r="R9859" t="s">
        <v>224</v>
      </c>
      <c r="S9859" t="s">
        <v>127</v>
      </c>
      <c r="T9859">
        <v>1</v>
      </c>
      <c r="U9859" t="s">
        <v>475</v>
      </c>
      <c r="W9859" t="s">
        <v>386</v>
      </c>
    </row>
    <row r="9860" spans="1:23" x14ac:dyDescent="0.25">
      <c r="A9860" t="s">
        <v>492</v>
      </c>
      <c r="B9860" s="1">
        <v>43557</v>
      </c>
      <c r="C9860">
        <v>-1.73</v>
      </c>
      <c r="D9860" t="s">
        <v>3068</v>
      </c>
      <c r="E9860" t="s">
        <v>3068</v>
      </c>
      <c r="F9860" t="s">
        <v>3069</v>
      </c>
      <c r="G9860" t="s">
        <v>10</v>
      </c>
      <c r="H9860" t="s">
        <v>35</v>
      </c>
      <c r="I9860" t="s">
        <v>35</v>
      </c>
      <c r="J9860" t="s">
        <v>9</v>
      </c>
      <c r="O9860" t="s">
        <v>10</v>
      </c>
      <c r="P9860" t="s">
        <v>9</v>
      </c>
      <c r="Q9860" t="s">
        <v>9</v>
      </c>
      <c r="R9860" t="s">
        <v>122</v>
      </c>
      <c r="S9860" t="s">
        <v>127</v>
      </c>
      <c r="T9860">
        <v>12</v>
      </c>
      <c r="U9860" t="s">
        <v>475</v>
      </c>
      <c r="W9860" t="s">
        <v>386</v>
      </c>
    </row>
    <row r="9861" spans="1:23" x14ac:dyDescent="0.25">
      <c r="A9861" t="s">
        <v>19</v>
      </c>
      <c r="B9861" s="1">
        <v>43557</v>
      </c>
      <c r="C9861">
        <v>-606</v>
      </c>
      <c r="D9861" t="s">
        <v>1157</v>
      </c>
      <c r="E9861" t="s">
        <v>1157</v>
      </c>
      <c r="F9861" t="s">
        <v>4296</v>
      </c>
      <c r="G9861" t="s">
        <v>105</v>
      </c>
      <c r="H9861" t="s">
        <v>134</v>
      </c>
      <c r="I9861" t="s">
        <v>134</v>
      </c>
      <c r="J9861" t="s">
        <v>4297</v>
      </c>
      <c r="K9861" t="s">
        <v>4298</v>
      </c>
      <c r="L9861" t="s">
        <v>9</v>
      </c>
      <c r="M9861" t="s">
        <v>4299</v>
      </c>
      <c r="O9861" t="s">
        <v>105</v>
      </c>
      <c r="P9861" t="s">
        <v>9</v>
      </c>
      <c r="Q9861" t="s">
        <v>4300</v>
      </c>
      <c r="R9861" t="s">
        <v>122</v>
      </c>
      <c r="S9861" t="s">
        <v>124</v>
      </c>
      <c r="T9861">
        <v>1</v>
      </c>
      <c r="U9861" t="s">
        <v>475</v>
      </c>
      <c r="V9861" t="s">
        <v>287</v>
      </c>
      <c r="W9861" t="s">
        <v>386</v>
      </c>
    </row>
    <row r="9862" spans="1:23" x14ac:dyDescent="0.25">
      <c r="A9862" t="s">
        <v>19</v>
      </c>
      <c r="B9862" s="1">
        <v>43557</v>
      </c>
      <c r="C9862">
        <v>-159.75</v>
      </c>
      <c r="D9862" t="s">
        <v>1157</v>
      </c>
      <c r="E9862" t="s">
        <v>1157</v>
      </c>
      <c r="F9862" t="s">
        <v>4296</v>
      </c>
      <c r="G9862" t="s">
        <v>10</v>
      </c>
      <c r="H9862" t="s">
        <v>64</v>
      </c>
      <c r="I9862" t="s">
        <v>64</v>
      </c>
      <c r="J9862" t="s">
        <v>2324</v>
      </c>
      <c r="K9862" t="s">
        <v>4301</v>
      </c>
      <c r="L9862" t="s">
        <v>9</v>
      </c>
      <c r="M9862" t="s">
        <v>4299</v>
      </c>
      <c r="O9862" t="s">
        <v>10</v>
      </c>
      <c r="P9862" t="s">
        <v>9</v>
      </c>
      <c r="Q9862" t="s">
        <v>4302</v>
      </c>
      <c r="R9862" t="s">
        <v>122</v>
      </c>
      <c r="S9862" t="s">
        <v>127</v>
      </c>
      <c r="T9862">
        <v>1</v>
      </c>
      <c r="U9862" t="s">
        <v>475</v>
      </c>
      <c r="W9862" t="s">
        <v>386</v>
      </c>
    </row>
    <row r="9863" spans="1:23" x14ac:dyDescent="0.25">
      <c r="A9863" t="s">
        <v>492</v>
      </c>
      <c r="B9863" s="1">
        <v>43557</v>
      </c>
      <c r="C9863">
        <v>-2.5</v>
      </c>
      <c r="D9863" t="s">
        <v>4304</v>
      </c>
      <c r="E9863" t="s">
        <v>4304</v>
      </c>
      <c r="F9863" t="s">
        <v>4305</v>
      </c>
      <c r="G9863" t="s">
        <v>104</v>
      </c>
      <c r="H9863" t="s">
        <v>7</v>
      </c>
      <c r="I9863" t="s">
        <v>7</v>
      </c>
      <c r="J9863" t="s">
        <v>9</v>
      </c>
      <c r="O9863" t="s">
        <v>104</v>
      </c>
      <c r="P9863" t="s">
        <v>9</v>
      </c>
      <c r="Q9863" t="s">
        <v>9</v>
      </c>
      <c r="R9863" t="s">
        <v>122</v>
      </c>
      <c r="S9863" t="s">
        <v>127</v>
      </c>
      <c r="T9863">
        <v>12</v>
      </c>
      <c r="U9863" t="s">
        <v>475</v>
      </c>
      <c r="W9863" t="s">
        <v>386</v>
      </c>
    </row>
    <row r="9864" spans="1:23" x14ac:dyDescent="0.25">
      <c r="A9864" t="s">
        <v>492</v>
      </c>
      <c r="B9864" s="1">
        <v>43557</v>
      </c>
      <c r="C9864">
        <v>-250</v>
      </c>
      <c r="D9864" t="s">
        <v>2166</v>
      </c>
      <c r="E9864" t="s">
        <v>2166</v>
      </c>
      <c r="F9864" t="s">
        <v>2167</v>
      </c>
      <c r="G9864" t="s">
        <v>117</v>
      </c>
      <c r="H9864" t="s">
        <v>152</v>
      </c>
      <c r="I9864" t="s">
        <v>152</v>
      </c>
      <c r="J9864" t="s">
        <v>152</v>
      </c>
      <c r="K9864" t="s">
        <v>4269</v>
      </c>
      <c r="O9864" t="s">
        <v>117</v>
      </c>
      <c r="P9864" t="s">
        <v>29</v>
      </c>
      <c r="Q9864" t="s">
        <v>4295</v>
      </c>
      <c r="R9864" t="s">
        <v>122</v>
      </c>
      <c r="S9864" t="s">
        <v>127</v>
      </c>
      <c r="T9864">
        <v>1</v>
      </c>
      <c r="U9864" t="s">
        <v>475</v>
      </c>
      <c r="V9864" t="s">
        <v>284</v>
      </c>
      <c r="W9864" t="s">
        <v>1640</v>
      </c>
    </row>
    <row r="9865" spans="1:23" x14ac:dyDescent="0.25">
      <c r="A9865" t="s">
        <v>492</v>
      </c>
      <c r="B9865" s="1">
        <v>43557</v>
      </c>
      <c r="C9865">
        <v>-793.9</v>
      </c>
      <c r="D9865" t="s">
        <v>1058</v>
      </c>
      <c r="E9865" t="s">
        <v>1058</v>
      </c>
      <c r="F9865" t="s">
        <v>1059</v>
      </c>
      <c r="G9865" t="s">
        <v>55</v>
      </c>
      <c r="H9865" t="s">
        <v>76</v>
      </c>
      <c r="I9865" t="s">
        <v>76</v>
      </c>
      <c r="J9865" t="s">
        <v>3942</v>
      </c>
      <c r="K9865" t="s">
        <v>1578</v>
      </c>
      <c r="O9865" t="s">
        <v>55</v>
      </c>
      <c r="P9865" t="s">
        <v>3850</v>
      </c>
      <c r="Q9865" t="s">
        <v>4303</v>
      </c>
      <c r="R9865" t="s">
        <v>224</v>
      </c>
      <c r="S9865" t="s">
        <v>126</v>
      </c>
      <c r="T9865">
        <v>12</v>
      </c>
      <c r="U9865" t="s">
        <v>475</v>
      </c>
      <c r="V9865" t="s">
        <v>6075</v>
      </c>
      <c r="W9865" t="s">
        <v>386</v>
      </c>
    </row>
    <row r="9866" spans="1:23" x14ac:dyDescent="0.25">
      <c r="A9866" t="s">
        <v>533</v>
      </c>
      <c r="B9866" s="1">
        <v>43556</v>
      </c>
      <c r="C9866">
        <v>-45.41</v>
      </c>
      <c r="D9866" t="s">
        <v>547</v>
      </c>
      <c r="E9866" t="s">
        <v>547</v>
      </c>
      <c r="F9866" t="s">
        <v>4311</v>
      </c>
      <c r="G9866" t="s">
        <v>105</v>
      </c>
      <c r="H9866" t="s">
        <v>28</v>
      </c>
      <c r="I9866" t="s">
        <v>28</v>
      </c>
      <c r="J9866" t="s">
        <v>4312</v>
      </c>
      <c r="K9866" t="s">
        <v>4313</v>
      </c>
      <c r="O9866" t="s">
        <v>105</v>
      </c>
      <c r="P9866" t="s">
        <v>9</v>
      </c>
      <c r="Q9866" t="s">
        <v>4314</v>
      </c>
      <c r="R9866" t="s">
        <v>122</v>
      </c>
      <c r="S9866" t="s">
        <v>124</v>
      </c>
      <c r="T9866">
        <v>1</v>
      </c>
      <c r="U9866" t="s">
        <v>475</v>
      </c>
      <c r="W9866" t="s">
        <v>386</v>
      </c>
    </row>
    <row r="9867" spans="1:23" x14ac:dyDescent="0.25">
      <c r="A9867" t="s">
        <v>533</v>
      </c>
      <c r="B9867" s="1">
        <v>43556</v>
      </c>
      <c r="C9867">
        <v>-72.94</v>
      </c>
      <c r="D9867" t="s">
        <v>547</v>
      </c>
      <c r="E9867" t="s">
        <v>547</v>
      </c>
      <c r="F9867" t="s">
        <v>4311</v>
      </c>
      <c r="G9867" t="s">
        <v>94</v>
      </c>
      <c r="H9867" t="s">
        <v>291</v>
      </c>
      <c r="I9867" t="s">
        <v>291</v>
      </c>
      <c r="J9867" t="s">
        <v>9</v>
      </c>
      <c r="O9867" t="s">
        <v>94</v>
      </c>
      <c r="P9867" t="s">
        <v>29</v>
      </c>
      <c r="Q9867" t="s">
        <v>9</v>
      </c>
      <c r="R9867" t="s">
        <v>122</v>
      </c>
      <c r="S9867" t="s">
        <v>127</v>
      </c>
      <c r="T9867">
        <v>12</v>
      </c>
      <c r="U9867" t="s">
        <v>475</v>
      </c>
      <c r="V9867" t="s">
        <v>282</v>
      </c>
      <c r="W9867" t="s">
        <v>1640</v>
      </c>
    </row>
    <row r="9868" spans="1:23" x14ac:dyDescent="0.25">
      <c r="A9868" t="s">
        <v>544</v>
      </c>
      <c r="B9868" s="1">
        <v>43556</v>
      </c>
      <c r="C9868">
        <v>-17.13</v>
      </c>
      <c r="D9868" t="s">
        <v>4309</v>
      </c>
      <c r="E9868" t="s">
        <v>4309</v>
      </c>
      <c r="F9868" t="s">
        <v>4310</v>
      </c>
      <c r="G9868" t="s">
        <v>104</v>
      </c>
      <c r="H9868" t="s">
        <v>7</v>
      </c>
      <c r="I9868" t="s">
        <v>7</v>
      </c>
      <c r="J9868" t="s">
        <v>9</v>
      </c>
      <c r="O9868" t="s">
        <v>104</v>
      </c>
      <c r="P9868" t="s">
        <v>9</v>
      </c>
      <c r="Q9868" t="s">
        <v>9</v>
      </c>
      <c r="R9868" t="s">
        <v>122</v>
      </c>
      <c r="S9868" t="s">
        <v>127</v>
      </c>
      <c r="T9868">
        <v>12</v>
      </c>
      <c r="U9868" t="s">
        <v>475</v>
      </c>
      <c r="W9868" t="s">
        <v>386</v>
      </c>
    </row>
    <row r="9869" spans="1:23" x14ac:dyDescent="0.25">
      <c r="A9869" t="s">
        <v>544</v>
      </c>
      <c r="B9869" s="1">
        <v>43556</v>
      </c>
      <c r="C9869">
        <v>-34.46</v>
      </c>
      <c r="D9869" t="s">
        <v>4309</v>
      </c>
      <c r="E9869" t="s">
        <v>4309</v>
      </c>
      <c r="F9869" t="s">
        <v>4310</v>
      </c>
      <c r="G9869" t="s">
        <v>104</v>
      </c>
      <c r="H9869" t="s">
        <v>7</v>
      </c>
      <c r="I9869" t="s">
        <v>7</v>
      </c>
      <c r="J9869" t="s">
        <v>9</v>
      </c>
      <c r="O9869" t="s">
        <v>104</v>
      </c>
      <c r="P9869" t="s">
        <v>9</v>
      </c>
      <c r="Q9869" t="s">
        <v>9</v>
      </c>
      <c r="R9869" t="s">
        <v>122</v>
      </c>
      <c r="S9869" t="s">
        <v>127</v>
      </c>
      <c r="T9869">
        <v>12</v>
      </c>
      <c r="U9869" t="s">
        <v>475</v>
      </c>
      <c r="W9869" t="s">
        <v>386</v>
      </c>
    </row>
    <row r="9870" spans="1:23" x14ac:dyDescent="0.25">
      <c r="A9870" t="s">
        <v>492</v>
      </c>
      <c r="B9870" s="1">
        <v>43556</v>
      </c>
      <c r="C9870">
        <v>5101.3100000000004</v>
      </c>
      <c r="D9870" t="s">
        <v>65</v>
      </c>
      <c r="E9870" t="s">
        <v>65</v>
      </c>
      <c r="F9870" t="s">
        <v>4307</v>
      </c>
      <c r="G9870" t="s">
        <v>55</v>
      </c>
      <c r="H9870" t="s">
        <v>18</v>
      </c>
      <c r="I9870" t="s">
        <v>18</v>
      </c>
      <c r="J9870" t="s">
        <v>9</v>
      </c>
      <c r="O9870" t="s">
        <v>55</v>
      </c>
      <c r="P9870" t="s">
        <v>9</v>
      </c>
      <c r="Q9870" t="s">
        <v>9</v>
      </c>
      <c r="R9870" t="s">
        <v>224</v>
      </c>
      <c r="S9870" t="s">
        <v>126</v>
      </c>
      <c r="T9870">
        <v>12</v>
      </c>
      <c r="U9870" t="s">
        <v>475</v>
      </c>
      <c r="W9870" t="s">
        <v>386</v>
      </c>
    </row>
    <row r="9871" spans="1:23" x14ac:dyDescent="0.25">
      <c r="A9871" t="s">
        <v>492</v>
      </c>
      <c r="B9871" s="1">
        <v>43556</v>
      </c>
      <c r="C9871">
        <v>-15.46</v>
      </c>
      <c r="D9871" t="s">
        <v>493</v>
      </c>
      <c r="E9871" t="s">
        <v>493</v>
      </c>
      <c r="F9871" t="s">
        <v>494</v>
      </c>
      <c r="G9871" t="s">
        <v>104</v>
      </c>
      <c r="H9871" t="s">
        <v>16</v>
      </c>
      <c r="I9871" t="s">
        <v>16</v>
      </c>
      <c r="J9871" t="s">
        <v>9</v>
      </c>
      <c r="O9871" t="s">
        <v>104</v>
      </c>
      <c r="P9871" t="s">
        <v>9</v>
      </c>
      <c r="Q9871" t="s">
        <v>9</v>
      </c>
      <c r="R9871" t="s">
        <v>122</v>
      </c>
      <c r="S9871" t="s">
        <v>127</v>
      </c>
      <c r="T9871">
        <v>12</v>
      </c>
      <c r="U9871" t="s">
        <v>475</v>
      </c>
      <c r="W9871" t="s">
        <v>386</v>
      </c>
    </row>
    <row r="9872" spans="1:23" x14ac:dyDescent="0.25">
      <c r="A9872" t="s">
        <v>539</v>
      </c>
      <c r="B9872" s="1">
        <v>43556</v>
      </c>
      <c r="C9872">
        <v>316.05</v>
      </c>
      <c r="D9872" t="s">
        <v>68</v>
      </c>
      <c r="E9872" t="s">
        <v>68</v>
      </c>
      <c r="F9872" t="s">
        <v>540</v>
      </c>
      <c r="G9872" t="s">
        <v>55</v>
      </c>
      <c r="H9872" t="s">
        <v>18</v>
      </c>
      <c r="I9872" t="s">
        <v>18</v>
      </c>
      <c r="J9872" t="s">
        <v>9</v>
      </c>
      <c r="O9872" t="s">
        <v>55</v>
      </c>
      <c r="P9872" t="s">
        <v>9</v>
      </c>
      <c r="Q9872" t="s">
        <v>9</v>
      </c>
      <c r="R9872" t="s">
        <v>224</v>
      </c>
      <c r="S9872" t="s">
        <v>126</v>
      </c>
      <c r="T9872">
        <v>12</v>
      </c>
      <c r="U9872" t="s">
        <v>475</v>
      </c>
      <c r="W9872" t="s">
        <v>386</v>
      </c>
    </row>
    <row r="9873" spans="1:23" x14ac:dyDescent="0.25">
      <c r="A9873" t="s">
        <v>19</v>
      </c>
      <c r="B9873" s="1">
        <v>43556</v>
      </c>
      <c r="C9873">
        <v>-316.05</v>
      </c>
      <c r="D9873" t="s">
        <v>68</v>
      </c>
      <c r="E9873" t="s">
        <v>68</v>
      </c>
      <c r="F9873" t="s">
        <v>3946</v>
      </c>
      <c r="G9873" t="s">
        <v>55</v>
      </c>
      <c r="H9873" t="s">
        <v>18</v>
      </c>
      <c r="I9873" t="s">
        <v>18</v>
      </c>
      <c r="J9873" t="s">
        <v>9</v>
      </c>
      <c r="O9873" t="s">
        <v>55</v>
      </c>
      <c r="P9873" t="s">
        <v>9</v>
      </c>
      <c r="Q9873" t="s">
        <v>9</v>
      </c>
      <c r="R9873" t="s">
        <v>224</v>
      </c>
      <c r="S9873" t="s">
        <v>126</v>
      </c>
      <c r="T9873">
        <v>12</v>
      </c>
      <c r="U9873" t="s">
        <v>475</v>
      </c>
      <c r="W9873" t="s">
        <v>386</v>
      </c>
    </row>
    <row r="9874" spans="1:23" x14ac:dyDescent="0.25">
      <c r="A9874" t="s">
        <v>544</v>
      </c>
      <c r="B9874" s="1">
        <v>43556</v>
      </c>
      <c r="C9874">
        <v>-25.54</v>
      </c>
      <c r="D9874" t="s">
        <v>4309</v>
      </c>
      <c r="E9874" t="s">
        <v>4309</v>
      </c>
      <c r="F9874" t="s">
        <v>4310</v>
      </c>
      <c r="G9874" t="s">
        <v>55</v>
      </c>
      <c r="H9874" t="s">
        <v>22</v>
      </c>
      <c r="I9874" t="s">
        <v>22</v>
      </c>
      <c r="J9874" t="s">
        <v>9</v>
      </c>
      <c r="O9874" t="s">
        <v>55</v>
      </c>
      <c r="P9874" t="s">
        <v>9</v>
      </c>
      <c r="Q9874" t="s">
        <v>9</v>
      </c>
      <c r="R9874" t="s">
        <v>224</v>
      </c>
      <c r="S9874" t="s">
        <v>126</v>
      </c>
      <c r="T9874">
        <v>1</v>
      </c>
      <c r="U9874" t="s">
        <v>475</v>
      </c>
      <c r="W9874" t="s">
        <v>386</v>
      </c>
    </row>
    <row r="9875" spans="1:23" x14ac:dyDescent="0.25">
      <c r="A9875" t="s">
        <v>6411</v>
      </c>
      <c r="B9875" s="1">
        <v>43556</v>
      </c>
      <c r="C9875">
        <v>47.32</v>
      </c>
      <c r="D9875" t="s">
        <v>8191</v>
      </c>
      <c r="E9875" t="s">
        <v>8191</v>
      </c>
      <c r="F9875" t="s">
        <v>6633</v>
      </c>
      <c r="G9875" t="s">
        <v>89</v>
      </c>
      <c r="H9875" t="s">
        <v>69</v>
      </c>
      <c r="I9875" t="s">
        <v>69</v>
      </c>
      <c r="J9875" t="s">
        <v>9</v>
      </c>
      <c r="O9875" t="s">
        <v>89</v>
      </c>
      <c r="P9875" t="s">
        <v>9</v>
      </c>
      <c r="Q9875" t="s">
        <v>9</v>
      </c>
      <c r="R9875" t="s">
        <v>224</v>
      </c>
      <c r="S9875" t="s">
        <v>127</v>
      </c>
      <c r="T9875">
        <v>1</v>
      </c>
      <c r="U9875" t="s">
        <v>475</v>
      </c>
      <c r="W9875" t="s">
        <v>386</v>
      </c>
    </row>
    <row r="9876" spans="1:23" x14ac:dyDescent="0.25">
      <c r="A9876" t="s">
        <v>544</v>
      </c>
      <c r="B9876" s="1">
        <v>43556</v>
      </c>
      <c r="C9876">
        <v>-80.7</v>
      </c>
      <c r="D9876" t="s">
        <v>4308</v>
      </c>
      <c r="E9876" t="s">
        <v>4308</v>
      </c>
      <c r="F9876" t="s">
        <v>3422</v>
      </c>
      <c r="G9876" t="s">
        <v>104</v>
      </c>
      <c r="H9876" t="s">
        <v>12</v>
      </c>
      <c r="I9876" t="s">
        <v>12</v>
      </c>
      <c r="J9876" t="s">
        <v>9</v>
      </c>
      <c r="O9876" t="s">
        <v>104</v>
      </c>
      <c r="P9876" t="s">
        <v>9</v>
      </c>
      <c r="Q9876" t="s">
        <v>9</v>
      </c>
      <c r="R9876" t="s">
        <v>122</v>
      </c>
      <c r="S9876" t="s">
        <v>127</v>
      </c>
      <c r="T9876">
        <v>12</v>
      </c>
      <c r="U9876" t="s">
        <v>475</v>
      </c>
      <c r="W9876" t="s">
        <v>386</v>
      </c>
    </row>
    <row r="9877" spans="1:23" x14ac:dyDescent="0.25">
      <c r="A9877" t="s">
        <v>492</v>
      </c>
      <c r="B9877" s="1">
        <v>43556</v>
      </c>
      <c r="C9877">
        <v>-7.7</v>
      </c>
      <c r="D9877" t="s">
        <v>678</v>
      </c>
      <c r="E9877" t="s">
        <v>678</v>
      </c>
      <c r="F9877" t="s">
        <v>3189</v>
      </c>
      <c r="G9877" t="s">
        <v>120</v>
      </c>
      <c r="H9877" t="s">
        <v>67</v>
      </c>
      <c r="I9877" t="s">
        <v>67</v>
      </c>
      <c r="J9877" t="s">
        <v>9</v>
      </c>
      <c r="O9877" t="s">
        <v>120</v>
      </c>
      <c r="P9877" t="s">
        <v>9</v>
      </c>
      <c r="Q9877" t="s">
        <v>4306</v>
      </c>
      <c r="R9877" t="s">
        <v>122</v>
      </c>
      <c r="S9877" t="s">
        <v>127</v>
      </c>
      <c r="T9877">
        <v>12</v>
      </c>
      <c r="U9877" t="s">
        <v>475</v>
      </c>
      <c r="W9877" t="s">
        <v>386</v>
      </c>
    </row>
    <row r="9878" spans="1:23" x14ac:dyDescent="0.25">
      <c r="A9878" t="s">
        <v>6411</v>
      </c>
      <c r="B9878" s="1">
        <v>43556</v>
      </c>
      <c r="C9878">
        <v>12.56</v>
      </c>
      <c r="D9878" t="s">
        <v>8282</v>
      </c>
      <c r="E9878" t="s">
        <v>8282</v>
      </c>
      <c r="F9878" t="s">
        <v>8283</v>
      </c>
      <c r="G9878" t="s">
        <v>89</v>
      </c>
      <c r="H9878" t="s">
        <v>69</v>
      </c>
      <c r="I9878" t="s">
        <v>69</v>
      </c>
      <c r="J9878" t="s">
        <v>9</v>
      </c>
      <c r="O9878" t="s">
        <v>89</v>
      </c>
      <c r="P9878" t="s">
        <v>9</v>
      </c>
      <c r="Q9878" t="s">
        <v>9</v>
      </c>
      <c r="R9878" t="s">
        <v>224</v>
      </c>
      <c r="S9878" t="s">
        <v>127</v>
      </c>
      <c r="T9878">
        <v>1</v>
      </c>
      <c r="U9878" t="s">
        <v>475</v>
      </c>
      <c r="W9878" t="s">
        <v>386</v>
      </c>
    </row>
    <row r="9879" spans="1:23" x14ac:dyDescent="0.25">
      <c r="A9879" t="s">
        <v>492</v>
      </c>
      <c r="B9879" s="1">
        <v>43556</v>
      </c>
      <c r="C9879">
        <v>-16.98</v>
      </c>
      <c r="D9879" t="s">
        <v>495</v>
      </c>
      <c r="E9879" t="s">
        <v>495</v>
      </c>
      <c r="F9879" t="s">
        <v>496</v>
      </c>
      <c r="G9879" t="s">
        <v>104</v>
      </c>
      <c r="H9879" t="s">
        <v>16</v>
      </c>
      <c r="I9879" t="s">
        <v>16</v>
      </c>
      <c r="J9879" t="s">
        <v>9</v>
      </c>
      <c r="O9879" t="s">
        <v>104</v>
      </c>
      <c r="P9879" t="s">
        <v>9</v>
      </c>
      <c r="Q9879" t="s">
        <v>9</v>
      </c>
      <c r="R9879" t="s">
        <v>122</v>
      </c>
      <c r="S9879" t="s">
        <v>127</v>
      </c>
      <c r="T9879">
        <v>12</v>
      </c>
      <c r="U9879" t="s">
        <v>475</v>
      </c>
      <c r="W9879" t="s">
        <v>386</v>
      </c>
    </row>
    <row r="9880" spans="1:23" x14ac:dyDescent="0.25">
      <c r="A9880" t="s">
        <v>492</v>
      </c>
      <c r="B9880" s="1">
        <v>43556</v>
      </c>
      <c r="C9880">
        <v>25</v>
      </c>
      <c r="D9880" t="s">
        <v>536</v>
      </c>
      <c r="E9880" t="s">
        <v>536</v>
      </c>
      <c r="F9880" t="s">
        <v>537</v>
      </c>
      <c r="G9880" t="s">
        <v>92</v>
      </c>
      <c r="H9880" t="s">
        <v>49</v>
      </c>
      <c r="I9880" t="s">
        <v>49</v>
      </c>
      <c r="J9880" t="s">
        <v>9</v>
      </c>
      <c r="O9880" t="s">
        <v>92</v>
      </c>
      <c r="P9880" t="s">
        <v>9</v>
      </c>
      <c r="Q9880" t="s">
        <v>9</v>
      </c>
      <c r="R9880" t="s">
        <v>92</v>
      </c>
      <c r="S9880" t="s">
        <v>127</v>
      </c>
      <c r="T9880">
        <v>12</v>
      </c>
      <c r="U9880" t="s">
        <v>475</v>
      </c>
      <c r="W9880" t="s">
        <v>386</v>
      </c>
    </row>
    <row r="9881" spans="1:23" x14ac:dyDescent="0.25">
      <c r="A9881" t="s">
        <v>391</v>
      </c>
      <c r="B9881" s="1">
        <v>43555</v>
      </c>
      <c r="C9881">
        <v>0.06</v>
      </c>
      <c r="D9881" t="s">
        <v>554</v>
      </c>
      <c r="E9881" t="s">
        <v>554</v>
      </c>
      <c r="F9881" t="s">
        <v>555</v>
      </c>
      <c r="G9881" t="s">
        <v>92</v>
      </c>
      <c r="H9881" t="s">
        <v>71</v>
      </c>
      <c r="I9881" t="s">
        <v>71</v>
      </c>
      <c r="J9881" t="s">
        <v>9</v>
      </c>
      <c r="O9881" t="s">
        <v>92</v>
      </c>
      <c r="P9881" t="s">
        <v>9</v>
      </c>
      <c r="Q9881" t="s">
        <v>9</v>
      </c>
      <c r="R9881" t="s">
        <v>92</v>
      </c>
      <c r="S9881" t="s">
        <v>127</v>
      </c>
      <c r="T9881">
        <v>12</v>
      </c>
      <c r="U9881" t="s">
        <v>475</v>
      </c>
      <c r="W9881" t="s">
        <v>386</v>
      </c>
    </row>
    <row r="9882" spans="1:23" x14ac:dyDescent="0.25">
      <c r="A9882" t="s">
        <v>336</v>
      </c>
      <c r="B9882" s="1">
        <v>43555</v>
      </c>
      <c r="C9882">
        <v>-40</v>
      </c>
      <c r="D9882" t="s">
        <v>3041</v>
      </c>
      <c r="E9882" t="s">
        <v>3041</v>
      </c>
      <c r="F9882" t="s">
        <v>1770</v>
      </c>
      <c r="G9882" t="s">
        <v>117</v>
      </c>
      <c r="H9882" t="s">
        <v>14</v>
      </c>
      <c r="I9882" t="s">
        <v>14</v>
      </c>
      <c r="J9882" t="s">
        <v>9</v>
      </c>
      <c r="O9882" t="s">
        <v>117</v>
      </c>
      <c r="P9882" t="s">
        <v>9</v>
      </c>
      <c r="Q9882" t="s">
        <v>4315</v>
      </c>
      <c r="R9882" t="s">
        <v>122</v>
      </c>
      <c r="S9882" t="s">
        <v>127</v>
      </c>
      <c r="T9882">
        <v>12</v>
      </c>
      <c r="U9882" t="s">
        <v>475</v>
      </c>
      <c r="W9882" t="s">
        <v>386</v>
      </c>
    </row>
    <row r="9883" spans="1:23" x14ac:dyDescent="0.25">
      <c r="A9883" t="s">
        <v>34</v>
      </c>
      <c r="B9883" s="1">
        <v>43555</v>
      </c>
      <c r="C9883">
        <v>-5.97</v>
      </c>
      <c r="D9883" t="s">
        <v>491</v>
      </c>
      <c r="E9883" t="s">
        <v>491</v>
      </c>
      <c r="F9883" t="s">
        <v>4316</v>
      </c>
      <c r="G9883" t="s">
        <v>117</v>
      </c>
      <c r="H9883" t="s">
        <v>42</v>
      </c>
      <c r="I9883" t="s">
        <v>42</v>
      </c>
      <c r="J9883" t="s">
        <v>9</v>
      </c>
      <c r="K9883" t="s">
        <v>9</v>
      </c>
      <c r="L9883" t="s">
        <v>9</v>
      </c>
      <c r="M9883" t="s">
        <v>4317</v>
      </c>
      <c r="O9883" t="s">
        <v>117</v>
      </c>
      <c r="P9883" t="s">
        <v>9</v>
      </c>
      <c r="Q9883" t="s">
        <v>4318</v>
      </c>
      <c r="R9883" t="s">
        <v>122</v>
      </c>
      <c r="S9883" t="s">
        <v>127</v>
      </c>
      <c r="T9883">
        <v>12</v>
      </c>
      <c r="U9883" t="s">
        <v>475</v>
      </c>
      <c r="W9883" t="s">
        <v>386</v>
      </c>
    </row>
    <row r="9884" spans="1:23" x14ac:dyDescent="0.25">
      <c r="A9884" t="s">
        <v>544</v>
      </c>
      <c r="B9884" s="1">
        <v>43555</v>
      </c>
      <c r="C9884">
        <v>-87.51</v>
      </c>
      <c r="D9884" t="s">
        <v>560</v>
      </c>
      <c r="E9884" t="s">
        <v>560</v>
      </c>
      <c r="F9884" t="s">
        <v>561</v>
      </c>
      <c r="G9884" t="s">
        <v>104</v>
      </c>
      <c r="H9884" t="s">
        <v>16</v>
      </c>
      <c r="I9884" t="s">
        <v>16</v>
      </c>
      <c r="J9884" t="s">
        <v>9</v>
      </c>
      <c r="O9884" t="s">
        <v>104</v>
      </c>
      <c r="P9884" t="s">
        <v>9</v>
      </c>
      <c r="Q9884" t="s">
        <v>9</v>
      </c>
      <c r="R9884" t="s">
        <v>122</v>
      </c>
      <c r="S9884" t="s">
        <v>127</v>
      </c>
      <c r="T9884">
        <v>12</v>
      </c>
      <c r="U9884" t="s">
        <v>475</v>
      </c>
      <c r="W9884" t="s">
        <v>386</v>
      </c>
    </row>
    <row r="9885" spans="1:23" x14ac:dyDescent="0.25">
      <c r="A9885" t="s">
        <v>19</v>
      </c>
      <c r="B9885" s="1">
        <v>43555</v>
      </c>
      <c r="C9885">
        <v>0.93</v>
      </c>
      <c r="D9885" t="s">
        <v>554</v>
      </c>
      <c r="E9885" t="s">
        <v>554</v>
      </c>
      <c r="F9885" t="s">
        <v>555</v>
      </c>
      <c r="G9885" t="s">
        <v>92</v>
      </c>
      <c r="H9885" t="s">
        <v>71</v>
      </c>
      <c r="I9885" t="s">
        <v>71</v>
      </c>
      <c r="J9885" t="s">
        <v>9</v>
      </c>
      <c r="O9885" t="s">
        <v>92</v>
      </c>
      <c r="P9885" t="s">
        <v>9</v>
      </c>
      <c r="Q9885" t="s">
        <v>9</v>
      </c>
      <c r="R9885" t="s">
        <v>92</v>
      </c>
      <c r="S9885" t="s">
        <v>127</v>
      </c>
      <c r="T9885">
        <v>12</v>
      </c>
      <c r="U9885" t="s">
        <v>475</v>
      </c>
      <c r="W9885" t="s">
        <v>386</v>
      </c>
    </row>
    <row r="9886" spans="1:23" x14ac:dyDescent="0.25">
      <c r="A9886" t="s">
        <v>544</v>
      </c>
      <c r="B9886" s="1">
        <v>43555</v>
      </c>
      <c r="C9886">
        <v>-76.989999999999995</v>
      </c>
      <c r="D9886" t="s">
        <v>560</v>
      </c>
      <c r="E9886" t="s">
        <v>560</v>
      </c>
      <c r="F9886" t="s">
        <v>561</v>
      </c>
      <c r="G9886" t="s">
        <v>100</v>
      </c>
      <c r="H9886" t="s">
        <v>43</v>
      </c>
      <c r="I9886" t="s">
        <v>43</v>
      </c>
      <c r="J9886" t="s">
        <v>481</v>
      </c>
      <c r="O9886" t="s">
        <v>100</v>
      </c>
      <c r="P9886" t="s">
        <v>29</v>
      </c>
      <c r="Q9886" t="s">
        <v>2415</v>
      </c>
      <c r="R9886" t="s">
        <v>122</v>
      </c>
      <c r="S9886" t="s">
        <v>127</v>
      </c>
      <c r="T9886">
        <v>1</v>
      </c>
      <c r="U9886" t="s">
        <v>475</v>
      </c>
      <c r="V9886" t="s">
        <v>272</v>
      </c>
      <c r="W9886" t="s">
        <v>1640</v>
      </c>
    </row>
    <row r="9887" spans="1:23" x14ac:dyDescent="0.25">
      <c r="A9887" t="s">
        <v>492</v>
      </c>
      <c r="B9887" s="1">
        <v>43554</v>
      </c>
      <c r="C9887">
        <v>-2.8</v>
      </c>
      <c r="D9887" t="s">
        <v>4321</v>
      </c>
      <c r="E9887" t="s">
        <v>4321</v>
      </c>
      <c r="F9887" t="s">
        <v>4322</v>
      </c>
      <c r="G9887" t="s">
        <v>10</v>
      </c>
      <c r="H9887" t="s">
        <v>70</v>
      </c>
      <c r="I9887" t="s">
        <v>70</v>
      </c>
      <c r="J9887" t="s">
        <v>9</v>
      </c>
      <c r="O9887" t="s">
        <v>10</v>
      </c>
      <c r="P9887" t="s">
        <v>9</v>
      </c>
      <c r="Q9887" t="s">
        <v>9</v>
      </c>
      <c r="R9887" t="s">
        <v>122</v>
      </c>
      <c r="S9887" t="s">
        <v>127</v>
      </c>
      <c r="T9887">
        <v>12</v>
      </c>
      <c r="U9887" t="s">
        <v>475</v>
      </c>
      <c r="W9887" t="s">
        <v>386</v>
      </c>
    </row>
    <row r="9888" spans="1:23" x14ac:dyDescent="0.25">
      <c r="A9888" t="s">
        <v>492</v>
      </c>
      <c r="B9888" s="1">
        <v>43554</v>
      </c>
      <c r="C9888">
        <v>-106.5</v>
      </c>
      <c r="D9888" t="s">
        <v>495</v>
      </c>
      <c r="E9888" t="s">
        <v>495</v>
      </c>
      <c r="F9888" t="s">
        <v>496</v>
      </c>
      <c r="G9888" t="s">
        <v>104</v>
      </c>
      <c r="H9888" t="s">
        <v>16</v>
      </c>
      <c r="I9888" t="s">
        <v>16</v>
      </c>
      <c r="J9888" t="s">
        <v>9</v>
      </c>
      <c r="O9888" t="s">
        <v>104</v>
      </c>
      <c r="P9888" t="s">
        <v>9</v>
      </c>
      <c r="Q9888" t="s">
        <v>9</v>
      </c>
      <c r="R9888" t="s">
        <v>122</v>
      </c>
      <c r="S9888" t="s">
        <v>127</v>
      </c>
      <c r="T9888">
        <v>12</v>
      </c>
      <c r="U9888" t="s">
        <v>475</v>
      </c>
      <c r="W9888" t="s">
        <v>386</v>
      </c>
    </row>
    <row r="9889" spans="1:23" x14ac:dyDescent="0.25">
      <c r="A9889" t="s">
        <v>544</v>
      </c>
      <c r="B9889" s="1">
        <v>43554</v>
      </c>
      <c r="C9889">
        <v>-20</v>
      </c>
      <c r="D9889" t="s">
        <v>4319</v>
      </c>
      <c r="E9889" t="s">
        <v>4319</v>
      </c>
      <c r="F9889" t="s">
        <v>4320</v>
      </c>
      <c r="G9889" t="s">
        <v>104</v>
      </c>
      <c r="H9889" t="s">
        <v>12</v>
      </c>
      <c r="I9889" t="s">
        <v>12</v>
      </c>
      <c r="J9889" t="s">
        <v>9</v>
      </c>
      <c r="O9889" t="s">
        <v>104</v>
      </c>
      <c r="P9889" t="s">
        <v>9</v>
      </c>
      <c r="Q9889" t="s">
        <v>9</v>
      </c>
      <c r="R9889" t="s">
        <v>122</v>
      </c>
      <c r="S9889" t="s">
        <v>127</v>
      </c>
      <c r="T9889">
        <v>12</v>
      </c>
      <c r="U9889" t="s">
        <v>475</v>
      </c>
      <c r="W9889" t="s">
        <v>386</v>
      </c>
    </row>
    <row r="9890" spans="1:23" x14ac:dyDescent="0.25">
      <c r="A9890" t="s">
        <v>413</v>
      </c>
      <c r="B9890" s="1">
        <v>43554</v>
      </c>
      <c r="C9890">
        <v>238.35</v>
      </c>
      <c r="D9890" t="s">
        <v>545</v>
      </c>
      <c r="E9890" t="s">
        <v>545</v>
      </c>
      <c r="F9890" t="s">
        <v>546</v>
      </c>
      <c r="G9890" t="s">
        <v>92</v>
      </c>
      <c r="H9890" t="s">
        <v>71</v>
      </c>
      <c r="I9890" t="s">
        <v>71</v>
      </c>
      <c r="J9890" t="s">
        <v>9</v>
      </c>
      <c r="O9890" t="s">
        <v>92</v>
      </c>
      <c r="P9890" t="s">
        <v>9</v>
      </c>
      <c r="Q9890" t="s">
        <v>9</v>
      </c>
      <c r="R9890" t="s">
        <v>92</v>
      </c>
      <c r="S9890" t="s">
        <v>127</v>
      </c>
      <c r="T9890">
        <v>12</v>
      </c>
      <c r="U9890" t="s">
        <v>475</v>
      </c>
      <c r="W9890" t="s">
        <v>386</v>
      </c>
    </row>
    <row r="9891" spans="1:23" x14ac:dyDescent="0.25">
      <c r="A9891" t="s">
        <v>414</v>
      </c>
      <c r="B9891" s="1">
        <v>43554</v>
      </c>
      <c r="C9891">
        <v>2.16</v>
      </c>
      <c r="D9891" t="s">
        <v>545</v>
      </c>
      <c r="E9891" t="s">
        <v>545</v>
      </c>
      <c r="F9891" t="s">
        <v>546</v>
      </c>
      <c r="G9891" t="s">
        <v>92</v>
      </c>
      <c r="H9891" t="s">
        <v>71</v>
      </c>
      <c r="I9891" t="s">
        <v>71</v>
      </c>
      <c r="J9891" t="s">
        <v>9</v>
      </c>
      <c r="O9891" t="s">
        <v>92</v>
      </c>
      <c r="P9891" t="s">
        <v>9</v>
      </c>
      <c r="Q9891" t="s">
        <v>9</v>
      </c>
      <c r="R9891" t="s">
        <v>92</v>
      </c>
      <c r="S9891" t="s">
        <v>127</v>
      </c>
      <c r="T9891">
        <v>12</v>
      </c>
      <c r="U9891" t="s">
        <v>475</v>
      </c>
      <c r="W9891" t="s">
        <v>386</v>
      </c>
    </row>
    <row r="9892" spans="1:23" x14ac:dyDescent="0.25">
      <c r="A9892" t="s">
        <v>544</v>
      </c>
      <c r="B9892" s="1">
        <v>43553</v>
      </c>
      <c r="C9892">
        <v>-11.01</v>
      </c>
      <c r="D9892" t="s">
        <v>495</v>
      </c>
      <c r="E9892" t="s">
        <v>495</v>
      </c>
      <c r="F9892" t="s">
        <v>601</v>
      </c>
      <c r="G9892" t="s">
        <v>117</v>
      </c>
      <c r="H9892" t="s">
        <v>45</v>
      </c>
      <c r="I9892" t="s">
        <v>45</v>
      </c>
      <c r="J9892" t="s">
        <v>9</v>
      </c>
      <c r="O9892" t="s">
        <v>117</v>
      </c>
      <c r="P9892" t="s">
        <v>3892</v>
      </c>
      <c r="Q9892" t="s">
        <v>4323</v>
      </c>
      <c r="R9892" t="s">
        <v>122</v>
      </c>
      <c r="S9892" t="s">
        <v>127</v>
      </c>
      <c r="T9892">
        <v>12</v>
      </c>
      <c r="U9892" t="s">
        <v>475</v>
      </c>
      <c r="W9892" t="s">
        <v>386</v>
      </c>
    </row>
    <row r="9893" spans="1:23" x14ac:dyDescent="0.25">
      <c r="A9893" t="s">
        <v>544</v>
      </c>
      <c r="B9893" s="1">
        <v>43553</v>
      </c>
      <c r="C9893">
        <v>-13.18</v>
      </c>
      <c r="D9893" t="s">
        <v>1000</v>
      </c>
      <c r="E9893" t="s">
        <v>1000</v>
      </c>
      <c r="F9893" t="s">
        <v>3423</v>
      </c>
      <c r="G9893" t="s">
        <v>104</v>
      </c>
      <c r="H9893" t="s">
        <v>7</v>
      </c>
      <c r="I9893" t="s">
        <v>7</v>
      </c>
      <c r="J9893" t="s">
        <v>9</v>
      </c>
      <c r="O9893" t="s">
        <v>104</v>
      </c>
      <c r="P9893" t="s">
        <v>9</v>
      </c>
      <c r="Q9893" t="s">
        <v>9</v>
      </c>
      <c r="R9893" t="s">
        <v>122</v>
      </c>
      <c r="S9893" t="s">
        <v>127</v>
      </c>
      <c r="T9893">
        <v>12</v>
      </c>
      <c r="U9893" t="s">
        <v>475</v>
      </c>
      <c r="W9893" t="s">
        <v>386</v>
      </c>
    </row>
    <row r="9894" spans="1:23" x14ac:dyDescent="0.25">
      <c r="A9894" t="s">
        <v>336</v>
      </c>
      <c r="B9894" s="1">
        <v>43553</v>
      </c>
      <c r="C9894">
        <v>-40</v>
      </c>
      <c r="D9894" t="s">
        <v>3865</v>
      </c>
      <c r="E9894" t="s">
        <v>3865</v>
      </c>
      <c r="F9894" t="s">
        <v>1916</v>
      </c>
      <c r="G9894" t="s">
        <v>55</v>
      </c>
      <c r="H9894" t="s">
        <v>22</v>
      </c>
      <c r="I9894" t="s">
        <v>22</v>
      </c>
      <c r="J9894" t="s">
        <v>9</v>
      </c>
      <c r="O9894" t="s">
        <v>55</v>
      </c>
      <c r="P9894" t="s">
        <v>9</v>
      </c>
      <c r="Q9894" t="s">
        <v>9</v>
      </c>
      <c r="R9894" t="s">
        <v>224</v>
      </c>
      <c r="S9894" t="s">
        <v>126</v>
      </c>
      <c r="T9894">
        <v>1</v>
      </c>
      <c r="U9894" t="s">
        <v>475</v>
      </c>
      <c r="W9894" t="s">
        <v>386</v>
      </c>
    </row>
    <row r="9895" spans="1:23" x14ac:dyDescent="0.25">
      <c r="A9895" t="s">
        <v>544</v>
      </c>
      <c r="B9895" s="1">
        <v>43553</v>
      </c>
      <c r="C9895">
        <v>-3.66</v>
      </c>
      <c r="D9895" t="s">
        <v>1000</v>
      </c>
      <c r="E9895" t="s">
        <v>1000</v>
      </c>
      <c r="F9895" t="s">
        <v>3423</v>
      </c>
      <c r="G9895" t="s">
        <v>104</v>
      </c>
      <c r="H9895" t="s">
        <v>7</v>
      </c>
      <c r="I9895" t="s">
        <v>7</v>
      </c>
      <c r="J9895" t="s">
        <v>9</v>
      </c>
      <c r="O9895" t="s">
        <v>104</v>
      </c>
      <c r="P9895" t="s">
        <v>9</v>
      </c>
      <c r="Q9895" t="s">
        <v>9</v>
      </c>
      <c r="R9895" t="s">
        <v>122</v>
      </c>
      <c r="S9895" t="s">
        <v>127</v>
      </c>
      <c r="T9895">
        <v>12</v>
      </c>
      <c r="U9895" t="s">
        <v>475</v>
      </c>
      <c r="W9895" t="s">
        <v>386</v>
      </c>
    </row>
    <row r="9896" spans="1:23" x14ac:dyDescent="0.25">
      <c r="A9896" t="s">
        <v>31</v>
      </c>
      <c r="B9896" s="1">
        <v>43553</v>
      </c>
      <c r="C9896">
        <v>1099.45</v>
      </c>
      <c r="D9896" t="s">
        <v>72</v>
      </c>
      <c r="E9896" t="s">
        <v>72</v>
      </c>
      <c r="F9896" t="s">
        <v>4328</v>
      </c>
      <c r="G9896" t="s">
        <v>55</v>
      </c>
      <c r="H9896" t="s">
        <v>76</v>
      </c>
      <c r="I9896" t="s">
        <v>76</v>
      </c>
      <c r="J9896" t="s">
        <v>4326</v>
      </c>
      <c r="O9896" t="s">
        <v>55</v>
      </c>
      <c r="P9896" t="s">
        <v>9</v>
      </c>
      <c r="Q9896" t="s">
        <v>4327</v>
      </c>
      <c r="R9896" t="s">
        <v>224</v>
      </c>
      <c r="S9896" t="s">
        <v>126</v>
      </c>
      <c r="T9896">
        <v>12</v>
      </c>
      <c r="U9896" t="s">
        <v>475</v>
      </c>
      <c r="V9896" t="s">
        <v>6075</v>
      </c>
      <c r="W9896" t="s">
        <v>386</v>
      </c>
    </row>
    <row r="9897" spans="1:23" x14ac:dyDescent="0.25">
      <c r="A9897" t="s">
        <v>544</v>
      </c>
      <c r="B9897" s="1">
        <v>43553</v>
      </c>
      <c r="C9897">
        <v>-1.82</v>
      </c>
      <c r="D9897" t="s">
        <v>1000</v>
      </c>
      <c r="E9897" t="s">
        <v>1000</v>
      </c>
      <c r="F9897" t="s">
        <v>3423</v>
      </c>
      <c r="G9897" t="s">
        <v>104</v>
      </c>
      <c r="H9897" t="s">
        <v>7</v>
      </c>
      <c r="I9897" t="s">
        <v>7</v>
      </c>
      <c r="J9897" t="s">
        <v>9</v>
      </c>
      <c r="O9897" t="s">
        <v>104</v>
      </c>
      <c r="P9897" t="s">
        <v>9</v>
      </c>
      <c r="Q9897" t="s">
        <v>9</v>
      </c>
      <c r="R9897" t="s">
        <v>122</v>
      </c>
      <c r="S9897" t="s">
        <v>127</v>
      </c>
      <c r="T9897">
        <v>12</v>
      </c>
      <c r="U9897" t="s">
        <v>475</v>
      </c>
      <c r="W9897" t="s">
        <v>386</v>
      </c>
    </row>
    <row r="9898" spans="1:23" x14ac:dyDescent="0.25">
      <c r="A9898" t="s">
        <v>544</v>
      </c>
      <c r="B9898" s="1">
        <v>43553</v>
      </c>
      <c r="C9898">
        <v>-2.54</v>
      </c>
      <c r="D9898" t="s">
        <v>1000</v>
      </c>
      <c r="E9898" t="s">
        <v>1000</v>
      </c>
      <c r="F9898" t="s">
        <v>3423</v>
      </c>
      <c r="G9898" t="s">
        <v>104</v>
      </c>
      <c r="H9898" t="s">
        <v>7</v>
      </c>
      <c r="I9898" t="s">
        <v>7</v>
      </c>
      <c r="J9898" t="s">
        <v>9</v>
      </c>
      <c r="O9898" t="s">
        <v>104</v>
      </c>
      <c r="P9898" t="s">
        <v>9</v>
      </c>
      <c r="Q9898" t="s">
        <v>9</v>
      </c>
      <c r="R9898" t="s">
        <v>122</v>
      </c>
      <c r="S9898" t="s">
        <v>127</v>
      </c>
      <c r="T9898">
        <v>12</v>
      </c>
      <c r="U9898" t="s">
        <v>475</v>
      </c>
      <c r="W9898" t="s">
        <v>386</v>
      </c>
    </row>
    <row r="9899" spans="1:23" x14ac:dyDescent="0.25">
      <c r="A9899" t="s">
        <v>356</v>
      </c>
      <c r="B9899" s="1">
        <v>43553</v>
      </c>
      <c r="C9899">
        <v>14.95</v>
      </c>
      <c r="D9899" t="s">
        <v>6618</v>
      </c>
      <c r="E9899" t="s">
        <v>6618</v>
      </c>
      <c r="F9899" t="s">
        <v>6487</v>
      </c>
      <c r="G9899" t="s">
        <v>89</v>
      </c>
      <c r="H9899" t="s">
        <v>69</v>
      </c>
      <c r="I9899" t="s">
        <v>69</v>
      </c>
      <c r="J9899" t="s">
        <v>9</v>
      </c>
      <c r="O9899" t="s">
        <v>89</v>
      </c>
      <c r="P9899" t="s">
        <v>9</v>
      </c>
      <c r="Q9899" t="s">
        <v>9</v>
      </c>
      <c r="R9899" t="s">
        <v>224</v>
      </c>
      <c r="S9899" t="s">
        <v>127</v>
      </c>
      <c r="T9899">
        <v>1</v>
      </c>
      <c r="U9899" t="s">
        <v>475</v>
      </c>
      <c r="W9899" t="s">
        <v>386</v>
      </c>
    </row>
    <row r="9900" spans="1:23" x14ac:dyDescent="0.25">
      <c r="A9900" t="s">
        <v>19</v>
      </c>
      <c r="B9900" s="1">
        <v>43553</v>
      </c>
      <c r="C9900">
        <v>3837.93</v>
      </c>
      <c r="D9900" t="s">
        <v>562</v>
      </c>
      <c r="E9900" t="s">
        <v>562</v>
      </c>
      <c r="F9900" t="s">
        <v>3981</v>
      </c>
      <c r="G9900" t="s">
        <v>92</v>
      </c>
      <c r="H9900" t="s">
        <v>30</v>
      </c>
      <c r="I9900" t="s">
        <v>30</v>
      </c>
      <c r="J9900" t="s">
        <v>9</v>
      </c>
      <c r="O9900" t="s">
        <v>92</v>
      </c>
      <c r="P9900" t="s">
        <v>9</v>
      </c>
      <c r="Q9900" t="s">
        <v>9</v>
      </c>
      <c r="R9900" t="s">
        <v>92</v>
      </c>
      <c r="S9900" t="s">
        <v>127</v>
      </c>
      <c r="T9900">
        <v>12</v>
      </c>
      <c r="U9900" t="s">
        <v>475</v>
      </c>
      <c r="W9900" t="s">
        <v>386</v>
      </c>
    </row>
    <row r="9901" spans="1:23" x14ac:dyDescent="0.25">
      <c r="A9901" t="s">
        <v>356</v>
      </c>
      <c r="B9901" s="1">
        <v>43553</v>
      </c>
      <c r="C9901">
        <v>6.82</v>
      </c>
      <c r="D9901" t="s">
        <v>6618</v>
      </c>
      <c r="E9901" t="s">
        <v>6618</v>
      </c>
      <c r="F9901" t="s">
        <v>6487</v>
      </c>
      <c r="G9901" t="s">
        <v>89</v>
      </c>
      <c r="H9901" t="s">
        <v>69</v>
      </c>
      <c r="I9901" t="s">
        <v>69</v>
      </c>
      <c r="J9901" t="s">
        <v>9</v>
      </c>
      <c r="O9901" t="s">
        <v>89</v>
      </c>
      <c r="P9901" t="s">
        <v>9</v>
      </c>
      <c r="Q9901" t="s">
        <v>9</v>
      </c>
      <c r="R9901" t="s">
        <v>224</v>
      </c>
      <c r="S9901" t="s">
        <v>127</v>
      </c>
      <c r="T9901">
        <v>1</v>
      </c>
      <c r="U9901" t="s">
        <v>475</v>
      </c>
      <c r="W9901" t="s">
        <v>386</v>
      </c>
    </row>
    <row r="9902" spans="1:23" x14ac:dyDescent="0.25">
      <c r="A9902" t="s">
        <v>356</v>
      </c>
      <c r="B9902" s="1">
        <v>43553</v>
      </c>
      <c r="C9902">
        <v>14.95</v>
      </c>
      <c r="D9902" t="s">
        <v>6618</v>
      </c>
      <c r="E9902" t="s">
        <v>6618</v>
      </c>
      <c r="F9902" t="s">
        <v>6487</v>
      </c>
      <c r="G9902" t="s">
        <v>89</v>
      </c>
      <c r="H9902" t="s">
        <v>69</v>
      </c>
      <c r="I9902" t="s">
        <v>69</v>
      </c>
      <c r="J9902" t="s">
        <v>9</v>
      </c>
      <c r="O9902" t="s">
        <v>89</v>
      </c>
      <c r="P9902" t="s">
        <v>9</v>
      </c>
      <c r="Q9902" t="s">
        <v>9</v>
      </c>
      <c r="R9902" t="s">
        <v>224</v>
      </c>
      <c r="S9902" t="s">
        <v>127</v>
      </c>
      <c r="T9902">
        <v>1</v>
      </c>
      <c r="U9902" t="s">
        <v>475</v>
      </c>
      <c r="W9902" t="s">
        <v>386</v>
      </c>
    </row>
    <row r="9903" spans="1:23" x14ac:dyDescent="0.25">
      <c r="A9903" t="s">
        <v>356</v>
      </c>
      <c r="B9903" s="1">
        <v>43553</v>
      </c>
      <c r="C9903">
        <v>6.82</v>
      </c>
      <c r="D9903" t="s">
        <v>6618</v>
      </c>
      <c r="E9903" t="s">
        <v>6618</v>
      </c>
      <c r="F9903" t="s">
        <v>6487</v>
      </c>
      <c r="G9903" t="s">
        <v>89</v>
      </c>
      <c r="H9903" t="s">
        <v>69</v>
      </c>
      <c r="I9903" t="s">
        <v>69</v>
      </c>
      <c r="J9903" t="s">
        <v>9</v>
      </c>
      <c r="O9903" t="s">
        <v>89</v>
      </c>
      <c r="P9903" t="s">
        <v>9</v>
      </c>
      <c r="Q9903" t="s">
        <v>9</v>
      </c>
      <c r="R9903" t="s">
        <v>224</v>
      </c>
      <c r="S9903" t="s">
        <v>127</v>
      </c>
      <c r="T9903">
        <v>1</v>
      </c>
      <c r="U9903" t="s">
        <v>475</v>
      </c>
      <c r="W9903" t="s">
        <v>386</v>
      </c>
    </row>
    <row r="9904" spans="1:23" x14ac:dyDescent="0.25">
      <c r="A9904" t="s">
        <v>19</v>
      </c>
      <c r="B9904" s="1">
        <v>43553</v>
      </c>
      <c r="C9904">
        <v>3549.76</v>
      </c>
      <c r="D9904" t="s">
        <v>719</v>
      </c>
      <c r="E9904" t="s">
        <v>719</v>
      </c>
      <c r="F9904" t="s">
        <v>3851</v>
      </c>
      <c r="G9904" t="s">
        <v>92</v>
      </c>
      <c r="H9904" t="s">
        <v>30</v>
      </c>
      <c r="I9904" t="s">
        <v>30</v>
      </c>
      <c r="J9904" t="s">
        <v>9</v>
      </c>
      <c r="O9904" t="s">
        <v>92</v>
      </c>
      <c r="P9904" t="s">
        <v>9</v>
      </c>
      <c r="Q9904" t="s">
        <v>9</v>
      </c>
      <c r="R9904" t="s">
        <v>92</v>
      </c>
      <c r="S9904" t="s">
        <v>127</v>
      </c>
      <c r="T9904">
        <v>12</v>
      </c>
      <c r="U9904" t="s">
        <v>475</v>
      </c>
      <c r="W9904" t="s">
        <v>386</v>
      </c>
    </row>
    <row r="9905" spans="1:23" x14ac:dyDescent="0.25">
      <c r="A9905" t="s">
        <v>492</v>
      </c>
      <c r="B9905" s="1">
        <v>43553</v>
      </c>
      <c r="C9905">
        <v>-10.99</v>
      </c>
      <c r="D9905" t="s">
        <v>588</v>
      </c>
      <c r="E9905" t="s">
        <v>588</v>
      </c>
      <c r="F9905" t="s">
        <v>589</v>
      </c>
      <c r="G9905" t="s">
        <v>13</v>
      </c>
      <c r="H9905" t="s">
        <v>37</v>
      </c>
      <c r="I9905" t="s">
        <v>37</v>
      </c>
      <c r="J9905" t="s">
        <v>9</v>
      </c>
      <c r="O9905" t="s">
        <v>13</v>
      </c>
      <c r="P9905" t="s">
        <v>9</v>
      </c>
      <c r="Q9905" t="s">
        <v>9</v>
      </c>
      <c r="R9905" t="s">
        <v>122</v>
      </c>
      <c r="S9905" t="s">
        <v>127</v>
      </c>
      <c r="T9905">
        <v>12</v>
      </c>
      <c r="U9905" t="s">
        <v>475</v>
      </c>
      <c r="W9905" t="s">
        <v>386</v>
      </c>
    </row>
    <row r="9906" spans="1:23" x14ac:dyDescent="0.25">
      <c r="A9906" t="s">
        <v>492</v>
      </c>
      <c r="B9906" s="1">
        <v>43553</v>
      </c>
      <c r="C9906">
        <v>-152</v>
      </c>
      <c r="D9906" t="s">
        <v>1888</v>
      </c>
      <c r="E9906" t="s">
        <v>1888</v>
      </c>
      <c r="F9906" t="s">
        <v>4116</v>
      </c>
      <c r="G9906" t="s">
        <v>94</v>
      </c>
      <c r="H9906" t="s">
        <v>73</v>
      </c>
      <c r="I9906" t="s">
        <v>73</v>
      </c>
      <c r="J9906" t="s">
        <v>9</v>
      </c>
      <c r="O9906" t="s">
        <v>94</v>
      </c>
      <c r="P9906" t="s">
        <v>29</v>
      </c>
      <c r="Q9906" t="s">
        <v>9</v>
      </c>
      <c r="R9906" t="s">
        <v>122</v>
      </c>
      <c r="S9906" t="s">
        <v>127</v>
      </c>
      <c r="T9906">
        <v>1</v>
      </c>
      <c r="U9906" t="s">
        <v>475</v>
      </c>
      <c r="V9906" t="s">
        <v>262</v>
      </c>
      <c r="W9906" t="s">
        <v>1640</v>
      </c>
    </row>
    <row r="9907" spans="1:23" x14ac:dyDescent="0.25">
      <c r="A9907" t="s">
        <v>336</v>
      </c>
      <c r="B9907" s="1">
        <v>43553</v>
      </c>
      <c r="C9907">
        <v>13</v>
      </c>
      <c r="D9907" t="s">
        <v>1745</v>
      </c>
      <c r="E9907" t="s">
        <v>1745</v>
      </c>
      <c r="F9907" t="s">
        <v>853</v>
      </c>
      <c r="G9907" t="s">
        <v>101</v>
      </c>
      <c r="H9907" t="s">
        <v>23</v>
      </c>
      <c r="I9907" t="s">
        <v>23</v>
      </c>
      <c r="J9907" t="s">
        <v>9</v>
      </c>
      <c r="O9907" t="s">
        <v>101</v>
      </c>
      <c r="P9907" t="s">
        <v>9</v>
      </c>
      <c r="Q9907" t="s">
        <v>9</v>
      </c>
      <c r="R9907" t="s">
        <v>122</v>
      </c>
      <c r="S9907" t="s">
        <v>127</v>
      </c>
      <c r="T9907">
        <v>12</v>
      </c>
      <c r="U9907" t="s">
        <v>475</v>
      </c>
      <c r="W9907" t="s">
        <v>386</v>
      </c>
    </row>
    <row r="9908" spans="1:23" x14ac:dyDescent="0.25">
      <c r="A9908" t="s">
        <v>19</v>
      </c>
      <c r="B9908" s="1">
        <v>43553</v>
      </c>
      <c r="C9908">
        <v>189.17</v>
      </c>
      <c r="D9908" t="s">
        <v>4324</v>
      </c>
      <c r="E9908" t="s">
        <v>4324</v>
      </c>
      <c r="F9908" t="s">
        <v>4325</v>
      </c>
      <c r="G9908" t="s">
        <v>55</v>
      </c>
      <c r="H9908" t="s">
        <v>76</v>
      </c>
      <c r="I9908" t="s">
        <v>76</v>
      </c>
      <c r="J9908" t="s">
        <v>4326</v>
      </c>
      <c r="O9908" t="s">
        <v>55</v>
      </c>
      <c r="P9908" t="s">
        <v>9</v>
      </c>
      <c r="Q9908" t="s">
        <v>4327</v>
      </c>
      <c r="R9908" t="s">
        <v>224</v>
      </c>
      <c r="S9908" t="s">
        <v>126</v>
      </c>
      <c r="T9908">
        <v>12</v>
      </c>
      <c r="U9908" t="s">
        <v>475</v>
      </c>
      <c r="V9908" t="s">
        <v>6075</v>
      </c>
      <c r="W9908" t="s">
        <v>386</v>
      </c>
    </row>
    <row r="9909" spans="1:23" x14ac:dyDescent="0.25">
      <c r="A9909" t="s">
        <v>336</v>
      </c>
      <c r="B9909" s="1">
        <v>43553</v>
      </c>
      <c r="C9909">
        <v>0.14000000000000001</v>
      </c>
      <c r="D9909" t="s">
        <v>556</v>
      </c>
      <c r="E9909" t="s">
        <v>556</v>
      </c>
      <c r="F9909" t="s">
        <v>546</v>
      </c>
      <c r="G9909" t="s">
        <v>92</v>
      </c>
      <c r="H9909" t="s">
        <v>71</v>
      </c>
      <c r="I9909" t="s">
        <v>71</v>
      </c>
      <c r="J9909" t="s">
        <v>9</v>
      </c>
      <c r="O9909" t="s">
        <v>92</v>
      </c>
      <c r="P9909" t="s">
        <v>9</v>
      </c>
      <c r="Q9909" t="s">
        <v>9</v>
      </c>
      <c r="R9909" t="s">
        <v>92</v>
      </c>
      <c r="S9909" t="s">
        <v>127</v>
      </c>
      <c r="T9909">
        <v>12</v>
      </c>
      <c r="U9909" t="s">
        <v>475</v>
      </c>
      <c r="W9909" t="s">
        <v>386</v>
      </c>
    </row>
    <row r="9910" spans="1:23" x14ac:dyDescent="0.25">
      <c r="A9910" t="s">
        <v>492</v>
      </c>
      <c r="B9910" s="1">
        <v>43552</v>
      </c>
      <c r="C9910">
        <v>-1.44</v>
      </c>
      <c r="D9910" t="s">
        <v>493</v>
      </c>
      <c r="E9910" t="s">
        <v>493</v>
      </c>
      <c r="F9910" t="s">
        <v>494</v>
      </c>
      <c r="G9910" t="s">
        <v>104</v>
      </c>
      <c r="H9910" t="s">
        <v>16</v>
      </c>
      <c r="I9910" t="s">
        <v>16</v>
      </c>
      <c r="J9910" t="s">
        <v>9</v>
      </c>
      <c r="O9910" t="s">
        <v>104</v>
      </c>
      <c r="P9910" t="s">
        <v>9</v>
      </c>
      <c r="Q9910" t="s">
        <v>9</v>
      </c>
      <c r="R9910" t="s">
        <v>122</v>
      </c>
      <c r="S9910" t="s">
        <v>127</v>
      </c>
      <c r="T9910">
        <v>12</v>
      </c>
      <c r="U9910" t="s">
        <v>475</v>
      </c>
      <c r="W9910" t="s">
        <v>386</v>
      </c>
    </row>
    <row r="9911" spans="1:23" x14ac:dyDescent="0.25">
      <c r="A9911" t="s">
        <v>6411</v>
      </c>
      <c r="B9911" s="1">
        <v>43552</v>
      </c>
      <c r="C9911">
        <v>1.81</v>
      </c>
      <c r="D9911" t="s">
        <v>556</v>
      </c>
      <c r="E9911" t="s">
        <v>556</v>
      </c>
      <c r="F9911" t="s">
        <v>8342</v>
      </c>
      <c r="G9911" t="s">
        <v>92</v>
      </c>
      <c r="H9911" t="s">
        <v>71</v>
      </c>
      <c r="I9911" t="s">
        <v>71</v>
      </c>
      <c r="J9911" t="s">
        <v>9</v>
      </c>
      <c r="O9911" t="s">
        <v>92</v>
      </c>
      <c r="P9911" t="s">
        <v>9</v>
      </c>
      <c r="Q9911" t="s">
        <v>9</v>
      </c>
      <c r="R9911" t="s">
        <v>92</v>
      </c>
      <c r="S9911" t="s">
        <v>127</v>
      </c>
      <c r="T9911">
        <v>12</v>
      </c>
      <c r="U9911" t="s">
        <v>475</v>
      </c>
      <c r="W9911" t="s">
        <v>386</v>
      </c>
    </row>
    <row r="9912" spans="1:23" x14ac:dyDescent="0.25">
      <c r="A9912" t="s">
        <v>544</v>
      </c>
      <c r="B9912" s="1">
        <v>43552</v>
      </c>
      <c r="C9912">
        <v>-9.6300000000000008</v>
      </c>
      <c r="D9912" t="s">
        <v>4333</v>
      </c>
      <c r="E9912" t="s">
        <v>4333</v>
      </c>
      <c r="F9912" t="s">
        <v>4334</v>
      </c>
      <c r="G9912" t="s">
        <v>104</v>
      </c>
      <c r="H9912" t="s">
        <v>7</v>
      </c>
      <c r="I9912" t="s">
        <v>7</v>
      </c>
      <c r="J9912" t="s">
        <v>9</v>
      </c>
      <c r="O9912" t="s">
        <v>104</v>
      </c>
      <c r="P9912" t="s">
        <v>9</v>
      </c>
      <c r="Q9912" t="s">
        <v>9</v>
      </c>
      <c r="R9912" t="s">
        <v>122</v>
      </c>
      <c r="S9912" t="s">
        <v>127</v>
      </c>
      <c r="T9912">
        <v>12</v>
      </c>
      <c r="U9912" t="s">
        <v>475</v>
      </c>
      <c r="W9912" t="s">
        <v>386</v>
      </c>
    </row>
    <row r="9913" spans="1:23" x14ac:dyDescent="0.25">
      <c r="A9913" t="s">
        <v>19</v>
      </c>
      <c r="B9913" s="1">
        <v>43552</v>
      </c>
      <c r="C9913">
        <v>167</v>
      </c>
      <c r="D9913" t="s">
        <v>1450</v>
      </c>
      <c r="E9913" t="s">
        <v>1450</v>
      </c>
      <c r="F9913" t="s">
        <v>3829</v>
      </c>
      <c r="G9913" t="s">
        <v>105</v>
      </c>
      <c r="H9913" t="s">
        <v>28</v>
      </c>
      <c r="I9913" t="s">
        <v>28</v>
      </c>
      <c r="J9913" t="s">
        <v>3633</v>
      </c>
      <c r="K9913" t="s">
        <v>1317</v>
      </c>
      <c r="O9913" t="s">
        <v>105</v>
      </c>
      <c r="P9913" t="s">
        <v>9</v>
      </c>
      <c r="Q9913" t="s">
        <v>4329</v>
      </c>
      <c r="R9913" t="s">
        <v>122</v>
      </c>
      <c r="S9913" t="s">
        <v>124</v>
      </c>
      <c r="T9913">
        <v>1</v>
      </c>
      <c r="U9913" t="s">
        <v>475</v>
      </c>
      <c r="W9913" t="s">
        <v>386</v>
      </c>
    </row>
    <row r="9914" spans="1:23" x14ac:dyDescent="0.25">
      <c r="A9914" t="s">
        <v>19</v>
      </c>
      <c r="B9914" s="1">
        <v>43552</v>
      </c>
      <c r="C9914">
        <v>48</v>
      </c>
      <c r="D9914" t="s">
        <v>4139</v>
      </c>
      <c r="E9914" t="s">
        <v>4139</v>
      </c>
      <c r="F9914" t="s">
        <v>3829</v>
      </c>
      <c r="G9914" t="s">
        <v>55</v>
      </c>
      <c r="H9914" t="s">
        <v>76</v>
      </c>
      <c r="I9914" t="s">
        <v>76</v>
      </c>
      <c r="J9914" t="s">
        <v>4330</v>
      </c>
      <c r="K9914" t="s">
        <v>3988</v>
      </c>
      <c r="O9914" t="s">
        <v>55</v>
      </c>
      <c r="P9914" t="s">
        <v>4331</v>
      </c>
      <c r="Q9914" t="s">
        <v>4332</v>
      </c>
      <c r="R9914" t="s">
        <v>224</v>
      </c>
      <c r="S9914" t="s">
        <v>126</v>
      </c>
      <c r="T9914">
        <v>12</v>
      </c>
      <c r="U9914" t="s">
        <v>475</v>
      </c>
      <c r="V9914" t="s">
        <v>6075</v>
      </c>
      <c r="W9914" t="s">
        <v>386</v>
      </c>
    </row>
    <row r="9915" spans="1:23" x14ac:dyDescent="0.25">
      <c r="A9915" t="s">
        <v>6411</v>
      </c>
      <c r="B9915" s="1">
        <v>43551</v>
      </c>
      <c r="C9915">
        <v>-59.34</v>
      </c>
      <c r="D9915" t="s">
        <v>6596</v>
      </c>
      <c r="E9915" t="s">
        <v>6596</v>
      </c>
      <c r="F9915" t="s">
        <v>6597</v>
      </c>
      <c r="G9915" t="s">
        <v>89</v>
      </c>
      <c r="H9915" t="s">
        <v>229</v>
      </c>
      <c r="I9915" t="s">
        <v>229</v>
      </c>
      <c r="J9915" t="s">
        <v>9</v>
      </c>
      <c r="O9915" t="s">
        <v>89</v>
      </c>
      <c r="P9915" t="s">
        <v>9</v>
      </c>
      <c r="Q9915" t="s">
        <v>9</v>
      </c>
      <c r="R9915" t="s">
        <v>224</v>
      </c>
      <c r="S9915" t="s">
        <v>127</v>
      </c>
      <c r="T9915">
        <v>1</v>
      </c>
      <c r="U9915" t="s">
        <v>475</v>
      </c>
      <c r="W9915" t="s">
        <v>386</v>
      </c>
    </row>
    <row r="9916" spans="1:23" x14ac:dyDescent="0.25">
      <c r="A9916" t="s">
        <v>19</v>
      </c>
      <c r="B9916" s="1">
        <v>43551</v>
      </c>
      <c r="C9916">
        <v>-10345</v>
      </c>
      <c r="D9916" t="s">
        <v>1872</v>
      </c>
      <c r="E9916" t="s">
        <v>1872</v>
      </c>
      <c r="F9916" t="s">
        <v>4336</v>
      </c>
      <c r="G9916" t="s">
        <v>111</v>
      </c>
      <c r="H9916" t="s">
        <v>75</v>
      </c>
      <c r="I9916" t="s">
        <v>75</v>
      </c>
      <c r="J9916" t="s">
        <v>9</v>
      </c>
      <c r="O9916" t="s">
        <v>111</v>
      </c>
      <c r="P9916" t="s">
        <v>9</v>
      </c>
      <c r="Q9916" t="s">
        <v>9</v>
      </c>
      <c r="R9916" t="s">
        <v>122</v>
      </c>
      <c r="S9916" t="s">
        <v>127</v>
      </c>
      <c r="T9916">
        <v>1</v>
      </c>
      <c r="U9916" t="s">
        <v>475</v>
      </c>
      <c r="W9916" t="s">
        <v>386</v>
      </c>
    </row>
    <row r="9917" spans="1:23" x14ac:dyDescent="0.25">
      <c r="A9917" t="s">
        <v>492</v>
      </c>
      <c r="B9917" s="1">
        <v>43551</v>
      </c>
      <c r="C9917">
        <v>125</v>
      </c>
      <c r="D9917" t="s">
        <v>1843</v>
      </c>
      <c r="E9917" t="s">
        <v>1843</v>
      </c>
      <c r="F9917" t="s">
        <v>3344</v>
      </c>
      <c r="G9917" t="s">
        <v>118</v>
      </c>
      <c r="H9917" t="s">
        <v>74</v>
      </c>
      <c r="I9917" t="s">
        <v>74</v>
      </c>
      <c r="J9917" t="s">
        <v>9</v>
      </c>
      <c r="O9917" t="s">
        <v>118</v>
      </c>
      <c r="P9917" t="s">
        <v>9</v>
      </c>
      <c r="Q9917" t="s">
        <v>4335</v>
      </c>
      <c r="R9917" t="s">
        <v>122</v>
      </c>
      <c r="S9917" t="s">
        <v>127</v>
      </c>
      <c r="T9917">
        <v>1</v>
      </c>
      <c r="U9917" t="s">
        <v>475</v>
      </c>
      <c r="W9917" t="s">
        <v>386</v>
      </c>
    </row>
    <row r="9918" spans="1:23" x14ac:dyDescent="0.25">
      <c r="A9918" t="s">
        <v>19</v>
      </c>
      <c r="B9918" s="1">
        <v>43550</v>
      </c>
      <c r="C9918">
        <v>-27.53</v>
      </c>
      <c r="D9918" t="s">
        <v>921</v>
      </c>
      <c r="E9918" t="s">
        <v>921</v>
      </c>
      <c r="F9918" t="s">
        <v>3985</v>
      </c>
      <c r="G9918" t="s">
        <v>104</v>
      </c>
      <c r="H9918" t="s">
        <v>7</v>
      </c>
      <c r="I9918" t="s">
        <v>7</v>
      </c>
      <c r="J9918" t="s">
        <v>9</v>
      </c>
      <c r="K9918" t="s">
        <v>4339</v>
      </c>
      <c r="L9918" t="s">
        <v>9</v>
      </c>
      <c r="M9918" t="s">
        <v>4337</v>
      </c>
      <c r="O9918" t="s">
        <v>104</v>
      </c>
      <c r="P9918" t="s">
        <v>9</v>
      </c>
      <c r="Q9918" t="s">
        <v>4340</v>
      </c>
      <c r="R9918" t="s">
        <v>122</v>
      </c>
      <c r="S9918" t="s">
        <v>127</v>
      </c>
      <c r="T9918">
        <v>12</v>
      </c>
      <c r="U9918" t="s">
        <v>475</v>
      </c>
      <c r="W9918" t="s">
        <v>386</v>
      </c>
    </row>
    <row r="9919" spans="1:23" x14ac:dyDescent="0.25">
      <c r="A9919" t="s">
        <v>19</v>
      </c>
      <c r="B9919" s="1">
        <v>43550</v>
      </c>
      <c r="C9919">
        <v>-27.53</v>
      </c>
      <c r="D9919" t="s">
        <v>921</v>
      </c>
      <c r="E9919" t="s">
        <v>921</v>
      </c>
      <c r="F9919" t="s">
        <v>3985</v>
      </c>
      <c r="G9919" t="s">
        <v>104</v>
      </c>
      <c r="H9919" t="s">
        <v>7</v>
      </c>
      <c r="I9919" t="s">
        <v>7</v>
      </c>
      <c r="J9919" t="s">
        <v>9</v>
      </c>
      <c r="K9919" t="s">
        <v>4339</v>
      </c>
      <c r="L9919" t="s">
        <v>9</v>
      </c>
      <c r="M9919" t="s">
        <v>4337</v>
      </c>
      <c r="O9919" t="s">
        <v>104</v>
      </c>
      <c r="P9919" t="s">
        <v>9</v>
      </c>
      <c r="Q9919" t="s">
        <v>4340</v>
      </c>
      <c r="R9919" t="s">
        <v>122</v>
      </c>
      <c r="S9919" t="s">
        <v>127</v>
      </c>
      <c r="T9919">
        <v>12</v>
      </c>
      <c r="U9919" t="s">
        <v>475</v>
      </c>
      <c r="W9919" t="s">
        <v>386</v>
      </c>
    </row>
    <row r="9920" spans="1:23" x14ac:dyDescent="0.25">
      <c r="A9920" t="s">
        <v>19</v>
      </c>
      <c r="B9920" s="1">
        <v>43550</v>
      </c>
      <c r="C9920">
        <v>-1425</v>
      </c>
      <c r="D9920" t="s">
        <v>921</v>
      </c>
      <c r="E9920" t="s">
        <v>921</v>
      </c>
      <c r="F9920" t="s">
        <v>3985</v>
      </c>
      <c r="G9920" t="s">
        <v>121</v>
      </c>
      <c r="H9920" t="s">
        <v>48</v>
      </c>
      <c r="I9920" t="s">
        <v>48</v>
      </c>
      <c r="J9920" t="s">
        <v>3717</v>
      </c>
      <c r="K9920" t="s">
        <v>9</v>
      </c>
      <c r="L9920" t="s">
        <v>9</v>
      </c>
      <c r="M9920" t="s">
        <v>4337</v>
      </c>
      <c r="O9920" t="s">
        <v>121</v>
      </c>
      <c r="P9920" t="s">
        <v>9</v>
      </c>
      <c r="Q9920" t="s">
        <v>4345</v>
      </c>
      <c r="R9920" t="s">
        <v>122</v>
      </c>
      <c r="S9920" t="s">
        <v>127</v>
      </c>
      <c r="T9920">
        <v>1</v>
      </c>
      <c r="U9920" t="s">
        <v>475</v>
      </c>
      <c r="W9920" t="s">
        <v>386</v>
      </c>
    </row>
    <row r="9921" spans="1:23" x14ac:dyDescent="0.25">
      <c r="A9921" t="s">
        <v>19</v>
      </c>
      <c r="B9921" s="1">
        <v>43550</v>
      </c>
      <c r="C9921">
        <v>30</v>
      </c>
      <c r="D9921" t="s">
        <v>3986</v>
      </c>
      <c r="E9921" t="s">
        <v>3986</v>
      </c>
      <c r="F9921" t="s">
        <v>3985</v>
      </c>
      <c r="G9921" t="s">
        <v>117</v>
      </c>
      <c r="H9921" t="s">
        <v>47</v>
      </c>
      <c r="I9921" t="s">
        <v>47</v>
      </c>
      <c r="J9921" t="s">
        <v>9</v>
      </c>
      <c r="K9921" t="s">
        <v>9</v>
      </c>
      <c r="L9921" t="s">
        <v>9</v>
      </c>
      <c r="M9921" t="s">
        <v>4337</v>
      </c>
      <c r="O9921" t="s">
        <v>117</v>
      </c>
      <c r="P9921" t="s">
        <v>29</v>
      </c>
      <c r="Q9921" t="s">
        <v>4347</v>
      </c>
      <c r="R9921" t="s">
        <v>122</v>
      </c>
      <c r="S9921" t="s">
        <v>127</v>
      </c>
      <c r="T9921">
        <v>12</v>
      </c>
      <c r="U9921" t="s">
        <v>475</v>
      </c>
      <c r="V9921" t="s">
        <v>284</v>
      </c>
      <c r="W9921" t="s">
        <v>1640</v>
      </c>
    </row>
    <row r="9922" spans="1:23" x14ac:dyDescent="0.25">
      <c r="A9922" t="s">
        <v>19</v>
      </c>
      <c r="B9922" s="1">
        <v>43550</v>
      </c>
      <c r="C9922">
        <v>-1425</v>
      </c>
      <c r="D9922" t="s">
        <v>921</v>
      </c>
      <c r="E9922" t="s">
        <v>921</v>
      </c>
      <c r="F9922" t="s">
        <v>3985</v>
      </c>
      <c r="G9922" t="s">
        <v>121</v>
      </c>
      <c r="H9922" t="s">
        <v>48</v>
      </c>
      <c r="I9922" t="s">
        <v>48</v>
      </c>
      <c r="J9922" t="s">
        <v>3717</v>
      </c>
      <c r="K9922" t="s">
        <v>9</v>
      </c>
      <c r="L9922" t="s">
        <v>9</v>
      </c>
      <c r="M9922" t="s">
        <v>4337</v>
      </c>
      <c r="O9922" t="s">
        <v>121</v>
      </c>
      <c r="P9922" t="s">
        <v>9</v>
      </c>
      <c r="Q9922" t="s">
        <v>4345</v>
      </c>
      <c r="R9922" t="s">
        <v>122</v>
      </c>
      <c r="S9922" t="s">
        <v>127</v>
      </c>
      <c r="T9922">
        <v>1</v>
      </c>
      <c r="U9922" t="s">
        <v>475</v>
      </c>
      <c r="W9922" t="s">
        <v>386</v>
      </c>
    </row>
    <row r="9923" spans="1:23" x14ac:dyDescent="0.25">
      <c r="A9923" t="s">
        <v>492</v>
      </c>
      <c r="B9923" s="1">
        <v>43550</v>
      </c>
      <c r="C9923">
        <v>-3.87</v>
      </c>
      <c r="D9923" t="s">
        <v>4342</v>
      </c>
      <c r="E9923" t="s">
        <v>4342</v>
      </c>
      <c r="F9923" t="s">
        <v>4346</v>
      </c>
      <c r="G9923" t="s">
        <v>117</v>
      </c>
      <c r="H9923" t="s">
        <v>42</v>
      </c>
      <c r="I9923" t="s">
        <v>42</v>
      </c>
      <c r="J9923" t="s">
        <v>9</v>
      </c>
      <c r="O9923" t="s">
        <v>117</v>
      </c>
      <c r="P9923" t="s">
        <v>3850</v>
      </c>
      <c r="Q9923" t="s">
        <v>4344</v>
      </c>
      <c r="R9923" t="s">
        <v>122</v>
      </c>
      <c r="S9923" t="s">
        <v>127</v>
      </c>
      <c r="T9923">
        <v>12</v>
      </c>
      <c r="U9923" t="s">
        <v>475</v>
      </c>
      <c r="W9923" t="s">
        <v>386</v>
      </c>
    </row>
    <row r="9924" spans="1:23" x14ac:dyDescent="0.25">
      <c r="A9924" t="s">
        <v>605</v>
      </c>
      <c r="B9924" s="1">
        <v>43550</v>
      </c>
      <c r="C9924">
        <v>-13.18</v>
      </c>
      <c r="D9924" t="s">
        <v>606</v>
      </c>
      <c r="E9924" t="s">
        <v>606</v>
      </c>
      <c r="F9924" t="s">
        <v>4341</v>
      </c>
      <c r="G9924" t="s">
        <v>13</v>
      </c>
      <c r="H9924" t="s">
        <v>11</v>
      </c>
      <c r="I9924" t="s">
        <v>11</v>
      </c>
      <c r="J9924" t="s">
        <v>9</v>
      </c>
      <c r="O9924" t="s">
        <v>13</v>
      </c>
      <c r="P9924" t="s">
        <v>9</v>
      </c>
      <c r="Q9924" t="s">
        <v>9</v>
      </c>
      <c r="R9924" t="s">
        <v>122</v>
      </c>
      <c r="S9924" t="s">
        <v>127</v>
      </c>
      <c r="T9924">
        <v>12</v>
      </c>
      <c r="U9924" t="s">
        <v>475</v>
      </c>
      <c r="W9924" t="s">
        <v>386</v>
      </c>
    </row>
    <row r="9925" spans="1:23" x14ac:dyDescent="0.25">
      <c r="A9925" t="s">
        <v>19</v>
      </c>
      <c r="B9925" s="1">
        <v>43550</v>
      </c>
      <c r="C9925">
        <v>-83.3</v>
      </c>
      <c r="D9925" t="s">
        <v>921</v>
      </c>
      <c r="E9925" t="s">
        <v>921</v>
      </c>
      <c r="F9925" t="s">
        <v>3985</v>
      </c>
      <c r="G9925" t="s">
        <v>104</v>
      </c>
      <c r="H9925" t="s">
        <v>7</v>
      </c>
      <c r="I9925" t="s">
        <v>7</v>
      </c>
      <c r="J9925" t="s">
        <v>9</v>
      </c>
      <c r="K9925" t="s">
        <v>4339</v>
      </c>
      <c r="L9925" t="s">
        <v>9</v>
      </c>
      <c r="M9925" t="s">
        <v>4337</v>
      </c>
      <c r="O9925" t="s">
        <v>104</v>
      </c>
      <c r="P9925" t="s">
        <v>9</v>
      </c>
      <c r="Q9925" t="s">
        <v>4340</v>
      </c>
      <c r="R9925" t="s">
        <v>122</v>
      </c>
      <c r="S9925" t="s">
        <v>127</v>
      </c>
      <c r="T9925">
        <v>12</v>
      </c>
      <c r="U9925" t="s">
        <v>475</v>
      </c>
      <c r="W9925" t="s">
        <v>386</v>
      </c>
    </row>
    <row r="9926" spans="1:23" x14ac:dyDescent="0.25">
      <c r="A9926" t="s">
        <v>6411</v>
      </c>
      <c r="B9926" s="1">
        <v>43550</v>
      </c>
      <c r="C9926">
        <v>59.34</v>
      </c>
      <c r="D9926" t="s">
        <v>6596</v>
      </c>
      <c r="E9926" t="s">
        <v>6596</v>
      </c>
      <c r="F9926" t="s">
        <v>6597</v>
      </c>
      <c r="G9926" t="s">
        <v>89</v>
      </c>
      <c r="H9926" t="s">
        <v>69</v>
      </c>
      <c r="I9926" t="s">
        <v>69</v>
      </c>
      <c r="J9926" t="s">
        <v>9</v>
      </c>
      <c r="O9926" t="s">
        <v>89</v>
      </c>
      <c r="P9926" t="s">
        <v>9</v>
      </c>
      <c r="Q9926" t="s">
        <v>9</v>
      </c>
      <c r="R9926" t="s">
        <v>224</v>
      </c>
      <c r="S9926" t="s">
        <v>127</v>
      </c>
      <c r="T9926">
        <v>1</v>
      </c>
      <c r="U9926" t="s">
        <v>475</v>
      </c>
      <c r="W9926" t="s">
        <v>386</v>
      </c>
    </row>
    <row r="9927" spans="1:23" x14ac:dyDescent="0.25">
      <c r="A9927" t="s">
        <v>19</v>
      </c>
      <c r="B9927" s="1">
        <v>43550</v>
      </c>
      <c r="C9927">
        <v>-1617.79</v>
      </c>
      <c r="D9927" t="s">
        <v>17</v>
      </c>
      <c r="E9927" t="s">
        <v>17</v>
      </c>
      <c r="F9927" t="s">
        <v>778</v>
      </c>
      <c r="G9927" t="s">
        <v>55</v>
      </c>
      <c r="H9927" t="s">
        <v>18</v>
      </c>
      <c r="I9927" t="s">
        <v>18</v>
      </c>
      <c r="J9927" t="s">
        <v>9</v>
      </c>
      <c r="O9927" t="s">
        <v>55</v>
      </c>
      <c r="P9927" t="s">
        <v>9</v>
      </c>
      <c r="Q9927" t="s">
        <v>9</v>
      </c>
      <c r="R9927" t="s">
        <v>224</v>
      </c>
      <c r="S9927" t="s">
        <v>126</v>
      </c>
      <c r="T9927">
        <v>12</v>
      </c>
      <c r="U9927" t="s">
        <v>475</v>
      </c>
      <c r="W9927" t="s">
        <v>386</v>
      </c>
    </row>
    <row r="9928" spans="1:23" x14ac:dyDescent="0.25">
      <c r="A9928" t="s">
        <v>492</v>
      </c>
      <c r="B9928" s="1">
        <v>43550</v>
      </c>
      <c r="C9928">
        <v>-35.950000000000003</v>
      </c>
      <c r="D9928" t="s">
        <v>4342</v>
      </c>
      <c r="E9928" t="s">
        <v>4342</v>
      </c>
      <c r="F9928" t="s">
        <v>4343</v>
      </c>
      <c r="G9928" t="s">
        <v>117</v>
      </c>
      <c r="H9928" t="s">
        <v>42</v>
      </c>
      <c r="I9928" t="s">
        <v>42</v>
      </c>
      <c r="J9928" t="s">
        <v>9</v>
      </c>
      <c r="O9928" t="s">
        <v>117</v>
      </c>
      <c r="P9928" t="s">
        <v>3850</v>
      </c>
      <c r="Q9928" t="s">
        <v>4344</v>
      </c>
      <c r="R9928" t="s">
        <v>122</v>
      </c>
      <c r="S9928" t="s">
        <v>127</v>
      </c>
      <c r="T9928">
        <v>12</v>
      </c>
      <c r="U9928" t="s">
        <v>475</v>
      </c>
      <c r="W9928" t="s">
        <v>386</v>
      </c>
    </row>
    <row r="9929" spans="1:23" x14ac:dyDescent="0.25">
      <c r="A9929" t="s">
        <v>19</v>
      </c>
      <c r="B9929" s="1">
        <v>43550</v>
      </c>
      <c r="C9929">
        <v>-20.65</v>
      </c>
      <c r="D9929" t="s">
        <v>921</v>
      </c>
      <c r="E9929" t="s">
        <v>921</v>
      </c>
      <c r="F9929" t="s">
        <v>3985</v>
      </c>
      <c r="G9929" t="s">
        <v>104</v>
      </c>
      <c r="H9929" t="s">
        <v>7</v>
      </c>
      <c r="I9929" t="s">
        <v>7</v>
      </c>
      <c r="J9929" t="s">
        <v>9</v>
      </c>
      <c r="K9929" t="s">
        <v>4339</v>
      </c>
      <c r="L9929" t="s">
        <v>9</v>
      </c>
      <c r="M9929" t="s">
        <v>4337</v>
      </c>
      <c r="O9929" t="s">
        <v>104</v>
      </c>
      <c r="P9929" t="s">
        <v>9</v>
      </c>
      <c r="Q9929" t="s">
        <v>4340</v>
      </c>
      <c r="R9929" t="s">
        <v>122</v>
      </c>
      <c r="S9929" t="s">
        <v>127</v>
      </c>
      <c r="T9929">
        <v>12</v>
      </c>
      <c r="U9929" t="s">
        <v>475</v>
      </c>
      <c r="W9929" t="s">
        <v>386</v>
      </c>
    </row>
    <row r="9930" spans="1:23" x14ac:dyDescent="0.25">
      <c r="A9930" t="s">
        <v>19</v>
      </c>
      <c r="B9930" s="1">
        <v>43550</v>
      </c>
      <c r="C9930">
        <v>-6.88</v>
      </c>
      <c r="D9930" t="s">
        <v>921</v>
      </c>
      <c r="E9930" t="s">
        <v>921</v>
      </c>
      <c r="F9930" t="s">
        <v>3985</v>
      </c>
      <c r="G9930" t="s">
        <v>104</v>
      </c>
      <c r="H9930" t="s">
        <v>7</v>
      </c>
      <c r="I9930" t="s">
        <v>7</v>
      </c>
      <c r="J9930" t="s">
        <v>9</v>
      </c>
      <c r="K9930" t="s">
        <v>4339</v>
      </c>
      <c r="L9930" t="s">
        <v>9</v>
      </c>
      <c r="M9930" t="s">
        <v>4337</v>
      </c>
      <c r="O9930" t="s">
        <v>104</v>
      </c>
      <c r="P9930" t="s">
        <v>9</v>
      </c>
      <c r="Q9930" t="s">
        <v>4340</v>
      </c>
      <c r="R9930" t="s">
        <v>122</v>
      </c>
      <c r="S9930" t="s">
        <v>127</v>
      </c>
      <c r="T9930">
        <v>12</v>
      </c>
      <c r="U9930" t="s">
        <v>475</v>
      </c>
      <c r="W9930" t="s">
        <v>386</v>
      </c>
    </row>
    <row r="9931" spans="1:23" x14ac:dyDescent="0.25">
      <c r="A9931" t="s">
        <v>19</v>
      </c>
      <c r="B9931" s="1">
        <v>43550</v>
      </c>
      <c r="C9931">
        <v>-6.88</v>
      </c>
      <c r="D9931" t="s">
        <v>921</v>
      </c>
      <c r="E9931" t="s">
        <v>921</v>
      </c>
      <c r="F9931" t="s">
        <v>3985</v>
      </c>
      <c r="G9931" t="s">
        <v>104</v>
      </c>
      <c r="H9931" t="s">
        <v>7</v>
      </c>
      <c r="I9931" t="s">
        <v>7</v>
      </c>
      <c r="J9931" t="s">
        <v>9</v>
      </c>
      <c r="K9931" t="s">
        <v>4339</v>
      </c>
      <c r="L9931" t="s">
        <v>9</v>
      </c>
      <c r="M9931" t="s">
        <v>4337</v>
      </c>
      <c r="O9931" t="s">
        <v>104</v>
      </c>
      <c r="P9931" t="s">
        <v>9</v>
      </c>
      <c r="Q9931" t="s">
        <v>4340</v>
      </c>
      <c r="R9931" t="s">
        <v>122</v>
      </c>
      <c r="S9931" t="s">
        <v>127</v>
      </c>
      <c r="T9931">
        <v>12</v>
      </c>
      <c r="U9931" t="s">
        <v>475</v>
      </c>
      <c r="W9931" t="s">
        <v>386</v>
      </c>
    </row>
    <row r="9932" spans="1:23" x14ac:dyDescent="0.25">
      <c r="A9932" t="s">
        <v>19</v>
      </c>
      <c r="B9932" s="1">
        <v>43550</v>
      </c>
      <c r="C9932">
        <v>-37.5</v>
      </c>
      <c r="D9932" t="s">
        <v>3986</v>
      </c>
      <c r="E9932" t="s">
        <v>3986</v>
      </c>
      <c r="F9932" t="s">
        <v>3985</v>
      </c>
      <c r="G9932" t="s">
        <v>117</v>
      </c>
      <c r="H9932" t="s">
        <v>47</v>
      </c>
      <c r="I9932" t="s">
        <v>47</v>
      </c>
      <c r="J9932" t="s">
        <v>9</v>
      </c>
      <c r="K9932" t="s">
        <v>9</v>
      </c>
      <c r="L9932" t="s">
        <v>9</v>
      </c>
      <c r="M9932" t="s">
        <v>4337</v>
      </c>
      <c r="O9932" t="s">
        <v>117</v>
      </c>
      <c r="P9932" t="s">
        <v>29</v>
      </c>
      <c r="Q9932" t="s">
        <v>4338</v>
      </c>
      <c r="R9932" t="s">
        <v>122</v>
      </c>
      <c r="S9932" t="s">
        <v>127</v>
      </c>
      <c r="T9932">
        <v>12</v>
      </c>
      <c r="U9932" t="s">
        <v>475</v>
      </c>
      <c r="V9932" t="s">
        <v>284</v>
      </c>
      <c r="W9932" t="s">
        <v>1640</v>
      </c>
    </row>
    <row r="9933" spans="1:23" x14ac:dyDescent="0.25">
      <c r="A9933" t="s">
        <v>19</v>
      </c>
      <c r="B9933" s="1">
        <v>43550</v>
      </c>
      <c r="C9933">
        <v>-37.5</v>
      </c>
      <c r="D9933" t="s">
        <v>3986</v>
      </c>
      <c r="E9933" t="s">
        <v>3986</v>
      </c>
      <c r="F9933" t="s">
        <v>3985</v>
      </c>
      <c r="G9933" t="s">
        <v>117</v>
      </c>
      <c r="H9933" t="s">
        <v>47</v>
      </c>
      <c r="I9933" t="s">
        <v>47</v>
      </c>
      <c r="J9933" t="s">
        <v>9</v>
      </c>
      <c r="K9933" t="s">
        <v>9</v>
      </c>
      <c r="L9933" t="s">
        <v>9</v>
      </c>
      <c r="M9933" t="s">
        <v>4337</v>
      </c>
      <c r="O9933" t="s">
        <v>117</v>
      </c>
      <c r="P9933" t="s">
        <v>29</v>
      </c>
      <c r="Q9933" t="s">
        <v>4338</v>
      </c>
      <c r="R9933" t="s">
        <v>122</v>
      </c>
      <c r="S9933" t="s">
        <v>127</v>
      </c>
      <c r="T9933">
        <v>12</v>
      </c>
      <c r="U9933" t="s">
        <v>475</v>
      </c>
      <c r="V9933" t="s">
        <v>284</v>
      </c>
      <c r="W9933" t="s">
        <v>1640</v>
      </c>
    </row>
    <row r="9934" spans="1:23" x14ac:dyDescent="0.25">
      <c r="A9934" t="s">
        <v>19</v>
      </c>
      <c r="B9934" s="1">
        <v>43550</v>
      </c>
      <c r="C9934">
        <v>-20.65</v>
      </c>
      <c r="D9934" t="s">
        <v>921</v>
      </c>
      <c r="E9934" t="s">
        <v>921</v>
      </c>
      <c r="F9934" t="s">
        <v>3985</v>
      </c>
      <c r="G9934" t="s">
        <v>104</v>
      </c>
      <c r="H9934" t="s">
        <v>7</v>
      </c>
      <c r="I9934" t="s">
        <v>7</v>
      </c>
      <c r="J9934" t="s">
        <v>9</v>
      </c>
      <c r="K9934" t="s">
        <v>4339</v>
      </c>
      <c r="L9934" t="s">
        <v>9</v>
      </c>
      <c r="M9934" t="s">
        <v>4337</v>
      </c>
      <c r="O9934" t="s">
        <v>104</v>
      </c>
      <c r="P9934" t="s">
        <v>9</v>
      </c>
      <c r="Q9934" t="s">
        <v>4340</v>
      </c>
      <c r="R9934" t="s">
        <v>122</v>
      </c>
      <c r="S9934" t="s">
        <v>127</v>
      </c>
      <c r="T9934">
        <v>12</v>
      </c>
      <c r="U9934" t="s">
        <v>475</v>
      </c>
      <c r="W9934" t="s">
        <v>386</v>
      </c>
    </row>
    <row r="9935" spans="1:23" x14ac:dyDescent="0.25">
      <c r="A9935" t="s">
        <v>492</v>
      </c>
      <c r="B9935" s="1">
        <v>43549</v>
      </c>
      <c r="C9935">
        <v>-21.77</v>
      </c>
      <c r="D9935" t="s">
        <v>938</v>
      </c>
      <c r="E9935" t="s">
        <v>938</v>
      </c>
      <c r="F9935" t="s">
        <v>4353</v>
      </c>
      <c r="G9935" t="s">
        <v>104</v>
      </c>
      <c r="H9935" t="s">
        <v>7</v>
      </c>
      <c r="I9935" t="s">
        <v>7</v>
      </c>
      <c r="J9935" t="s">
        <v>9</v>
      </c>
      <c r="O9935" t="s">
        <v>104</v>
      </c>
      <c r="P9935" t="s">
        <v>9</v>
      </c>
      <c r="Q9935" t="s">
        <v>9</v>
      </c>
      <c r="R9935" t="s">
        <v>122</v>
      </c>
      <c r="S9935" t="s">
        <v>127</v>
      </c>
      <c r="T9935">
        <v>12</v>
      </c>
      <c r="U9935" t="s">
        <v>475</v>
      </c>
      <c r="W9935" t="s">
        <v>386</v>
      </c>
    </row>
    <row r="9936" spans="1:23" x14ac:dyDescent="0.25">
      <c r="A9936" t="s">
        <v>492</v>
      </c>
      <c r="B9936" s="1">
        <v>43549</v>
      </c>
      <c r="C9936">
        <v>-1.0900000000000001</v>
      </c>
      <c r="D9936" t="s">
        <v>3501</v>
      </c>
      <c r="E9936" t="s">
        <v>3501</v>
      </c>
      <c r="F9936" t="s">
        <v>3502</v>
      </c>
      <c r="G9936" t="s">
        <v>117</v>
      </c>
      <c r="H9936" t="s">
        <v>42</v>
      </c>
      <c r="I9936" t="s">
        <v>42</v>
      </c>
      <c r="J9936" t="s">
        <v>9</v>
      </c>
      <c r="O9936" t="s">
        <v>117</v>
      </c>
      <c r="P9936" t="s">
        <v>9</v>
      </c>
      <c r="Q9936" t="s">
        <v>4348</v>
      </c>
      <c r="R9936" t="s">
        <v>122</v>
      </c>
      <c r="S9936" t="s">
        <v>127</v>
      </c>
      <c r="T9936">
        <v>12</v>
      </c>
      <c r="U9936" t="s">
        <v>475</v>
      </c>
      <c r="W9936" t="s">
        <v>386</v>
      </c>
    </row>
    <row r="9937" spans="1:23" x14ac:dyDescent="0.25">
      <c r="A9937" t="s">
        <v>19</v>
      </c>
      <c r="B9937" s="1">
        <v>43549</v>
      </c>
      <c r="C9937">
        <v>-13.18</v>
      </c>
      <c r="D9937" t="s">
        <v>25</v>
      </c>
      <c r="E9937" t="s">
        <v>25</v>
      </c>
      <c r="F9937" t="s">
        <v>3813</v>
      </c>
      <c r="G9937" t="s">
        <v>55</v>
      </c>
      <c r="H9937" t="s">
        <v>18</v>
      </c>
      <c r="I9937" t="s">
        <v>18</v>
      </c>
      <c r="J9937" t="s">
        <v>9</v>
      </c>
      <c r="O9937" t="s">
        <v>55</v>
      </c>
      <c r="P9937" t="s">
        <v>9</v>
      </c>
      <c r="Q9937" t="s">
        <v>9</v>
      </c>
      <c r="R9937" t="s">
        <v>224</v>
      </c>
      <c r="S9937" t="s">
        <v>126</v>
      </c>
      <c r="T9937">
        <v>12</v>
      </c>
      <c r="U9937" t="s">
        <v>475</v>
      </c>
      <c r="W9937" t="s">
        <v>386</v>
      </c>
    </row>
    <row r="9938" spans="1:23" x14ac:dyDescent="0.25">
      <c r="A9938" t="s">
        <v>6411</v>
      </c>
      <c r="B9938" s="1">
        <v>43549</v>
      </c>
      <c r="C9938">
        <v>6313.02</v>
      </c>
      <c r="D9938" t="s">
        <v>8343</v>
      </c>
      <c r="E9938" t="s">
        <v>8343</v>
      </c>
      <c r="F9938" t="s">
        <v>8344</v>
      </c>
      <c r="G9938" t="s">
        <v>89</v>
      </c>
      <c r="H9938" t="s">
        <v>230</v>
      </c>
      <c r="I9938" t="s">
        <v>230</v>
      </c>
      <c r="J9938" t="s">
        <v>9</v>
      </c>
      <c r="O9938" t="s">
        <v>89</v>
      </c>
      <c r="P9938" t="s">
        <v>9</v>
      </c>
      <c r="Q9938" t="s">
        <v>9</v>
      </c>
      <c r="R9938" t="s">
        <v>224</v>
      </c>
      <c r="S9938" t="s">
        <v>127</v>
      </c>
      <c r="T9938">
        <v>1</v>
      </c>
      <c r="U9938" t="s">
        <v>475</v>
      </c>
      <c r="W9938" t="s">
        <v>386</v>
      </c>
    </row>
    <row r="9939" spans="1:23" x14ac:dyDescent="0.25">
      <c r="A9939" t="s">
        <v>19</v>
      </c>
      <c r="B9939" s="1">
        <v>43549</v>
      </c>
      <c r="C9939">
        <v>-321.37</v>
      </c>
      <c r="D9939" t="s">
        <v>609</v>
      </c>
      <c r="E9939" t="s">
        <v>609</v>
      </c>
      <c r="F9939" t="s">
        <v>3807</v>
      </c>
      <c r="G9939" t="s">
        <v>10</v>
      </c>
      <c r="H9939" t="s">
        <v>20</v>
      </c>
      <c r="I9939" t="s">
        <v>20</v>
      </c>
      <c r="J9939" t="s">
        <v>9</v>
      </c>
      <c r="O9939" t="s">
        <v>10</v>
      </c>
      <c r="P9939" t="s">
        <v>9</v>
      </c>
      <c r="Q9939" t="s">
        <v>9</v>
      </c>
      <c r="R9939" t="s">
        <v>122</v>
      </c>
      <c r="S9939" t="s">
        <v>127</v>
      </c>
      <c r="T9939">
        <v>12</v>
      </c>
      <c r="U9939" t="s">
        <v>475</v>
      </c>
      <c r="W9939" t="s">
        <v>386</v>
      </c>
    </row>
    <row r="9940" spans="1:23" x14ac:dyDescent="0.25">
      <c r="A9940" t="s">
        <v>492</v>
      </c>
      <c r="B9940" s="1">
        <v>43549</v>
      </c>
      <c r="C9940">
        <v>-11.55</v>
      </c>
      <c r="D9940" t="s">
        <v>612</v>
      </c>
      <c r="E9940" t="s">
        <v>612</v>
      </c>
      <c r="F9940" t="s">
        <v>1169</v>
      </c>
      <c r="G9940" t="s">
        <v>104</v>
      </c>
      <c r="H9940" t="s">
        <v>16</v>
      </c>
      <c r="I9940" t="s">
        <v>16</v>
      </c>
      <c r="J9940" t="s">
        <v>9</v>
      </c>
      <c r="O9940" t="s">
        <v>104</v>
      </c>
      <c r="P9940" t="s">
        <v>9</v>
      </c>
      <c r="Q9940" t="s">
        <v>9</v>
      </c>
      <c r="R9940" t="s">
        <v>122</v>
      </c>
      <c r="S9940" t="s">
        <v>127</v>
      </c>
      <c r="T9940">
        <v>12</v>
      </c>
      <c r="U9940" t="s">
        <v>475</v>
      </c>
      <c r="W9940" t="s">
        <v>386</v>
      </c>
    </row>
    <row r="9941" spans="1:23" x14ac:dyDescent="0.25">
      <c r="A9941" t="s">
        <v>492</v>
      </c>
      <c r="B9941" s="1">
        <v>43549</v>
      </c>
      <c r="C9941">
        <v>-12.98</v>
      </c>
      <c r="D9941" t="s">
        <v>4349</v>
      </c>
      <c r="E9941" t="s">
        <v>4349</v>
      </c>
      <c r="F9941" t="s">
        <v>4350</v>
      </c>
      <c r="G9941" t="s">
        <v>13</v>
      </c>
      <c r="H9941" t="s">
        <v>91</v>
      </c>
      <c r="I9941" t="s">
        <v>91</v>
      </c>
      <c r="J9941" t="s">
        <v>9</v>
      </c>
      <c r="O9941" t="s">
        <v>13</v>
      </c>
      <c r="P9941" t="s">
        <v>4331</v>
      </c>
      <c r="Q9941" t="s">
        <v>4351</v>
      </c>
      <c r="R9941" t="s">
        <v>122</v>
      </c>
      <c r="S9941" t="s">
        <v>127</v>
      </c>
      <c r="T9941">
        <v>12</v>
      </c>
      <c r="U9941" t="s">
        <v>475</v>
      </c>
      <c r="W9941" t="s">
        <v>386</v>
      </c>
    </row>
    <row r="9942" spans="1:23" x14ac:dyDescent="0.25">
      <c r="A9942" t="s">
        <v>492</v>
      </c>
      <c r="B9942" s="1">
        <v>43549</v>
      </c>
      <c r="C9942">
        <v>-1.78</v>
      </c>
      <c r="D9942" t="s">
        <v>495</v>
      </c>
      <c r="E9942" t="s">
        <v>495</v>
      </c>
      <c r="F9942" t="s">
        <v>3130</v>
      </c>
      <c r="G9942" t="s">
        <v>104</v>
      </c>
      <c r="H9942" t="s">
        <v>16</v>
      </c>
      <c r="I9942" t="s">
        <v>16</v>
      </c>
      <c r="J9942" t="s">
        <v>9</v>
      </c>
      <c r="O9942" t="s">
        <v>104</v>
      </c>
      <c r="P9942" t="s">
        <v>3892</v>
      </c>
      <c r="Q9942" t="s">
        <v>9</v>
      </c>
      <c r="R9942" t="s">
        <v>122</v>
      </c>
      <c r="S9942" t="s">
        <v>127</v>
      </c>
      <c r="T9942">
        <v>12</v>
      </c>
      <c r="U9942" t="s">
        <v>475</v>
      </c>
      <c r="W9942" t="s">
        <v>386</v>
      </c>
    </row>
    <row r="9943" spans="1:23" x14ac:dyDescent="0.25">
      <c r="A9943" t="s">
        <v>492</v>
      </c>
      <c r="B9943" s="1">
        <v>43549</v>
      </c>
      <c r="C9943">
        <v>-4.96</v>
      </c>
      <c r="D9943" t="s">
        <v>495</v>
      </c>
      <c r="E9943" t="s">
        <v>495</v>
      </c>
      <c r="F9943" t="s">
        <v>3130</v>
      </c>
      <c r="G9943" t="s">
        <v>104</v>
      </c>
      <c r="H9943" t="s">
        <v>16</v>
      </c>
      <c r="I9943" t="s">
        <v>16</v>
      </c>
      <c r="J9943" t="s">
        <v>9</v>
      </c>
      <c r="O9943" t="s">
        <v>104</v>
      </c>
      <c r="P9943" t="s">
        <v>3892</v>
      </c>
      <c r="Q9943" t="s">
        <v>9</v>
      </c>
      <c r="R9943" t="s">
        <v>122</v>
      </c>
      <c r="S9943" t="s">
        <v>127</v>
      </c>
      <c r="T9943">
        <v>12</v>
      </c>
      <c r="U9943" t="s">
        <v>475</v>
      </c>
      <c r="W9943" t="s">
        <v>386</v>
      </c>
    </row>
    <row r="9944" spans="1:23" x14ac:dyDescent="0.25">
      <c r="A9944" t="s">
        <v>492</v>
      </c>
      <c r="B9944" s="1">
        <v>43549</v>
      </c>
      <c r="C9944">
        <v>-17.59</v>
      </c>
      <c r="D9944" t="s">
        <v>730</v>
      </c>
      <c r="E9944" t="s">
        <v>730</v>
      </c>
      <c r="F9944" t="s">
        <v>731</v>
      </c>
      <c r="G9944" t="s">
        <v>88</v>
      </c>
      <c r="H9944" t="s">
        <v>59</v>
      </c>
      <c r="I9944" t="s">
        <v>59</v>
      </c>
      <c r="J9944" t="s">
        <v>9</v>
      </c>
      <c r="O9944" t="s">
        <v>88</v>
      </c>
      <c r="P9944" t="s">
        <v>9</v>
      </c>
      <c r="Q9944" t="s">
        <v>4352</v>
      </c>
      <c r="R9944" t="s">
        <v>122</v>
      </c>
      <c r="S9944" t="s">
        <v>127</v>
      </c>
      <c r="T9944">
        <v>1</v>
      </c>
      <c r="U9944" t="s">
        <v>475</v>
      </c>
      <c r="W9944" t="s">
        <v>386</v>
      </c>
    </row>
    <row r="9945" spans="1:23" x14ac:dyDescent="0.25">
      <c r="A9945" t="s">
        <v>544</v>
      </c>
      <c r="B9945" s="1">
        <v>43548</v>
      </c>
      <c r="C9945">
        <v>-13.2</v>
      </c>
      <c r="D9945" t="s">
        <v>495</v>
      </c>
      <c r="E9945" t="s">
        <v>495</v>
      </c>
      <c r="F9945" t="s">
        <v>1342</v>
      </c>
      <c r="G9945" t="s">
        <v>117</v>
      </c>
      <c r="H9945" t="s">
        <v>44</v>
      </c>
      <c r="I9945" t="s">
        <v>44</v>
      </c>
      <c r="J9945" t="s">
        <v>9</v>
      </c>
      <c r="O9945" t="s">
        <v>117</v>
      </c>
      <c r="P9945" t="s">
        <v>3850</v>
      </c>
      <c r="Q9945" t="s">
        <v>4356</v>
      </c>
      <c r="R9945" t="s">
        <v>122</v>
      </c>
      <c r="S9945" t="s">
        <v>127</v>
      </c>
      <c r="T9945">
        <v>12</v>
      </c>
      <c r="U9945" t="s">
        <v>475</v>
      </c>
      <c r="W9945" t="s">
        <v>386</v>
      </c>
    </row>
    <row r="9946" spans="1:23" x14ac:dyDescent="0.25">
      <c r="A9946" t="s">
        <v>336</v>
      </c>
      <c r="B9946" s="1">
        <v>43548</v>
      </c>
      <c r="C9946">
        <v>-3.5</v>
      </c>
      <c r="D9946" t="s">
        <v>2055</v>
      </c>
      <c r="E9946" t="s">
        <v>2055</v>
      </c>
      <c r="F9946" t="s">
        <v>888</v>
      </c>
      <c r="G9946" t="s">
        <v>101</v>
      </c>
      <c r="H9946" t="s">
        <v>23</v>
      </c>
      <c r="I9946" t="s">
        <v>23</v>
      </c>
      <c r="J9946" t="s">
        <v>9</v>
      </c>
      <c r="O9946" t="s">
        <v>101</v>
      </c>
      <c r="P9946" t="s">
        <v>9</v>
      </c>
      <c r="Q9946" t="s">
        <v>9</v>
      </c>
      <c r="R9946" t="s">
        <v>122</v>
      </c>
      <c r="S9946" t="s">
        <v>127</v>
      </c>
      <c r="T9946">
        <v>12</v>
      </c>
      <c r="U9946" t="s">
        <v>475</v>
      </c>
      <c r="W9946" t="s">
        <v>386</v>
      </c>
    </row>
    <row r="9947" spans="1:23" x14ac:dyDescent="0.25">
      <c r="A9947" t="s">
        <v>336</v>
      </c>
      <c r="B9947" s="1">
        <v>43548</v>
      </c>
      <c r="C9947">
        <v>-80</v>
      </c>
      <c r="D9947" t="s">
        <v>2055</v>
      </c>
      <c r="E9947" t="s">
        <v>2055</v>
      </c>
      <c r="F9947" t="s">
        <v>888</v>
      </c>
      <c r="G9947" t="s">
        <v>117</v>
      </c>
      <c r="H9947" t="s">
        <v>14</v>
      </c>
      <c r="I9947" t="s">
        <v>14</v>
      </c>
      <c r="J9947" t="s">
        <v>9</v>
      </c>
      <c r="O9947" t="s">
        <v>117</v>
      </c>
      <c r="P9947" t="s">
        <v>9</v>
      </c>
      <c r="Q9947" t="s">
        <v>9</v>
      </c>
      <c r="R9947" t="s">
        <v>122</v>
      </c>
      <c r="S9947" t="s">
        <v>127</v>
      </c>
      <c r="T9947">
        <v>12</v>
      </c>
      <c r="U9947" t="s">
        <v>475</v>
      </c>
      <c r="W9947" t="s">
        <v>386</v>
      </c>
    </row>
    <row r="9948" spans="1:23" x14ac:dyDescent="0.25">
      <c r="A9948" t="s">
        <v>19</v>
      </c>
      <c r="B9948" s="1">
        <v>43548</v>
      </c>
      <c r="C9948">
        <v>451.2</v>
      </c>
      <c r="D9948" t="s">
        <v>4139</v>
      </c>
      <c r="E9948" t="s">
        <v>4139</v>
      </c>
      <c r="F9948" t="s">
        <v>3829</v>
      </c>
      <c r="G9948" t="s">
        <v>55</v>
      </c>
      <c r="H9948" t="s">
        <v>76</v>
      </c>
      <c r="I9948" t="s">
        <v>76</v>
      </c>
      <c r="J9948" t="s">
        <v>4354</v>
      </c>
      <c r="O9948" t="s">
        <v>55</v>
      </c>
      <c r="P9948" t="s">
        <v>4331</v>
      </c>
      <c r="Q9948" t="s">
        <v>4355</v>
      </c>
      <c r="R9948" t="s">
        <v>224</v>
      </c>
      <c r="S9948" t="s">
        <v>126</v>
      </c>
      <c r="T9948">
        <v>12</v>
      </c>
      <c r="U9948" t="s">
        <v>475</v>
      </c>
      <c r="V9948" t="s">
        <v>6075</v>
      </c>
      <c r="W9948" t="s">
        <v>386</v>
      </c>
    </row>
    <row r="9949" spans="1:23" x14ac:dyDescent="0.25">
      <c r="A9949" t="s">
        <v>544</v>
      </c>
      <c r="B9949" s="1">
        <v>43548</v>
      </c>
      <c r="C9949">
        <v>-11.76</v>
      </c>
      <c r="D9949" t="s">
        <v>3800</v>
      </c>
      <c r="E9949" t="s">
        <v>3800</v>
      </c>
      <c r="F9949" t="s">
        <v>4360</v>
      </c>
      <c r="G9949" t="s">
        <v>104</v>
      </c>
      <c r="H9949" t="s">
        <v>7</v>
      </c>
      <c r="I9949" t="s">
        <v>7</v>
      </c>
      <c r="J9949" t="s">
        <v>9</v>
      </c>
      <c r="O9949" t="s">
        <v>104</v>
      </c>
      <c r="P9949" t="s">
        <v>9</v>
      </c>
      <c r="Q9949" t="s">
        <v>9</v>
      </c>
      <c r="R9949" t="s">
        <v>122</v>
      </c>
      <c r="S9949" t="s">
        <v>127</v>
      </c>
      <c r="T9949">
        <v>12</v>
      </c>
      <c r="U9949" t="s">
        <v>475</v>
      </c>
      <c r="W9949" t="s">
        <v>386</v>
      </c>
    </row>
    <row r="9950" spans="1:23" x14ac:dyDescent="0.25">
      <c r="A9950" t="s">
        <v>19</v>
      </c>
      <c r="B9950" s="1">
        <v>43548</v>
      </c>
      <c r="C9950">
        <v>66</v>
      </c>
      <c r="D9950" t="s">
        <v>1402</v>
      </c>
      <c r="E9950" t="s">
        <v>1402</v>
      </c>
      <c r="F9950" t="s">
        <v>3829</v>
      </c>
      <c r="G9950" t="s">
        <v>55</v>
      </c>
      <c r="H9950" t="s">
        <v>76</v>
      </c>
      <c r="I9950" t="s">
        <v>76</v>
      </c>
      <c r="J9950" t="s">
        <v>3693</v>
      </c>
      <c r="K9950" t="s">
        <v>4358</v>
      </c>
      <c r="O9950" t="s">
        <v>55</v>
      </c>
      <c r="P9950" t="s">
        <v>9</v>
      </c>
      <c r="Q9950" t="s">
        <v>4359</v>
      </c>
      <c r="R9950" t="s">
        <v>224</v>
      </c>
      <c r="S9950" t="s">
        <v>126</v>
      </c>
      <c r="T9950">
        <v>12</v>
      </c>
      <c r="U9950" t="s">
        <v>475</v>
      </c>
      <c r="V9950" t="s">
        <v>6075</v>
      </c>
      <c r="W9950" t="s">
        <v>386</v>
      </c>
    </row>
    <row r="9951" spans="1:23" x14ac:dyDescent="0.25">
      <c r="A9951" t="s">
        <v>544</v>
      </c>
      <c r="B9951" s="1">
        <v>43548</v>
      </c>
      <c r="C9951">
        <v>1617.79</v>
      </c>
      <c r="D9951" t="s">
        <v>17</v>
      </c>
      <c r="E9951" t="s">
        <v>17</v>
      </c>
      <c r="F9951" t="s">
        <v>867</v>
      </c>
      <c r="G9951" t="s">
        <v>55</v>
      </c>
      <c r="H9951" t="s">
        <v>18</v>
      </c>
      <c r="I9951" t="s">
        <v>18</v>
      </c>
      <c r="J9951" t="s">
        <v>9</v>
      </c>
      <c r="O9951" t="s">
        <v>55</v>
      </c>
      <c r="P9951" t="s">
        <v>9</v>
      </c>
      <c r="Q9951" t="s">
        <v>9</v>
      </c>
      <c r="R9951" t="s">
        <v>224</v>
      </c>
      <c r="S9951" t="s">
        <v>126</v>
      </c>
      <c r="T9951">
        <v>12</v>
      </c>
      <c r="U9951" t="s">
        <v>475</v>
      </c>
      <c r="W9951" t="s">
        <v>386</v>
      </c>
    </row>
    <row r="9952" spans="1:23" x14ac:dyDescent="0.25">
      <c r="A9952" t="s">
        <v>19</v>
      </c>
      <c r="B9952" s="1">
        <v>43548</v>
      </c>
      <c r="C9952">
        <v>167</v>
      </c>
      <c r="D9952" t="s">
        <v>1402</v>
      </c>
      <c r="E9952" t="s">
        <v>1402</v>
      </c>
      <c r="F9952" t="s">
        <v>3829</v>
      </c>
      <c r="G9952" t="s">
        <v>105</v>
      </c>
      <c r="H9952" t="s">
        <v>28</v>
      </c>
      <c r="I9952" t="s">
        <v>28</v>
      </c>
      <c r="J9952" t="s">
        <v>3633</v>
      </c>
      <c r="K9952" t="s">
        <v>1317</v>
      </c>
      <c r="O9952" t="s">
        <v>105</v>
      </c>
      <c r="P9952" t="s">
        <v>9</v>
      </c>
      <c r="Q9952" t="s">
        <v>4357</v>
      </c>
      <c r="R9952" t="s">
        <v>122</v>
      </c>
      <c r="S9952" t="s">
        <v>124</v>
      </c>
      <c r="T9952">
        <v>1</v>
      </c>
      <c r="U9952" t="s">
        <v>475</v>
      </c>
      <c r="W9952" t="s">
        <v>386</v>
      </c>
    </row>
    <row r="9953" spans="1:23" x14ac:dyDescent="0.25">
      <c r="A9953" t="s">
        <v>605</v>
      </c>
      <c r="B9953" s="1">
        <v>43547</v>
      </c>
      <c r="C9953">
        <v>13.18</v>
      </c>
      <c r="D9953" t="s">
        <v>25</v>
      </c>
      <c r="E9953" t="s">
        <v>25</v>
      </c>
      <c r="F9953" t="s">
        <v>627</v>
      </c>
      <c r="G9953" t="s">
        <v>55</v>
      </c>
      <c r="H9953" t="s">
        <v>18</v>
      </c>
      <c r="I9953" t="s">
        <v>18</v>
      </c>
      <c r="J9953" t="s">
        <v>9</v>
      </c>
      <c r="O9953" t="s">
        <v>55</v>
      </c>
      <c r="P9953" t="s">
        <v>9</v>
      </c>
      <c r="Q9953" t="s">
        <v>9</v>
      </c>
      <c r="R9953" t="s">
        <v>224</v>
      </c>
      <c r="S9953" t="s">
        <v>126</v>
      </c>
      <c r="T9953">
        <v>12</v>
      </c>
      <c r="U9953" t="s">
        <v>475</v>
      </c>
      <c r="W9953" t="s">
        <v>386</v>
      </c>
    </row>
    <row r="9954" spans="1:23" x14ac:dyDescent="0.25">
      <c r="A9954" t="s">
        <v>492</v>
      </c>
      <c r="B9954" s="1">
        <v>43547</v>
      </c>
      <c r="C9954">
        <v>-182</v>
      </c>
      <c r="D9954" t="s">
        <v>495</v>
      </c>
      <c r="E9954" t="s">
        <v>495</v>
      </c>
      <c r="F9954" t="s">
        <v>496</v>
      </c>
      <c r="G9954" t="s">
        <v>104</v>
      </c>
      <c r="H9954" t="s">
        <v>16</v>
      </c>
      <c r="I9954" t="s">
        <v>16</v>
      </c>
      <c r="J9954" t="s">
        <v>9</v>
      </c>
      <c r="O9954" t="s">
        <v>104</v>
      </c>
      <c r="P9954" t="s">
        <v>3892</v>
      </c>
      <c r="Q9954" t="s">
        <v>9</v>
      </c>
      <c r="R9954" t="s">
        <v>122</v>
      </c>
      <c r="S9954" t="s">
        <v>127</v>
      </c>
      <c r="T9954">
        <v>12</v>
      </c>
      <c r="U9954" t="s">
        <v>475</v>
      </c>
      <c r="W9954" t="s">
        <v>386</v>
      </c>
    </row>
    <row r="9955" spans="1:23" x14ac:dyDescent="0.25">
      <c r="A9955" t="s">
        <v>492</v>
      </c>
      <c r="B9955" s="1">
        <v>43547</v>
      </c>
      <c r="C9955">
        <v>-81.25</v>
      </c>
      <c r="D9955" t="s">
        <v>1843</v>
      </c>
      <c r="E9955" t="s">
        <v>1843</v>
      </c>
      <c r="F9955" t="s">
        <v>3344</v>
      </c>
      <c r="G9955" t="s">
        <v>118</v>
      </c>
      <c r="H9955" t="s">
        <v>74</v>
      </c>
      <c r="I9955" t="s">
        <v>74</v>
      </c>
      <c r="J9955" t="s">
        <v>9</v>
      </c>
      <c r="O9955" t="s">
        <v>118</v>
      </c>
      <c r="P9955" t="s">
        <v>9</v>
      </c>
      <c r="Q9955" t="s">
        <v>9</v>
      </c>
      <c r="R9955" t="s">
        <v>122</v>
      </c>
      <c r="S9955" t="s">
        <v>127</v>
      </c>
      <c r="T9955">
        <v>1</v>
      </c>
      <c r="U9955" t="s">
        <v>475</v>
      </c>
      <c r="W9955" t="s">
        <v>386</v>
      </c>
    </row>
    <row r="9956" spans="1:23" x14ac:dyDescent="0.25">
      <c r="A9956" t="s">
        <v>492</v>
      </c>
      <c r="B9956" s="1">
        <v>43547</v>
      </c>
      <c r="C9956">
        <v>-125</v>
      </c>
      <c r="D9956" t="s">
        <v>1843</v>
      </c>
      <c r="E9956" t="s">
        <v>1843</v>
      </c>
      <c r="F9956" t="s">
        <v>3344</v>
      </c>
      <c r="G9956" t="s">
        <v>118</v>
      </c>
      <c r="H9956" t="s">
        <v>74</v>
      </c>
      <c r="I9956" t="s">
        <v>74</v>
      </c>
      <c r="J9956" t="s">
        <v>9</v>
      </c>
      <c r="O9956" t="s">
        <v>118</v>
      </c>
      <c r="P9956" t="s">
        <v>9</v>
      </c>
      <c r="Q9956" t="s">
        <v>4335</v>
      </c>
      <c r="R9956" t="s">
        <v>122</v>
      </c>
      <c r="S9956" t="s">
        <v>127</v>
      </c>
      <c r="T9956">
        <v>1</v>
      </c>
      <c r="U9956" t="s">
        <v>475</v>
      </c>
      <c r="W9956" t="s">
        <v>386</v>
      </c>
    </row>
    <row r="9957" spans="1:23" x14ac:dyDescent="0.25">
      <c r="A9957" t="s">
        <v>544</v>
      </c>
      <c r="B9957" s="1">
        <v>43547</v>
      </c>
      <c r="C9957">
        <v>-9.42</v>
      </c>
      <c r="D9957" t="s">
        <v>495</v>
      </c>
      <c r="E9957" t="s">
        <v>495</v>
      </c>
      <c r="F9957" t="s">
        <v>4361</v>
      </c>
      <c r="G9957" t="s">
        <v>117</v>
      </c>
      <c r="H9957" t="s">
        <v>44</v>
      </c>
      <c r="I9957" t="s">
        <v>44</v>
      </c>
      <c r="J9957" t="s">
        <v>9</v>
      </c>
      <c r="O9957" t="s">
        <v>117</v>
      </c>
      <c r="P9957" t="s">
        <v>3892</v>
      </c>
      <c r="Q9957" t="s">
        <v>4363</v>
      </c>
      <c r="R9957" t="s">
        <v>122</v>
      </c>
      <c r="S9957" t="s">
        <v>127</v>
      </c>
      <c r="T9957">
        <v>12</v>
      </c>
      <c r="U9957" t="s">
        <v>475</v>
      </c>
      <c r="W9957" t="s">
        <v>386</v>
      </c>
    </row>
    <row r="9958" spans="1:23" x14ac:dyDescent="0.25">
      <c r="A9958" t="s">
        <v>544</v>
      </c>
      <c r="B9958" s="1">
        <v>43547</v>
      </c>
      <c r="C9958">
        <v>-16.739999999999998</v>
      </c>
      <c r="D9958" t="s">
        <v>495</v>
      </c>
      <c r="E9958" t="s">
        <v>495</v>
      </c>
      <c r="F9958" t="s">
        <v>4361</v>
      </c>
      <c r="G9958" t="s">
        <v>117</v>
      </c>
      <c r="H9958" t="s">
        <v>44</v>
      </c>
      <c r="I9958" t="s">
        <v>44</v>
      </c>
      <c r="J9958" t="s">
        <v>9</v>
      </c>
      <c r="O9958" t="s">
        <v>117</v>
      </c>
      <c r="P9958" t="s">
        <v>3850</v>
      </c>
      <c r="Q9958" t="s">
        <v>4362</v>
      </c>
      <c r="R9958" t="s">
        <v>122</v>
      </c>
      <c r="S9958" t="s">
        <v>127</v>
      </c>
      <c r="T9958">
        <v>12</v>
      </c>
      <c r="U9958" t="s">
        <v>475</v>
      </c>
      <c r="W9958" t="s">
        <v>386</v>
      </c>
    </row>
    <row r="9959" spans="1:23" x14ac:dyDescent="0.25">
      <c r="A9959" t="s">
        <v>512</v>
      </c>
      <c r="B9959" s="1">
        <v>43546</v>
      </c>
      <c r="C9959">
        <v>29.28</v>
      </c>
      <c r="D9959" t="s">
        <v>497</v>
      </c>
      <c r="E9959" t="s">
        <v>497</v>
      </c>
      <c r="F9959" t="s">
        <v>4367</v>
      </c>
      <c r="G9959" t="s">
        <v>13</v>
      </c>
      <c r="H9959" t="s">
        <v>11</v>
      </c>
      <c r="I9959" t="s">
        <v>11</v>
      </c>
      <c r="J9959" t="s">
        <v>9</v>
      </c>
      <c r="O9959" t="s">
        <v>13</v>
      </c>
      <c r="P9959" t="s">
        <v>9</v>
      </c>
      <c r="Q9959" t="s">
        <v>4368</v>
      </c>
      <c r="R9959" t="s">
        <v>122</v>
      </c>
      <c r="S9959" t="s">
        <v>127</v>
      </c>
      <c r="T9959">
        <v>12</v>
      </c>
      <c r="U9959" t="s">
        <v>475</v>
      </c>
      <c r="W9959" t="s">
        <v>386</v>
      </c>
    </row>
    <row r="9960" spans="1:23" x14ac:dyDescent="0.25">
      <c r="A9960" t="s">
        <v>512</v>
      </c>
      <c r="B9960" s="1">
        <v>43546</v>
      </c>
      <c r="C9960">
        <v>-21.31</v>
      </c>
      <c r="D9960" t="s">
        <v>497</v>
      </c>
      <c r="E9960" t="s">
        <v>497</v>
      </c>
      <c r="F9960" t="s">
        <v>4364</v>
      </c>
      <c r="G9960" t="s">
        <v>110</v>
      </c>
      <c r="H9960" t="s">
        <v>108</v>
      </c>
      <c r="I9960" t="s">
        <v>108</v>
      </c>
      <c r="J9960" t="s">
        <v>9</v>
      </c>
      <c r="O9960" t="s">
        <v>110</v>
      </c>
      <c r="P9960" t="s">
        <v>9</v>
      </c>
      <c r="Q9960" t="s">
        <v>4365</v>
      </c>
      <c r="R9960" t="s">
        <v>122</v>
      </c>
      <c r="S9960" t="s">
        <v>125</v>
      </c>
      <c r="T9960">
        <v>1</v>
      </c>
      <c r="U9960" t="s">
        <v>475</v>
      </c>
      <c r="W9960" t="s">
        <v>386</v>
      </c>
    </row>
    <row r="9961" spans="1:23" x14ac:dyDescent="0.25">
      <c r="A9961" t="s">
        <v>512</v>
      </c>
      <c r="B9961" s="1">
        <v>43546</v>
      </c>
      <c r="C9961">
        <v>-16.7</v>
      </c>
      <c r="D9961" t="s">
        <v>497</v>
      </c>
      <c r="E9961" t="s">
        <v>497</v>
      </c>
      <c r="F9961" t="s">
        <v>4364</v>
      </c>
      <c r="G9961" t="s">
        <v>88</v>
      </c>
      <c r="H9961" t="s">
        <v>59</v>
      </c>
      <c r="I9961" t="s">
        <v>59</v>
      </c>
      <c r="J9961" t="s">
        <v>484</v>
      </c>
      <c r="O9961" t="s">
        <v>88</v>
      </c>
      <c r="P9961" t="s">
        <v>9</v>
      </c>
      <c r="Q9961" t="s">
        <v>4366</v>
      </c>
      <c r="R9961" t="s">
        <v>122</v>
      </c>
      <c r="S9961" t="s">
        <v>127</v>
      </c>
      <c r="T9961">
        <v>1</v>
      </c>
      <c r="U9961" t="s">
        <v>475</v>
      </c>
      <c r="W9961" t="s">
        <v>386</v>
      </c>
    </row>
    <row r="9962" spans="1:23" x14ac:dyDescent="0.25">
      <c r="A9962" t="s">
        <v>356</v>
      </c>
      <c r="B9962" s="1">
        <v>43546</v>
      </c>
      <c r="C9962">
        <v>9.94</v>
      </c>
      <c r="D9962" t="s">
        <v>6618</v>
      </c>
      <c r="E9962" t="s">
        <v>6618</v>
      </c>
      <c r="F9962" t="s">
        <v>6487</v>
      </c>
      <c r="G9962" t="s">
        <v>89</v>
      </c>
      <c r="H9962" t="s">
        <v>69</v>
      </c>
      <c r="I9962" t="s">
        <v>69</v>
      </c>
      <c r="J9962" t="s">
        <v>9</v>
      </c>
      <c r="O9962" t="s">
        <v>89</v>
      </c>
      <c r="P9962" t="s">
        <v>9</v>
      </c>
      <c r="Q9962" t="s">
        <v>9</v>
      </c>
      <c r="R9962" t="s">
        <v>224</v>
      </c>
      <c r="S9962" t="s">
        <v>127</v>
      </c>
      <c r="T9962">
        <v>1</v>
      </c>
      <c r="U9962" t="s">
        <v>475</v>
      </c>
      <c r="W9962" t="s">
        <v>386</v>
      </c>
    </row>
    <row r="9963" spans="1:23" x14ac:dyDescent="0.25">
      <c r="A9963" t="s">
        <v>19</v>
      </c>
      <c r="B9963" s="1">
        <v>43546</v>
      </c>
      <c r="C9963">
        <v>-36.08</v>
      </c>
      <c r="D9963" t="s">
        <v>524</v>
      </c>
      <c r="E9963" t="s">
        <v>524</v>
      </c>
      <c r="F9963" t="s">
        <v>3812</v>
      </c>
      <c r="G9963" t="s">
        <v>111</v>
      </c>
      <c r="H9963" t="s">
        <v>26</v>
      </c>
      <c r="I9963" t="s">
        <v>26</v>
      </c>
      <c r="J9963" t="s">
        <v>9</v>
      </c>
      <c r="O9963" t="s">
        <v>111</v>
      </c>
      <c r="P9963" t="s">
        <v>29</v>
      </c>
      <c r="Q9963" t="s">
        <v>9</v>
      </c>
      <c r="R9963" t="s">
        <v>122</v>
      </c>
      <c r="S9963" t="s">
        <v>127</v>
      </c>
      <c r="T9963">
        <v>1</v>
      </c>
      <c r="U9963" t="s">
        <v>475</v>
      </c>
      <c r="V9963" t="s">
        <v>268</v>
      </c>
      <c r="W9963" t="s">
        <v>1640</v>
      </c>
    </row>
    <row r="9964" spans="1:23" x14ac:dyDescent="0.25">
      <c r="A9964" t="s">
        <v>512</v>
      </c>
      <c r="B9964" s="1">
        <v>43546</v>
      </c>
      <c r="C9964">
        <v>-18.82</v>
      </c>
      <c r="D9964" t="s">
        <v>497</v>
      </c>
      <c r="E9964" t="s">
        <v>497</v>
      </c>
      <c r="F9964" t="s">
        <v>4369</v>
      </c>
      <c r="G9964" t="s">
        <v>13</v>
      </c>
      <c r="H9964" t="s">
        <v>11</v>
      </c>
      <c r="I9964" t="s">
        <v>11</v>
      </c>
      <c r="J9964" t="s">
        <v>9</v>
      </c>
      <c r="O9964" t="s">
        <v>13</v>
      </c>
      <c r="P9964" t="s">
        <v>3850</v>
      </c>
      <c r="Q9964" t="s">
        <v>4370</v>
      </c>
      <c r="R9964" t="s">
        <v>122</v>
      </c>
      <c r="S9964" t="s">
        <v>127</v>
      </c>
      <c r="T9964">
        <v>12</v>
      </c>
      <c r="U9964" t="s">
        <v>475</v>
      </c>
      <c r="W9964" t="s">
        <v>386</v>
      </c>
    </row>
    <row r="9965" spans="1:23" x14ac:dyDescent="0.25">
      <c r="A9965" t="s">
        <v>544</v>
      </c>
      <c r="B9965" s="1">
        <v>43546</v>
      </c>
      <c r="C9965">
        <v>-54</v>
      </c>
      <c r="D9965" t="s">
        <v>1168</v>
      </c>
      <c r="E9965" t="s">
        <v>1168</v>
      </c>
      <c r="F9965" t="s">
        <v>1676</v>
      </c>
      <c r="G9965" t="s">
        <v>94</v>
      </c>
      <c r="H9965" t="s">
        <v>32</v>
      </c>
      <c r="I9965" t="s">
        <v>32</v>
      </c>
      <c r="J9965" t="s">
        <v>9</v>
      </c>
      <c r="O9965" t="s">
        <v>94</v>
      </c>
      <c r="P9965" t="s">
        <v>29</v>
      </c>
      <c r="Q9965" t="s">
        <v>9</v>
      </c>
      <c r="R9965" t="s">
        <v>122</v>
      </c>
      <c r="S9965" t="s">
        <v>127</v>
      </c>
      <c r="T9965">
        <v>12</v>
      </c>
      <c r="U9965" t="s">
        <v>475</v>
      </c>
      <c r="V9965" t="s">
        <v>276</v>
      </c>
      <c r="W9965" t="s">
        <v>1640</v>
      </c>
    </row>
    <row r="9966" spans="1:23" x14ac:dyDescent="0.25">
      <c r="A9966" t="s">
        <v>544</v>
      </c>
      <c r="B9966" s="1">
        <v>43546</v>
      </c>
      <c r="C9966">
        <v>-5.68</v>
      </c>
      <c r="D9966" t="s">
        <v>1168</v>
      </c>
      <c r="E9966" t="s">
        <v>1168</v>
      </c>
      <c r="F9966" t="s">
        <v>1676</v>
      </c>
      <c r="G9966" t="s">
        <v>94</v>
      </c>
      <c r="H9966" t="s">
        <v>99</v>
      </c>
      <c r="I9966" t="s">
        <v>99</v>
      </c>
      <c r="J9966" t="s">
        <v>9</v>
      </c>
      <c r="O9966" t="s">
        <v>94</v>
      </c>
      <c r="P9966" t="s">
        <v>9</v>
      </c>
      <c r="Q9966" t="s">
        <v>9</v>
      </c>
      <c r="R9966" t="s">
        <v>122</v>
      </c>
      <c r="S9966" t="s">
        <v>127</v>
      </c>
      <c r="T9966">
        <v>12</v>
      </c>
      <c r="U9966" t="s">
        <v>475</v>
      </c>
      <c r="W9966" t="s">
        <v>386</v>
      </c>
    </row>
    <row r="9967" spans="1:23" x14ac:dyDescent="0.25">
      <c r="A9967" t="s">
        <v>356</v>
      </c>
      <c r="B9967" s="1">
        <v>43546</v>
      </c>
      <c r="C9967">
        <v>9.94</v>
      </c>
      <c r="D9967" t="s">
        <v>6618</v>
      </c>
      <c r="E9967" t="s">
        <v>6618</v>
      </c>
      <c r="F9967" t="s">
        <v>6487</v>
      </c>
      <c r="G9967" t="s">
        <v>89</v>
      </c>
      <c r="H9967" t="s">
        <v>69</v>
      </c>
      <c r="I9967" t="s">
        <v>69</v>
      </c>
      <c r="J9967" t="s">
        <v>9</v>
      </c>
      <c r="O9967" t="s">
        <v>89</v>
      </c>
      <c r="P9967" t="s">
        <v>9</v>
      </c>
      <c r="Q9967" t="s">
        <v>9</v>
      </c>
      <c r="R9967" t="s">
        <v>224</v>
      </c>
      <c r="S9967" t="s">
        <v>127</v>
      </c>
      <c r="T9967">
        <v>1</v>
      </c>
      <c r="U9967" t="s">
        <v>475</v>
      </c>
      <c r="W9967" t="s">
        <v>386</v>
      </c>
    </row>
    <row r="9968" spans="1:23" x14ac:dyDescent="0.25">
      <c r="A9968" t="s">
        <v>512</v>
      </c>
      <c r="B9968" s="1">
        <v>43546</v>
      </c>
      <c r="C9968">
        <v>-35.5</v>
      </c>
      <c r="D9968" t="s">
        <v>497</v>
      </c>
      <c r="E9968" t="s">
        <v>497</v>
      </c>
      <c r="F9968" t="s">
        <v>4364</v>
      </c>
      <c r="G9968" t="s">
        <v>88</v>
      </c>
      <c r="H9968" t="s">
        <v>59</v>
      </c>
      <c r="I9968" t="s">
        <v>59</v>
      </c>
      <c r="J9968" t="s">
        <v>9</v>
      </c>
      <c r="O9968" t="s">
        <v>88</v>
      </c>
      <c r="P9968" t="s">
        <v>9</v>
      </c>
      <c r="Q9968" t="s">
        <v>9</v>
      </c>
      <c r="R9968" t="s">
        <v>122</v>
      </c>
      <c r="S9968" t="s">
        <v>127</v>
      </c>
      <c r="T9968">
        <v>1</v>
      </c>
      <c r="U9968" t="s">
        <v>475</v>
      </c>
      <c r="W9968" t="s">
        <v>386</v>
      </c>
    </row>
    <row r="9969" spans="1:23" x14ac:dyDescent="0.25">
      <c r="A9969" t="s">
        <v>512</v>
      </c>
      <c r="B9969" s="1">
        <v>43546</v>
      </c>
      <c r="C9969">
        <v>-29.25</v>
      </c>
      <c r="D9969" t="s">
        <v>497</v>
      </c>
      <c r="E9969" t="s">
        <v>497</v>
      </c>
      <c r="F9969" t="s">
        <v>4364</v>
      </c>
      <c r="G9969" t="s">
        <v>13</v>
      </c>
      <c r="H9969" t="s">
        <v>11</v>
      </c>
      <c r="I9969" t="s">
        <v>11</v>
      </c>
      <c r="J9969" t="s">
        <v>9</v>
      </c>
      <c r="O9969" t="s">
        <v>13</v>
      </c>
      <c r="P9969" t="s">
        <v>9</v>
      </c>
      <c r="Q9969" t="s">
        <v>4372</v>
      </c>
      <c r="R9969" t="s">
        <v>122</v>
      </c>
      <c r="S9969" t="s">
        <v>127</v>
      </c>
      <c r="T9969">
        <v>12</v>
      </c>
      <c r="U9969" t="s">
        <v>475</v>
      </c>
      <c r="W9969" t="s">
        <v>386</v>
      </c>
    </row>
    <row r="9970" spans="1:23" x14ac:dyDescent="0.25">
      <c r="A9970" t="s">
        <v>512</v>
      </c>
      <c r="B9970" s="1">
        <v>43546</v>
      </c>
      <c r="C9970">
        <v>-16.45</v>
      </c>
      <c r="D9970" t="s">
        <v>497</v>
      </c>
      <c r="E9970" t="s">
        <v>497</v>
      </c>
      <c r="F9970" t="s">
        <v>4364</v>
      </c>
      <c r="G9970" t="s">
        <v>120</v>
      </c>
      <c r="H9970" t="s">
        <v>67</v>
      </c>
      <c r="I9970" t="s">
        <v>67</v>
      </c>
      <c r="J9970" t="s">
        <v>9</v>
      </c>
      <c r="O9970" t="s">
        <v>120</v>
      </c>
      <c r="P9970" t="s">
        <v>9</v>
      </c>
      <c r="Q9970" t="s">
        <v>4371</v>
      </c>
      <c r="R9970" t="s">
        <v>122</v>
      </c>
      <c r="S9970" t="s">
        <v>127</v>
      </c>
      <c r="T9970">
        <v>12</v>
      </c>
      <c r="U9970" t="s">
        <v>475</v>
      </c>
      <c r="W9970" t="s">
        <v>386</v>
      </c>
    </row>
    <row r="9971" spans="1:23" x14ac:dyDescent="0.25">
      <c r="A9971" t="s">
        <v>492</v>
      </c>
      <c r="B9971" s="1">
        <v>43545</v>
      </c>
      <c r="C9971">
        <v>-3.49</v>
      </c>
      <c r="D9971" t="s">
        <v>4373</v>
      </c>
      <c r="E9971" t="s">
        <v>4373</v>
      </c>
      <c r="F9971" t="s">
        <v>3353</v>
      </c>
      <c r="G9971" t="s">
        <v>104</v>
      </c>
      <c r="H9971" t="s">
        <v>7</v>
      </c>
      <c r="I9971" t="s">
        <v>7</v>
      </c>
      <c r="J9971" t="s">
        <v>9</v>
      </c>
      <c r="O9971" t="s">
        <v>104</v>
      </c>
      <c r="P9971" t="s">
        <v>9</v>
      </c>
      <c r="Q9971" t="s">
        <v>9</v>
      </c>
      <c r="R9971" t="s">
        <v>122</v>
      </c>
      <c r="S9971" t="s">
        <v>127</v>
      </c>
      <c r="T9971">
        <v>12</v>
      </c>
      <c r="U9971" t="s">
        <v>475</v>
      </c>
      <c r="W9971" t="s">
        <v>386</v>
      </c>
    </row>
    <row r="9972" spans="1:23" x14ac:dyDescent="0.25">
      <c r="A9972" t="s">
        <v>544</v>
      </c>
      <c r="B9972" s="1">
        <v>43545</v>
      </c>
      <c r="C9972">
        <v>-49.64</v>
      </c>
      <c r="D9972" t="s">
        <v>4265</v>
      </c>
      <c r="E9972" t="s">
        <v>4265</v>
      </c>
      <c r="F9972" t="s">
        <v>4266</v>
      </c>
      <c r="G9972" t="s">
        <v>104</v>
      </c>
      <c r="H9972" t="s">
        <v>12</v>
      </c>
      <c r="I9972" t="s">
        <v>12</v>
      </c>
      <c r="J9972" t="s">
        <v>9</v>
      </c>
      <c r="O9972" t="s">
        <v>104</v>
      </c>
      <c r="P9972" t="s">
        <v>9</v>
      </c>
      <c r="Q9972" t="s">
        <v>9</v>
      </c>
      <c r="R9972" t="s">
        <v>122</v>
      </c>
      <c r="S9972" t="s">
        <v>127</v>
      </c>
      <c r="T9972">
        <v>12</v>
      </c>
      <c r="U9972" t="s">
        <v>475</v>
      </c>
      <c r="W9972" t="s">
        <v>386</v>
      </c>
    </row>
    <row r="9973" spans="1:23" x14ac:dyDescent="0.25">
      <c r="A9973" t="s">
        <v>492</v>
      </c>
      <c r="B9973" s="1">
        <v>43545</v>
      </c>
      <c r="C9973">
        <v>-5.25</v>
      </c>
      <c r="D9973" t="s">
        <v>493</v>
      </c>
      <c r="E9973" t="s">
        <v>493</v>
      </c>
      <c r="F9973" t="s">
        <v>494</v>
      </c>
      <c r="G9973" t="s">
        <v>104</v>
      </c>
      <c r="H9973" t="s">
        <v>16</v>
      </c>
      <c r="I9973" t="s">
        <v>16</v>
      </c>
      <c r="J9973" t="s">
        <v>9</v>
      </c>
      <c r="O9973" t="s">
        <v>104</v>
      </c>
      <c r="P9973" t="s">
        <v>9</v>
      </c>
      <c r="Q9973" t="s">
        <v>9</v>
      </c>
      <c r="R9973" t="s">
        <v>122</v>
      </c>
      <c r="S9973" t="s">
        <v>127</v>
      </c>
      <c r="T9973">
        <v>12</v>
      </c>
      <c r="U9973" t="s">
        <v>475</v>
      </c>
      <c r="W9973" t="s">
        <v>386</v>
      </c>
    </row>
    <row r="9974" spans="1:23" x14ac:dyDescent="0.25">
      <c r="A9974" t="s">
        <v>544</v>
      </c>
      <c r="B9974" s="1">
        <v>43544</v>
      </c>
      <c r="C9974">
        <v>-7.99</v>
      </c>
      <c r="D9974" t="s">
        <v>4100</v>
      </c>
      <c r="E9974" t="s">
        <v>4100</v>
      </c>
      <c r="F9974" t="s">
        <v>2130</v>
      </c>
      <c r="G9974" t="s">
        <v>104</v>
      </c>
      <c r="H9974" t="s">
        <v>7</v>
      </c>
      <c r="I9974" t="s">
        <v>7</v>
      </c>
      <c r="J9974" t="s">
        <v>9</v>
      </c>
      <c r="O9974" t="s">
        <v>104</v>
      </c>
      <c r="P9974" t="s">
        <v>9</v>
      </c>
      <c r="Q9974" t="s">
        <v>9</v>
      </c>
      <c r="R9974" t="s">
        <v>122</v>
      </c>
      <c r="S9974" t="s">
        <v>127</v>
      </c>
      <c r="T9974">
        <v>12</v>
      </c>
      <c r="U9974" t="s">
        <v>475</v>
      </c>
      <c r="W9974" t="s">
        <v>386</v>
      </c>
    </row>
    <row r="9975" spans="1:23" x14ac:dyDescent="0.25">
      <c r="A9975" t="s">
        <v>19</v>
      </c>
      <c r="B9975" s="1">
        <v>43544</v>
      </c>
      <c r="C9975">
        <v>10345</v>
      </c>
      <c r="D9975" t="s">
        <v>3622</v>
      </c>
      <c r="E9975" t="s">
        <v>3622</v>
      </c>
      <c r="F9975" t="s">
        <v>4272</v>
      </c>
      <c r="G9975" t="s">
        <v>55</v>
      </c>
      <c r="H9975" t="s">
        <v>225</v>
      </c>
      <c r="I9975" t="s">
        <v>225</v>
      </c>
      <c r="J9975" t="s">
        <v>9</v>
      </c>
      <c r="O9975" t="s">
        <v>55</v>
      </c>
      <c r="P9975" t="s">
        <v>3850</v>
      </c>
      <c r="Q9975" t="s">
        <v>4378</v>
      </c>
      <c r="R9975" t="s">
        <v>224</v>
      </c>
      <c r="S9975" t="s">
        <v>126</v>
      </c>
      <c r="T9975">
        <v>0</v>
      </c>
      <c r="U9975" t="s">
        <v>475</v>
      </c>
      <c r="V9975" t="s">
        <v>6075</v>
      </c>
      <c r="W9975" t="s">
        <v>386</v>
      </c>
    </row>
    <row r="9976" spans="1:23" x14ac:dyDescent="0.25">
      <c r="A9976" t="s">
        <v>492</v>
      </c>
      <c r="B9976" s="1">
        <v>43544</v>
      </c>
      <c r="C9976">
        <v>-39.590000000000003</v>
      </c>
      <c r="D9976" t="s">
        <v>4374</v>
      </c>
      <c r="E9976" t="s">
        <v>4374</v>
      </c>
      <c r="F9976" t="s">
        <v>4375</v>
      </c>
      <c r="G9976" t="s">
        <v>100</v>
      </c>
      <c r="H9976" t="s">
        <v>77</v>
      </c>
      <c r="I9976" t="s">
        <v>77</v>
      </c>
      <c r="J9976" t="s">
        <v>197</v>
      </c>
      <c r="K9976" t="s">
        <v>4376</v>
      </c>
      <c r="O9976" t="s">
        <v>100</v>
      </c>
      <c r="P9976" t="s">
        <v>4107</v>
      </c>
      <c r="Q9976" t="s">
        <v>4377</v>
      </c>
      <c r="R9976" t="s">
        <v>122</v>
      </c>
      <c r="S9976" t="s">
        <v>127</v>
      </c>
      <c r="T9976">
        <v>1</v>
      </c>
      <c r="U9976" t="s">
        <v>475</v>
      </c>
      <c r="V9976" t="s">
        <v>278</v>
      </c>
      <c r="W9976" t="s">
        <v>1640</v>
      </c>
    </row>
    <row r="9977" spans="1:23" x14ac:dyDescent="0.25">
      <c r="A9977" t="s">
        <v>544</v>
      </c>
      <c r="B9977" s="1">
        <v>43544</v>
      </c>
      <c r="C9977">
        <v>-23</v>
      </c>
      <c r="D9977" t="s">
        <v>4379</v>
      </c>
      <c r="E9977" t="s">
        <v>4379</v>
      </c>
      <c r="F9977" t="s">
        <v>4380</v>
      </c>
      <c r="G9977" t="s">
        <v>105</v>
      </c>
      <c r="H9977" t="s">
        <v>134</v>
      </c>
      <c r="I9977" t="s">
        <v>134</v>
      </c>
      <c r="J9977" t="s">
        <v>4297</v>
      </c>
      <c r="O9977" t="s">
        <v>105</v>
      </c>
      <c r="P9977" t="s">
        <v>3850</v>
      </c>
      <c r="Q9977" t="s">
        <v>4381</v>
      </c>
      <c r="R9977" t="s">
        <v>122</v>
      </c>
      <c r="S9977" t="s">
        <v>124</v>
      </c>
      <c r="T9977">
        <v>1</v>
      </c>
      <c r="U9977" t="s">
        <v>475</v>
      </c>
      <c r="V9977" t="s">
        <v>287</v>
      </c>
      <c r="W9977" t="s">
        <v>386</v>
      </c>
    </row>
    <row r="9978" spans="1:23" x14ac:dyDescent="0.25">
      <c r="A9978" t="s">
        <v>413</v>
      </c>
      <c r="B9978" s="1">
        <v>43543</v>
      </c>
      <c r="C9978">
        <v>-10345</v>
      </c>
      <c r="D9978" t="s">
        <v>621</v>
      </c>
      <c r="E9978" t="s">
        <v>621</v>
      </c>
      <c r="F9978" t="s">
        <v>1486</v>
      </c>
      <c r="G9978" t="s">
        <v>55</v>
      </c>
      <c r="H9978" t="s">
        <v>225</v>
      </c>
      <c r="I9978" t="s">
        <v>225</v>
      </c>
      <c r="J9978" t="s">
        <v>4386</v>
      </c>
      <c r="O9978" t="s">
        <v>55</v>
      </c>
      <c r="P9978" t="s">
        <v>3850</v>
      </c>
      <c r="Q9978" t="s">
        <v>4387</v>
      </c>
      <c r="R9978" t="s">
        <v>224</v>
      </c>
      <c r="S9978" t="s">
        <v>126</v>
      </c>
      <c r="T9978">
        <v>0</v>
      </c>
      <c r="U9978" t="s">
        <v>475</v>
      </c>
      <c r="V9978" t="s">
        <v>6075</v>
      </c>
      <c r="W9978" t="s">
        <v>386</v>
      </c>
    </row>
    <row r="9979" spans="1:23" x14ac:dyDescent="0.25">
      <c r="A9979" t="s">
        <v>19</v>
      </c>
      <c r="B9979" s="1">
        <v>43543</v>
      </c>
      <c r="C9979">
        <v>-69.290000000000006</v>
      </c>
      <c r="D9979" t="s">
        <v>36</v>
      </c>
      <c r="E9979" t="s">
        <v>36</v>
      </c>
      <c r="F9979" t="s">
        <v>3833</v>
      </c>
      <c r="G9979" t="s">
        <v>55</v>
      </c>
      <c r="H9979" t="s">
        <v>18</v>
      </c>
      <c r="I9979" t="s">
        <v>18</v>
      </c>
      <c r="J9979" t="s">
        <v>9</v>
      </c>
      <c r="O9979" t="s">
        <v>55</v>
      </c>
      <c r="P9979" t="s">
        <v>9</v>
      </c>
      <c r="Q9979" t="s">
        <v>9</v>
      </c>
      <c r="R9979" t="s">
        <v>224</v>
      </c>
      <c r="S9979" t="s">
        <v>126</v>
      </c>
      <c r="T9979">
        <v>12</v>
      </c>
      <c r="U9979" t="s">
        <v>475</v>
      </c>
      <c r="W9979" t="s">
        <v>386</v>
      </c>
    </row>
    <row r="9980" spans="1:23" x14ac:dyDescent="0.25">
      <c r="A9980" t="s">
        <v>34</v>
      </c>
      <c r="B9980" s="1">
        <v>43543</v>
      </c>
      <c r="C9980">
        <v>-51.44</v>
      </c>
      <c r="D9980" t="s">
        <v>491</v>
      </c>
      <c r="E9980" t="s">
        <v>491</v>
      </c>
      <c r="F9980" t="s">
        <v>4382</v>
      </c>
      <c r="G9980" t="s">
        <v>88</v>
      </c>
      <c r="H9980" t="s">
        <v>33</v>
      </c>
      <c r="I9980" t="s">
        <v>33</v>
      </c>
      <c r="J9980" t="s">
        <v>2345</v>
      </c>
      <c r="K9980" t="s">
        <v>9</v>
      </c>
      <c r="L9980" t="s">
        <v>9</v>
      </c>
      <c r="M9980" t="s">
        <v>4383</v>
      </c>
      <c r="O9980" t="s">
        <v>88</v>
      </c>
      <c r="P9980" t="s">
        <v>3850</v>
      </c>
      <c r="Q9980" t="s">
        <v>4384</v>
      </c>
      <c r="R9980" t="s">
        <v>122</v>
      </c>
      <c r="S9980" t="s">
        <v>127</v>
      </c>
      <c r="T9980">
        <v>1</v>
      </c>
      <c r="U9980" t="s">
        <v>475</v>
      </c>
      <c r="W9980" t="s">
        <v>386</v>
      </c>
    </row>
    <row r="9981" spans="1:23" x14ac:dyDescent="0.25">
      <c r="A9981" t="s">
        <v>508</v>
      </c>
      <c r="B9981" s="1">
        <v>43543</v>
      </c>
      <c r="C9981">
        <v>25.54</v>
      </c>
      <c r="D9981" t="s">
        <v>491</v>
      </c>
      <c r="E9981" t="s">
        <v>491</v>
      </c>
      <c r="F9981" t="s">
        <v>491</v>
      </c>
      <c r="G9981" t="s">
        <v>92</v>
      </c>
      <c r="H9981" t="s">
        <v>49</v>
      </c>
      <c r="I9981" t="s">
        <v>49</v>
      </c>
      <c r="J9981" t="s">
        <v>2324</v>
      </c>
      <c r="K9981" t="s">
        <v>4021</v>
      </c>
      <c r="L9981" t="s">
        <v>9</v>
      </c>
      <c r="M9981" t="s">
        <v>4383</v>
      </c>
      <c r="O9981" t="s">
        <v>92</v>
      </c>
      <c r="P9981" t="s">
        <v>3978</v>
      </c>
      <c r="Q9981" t="s">
        <v>4385</v>
      </c>
      <c r="R9981" t="s">
        <v>92</v>
      </c>
      <c r="S9981" t="s">
        <v>127</v>
      </c>
      <c r="T9981">
        <v>12</v>
      </c>
      <c r="U9981" t="s">
        <v>475</v>
      </c>
      <c r="W9981" t="s">
        <v>386</v>
      </c>
    </row>
    <row r="9982" spans="1:23" x14ac:dyDescent="0.25">
      <c r="A9982" t="s">
        <v>508</v>
      </c>
      <c r="B9982" s="1">
        <v>43543</v>
      </c>
      <c r="C9982">
        <v>-25.54</v>
      </c>
      <c r="D9982" t="s">
        <v>491</v>
      </c>
      <c r="E9982" t="s">
        <v>491</v>
      </c>
      <c r="F9982" t="s">
        <v>491</v>
      </c>
      <c r="G9982" t="s">
        <v>88</v>
      </c>
      <c r="H9982" t="s">
        <v>33</v>
      </c>
      <c r="I9982" t="s">
        <v>33</v>
      </c>
      <c r="J9982" t="s">
        <v>2324</v>
      </c>
      <c r="K9982" t="s">
        <v>4021</v>
      </c>
      <c r="L9982" t="s">
        <v>9</v>
      </c>
      <c r="M9982" t="s">
        <v>4383</v>
      </c>
      <c r="O9982" t="s">
        <v>88</v>
      </c>
      <c r="P9982" t="s">
        <v>3978</v>
      </c>
      <c r="Q9982" t="s">
        <v>4385</v>
      </c>
      <c r="R9982" t="s">
        <v>122</v>
      </c>
      <c r="S9982" t="s">
        <v>127</v>
      </c>
      <c r="T9982">
        <v>1</v>
      </c>
      <c r="U9982" t="s">
        <v>475</v>
      </c>
      <c r="W9982" t="s">
        <v>386</v>
      </c>
    </row>
    <row r="9983" spans="1:23" x14ac:dyDescent="0.25">
      <c r="A9983" t="s">
        <v>492</v>
      </c>
      <c r="B9983" s="1">
        <v>43542</v>
      </c>
      <c r="C9983">
        <v>-20</v>
      </c>
      <c r="D9983" t="s">
        <v>650</v>
      </c>
      <c r="E9983" t="s">
        <v>650</v>
      </c>
      <c r="F9983" t="s">
        <v>651</v>
      </c>
      <c r="G9983" t="s">
        <v>118</v>
      </c>
      <c r="H9983" t="s">
        <v>52</v>
      </c>
      <c r="I9983" t="s">
        <v>52</v>
      </c>
      <c r="J9983" t="s">
        <v>9</v>
      </c>
      <c r="O9983" t="s">
        <v>118</v>
      </c>
      <c r="P9983" t="s">
        <v>9</v>
      </c>
      <c r="Q9983" t="s">
        <v>9</v>
      </c>
      <c r="R9983" t="s">
        <v>122</v>
      </c>
      <c r="S9983" t="s">
        <v>127</v>
      </c>
      <c r="T9983">
        <v>12</v>
      </c>
      <c r="U9983" t="s">
        <v>475</v>
      </c>
      <c r="W9983" t="s">
        <v>386</v>
      </c>
    </row>
    <row r="9984" spans="1:23" x14ac:dyDescent="0.25">
      <c r="A9984" t="s">
        <v>492</v>
      </c>
      <c r="B9984" s="1">
        <v>43542</v>
      </c>
      <c r="C9984">
        <v>-4.3899999999999997</v>
      </c>
      <c r="D9984" t="s">
        <v>4215</v>
      </c>
      <c r="E9984" t="s">
        <v>4215</v>
      </c>
      <c r="F9984" t="s">
        <v>4216</v>
      </c>
      <c r="G9984" t="s">
        <v>13</v>
      </c>
      <c r="H9984" t="s">
        <v>37</v>
      </c>
      <c r="I9984" t="s">
        <v>37</v>
      </c>
      <c r="J9984" t="s">
        <v>9</v>
      </c>
      <c r="O9984" t="s">
        <v>13</v>
      </c>
      <c r="P9984" t="s">
        <v>9</v>
      </c>
      <c r="Q9984" t="s">
        <v>9</v>
      </c>
      <c r="R9984" t="s">
        <v>122</v>
      </c>
      <c r="S9984" t="s">
        <v>127</v>
      </c>
      <c r="T9984">
        <v>12</v>
      </c>
      <c r="U9984" t="s">
        <v>475</v>
      </c>
      <c r="W9984" t="s">
        <v>386</v>
      </c>
    </row>
    <row r="9985" spans="1:23" x14ac:dyDescent="0.25">
      <c r="A9985" t="s">
        <v>492</v>
      </c>
      <c r="B9985" s="1">
        <v>43542</v>
      </c>
      <c r="C9985">
        <v>-41.4</v>
      </c>
      <c r="D9985" t="s">
        <v>4003</v>
      </c>
      <c r="E9985" t="s">
        <v>4003</v>
      </c>
      <c r="F9985" t="s">
        <v>4004</v>
      </c>
      <c r="G9985" t="s">
        <v>118</v>
      </c>
      <c r="H9985" t="s">
        <v>52</v>
      </c>
      <c r="I9985" t="s">
        <v>52</v>
      </c>
      <c r="J9985" t="s">
        <v>9</v>
      </c>
      <c r="O9985" t="s">
        <v>118</v>
      </c>
      <c r="P9985" t="s">
        <v>9</v>
      </c>
      <c r="Q9985" t="s">
        <v>9</v>
      </c>
      <c r="R9985" t="s">
        <v>122</v>
      </c>
      <c r="S9985" t="s">
        <v>127</v>
      </c>
      <c r="T9985">
        <v>12</v>
      </c>
      <c r="U9985" t="s">
        <v>475</v>
      </c>
      <c r="W9985" t="s">
        <v>386</v>
      </c>
    </row>
    <row r="9986" spans="1:23" x14ac:dyDescent="0.25">
      <c r="A9986" t="s">
        <v>19</v>
      </c>
      <c r="B9986" s="1">
        <v>43542</v>
      </c>
      <c r="C9986">
        <v>-216.67</v>
      </c>
      <c r="D9986" t="s">
        <v>46</v>
      </c>
      <c r="E9986" t="s">
        <v>46</v>
      </c>
      <c r="F9986" t="s">
        <v>3843</v>
      </c>
      <c r="G9986" t="s">
        <v>55</v>
      </c>
      <c r="H9986" t="s">
        <v>18</v>
      </c>
      <c r="I9986" t="s">
        <v>18</v>
      </c>
      <c r="J9986" t="s">
        <v>9</v>
      </c>
      <c r="O9986" t="s">
        <v>55</v>
      </c>
      <c r="P9986" t="s">
        <v>9</v>
      </c>
      <c r="Q9986" t="s">
        <v>9</v>
      </c>
      <c r="R9986" t="s">
        <v>224</v>
      </c>
      <c r="S9986" t="s">
        <v>126</v>
      </c>
      <c r="T9986">
        <v>12</v>
      </c>
      <c r="U9986" t="s">
        <v>475</v>
      </c>
      <c r="W9986" t="s">
        <v>386</v>
      </c>
    </row>
    <row r="9987" spans="1:23" x14ac:dyDescent="0.25">
      <c r="A9987" t="s">
        <v>533</v>
      </c>
      <c r="B9987" s="1">
        <v>43542</v>
      </c>
      <c r="C9987">
        <v>69.290000000000006</v>
      </c>
      <c r="D9987" t="s">
        <v>36</v>
      </c>
      <c r="E9987" t="s">
        <v>36</v>
      </c>
      <c r="F9987" t="s">
        <v>4388</v>
      </c>
      <c r="G9987" t="s">
        <v>55</v>
      </c>
      <c r="H9987" t="s">
        <v>18</v>
      </c>
      <c r="I9987" t="s">
        <v>18</v>
      </c>
      <c r="J9987" t="s">
        <v>9</v>
      </c>
      <c r="O9987" t="s">
        <v>55</v>
      </c>
      <c r="P9987" t="s">
        <v>9</v>
      </c>
      <c r="Q9987" t="s">
        <v>9</v>
      </c>
      <c r="R9987" t="s">
        <v>224</v>
      </c>
      <c r="S9987" t="s">
        <v>126</v>
      </c>
      <c r="T9987">
        <v>12</v>
      </c>
      <c r="U9987" t="s">
        <v>475</v>
      </c>
      <c r="W9987" t="s">
        <v>386</v>
      </c>
    </row>
    <row r="9988" spans="1:23" x14ac:dyDescent="0.25">
      <c r="A9988" t="s">
        <v>492</v>
      </c>
      <c r="B9988" s="1">
        <v>43542</v>
      </c>
      <c r="C9988">
        <v>-20</v>
      </c>
      <c r="D9988" t="s">
        <v>650</v>
      </c>
      <c r="E9988" t="s">
        <v>650</v>
      </c>
      <c r="F9988" t="s">
        <v>651</v>
      </c>
      <c r="G9988" t="s">
        <v>118</v>
      </c>
      <c r="H9988" t="s">
        <v>52</v>
      </c>
      <c r="I9988" t="s">
        <v>52</v>
      </c>
      <c r="J9988" t="s">
        <v>9</v>
      </c>
      <c r="O9988" t="s">
        <v>118</v>
      </c>
      <c r="P9988" t="s">
        <v>9</v>
      </c>
      <c r="Q9988" t="s">
        <v>9</v>
      </c>
      <c r="R9988" t="s">
        <v>122</v>
      </c>
      <c r="S9988" t="s">
        <v>127</v>
      </c>
      <c r="T9988">
        <v>12</v>
      </c>
      <c r="U9988" t="s">
        <v>475</v>
      </c>
      <c r="W9988" t="s">
        <v>386</v>
      </c>
    </row>
    <row r="9989" spans="1:23" x14ac:dyDescent="0.25">
      <c r="A9989" t="s">
        <v>544</v>
      </c>
      <c r="B9989" s="1">
        <v>43542</v>
      </c>
      <c r="C9989">
        <v>-8.41</v>
      </c>
      <c r="D9989" t="s">
        <v>3138</v>
      </c>
      <c r="E9989" t="s">
        <v>3138</v>
      </c>
      <c r="F9989" t="s">
        <v>3139</v>
      </c>
      <c r="G9989" t="s">
        <v>104</v>
      </c>
      <c r="H9989" t="s">
        <v>7</v>
      </c>
      <c r="I9989" t="s">
        <v>7</v>
      </c>
      <c r="J9989" t="s">
        <v>9</v>
      </c>
      <c r="O9989" t="s">
        <v>104</v>
      </c>
      <c r="P9989" t="s">
        <v>9</v>
      </c>
      <c r="Q9989" t="s">
        <v>9</v>
      </c>
      <c r="R9989" t="s">
        <v>122</v>
      </c>
      <c r="S9989" t="s">
        <v>127</v>
      </c>
      <c r="T9989">
        <v>12</v>
      </c>
      <c r="U9989" t="s">
        <v>475</v>
      </c>
      <c r="W9989" t="s">
        <v>386</v>
      </c>
    </row>
    <row r="9990" spans="1:23" x14ac:dyDescent="0.25">
      <c r="A9990" t="s">
        <v>492</v>
      </c>
      <c r="B9990" s="1">
        <v>43542</v>
      </c>
      <c r="C9990">
        <v>-10.45</v>
      </c>
      <c r="D9990" t="s">
        <v>1480</v>
      </c>
      <c r="E9990" t="s">
        <v>1480</v>
      </c>
      <c r="F9990" t="s">
        <v>4389</v>
      </c>
      <c r="G9990" t="s">
        <v>88</v>
      </c>
      <c r="H9990" t="s">
        <v>33</v>
      </c>
      <c r="I9990" t="s">
        <v>33</v>
      </c>
      <c r="J9990" t="s">
        <v>2345</v>
      </c>
      <c r="O9990" t="s">
        <v>88</v>
      </c>
      <c r="P9990" t="s">
        <v>9</v>
      </c>
      <c r="Q9990" t="s">
        <v>4390</v>
      </c>
      <c r="R9990" t="s">
        <v>122</v>
      </c>
      <c r="S9990" t="s">
        <v>127</v>
      </c>
      <c r="T9990">
        <v>1</v>
      </c>
      <c r="U9990" t="s">
        <v>475</v>
      </c>
      <c r="W9990" t="s">
        <v>386</v>
      </c>
    </row>
    <row r="9991" spans="1:23" x14ac:dyDescent="0.25">
      <c r="A9991" t="s">
        <v>544</v>
      </c>
      <c r="B9991" s="1">
        <v>43542</v>
      </c>
      <c r="C9991">
        <v>-6.38</v>
      </c>
      <c r="D9991" t="s">
        <v>3138</v>
      </c>
      <c r="E9991" t="s">
        <v>3138</v>
      </c>
      <c r="F9991" t="s">
        <v>3139</v>
      </c>
      <c r="G9991" t="s">
        <v>104</v>
      </c>
      <c r="H9991" t="s">
        <v>7</v>
      </c>
      <c r="I9991" t="s">
        <v>7</v>
      </c>
      <c r="J9991" t="s">
        <v>9</v>
      </c>
      <c r="O9991" t="s">
        <v>104</v>
      </c>
      <c r="P9991" t="s">
        <v>9</v>
      </c>
      <c r="Q9991" t="s">
        <v>9</v>
      </c>
      <c r="R9991" t="s">
        <v>122</v>
      </c>
      <c r="S9991" t="s">
        <v>127</v>
      </c>
      <c r="T9991">
        <v>12</v>
      </c>
      <c r="U9991" t="s">
        <v>475</v>
      </c>
      <c r="W9991" t="s">
        <v>386</v>
      </c>
    </row>
    <row r="9992" spans="1:23" x14ac:dyDescent="0.25">
      <c r="A9992" t="s">
        <v>492</v>
      </c>
      <c r="B9992" s="1">
        <v>43542</v>
      </c>
      <c r="C9992">
        <v>-6.69</v>
      </c>
      <c r="D9992" t="s">
        <v>689</v>
      </c>
      <c r="E9992" t="s">
        <v>689</v>
      </c>
      <c r="F9992" t="s">
        <v>690</v>
      </c>
      <c r="G9992" t="s">
        <v>100</v>
      </c>
      <c r="H9992" t="s">
        <v>41</v>
      </c>
      <c r="I9992" t="s">
        <v>41</v>
      </c>
      <c r="J9992" t="s">
        <v>2385</v>
      </c>
      <c r="O9992" t="s">
        <v>100</v>
      </c>
      <c r="P9992" t="s">
        <v>29</v>
      </c>
      <c r="Q9992" t="s">
        <v>2412</v>
      </c>
      <c r="R9992" t="s">
        <v>122</v>
      </c>
      <c r="S9992" t="s">
        <v>127</v>
      </c>
      <c r="T9992">
        <v>12</v>
      </c>
      <c r="U9992" t="s">
        <v>475</v>
      </c>
      <c r="V9992" t="s">
        <v>280</v>
      </c>
      <c r="W9992" t="s">
        <v>1640</v>
      </c>
    </row>
    <row r="9993" spans="1:23" x14ac:dyDescent="0.25">
      <c r="A9993" t="s">
        <v>544</v>
      </c>
      <c r="B9993" s="1">
        <v>43541</v>
      </c>
      <c r="C9993">
        <v>-48.8</v>
      </c>
      <c r="D9993" t="s">
        <v>4308</v>
      </c>
      <c r="E9993" t="s">
        <v>4308</v>
      </c>
      <c r="F9993" t="s">
        <v>3422</v>
      </c>
      <c r="G9993" t="s">
        <v>104</v>
      </c>
      <c r="H9993" t="s">
        <v>12</v>
      </c>
      <c r="I9993" t="s">
        <v>12</v>
      </c>
      <c r="J9993" t="s">
        <v>9</v>
      </c>
      <c r="O9993" t="s">
        <v>104</v>
      </c>
      <c r="P9993" t="s">
        <v>9</v>
      </c>
      <c r="Q9993" t="s">
        <v>9</v>
      </c>
      <c r="R9993" t="s">
        <v>122</v>
      </c>
      <c r="S9993" t="s">
        <v>127</v>
      </c>
      <c r="T9993">
        <v>12</v>
      </c>
      <c r="U9993" t="s">
        <v>475</v>
      </c>
      <c r="W9993" t="s">
        <v>386</v>
      </c>
    </row>
    <row r="9994" spans="1:23" x14ac:dyDescent="0.25">
      <c r="A9994" t="s">
        <v>492</v>
      </c>
      <c r="B9994" s="1">
        <v>43540</v>
      </c>
      <c r="C9994">
        <v>-550</v>
      </c>
      <c r="D9994" t="s">
        <v>4391</v>
      </c>
      <c r="E9994" t="s">
        <v>4391</v>
      </c>
      <c r="F9994" t="s">
        <v>4392</v>
      </c>
      <c r="G9994" t="s">
        <v>55</v>
      </c>
      <c r="H9994" t="s">
        <v>76</v>
      </c>
      <c r="I9994" t="s">
        <v>76</v>
      </c>
      <c r="J9994" t="s">
        <v>4017</v>
      </c>
      <c r="O9994" t="s">
        <v>55</v>
      </c>
      <c r="P9994" t="s">
        <v>9</v>
      </c>
      <c r="Q9994" t="s">
        <v>4050</v>
      </c>
      <c r="R9994" t="s">
        <v>224</v>
      </c>
      <c r="S9994" t="s">
        <v>126</v>
      </c>
      <c r="T9994">
        <v>12</v>
      </c>
      <c r="U9994" t="s">
        <v>475</v>
      </c>
      <c r="V9994" t="s">
        <v>6075</v>
      </c>
      <c r="W9994" t="s">
        <v>386</v>
      </c>
    </row>
    <row r="9995" spans="1:23" x14ac:dyDescent="0.25">
      <c r="A9995" t="s">
        <v>492</v>
      </c>
      <c r="B9995" s="1">
        <v>43540</v>
      </c>
      <c r="C9995">
        <v>-121.5</v>
      </c>
      <c r="D9995" t="s">
        <v>495</v>
      </c>
      <c r="E9995" t="s">
        <v>495</v>
      </c>
      <c r="F9995" t="s">
        <v>496</v>
      </c>
      <c r="G9995" t="s">
        <v>104</v>
      </c>
      <c r="H9995" t="s">
        <v>16</v>
      </c>
      <c r="I9995" t="s">
        <v>16</v>
      </c>
      <c r="J9995" t="s">
        <v>9</v>
      </c>
      <c r="O9995" t="s">
        <v>104</v>
      </c>
      <c r="P9995" t="s">
        <v>9</v>
      </c>
      <c r="Q9995" t="s">
        <v>9</v>
      </c>
      <c r="R9995" t="s">
        <v>122</v>
      </c>
      <c r="S9995" t="s">
        <v>127</v>
      </c>
      <c r="T9995">
        <v>12</v>
      </c>
      <c r="U9995" t="s">
        <v>475</v>
      </c>
      <c r="W9995" t="s">
        <v>386</v>
      </c>
    </row>
    <row r="9996" spans="1:23" x14ac:dyDescent="0.25">
      <c r="A9996" t="s">
        <v>492</v>
      </c>
      <c r="B9996" s="1">
        <v>43540</v>
      </c>
      <c r="C9996">
        <v>-0.62</v>
      </c>
      <c r="D9996" t="s">
        <v>892</v>
      </c>
      <c r="E9996" t="s">
        <v>892</v>
      </c>
      <c r="F9996" t="s">
        <v>893</v>
      </c>
      <c r="G9996" t="s">
        <v>10</v>
      </c>
      <c r="H9996" t="s">
        <v>39</v>
      </c>
      <c r="I9996" t="s">
        <v>39</v>
      </c>
      <c r="J9996" t="s">
        <v>9</v>
      </c>
      <c r="O9996" t="s">
        <v>10</v>
      </c>
      <c r="P9996" t="s">
        <v>9</v>
      </c>
      <c r="Q9996" t="s">
        <v>9</v>
      </c>
      <c r="R9996" t="s">
        <v>122</v>
      </c>
      <c r="S9996" t="s">
        <v>127</v>
      </c>
      <c r="T9996">
        <v>12</v>
      </c>
      <c r="U9996" t="s">
        <v>475</v>
      </c>
      <c r="W9996" t="s">
        <v>386</v>
      </c>
    </row>
    <row r="9997" spans="1:23" x14ac:dyDescent="0.25">
      <c r="A9997" t="s">
        <v>492</v>
      </c>
      <c r="B9997" s="1">
        <v>43540</v>
      </c>
      <c r="C9997">
        <v>-170</v>
      </c>
      <c r="D9997" t="s">
        <v>4391</v>
      </c>
      <c r="E9997" t="s">
        <v>4391</v>
      </c>
      <c r="F9997" t="s">
        <v>4392</v>
      </c>
      <c r="G9997" t="s">
        <v>55</v>
      </c>
      <c r="H9997" t="s">
        <v>76</v>
      </c>
      <c r="I9997" t="s">
        <v>76</v>
      </c>
      <c r="J9997" t="s">
        <v>4017</v>
      </c>
      <c r="O9997" t="s">
        <v>55</v>
      </c>
      <c r="P9997" t="s">
        <v>9</v>
      </c>
      <c r="Q9997" t="s">
        <v>4050</v>
      </c>
      <c r="R9997" t="s">
        <v>224</v>
      </c>
      <c r="S9997" t="s">
        <v>126</v>
      </c>
      <c r="T9997">
        <v>12</v>
      </c>
      <c r="U9997" t="s">
        <v>475</v>
      </c>
      <c r="V9997" t="s">
        <v>6075</v>
      </c>
      <c r="W9997" t="s">
        <v>386</v>
      </c>
    </row>
    <row r="9998" spans="1:23" x14ac:dyDescent="0.25">
      <c r="A9998" t="s">
        <v>544</v>
      </c>
      <c r="B9998" s="1">
        <v>43539</v>
      </c>
      <c r="C9998">
        <v>66</v>
      </c>
      <c r="D9998" t="s">
        <v>1997</v>
      </c>
      <c r="E9998" t="s">
        <v>1997</v>
      </c>
      <c r="F9998" t="s">
        <v>1998</v>
      </c>
      <c r="G9998" t="s">
        <v>105</v>
      </c>
      <c r="H9998" t="s">
        <v>28</v>
      </c>
      <c r="I9998" t="s">
        <v>28</v>
      </c>
      <c r="J9998" t="s">
        <v>3656</v>
      </c>
      <c r="O9998" t="s">
        <v>105</v>
      </c>
      <c r="P9998" t="s">
        <v>9</v>
      </c>
      <c r="Q9998" t="s">
        <v>4401</v>
      </c>
      <c r="R9998" t="s">
        <v>122</v>
      </c>
      <c r="S9998" t="s">
        <v>124</v>
      </c>
      <c r="T9998">
        <v>1</v>
      </c>
      <c r="U9998" t="s">
        <v>475</v>
      </c>
      <c r="W9998" t="s">
        <v>386</v>
      </c>
    </row>
    <row r="9999" spans="1:23" x14ac:dyDescent="0.25">
      <c r="A9999" t="s">
        <v>544</v>
      </c>
      <c r="B9999" s="1">
        <v>43539</v>
      </c>
      <c r="C9999">
        <v>88</v>
      </c>
      <c r="D9999" t="s">
        <v>1997</v>
      </c>
      <c r="E9999" t="s">
        <v>1997</v>
      </c>
      <c r="F9999" t="s">
        <v>1998</v>
      </c>
      <c r="G9999" t="s">
        <v>105</v>
      </c>
      <c r="H9999" t="s">
        <v>28</v>
      </c>
      <c r="I9999" t="s">
        <v>28</v>
      </c>
      <c r="J9999" t="s">
        <v>3656</v>
      </c>
      <c r="K9999" t="s">
        <v>1317</v>
      </c>
      <c r="O9999" t="s">
        <v>105</v>
      </c>
      <c r="P9999" t="s">
        <v>9</v>
      </c>
      <c r="Q9999" t="s">
        <v>4400</v>
      </c>
      <c r="R9999" t="s">
        <v>122</v>
      </c>
      <c r="S9999" t="s">
        <v>124</v>
      </c>
      <c r="T9999">
        <v>1</v>
      </c>
      <c r="U9999" t="s">
        <v>475</v>
      </c>
      <c r="W9999" t="s">
        <v>386</v>
      </c>
    </row>
    <row r="10000" spans="1:23" x14ac:dyDescent="0.25">
      <c r="A10000" t="s">
        <v>19</v>
      </c>
      <c r="B10000" s="1">
        <v>43539</v>
      </c>
      <c r="C10000">
        <v>-5000</v>
      </c>
      <c r="D10000" t="s">
        <v>4393</v>
      </c>
      <c r="E10000" t="s">
        <v>4393</v>
      </c>
      <c r="F10000" t="s">
        <v>3396</v>
      </c>
      <c r="G10000" t="s">
        <v>105</v>
      </c>
      <c r="H10000" t="s">
        <v>134</v>
      </c>
      <c r="I10000" t="s">
        <v>134</v>
      </c>
      <c r="J10000" t="s">
        <v>4297</v>
      </c>
      <c r="O10000" t="s">
        <v>105</v>
      </c>
      <c r="P10000" t="s">
        <v>9</v>
      </c>
      <c r="Q10000" t="s">
        <v>4394</v>
      </c>
      <c r="R10000" t="s">
        <v>122</v>
      </c>
      <c r="S10000" t="s">
        <v>124</v>
      </c>
      <c r="T10000">
        <v>1</v>
      </c>
      <c r="U10000" t="s">
        <v>475</v>
      </c>
      <c r="V10000" t="s">
        <v>287</v>
      </c>
      <c r="W10000" t="s">
        <v>386</v>
      </c>
    </row>
    <row r="10001" spans="1:23" x14ac:dyDescent="0.25">
      <c r="A10001" t="s">
        <v>544</v>
      </c>
      <c r="B10001" s="1">
        <v>43539</v>
      </c>
      <c r="C10001">
        <v>220</v>
      </c>
      <c r="D10001" t="s">
        <v>1997</v>
      </c>
      <c r="E10001" t="s">
        <v>1997</v>
      </c>
      <c r="F10001" t="s">
        <v>1998</v>
      </c>
      <c r="G10001" t="s">
        <v>105</v>
      </c>
      <c r="H10001" t="s">
        <v>28</v>
      </c>
      <c r="I10001" t="s">
        <v>28</v>
      </c>
      <c r="J10001" t="s">
        <v>3495</v>
      </c>
      <c r="K10001" t="s">
        <v>1317</v>
      </c>
      <c r="O10001" t="s">
        <v>105</v>
      </c>
      <c r="P10001" t="s">
        <v>9</v>
      </c>
      <c r="Q10001" t="s">
        <v>4402</v>
      </c>
      <c r="R10001" t="s">
        <v>122</v>
      </c>
      <c r="S10001" t="s">
        <v>124</v>
      </c>
      <c r="T10001">
        <v>1</v>
      </c>
      <c r="U10001" t="s">
        <v>475</v>
      </c>
      <c r="W10001" t="s">
        <v>386</v>
      </c>
    </row>
    <row r="10002" spans="1:23" x14ac:dyDescent="0.25">
      <c r="A10002" t="s">
        <v>544</v>
      </c>
      <c r="B10002" s="1">
        <v>43539</v>
      </c>
      <c r="C10002">
        <v>88</v>
      </c>
      <c r="D10002" t="s">
        <v>1997</v>
      </c>
      <c r="E10002" t="s">
        <v>1997</v>
      </c>
      <c r="F10002" t="s">
        <v>1998</v>
      </c>
      <c r="G10002" t="s">
        <v>105</v>
      </c>
      <c r="H10002" t="s">
        <v>28</v>
      </c>
      <c r="I10002" t="s">
        <v>28</v>
      </c>
      <c r="J10002" t="s">
        <v>3656</v>
      </c>
      <c r="K10002" t="s">
        <v>1317</v>
      </c>
      <c r="O10002" t="s">
        <v>105</v>
      </c>
      <c r="P10002" t="s">
        <v>9</v>
      </c>
      <c r="Q10002" t="s">
        <v>4400</v>
      </c>
      <c r="R10002" t="s">
        <v>122</v>
      </c>
      <c r="S10002" t="s">
        <v>124</v>
      </c>
      <c r="T10002">
        <v>1</v>
      </c>
      <c r="U10002" t="s">
        <v>475</v>
      </c>
      <c r="W10002" t="s">
        <v>386</v>
      </c>
    </row>
    <row r="10003" spans="1:23" x14ac:dyDescent="0.25">
      <c r="A10003" t="s">
        <v>356</v>
      </c>
      <c r="B10003" s="1">
        <v>43539</v>
      </c>
      <c r="C10003">
        <v>17.8</v>
      </c>
      <c r="D10003" t="s">
        <v>6618</v>
      </c>
      <c r="E10003" t="s">
        <v>6618</v>
      </c>
      <c r="F10003" t="s">
        <v>6487</v>
      </c>
      <c r="G10003" t="s">
        <v>89</v>
      </c>
      <c r="H10003" t="s">
        <v>69</v>
      </c>
      <c r="I10003" t="s">
        <v>69</v>
      </c>
      <c r="J10003" t="s">
        <v>9</v>
      </c>
      <c r="O10003" t="s">
        <v>89</v>
      </c>
      <c r="P10003" t="s">
        <v>9</v>
      </c>
      <c r="Q10003" t="s">
        <v>9</v>
      </c>
      <c r="R10003" t="s">
        <v>224</v>
      </c>
      <c r="S10003" t="s">
        <v>127</v>
      </c>
      <c r="T10003">
        <v>1</v>
      </c>
      <c r="U10003" t="s">
        <v>475</v>
      </c>
      <c r="W10003" t="s">
        <v>386</v>
      </c>
    </row>
    <row r="10004" spans="1:23" x14ac:dyDescent="0.25">
      <c r="A10004" t="s">
        <v>19</v>
      </c>
      <c r="B10004" s="1">
        <v>43539</v>
      </c>
      <c r="C10004">
        <v>3549.75</v>
      </c>
      <c r="D10004" t="s">
        <v>719</v>
      </c>
      <c r="E10004" t="s">
        <v>719</v>
      </c>
      <c r="F10004" t="s">
        <v>3851</v>
      </c>
      <c r="G10004" t="s">
        <v>92</v>
      </c>
      <c r="H10004" t="s">
        <v>30</v>
      </c>
      <c r="I10004" t="s">
        <v>30</v>
      </c>
      <c r="J10004" t="s">
        <v>9</v>
      </c>
      <c r="O10004" t="s">
        <v>92</v>
      </c>
      <c r="P10004" t="s">
        <v>9</v>
      </c>
      <c r="Q10004" t="s">
        <v>9</v>
      </c>
      <c r="R10004" t="s">
        <v>92</v>
      </c>
      <c r="S10004" t="s">
        <v>127</v>
      </c>
      <c r="T10004">
        <v>12</v>
      </c>
      <c r="U10004" t="s">
        <v>475</v>
      </c>
      <c r="W10004" t="s">
        <v>386</v>
      </c>
    </row>
    <row r="10005" spans="1:23" x14ac:dyDescent="0.25">
      <c r="A10005" t="s">
        <v>336</v>
      </c>
      <c r="B10005" s="1">
        <v>43539</v>
      </c>
      <c r="C10005">
        <v>-20</v>
      </c>
      <c r="D10005" t="s">
        <v>2055</v>
      </c>
      <c r="E10005" t="s">
        <v>2055</v>
      </c>
      <c r="F10005" t="s">
        <v>2132</v>
      </c>
      <c r="G10005" t="s">
        <v>117</v>
      </c>
      <c r="H10005" t="s">
        <v>14</v>
      </c>
      <c r="I10005" t="s">
        <v>14</v>
      </c>
      <c r="J10005" t="s">
        <v>3992</v>
      </c>
      <c r="O10005" t="s">
        <v>117</v>
      </c>
      <c r="P10005" t="s">
        <v>9</v>
      </c>
      <c r="Q10005" t="s">
        <v>4399</v>
      </c>
      <c r="R10005" t="s">
        <v>122</v>
      </c>
      <c r="S10005" t="s">
        <v>127</v>
      </c>
      <c r="T10005">
        <v>12</v>
      </c>
      <c r="U10005" t="s">
        <v>475</v>
      </c>
      <c r="W10005" t="s">
        <v>386</v>
      </c>
    </row>
    <row r="10006" spans="1:23" x14ac:dyDescent="0.25">
      <c r="A10006" t="s">
        <v>356</v>
      </c>
      <c r="B10006" s="1">
        <v>43539</v>
      </c>
      <c r="C10006">
        <v>63.95</v>
      </c>
      <c r="D10006" t="s">
        <v>6618</v>
      </c>
      <c r="E10006" t="s">
        <v>6618</v>
      </c>
      <c r="F10006" t="s">
        <v>6487</v>
      </c>
      <c r="G10006" t="s">
        <v>89</v>
      </c>
      <c r="H10006" t="s">
        <v>69</v>
      </c>
      <c r="I10006" t="s">
        <v>69</v>
      </c>
      <c r="J10006" t="s">
        <v>9</v>
      </c>
      <c r="O10006" t="s">
        <v>89</v>
      </c>
      <c r="P10006" t="s">
        <v>9</v>
      </c>
      <c r="Q10006" t="s">
        <v>9</v>
      </c>
      <c r="R10006" t="s">
        <v>224</v>
      </c>
      <c r="S10006" t="s">
        <v>127</v>
      </c>
      <c r="T10006">
        <v>1</v>
      </c>
      <c r="U10006" t="s">
        <v>475</v>
      </c>
      <c r="W10006" t="s">
        <v>386</v>
      </c>
    </row>
    <row r="10007" spans="1:23" x14ac:dyDescent="0.25">
      <c r="A10007" t="s">
        <v>356</v>
      </c>
      <c r="B10007" s="1">
        <v>43539</v>
      </c>
      <c r="C10007">
        <v>17.8</v>
      </c>
      <c r="D10007" t="s">
        <v>6618</v>
      </c>
      <c r="E10007" t="s">
        <v>6618</v>
      </c>
      <c r="F10007" t="s">
        <v>6487</v>
      </c>
      <c r="G10007" t="s">
        <v>89</v>
      </c>
      <c r="H10007" t="s">
        <v>69</v>
      </c>
      <c r="I10007" t="s">
        <v>69</v>
      </c>
      <c r="J10007" t="s">
        <v>9</v>
      </c>
      <c r="O10007" t="s">
        <v>89</v>
      </c>
      <c r="P10007" t="s">
        <v>9</v>
      </c>
      <c r="Q10007" t="s">
        <v>9</v>
      </c>
      <c r="R10007" t="s">
        <v>224</v>
      </c>
      <c r="S10007" t="s">
        <v>127</v>
      </c>
      <c r="T10007">
        <v>1</v>
      </c>
      <c r="U10007" t="s">
        <v>475</v>
      </c>
      <c r="W10007" t="s">
        <v>386</v>
      </c>
    </row>
    <row r="10008" spans="1:23" x14ac:dyDescent="0.25">
      <c r="A10008" t="s">
        <v>356</v>
      </c>
      <c r="B10008" s="1">
        <v>43539</v>
      </c>
      <c r="C10008">
        <v>63.95</v>
      </c>
      <c r="D10008" t="s">
        <v>6618</v>
      </c>
      <c r="E10008" t="s">
        <v>6618</v>
      </c>
      <c r="F10008" t="s">
        <v>6487</v>
      </c>
      <c r="G10008" t="s">
        <v>89</v>
      </c>
      <c r="H10008" t="s">
        <v>69</v>
      </c>
      <c r="I10008" t="s">
        <v>69</v>
      </c>
      <c r="J10008" t="s">
        <v>9</v>
      </c>
      <c r="O10008" t="s">
        <v>89</v>
      </c>
      <c r="P10008" t="s">
        <v>9</v>
      </c>
      <c r="Q10008" t="s">
        <v>9</v>
      </c>
      <c r="R10008" t="s">
        <v>224</v>
      </c>
      <c r="S10008" t="s">
        <v>127</v>
      </c>
      <c r="T10008">
        <v>1</v>
      </c>
      <c r="U10008" t="s">
        <v>475</v>
      </c>
      <c r="W10008" t="s">
        <v>386</v>
      </c>
    </row>
    <row r="10009" spans="1:23" x14ac:dyDescent="0.25">
      <c r="A10009" t="s">
        <v>63</v>
      </c>
      <c r="B10009" s="1">
        <v>43539</v>
      </c>
      <c r="C10009">
        <v>-10000</v>
      </c>
      <c r="D10009" t="s">
        <v>621</v>
      </c>
      <c r="E10009" t="s">
        <v>621</v>
      </c>
      <c r="F10009" t="s">
        <v>4396</v>
      </c>
      <c r="G10009" t="s">
        <v>55</v>
      </c>
      <c r="H10009" t="s">
        <v>225</v>
      </c>
      <c r="I10009" t="s">
        <v>225</v>
      </c>
      <c r="J10009" t="s">
        <v>4397</v>
      </c>
      <c r="O10009" t="s">
        <v>55</v>
      </c>
      <c r="P10009" t="s">
        <v>9</v>
      </c>
      <c r="Q10009" t="s">
        <v>4398</v>
      </c>
      <c r="R10009" t="s">
        <v>224</v>
      </c>
      <c r="S10009" t="s">
        <v>126</v>
      </c>
      <c r="T10009">
        <v>0</v>
      </c>
      <c r="U10009" t="s">
        <v>475</v>
      </c>
      <c r="V10009" t="s">
        <v>6075</v>
      </c>
      <c r="W10009" t="s">
        <v>386</v>
      </c>
    </row>
    <row r="10010" spans="1:23" x14ac:dyDescent="0.25">
      <c r="A10010" t="s">
        <v>492</v>
      </c>
      <c r="B10010" s="1">
        <v>43539</v>
      </c>
      <c r="C10010">
        <v>25</v>
      </c>
      <c r="D10010" t="s">
        <v>536</v>
      </c>
      <c r="E10010" t="s">
        <v>536</v>
      </c>
      <c r="F10010" t="s">
        <v>537</v>
      </c>
      <c r="G10010" t="s">
        <v>92</v>
      </c>
      <c r="H10010" t="s">
        <v>49</v>
      </c>
      <c r="I10010" t="s">
        <v>49</v>
      </c>
      <c r="J10010" t="s">
        <v>9</v>
      </c>
      <c r="O10010" t="s">
        <v>92</v>
      </c>
      <c r="P10010" t="s">
        <v>9</v>
      </c>
      <c r="Q10010" t="s">
        <v>9</v>
      </c>
      <c r="R10010" t="s">
        <v>92</v>
      </c>
      <c r="S10010" t="s">
        <v>127</v>
      </c>
      <c r="T10010">
        <v>12</v>
      </c>
      <c r="U10010" t="s">
        <v>475</v>
      </c>
      <c r="W10010" t="s">
        <v>386</v>
      </c>
    </row>
    <row r="10011" spans="1:23" x14ac:dyDescent="0.25">
      <c r="A10011" t="s">
        <v>544</v>
      </c>
      <c r="B10011" s="1">
        <v>43539</v>
      </c>
      <c r="C10011">
        <v>88</v>
      </c>
      <c r="D10011" t="s">
        <v>1997</v>
      </c>
      <c r="E10011" t="s">
        <v>1997</v>
      </c>
      <c r="F10011" t="s">
        <v>1998</v>
      </c>
      <c r="G10011" t="s">
        <v>105</v>
      </c>
      <c r="H10011" t="s">
        <v>28</v>
      </c>
      <c r="I10011" t="s">
        <v>28</v>
      </c>
      <c r="J10011" t="s">
        <v>3656</v>
      </c>
      <c r="K10011" t="s">
        <v>1317</v>
      </c>
      <c r="O10011" t="s">
        <v>105</v>
      </c>
      <c r="P10011" t="s">
        <v>9</v>
      </c>
      <c r="Q10011" t="s">
        <v>4400</v>
      </c>
      <c r="R10011" t="s">
        <v>122</v>
      </c>
      <c r="S10011" t="s">
        <v>124</v>
      </c>
      <c r="T10011">
        <v>1</v>
      </c>
      <c r="U10011" t="s">
        <v>475</v>
      </c>
      <c r="W10011" t="s">
        <v>386</v>
      </c>
    </row>
    <row r="10012" spans="1:23" x14ac:dyDescent="0.25">
      <c r="A10012" t="s">
        <v>34</v>
      </c>
      <c r="B10012" s="1">
        <v>43539</v>
      </c>
      <c r="C10012">
        <v>216.67</v>
      </c>
      <c r="D10012" t="s">
        <v>46</v>
      </c>
      <c r="E10012" t="s">
        <v>46</v>
      </c>
      <c r="F10012" t="s">
        <v>703</v>
      </c>
      <c r="G10012" t="s">
        <v>55</v>
      </c>
      <c r="H10012" t="s">
        <v>18</v>
      </c>
      <c r="I10012" t="s">
        <v>18</v>
      </c>
      <c r="J10012" t="s">
        <v>9</v>
      </c>
      <c r="O10012" t="s">
        <v>55</v>
      </c>
      <c r="P10012" t="s">
        <v>9</v>
      </c>
      <c r="Q10012" t="s">
        <v>9</v>
      </c>
      <c r="R10012" t="s">
        <v>224</v>
      </c>
      <c r="S10012" t="s">
        <v>126</v>
      </c>
      <c r="T10012">
        <v>12</v>
      </c>
      <c r="U10012" t="s">
        <v>475</v>
      </c>
      <c r="W10012" t="s">
        <v>386</v>
      </c>
    </row>
    <row r="10013" spans="1:23" x14ac:dyDescent="0.25">
      <c r="A10013" t="s">
        <v>544</v>
      </c>
      <c r="B10013" s="1">
        <v>43539</v>
      </c>
      <c r="C10013">
        <v>-27.79</v>
      </c>
      <c r="D10013" t="s">
        <v>4403</v>
      </c>
      <c r="E10013" t="s">
        <v>4403</v>
      </c>
      <c r="F10013" t="s">
        <v>4404</v>
      </c>
      <c r="G10013" t="s">
        <v>104</v>
      </c>
      <c r="H10013" t="s">
        <v>12</v>
      </c>
      <c r="I10013" t="s">
        <v>12</v>
      </c>
      <c r="J10013" t="s">
        <v>9</v>
      </c>
      <c r="O10013" t="s">
        <v>104</v>
      </c>
      <c r="P10013" t="s">
        <v>9</v>
      </c>
      <c r="Q10013" t="s">
        <v>9</v>
      </c>
      <c r="R10013" t="s">
        <v>122</v>
      </c>
      <c r="S10013" t="s">
        <v>127</v>
      </c>
      <c r="T10013">
        <v>12</v>
      </c>
      <c r="U10013" t="s">
        <v>475</v>
      </c>
      <c r="W10013" t="s">
        <v>386</v>
      </c>
    </row>
    <row r="10014" spans="1:23" x14ac:dyDescent="0.25">
      <c r="A10014" t="s">
        <v>19</v>
      </c>
      <c r="B10014" s="1">
        <v>43539</v>
      </c>
      <c r="C10014">
        <v>10000</v>
      </c>
      <c r="D10014" t="s">
        <v>2883</v>
      </c>
      <c r="E10014" t="s">
        <v>2883</v>
      </c>
      <c r="F10014" t="s">
        <v>4395</v>
      </c>
      <c r="G10014" t="s">
        <v>55</v>
      </c>
      <c r="H10014" t="s">
        <v>225</v>
      </c>
      <c r="I10014" t="s">
        <v>225</v>
      </c>
      <c r="J10014" t="s">
        <v>9</v>
      </c>
      <c r="O10014" t="s">
        <v>55</v>
      </c>
      <c r="P10014" t="s">
        <v>9</v>
      </c>
      <c r="Q10014" t="s">
        <v>9</v>
      </c>
      <c r="R10014" t="s">
        <v>224</v>
      </c>
      <c r="S10014" t="s">
        <v>126</v>
      </c>
      <c r="T10014">
        <v>0</v>
      </c>
      <c r="U10014" t="s">
        <v>475</v>
      </c>
      <c r="V10014" t="s">
        <v>6075</v>
      </c>
      <c r="W10014" t="s">
        <v>386</v>
      </c>
    </row>
    <row r="10015" spans="1:23" x14ac:dyDescent="0.25">
      <c r="A10015" t="s">
        <v>492</v>
      </c>
      <c r="B10015" s="1">
        <v>43538</v>
      </c>
      <c r="C10015">
        <v>-21</v>
      </c>
      <c r="D10015" t="s">
        <v>495</v>
      </c>
      <c r="E10015" t="s">
        <v>495</v>
      </c>
      <c r="F10015" t="s">
        <v>496</v>
      </c>
      <c r="G10015" t="s">
        <v>104</v>
      </c>
      <c r="H10015" t="s">
        <v>16</v>
      </c>
      <c r="I10015" t="s">
        <v>16</v>
      </c>
      <c r="J10015" t="s">
        <v>9</v>
      </c>
      <c r="O10015" t="s">
        <v>104</v>
      </c>
      <c r="P10015" t="s">
        <v>9</v>
      </c>
      <c r="Q10015" t="s">
        <v>9</v>
      </c>
      <c r="R10015" t="s">
        <v>122</v>
      </c>
      <c r="S10015" t="s">
        <v>127</v>
      </c>
      <c r="T10015">
        <v>12</v>
      </c>
      <c r="U10015" t="s">
        <v>475</v>
      </c>
      <c r="W10015" t="s">
        <v>386</v>
      </c>
    </row>
    <row r="10016" spans="1:23" x14ac:dyDescent="0.25">
      <c r="A10016" t="s">
        <v>492</v>
      </c>
      <c r="B10016" s="1">
        <v>43538</v>
      </c>
      <c r="C10016">
        <v>-292</v>
      </c>
      <c r="D10016" t="s">
        <v>3347</v>
      </c>
      <c r="E10016" t="s">
        <v>3347</v>
      </c>
      <c r="F10016" t="s">
        <v>3348</v>
      </c>
      <c r="G10016" t="s">
        <v>117</v>
      </c>
      <c r="H10016" t="s">
        <v>45</v>
      </c>
      <c r="I10016" t="s">
        <v>45</v>
      </c>
      <c r="J10016" t="s">
        <v>9</v>
      </c>
      <c r="O10016" t="s">
        <v>117</v>
      </c>
      <c r="P10016" t="s">
        <v>9</v>
      </c>
      <c r="Q10016" t="s">
        <v>9</v>
      </c>
      <c r="R10016" t="s">
        <v>122</v>
      </c>
      <c r="S10016" t="s">
        <v>127</v>
      </c>
      <c r="T10016">
        <v>12</v>
      </c>
      <c r="U10016" t="s">
        <v>475</v>
      </c>
      <c r="W10016" t="s">
        <v>386</v>
      </c>
    </row>
    <row r="10017" spans="1:23" x14ac:dyDescent="0.25">
      <c r="A10017" t="s">
        <v>34</v>
      </c>
      <c r="B10017" s="1">
        <v>43538</v>
      </c>
      <c r="C10017">
        <v>-21.87</v>
      </c>
      <c r="D10017" t="s">
        <v>491</v>
      </c>
      <c r="E10017" t="s">
        <v>491</v>
      </c>
      <c r="F10017" t="s">
        <v>4406</v>
      </c>
      <c r="G10017" t="s">
        <v>88</v>
      </c>
      <c r="H10017" t="s">
        <v>33</v>
      </c>
      <c r="I10017" t="s">
        <v>33</v>
      </c>
      <c r="J10017" t="s">
        <v>2345</v>
      </c>
      <c r="K10017" t="s">
        <v>9</v>
      </c>
      <c r="L10017" t="s">
        <v>9</v>
      </c>
      <c r="M10017" t="s">
        <v>4407</v>
      </c>
      <c r="O10017" t="s">
        <v>88</v>
      </c>
      <c r="P10017" t="s">
        <v>3850</v>
      </c>
      <c r="Q10017" t="s">
        <v>4408</v>
      </c>
      <c r="R10017" t="s">
        <v>122</v>
      </c>
      <c r="S10017" t="s">
        <v>127</v>
      </c>
      <c r="T10017">
        <v>1</v>
      </c>
      <c r="U10017" t="s">
        <v>475</v>
      </c>
      <c r="W10017" t="s">
        <v>386</v>
      </c>
    </row>
    <row r="10018" spans="1:23" x14ac:dyDescent="0.25">
      <c r="A10018" t="s">
        <v>6411</v>
      </c>
      <c r="B10018" s="1">
        <v>43538</v>
      </c>
      <c r="C10018">
        <v>24.84</v>
      </c>
      <c r="D10018" t="s">
        <v>8343</v>
      </c>
      <c r="E10018" t="s">
        <v>8343</v>
      </c>
      <c r="F10018" t="s">
        <v>8344</v>
      </c>
      <c r="G10018" t="s">
        <v>89</v>
      </c>
      <c r="H10018" t="s">
        <v>69</v>
      </c>
      <c r="I10018" t="s">
        <v>69</v>
      </c>
      <c r="J10018" t="s">
        <v>9</v>
      </c>
      <c r="O10018" t="s">
        <v>89</v>
      </c>
      <c r="P10018" t="s">
        <v>9</v>
      </c>
      <c r="Q10018" t="s">
        <v>9</v>
      </c>
      <c r="R10018" t="s">
        <v>224</v>
      </c>
      <c r="S10018" t="s">
        <v>127</v>
      </c>
      <c r="T10018">
        <v>1</v>
      </c>
      <c r="U10018" t="s">
        <v>475</v>
      </c>
      <c r="W10018" t="s">
        <v>386</v>
      </c>
    </row>
    <row r="10019" spans="1:23" x14ac:dyDescent="0.25">
      <c r="A10019" t="s">
        <v>19</v>
      </c>
      <c r="B10019" s="1">
        <v>43538</v>
      </c>
      <c r="C10019">
        <v>-119.56</v>
      </c>
      <c r="D10019" t="s">
        <v>701</v>
      </c>
      <c r="E10019" t="s">
        <v>701</v>
      </c>
      <c r="F10019" t="s">
        <v>4405</v>
      </c>
      <c r="G10019" t="s">
        <v>94</v>
      </c>
      <c r="H10019" t="s">
        <v>24</v>
      </c>
      <c r="I10019" t="s">
        <v>24</v>
      </c>
      <c r="J10019" t="s">
        <v>9</v>
      </c>
      <c r="O10019" t="s">
        <v>94</v>
      </c>
      <c r="P10019" t="s">
        <v>29</v>
      </c>
      <c r="Q10019" t="s">
        <v>9</v>
      </c>
      <c r="R10019" t="s">
        <v>122</v>
      </c>
      <c r="S10019" t="s">
        <v>127</v>
      </c>
      <c r="T10019">
        <v>12</v>
      </c>
      <c r="U10019" t="s">
        <v>475</v>
      </c>
      <c r="V10019" t="s">
        <v>265</v>
      </c>
      <c r="W10019" t="s">
        <v>1640</v>
      </c>
    </row>
    <row r="10020" spans="1:23" x14ac:dyDescent="0.25">
      <c r="A10020" t="s">
        <v>544</v>
      </c>
      <c r="B10020" s="1">
        <v>43538</v>
      </c>
      <c r="C10020">
        <v>-1.65</v>
      </c>
      <c r="D10020" t="s">
        <v>979</v>
      </c>
      <c r="E10020" t="s">
        <v>979</v>
      </c>
      <c r="F10020" t="s">
        <v>3349</v>
      </c>
      <c r="G10020" t="s">
        <v>104</v>
      </c>
      <c r="H10020" t="s">
        <v>7</v>
      </c>
      <c r="I10020" t="s">
        <v>7</v>
      </c>
      <c r="J10020" t="s">
        <v>9</v>
      </c>
      <c r="O10020" t="s">
        <v>104</v>
      </c>
      <c r="P10020" t="s">
        <v>9</v>
      </c>
      <c r="Q10020" t="s">
        <v>9</v>
      </c>
      <c r="R10020" t="s">
        <v>122</v>
      </c>
      <c r="S10020" t="s">
        <v>127</v>
      </c>
      <c r="T10020">
        <v>12</v>
      </c>
      <c r="U10020" t="s">
        <v>475</v>
      </c>
      <c r="W10020" t="s">
        <v>386</v>
      </c>
    </row>
    <row r="10021" spans="1:23" x14ac:dyDescent="0.25">
      <c r="A10021" t="s">
        <v>544</v>
      </c>
      <c r="B10021" s="1">
        <v>43538</v>
      </c>
      <c r="C10021">
        <v>-16.23</v>
      </c>
      <c r="D10021" t="s">
        <v>979</v>
      </c>
      <c r="E10021" t="s">
        <v>979</v>
      </c>
      <c r="F10021" t="s">
        <v>3349</v>
      </c>
      <c r="G10021" t="s">
        <v>104</v>
      </c>
      <c r="H10021" t="s">
        <v>7</v>
      </c>
      <c r="I10021" t="s">
        <v>7</v>
      </c>
      <c r="J10021" t="s">
        <v>9</v>
      </c>
      <c r="O10021" t="s">
        <v>104</v>
      </c>
      <c r="P10021" t="s">
        <v>9</v>
      </c>
      <c r="Q10021" t="s">
        <v>9</v>
      </c>
      <c r="R10021" t="s">
        <v>122</v>
      </c>
      <c r="S10021" t="s">
        <v>127</v>
      </c>
      <c r="T10021">
        <v>12</v>
      </c>
      <c r="U10021" t="s">
        <v>475</v>
      </c>
      <c r="W10021" t="s">
        <v>386</v>
      </c>
    </row>
    <row r="10022" spans="1:23" x14ac:dyDescent="0.25">
      <c r="A10022" t="s">
        <v>492</v>
      </c>
      <c r="B10022" s="1">
        <v>43538</v>
      </c>
      <c r="C10022">
        <v>-3.19</v>
      </c>
      <c r="D10022" t="s">
        <v>493</v>
      </c>
      <c r="E10022" t="s">
        <v>493</v>
      </c>
      <c r="F10022" t="s">
        <v>494</v>
      </c>
      <c r="G10022" t="s">
        <v>104</v>
      </c>
      <c r="H10022" t="s">
        <v>16</v>
      </c>
      <c r="I10022" t="s">
        <v>16</v>
      </c>
      <c r="J10022" t="s">
        <v>9</v>
      </c>
      <c r="O10022" t="s">
        <v>104</v>
      </c>
      <c r="P10022" t="s">
        <v>9</v>
      </c>
      <c r="Q10022" t="s">
        <v>9</v>
      </c>
      <c r="R10022" t="s">
        <v>122</v>
      </c>
      <c r="S10022" t="s">
        <v>127</v>
      </c>
      <c r="T10022">
        <v>12</v>
      </c>
      <c r="U10022" t="s">
        <v>475</v>
      </c>
      <c r="W10022" t="s">
        <v>386</v>
      </c>
    </row>
    <row r="10023" spans="1:23" x14ac:dyDescent="0.25">
      <c r="A10023" t="s">
        <v>492</v>
      </c>
      <c r="B10023" s="1">
        <v>43538</v>
      </c>
      <c r="C10023">
        <v>-13</v>
      </c>
      <c r="D10023" t="s">
        <v>3347</v>
      </c>
      <c r="E10023" t="s">
        <v>3347</v>
      </c>
      <c r="F10023" t="s">
        <v>3348</v>
      </c>
      <c r="G10023" t="s">
        <v>117</v>
      </c>
      <c r="H10023" t="s">
        <v>45</v>
      </c>
      <c r="I10023" t="s">
        <v>45</v>
      </c>
      <c r="J10023" t="s">
        <v>9</v>
      </c>
      <c r="O10023" t="s">
        <v>117</v>
      </c>
      <c r="P10023" t="s">
        <v>9</v>
      </c>
      <c r="Q10023" t="s">
        <v>9</v>
      </c>
      <c r="R10023" t="s">
        <v>122</v>
      </c>
      <c r="S10023" t="s">
        <v>127</v>
      </c>
      <c r="T10023">
        <v>12</v>
      </c>
      <c r="U10023" t="s">
        <v>475</v>
      </c>
      <c r="W10023" t="s">
        <v>386</v>
      </c>
    </row>
    <row r="10024" spans="1:23" x14ac:dyDescent="0.25">
      <c r="A10024" t="s">
        <v>492</v>
      </c>
      <c r="B10024" s="1">
        <v>43538</v>
      </c>
      <c r="C10024">
        <v>198.17</v>
      </c>
      <c r="D10024" t="s">
        <v>2820</v>
      </c>
      <c r="E10024" t="s">
        <v>2820</v>
      </c>
      <c r="F10024" t="s">
        <v>3280</v>
      </c>
      <c r="G10024" t="s">
        <v>88</v>
      </c>
      <c r="H10024" t="s">
        <v>50</v>
      </c>
      <c r="I10024" t="s">
        <v>50</v>
      </c>
      <c r="J10024" t="s">
        <v>9</v>
      </c>
      <c r="O10024" t="s">
        <v>88</v>
      </c>
      <c r="P10024" t="s">
        <v>9</v>
      </c>
      <c r="Q10024" t="s">
        <v>4409</v>
      </c>
      <c r="R10024" t="s">
        <v>122</v>
      </c>
      <c r="S10024" t="s">
        <v>124</v>
      </c>
      <c r="T10024">
        <v>1</v>
      </c>
      <c r="U10024" t="s">
        <v>475</v>
      </c>
      <c r="W10024" t="s">
        <v>386</v>
      </c>
    </row>
    <row r="10025" spans="1:23" x14ac:dyDescent="0.25">
      <c r="A10025" t="s">
        <v>356</v>
      </c>
      <c r="B10025" s="1">
        <v>43537</v>
      </c>
      <c r="C10025">
        <v>26.58</v>
      </c>
      <c r="D10025" t="s">
        <v>6618</v>
      </c>
      <c r="E10025" t="s">
        <v>6618</v>
      </c>
      <c r="F10025" t="s">
        <v>6487</v>
      </c>
      <c r="G10025" t="s">
        <v>89</v>
      </c>
      <c r="H10025" t="s">
        <v>69</v>
      </c>
      <c r="I10025" t="s">
        <v>69</v>
      </c>
      <c r="J10025" t="s">
        <v>9</v>
      </c>
      <c r="O10025" t="s">
        <v>89</v>
      </c>
      <c r="P10025" t="s">
        <v>9</v>
      </c>
      <c r="Q10025" t="s">
        <v>9</v>
      </c>
      <c r="R10025" t="s">
        <v>224</v>
      </c>
      <c r="S10025" t="s">
        <v>127</v>
      </c>
      <c r="T10025">
        <v>1</v>
      </c>
      <c r="U10025" t="s">
        <v>475</v>
      </c>
      <c r="W10025" t="s">
        <v>386</v>
      </c>
    </row>
    <row r="10026" spans="1:23" x14ac:dyDescent="0.25">
      <c r="A10026" t="s">
        <v>356</v>
      </c>
      <c r="B10026" s="1">
        <v>43537</v>
      </c>
      <c r="C10026">
        <v>25.97</v>
      </c>
      <c r="D10026" t="s">
        <v>6618</v>
      </c>
      <c r="E10026" t="s">
        <v>6618</v>
      </c>
      <c r="F10026" t="s">
        <v>6487</v>
      </c>
      <c r="G10026" t="s">
        <v>89</v>
      </c>
      <c r="H10026" t="s">
        <v>69</v>
      </c>
      <c r="I10026" t="s">
        <v>69</v>
      </c>
      <c r="J10026" t="s">
        <v>9</v>
      </c>
      <c r="O10026" t="s">
        <v>89</v>
      </c>
      <c r="P10026" t="s">
        <v>9</v>
      </c>
      <c r="Q10026" t="s">
        <v>9</v>
      </c>
      <c r="R10026" t="s">
        <v>224</v>
      </c>
      <c r="S10026" t="s">
        <v>127</v>
      </c>
      <c r="T10026">
        <v>1</v>
      </c>
      <c r="U10026" t="s">
        <v>475</v>
      </c>
      <c r="W10026" t="s">
        <v>386</v>
      </c>
    </row>
    <row r="10027" spans="1:23" x14ac:dyDescent="0.25">
      <c r="A10027" t="s">
        <v>356</v>
      </c>
      <c r="B10027" s="1">
        <v>43537</v>
      </c>
      <c r="C10027">
        <v>71.930000000000007</v>
      </c>
      <c r="D10027" t="s">
        <v>6618</v>
      </c>
      <c r="E10027" t="s">
        <v>6618</v>
      </c>
      <c r="F10027" t="s">
        <v>6487</v>
      </c>
      <c r="G10027" t="s">
        <v>89</v>
      </c>
      <c r="H10027" t="s">
        <v>69</v>
      </c>
      <c r="I10027" t="s">
        <v>69</v>
      </c>
      <c r="J10027" t="s">
        <v>9</v>
      </c>
      <c r="O10027" t="s">
        <v>89</v>
      </c>
      <c r="P10027" t="s">
        <v>9</v>
      </c>
      <c r="Q10027" t="s">
        <v>9</v>
      </c>
      <c r="R10027" t="s">
        <v>224</v>
      </c>
      <c r="S10027" t="s">
        <v>127</v>
      </c>
      <c r="T10027">
        <v>1</v>
      </c>
      <c r="U10027" t="s">
        <v>475</v>
      </c>
      <c r="W10027" t="s">
        <v>386</v>
      </c>
    </row>
    <row r="10028" spans="1:23" x14ac:dyDescent="0.25">
      <c r="A10028" t="s">
        <v>544</v>
      </c>
      <c r="B10028" s="1">
        <v>43537</v>
      </c>
      <c r="C10028">
        <v>-38.21</v>
      </c>
      <c r="D10028" t="s">
        <v>495</v>
      </c>
      <c r="E10028" t="s">
        <v>495</v>
      </c>
      <c r="F10028" t="s">
        <v>601</v>
      </c>
      <c r="G10028" t="s">
        <v>78</v>
      </c>
      <c r="H10028" t="s">
        <v>60</v>
      </c>
      <c r="I10028" t="s">
        <v>60</v>
      </c>
      <c r="J10028" t="s">
        <v>4410</v>
      </c>
      <c r="K10028" t="s">
        <v>3921</v>
      </c>
      <c r="O10028" t="s">
        <v>78</v>
      </c>
      <c r="P10028" t="s">
        <v>29</v>
      </c>
      <c r="Q10028" t="s">
        <v>4411</v>
      </c>
      <c r="R10028" t="s">
        <v>122</v>
      </c>
      <c r="S10028" t="s">
        <v>124</v>
      </c>
      <c r="T10028">
        <v>1</v>
      </c>
      <c r="U10028" t="s">
        <v>475</v>
      </c>
      <c r="V10028" t="s">
        <v>289</v>
      </c>
      <c r="W10028" t="s">
        <v>1640</v>
      </c>
    </row>
    <row r="10029" spans="1:23" x14ac:dyDescent="0.25">
      <c r="A10029" t="s">
        <v>6411</v>
      </c>
      <c r="B10029" s="1">
        <v>43537</v>
      </c>
      <c r="C10029">
        <v>-261.94</v>
      </c>
      <c r="D10029" t="s">
        <v>8318</v>
      </c>
      <c r="E10029" t="s">
        <v>8318</v>
      </c>
      <c r="F10029" t="s">
        <v>8319</v>
      </c>
      <c r="G10029" t="s">
        <v>89</v>
      </c>
      <c r="H10029" t="s">
        <v>229</v>
      </c>
      <c r="I10029" t="s">
        <v>229</v>
      </c>
      <c r="J10029" t="s">
        <v>9</v>
      </c>
      <c r="O10029" t="s">
        <v>89</v>
      </c>
      <c r="P10029" t="s">
        <v>9</v>
      </c>
      <c r="Q10029" t="s">
        <v>9</v>
      </c>
      <c r="R10029" t="s">
        <v>224</v>
      </c>
      <c r="S10029" t="s">
        <v>127</v>
      </c>
      <c r="T10029">
        <v>1</v>
      </c>
      <c r="U10029" t="s">
        <v>475</v>
      </c>
      <c r="W10029" t="s">
        <v>386</v>
      </c>
    </row>
    <row r="10030" spans="1:23" x14ac:dyDescent="0.25">
      <c r="A10030" t="s">
        <v>356</v>
      </c>
      <c r="B10030" s="1">
        <v>43537</v>
      </c>
      <c r="C10030">
        <v>77.67</v>
      </c>
      <c r="D10030" t="s">
        <v>6618</v>
      </c>
      <c r="E10030" t="s">
        <v>6618</v>
      </c>
      <c r="F10030" t="s">
        <v>6487</v>
      </c>
      <c r="G10030" t="s">
        <v>89</v>
      </c>
      <c r="H10030" t="s">
        <v>69</v>
      </c>
      <c r="I10030" t="s">
        <v>69</v>
      </c>
      <c r="J10030" t="s">
        <v>9</v>
      </c>
      <c r="O10030" t="s">
        <v>89</v>
      </c>
      <c r="P10030" t="s">
        <v>9</v>
      </c>
      <c r="Q10030" t="s">
        <v>9</v>
      </c>
      <c r="R10030" t="s">
        <v>224</v>
      </c>
      <c r="S10030" t="s">
        <v>127</v>
      </c>
      <c r="T10030">
        <v>1</v>
      </c>
      <c r="U10030" t="s">
        <v>475</v>
      </c>
      <c r="W10030" t="s">
        <v>386</v>
      </c>
    </row>
    <row r="10031" spans="1:23" x14ac:dyDescent="0.25">
      <c r="A10031" t="s">
        <v>356</v>
      </c>
      <c r="B10031" s="1">
        <v>43537</v>
      </c>
      <c r="C10031">
        <v>77.67</v>
      </c>
      <c r="D10031" t="s">
        <v>6618</v>
      </c>
      <c r="E10031" t="s">
        <v>6618</v>
      </c>
      <c r="F10031" t="s">
        <v>6487</v>
      </c>
      <c r="G10031" t="s">
        <v>89</v>
      </c>
      <c r="H10031" t="s">
        <v>69</v>
      </c>
      <c r="I10031" t="s">
        <v>69</v>
      </c>
      <c r="J10031" t="s">
        <v>9</v>
      </c>
      <c r="O10031" t="s">
        <v>89</v>
      </c>
      <c r="P10031" t="s">
        <v>9</v>
      </c>
      <c r="Q10031" t="s">
        <v>9</v>
      </c>
      <c r="R10031" t="s">
        <v>224</v>
      </c>
      <c r="S10031" t="s">
        <v>127</v>
      </c>
      <c r="T10031">
        <v>1</v>
      </c>
      <c r="U10031" t="s">
        <v>475</v>
      </c>
      <c r="W10031" t="s">
        <v>386</v>
      </c>
    </row>
    <row r="10032" spans="1:23" x14ac:dyDescent="0.25">
      <c r="A10032" t="s">
        <v>356</v>
      </c>
      <c r="B10032" s="1">
        <v>43537</v>
      </c>
      <c r="C10032">
        <v>26.58</v>
      </c>
      <c r="D10032" t="s">
        <v>6618</v>
      </c>
      <c r="E10032" t="s">
        <v>6618</v>
      </c>
      <c r="F10032" t="s">
        <v>6487</v>
      </c>
      <c r="G10032" t="s">
        <v>89</v>
      </c>
      <c r="H10032" t="s">
        <v>69</v>
      </c>
      <c r="I10032" t="s">
        <v>69</v>
      </c>
      <c r="J10032" t="s">
        <v>9</v>
      </c>
      <c r="O10032" t="s">
        <v>89</v>
      </c>
      <c r="P10032" t="s">
        <v>9</v>
      </c>
      <c r="Q10032" t="s">
        <v>9</v>
      </c>
      <c r="R10032" t="s">
        <v>224</v>
      </c>
      <c r="S10032" t="s">
        <v>127</v>
      </c>
      <c r="T10032">
        <v>1</v>
      </c>
      <c r="U10032" t="s">
        <v>475</v>
      </c>
      <c r="W10032" t="s">
        <v>386</v>
      </c>
    </row>
    <row r="10033" spans="1:23" x14ac:dyDescent="0.25">
      <c r="A10033" t="s">
        <v>356</v>
      </c>
      <c r="B10033" s="1">
        <v>43537</v>
      </c>
      <c r="C10033">
        <v>25.97</v>
      </c>
      <c r="D10033" t="s">
        <v>6618</v>
      </c>
      <c r="E10033" t="s">
        <v>6618</v>
      </c>
      <c r="F10033" t="s">
        <v>6487</v>
      </c>
      <c r="G10033" t="s">
        <v>89</v>
      </c>
      <c r="H10033" t="s">
        <v>69</v>
      </c>
      <c r="I10033" t="s">
        <v>69</v>
      </c>
      <c r="J10033" t="s">
        <v>9</v>
      </c>
      <c r="O10033" t="s">
        <v>89</v>
      </c>
      <c r="P10033" t="s">
        <v>9</v>
      </c>
      <c r="Q10033" t="s">
        <v>9</v>
      </c>
      <c r="R10033" t="s">
        <v>224</v>
      </c>
      <c r="S10033" t="s">
        <v>127</v>
      </c>
      <c r="T10033">
        <v>1</v>
      </c>
      <c r="U10033" t="s">
        <v>475</v>
      </c>
      <c r="W10033" t="s">
        <v>386</v>
      </c>
    </row>
    <row r="10034" spans="1:23" x14ac:dyDescent="0.25">
      <c r="A10034" t="s">
        <v>356</v>
      </c>
      <c r="B10034" s="1">
        <v>43537</v>
      </c>
      <c r="C10034">
        <v>71.930000000000007</v>
      </c>
      <c r="D10034" t="s">
        <v>6618</v>
      </c>
      <c r="E10034" t="s">
        <v>6618</v>
      </c>
      <c r="F10034" t="s">
        <v>6487</v>
      </c>
      <c r="G10034" t="s">
        <v>89</v>
      </c>
      <c r="H10034" t="s">
        <v>69</v>
      </c>
      <c r="I10034" t="s">
        <v>69</v>
      </c>
      <c r="J10034" t="s">
        <v>9</v>
      </c>
      <c r="O10034" t="s">
        <v>89</v>
      </c>
      <c r="P10034" t="s">
        <v>9</v>
      </c>
      <c r="Q10034" t="s">
        <v>9</v>
      </c>
      <c r="R10034" t="s">
        <v>224</v>
      </c>
      <c r="S10034" t="s">
        <v>127</v>
      </c>
      <c r="T10034">
        <v>1</v>
      </c>
      <c r="U10034" t="s">
        <v>475</v>
      </c>
      <c r="W10034" t="s">
        <v>386</v>
      </c>
    </row>
    <row r="10035" spans="1:23" x14ac:dyDescent="0.25">
      <c r="A10035" t="s">
        <v>544</v>
      </c>
      <c r="B10035" s="1">
        <v>43536</v>
      </c>
      <c r="C10035">
        <v>-39.68</v>
      </c>
      <c r="D10035" t="s">
        <v>4413</v>
      </c>
      <c r="E10035" t="s">
        <v>4413</v>
      </c>
      <c r="F10035" t="s">
        <v>4414</v>
      </c>
      <c r="G10035" t="s">
        <v>104</v>
      </c>
      <c r="H10035" t="s">
        <v>12</v>
      </c>
      <c r="I10035" t="s">
        <v>12</v>
      </c>
      <c r="J10035" t="s">
        <v>9</v>
      </c>
      <c r="O10035" t="s">
        <v>104</v>
      </c>
      <c r="P10035" t="s">
        <v>9</v>
      </c>
      <c r="Q10035" t="s">
        <v>9</v>
      </c>
      <c r="R10035" t="s">
        <v>122</v>
      </c>
      <c r="S10035" t="s">
        <v>127</v>
      </c>
      <c r="T10035">
        <v>12</v>
      </c>
      <c r="U10035" t="s">
        <v>475</v>
      </c>
      <c r="W10035" t="s">
        <v>386</v>
      </c>
    </row>
    <row r="10036" spans="1:23" x14ac:dyDescent="0.25">
      <c r="A10036" t="s">
        <v>19</v>
      </c>
      <c r="B10036" s="1">
        <v>43536</v>
      </c>
      <c r="C10036">
        <v>366</v>
      </c>
      <c r="D10036" t="s">
        <v>1049</v>
      </c>
      <c r="E10036" t="s">
        <v>1049</v>
      </c>
      <c r="F10036" t="s">
        <v>3806</v>
      </c>
      <c r="G10036" t="s">
        <v>92</v>
      </c>
      <c r="H10036" t="s">
        <v>135</v>
      </c>
      <c r="I10036" t="s">
        <v>135</v>
      </c>
      <c r="J10036" t="s">
        <v>4415</v>
      </c>
      <c r="K10036" t="s">
        <v>4416</v>
      </c>
      <c r="O10036" t="s">
        <v>92</v>
      </c>
      <c r="P10036" t="s">
        <v>9</v>
      </c>
      <c r="Q10036" t="s">
        <v>4417</v>
      </c>
      <c r="R10036" t="s">
        <v>92</v>
      </c>
      <c r="S10036" t="s">
        <v>127</v>
      </c>
      <c r="T10036">
        <v>1</v>
      </c>
      <c r="U10036" t="s">
        <v>475</v>
      </c>
      <c r="V10036" t="s">
        <v>284</v>
      </c>
      <c r="W10036" t="s">
        <v>386</v>
      </c>
    </row>
    <row r="10037" spans="1:23" x14ac:dyDescent="0.25">
      <c r="A10037" t="s">
        <v>6411</v>
      </c>
      <c r="B10037" s="1">
        <v>43536</v>
      </c>
      <c r="C10037">
        <v>261.94</v>
      </c>
      <c r="D10037" t="s">
        <v>8318</v>
      </c>
      <c r="E10037" t="s">
        <v>8318</v>
      </c>
      <c r="F10037" t="s">
        <v>8319</v>
      </c>
      <c r="G10037" t="s">
        <v>89</v>
      </c>
      <c r="H10037" t="s">
        <v>69</v>
      </c>
      <c r="I10037" t="s">
        <v>69</v>
      </c>
      <c r="J10037" t="s">
        <v>9</v>
      </c>
      <c r="O10037" t="s">
        <v>89</v>
      </c>
      <c r="P10037" t="s">
        <v>9</v>
      </c>
      <c r="Q10037" t="s">
        <v>9</v>
      </c>
      <c r="R10037" t="s">
        <v>224</v>
      </c>
      <c r="S10037" t="s">
        <v>127</v>
      </c>
      <c r="T10037">
        <v>1</v>
      </c>
      <c r="U10037" t="s">
        <v>475</v>
      </c>
      <c r="W10037" t="s">
        <v>386</v>
      </c>
    </row>
    <row r="10038" spans="1:23" x14ac:dyDescent="0.25">
      <c r="A10038" t="s">
        <v>492</v>
      </c>
      <c r="B10038" s="1">
        <v>43536</v>
      </c>
      <c r="C10038">
        <v>-2.96</v>
      </c>
      <c r="D10038" t="s">
        <v>4418</v>
      </c>
      <c r="E10038" t="s">
        <v>4418</v>
      </c>
      <c r="F10038" t="s">
        <v>4419</v>
      </c>
      <c r="G10038" t="s">
        <v>104</v>
      </c>
      <c r="H10038" t="s">
        <v>7</v>
      </c>
      <c r="I10038" t="s">
        <v>7</v>
      </c>
      <c r="J10038" t="s">
        <v>9</v>
      </c>
      <c r="O10038" t="s">
        <v>104</v>
      </c>
      <c r="P10038" t="s">
        <v>9</v>
      </c>
      <c r="Q10038" t="s">
        <v>9</v>
      </c>
      <c r="R10038" t="s">
        <v>122</v>
      </c>
      <c r="S10038" t="s">
        <v>127</v>
      </c>
      <c r="T10038">
        <v>12</v>
      </c>
      <c r="U10038" t="s">
        <v>475</v>
      </c>
      <c r="W10038" t="s">
        <v>386</v>
      </c>
    </row>
    <row r="10039" spans="1:23" x14ac:dyDescent="0.25">
      <c r="A10039" t="s">
        <v>492</v>
      </c>
      <c r="B10039" s="1">
        <v>43536</v>
      </c>
      <c r="C10039">
        <v>-2.0499999999999998</v>
      </c>
      <c r="D10039" t="s">
        <v>4321</v>
      </c>
      <c r="E10039" t="s">
        <v>4321</v>
      </c>
      <c r="F10039" t="s">
        <v>4322</v>
      </c>
      <c r="G10039" t="s">
        <v>10</v>
      </c>
      <c r="H10039" t="s">
        <v>70</v>
      </c>
      <c r="I10039" t="s">
        <v>70</v>
      </c>
      <c r="J10039" t="s">
        <v>9</v>
      </c>
      <c r="O10039" t="s">
        <v>10</v>
      </c>
      <c r="P10039" t="s">
        <v>9</v>
      </c>
      <c r="Q10039" t="s">
        <v>9</v>
      </c>
      <c r="R10039" t="s">
        <v>122</v>
      </c>
      <c r="S10039" t="s">
        <v>127</v>
      </c>
      <c r="T10039">
        <v>12</v>
      </c>
      <c r="U10039" t="s">
        <v>475</v>
      </c>
      <c r="W10039" t="s">
        <v>386</v>
      </c>
    </row>
    <row r="10040" spans="1:23" x14ac:dyDescent="0.25">
      <c r="A10040" t="s">
        <v>492</v>
      </c>
      <c r="B10040" s="1">
        <v>43536</v>
      </c>
      <c r="C10040">
        <v>-1.41</v>
      </c>
      <c r="D10040" t="s">
        <v>4412</v>
      </c>
      <c r="E10040" t="s">
        <v>4412</v>
      </c>
      <c r="F10040" t="s">
        <v>1258</v>
      </c>
      <c r="G10040" t="s">
        <v>110</v>
      </c>
      <c r="H10040" t="s">
        <v>79</v>
      </c>
      <c r="I10040" t="s">
        <v>79</v>
      </c>
      <c r="J10040" t="s">
        <v>9</v>
      </c>
      <c r="O10040" t="s">
        <v>110</v>
      </c>
      <c r="P10040" t="s">
        <v>29</v>
      </c>
      <c r="Q10040" t="s">
        <v>9</v>
      </c>
      <c r="R10040" t="s">
        <v>122</v>
      </c>
      <c r="S10040" t="s">
        <v>127</v>
      </c>
      <c r="T10040">
        <v>12</v>
      </c>
      <c r="U10040" t="s">
        <v>475</v>
      </c>
      <c r="V10040" t="s">
        <v>283</v>
      </c>
      <c r="W10040" t="s">
        <v>1640</v>
      </c>
    </row>
    <row r="10041" spans="1:23" x14ac:dyDescent="0.25">
      <c r="A10041" t="s">
        <v>492</v>
      </c>
      <c r="B10041" s="1">
        <v>43535</v>
      </c>
      <c r="C10041">
        <v>-7.28</v>
      </c>
      <c r="D10041" t="s">
        <v>495</v>
      </c>
      <c r="E10041" t="s">
        <v>495</v>
      </c>
      <c r="F10041" t="s">
        <v>496</v>
      </c>
      <c r="G10041" t="s">
        <v>104</v>
      </c>
      <c r="H10041" t="s">
        <v>16</v>
      </c>
      <c r="I10041" t="s">
        <v>16</v>
      </c>
      <c r="J10041" t="s">
        <v>9</v>
      </c>
      <c r="O10041" t="s">
        <v>104</v>
      </c>
      <c r="P10041" t="s">
        <v>9</v>
      </c>
      <c r="Q10041" t="s">
        <v>9</v>
      </c>
      <c r="R10041" t="s">
        <v>122</v>
      </c>
      <c r="S10041" t="s">
        <v>127</v>
      </c>
      <c r="T10041">
        <v>12</v>
      </c>
      <c r="U10041" t="s">
        <v>475</v>
      </c>
      <c r="W10041" t="s">
        <v>386</v>
      </c>
    </row>
    <row r="10042" spans="1:23" x14ac:dyDescent="0.25">
      <c r="A10042" t="s">
        <v>34</v>
      </c>
      <c r="B10042" s="1">
        <v>43535</v>
      </c>
      <c r="C10042">
        <v>-27.48</v>
      </c>
      <c r="D10042" t="s">
        <v>491</v>
      </c>
      <c r="E10042" t="s">
        <v>491</v>
      </c>
      <c r="F10042" t="s">
        <v>4420</v>
      </c>
      <c r="G10042" t="s">
        <v>100</v>
      </c>
      <c r="H10042" t="s">
        <v>77</v>
      </c>
      <c r="I10042" t="s">
        <v>77</v>
      </c>
      <c r="J10042" t="s">
        <v>9</v>
      </c>
      <c r="K10042" t="s">
        <v>9</v>
      </c>
      <c r="L10042" t="s">
        <v>9</v>
      </c>
      <c r="M10042" t="s">
        <v>4421</v>
      </c>
      <c r="O10042" t="s">
        <v>100</v>
      </c>
      <c r="P10042" t="s">
        <v>4107</v>
      </c>
      <c r="Q10042" t="s">
        <v>4422</v>
      </c>
      <c r="R10042" t="s">
        <v>122</v>
      </c>
      <c r="S10042" t="s">
        <v>127</v>
      </c>
      <c r="T10042">
        <v>1</v>
      </c>
      <c r="U10042" t="s">
        <v>475</v>
      </c>
      <c r="V10042" t="s">
        <v>278</v>
      </c>
      <c r="W10042" t="s">
        <v>1640</v>
      </c>
    </row>
    <row r="10043" spans="1:23" x14ac:dyDescent="0.25">
      <c r="A10043" t="s">
        <v>19</v>
      </c>
      <c r="B10043" s="1">
        <v>43535</v>
      </c>
      <c r="C10043">
        <v>-266.39999999999998</v>
      </c>
      <c r="D10043" t="s">
        <v>504</v>
      </c>
      <c r="E10043" t="s">
        <v>504</v>
      </c>
      <c r="F10043" t="s">
        <v>4097</v>
      </c>
      <c r="G10043" t="s">
        <v>94</v>
      </c>
      <c r="H10043" t="s">
        <v>24</v>
      </c>
      <c r="I10043" t="s">
        <v>24</v>
      </c>
      <c r="J10043" t="s">
        <v>9</v>
      </c>
      <c r="O10043" t="s">
        <v>94</v>
      </c>
      <c r="P10043" t="s">
        <v>29</v>
      </c>
      <c r="Q10043" t="s">
        <v>9</v>
      </c>
      <c r="R10043" t="s">
        <v>122</v>
      </c>
      <c r="S10043" t="s">
        <v>127</v>
      </c>
      <c r="T10043">
        <v>12</v>
      </c>
      <c r="U10043" t="s">
        <v>475</v>
      </c>
      <c r="V10043" t="s">
        <v>265</v>
      </c>
      <c r="W10043" t="s">
        <v>1640</v>
      </c>
    </row>
    <row r="10044" spans="1:23" x14ac:dyDescent="0.25">
      <c r="A10044" t="s">
        <v>492</v>
      </c>
      <c r="B10044" s="1">
        <v>43535</v>
      </c>
      <c r="C10044">
        <v>-17.559999999999999</v>
      </c>
      <c r="D10044" t="s">
        <v>2894</v>
      </c>
      <c r="E10044" t="s">
        <v>2894</v>
      </c>
      <c r="F10044" t="s">
        <v>583</v>
      </c>
      <c r="G10044" t="s">
        <v>78</v>
      </c>
      <c r="H10044" t="s">
        <v>27</v>
      </c>
      <c r="I10044" t="s">
        <v>27</v>
      </c>
      <c r="J10044" t="s">
        <v>9</v>
      </c>
      <c r="O10044" t="s">
        <v>78</v>
      </c>
      <c r="P10044" t="s">
        <v>9</v>
      </c>
      <c r="Q10044" t="s">
        <v>9</v>
      </c>
      <c r="R10044" t="s">
        <v>122</v>
      </c>
      <c r="S10044" t="s">
        <v>127</v>
      </c>
      <c r="T10044">
        <v>1</v>
      </c>
      <c r="U10044" t="s">
        <v>475</v>
      </c>
      <c r="W10044" t="s">
        <v>386</v>
      </c>
    </row>
    <row r="10045" spans="1:23" x14ac:dyDescent="0.25">
      <c r="A10045" t="s">
        <v>492</v>
      </c>
      <c r="B10045" s="1">
        <v>43535</v>
      </c>
      <c r="C10045">
        <v>-6.56</v>
      </c>
      <c r="D10045" t="s">
        <v>4423</v>
      </c>
      <c r="E10045" t="s">
        <v>4423</v>
      </c>
      <c r="F10045" t="s">
        <v>4424</v>
      </c>
      <c r="G10045" t="s">
        <v>88</v>
      </c>
      <c r="H10045" t="s">
        <v>59</v>
      </c>
      <c r="I10045" t="s">
        <v>59</v>
      </c>
      <c r="J10045" t="s">
        <v>9</v>
      </c>
      <c r="O10045" t="s">
        <v>88</v>
      </c>
      <c r="P10045" t="s">
        <v>9</v>
      </c>
      <c r="Q10045" t="s">
        <v>9</v>
      </c>
      <c r="R10045" t="s">
        <v>122</v>
      </c>
      <c r="S10045" t="s">
        <v>127</v>
      </c>
      <c r="T10045">
        <v>1</v>
      </c>
      <c r="U10045" t="s">
        <v>475</v>
      </c>
      <c r="W10045" t="s">
        <v>386</v>
      </c>
    </row>
    <row r="10046" spans="1:23" x14ac:dyDescent="0.25">
      <c r="A10046" t="s">
        <v>492</v>
      </c>
      <c r="B10046" s="1">
        <v>43535</v>
      </c>
      <c r="C10046">
        <v>-136.15</v>
      </c>
      <c r="D10046" t="s">
        <v>4114</v>
      </c>
      <c r="E10046" t="s">
        <v>4114</v>
      </c>
      <c r="F10046" t="s">
        <v>1165</v>
      </c>
      <c r="G10046" t="s">
        <v>110</v>
      </c>
      <c r="H10046" t="s">
        <v>81</v>
      </c>
      <c r="I10046" t="s">
        <v>81</v>
      </c>
      <c r="J10046" t="s">
        <v>9</v>
      </c>
      <c r="O10046" t="s">
        <v>110</v>
      </c>
      <c r="P10046" t="s">
        <v>29</v>
      </c>
      <c r="Q10046" t="s">
        <v>9</v>
      </c>
      <c r="R10046" t="s">
        <v>122</v>
      </c>
      <c r="S10046" t="s">
        <v>127</v>
      </c>
      <c r="T10046">
        <v>1</v>
      </c>
      <c r="U10046" t="s">
        <v>475</v>
      </c>
      <c r="V10046" t="s">
        <v>283</v>
      </c>
      <c r="W10046" t="s">
        <v>1640</v>
      </c>
    </row>
    <row r="10047" spans="1:23" x14ac:dyDescent="0.25">
      <c r="A10047" t="s">
        <v>492</v>
      </c>
      <c r="B10047" s="1">
        <v>43535</v>
      </c>
      <c r="C10047">
        <v>-8.8000000000000007</v>
      </c>
      <c r="D10047" t="s">
        <v>497</v>
      </c>
      <c r="E10047" t="s">
        <v>497</v>
      </c>
      <c r="F10047" t="s">
        <v>1252</v>
      </c>
      <c r="G10047" t="s">
        <v>121</v>
      </c>
      <c r="H10047" t="s">
        <v>483</v>
      </c>
      <c r="I10047" t="s">
        <v>483</v>
      </c>
      <c r="J10047" t="s">
        <v>9</v>
      </c>
      <c r="O10047" t="s">
        <v>121</v>
      </c>
      <c r="P10047" t="s">
        <v>9</v>
      </c>
      <c r="Q10047" t="s">
        <v>4425</v>
      </c>
      <c r="R10047" t="s">
        <v>122</v>
      </c>
      <c r="S10047" t="s">
        <v>127</v>
      </c>
      <c r="T10047">
        <v>12</v>
      </c>
      <c r="U10047" t="s">
        <v>475</v>
      </c>
      <c r="W10047" t="s">
        <v>386</v>
      </c>
    </row>
    <row r="10048" spans="1:23" x14ac:dyDescent="0.25">
      <c r="A10048" t="s">
        <v>544</v>
      </c>
      <c r="B10048" s="1">
        <v>43534</v>
      </c>
      <c r="C10048">
        <v>-72.52</v>
      </c>
      <c r="D10048" t="s">
        <v>4429</v>
      </c>
      <c r="E10048" t="s">
        <v>4429</v>
      </c>
      <c r="F10048" t="s">
        <v>4430</v>
      </c>
      <c r="G10048" t="s">
        <v>104</v>
      </c>
      <c r="H10048" t="s">
        <v>12</v>
      </c>
      <c r="I10048" t="s">
        <v>12</v>
      </c>
      <c r="J10048" t="s">
        <v>9</v>
      </c>
      <c r="O10048" t="s">
        <v>104</v>
      </c>
      <c r="P10048" t="s">
        <v>9</v>
      </c>
      <c r="Q10048" t="s">
        <v>9</v>
      </c>
      <c r="R10048" t="s">
        <v>122</v>
      </c>
      <c r="S10048" t="s">
        <v>127</v>
      </c>
      <c r="T10048">
        <v>12</v>
      </c>
      <c r="U10048" t="s">
        <v>475</v>
      </c>
      <c r="W10048" t="s">
        <v>386</v>
      </c>
    </row>
    <row r="10049" spans="1:23" x14ac:dyDescent="0.25">
      <c r="A10049" t="s">
        <v>544</v>
      </c>
      <c r="B10049" s="1">
        <v>43534</v>
      </c>
      <c r="C10049">
        <v>-41.23</v>
      </c>
      <c r="D10049" t="s">
        <v>4431</v>
      </c>
      <c r="E10049" t="s">
        <v>4431</v>
      </c>
      <c r="F10049" t="s">
        <v>3124</v>
      </c>
      <c r="G10049" t="s">
        <v>104</v>
      </c>
      <c r="H10049" t="s">
        <v>12</v>
      </c>
      <c r="I10049" t="s">
        <v>12</v>
      </c>
      <c r="J10049" t="s">
        <v>9</v>
      </c>
      <c r="O10049" t="s">
        <v>104</v>
      </c>
      <c r="P10049" t="s">
        <v>9</v>
      </c>
      <c r="Q10049" t="s">
        <v>9</v>
      </c>
      <c r="R10049" t="s">
        <v>122</v>
      </c>
      <c r="S10049" t="s">
        <v>127</v>
      </c>
      <c r="T10049">
        <v>12</v>
      </c>
      <c r="U10049" t="s">
        <v>475</v>
      </c>
      <c r="W10049" t="s">
        <v>386</v>
      </c>
    </row>
    <row r="10050" spans="1:23" x14ac:dyDescent="0.25">
      <c r="A10050" t="s">
        <v>34</v>
      </c>
      <c r="B10050" s="1">
        <v>43534</v>
      </c>
      <c r="C10050">
        <v>-12.02</v>
      </c>
      <c r="D10050" t="s">
        <v>491</v>
      </c>
      <c r="E10050" t="s">
        <v>491</v>
      </c>
      <c r="F10050" t="s">
        <v>4426</v>
      </c>
      <c r="G10050" t="s">
        <v>88</v>
      </c>
      <c r="H10050" t="s">
        <v>50</v>
      </c>
      <c r="I10050" t="s">
        <v>50</v>
      </c>
      <c r="J10050" t="s">
        <v>9</v>
      </c>
      <c r="K10050" t="s">
        <v>9</v>
      </c>
      <c r="L10050" t="s">
        <v>9</v>
      </c>
      <c r="M10050" t="s">
        <v>4427</v>
      </c>
      <c r="O10050" t="s">
        <v>88</v>
      </c>
      <c r="P10050" t="s">
        <v>3850</v>
      </c>
      <c r="Q10050" t="s">
        <v>4428</v>
      </c>
      <c r="R10050" t="s">
        <v>122</v>
      </c>
      <c r="S10050" t="s">
        <v>124</v>
      </c>
      <c r="T10050">
        <v>1</v>
      </c>
      <c r="U10050" t="s">
        <v>475</v>
      </c>
      <c r="W10050" t="s">
        <v>386</v>
      </c>
    </row>
    <row r="10051" spans="1:23" x14ac:dyDescent="0.25">
      <c r="A10051" t="s">
        <v>336</v>
      </c>
      <c r="B10051" s="1">
        <v>43534</v>
      </c>
      <c r="C10051">
        <v>-80</v>
      </c>
      <c r="D10051" t="s">
        <v>2055</v>
      </c>
      <c r="E10051" t="s">
        <v>2055</v>
      </c>
      <c r="F10051" t="s">
        <v>888</v>
      </c>
      <c r="G10051" t="s">
        <v>117</v>
      </c>
      <c r="H10051" t="s">
        <v>14</v>
      </c>
      <c r="I10051" t="s">
        <v>14</v>
      </c>
      <c r="J10051" t="s">
        <v>9</v>
      </c>
      <c r="O10051" t="s">
        <v>117</v>
      </c>
      <c r="P10051" t="s">
        <v>9</v>
      </c>
      <c r="Q10051" t="s">
        <v>9</v>
      </c>
      <c r="R10051" t="s">
        <v>122</v>
      </c>
      <c r="S10051" t="s">
        <v>127</v>
      </c>
      <c r="T10051">
        <v>12</v>
      </c>
      <c r="U10051" t="s">
        <v>475</v>
      </c>
      <c r="W10051" t="s">
        <v>386</v>
      </c>
    </row>
    <row r="10052" spans="1:23" x14ac:dyDescent="0.25">
      <c r="A10052" t="s">
        <v>336</v>
      </c>
      <c r="B10052" s="1">
        <v>43534</v>
      </c>
      <c r="C10052">
        <v>-3.5</v>
      </c>
      <c r="D10052" t="s">
        <v>2055</v>
      </c>
      <c r="E10052" t="s">
        <v>2055</v>
      </c>
      <c r="F10052" t="s">
        <v>888</v>
      </c>
      <c r="G10052" t="s">
        <v>101</v>
      </c>
      <c r="H10052" t="s">
        <v>23</v>
      </c>
      <c r="I10052" t="s">
        <v>23</v>
      </c>
      <c r="J10052" t="s">
        <v>9</v>
      </c>
      <c r="O10052" t="s">
        <v>101</v>
      </c>
      <c r="P10052" t="s">
        <v>9</v>
      </c>
      <c r="Q10052" t="s">
        <v>9</v>
      </c>
      <c r="R10052" t="s">
        <v>122</v>
      </c>
      <c r="S10052" t="s">
        <v>127</v>
      </c>
      <c r="T10052">
        <v>12</v>
      </c>
      <c r="U10052" t="s">
        <v>475</v>
      </c>
      <c r="W10052" t="s">
        <v>386</v>
      </c>
    </row>
    <row r="10053" spans="1:23" x14ac:dyDescent="0.25">
      <c r="A10053" t="s">
        <v>492</v>
      </c>
      <c r="B10053" s="1">
        <v>43533</v>
      </c>
      <c r="C10053">
        <v>-60.75</v>
      </c>
      <c r="D10053" t="s">
        <v>495</v>
      </c>
      <c r="E10053" t="s">
        <v>495</v>
      </c>
      <c r="F10053" t="s">
        <v>496</v>
      </c>
      <c r="G10053" t="s">
        <v>104</v>
      </c>
      <c r="H10053" t="s">
        <v>16</v>
      </c>
      <c r="I10053" t="s">
        <v>16</v>
      </c>
      <c r="J10053" t="s">
        <v>9</v>
      </c>
      <c r="O10053" t="s">
        <v>104</v>
      </c>
      <c r="P10053" t="s">
        <v>3892</v>
      </c>
      <c r="Q10053" t="s">
        <v>9</v>
      </c>
      <c r="R10053" t="s">
        <v>122</v>
      </c>
      <c r="S10053" t="s">
        <v>127</v>
      </c>
      <c r="T10053">
        <v>12</v>
      </c>
      <c r="U10053" t="s">
        <v>475</v>
      </c>
      <c r="W10053" t="s">
        <v>386</v>
      </c>
    </row>
    <row r="10054" spans="1:23" x14ac:dyDescent="0.25">
      <c r="A10054" t="s">
        <v>492</v>
      </c>
      <c r="B10054" s="1">
        <v>43533</v>
      </c>
      <c r="C10054">
        <v>-340</v>
      </c>
      <c r="D10054" t="s">
        <v>4437</v>
      </c>
      <c r="E10054" t="s">
        <v>4437</v>
      </c>
      <c r="F10054" t="s">
        <v>2134</v>
      </c>
      <c r="G10054" t="s">
        <v>117</v>
      </c>
      <c r="H10054" t="s">
        <v>152</v>
      </c>
      <c r="I10054" t="s">
        <v>152</v>
      </c>
      <c r="J10054" t="s">
        <v>4438</v>
      </c>
      <c r="K10054" t="s">
        <v>2469</v>
      </c>
      <c r="O10054" t="s">
        <v>117</v>
      </c>
      <c r="P10054" t="s">
        <v>29</v>
      </c>
      <c r="Q10054" t="s">
        <v>4439</v>
      </c>
      <c r="R10054" t="s">
        <v>122</v>
      </c>
      <c r="S10054" t="s">
        <v>127</v>
      </c>
      <c r="T10054">
        <v>1</v>
      </c>
      <c r="U10054" t="s">
        <v>475</v>
      </c>
      <c r="V10054" t="s">
        <v>284</v>
      </c>
      <c r="W10054" t="s">
        <v>1640</v>
      </c>
    </row>
    <row r="10055" spans="1:23" x14ac:dyDescent="0.25">
      <c r="A10055" t="s">
        <v>512</v>
      </c>
      <c r="B10055" s="1">
        <v>43533</v>
      </c>
      <c r="C10055">
        <v>-13.59</v>
      </c>
      <c r="D10055" t="s">
        <v>497</v>
      </c>
      <c r="E10055" t="s">
        <v>497</v>
      </c>
      <c r="F10055" t="s">
        <v>4432</v>
      </c>
      <c r="G10055" t="s">
        <v>120</v>
      </c>
      <c r="H10055" t="s">
        <v>83</v>
      </c>
      <c r="I10055" t="s">
        <v>83</v>
      </c>
      <c r="J10055" t="s">
        <v>9</v>
      </c>
      <c r="O10055" t="s">
        <v>120</v>
      </c>
      <c r="P10055" t="s">
        <v>9</v>
      </c>
      <c r="Q10055" t="s">
        <v>4433</v>
      </c>
      <c r="R10055" t="s">
        <v>122</v>
      </c>
      <c r="S10055" t="s">
        <v>127</v>
      </c>
      <c r="T10055">
        <v>12</v>
      </c>
      <c r="U10055" t="s">
        <v>475</v>
      </c>
      <c r="W10055" t="s">
        <v>386</v>
      </c>
    </row>
    <row r="10056" spans="1:23" x14ac:dyDescent="0.25">
      <c r="A10056" t="s">
        <v>492</v>
      </c>
      <c r="B10056" s="1">
        <v>43533</v>
      </c>
      <c r="C10056">
        <v>-79.45</v>
      </c>
      <c r="D10056" t="s">
        <v>4434</v>
      </c>
      <c r="E10056" t="s">
        <v>4434</v>
      </c>
      <c r="F10056" t="s">
        <v>4435</v>
      </c>
      <c r="G10056" t="s">
        <v>117</v>
      </c>
      <c r="H10056" t="s">
        <v>45</v>
      </c>
      <c r="I10056" t="s">
        <v>45</v>
      </c>
      <c r="J10056" t="s">
        <v>9</v>
      </c>
      <c r="O10056" t="s">
        <v>117</v>
      </c>
      <c r="P10056" t="s">
        <v>9</v>
      </c>
      <c r="Q10056" t="s">
        <v>4436</v>
      </c>
      <c r="R10056" t="s">
        <v>122</v>
      </c>
      <c r="S10056" t="s">
        <v>127</v>
      </c>
      <c r="T10056">
        <v>12</v>
      </c>
      <c r="U10056" t="s">
        <v>475</v>
      </c>
      <c r="W10056" t="s">
        <v>386</v>
      </c>
    </row>
    <row r="10057" spans="1:23" x14ac:dyDescent="0.25">
      <c r="A10057" t="s">
        <v>508</v>
      </c>
      <c r="B10057" s="1">
        <v>43532</v>
      </c>
      <c r="C10057">
        <v>-10</v>
      </c>
      <c r="D10057" t="s">
        <v>491</v>
      </c>
      <c r="E10057" t="s">
        <v>491</v>
      </c>
      <c r="F10057" t="s">
        <v>491</v>
      </c>
      <c r="G10057" t="s">
        <v>88</v>
      </c>
      <c r="H10057" t="s">
        <v>59</v>
      </c>
      <c r="I10057" t="s">
        <v>59</v>
      </c>
      <c r="J10057" t="s">
        <v>9</v>
      </c>
      <c r="K10057" t="s">
        <v>9</v>
      </c>
      <c r="L10057" t="s">
        <v>9</v>
      </c>
      <c r="M10057" t="s">
        <v>4440</v>
      </c>
      <c r="O10057" t="s">
        <v>88</v>
      </c>
      <c r="P10057" t="s">
        <v>3978</v>
      </c>
      <c r="Q10057" t="s">
        <v>4441</v>
      </c>
      <c r="R10057" t="s">
        <v>122</v>
      </c>
      <c r="S10057" t="s">
        <v>127</v>
      </c>
      <c r="T10057">
        <v>1</v>
      </c>
      <c r="U10057" t="s">
        <v>475</v>
      </c>
      <c r="W10057" t="s">
        <v>386</v>
      </c>
    </row>
    <row r="10058" spans="1:23" x14ac:dyDescent="0.25">
      <c r="A10058" t="s">
        <v>508</v>
      </c>
      <c r="B10058" s="1">
        <v>43532</v>
      </c>
      <c r="C10058">
        <v>7.99</v>
      </c>
      <c r="D10058" t="s">
        <v>491</v>
      </c>
      <c r="E10058" t="s">
        <v>491</v>
      </c>
      <c r="F10058" t="s">
        <v>491</v>
      </c>
      <c r="G10058" t="s">
        <v>92</v>
      </c>
      <c r="H10058" t="s">
        <v>49</v>
      </c>
      <c r="I10058" t="s">
        <v>49</v>
      </c>
      <c r="J10058" t="s">
        <v>9</v>
      </c>
      <c r="K10058" t="s">
        <v>9</v>
      </c>
      <c r="L10058" t="s">
        <v>9</v>
      </c>
      <c r="M10058" t="s">
        <v>4442</v>
      </c>
      <c r="O10058" t="s">
        <v>92</v>
      </c>
      <c r="P10058" t="s">
        <v>3978</v>
      </c>
      <c r="Q10058" t="s">
        <v>4443</v>
      </c>
      <c r="R10058" t="s">
        <v>92</v>
      </c>
      <c r="S10058" t="s">
        <v>127</v>
      </c>
      <c r="T10058">
        <v>12</v>
      </c>
      <c r="U10058" t="s">
        <v>475</v>
      </c>
      <c r="W10058" t="s">
        <v>386</v>
      </c>
    </row>
  </sheetData>
  <phoneticPr fontId="10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F3A6B-4A36-48EF-B233-6850913A6F55}">
  <sheetPr codeName="Sheet17">
    <tabColor theme="7" tint="0.59999389629810485"/>
  </sheetPr>
  <dimension ref="A1:C16"/>
  <sheetViews>
    <sheetView workbookViewId="0">
      <selection activeCell="A10" sqref="A10"/>
    </sheetView>
  </sheetViews>
  <sheetFormatPr defaultRowHeight="15" x14ac:dyDescent="0.25"/>
  <cols>
    <col min="1" max="1" width="21.42578125" bestFit="1" customWidth="1"/>
    <col min="2" max="2" width="17.85546875" bestFit="1" customWidth="1"/>
  </cols>
  <sheetData>
    <row r="1" spans="1:3" x14ac:dyDescent="0.25">
      <c r="A1" s="2" t="s">
        <v>29</v>
      </c>
      <c r="B1" t="s">
        <v>1640</v>
      </c>
    </row>
    <row r="2" spans="1:3" x14ac:dyDescent="0.25">
      <c r="A2" s="2" t="s">
        <v>130</v>
      </c>
      <c r="B2" t="s">
        <v>2442</v>
      </c>
    </row>
    <row r="4" spans="1:3" x14ac:dyDescent="0.25">
      <c r="A4" s="2" t="s">
        <v>114</v>
      </c>
      <c r="B4" t="s">
        <v>129</v>
      </c>
    </row>
    <row r="5" spans="1:3" x14ac:dyDescent="0.25">
      <c r="A5" s="3" t="s">
        <v>2461</v>
      </c>
      <c r="B5" s="40">
        <v>0</v>
      </c>
    </row>
    <row r="6" spans="1:3" x14ac:dyDescent="0.25">
      <c r="A6" s="3" t="s">
        <v>2463</v>
      </c>
      <c r="B6" s="40">
        <v>0</v>
      </c>
    </row>
    <row r="7" spans="1:3" x14ac:dyDescent="0.25">
      <c r="A7" s="3" t="s">
        <v>2459</v>
      </c>
      <c r="B7" s="40">
        <v>-2382</v>
      </c>
    </row>
    <row r="8" spans="1:3" x14ac:dyDescent="0.25">
      <c r="A8" s="3" t="s">
        <v>2469</v>
      </c>
      <c r="B8" s="40">
        <v>-25</v>
      </c>
    </row>
    <row r="9" spans="1:3" x14ac:dyDescent="0.25">
      <c r="A9" s="3" t="s">
        <v>2465</v>
      </c>
      <c r="B9" s="40">
        <v>0</v>
      </c>
    </row>
    <row r="10" spans="1:3" x14ac:dyDescent="0.25">
      <c r="A10" s="3" t="s">
        <v>4478</v>
      </c>
      <c r="B10" s="40">
        <v>-710</v>
      </c>
    </row>
    <row r="11" spans="1:3" x14ac:dyDescent="0.25">
      <c r="A11" s="3" t="s">
        <v>2474</v>
      </c>
      <c r="B11" s="40">
        <v>-125</v>
      </c>
    </row>
    <row r="12" spans="1:3" x14ac:dyDescent="0.25">
      <c r="A12" s="3" t="s">
        <v>2476</v>
      </c>
      <c r="B12" s="40">
        <v>-815</v>
      </c>
    </row>
    <row r="13" spans="1:3" x14ac:dyDescent="0.25">
      <c r="A13" s="3" t="s">
        <v>2478</v>
      </c>
      <c r="B13" s="40">
        <v>-558.59999999999991</v>
      </c>
    </row>
    <row r="14" spans="1:3" x14ac:dyDescent="0.25">
      <c r="A14" s="3" t="s">
        <v>2480</v>
      </c>
      <c r="B14" s="40">
        <v>-625.1</v>
      </c>
    </row>
    <row r="15" spans="1:3" x14ac:dyDescent="0.25">
      <c r="A15" s="3" t="s">
        <v>2483</v>
      </c>
      <c r="B15" s="40">
        <v>-800</v>
      </c>
      <c r="C15" t="s">
        <v>161</v>
      </c>
    </row>
    <row r="16" spans="1:3" x14ac:dyDescent="0.25">
      <c r="A16" s="3" t="s">
        <v>115</v>
      </c>
      <c r="B16" s="40">
        <v>-6040.7000000000007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97421-2B4F-4DF5-936D-5DFAEFFF92F4}">
  <sheetPr codeName="Sheet28">
    <tabColor theme="7" tint="0.59999389629810485"/>
  </sheetPr>
  <dimension ref="A1:H23"/>
  <sheetViews>
    <sheetView workbookViewId="0">
      <selection activeCell="G8" sqref="G8"/>
    </sheetView>
  </sheetViews>
  <sheetFormatPr defaultRowHeight="15" x14ac:dyDescent="0.25"/>
  <cols>
    <col min="1" max="1" width="26.5703125" bestFit="1" customWidth="1"/>
    <col min="2" max="2" width="14.85546875" bestFit="1" customWidth="1"/>
    <col min="4" max="4" width="27.5703125" bestFit="1" customWidth="1"/>
    <col min="5" max="5" width="14.85546875" bestFit="1" customWidth="1"/>
    <col min="7" max="7" width="18.42578125" bestFit="1" customWidth="1"/>
    <col min="8" max="8" width="14.85546875" bestFit="1" customWidth="1"/>
  </cols>
  <sheetData>
    <row r="1" spans="1:8" x14ac:dyDescent="0.25">
      <c r="A1" s="2" t="s">
        <v>478</v>
      </c>
      <c r="B1" t="s">
        <v>4505</v>
      </c>
      <c r="D1" s="2" t="s">
        <v>478</v>
      </c>
      <c r="E1" t="s">
        <v>4505</v>
      </c>
      <c r="G1" s="2" t="s">
        <v>478</v>
      </c>
      <c r="H1" t="s">
        <v>4505</v>
      </c>
    </row>
    <row r="2" spans="1:8" x14ac:dyDescent="0.25">
      <c r="A2" s="2" t="s">
        <v>4</v>
      </c>
      <c r="B2" t="s">
        <v>28</v>
      </c>
      <c r="D2" s="2" t="s">
        <v>4</v>
      </c>
      <c r="E2" t="s">
        <v>134</v>
      </c>
      <c r="G2" s="2" t="s">
        <v>4</v>
      </c>
      <c r="H2" t="s">
        <v>33</v>
      </c>
    </row>
    <row r="4" spans="1:8" x14ac:dyDescent="0.25">
      <c r="A4" s="2" t="s">
        <v>114</v>
      </c>
      <c r="B4" t="s">
        <v>129</v>
      </c>
      <c r="D4" s="2" t="s">
        <v>114</v>
      </c>
      <c r="E4" t="s">
        <v>129</v>
      </c>
      <c r="G4" s="2" t="s">
        <v>114</v>
      </c>
      <c r="H4" t="s">
        <v>129</v>
      </c>
    </row>
    <row r="5" spans="1:8" x14ac:dyDescent="0.25">
      <c r="A5" s="3"/>
      <c r="B5" s="58">
        <v>-272.84000000000003</v>
      </c>
      <c r="D5" s="3" t="s">
        <v>2330</v>
      </c>
      <c r="E5" s="58">
        <v>-500</v>
      </c>
      <c r="G5" s="3" t="s">
        <v>2345</v>
      </c>
      <c r="H5" s="58">
        <v>-545.45000000000005</v>
      </c>
    </row>
    <row r="6" spans="1:8" x14ac:dyDescent="0.25">
      <c r="A6" s="3" t="s">
        <v>2320</v>
      </c>
      <c r="B6" s="58">
        <v>-6195.89</v>
      </c>
      <c r="D6" s="3" t="s">
        <v>4665</v>
      </c>
      <c r="E6" s="58">
        <v>-2122.31</v>
      </c>
      <c r="G6" s="3" t="s">
        <v>227</v>
      </c>
      <c r="H6" s="58">
        <v>-159.09999999999997</v>
      </c>
    </row>
    <row r="7" spans="1:8" x14ac:dyDescent="0.25">
      <c r="A7" s="3" t="s">
        <v>2349</v>
      </c>
      <c r="B7" s="58">
        <v>-502.24</v>
      </c>
      <c r="D7" s="3" t="s">
        <v>5014</v>
      </c>
      <c r="E7" s="58">
        <v>-38349.310000000005</v>
      </c>
      <c r="G7" s="3" t="s">
        <v>2347</v>
      </c>
      <c r="H7" s="58">
        <v>-33.07</v>
      </c>
    </row>
    <row r="8" spans="1:8" x14ac:dyDescent="0.25">
      <c r="A8" s="3" t="s">
        <v>4609</v>
      </c>
      <c r="B8" s="58">
        <v>-134.94</v>
      </c>
      <c r="D8" s="3" t="s">
        <v>5016</v>
      </c>
      <c r="E8" s="58">
        <v>-1536.75</v>
      </c>
      <c r="G8" s="3" t="s">
        <v>2324</v>
      </c>
      <c r="H8" s="58">
        <v>-460.44</v>
      </c>
    </row>
    <row r="9" spans="1:8" x14ac:dyDescent="0.25">
      <c r="A9" s="3" t="s">
        <v>4650</v>
      </c>
      <c r="B9" s="58">
        <v>-297.65000000000003</v>
      </c>
      <c r="D9" s="3" t="s">
        <v>5136</v>
      </c>
      <c r="E9" s="58">
        <v>-709.7399999999999</v>
      </c>
      <c r="G9" s="3" t="s">
        <v>5636</v>
      </c>
      <c r="H9" s="58">
        <v>-149.27000000000001</v>
      </c>
    </row>
    <row r="10" spans="1:8" x14ac:dyDescent="0.25">
      <c r="A10" s="3" t="s">
        <v>4711</v>
      </c>
      <c r="B10" s="58">
        <v>39.980000000000004</v>
      </c>
      <c r="D10" s="3" t="s">
        <v>115</v>
      </c>
      <c r="E10" s="58">
        <v>-43218.11</v>
      </c>
      <c r="G10" s="3" t="s">
        <v>5705</v>
      </c>
      <c r="H10" s="58">
        <v>-29.650000000000002</v>
      </c>
    </row>
    <row r="11" spans="1:8" x14ac:dyDescent="0.25">
      <c r="A11" s="3" t="s">
        <v>4740</v>
      </c>
      <c r="B11" s="58">
        <v>-4.49</v>
      </c>
      <c r="G11" s="3" t="s">
        <v>115</v>
      </c>
      <c r="H11" s="58">
        <v>-1376.98</v>
      </c>
    </row>
    <row r="12" spans="1:8" x14ac:dyDescent="0.25">
      <c r="A12" s="3" t="s">
        <v>4804</v>
      </c>
      <c r="B12" s="58">
        <v>51.2</v>
      </c>
    </row>
    <row r="13" spans="1:8" x14ac:dyDescent="0.25">
      <c r="A13" s="3" t="s">
        <v>4871</v>
      </c>
      <c r="B13" s="58">
        <v>-8860.6900000000023</v>
      </c>
    </row>
    <row r="14" spans="1:8" x14ac:dyDescent="0.25">
      <c r="A14" s="3" t="s">
        <v>4943</v>
      </c>
      <c r="B14" s="58">
        <v>-85</v>
      </c>
    </row>
    <row r="15" spans="1:8" x14ac:dyDescent="0.25">
      <c r="A15" s="3" t="s">
        <v>4996</v>
      </c>
      <c r="B15" s="58">
        <v>-112</v>
      </c>
    </row>
    <row r="16" spans="1:8" x14ac:dyDescent="0.25">
      <c r="A16" s="3" t="s">
        <v>5707</v>
      </c>
      <c r="B16" s="58">
        <v>-118.11</v>
      </c>
    </row>
    <row r="17" spans="1:2" x14ac:dyDescent="0.25">
      <c r="A17" s="3" t="s">
        <v>5710</v>
      </c>
      <c r="B17" s="58">
        <v>-80</v>
      </c>
    </row>
    <row r="18" spans="1:2" x14ac:dyDescent="0.25">
      <c r="A18" s="3" t="s">
        <v>5713</v>
      </c>
      <c r="B18" s="58">
        <v>-202.8</v>
      </c>
    </row>
    <row r="19" spans="1:2" x14ac:dyDescent="0.25">
      <c r="A19" s="3" t="s">
        <v>5717</v>
      </c>
      <c r="B19" s="58">
        <v>-702.33</v>
      </c>
    </row>
    <row r="20" spans="1:2" x14ac:dyDescent="0.25">
      <c r="A20" s="3" t="s">
        <v>5722</v>
      </c>
      <c r="B20" s="58">
        <v>-3657.41</v>
      </c>
    </row>
    <row r="21" spans="1:2" x14ac:dyDescent="0.25">
      <c r="A21" s="3" t="s">
        <v>5725</v>
      </c>
      <c r="B21" s="58">
        <v>-106.86</v>
      </c>
    </row>
    <row r="22" spans="1:2" x14ac:dyDescent="0.25">
      <c r="A22" s="3" t="s">
        <v>5730</v>
      </c>
      <c r="B22" s="58">
        <v>-179</v>
      </c>
    </row>
    <row r="23" spans="1:2" x14ac:dyDescent="0.25">
      <c r="A23" s="3" t="s">
        <v>115</v>
      </c>
      <c r="B23" s="58">
        <v>-21421.070000000003</v>
      </c>
    </row>
  </sheetData>
  <pageMargins left="0.7" right="0.7" top="0.75" bottom="0.75" header="0.3" footer="0.3"/>
  <pageSetup orientation="portrait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476EC-88E9-4664-B91D-10C816BDDC7A}">
  <sheetPr codeName="Sheet27">
    <tabColor theme="7" tint="0.59999389629810485"/>
  </sheetPr>
  <dimension ref="A1:A8"/>
  <sheetViews>
    <sheetView workbookViewId="0">
      <selection sqref="A1:A6"/>
    </sheetView>
  </sheetViews>
  <sheetFormatPr defaultRowHeight="15" x14ac:dyDescent="0.25"/>
  <cols>
    <col min="1" max="1" width="14.5703125" bestFit="1" customWidth="1"/>
    <col min="2" max="3" width="81.140625" bestFit="1" customWidth="1"/>
    <col min="4" max="4" width="25" bestFit="1" customWidth="1"/>
    <col min="5" max="5" width="27.5703125" bestFit="1" customWidth="1"/>
    <col min="6" max="6" width="32.85546875" bestFit="1" customWidth="1"/>
    <col min="7" max="7" width="81.140625" bestFit="1" customWidth="1"/>
    <col min="8" max="8" width="10.42578125" bestFit="1" customWidth="1"/>
  </cols>
  <sheetData>
    <row r="1" spans="1:1" x14ac:dyDescent="0.25">
      <c r="A1" t="s">
        <v>4</v>
      </c>
    </row>
    <row r="2" spans="1:1" x14ac:dyDescent="0.25">
      <c r="A2" t="s">
        <v>480</v>
      </c>
    </row>
    <row r="3" spans="1:1" x14ac:dyDescent="0.25">
      <c r="A3" t="s">
        <v>8803</v>
      </c>
    </row>
    <row r="4" spans="1:1" x14ac:dyDescent="0.25">
      <c r="A4" t="s">
        <v>6394</v>
      </c>
    </row>
    <row r="5" spans="1:1" x14ac:dyDescent="0.25">
      <c r="A5" t="s">
        <v>8345</v>
      </c>
    </row>
    <row r="6" spans="1:1" x14ac:dyDescent="0.25">
      <c r="A6" t="s">
        <v>6395</v>
      </c>
    </row>
    <row r="7" spans="1:1" x14ac:dyDescent="0.25">
      <c r="A7" t="s">
        <v>6396</v>
      </c>
    </row>
    <row r="8" spans="1:1" x14ac:dyDescent="0.25">
      <c r="A8" t="s">
        <v>6176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3DD47-D649-4B6B-9569-D3DDB5E12B65}">
  <sheetPr codeName="Sheet13">
    <tabColor theme="9" tint="0.59999389629810485"/>
  </sheetPr>
  <dimension ref="A1:F21"/>
  <sheetViews>
    <sheetView workbookViewId="0">
      <selection activeCell="A8" sqref="A6:A10"/>
      <pivotSelection pane="bottomRight" showHeader="1" activeRow="7" click="1" r:id="rId1">
        <pivotArea dataOnly="0" labelOnly="1" fieldPosition="0">
          <references count="1">
            <reference field="3" count="0"/>
          </references>
        </pivotArea>
      </pivotSelection>
    </sheetView>
  </sheetViews>
  <sheetFormatPr defaultRowHeight="15" x14ac:dyDescent="0.25"/>
  <cols>
    <col min="1" max="1" width="22.5703125" bestFit="1" customWidth="1"/>
    <col min="2" max="2" width="17.85546875" bestFit="1" customWidth="1"/>
    <col min="5" max="5" width="37.7109375" bestFit="1" customWidth="1"/>
    <col min="6" max="6" width="11.28515625" bestFit="1" customWidth="1"/>
  </cols>
  <sheetData>
    <row r="1" spans="1:6" x14ac:dyDescent="0.25">
      <c r="A1" s="2" t="s">
        <v>478</v>
      </c>
      <c r="B1" t="s">
        <v>4505</v>
      </c>
    </row>
    <row r="2" spans="1:6" ht="18.75" x14ac:dyDescent="0.3">
      <c r="A2" s="2" t="s">
        <v>4</v>
      </c>
      <c r="B2" t="s">
        <v>482</v>
      </c>
      <c r="D2" s="24" t="s">
        <v>314</v>
      </c>
    </row>
    <row r="3" spans="1:6" x14ac:dyDescent="0.25">
      <c r="A3" s="2" t="s">
        <v>29</v>
      </c>
      <c r="B3" t="s">
        <v>386</v>
      </c>
      <c r="D3" s="4" t="s">
        <v>312</v>
      </c>
      <c r="E3" s="4" t="s">
        <v>60</v>
      </c>
      <c r="F3" s="4" t="s">
        <v>3</v>
      </c>
    </row>
    <row r="4" spans="1:6" x14ac:dyDescent="0.25">
      <c r="D4" t="s">
        <v>313</v>
      </c>
      <c r="E4" s="3" t="s">
        <v>302</v>
      </c>
      <c r="F4" s="26">
        <v>-50</v>
      </c>
    </row>
    <row r="5" spans="1:6" x14ac:dyDescent="0.25">
      <c r="A5" s="2" t="s">
        <v>114</v>
      </c>
      <c r="B5" t="s">
        <v>129</v>
      </c>
      <c r="D5" t="s">
        <v>313</v>
      </c>
      <c r="E5" s="3" t="s">
        <v>306</v>
      </c>
      <c r="F5" s="26">
        <v>-50</v>
      </c>
    </row>
    <row r="6" spans="1:6" x14ac:dyDescent="0.25">
      <c r="A6" s="3" t="s">
        <v>1103</v>
      </c>
      <c r="B6" s="58">
        <v>-0.35</v>
      </c>
      <c r="D6" t="s">
        <v>313</v>
      </c>
      <c r="E6" s="3" t="s">
        <v>296</v>
      </c>
      <c r="F6" s="26">
        <v>-97.91</v>
      </c>
    </row>
    <row r="7" spans="1:6" x14ac:dyDescent="0.25">
      <c r="A7" s="3" t="s">
        <v>5120</v>
      </c>
      <c r="B7" s="58">
        <v>-240</v>
      </c>
      <c r="D7" t="s">
        <v>313</v>
      </c>
      <c r="E7" s="3" t="s">
        <v>307</v>
      </c>
      <c r="F7" s="26">
        <v>-51.13</v>
      </c>
    </row>
    <row r="8" spans="1:6" x14ac:dyDescent="0.25">
      <c r="A8" s="3" t="s">
        <v>5122</v>
      </c>
      <c r="B8" s="58">
        <v>-9.8699999999999992</v>
      </c>
      <c r="D8" t="s">
        <v>313</v>
      </c>
      <c r="E8" s="3" t="s">
        <v>295</v>
      </c>
      <c r="F8" s="26">
        <v>-46.24</v>
      </c>
    </row>
    <row r="9" spans="1:6" x14ac:dyDescent="0.25">
      <c r="A9" s="3" t="s">
        <v>5377</v>
      </c>
      <c r="B9" s="58">
        <v>-100</v>
      </c>
      <c r="D9" t="s">
        <v>313</v>
      </c>
      <c r="E9" s="3" t="s">
        <v>301</v>
      </c>
      <c r="F9" s="26">
        <v>-500</v>
      </c>
    </row>
    <row r="10" spans="1:6" x14ac:dyDescent="0.25">
      <c r="A10" s="3" t="s">
        <v>5866</v>
      </c>
      <c r="B10" s="58">
        <v>-50</v>
      </c>
      <c r="D10" t="s">
        <v>313</v>
      </c>
      <c r="E10" s="3" t="s">
        <v>315</v>
      </c>
      <c r="F10" s="26">
        <v>-50</v>
      </c>
    </row>
    <row r="11" spans="1:6" x14ac:dyDescent="0.25">
      <c r="A11" s="3" t="s">
        <v>115</v>
      </c>
      <c r="B11" s="58">
        <v>-400.22</v>
      </c>
      <c r="D11" t="s">
        <v>313</v>
      </c>
      <c r="E11" s="3" t="s">
        <v>311</v>
      </c>
      <c r="F11" s="26">
        <v>-50</v>
      </c>
    </row>
    <row r="12" spans="1:6" x14ac:dyDescent="0.25">
      <c r="D12" t="s">
        <v>313</v>
      </c>
      <c r="E12" s="3" t="s">
        <v>309</v>
      </c>
      <c r="F12" s="26">
        <v>-60</v>
      </c>
    </row>
    <row r="13" spans="1:6" x14ac:dyDescent="0.25">
      <c r="D13" t="s">
        <v>313</v>
      </c>
      <c r="E13" s="3" t="s">
        <v>304</v>
      </c>
      <c r="F13" s="26">
        <v>-500</v>
      </c>
    </row>
    <row r="14" spans="1:6" x14ac:dyDescent="0.25">
      <c r="D14" t="s">
        <v>313</v>
      </c>
      <c r="E14" s="3" t="s">
        <v>300</v>
      </c>
      <c r="F14" s="26">
        <v>-25</v>
      </c>
    </row>
    <row r="15" spans="1:6" x14ac:dyDescent="0.25">
      <c r="D15" t="s">
        <v>313</v>
      </c>
      <c r="E15" s="3" t="s">
        <v>297</v>
      </c>
      <c r="F15" s="26">
        <v>-50</v>
      </c>
    </row>
    <row r="16" spans="1:6" x14ac:dyDescent="0.25">
      <c r="D16" t="s">
        <v>313</v>
      </c>
      <c r="E16" s="3" t="s">
        <v>299</v>
      </c>
      <c r="F16" s="26">
        <v>-500</v>
      </c>
    </row>
    <row r="17" spans="4:6" x14ac:dyDescent="0.25">
      <c r="D17" t="s">
        <v>313</v>
      </c>
      <c r="E17" s="3" t="s">
        <v>298</v>
      </c>
      <c r="F17" s="26">
        <v>-50</v>
      </c>
    </row>
    <row r="18" spans="4:6" x14ac:dyDescent="0.25">
      <c r="D18" t="s">
        <v>313</v>
      </c>
      <c r="E18" s="3" t="s">
        <v>310</v>
      </c>
      <c r="F18" s="26">
        <v>-2863</v>
      </c>
    </row>
    <row r="19" spans="4:6" x14ac:dyDescent="0.25">
      <c r="D19" t="s">
        <v>313</v>
      </c>
      <c r="E19" s="3" t="s">
        <v>303</v>
      </c>
      <c r="F19" s="26">
        <v>-500</v>
      </c>
    </row>
    <row r="20" spans="4:6" x14ac:dyDescent="0.25">
      <c r="D20" s="11" t="s">
        <v>313</v>
      </c>
      <c r="E20" s="27" t="s">
        <v>294</v>
      </c>
      <c r="F20" s="28">
        <v>-20</v>
      </c>
    </row>
    <row r="21" spans="4:6" x14ac:dyDescent="0.25">
      <c r="D21" s="4" t="s">
        <v>154</v>
      </c>
      <c r="F21" s="25">
        <v>5463.28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70F52-390E-4608-888E-E4D0181C52DD}">
  <sheetPr codeName="Sheet7">
    <tabColor theme="9" tint="0.59999389629810485"/>
  </sheetPr>
  <dimension ref="A1:P30"/>
  <sheetViews>
    <sheetView workbookViewId="0">
      <selection activeCell="B9" sqref="B9"/>
    </sheetView>
  </sheetViews>
  <sheetFormatPr defaultRowHeight="15" x14ac:dyDescent="0.25"/>
  <cols>
    <col min="1" max="1" width="16" bestFit="1" customWidth="1"/>
    <col min="2" max="2" width="15.28515625" bestFit="1" customWidth="1"/>
    <col min="3" max="3" width="13.42578125" bestFit="1" customWidth="1"/>
    <col min="4" max="4" width="14.28515625" customWidth="1"/>
    <col min="5" max="5" width="13.42578125" customWidth="1"/>
    <col min="6" max="6" width="13" customWidth="1"/>
    <col min="7" max="7" width="9.28515625" customWidth="1"/>
    <col min="10" max="10" width="10" bestFit="1" customWidth="1"/>
    <col min="13" max="13" width="13.140625" bestFit="1" customWidth="1"/>
    <col min="14" max="14" width="12" bestFit="1" customWidth="1"/>
    <col min="15" max="16" width="11" customWidth="1"/>
  </cols>
  <sheetData>
    <row r="1" spans="1:16" x14ac:dyDescent="0.25">
      <c r="A1" s="4" t="s">
        <v>4</v>
      </c>
      <c r="B1" s="4" t="s">
        <v>3</v>
      </c>
      <c r="C1" s="4" t="s">
        <v>1</v>
      </c>
      <c r="D1" s="4" t="s">
        <v>184</v>
      </c>
      <c r="E1" s="4" t="s">
        <v>181</v>
      </c>
      <c r="F1" s="4" t="s">
        <v>160</v>
      </c>
      <c r="G1" s="4" t="s">
        <v>157</v>
      </c>
      <c r="H1" s="4" t="s">
        <v>154</v>
      </c>
      <c r="J1" s="7"/>
      <c r="M1" t="s">
        <v>157</v>
      </c>
      <c r="N1" t="s">
        <v>1</v>
      </c>
      <c r="O1" t="s">
        <v>164</v>
      </c>
      <c r="P1" t="s">
        <v>165</v>
      </c>
    </row>
    <row r="2" spans="1:16" x14ac:dyDescent="0.25">
      <c r="A2" t="s">
        <v>227</v>
      </c>
      <c r="B2" s="12">
        <v>35.979999999999997</v>
      </c>
      <c r="D2" t="s">
        <v>185</v>
      </c>
      <c r="E2" s="12">
        <f>VLOOKUP(D2,tblDiscounts[],3,FALSE)*B2</f>
        <v>0</v>
      </c>
      <c r="F2" t="s">
        <v>159</v>
      </c>
      <c r="G2" s="12">
        <f>VLOOKUP(F2,tblTaxRates[],3,FALSE)*(B2-E2)</f>
        <v>3.6375779999999995</v>
      </c>
      <c r="H2" s="12">
        <f>B2-E2+G2</f>
        <v>39.617577999999995</v>
      </c>
      <c r="J2" s="8"/>
      <c r="M2" t="s">
        <v>159</v>
      </c>
      <c r="N2" t="s">
        <v>34</v>
      </c>
      <c r="O2" s="9">
        <v>0.1011</v>
      </c>
    </row>
    <row r="3" spans="1:16" x14ac:dyDescent="0.25">
      <c r="A3" t="s">
        <v>83</v>
      </c>
      <c r="B3" s="12">
        <v>32.99</v>
      </c>
      <c r="D3" t="s">
        <v>185</v>
      </c>
      <c r="E3" s="12">
        <f>VLOOKUP(D3,tblDiscounts[],3,FALSE)*B3</f>
        <v>0</v>
      </c>
      <c r="F3" t="s">
        <v>159</v>
      </c>
      <c r="G3" s="12">
        <f>VLOOKUP(F3,tblTaxRates[],3,FALSE)*(B3-E3)</f>
        <v>3.3352889999999999</v>
      </c>
      <c r="H3" s="12">
        <f t="shared" ref="H3:H25" si="0">B3-E3+G3</f>
        <v>36.325289000000005</v>
      </c>
      <c r="M3" t="s">
        <v>191</v>
      </c>
      <c r="N3" t="s">
        <v>158</v>
      </c>
      <c r="O3" s="9">
        <v>0.10199999999999999</v>
      </c>
    </row>
    <row r="4" spans="1:16" x14ac:dyDescent="0.25">
      <c r="A4" t="s">
        <v>59</v>
      </c>
      <c r="B4" s="12">
        <v>17.98</v>
      </c>
      <c r="D4" t="s">
        <v>185</v>
      </c>
      <c r="E4" s="12">
        <f>VLOOKUP(D4,tblDiscounts[],3,FALSE)*B4</f>
        <v>0</v>
      </c>
      <c r="F4" t="s">
        <v>159</v>
      </c>
      <c r="G4" s="12">
        <f>VLOOKUP(F4,tblTaxRates[],3,FALSE)*(B4-E4)</f>
        <v>1.8177779999999999</v>
      </c>
      <c r="H4" s="12">
        <f t="shared" si="0"/>
        <v>19.797778000000001</v>
      </c>
      <c r="M4" t="s">
        <v>192</v>
      </c>
      <c r="N4" t="s">
        <v>8</v>
      </c>
      <c r="O4" s="9">
        <v>0.105</v>
      </c>
    </row>
    <row r="5" spans="1:16" x14ac:dyDescent="0.25">
      <c r="A5" t="s">
        <v>27</v>
      </c>
      <c r="B5" s="12"/>
      <c r="D5" t="s">
        <v>185</v>
      </c>
      <c r="E5" s="12">
        <f>VLOOKUP(D5,tblDiscounts[],3,FALSE)*B5</f>
        <v>0</v>
      </c>
      <c r="F5" t="s">
        <v>159</v>
      </c>
      <c r="G5" s="12">
        <f>VLOOKUP(F5,tblTaxRates[],3,FALSE)*(B5-E5)</f>
        <v>0</v>
      </c>
      <c r="H5" s="12">
        <f t="shared" si="0"/>
        <v>0</v>
      </c>
      <c r="M5" t="s">
        <v>178</v>
      </c>
      <c r="N5" t="s">
        <v>179</v>
      </c>
      <c r="O5" s="9">
        <v>7.9500000000000001E-2</v>
      </c>
      <c r="P5" t="s">
        <v>180</v>
      </c>
    </row>
    <row r="6" spans="1:16" x14ac:dyDescent="0.25">
      <c r="A6" t="s">
        <v>384</v>
      </c>
      <c r="B6" s="12"/>
      <c r="D6" t="s">
        <v>185</v>
      </c>
      <c r="E6" s="12">
        <f>VLOOKUP(D6,tblDiscounts[],3,FALSE)*B6</f>
        <v>0</v>
      </c>
      <c r="F6" t="s">
        <v>159</v>
      </c>
      <c r="G6" s="12">
        <f>VLOOKUP(F6,tblTaxRates[],3,FALSE)*(B6-E6)</f>
        <v>0</v>
      </c>
      <c r="H6" s="12">
        <f t="shared" si="0"/>
        <v>0</v>
      </c>
      <c r="M6" t="s">
        <v>161</v>
      </c>
      <c r="N6" t="s">
        <v>162</v>
      </c>
      <c r="O6" s="10">
        <v>0</v>
      </c>
      <c r="P6" t="s">
        <v>163</v>
      </c>
    </row>
    <row r="7" spans="1:16" x14ac:dyDescent="0.25">
      <c r="A7" t="s">
        <v>27</v>
      </c>
      <c r="B7" s="12"/>
      <c r="D7" t="s">
        <v>185</v>
      </c>
      <c r="E7" s="12">
        <f>VLOOKUP(D7,tblDiscounts[],3,FALSE)*B7</f>
        <v>0</v>
      </c>
      <c r="F7" t="s">
        <v>159</v>
      </c>
      <c r="G7" s="12">
        <f>VLOOKUP(F7,tblTaxRates[],3,FALSE)*(B7-E7)</f>
        <v>0</v>
      </c>
      <c r="H7" s="12">
        <f t="shared" si="0"/>
        <v>0</v>
      </c>
    </row>
    <row r="8" spans="1:16" x14ac:dyDescent="0.25">
      <c r="A8" t="s">
        <v>42</v>
      </c>
      <c r="B8" s="12">
        <v>0</v>
      </c>
      <c r="D8" t="s">
        <v>185</v>
      </c>
      <c r="E8" s="12">
        <f>VLOOKUP(D8,tblDiscounts[],3,FALSE)*B8</f>
        <v>0</v>
      </c>
      <c r="F8" t="s">
        <v>161</v>
      </c>
      <c r="G8" s="12">
        <f>VLOOKUP(F8,tblTaxRates[],3,FALSE)*(B8-E8)</f>
        <v>0</v>
      </c>
      <c r="H8" s="12">
        <f t="shared" si="0"/>
        <v>0</v>
      </c>
      <c r="M8" t="s">
        <v>181</v>
      </c>
      <c r="N8" t="s">
        <v>1</v>
      </c>
      <c r="O8" t="s">
        <v>164</v>
      </c>
      <c r="P8" t="s">
        <v>165</v>
      </c>
    </row>
    <row r="9" spans="1:16" x14ac:dyDescent="0.25">
      <c r="A9" t="s">
        <v>33</v>
      </c>
      <c r="B9" s="12">
        <v>0</v>
      </c>
      <c r="D9" t="s">
        <v>185</v>
      </c>
      <c r="E9" s="12">
        <f>VLOOKUP(D9,tblDiscounts[],3,FALSE)*B9</f>
        <v>0</v>
      </c>
      <c r="F9" t="s">
        <v>161</v>
      </c>
      <c r="G9" s="12">
        <f>VLOOKUP(F9,tblTaxRates[],3,FALSE)*(B9-E9)</f>
        <v>0</v>
      </c>
      <c r="H9" s="12">
        <f t="shared" si="0"/>
        <v>0</v>
      </c>
      <c r="M9" t="s">
        <v>185</v>
      </c>
      <c r="N9" t="s">
        <v>186</v>
      </c>
      <c r="O9" s="10">
        <v>0</v>
      </c>
    </row>
    <row r="10" spans="1:16" x14ac:dyDescent="0.25">
      <c r="A10" t="s">
        <v>33</v>
      </c>
      <c r="B10" s="12">
        <v>0</v>
      </c>
      <c r="D10" t="s">
        <v>185</v>
      </c>
      <c r="E10" s="12">
        <f>VLOOKUP(D10,tblDiscounts[],3,FALSE)*B10</f>
        <v>0</v>
      </c>
      <c r="F10" t="s">
        <v>161</v>
      </c>
      <c r="G10" s="12">
        <f>VLOOKUP(F10,tblTaxRates[],3,FALSE)*(B10-E10)</f>
        <v>0</v>
      </c>
      <c r="H10" s="12">
        <f t="shared" ref="H10:H16" si="1">B10-E10+G10</f>
        <v>0</v>
      </c>
      <c r="M10" t="s">
        <v>183</v>
      </c>
      <c r="O10" s="10">
        <v>0.05</v>
      </c>
      <c r="P10" t="s">
        <v>182</v>
      </c>
    </row>
    <row r="11" spans="1:16" x14ac:dyDescent="0.25">
      <c r="A11" t="s">
        <v>33</v>
      </c>
      <c r="B11" s="12">
        <v>0</v>
      </c>
      <c r="D11" t="s">
        <v>185</v>
      </c>
      <c r="E11" s="12">
        <f>VLOOKUP(D11,tblDiscounts[],3,FALSE)*B11</f>
        <v>0</v>
      </c>
      <c r="F11" t="s">
        <v>161</v>
      </c>
      <c r="G11" s="12">
        <f>VLOOKUP(F11,tblTaxRates[],3,FALSE)*(B11-E11)</f>
        <v>0</v>
      </c>
      <c r="H11" s="12">
        <f t="shared" si="1"/>
        <v>0</v>
      </c>
    </row>
    <row r="12" spans="1:16" x14ac:dyDescent="0.25">
      <c r="A12" t="s">
        <v>376</v>
      </c>
      <c r="B12" s="12">
        <v>0</v>
      </c>
      <c r="D12" t="s">
        <v>185</v>
      </c>
      <c r="E12" s="12">
        <f>VLOOKUP(D12,tblDiscounts[],3,FALSE)*B12</f>
        <v>0</v>
      </c>
      <c r="F12" t="s">
        <v>161</v>
      </c>
      <c r="G12" s="12">
        <f>VLOOKUP(F12,tblTaxRates[],3,FALSE)*(B12-E12)</f>
        <v>0</v>
      </c>
      <c r="H12" s="12">
        <f t="shared" si="1"/>
        <v>0</v>
      </c>
    </row>
    <row r="13" spans="1:16" x14ac:dyDescent="0.25">
      <c r="A13" t="s">
        <v>376</v>
      </c>
      <c r="B13" s="12">
        <v>0</v>
      </c>
      <c r="D13" t="s">
        <v>185</v>
      </c>
      <c r="E13" s="12">
        <f>VLOOKUP(D13,tblDiscounts[],3,FALSE)*B13</f>
        <v>0</v>
      </c>
      <c r="F13" t="s">
        <v>161</v>
      </c>
      <c r="G13" s="12">
        <f>VLOOKUP(F13,tblTaxRates[],3,FALSE)*(B13-E13)</f>
        <v>0</v>
      </c>
      <c r="H13" s="12">
        <f t="shared" si="1"/>
        <v>0</v>
      </c>
    </row>
    <row r="14" spans="1:16" x14ac:dyDescent="0.25">
      <c r="A14" t="s">
        <v>376</v>
      </c>
      <c r="B14" s="12">
        <v>0</v>
      </c>
      <c r="D14" t="s">
        <v>185</v>
      </c>
      <c r="E14" s="12">
        <f>VLOOKUP(D14,tblDiscounts[],3,FALSE)*B14</f>
        <v>0</v>
      </c>
      <c r="F14" t="s">
        <v>161</v>
      </c>
      <c r="G14" s="12">
        <f>VLOOKUP(F14,tblTaxRates[],3,FALSE)*(B14-E14)</f>
        <v>0</v>
      </c>
      <c r="H14" s="12">
        <f t="shared" si="1"/>
        <v>0</v>
      </c>
      <c r="M14" s="2" t="s">
        <v>114</v>
      </c>
      <c r="N14" t="s">
        <v>166</v>
      </c>
    </row>
    <row r="15" spans="1:16" x14ac:dyDescent="0.25">
      <c r="A15" t="s">
        <v>376</v>
      </c>
      <c r="B15" s="12">
        <v>0</v>
      </c>
      <c r="D15" t="s">
        <v>185</v>
      </c>
      <c r="E15" s="12">
        <f>VLOOKUP(D15,tblDiscounts[],3,FALSE)*B15</f>
        <v>0</v>
      </c>
      <c r="F15" t="s">
        <v>161</v>
      </c>
      <c r="G15" s="12">
        <f>VLOOKUP(F15,tblTaxRates[],3,FALSE)*(B15-E15)</f>
        <v>0</v>
      </c>
      <c r="H15" s="12">
        <f t="shared" si="1"/>
        <v>0</v>
      </c>
      <c r="M15" s="3" t="s">
        <v>227</v>
      </c>
      <c r="N15" s="16">
        <v>39.617577999999995</v>
      </c>
    </row>
    <row r="16" spans="1:16" x14ac:dyDescent="0.25">
      <c r="A16" t="s">
        <v>376</v>
      </c>
      <c r="B16" s="12">
        <v>0</v>
      </c>
      <c r="D16" t="s">
        <v>185</v>
      </c>
      <c r="E16" s="12">
        <f>VLOOKUP(D16,tblDiscounts[],3,FALSE)*B16</f>
        <v>0</v>
      </c>
      <c r="F16" t="s">
        <v>161</v>
      </c>
      <c r="G16" s="12">
        <f>VLOOKUP(F16,tblTaxRates[],3,FALSE)*(B16-E16)</f>
        <v>0</v>
      </c>
      <c r="H16" s="12">
        <f t="shared" si="1"/>
        <v>0</v>
      </c>
      <c r="M16" s="3" t="s">
        <v>384</v>
      </c>
      <c r="N16" s="16">
        <v>0</v>
      </c>
    </row>
    <row r="17" spans="1:14" x14ac:dyDescent="0.25">
      <c r="A17" t="s">
        <v>376</v>
      </c>
      <c r="B17" s="12">
        <v>0</v>
      </c>
      <c r="D17" t="s">
        <v>185</v>
      </c>
      <c r="E17" s="12">
        <f>VLOOKUP(D17,tblDiscounts[],3,FALSE)*B17</f>
        <v>0</v>
      </c>
      <c r="F17" t="s">
        <v>161</v>
      </c>
      <c r="G17" s="12">
        <f>VLOOKUP(F17,tblTaxRates[],3,FALSE)*(B17-E17)</f>
        <v>0</v>
      </c>
      <c r="H17" s="12">
        <f t="shared" si="0"/>
        <v>0</v>
      </c>
      <c r="M17" s="3" t="s">
        <v>83</v>
      </c>
      <c r="N17" s="16">
        <v>36.325289000000005</v>
      </c>
    </row>
    <row r="18" spans="1:14" x14ac:dyDescent="0.25">
      <c r="A18" t="s">
        <v>376</v>
      </c>
      <c r="B18" s="12">
        <v>0</v>
      </c>
      <c r="D18" t="s">
        <v>185</v>
      </c>
      <c r="E18" s="12">
        <f>VLOOKUP(D18,tblDiscounts[],3,FALSE)*B18</f>
        <v>0</v>
      </c>
      <c r="F18" t="s">
        <v>161</v>
      </c>
      <c r="G18" s="12">
        <f>VLOOKUP(F18,tblTaxRates[],3,FALSE)*(B18-E18)</f>
        <v>0</v>
      </c>
      <c r="H18" s="12">
        <f t="shared" si="0"/>
        <v>0</v>
      </c>
      <c r="M18" s="3" t="s">
        <v>33</v>
      </c>
      <c r="N18" s="16">
        <v>0</v>
      </c>
    </row>
    <row r="19" spans="1:14" x14ac:dyDescent="0.25">
      <c r="A19" t="s">
        <v>376</v>
      </c>
      <c r="B19" s="12">
        <v>0</v>
      </c>
      <c r="D19" t="s">
        <v>185</v>
      </c>
      <c r="E19" s="12">
        <f>VLOOKUP(D19,tblDiscounts[],3,FALSE)*B19</f>
        <v>0</v>
      </c>
      <c r="F19" t="s">
        <v>161</v>
      </c>
      <c r="G19" s="12">
        <f>VLOOKUP(F19,tblTaxRates[],3,FALSE)*(B19-E19)</f>
        <v>0</v>
      </c>
      <c r="H19" s="12">
        <f t="shared" si="0"/>
        <v>0</v>
      </c>
      <c r="M19" s="3" t="s">
        <v>376</v>
      </c>
      <c r="N19" s="16">
        <v>0</v>
      </c>
    </row>
    <row r="20" spans="1:14" x14ac:dyDescent="0.25">
      <c r="A20" t="s">
        <v>376</v>
      </c>
      <c r="B20" s="12">
        <v>0</v>
      </c>
      <c r="D20" t="s">
        <v>185</v>
      </c>
      <c r="E20" s="12">
        <f>VLOOKUP(D20,tblDiscounts[],3,FALSE)*B20</f>
        <v>0</v>
      </c>
      <c r="F20" t="s">
        <v>161</v>
      </c>
      <c r="G20" s="12">
        <f>VLOOKUP(F20,tblTaxRates[],3,FALSE)*(B20-E20)</f>
        <v>0</v>
      </c>
      <c r="H20" s="12">
        <f t="shared" si="0"/>
        <v>0</v>
      </c>
      <c r="M20" s="3" t="s">
        <v>27</v>
      </c>
      <c r="N20" s="16">
        <v>0</v>
      </c>
    </row>
    <row r="21" spans="1:14" x14ac:dyDescent="0.25">
      <c r="A21" t="s">
        <v>376</v>
      </c>
      <c r="B21" s="12">
        <v>0</v>
      </c>
      <c r="D21" t="s">
        <v>185</v>
      </c>
      <c r="E21" s="12">
        <f>VLOOKUP(D21,tblDiscounts[],3,FALSE)*B21</f>
        <v>0</v>
      </c>
      <c r="F21" t="s">
        <v>161</v>
      </c>
      <c r="G21" s="12">
        <f>VLOOKUP(F21,tblTaxRates[],3,FALSE)*(B21-E21)</f>
        <v>0</v>
      </c>
      <c r="H21" s="12">
        <f t="shared" si="0"/>
        <v>0</v>
      </c>
      <c r="M21" s="3" t="s">
        <v>42</v>
      </c>
      <c r="N21" s="16">
        <v>0</v>
      </c>
    </row>
    <row r="22" spans="1:14" x14ac:dyDescent="0.25">
      <c r="A22" t="s">
        <v>376</v>
      </c>
      <c r="B22" s="12">
        <v>0</v>
      </c>
      <c r="D22" t="s">
        <v>185</v>
      </c>
      <c r="E22" s="12">
        <f>VLOOKUP(D22,tblDiscounts[],3,FALSE)*B22</f>
        <v>0</v>
      </c>
      <c r="F22" t="s">
        <v>161</v>
      </c>
      <c r="G22" s="12">
        <f>VLOOKUP(F22,tblTaxRates[],3,FALSE)*(B22-E22)</f>
        <v>0</v>
      </c>
      <c r="H22" s="12">
        <f t="shared" si="0"/>
        <v>0</v>
      </c>
      <c r="M22" s="3" t="s">
        <v>59</v>
      </c>
      <c r="N22" s="16">
        <v>19.797778000000001</v>
      </c>
    </row>
    <row r="23" spans="1:14" x14ac:dyDescent="0.25">
      <c r="A23" t="s">
        <v>376</v>
      </c>
      <c r="B23" s="12">
        <v>0</v>
      </c>
      <c r="D23" t="s">
        <v>185</v>
      </c>
      <c r="E23" s="12">
        <f>VLOOKUP(D23,tblDiscounts[],3,FALSE)*B23</f>
        <v>0</v>
      </c>
      <c r="F23" t="s">
        <v>161</v>
      </c>
      <c r="G23" s="12">
        <f>VLOOKUP(F23,tblTaxRates[],3,FALSE)*(B23-E23)</f>
        <v>0</v>
      </c>
      <c r="H23" s="12">
        <f t="shared" si="0"/>
        <v>0</v>
      </c>
      <c r="M23" s="3" t="s">
        <v>115</v>
      </c>
      <c r="N23" s="16">
        <v>95.740645000000001</v>
      </c>
    </row>
    <row r="24" spans="1:14" x14ac:dyDescent="0.25">
      <c r="A24" t="s">
        <v>376</v>
      </c>
      <c r="B24" s="12">
        <v>0</v>
      </c>
      <c r="D24" t="s">
        <v>185</v>
      </c>
      <c r="E24" s="12">
        <f>VLOOKUP(D24,tblDiscounts[],3,FALSE)*B24</f>
        <v>0</v>
      </c>
      <c r="F24" t="s">
        <v>161</v>
      </c>
      <c r="G24" s="12">
        <f>VLOOKUP(F24,tblTaxRates[],3,FALSE)*(B24-E24)</f>
        <v>0</v>
      </c>
      <c r="H24" s="12">
        <f t="shared" si="0"/>
        <v>0</v>
      </c>
    </row>
    <row r="25" spans="1:14" x14ac:dyDescent="0.25">
      <c r="A25" t="s">
        <v>376</v>
      </c>
      <c r="B25" s="12">
        <v>0</v>
      </c>
      <c r="D25" t="s">
        <v>185</v>
      </c>
      <c r="E25" s="12">
        <f>VLOOKUP(D25,tblDiscounts[],3,FALSE)*B25</f>
        <v>0</v>
      </c>
      <c r="F25" t="s">
        <v>161</v>
      </c>
      <c r="G25" s="12">
        <f>VLOOKUP(F25,tblTaxRates[],3,FALSE)*(B25-E25)</f>
        <v>0</v>
      </c>
      <c r="H25" s="12">
        <f t="shared" si="0"/>
        <v>0</v>
      </c>
    </row>
    <row r="26" spans="1:14" x14ac:dyDescent="0.25">
      <c r="A26" t="s">
        <v>376</v>
      </c>
      <c r="B26" s="12">
        <v>0</v>
      </c>
      <c r="D26" t="s">
        <v>185</v>
      </c>
      <c r="E26" s="12">
        <f>VLOOKUP(D26,tblDiscounts[],3,FALSE)*B26</f>
        <v>0</v>
      </c>
      <c r="F26" t="s">
        <v>161</v>
      </c>
      <c r="G26" s="12">
        <f>VLOOKUP(F26,tblTaxRates[],3,FALSE)*(B26-E26)</f>
        <v>0</v>
      </c>
      <c r="H26" s="12">
        <f>B26-E26+G26</f>
        <v>0</v>
      </c>
    </row>
    <row r="27" spans="1:14" x14ac:dyDescent="0.25">
      <c r="A27" t="s">
        <v>376</v>
      </c>
      <c r="B27" s="12">
        <v>0</v>
      </c>
      <c r="D27" t="s">
        <v>185</v>
      </c>
      <c r="E27" s="12">
        <f>VLOOKUP(D27,tblDiscounts[],3,FALSE)*B27</f>
        <v>0</v>
      </c>
      <c r="F27" t="s">
        <v>161</v>
      </c>
      <c r="G27" s="12">
        <f>VLOOKUP(F27,tblTaxRates[],3,FALSE)*(B27-E27)</f>
        <v>0</v>
      </c>
      <c r="H27" s="12">
        <f>B27-E27+G27</f>
        <v>0</v>
      </c>
      <c r="M27" t="s">
        <v>187</v>
      </c>
      <c r="N27" s="12">
        <f>SUM(B2:B28)</f>
        <v>86.95</v>
      </c>
    </row>
    <row r="28" spans="1:14" x14ac:dyDescent="0.25">
      <c r="A28" t="s">
        <v>376</v>
      </c>
      <c r="B28" s="12">
        <v>0</v>
      </c>
      <c r="D28" t="s">
        <v>185</v>
      </c>
      <c r="E28" s="12">
        <f>VLOOKUP(D28,tblDiscounts[],3,FALSE)*B28</f>
        <v>0</v>
      </c>
      <c r="F28" t="s">
        <v>161</v>
      </c>
      <c r="G28" s="12">
        <f>VLOOKUP(F28,tblTaxRates[],3,FALSE)*(B28-E28)</f>
        <v>0</v>
      </c>
      <c r="H28" s="12">
        <f>B28-E28+G28</f>
        <v>0</v>
      </c>
      <c r="M28" t="s">
        <v>189</v>
      </c>
      <c r="N28" s="12">
        <f>SUM(E2:E28)</f>
        <v>0</v>
      </c>
    </row>
    <row r="29" spans="1:14" x14ac:dyDescent="0.25">
      <c r="M29" t="s">
        <v>188</v>
      </c>
      <c r="N29" s="12">
        <f>SUM(G2:G28)</f>
        <v>8.7906449999999996</v>
      </c>
    </row>
    <row r="30" spans="1:14" x14ac:dyDescent="0.25">
      <c r="M30" t="s">
        <v>190</v>
      </c>
      <c r="N30" s="12">
        <f>SUM(H2:H28)</f>
        <v>95.740645000000001</v>
      </c>
    </row>
  </sheetData>
  <pageMargins left="0.7" right="0.7" top="0.75" bottom="0.75" header="0.3" footer="0.3"/>
  <pageSetup orientation="portrait" r:id="rId2"/>
  <tableParts count="3"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2710-61C0-4962-8F44-C13C5BAE1D12}">
  <sheetPr codeName="Sheet31">
    <tabColor theme="9" tint="0.59999389629810485"/>
  </sheetPr>
  <dimension ref="A1:R18"/>
  <sheetViews>
    <sheetView topLeftCell="E1" workbookViewId="0">
      <selection activeCell="Q11" sqref="Q11"/>
    </sheetView>
  </sheetViews>
  <sheetFormatPr defaultRowHeight="15" x14ac:dyDescent="0.25"/>
  <cols>
    <col min="1" max="1" width="13.140625" bestFit="1" customWidth="1"/>
    <col min="2" max="2" width="16.140625" bestFit="1" customWidth="1"/>
    <col min="5" max="5" width="16.7109375" bestFit="1" customWidth="1"/>
    <col min="6" max="6" width="17.85546875" bestFit="1" customWidth="1"/>
    <col min="9" max="9" width="13.140625" bestFit="1" customWidth="1"/>
    <col min="10" max="10" width="17.85546875" bestFit="1" customWidth="1"/>
    <col min="13" max="13" width="59.28515625" bestFit="1" customWidth="1"/>
    <col min="14" max="14" width="17.85546875" bestFit="1" customWidth="1"/>
    <col min="17" max="17" width="59.28515625" bestFit="1" customWidth="1"/>
    <col min="18" max="18" width="17.85546875" bestFit="1" customWidth="1"/>
  </cols>
  <sheetData>
    <row r="1" spans="1:18" ht="21" x14ac:dyDescent="0.35">
      <c r="A1" s="56" t="s">
        <v>62</v>
      </c>
      <c r="B1" s="56"/>
      <c r="E1" s="56" t="s">
        <v>6229</v>
      </c>
      <c r="F1" s="56"/>
      <c r="I1" s="56" t="s">
        <v>6230</v>
      </c>
      <c r="J1" s="56"/>
      <c r="M1" s="56" t="s">
        <v>60</v>
      </c>
      <c r="N1" s="56"/>
      <c r="Q1" s="56" t="s">
        <v>2442</v>
      </c>
      <c r="R1" s="56"/>
    </row>
    <row r="2" spans="1:18" x14ac:dyDescent="0.25">
      <c r="A2" s="2" t="s">
        <v>478</v>
      </c>
      <c r="B2" t="s">
        <v>6175</v>
      </c>
      <c r="E2" s="2" t="s">
        <v>478</v>
      </c>
      <c r="F2" t="s">
        <v>6175</v>
      </c>
      <c r="I2" s="2" t="s">
        <v>478</v>
      </c>
      <c r="J2" t="s">
        <v>6175</v>
      </c>
      <c r="M2" s="2" t="s">
        <v>478</v>
      </c>
      <c r="N2" t="s">
        <v>6175</v>
      </c>
      <c r="Q2" s="2" t="s">
        <v>478</v>
      </c>
      <c r="R2" t="s">
        <v>6175</v>
      </c>
    </row>
    <row r="3" spans="1:18" x14ac:dyDescent="0.25">
      <c r="A3" s="2" t="s">
        <v>4</v>
      </c>
      <c r="B3" t="s">
        <v>62</v>
      </c>
      <c r="E3" s="2" t="s">
        <v>4</v>
      </c>
      <c r="F3" t="s">
        <v>482</v>
      </c>
      <c r="I3" s="2" t="s">
        <v>4</v>
      </c>
      <c r="J3" t="s">
        <v>482</v>
      </c>
      <c r="M3" s="2" t="s">
        <v>4</v>
      </c>
      <c r="N3" t="s">
        <v>482</v>
      </c>
      <c r="Q3" s="2" t="s">
        <v>4</v>
      </c>
      <c r="R3" t="s">
        <v>482</v>
      </c>
    </row>
    <row r="4" spans="1:18" x14ac:dyDescent="0.25">
      <c r="Q4" s="2" t="s">
        <v>132</v>
      </c>
      <c r="R4" t="s">
        <v>482</v>
      </c>
    </row>
    <row r="5" spans="1:18" x14ac:dyDescent="0.25">
      <c r="A5" s="2" t="s">
        <v>114</v>
      </c>
      <c r="B5" t="s">
        <v>129</v>
      </c>
      <c r="E5" s="2" t="s">
        <v>114</v>
      </c>
      <c r="F5" t="s">
        <v>129</v>
      </c>
      <c r="I5" s="2" t="s">
        <v>114</v>
      </c>
      <c r="J5" t="s">
        <v>129</v>
      </c>
      <c r="M5" s="2" t="s">
        <v>114</v>
      </c>
      <c r="N5" t="s">
        <v>129</v>
      </c>
    </row>
    <row r="6" spans="1:18" x14ac:dyDescent="0.25">
      <c r="A6" s="48" t="s">
        <v>5566</v>
      </c>
      <c r="B6" s="40">
        <v>2500</v>
      </c>
      <c r="E6" s="3" t="s">
        <v>2413</v>
      </c>
      <c r="F6" s="40">
        <v>-11.24</v>
      </c>
      <c r="I6" s="3" t="s">
        <v>24</v>
      </c>
      <c r="J6" s="40">
        <v>-964.86</v>
      </c>
      <c r="M6" s="3" t="s">
        <v>662</v>
      </c>
      <c r="N6" s="40">
        <v>-40.25</v>
      </c>
      <c r="Q6" s="2" t="s">
        <v>114</v>
      </c>
      <c r="R6" t="s">
        <v>129</v>
      </c>
    </row>
    <row r="7" spans="1:18" x14ac:dyDescent="0.25">
      <c r="A7" s="48" t="s">
        <v>6160</v>
      </c>
      <c r="B7" s="40">
        <v>2500</v>
      </c>
      <c r="E7" s="3" t="s">
        <v>2422</v>
      </c>
      <c r="F7" s="40">
        <v>-21.91</v>
      </c>
      <c r="I7" s="3" t="s">
        <v>115</v>
      </c>
      <c r="J7" s="40">
        <v>-964.86</v>
      </c>
      <c r="M7" s="3" t="s">
        <v>491</v>
      </c>
      <c r="N7" s="40">
        <v>0</v>
      </c>
      <c r="Q7" s="3" t="s">
        <v>491</v>
      </c>
      <c r="R7" s="40">
        <v>0</v>
      </c>
    </row>
    <row r="8" spans="1:18" x14ac:dyDescent="0.25">
      <c r="A8" s="48" t="s">
        <v>6225</v>
      </c>
      <c r="B8" s="40">
        <v>5526</v>
      </c>
      <c r="E8" s="3" t="s">
        <v>481</v>
      </c>
      <c r="F8" s="40">
        <v>-39.69</v>
      </c>
      <c r="M8" s="3" t="s">
        <v>7630</v>
      </c>
      <c r="N8" s="40">
        <v>0</v>
      </c>
      <c r="Q8" s="3" t="s">
        <v>4638</v>
      </c>
      <c r="R8" s="40">
        <v>-2054</v>
      </c>
    </row>
    <row r="9" spans="1:18" x14ac:dyDescent="0.25">
      <c r="A9" s="48" t="s">
        <v>6388</v>
      </c>
      <c r="B9" s="40">
        <v>2500</v>
      </c>
      <c r="E9" s="3" t="s">
        <v>32</v>
      </c>
      <c r="F9" s="40">
        <v>-195</v>
      </c>
      <c r="M9" s="59" t="s">
        <v>1525</v>
      </c>
      <c r="N9" s="40">
        <v>-50</v>
      </c>
      <c r="Q9" s="3" t="s">
        <v>5934</v>
      </c>
      <c r="R9" s="40">
        <v>-370.5</v>
      </c>
    </row>
    <row r="10" spans="1:18" x14ac:dyDescent="0.25">
      <c r="A10" s="48" t="s">
        <v>6074</v>
      </c>
      <c r="B10" s="40">
        <v>2500</v>
      </c>
      <c r="E10" s="3" t="s">
        <v>2449</v>
      </c>
      <c r="F10" s="40">
        <v>-239.89</v>
      </c>
      <c r="M10" s="3" t="s">
        <v>7644</v>
      </c>
      <c r="N10" s="40">
        <v>0</v>
      </c>
      <c r="Q10" s="3" t="s">
        <v>4437</v>
      </c>
      <c r="R10" s="40">
        <v>-516</v>
      </c>
    </row>
    <row r="11" spans="1:18" x14ac:dyDescent="0.25">
      <c r="A11" s="48" t="s">
        <v>6389</v>
      </c>
      <c r="B11" s="40">
        <v>2500</v>
      </c>
      <c r="E11" s="3" t="s">
        <v>115</v>
      </c>
      <c r="F11" s="40">
        <v>-507.73</v>
      </c>
      <c r="M11" s="3" t="s">
        <v>8598</v>
      </c>
      <c r="N11" s="40">
        <v>-50</v>
      </c>
      <c r="Q11" s="3" t="s">
        <v>5362</v>
      </c>
      <c r="R11" s="40">
        <v>-668.69</v>
      </c>
    </row>
    <row r="12" spans="1:18" x14ac:dyDescent="0.25">
      <c r="A12" s="48" t="s">
        <v>6390</v>
      </c>
      <c r="B12" s="40">
        <v>2572</v>
      </c>
      <c r="M12" s="3" t="s">
        <v>8596</v>
      </c>
      <c r="N12" s="40">
        <v>-100</v>
      </c>
      <c r="Q12" s="3" t="s">
        <v>7128</v>
      </c>
      <c r="R12" s="40">
        <v>7</v>
      </c>
    </row>
    <row r="13" spans="1:18" x14ac:dyDescent="0.25">
      <c r="A13" s="48" t="s">
        <v>6391</v>
      </c>
      <c r="B13" s="40">
        <v>2500</v>
      </c>
      <c r="M13" s="59" t="s">
        <v>1290</v>
      </c>
      <c r="N13" s="40">
        <v>-72.77</v>
      </c>
      <c r="Q13" s="3" t="s">
        <v>7630</v>
      </c>
      <c r="R13" s="40">
        <v>0</v>
      </c>
    </row>
    <row r="14" spans="1:18" x14ac:dyDescent="0.25">
      <c r="A14" s="48" t="s">
        <v>477</v>
      </c>
      <c r="B14" s="40">
        <v>2500</v>
      </c>
      <c r="M14" s="3" t="s">
        <v>6152</v>
      </c>
      <c r="N14" s="40">
        <v>-50</v>
      </c>
      <c r="Q14" s="3" t="s">
        <v>7644</v>
      </c>
      <c r="R14" s="40">
        <v>0</v>
      </c>
    </row>
    <row r="15" spans="1:18" x14ac:dyDescent="0.25">
      <c r="A15" s="48" t="s">
        <v>6392</v>
      </c>
      <c r="B15" s="40">
        <v>4970</v>
      </c>
      <c r="M15" s="3" t="s">
        <v>6742</v>
      </c>
      <c r="N15" s="40">
        <v>-100</v>
      </c>
      <c r="Q15" s="3" t="s">
        <v>7777</v>
      </c>
      <c r="R15" s="40">
        <v>-1000</v>
      </c>
    </row>
    <row r="16" spans="1:18" x14ac:dyDescent="0.25">
      <c r="A16" s="48" t="s">
        <v>6393</v>
      </c>
      <c r="B16" s="40">
        <v>2500</v>
      </c>
      <c r="M16" s="3" t="s">
        <v>5362</v>
      </c>
      <c r="N16" s="40">
        <v>-668.69</v>
      </c>
      <c r="Q16" s="3" t="s">
        <v>115</v>
      </c>
      <c r="R16" s="40">
        <v>-4602.1900000000005</v>
      </c>
    </row>
    <row r="17" spans="1:14" x14ac:dyDescent="0.25">
      <c r="A17" s="47" t="s">
        <v>115</v>
      </c>
      <c r="B17" s="40">
        <v>33068</v>
      </c>
      <c r="M17" s="3" t="s">
        <v>8903</v>
      </c>
      <c r="N17" s="40">
        <v>21.5</v>
      </c>
    </row>
    <row r="18" spans="1:14" x14ac:dyDescent="0.25">
      <c r="M18" s="3" t="s">
        <v>115</v>
      </c>
      <c r="N18" s="40">
        <v>-1110.21</v>
      </c>
    </row>
  </sheetData>
  <mergeCells count="6">
    <mergeCell ref="Q2:R2"/>
    <mergeCell ref="A1:B1"/>
    <mergeCell ref="E1:F1"/>
    <mergeCell ref="I1:J1"/>
    <mergeCell ref="M1:N1"/>
    <mergeCell ref="Q1:R1"/>
  </mergeCells>
  <pageMargins left="0.7" right="0.7" top="0.75" bottom="0.75" header="0.3" footer="0.3"/>
  <pageSetup orientation="portrait" r:id="rId6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0ACDC-3C7D-443D-B5E2-FC2E5869607B}">
  <sheetPr codeName="Sheet20">
    <tabColor theme="9" tint="0.59999389629810485"/>
  </sheetPr>
  <dimension ref="A1:J45"/>
  <sheetViews>
    <sheetView workbookViewId="0"/>
  </sheetViews>
  <sheetFormatPr defaultRowHeight="15" x14ac:dyDescent="0.25"/>
  <cols>
    <col min="1" max="1" width="28.7109375" bestFit="1" customWidth="1"/>
    <col min="2" max="2" width="36.140625" bestFit="1" customWidth="1"/>
    <col min="3" max="3" width="25.7109375" customWidth="1"/>
    <col min="4" max="4" width="25.7109375" style="38" customWidth="1"/>
    <col min="5" max="5" width="38.85546875" bestFit="1" customWidth="1"/>
    <col min="6" max="6" width="25.7109375" customWidth="1"/>
    <col min="7" max="7" width="11.140625" bestFit="1" customWidth="1"/>
    <col min="8" max="8" width="14.28515625" style="12" bestFit="1" customWidth="1"/>
  </cols>
  <sheetData>
    <row r="1" spans="1:10" x14ac:dyDescent="0.25">
      <c r="A1" s="4" t="s">
        <v>318</v>
      </c>
      <c r="B1" s="4" t="s">
        <v>319</v>
      </c>
      <c r="C1" s="4" t="s">
        <v>406</v>
      </c>
      <c r="D1" s="37" t="s">
        <v>405</v>
      </c>
      <c r="E1" s="4" t="s">
        <v>404</v>
      </c>
      <c r="F1" s="4" t="s">
        <v>165</v>
      </c>
      <c r="G1" s="4" t="s">
        <v>112</v>
      </c>
      <c r="H1" s="29" t="s">
        <v>155</v>
      </c>
      <c r="I1" s="4" t="s">
        <v>412</v>
      </c>
      <c r="J1" s="4" t="s">
        <v>415</v>
      </c>
    </row>
    <row r="2" spans="1:10" x14ac:dyDescent="0.25">
      <c r="A2" t="s">
        <v>323</v>
      </c>
      <c r="B2" t="s">
        <v>423</v>
      </c>
      <c r="C2" t="s">
        <v>341</v>
      </c>
      <c r="D2" s="38">
        <v>5332</v>
      </c>
      <c r="E2" t="s">
        <v>426</v>
      </c>
      <c r="G2" t="s">
        <v>341</v>
      </c>
      <c r="H2" s="12">
        <v>51203.61</v>
      </c>
      <c r="I2" s="9">
        <v>2.86E-2</v>
      </c>
      <c r="J2" t="s">
        <v>421</v>
      </c>
    </row>
    <row r="3" spans="1:10" x14ac:dyDescent="0.25">
      <c r="A3" t="s">
        <v>324</v>
      </c>
      <c r="B3" t="s">
        <v>336</v>
      </c>
      <c r="C3" t="s">
        <v>336</v>
      </c>
      <c r="D3" s="38">
        <v>9784</v>
      </c>
      <c r="E3" t="s">
        <v>427</v>
      </c>
      <c r="G3" t="s">
        <v>19</v>
      </c>
      <c r="H3" s="12">
        <v>1495.24</v>
      </c>
      <c r="I3" s="9">
        <v>6.9999999999999999E-4</v>
      </c>
      <c r="J3" t="s">
        <v>416</v>
      </c>
    </row>
    <row r="4" spans="1:10" x14ac:dyDescent="0.25">
      <c r="A4" t="s">
        <v>322</v>
      </c>
      <c r="B4" t="s">
        <v>19</v>
      </c>
      <c r="C4" t="s">
        <v>407</v>
      </c>
      <c r="D4" s="38">
        <v>7338</v>
      </c>
      <c r="E4" t="s">
        <v>428</v>
      </c>
      <c r="G4" t="s">
        <v>19</v>
      </c>
      <c r="H4" s="12">
        <v>5</v>
      </c>
      <c r="I4" s="9">
        <v>1.6E-2</v>
      </c>
      <c r="J4" t="s">
        <v>418</v>
      </c>
    </row>
    <row r="5" spans="1:10" x14ac:dyDescent="0.25">
      <c r="A5" t="s">
        <v>317</v>
      </c>
      <c r="B5" t="s">
        <v>63</v>
      </c>
      <c r="C5" t="s">
        <v>63</v>
      </c>
      <c r="D5" s="38">
        <v>2129</v>
      </c>
      <c r="E5" t="s">
        <v>429</v>
      </c>
      <c r="G5" t="s">
        <v>19</v>
      </c>
      <c r="H5" s="12">
        <v>14996.06</v>
      </c>
      <c r="I5" s="9">
        <v>5.0000000000000001E-4</v>
      </c>
      <c r="J5" t="s">
        <v>421</v>
      </c>
    </row>
    <row r="6" spans="1:10" x14ac:dyDescent="0.25">
      <c r="A6" t="s">
        <v>317</v>
      </c>
      <c r="B6" t="s">
        <v>19</v>
      </c>
      <c r="C6" t="s">
        <v>19</v>
      </c>
      <c r="D6" s="38">
        <v>5544</v>
      </c>
      <c r="E6" t="s">
        <v>430</v>
      </c>
      <c r="G6" t="s">
        <v>19</v>
      </c>
      <c r="H6" s="12">
        <v>41657.800000000003</v>
      </c>
      <c r="I6" s="9">
        <v>5.0000000000000001E-4</v>
      </c>
      <c r="J6" t="s">
        <v>421</v>
      </c>
    </row>
    <row r="7" spans="1:10" x14ac:dyDescent="0.25">
      <c r="A7" t="s">
        <v>346</v>
      </c>
      <c r="B7" t="s">
        <v>347</v>
      </c>
      <c r="E7" t="s">
        <v>433</v>
      </c>
      <c r="G7" t="s">
        <v>342</v>
      </c>
      <c r="H7" s="12">
        <v>0</v>
      </c>
    </row>
    <row r="8" spans="1:10" x14ac:dyDescent="0.25">
      <c r="A8" t="s">
        <v>346</v>
      </c>
      <c r="B8" t="s">
        <v>348</v>
      </c>
      <c r="E8" t="s">
        <v>431</v>
      </c>
      <c r="G8" t="s">
        <v>342</v>
      </c>
      <c r="H8" s="12">
        <v>-168.81</v>
      </c>
    </row>
    <row r="9" spans="1:10" x14ac:dyDescent="0.25">
      <c r="A9" t="s">
        <v>346</v>
      </c>
      <c r="B9" t="s">
        <v>349</v>
      </c>
      <c r="E9" t="s">
        <v>433</v>
      </c>
      <c r="G9" t="s">
        <v>342</v>
      </c>
      <c r="H9" s="12">
        <v>0</v>
      </c>
    </row>
    <row r="10" spans="1:10" x14ac:dyDescent="0.25">
      <c r="A10" t="s">
        <v>322</v>
      </c>
      <c r="B10" t="s">
        <v>8</v>
      </c>
      <c r="E10" t="s">
        <v>432</v>
      </c>
      <c r="G10" t="s">
        <v>342</v>
      </c>
      <c r="H10" s="12">
        <v>-5784.35</v>
      </c>
    </row>
    <row r="11" spans="1:10" x14ac:dyDescent="0.25">
      <c r="A11" t="s">
        <v>322</v>
      </c>
      <c r="B11" t="s">
        <v>343</v>
      </c>
      <c r="E11" t="s">
        <v>436</v>
      </c>
      <c r="G11" t="s">
        <v>342</v>
      </c>
      <c r="H11" s="12">
        <v>0</v>
      </c>
    </row>
    <row r="12" spans="1:10" x14ac:dyDescent="0.25">
      <c r="A12" t="s">
        <v>331</v>
      </c>
      <c r="B12" t="s">
        <v>331</v>
      </c>
      <c r="E12" t="s">
        <v>437</v>
      </c>
      <c r="G12" t="s">
        <v>342</v>
      </c>
      <c r="H12" s="12">
        <v>-13.21</v>
      </c>
    </row>
    <row r="13" spans="1:10" x14ac:dyDescent="0.25">
      <c r="A13" t="s">
        <v>356</v>
      </c>
      <c r="B13" t="s">
        <v>357</v>
      </c>
      <c r="E13" t="s">
        <v>439</v>
      </c>
      <c r="G13" t="s">
        <v>334</v>
      </c>
      <c r="H13" s="12">
        <v>165098.35999999999</v>
      </c>
    </row>
    <row r="14" spans="1:10" x14ac:dyDescent="0.25">
      <c r="A14" t="s">
        <v>356</v>
      </c>
      <c r="B14" t="s">
        <v>358</v>
      </c>
      <c r="E14" t="s">
        <v>440</v>
      </c>
      <c r="G14" t="s">
        <v>334</v>
      </c>
      <c r="H14" s="12">
        <v>165098.35999999999</v>
      </c>
    </row>
    <row r="15" spans="1:10" x14ac:dyDescent="0.25">
      <c r="A15" t="s">
        <v>324</v>
      </c>
      <c r="B15" t="s">
        <v>335</v>
      </c>
      <c r="D15" s="38">
        <v>9281</v>
      </c>
      <c r="E15" t="s">
        <v>438</v>
      </c>
      <c r="G15" t="s">
        <v>334</v>
      </c>
      <c r="H15" s="12">
        <v>343734.54</v>
      </c>
    </row>
    <row r="16" spans="1:10" x14ac:dyDescent="0.25">
      <c r="A16" t="s">
        <v>321</v>
      </c>
      <c r="B16" t="s">
        <v>332</v>
      </c>
      <c r="E16" t="s">
        <v>434</v>
      </c>
      <c r="G16" t="s">
        <v>334</v>
      </c>
      <c r="H16" s="12">
        <v>22927.43</v>
      </c>
    </row>
    <row r="17" spans="1:10" x14ac:dyDescent="0.25">
      <c r="A17" t="s">
        <v>326</v>
      </c>
      <c r="B17" t="s">
        <v>442</v>
      </c>
      <c r="E17" t="s">
        <v>441</v>
      </c>
      <c r="F17" t="s">
        <v>443</v>
      </c>
      <c r="G17" t="s">
        <v>334</v>
      </c>
      <c r="H17" s="12">
        <v>1028.04</v>
      </c>
    </row>
    <row r="18" spans="1:10" x14ac:dyDescent="0.25">
      <c r="A18" t="s">
        <v>351</v>
      </c>
      <c r="B18" t="s">
        <v>355</v>
      </c>
      <c r="E18" t="s">
        <v>462</v>
      </c>
      <c r="G18" t="s">
        <v>334</v>
      </c>
    </row>
    <row r="19" spans="1:10" x14ac:dyDescent="0.25">
      <c r="A19" t="s">
        <v>351</v>
      </c>
      <c r="B19" t="s">
        <v>354</v>
      </c>
      <c r="E19" t="s">
        <v>462</v>
      </c>
      <c r="G19" t="s">
        <v>334</v>
      </c>
    </row>
    <row r="20" spans="1:10" x14ac:dyDescent="0.25">
      <c r="A20" t="s">
        <v>351</v>
      </c>
      <c r="B20" t="s">
        <v>353</v>
      </c>
      <c r="E20" t="s">
        <v>462</v>
      </c>
      <c r="G20" t="s">
        <v>334</v>
      </c>
    </row>
    <row r="21" spans="1:10" x14ac:dyDescent="0.25">
      <c r="A21" t="s">
        <v>325</v>
      </c>
      <c r="B21" t="s">
        <v>334</v>
      </c>
      <c r="C21" t="s">
        <v>334</v>
      </c>
      <c r="D21" s="38">
        <v>9393</v>
      </c>
      <c r="E21" t="s">
        <v>434</v>
      </c>
      <c r="F21" t="s">
        <v>463</v>
      </c>
      <c r="G21" t="s">
        <v>334</v>
      </c>
      <c r="H21" s="12">
        <v>11472.93</v>
      </c>
      <c r="I21" s="9">
        <v>0</v>
      </c>
      <c r="J21" t="s">
        <v>421</v>
      </c>
    </row>
    <row r="22" spans="1:10" x14ac:dyDescent="0.25">
      <c r="A22" t="s">
        <v>322</v>
      </c>
      <c r="B22" t="s">
        <v>410</v>
      </c>
      <c r="C22" t="s">
        <v>337</v>
      </c>
      <c r="D22" s="38">
        <v>3377</v>
      </c>
      <c r="E22" t="s">
        <v>444</v>
      </c>
      <c r="G22" t="s">
        <v>419</v>
      </c>
      <c r="H22" s="12">
        <v>107578.3</v>
      </c>
      <c r="I22" s="9">
        <v>1.6E-2</v>
      </c>
      <c r="J22" t="s">
        <v>418</v>
      </c>
    </row>
    <row r="23" spans="1:10" x14ac:dyDescent="0.25">
      <c r="A23" t="s">
        <v>322</v>
      </c>
      <c r="B23" t="s">
        <v>410</v>
      </c>
      <c r="C23" t="s">
        <v>388</v>
      </c>
      <c r="D23" s="38">
        <v>8754</v>
      </c>
      <c r="E23" t="s">
        <v>445</v>
      </c>
      <c r="G23" t="s">
        <v>419</v>
      </c>
      <c r="H23" s="12">
        <v>2600</v>
      </c>
      <c r="I23" s="9">
        <v>1.6E-2</v>
      </c>
      <c r="J23" t="s">
        <v>418</v>
      </c>
    </row>
    <row r="24" spans="1:10" x14ac:dyDescent="0.25">
      <c r="A24" t="s">
        <v>322</v>
      </c>
      <c r="B24" t="s">
        <v>410</v>
      </c>
      <c r="C24" t="s">
        <v>411</v>
      </c>
      <c r="D24" s="38">
        <v>3033</v>
      </c>
      <c r="E24" t="s">
        <v>446</v>
      </c>
      <c r="G24" t="s">
        <v>419</v>
      </c>
      <c r="H24" s="12">
        <v>17861.23</v>
      </c>
      <c r="I24" s="9">
        <v>1.6E-2</v>
      </c>
      <c r="J24" t="s">
        <v>418</v>
      </c>
    </row>
    <row r="25" spans="1:10" x14ac:dyDescent="0.25">
      <c r="A25" t="s">
        <v>330</v>
      </c>
      <c r="B25" t="s">
        <v>350</v>
      </c>
      <c r="C25" t="s">
        <v>465</v>
      </c>
      <c r="D25" s="38">
        <v>3830</v>
      </c>
      <c r="E25" t="s">
        <v>447</v>
      </c>
      <c r="F25" t="s">
        <v>464</v>
      </c>
      <c r="G25" t="s">
        <v>350</v>
      </c>
      <c r="H25" s="12">
        <v>-117970.59</v>
      </c>
      <c r="I25" s="9">
        <v>-0.04</v>
      </c>
      <c r="J25" t="s">
        <v>416</v>
      </c>
    </row>
    <row r="26" spans="1:10" x14ac:dyDescent="0.25">
      <c r="A26" t="s">
        <v>329</v>
      </c>
      <c r="B26" t="s">
        <v>424</v>
      </c>
      <c r="C26" t="s">
        <v>424</v>
      </c>
      <c r="D26" s="38">
        <v>2411</v>
      </c>
      <c r="E26" t="s">
        <v>448</v>
      </c>
      <c r="F26" t="s">
        <v>425</v>
      </c>
      <c r="G26" t="s">
        <v>350</v>
      </c>
      <c r="H26" s="12">
        <v>-196733.89</v>
      </c>
      <c r="I26" s="9">
        <v>-2.5000000000000001E-2</v>
      </c>
      <c r="J26" t="s">
        <v>416</v>
      </c>
    </row>
    <row r="27" spans="1:10" x14ac:dyDescent="0.25">
      <c r="A27" t="s">
        <v>359</v>
      </c>
      <c r="B27" t="s">
        <v>360</v>
      </c>
      <c r="E27" t="s">
        <v>449</v>
      </c>
      <c r="G27" t="s">
        <v>337</v>
      </c>
      <c r="H27" s="12">
        <v>108543.27</v>
      </c>
    </row>
    <row r="28" spans="1:10" x14ac:dyDescent="0.25">
      <c r="A28" t="s">
        <v>321</v>
      </c>
      <c r="B28" t="s">
        <v>333</v>
      </c>
      <c r="E28" t="s">
        <v>451</v>
      </c>
      <c r="G28" t="s">
        <v>337</v>
      </c>
      <c r="H28" s="12">
        <v>11198.72</v>
      </c>
    </row>
    <row r="29" spans="1:10" x14ac:dyDescent="0.25">
      <c r="A29" t="s">
        <v>326</v>
      </c>
      <c r="B29" t="s">
        <v>338</v>
      </c>
      <c r="E29" t="s">
        <v>435</v>
      </c>
      <c r="G29" t="s">
        <v>337</v>
      </c>
      <c r="H29" s="12">
        <v>0</v>
      </c>
    </row>
    <row r="30" spans="1:10" x14ac:dyDescent="0.25">
      <c r="A30" t="s">
        <v>326</v>
      </c>
      <c r="B30" t="s">
        <v>327</v>
      </c>
      <c r="E30" t="s">
        <v>453</v>
      </c>
      <c r="G30" t="s">
        <v>337</v>
      </c>
      <c r="H30" s="12">
        <v>893817.57</v>
      </c>
    </row>
    <row r="31" spans="1:10" x14ac:dyDescent="0.25">
      <c r="A31" t="s">
        <v>351</v>
      </c>
      <c r="B31" t="s">
        <v>352</v>
      </c>
      <c r="E31" t="s">
        <v>450</v>
      </c>
      <c r="G31" t="s">
        <v>337</v>
      </c>
      <c r="H31" s="12">
        <v>126996.2</v>
      </c>
    </row>
    <row r="32" spans="1:10" x14ac:dyDescent="0.25">
      <c r="A32" t="s">
        <v>344</v>
      </c>
      <c r="B32" t="s">
        <v>345</v>
      </c>
      <c r="E32" t="s">
        <v>452</v>
      </c>
      <c r="G32" t="s">
        <v>337</v>
      </c>
      <c r="H32" s="12">
        <v>54228.22</v>
      </c>
    </row>
    <row r="33" spans="1:10" x14ac:dyDescent="0.25">
      <c r="A33" t="s">
        <v>344</v>
      </c>
      <c r="B33" t="s">
        <v>340</v>
      </c>
      <c r="E33" t="s">
        <v>452</v>
      </c>
      <c r="G33" t="s">
        <v>337</v>
      </c>
      <c r="H33" s="12">
        <v>150181.28</v>
      </c>
    </row>
    <row r="34" spans="1:10" x14ac:dyDescent="0.25">
      <c r="A34" t="s">
        <v>328</v>
      </c>
      <c r="B34" t="s">
        <v>339</v>
      </c>
      <c r="E34" t="s">
        <v>452</v>
      </c>
      <c r="G34" t="s">
        <v>337</v>
      </c>
      <c r="H34" s="12">
        <v>121227.09</v>
      </c>
    </row>
    <row r="35" spans="1:10" x14ac:dyDescent="0.25">
      <c r="A35" t="s">
        <v>328</v>
      </c>
      <c r="B35" t="s">
        <v>340</v>
      </c>
      <c r="E35" t="s">
        <v>452</v>
      </c>
      <c r="G35" t="s">
        <v>337</v>
      </c>
      <c r="H35" s="12">
        <v>271724.31</v>
      </c>
    </row>
    <row r="36" spans="1:10" x14ac:dyDescent="0.25">
      <c r="A36" t="s">
        <v>322</v>
      </c>
      <c r="B36" t="s">
        <v>408</v>
      </c>
      <c r="C36" t="s">
        <v>409</v>
      </c>
      <c r="D36" s="38">
        <v>7346</v>
      </c>
      <c r="E36" t="s">
        <v>454</v>
      </c>
      <c r="F36" t="s">
        <v>455</v>
      </c>
      <c r="G36" t="s">
        <v>408</v>
      </c>
      <c r="H36" s="12">
        <v>5</v>
      </c>
      <c r="I36" s="9">
        <v>1.6E-2</v>
      </c>
      <c r="J36" t="s">
        <v>418</v>
      </c>
    </row>
    <row r="37" spans="1:10" x14ac:dyDescent="0.25">
      <c r="A37" t="s">
        <v>320</v>
      </c>
      <c r="B37" t="s">
        <v>388</v>
      </c>
      <c r="C37" t="s">
        <v>388</v>
      </c>
      <c r="D37" s="38">
        <v>9365</v>
      </c>
      <c r="E37" t="s">
        <v>456</v>
      </c>
      <c r="F37" t="s">
        <v>457</v>
      </c>
      <c r="G37" t="s">
        <v>408</v>
      </c>
      <c r="H37" s="12">
        <v>43933.67</v>
      </c>
      <c r="I37" s="9">
        <v>1.4999999999999999E-2</v>
      </c>
      <c r="J37" t="s">
        <v>416</v>
      </c>
    </row>
    <row r="38" spans="1:10" x14ac:dyDescent="0.25">
      <c r="A38" t="s">
        <v>320</v>
      </c>
      <c r="B38" t="s">
        <v>413</v>
      </c>
      <c r="C38" t="s">
        <v>413</v>
      </c>
      <c r="D38" s="38">
        <v>7729</v>
      </c>
      <c r="E38" t="s">
        <v>454</v>
      </c>
      <c r="G38" t="s">
        <v>408</v>
      </c>
      <c r="H38" s="12">
        <v>5.38</v>
      </c>
      <c r="I38" s="9">
        <v>1.4999999999999999E-2</v>
      </c>
      <c r="J38" t="s">
        <v>416</v>
      </c>
    </row>
    <row r="39" spans="1:10" x14ac:dyDescent="0.25">
      <c r="A39" t="s">
        <v>320</v>
      </c>
      <c r="B39" t="s">
        <v>414</v>
      </c>
      <c r="C39" t="s">
        <v>414</v>
      </c>
      <c r="D39" s="38">
        <v>6963</v>
      </c>
      <c r="E39" t="s">
        <v>454</v>
      </c>
      <c r="G39" t="s">
        <v>408</v>
      </c>
      <c r="H39" s="12">
        <v>43.56</v>
      </c>
      <c r="I39" s="9">
        <v>1.4999999999999999E-2</v>
      </c>
      <c r="J39" t="s">
        <v>416</v>
      </c>
    </row>
    <row r="40" spans="1:10" x14ac:dyDescent="0.25">
      <c r="A40" t="s">
        <v>326</v>
      </c>
      <c r="B40" t="s">
        <v>417</v>
      </c>
      <c r="C40" t="s">
        <v>417</v>
      </c>
      <c r="D40" s="38">
        <v>3057</v>
      </c>
      <c r="E40" t="s">
        <v>458</v>
      </c>
      <c r="G40" t="s">
        <v>408</v>
      </c>
      <c r="H40" s="12">
        <v>0</v>
      </c>
      <c r="I40" s="9">
        <v>0</v>
      </c>
      <c r="J40" t="s">
        <v>416</v>
      </c>
    </row>
    <row r="41" spans="1:10" x14ac:dyDescent="0.25">
      <c r="A41" t="s">
        <v>317</v>
      </c>
      <c r="B41" t="s">
        <v>392</v>
      </c>
      <c r="C41" t="s">
        <v>392</v>
      </c>
      <c r="D41" s="39">
        <v>634</v>
      </c>
      <c r="E41" t="s">
        <v>456</v>
      </c>
      <c r="G41" t="s">
        <v>408</v>
      </c>
      <c r="H41" s="12">
        <v>8.5399999999999991</v>
      </c>
      <c r="I41" s="9">
        <v>5.0000000000000001E-4</v>
      </c>
      <c r="J41" t="s">
        <v>421</v>
      </c>
    </row>
    <row r="42" spans="1:10" x14ac:dyDescent="0.25">
      <c r="A42" t="s">
        <v>317</v>
      </c>
      <c r="B42" t="s">
        <v>391</v>
      </c>
      <c r="C42" t="s">
        <v>391</v>
      </c>
      <c r="D42" s="38">
        <v>1200</v>
      </c>
      <c r="E42" t="s">
        <v>459</v>
      </c>
      <c r="G42" t="s">
        <v>408</v>
      </c>
      <c r="H42" s="12">
        <v>2.2799999999999998</v>
      </c>
      <c r="I42" s="9">
        <v>5.0000000000000001E-4</v>
      </c>
      <c r="J42" t="s">
        <v>421</v>
      </c>
    </row>
    <row r="43" spans="1:10" x14ac:dyDescent="0.25">
      <c r="A43" t="s">
        <v>317</v>
      </c>
      <c r="B43" t="s">
        <v>420</v>
      </c>
      <c r="C43" t="s">
        <v>420</v>
      </c>
      <c r="D43" s="38">
        <v>5400</v>
      </c>
      <c r="E43" t="s">
        <v>454</v>
      </c>
      <c r="G43" t="s">
        <v>408</v>
      </c>
      <c r="H43" s="12">
        <v>2</v>
      </c>
      <c r="I43" s="9">
        <v>5.0000000000000001E-4</v>
      </c>
      <c r="J43" t="s">
        <v>421</v>
      </c>
    </row>
    <row r="44" spans="1:10" x14ac:dyDescent="0.25">
      <c r="A44" t="s">
        <v>422</v>
      </c>
      <c r="B44" t="s">
        <v>390</v>
      </c>
      <c r="C44" t="s">
        <v>390</v>
      </c>
      <c r="D44" s="38">
        <v>9525</v>
      </c>
      <c r="E44" t="s">
        <v>460</v>
      </c>
      <c r="G44" t="s">
        <v>408</v>
      </c>
      <c r="H44" s="12">
        <v>91278.12</v>
      </c>
      <c r="I44" s="9">
        <v>1.7000000000000001E-2</v>
      </c>
      <c r="J44" t="s">
        <v>416</v>
      </c>
    </row>
    <row r="45" spans="1:10" x14ac:dyDescent="0.25">
      <c r="A45" t="s">
        <v>422</v>
      </c>
      <c r="B45" t="s">
        <v>58</v>
      </c>
      <c r="C45" t="s">
        <v>58</v>
      </c>
      <c r="D45" s="38">
        <v>9355</v>
      </c>
      <c r="E45" t="s">
        <v>461</v>
      </c>
      <c r="G45" t="s">
        <v>408</v>
      </c>
      <c r="H45" s="12">
        <v>110207.91</v>
      </c>
      <c r="I45" s="9">
        <v>1.7000000000000001E-2</v>
      </c>
      <c r="J45" t="s">
        <v>416</v>
      </c>
    </row>
  </sheetData>
  <sortState xmlns:xlrd2="http://schemas.microsoft.com/office/spreadsheetml/2017/richdata2" ref="A2:J45">
    <sortCondition ref="G2:G45"/>
    <sortCondition ref="A2:A45"/>
  </sortState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634D9B-E064-42DD-85E5-62453E185E23}">
  <sheetPr codeName="Sheet3">
    <tabColor theme="4" tint="0.39997558519241921"/>
  </sheetPr>
  <dimension ref="A1:W2"/>
  <sheetViews>
    <sheetView workbookViewId="0">
      <selection activeCell="H4" sqref="H4"/>
    </sheetView>
  </sheetViews>
  <sheetFormatPr defaultRowHeight="15" x14ac:dyDescent="0.25"/>
  <cols>
    <col min="1" max="1" width="14" bestFit="1" customWidth="1"/>
    <col min="4" max="4" width="14.140625" bestFit="1" customWidth="1"/>
    <col min="5" max="5" width="11.140625" bestFit="1" customWidth="1"/>
    <col min="6" max="6" width="18.85546875" bestFit="1" customWidth="1"/>
    <col min="8" max="8" width="8.85546875" bestFit="1" customWidth="1"/>
    <col min="9" max="9" width="10.42578125" bestFit="1" customWidth="1"/>
    <col min="10" max="12" width="13.5703125" bestFit="1" customWidth="1"/>
  </cols>
  <sheetData>
    <row r="1" spans="1:23" x14ac:dyDescent="0.25">
      <c r="A1" s="50" t="s">
        <v>5</v>
      </c>
      <c r="B1" s="51" t="s">
        <v>0</v>
      </c>
      <c r="C1" s="51" t="s">
        <v>3</v>
      </c>
      <c r="D1" s="51" t="s">
        <v>5745</v>
      </c>
      <c r="E1" s="51" t="s">
        <v>1</v>
      </c>
      <c r="F1" s="51" t="s">
        <v>2</v>
      </c>
      <c r="G1" s="51" t="s">
        <v>116</v>
      </c>
      <c r="H1" s="54" t="s">
        <v>4</v>
      </c>
      <c r="I1" s="55" t="s">
        <v>222</v>
      </c>
      <c r="J1" s="51" t="s">
        <v>130</v>
      </c>
      <c r="K1" s="51" t="s">
        <v>131</v>
      </c>
      <c r="L1" s="54" t="s">
        <v>132</v>
      </c>
      <c r="M1" s="51" t="s">
        <v>133</v>
      </c>
      <c r="N1" s="51" t="s">
        <v>5747</v>
      </c>
      <c r="O1" s="51" t="s">
        <v>231</v>
      </c>
      <c r="P1" s="51" t="s">
        <v>6</v>
      </c>
      <c r="Q1" s="51" t="s">
        <v>113</v>
      </c>
      <c r="R1" s="54" t="s">
        <v>112</v>
      </c>
      <c r="S1" s="51" t="s">
        <v>123</v>
      </c>
      <c r="T1" s="54" t="s">
        <v>206</v>
      </c>
      <c r="U1" s="51" t="s">
        <v>476</v>
      </c>
      <c r="V1" s="51" t="s">
        <v>293</v>
      </c>
      <c r="W1" s="53" t="s">
        <v>29</v>
      </c>
    </row>
    <row r="2" spans="1:23" x14ac:dyDescent="0.25">
      <c r="A2" s="52" t="s">
        <v>8902</v>
      </c>
      <c r="F2" s="46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12710-0BCA-410E-B057-A487DDF2E947}">
  <sheetPr codeName="Sheet8">
    <tabColor theme="4" tint="0.39997558519241921"/>
  </sheetPr>
  <dimension ref="A1:Q108"/>
  <sheetViews>
    <sheetView workbookViewId="0">
      <pane ySplit="1" topLeftCell="A10" activePane="bottomLeft" state="frozen"/>
      <selection activeCell="A6" sqref="A6"/>
      <selection pane="bottomLeft" activeCell="B33" sqref="B33"/>
    </sheetView>
  </sheetViews>
  <sheetFormatPr defaultRowHeight="15" x14ac:dyDescent="0.25"/>
  <cols>
    <col min="1" max="1" width="24" bestFit="1" customWidth="1"/>
    <col min="2" max="2" width="21.140625" customWidth="1"/>
    <col min="3" max="3" width="18.28515625" style="13" customWidth="1"/>
    <col min="4" max="4" width="16.7109375" style="13" customWidth="1"/>
    <col min="5" max="5" width="15.5703125" style="13" customWidth="1"/>
    <col min="6" max="6" width="16.42578125" style="13" customWidth="1"/>
    <col min="7" max="8" width="19.85546875" style="13" customWidth="1"/>
    <col min="9" max="9" width="13.42578125" style="13" customWidth="1"/>
    <col min="10" max="10" width="10.5703125" style="13" customWidth="1"/>
    <col min="11" max="11" width="39.42578125" customWidth="1"/>
    <col min="12" max="12" width="13.85546875" customWidth="1"/>
    <col min="13" max="13" width="17.85546875" customWidth="1"/>
    <col min="14" max="14" width="5.7109375" customWidth="1"/>
    <col min="15" max="16" width="8.7109375" customWidth="1"/>
    <col min="17" max="17" width="10.28515625" bestFit="1" customWidth="1"/>
  </cols>
  <sheetData>
    <row r="1" spans="1:17" ht="30" x14ac:dyDescent="0.25">
      <c r="A1" s="23" t="s">
        <v>4</v>
      </c>
      <c r="B1" s="23" t="s">
        <v>116</v>
      </c>
      <c r="C1" s="33" t="s">
        <v>372</v>
      </c>
      <c r="D1" s="30" t="s">
        <v>371</v>
      </c>
      <c r="E1" s="30" t="s">
        <v>171</v>
      </c>
      <c r="F1" s="36" t="s">
        <v>175</v>
      </c>
      <c r="G1" s="31" t="s">
        <v>373</v>
      </c>
      <c r="H1" s="31" t="s">
        <v>375</v>
      </c>
      <c r="I1" s="31" t="s">
        <v>123</v>
      </c>
      <c r="J1" s="31" t="s">
        <v>206</v>
      </c>
      <c r="K1" s="23" t="s">
        <v>165</v>
      </c>
      <c r="L1" s="30" t="s">
        <v>112</v>
      </c>
      <c r="M1" t="s">
        <v>368</v>
      </c>
      <c r="N1" t="s">
        <v>477</v>
      </c>
    </row>
    <row r="2" spans="1:17" x14ac:dyDescent="0.25">
      <c r="A2" t="s">
        <v>10</v>
      </c>
      <c r="B2" t="s">
        <v>10</v>
      </c>
      <c r="C2" s="13">
        <f>IF(NOT(ISERROR(GETPIVOTDATA("Amount",Summary!$A$8,"Category",tblBudget[[#This Row],[Category]]))),GETPIVOTDATA("Amount",Summary!$A$8,"Category",tblBudget[[#This Row],[Category]]),0)</f>
        <v>0</v>
      </c>
      <c r="D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" s="13">
        <f>tblBudget[[#This Row],[Target Annual]]-tblBudget[[#This Row],[YTD]]</f>
        <v>0</v>
      </c>
      <c r="H2" s="13">
        <f>tblBudget[[#This Row],[Remaining (annual)]]</f>
        <v>0</v>
      </c>
      <c r="I2" s="13" t="str">
        <f>VLOOKUP(tblBudget[[#This Row],[Category]],tblCategories[],4,FALSE)</f>
        <v>NA</v>
      </c>
      <c r="J2" s="32">
        <f>VLOOKUP(tblBudget[[#This Row],[Category]],tblCategories[],5,FALSE)</f>
        <v>0</v>
      </c>
      <c r="L2" s="13"/>
    </row>
    <row r="3" spans="1:17" x14ac:dyDescent="0.25">
      <c r="A3" t="s">
        <v>94</v>
      </c>
      <c r="B3" t="s">
        <v>94</v>
      </c>
      <c r="C3" s="13">
        <f>IF(NOT(ISERROR(GETPIVOTDATA("Amount",Summary!$A$8,"Category",tblBudget[[#This Row],[Category]]))),GETPIVOTDATA("Amount",Summary!$A$8,"Category",tblBudget[[#This Row],[Category]]),0)</f>
        <v>0</v>
      </c>
      <c r="D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3" s="13">
        <f>tblBudget[[#This Row],[Target Annual]]-tblBudget[[#This Row],[YTD]]</f>
        <v>0</v>
      </c>
      <c r="H3" s="13">
        <f>tblBudget[[#This Row],[Remaining (annual)]]</f>
        <v>0</v>
      </c>
      <c r="I3" s="13" t="str">
        <f>VLOOKUP(tblBudget[[#This Row],[Category]],tblCategories[],4,FALSE)</f>
        <v>NA</v>
      </c>
      <c r="J3" s="32">
        <f>VLOOKUP(tblBudget[[#This Row],[Category]],tblCategories[],5,FALSE)</f>
        <v>0</v>
      </c>
      <c r="L3" s="13"/>
      <c r="O3" t="s">
        <v>370</v>
      </c>
      <c r="P3" t="s">
        <v>144</v>
      </c>
      <c r="Q3" t="s">
        <v>221</v>
      </c>
    </row>
    <row r="4" spans="1:17" x14ac:dyDescent="0.25">
      <c r="A4" t="s">
        <v>100</v>
      </c>
      <c r="B4" t="s">
        <v>100</v>
      </c>
      <c r="C4" s="13">
        <f>IF(NOT(ISERROR(GETPIVOTDATA("Amount",Summary!$A$8,"Category",tblBudget[[#This Row],[Category]]))),GETPIVOTDATA("Amount",Summary!$A$8,"Category",tblBudget[[#This Row],[Category]]),0)</f>
        <v>0</v>
      </c>
      <c r="D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4" s="13">
        <f>tblBudget[[#This Row],[Target Annual]]-tblBudget[[#This Row],[YTD]]</f>
        <v>0</v>
      </c>
      <c r="H4" s="13">
        <f>tblBudget[[#This Row],[Remaining (annual)]]</f>
        <v>0</v>
      </c>
      <c r="I4" s="13" t="str">
        <f>VLOOKUP(tblBudget[[#This Row],[Category]],tblCategories[],4,FALSE)</f>
        <v>NA</v>
      </c>
      <c r="J4" s="32">
        <f>VLOOKUP(tblBudget[[#This Row],[Category]],tblCategories[],5,FALSE)</f>
        <v>0</v>
      </c>
      <c r="L4" s="13"/>
      <c r="M4" t="s">
        <v>369</v>
      </c>
      <c r="O4" s="15">
        <f>ABS(SUMIFS(tblBudget[Target Monthly],tblBudget[Frequency],12,tblBudget[Target Monthly],"&lt;0"))</f>
        <v>10651.703333333335</v>
      </c>
      <c r="P4" s="15">
        <f>ABS(SUMIFS(tblBudget[Actual Monthly],tblBudget[Frequency],12,tblBudget[Target Monthly],"&lt;0"))</f>
        <v>0</v>
      </c>
      <c r="Q4" s="15">
        <f>O4-P4</f>
        <v>10651.703333333335</v>
      </c>
    </row>
    <row r="5" spans="1:17" x14ac:dyDescent="0.25">
      <c r="A5" t="s">
        <v>121</v>
      </c>
      <c r="B5" t="s">
        <v>121</v>
      </c>
      <c r="C5" s="13">
        <f>IF(NOT(ISERROR(GETPIVOTDATA("Amount",Summary!$A$8,"Category",tblBudget[[#This Row],[Category]]))),GETPIVOTDATA("Amount",Summary!$A$8,"Category",tblBudget[[#This Row],[Category]]),0)</f>
        <v>0</v>
      </c>
      <c r="D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5" s="13">
        <f>tblBudget[[#This Row],[Target Annual]]-tblBudget[[#This Row],[YTD]]</f>
        <v>0</v>
      </c>
      <c r="H5" s="13">
        <f>tblBudget[[#This Row],[Remaining (annual)]]</f>
        <v>0</v>
      </c>
      <c r="I5" s="13" t="str">
        <f>VLOOKUP(tblBudget[[#This Row],[Category]],tblCategories[],4,FALSE)</f>
        <v>NA</v>
      </c>
      <c r="J5" s="32">
        <f>VLOOKUP(tblBudget[[#This Row],[Category]],tblCategories[],5,FALSE)</f>
        <v>0</v>
      </c>
      <c r="L5" s="13"/>
      <c r="M5" t="s">
        <v>219</v>
      </c>
      <c r="O5" s="15">
        <f>ABS(SUMIFS(tblBudget[Target Monthly],tblBudget[Frequency],12,tblBudget[Target Monthly],"&gt;0"))</f>
        <v>13537</v>
      </c>
      <c r="P5" s="15">
        <f>ABS(SUMIFS(tblBudget[Actual Monthly],tblBudget[Frequency],12,tblBudget[Target Monthly],"&gt;0"))</f>
        <v>0</v>
      </c>
      <c r="Q5" s="15">
        <f>P5-O5</f>
        <v>-13537</v>
      </c>
    </row>
    <row r="6" spans="1:17" x14ac:dyDescent="0.25">
      <c r="A6" t="s">
        <v>13</v>
      </c>
      <c r="B6" t="s">
        <v>13</v>
      </c>
      <c r="C6" s="13">
        <f>IF(NOT(ISERROR(GETPIVOTDATA("Amount",Summary!$A$8,"Category",tblBudget[[#This Row],[Category]]))),GETPIVOTDATA("Amount",Summary!$A$8,"Category",tblBudget[[#This Row],[Category]]),0)</f>
        <v>0</v>
      </c>
      <c r="D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6" s="13">
        <f>tblBudget[[#This Row],[Target Annual]]-tblBudget[[#This Row],[YTD]]</f>
        <v>0</v>
      </c>
      <c r="H6" s="13">
        <f>tblBudget[[#This Row],[Remaining (annual)]]</f>
        <v>0</v>
      </c>
      <c r="I6" s="13" t="str">
        <f>VLOOKUP(tblBudget[[#This Row],[Category]],tblCategories[],4,FALSE)</f>
        <v>NA</v>
      </c>
      <c r="J6" s="32">
        <f>VLOOKUP(tblBudget[[#This Row],[Category]],tblCategories[],5,FALSE)</f>
        <v>0</v>
      </c>
      <c r="L6" s="13"/>
    </row>
    <row r="7" spans="1:17" x14ac:dyDescent="0.25">
      <c r="A7" t="s">
        <v>101</v>
      </c>
      <c r="B7" t="s">
        <v>101</v>
      </c>
      <c r="C7" s="13">
        <f>IF(NOT(ISERROR(GETPIVOTDATA("Amount",Summary!$A$8,"Category",tblBudget[[#This Row],[Category]]))),GETPIVOTDATA("Amount",Summary!$A$8,"Category",tblBudget[[#This Row],[Category]]),0)</f>
        <v>0</v>
      </c>
      <c r="D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7" s="13">
        <f>tblBudget[[#This Row],[Target Annual]]-tblBudget[[#This Row],[YTD]]</f>
        <v>0</v>
      </c>
      <c r="H7" s="13">
        <f>tblBudget[[#This Row],[Remaining (annual)]]</f>
        <v>0</v>
      </c>
      <c r="I7" s="13" t="str">
        <f>VLOOKUP(tblBudget[[#This Row],[Category]],tblCategories[],4,FALSE)</f>
        <v>NA</v>
      </c>
      <c r="J7" s="32">
        <f>VLOOKUP(tblBudget[[#This Row],[Category]],tblCategories[],5,FALSE)</f>
        <v>0</v>
      </c>
      <c r="L7" s="13"/>
      <c r="M7" s="4"/>
    </row>
    <row r="8" spans="1:17" x14ac:dyDescent="0.25">
      <c r="A8" t="s">
        <v>111</v>
      </c>
      <c r="B8" t="s">
        <v>111</v>
      </c>
      <c r="C8" s="13">
        <f>IF(NOT(ISERROR(GETPIVOTDATA("Amount",Summary!$A$8,"Category",tblBudget[[#This Row],[Category]]))),GETPIVOTDATA("Amount",Summary!$A$8,"Category",tblBudget[[#This Row],[Category]]),0)</f>
        <v>0</v>
      </c>
      <c r="D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8" s="13">
        <f>tblBudget[[#This Row],[Target Annual]]-tblBudget[[#This Row],[YTD]]</f>
        <v>0</v>
      </c>
      <c r="H8" s="13">
        <f>tblBudget[[#This Row],[Remaining (annual)]]</f>
        <v>0</v>
      </c>
      <c r="I8" s="13" t="str">
        <f>VLOOKUP(tblBudget[[#This Row],[Category]],tblCategories[],4,FALSE)</f>
        <v>NA</v>
      </c>
      <c r="J8" s="32">
        <f>VLOOKUP(tblBudget[[#This Row],[Category]],tblCategories[],5,FALSE)</f>
        <v>0</v>
      </c>
      <c r="L8" s="13"/>
      <c r="M8" s="13"/>
    </row>
    <row r="9" spans="1:17" x14ac:dyDescent="0.25">
      <c r="A9" t="s">
        <v>104</v>
      </c>
      <c r="B9" t="s">
        <v>104</v>
      </c>
      <c r="C9" s="13">
        <f>IF(NOT(ISERROR(GETPIVOTDATA("Amount",Summary!$A$8,"Category",tblBudget[[#This Row],[Category]]))),GETPIVOTDATA("Amount",Summary!$A$8,"Category",tblBudget[[#This Row],[Category]]),0)</f>
        <v>0</v>
      </c>
      <c r="D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9" s="13">
        <f>tblBudget[[#This Row],[Target Annual]]-tblBudget[[#This Row],[YTD]]</f>
        <v>0</v>
      </c>
      <c r="H9" s="13">
        <f>tblBudget[[#This Row],[Remaining (annual)]]</f>
        <v>0</v>
      </c>
      <c r="I9" s="13" t="str">
        <f>VLOOKUP(tblBudget[[#This Row],[Category]],tblCategories[],4,FALSE)</f>
        <v>NA</v>
      </c>
      <c r="J9" s="32">
        <f>VLOOKUP(tblBudget[[#This Row],[Category]],tblCategories[],5,FALSE)</f>
        <v>0</v>
      </c>
      <c r="L9" s="13"/>
    </row>
    <row r="10" spans="1:17" x14ac:dyDescent="0.25">
      <c r="A10" t="s">
        <v>78</v>
      </c>
      <c r="B10" t="s">
        <v>78</v>
      </c>
      <c r="C10" s="13">
        <f>IF(NOT(ISERROR(GETPIVOTDATA("Amount",Summary!$A$8,"Category",tblBudget[[#This Row],[Category]]))),GETPIVOTDATA("Amount",Summary!$A$8,"Category",tblBudget[[#This Row],[Category]]),0)</f>
        <v>0</v>
      </c>
      <c r="D1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0" s="13">
        <f>tblBudget[[#This Row],[Target Annual]]-tblBudget[[#This Row],[YTD]]</f>
        <v>0</v>
      </c>
      <c r="H10" s="13">
        <f>tblBudget[[#This Row],[Remaining (annual)]]</f>
        <v>0</v>
      </c>
      <c r="I10" s="13" t="str">
        <f>VLOOKUP(tblBudget[[#This Row],[Category]],tblCategories[],4,FALSE)</f>
        <v>NA</v>
      </c>
      <c r="J10" s="32">
        <f>VLOOKUP(tblBudget[[#This Row],[Category]],tblCategories[],5,FALSE)</f>
        <v>0</v>
      </c>
      <c r="L10" s="13"/>
    </row>
    <row r="11" spans="1:17" x14ac:dyDescent="0.25">
      <c r="A11" t="s">
        <v>110</v>
      </c>
      <c r="B11" t="s">
        <v>110</v>
      </c>
      <c r="C11" s="13">
        <f>IF(NOT(ISERROR(GETPIVOTDATA("Amount",Summary!$A$8,"Category",tblBudget[[#This Row],[Category]]))),GETPIVOTDATA("Amount",Summary!$A$8,"Category",tblBudget[[#This Row],[Category]]),0)</f>
        <v>0</v>
      </c>
      <c r="D1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1" s="13">
        <f>tblBudget[[#This Row],[Target Annual]]-tblBudget[[#This Row],[YTD]]</f>
        <v>0</v>
      </c>
      <c r="H11" s="13">
        <f>tblBudget[[#This Row],[Remaining (annual)]]</f>
        <v>0</v>
      </c>
      <c r="I11" s="13" t="str">
        <f>VLOOKUP(tblBudget[[#This Row],[Category]],tblCategories[],4,FALSE)</f>
        <v>NA</v>
      </c>
      <c r="J11" s="32">
        <f>VLOOKUP(tblBudget[[#This Row],[Category]],tblCategories[],5,FALSE)</f>
        <v>0</v>
      </c>
      <c r="L11" s="13"/>
    </row>
    <row r="12" spans="1:17" x14ac:dyDescent="0.25">
      <c r="A12" t="s">
        <v>120</v>
      </c>
      <c r="B12" t="s">
        <v>120</v>
      </c>
      <c r="C12" s="13">
        <f>IF(NOT(ISERROR(GETPIVOTDATA("Amount",Summary!$A$8,"Category",tblBudget[[#This Row],[Category]]))),GETPIVOTDATA("Amount",Summary!$A$8,"Category",tblBudget[[#This Row],[Category]]),0)</f>
        <v>0</v>
      </c>
      <c r="D1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2" s="13">
        <f>tblBudget[[#This Row],[Target Annual]]-tblBudget[[#This Row],[YTD]]</f>
        <v>0</v>
      </c>
      <c r="H12" s="13">
        <f>tblBudget[[#This Row],[Remaining (annual)]]</f>
        <v>0</v>
      </c>
      <c r="I12" s="13" t="str">
        <f>VLOOKUP(tblBudget[[#This Row],[Category]],tblCategories[],4,FALSE)</f>
        <v>NA</v>
      </c>
      <c r="J12" s="32">
        <f>VLOOKUP(tblBudget[[#This Row],[Category]],tblCategories[],5,FALSE)</f>
        <v>0</v>
      </c>
      <c r="L12" s="13"/>
    </row>
    <row r="13" spans="1:17" x14ac:dyDescent="0.25">
      <c r="A13" t="s">
        <v>92</v>
      </c>
      <c r="B13" t="s">
        <v>92</v>
      </c>
      <c r="C13" s="13">
        <f>IF(NOT(ISERROR(GETPIVOTDATA("Amount",Summary!$A$8,"Category",tblBudget[[#This Row],[Category]]))),GETPIVOTDATA("Amount",Summary!$A$8,"Category",tblBudget[[#This Row],[Category]]),0)</f>
        <v>0</v>
      </c>
      <c r="D1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3" s="13">
        <f>tblBudget[[#This Row],[Target Annual]]-tblBudget[[#This Row],[YTD]]</f>
        <v>0</v>
      </c>
      <c r="H13" s="13">
        <f>tblBudget[[#This Row],[Remaining (annual)]]</f>
        <v>0</v>
      </c>
      <c r="I13" s="13" t="str">
        <f>VLOOKUP(tblBudget[[#This Row],[Category]],tblCategories[],4,FALSE)</f>
        <v>NA</v>
      </c>
      <c r="J13" s="32">
        <f>VLOOKUP(tblBudget[[#This Row],[Category]],tblCategories[],5,FALSE)</f>
        <v>0</v>
      </c>
      <c r="L13" s="13"/>
    </row>
    <row r="14" spans="1:17" x14ac:dyDescent="0.25">
      <c r="A14" t="s">
        <v>89</v>
      </c>
      <c r="B14" t="s">
        <v>89</v>
      </c>
      <c r="C14" s="13">
        <f>IF(NOT(ISERROR(GETPIVOTDATA("Amount",Summary!$A$8,"Category",tblBudget[[#This Row],[Category]]))),GETPIVOTDATA("Amount",Summary!$A$8,"Category",tblBudget[[#This Row],[Category]]),0)</f>
        <v>0</v>
      </c>
      <c r="D1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4" s="13">
        <f>tblBudget[[#This Row],[Target Annual]]-tblBudget[[#This Row],[YTD]]</f>
        <v>0</v>
      </c>
      <c r="H14" s="13">
        <f>tblBudget[[#This Row],[Remaining (annual)]]</f>
        <v>0</v>
      </c>
      <c r="I14" s="13" t="str">
        <f>VLOOKUP(tblBudget[[#This Row],[Category]],tblCategories[],4,FALSE)</f>
        <v>NA</v>
      </c>
      <c r="J14" s="32">
        <f>VLOOKUP(tblBudget[[#This Row],[Category]],tblCategories[],5,FALSE)</f>
        <v>0</v>
      </c>
      <c r="L14" s="13"/>
    </row>
    <row r="15" spans="1:17" x14ac:dyDescent="0.25">
      <c r="A15" t="s">
        <v>117</v>
      </c>
      <c r="B15" t="s">
        <v>117</v>
      </c>
      <c r="C15" s="13">
        <f>IF(NOT(ISERROR(GETPIVOTDATA("Amount",Summary!$A$8,"Category",tblBudget[[#This Row],[Category]]))),GETPIVOTDATA("Amount",Summary!$A$8,"Category",tblBudget[[#This Row],[Category]]),0)</f>
        <v>0</v>
      </c>
      <c r="D1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5" s="13">
        <f>tblBudget[[#This Row],[Target Annual]]-tblBudget[[#This Row],[YTD]]</f>
        <v>0</v>
      </c>
      <c r="H15" s="13">
        <f>tblBudget[[#This Row],[Remaining (annual)]]</f>
        <v>0</v>
      </c>
      <c r="I15" s="13" t="str">
        <f>VLOOKUP(tblBudget[[#This Row],[Category]],tblCategories[],4,FALSE)</f>
        <v>NA</v>
      </c>
      <c r="J15" s="32">
        <f>VLOOKUP(tblBudget[[#This Row],[Category]],tblCategories[],5,FALSE)</f>
        <v>0</v>
      </c>
      <c r="L15" s="13"/>
    </row>
    <row r="16" spans="1:17" x14ac:dyDescent="0.25">
      <c r="A16" t="s">
        <v>118</v>
      </c>
      <c r="B16" t="s">
        <v>118</v>
      </c>
      <c r="C16" s="13">
        <f>IF(NOT(ISERROR(GETPIVOTDATA("Amount",Summary!$A$8,"Category",tblBudget[[#This Row],[Category]]))),GETPIVOTDATA("Amount",Summary!$A$8,"Category",tblBudget[[#This Row],[Category]]),0)</f>
        <v>0</v>
      </c>
      <c r="D1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6" s="13">
        <f>tblBudget[[#This Row],[Target Annual]]-tblBudget[[#This Row],[YTD]]</f>
        <v>0</v>
      </c>
      <c r="H16" s="13">
        <f>tblBudget[[#This Row],[Remaining (annual)]]</f>
        <v>0</v>
      </c>
      <c r="I16" s="13" t="str">
        <f>VLOOKUP(tblBudget[[#This Row],[Category]],tblCategories[],4,FALSE)</f>
        <v>NA</v>
      </c>
      <c r="J16" s="32">
        <f>VLOOKUP(tblBudget[[#This Row],[Category]],tblCategories[],5,FALSE)</f>
        <v>0</v>
      </c>
      <c r="L16" s="13"/>
    </row>
    <row r="17" spans="1:12" x14ac:dyDescent="0.25">
      <c r="A17" t="s">
        <v>88</v>
      </c>
      <c r="B17" t="s">
        <v>88</v>
      </c>
      <c r="C17" s="13">
        <f>IF(NOT(ISERROR(GETPIVOTDATA("Amount",Summary!$A$8,"Category",tblBudget[[#This Row],[Category]]))),GETPIVOTDATA("Amount",Summary!$A$8,"Category",tblBudget[[#This Row],[Category]]),0)</f>
        <v>0</v>
      </c>
      <c r="D1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7" s="13">
        <f>tblBudget[[#This Row],[Target Annual]]-tblBudget[[#This Row],[YTD]]</f>
        <v>0</v>
      </c>
      <c r="H17" s="13">
        <f>tblBudget[[#This Row],[Remaining (annual)]]</f>
        <v>0</v>
      </c>
      <c r="I17" s="13" t="str">
        <f>VLOOKUP(tblBudget[[#This Row],[Category]],tblCategories[],4,FALSE)</f>
        <v>NA</v>
      </c>
      <c r="J17" s="32">
        <f>VLOOKUP(tblBudget[[#This Row],[Category]],tblCategories[],5,FALSE)</f>
        <v>0</v>
      </c>
      <c r="L17" s="13"/>
    </row>
    <row r="18" spans="1:12" x14ac:dyDescent="0.25">
      <c r="A18" t="s">
        <v>119</v>
      </c>
      <c r="B18" t="s">
        <v>119</v>
      </c>
      <c r="C18" s="13">
        <f>IF(NOT(ISERROR(GETPIVOTDATA("Amount",Summary!$A$8,"Category",tblBudget[[#This Row],[Category]]))),GETPIVOTDATA("Amount",Summary!$A$8,"Category",tblBudget[[#This Row],[Category]]),0)</f>
        <v>0</v>
      </c>
      <c r="D1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8" s="13">
        <f>tblBudget[[#This Row],[Target Annual]]-tblBudget[[#This Row],[YTD]]</f>
        <v>0</v>
      </c>
      <c r="H18" s="13">
        <f>tblBudget[[#This Row],[Remaining (annual)]]</f>
        <v>0</v>
      </c>
      <c r="I18" s="13" t="str">
        <f>VLOOKUP(tblBudget[[#This Row],[Category]],tblCategories[],4,FALSE)</f>
        <v>NA</v>
      </c>
      <c r="J18" s="32">
        <f>VLOOKUP(tblBudget[[#This Row],[Category]],tblCategories[],5,FALSE)</f>
        <v>0</v>
      </c>
      <c r="L18" s="13"/>
    </row>
    <row r="19" spans="1:12" x14ac:dyDescent="0.25">
      <c r="A19" t="s">
        <v>55</v>
      </c>
      <c r="B19" t="s">
        <v>55</v>
      </c>
      <c r="C19" s="13">
        <f>IF(NOT(ISERROR(GETPIVOTDATA("Amount",Summary!$A$8,"Category",tblBudget[[#This Row],[Category]]))),GETPIVOTDATA("Amount",Summary!$A$8,"Category",tblBudget[[#This Row],[Category]]),0)</f>
        <v>0</v>
      </c>
      <c r="D1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19" s="13">
        <f>tblBudget[[#This Row],[Target Annual]]-tblBudget[[#This Row],[YTD]]</f>
        <v>0</v>
      </c>
      <c r="H19" s="13">
        <f>tblBudget[[#This Row],[Remaining (annual)]]</f>
        <v>0</v>
      </c>
      <c r="I19" s="13" t="str">
        <f>VLOOKUP(tblBudget[[#This Row],[Category]],tblCategories[],4,FALSE)</f>
        <v>NA</v>
      </c>
      <c r="J19" s="32">
        <f>VLOOKUP(tblBudget[[#This Row],[Category]],tblCategories[],5,FALSE)</f>
        <v>0</v>
      </c>
      <c r="L19" s="13"/>
    </row>
    <row r="20" spans="1:12" x14ac:dyDescent="0.25">
      <c r="A20" t="s">
        <v>95</v>
      </c>
      <c r="B20" t="s">
        <v>95</v>
      </c>
      <c r="C20" s="13">
        <f>IF(NOT(ISERROR(GETPIVOTDATA("Amount",Summary!$A$8,"Category",tblBudget[[#This Row],[Category]]))),GETPIVOTDATA("Amount",Summary!$A$8,"Category",tblBudget[[#This Row],[Category]]),0)</f>
        <v>0</v>
      </c>
      <c r="D2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0" s="13">
        <f>tblBudget[[#This Row],[Target Annual]]-tblBudget[[#This Row],[YTD]]</f>
        <v>0</v>
      </c>
      <c r="H20" s="13">
        <f>tblBudget[[#This Row],[Remaining (annual)]]</f>
        <v>0</v>
      </c>
      <c r="I20" s="13" t="str">
        <f>VLOOKUP(tblBudget[[#This Row],[Category]],tblCategories[],4,FALSE)</f>
        <v>NA</v>
      </c>
      <c r="J20" s="32">
        <f>VLOOKUP(tblBudget[[#This Row],[Category]],tblCategories[],5,FALSE)</f>
        <v>0</v>
      </c>
      <c r="L20" s="13"/>
    </row>
    <row r="21" spans="1:12" x14ac:dyDescent="0.25">
      <c r="A21" t="s">
        <v>80</v>
      </c>
      <c r="B21" t="s">
        <v>80</v>
      </c>
      <c r="C21" s="13">
        <f>IF(NOT(ISERROR(GETPIVOTDATA("Amount",Summary!$A$8,"Category",tblBudget[[#This Row],[Category]]))),GETPIVOTDATA("Amount",Summary!$A$8,"Category",tblBudget[[#This Row],[Category]]),0)</f>
        <v>0</v>
      </c>
      <c r="D2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G21" s="13">
        <f>tblBudget[[#This Row],[Target Annual]]-tblBudget[[#This Row],[YTD]]</f>
        <v>0</v>
      </c>
      <c r="H21" s="13">
        <f>tblBudget[[#This Row],[Remaining (annual)]]</f>
        <v>0</v>
      </c>
      <c r="I21" s="13" t="str">
        <f>VLOOKUP(tblBudget[[#This Row],[Category]],tblCategories[],4,FALSE)</f>
        <v>NA</v>
      </c>
      <c r="J21" s="32">
        <f>VLOOKUP(tblBudget[[#This Row],[Category]],tblCategories[],5,FALSE)</f>
        <v>0</v>
      </c>
      <c r="L21" s="13"/>
    </row>
    <row r="22" spans="1:12" x14ac:dyDescent="0.25">
      <c r="A22" t="s">
        <v>22</v>
      </c>
      <c r="B22" t="s">
        <v>55</v>
      </c>
      <c r="C22" s="13">
        <f>IF(NOT(ISERROR(GETPIVOTDATA("Amount",Summary!$A$8,"Category",tblBudget[[#This Row],[Category]]))),GETPIVOTDATA("Amount",Summary!$A$8,"Category",tblBudget[[#This Row],[Category]]),0)</f>
        <v>0</v>
      </c>
      <c r="D2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2" s="13">
        <v>0</v>
      </c>
      <c r="F22" s="13">
        <f>tblBudget[[#This Row],[Target Annual]]/12</f>
        <v>0</v>
      </c>
      <c r="G22" s="13">
        <f>tblBudget[[#This Row],[Target Annual]]-tblBudget[[#This Row],[YTD]]</f>
        <v>0</v>
      </c>
      <c r="I22" s="13" t="str">
        <f>VLOOKUP(tblBudget[[#This Row],[Category]],tblCategories[],4,FALSE)</f>
        <v>NA</v>
      </c>
      <c r="J22" s="32">
        <f>VLOOKUP(tblBudget[[#This Row],[Category]],tblCategories[],5,FALSE)</f>
        <v>1</v>
      </c>
      <c r="L22" s="13" t="s">
        <v>224</v>
      </c>
    </row>
    <row r="23" spans="1:12" x14ac:dyDescent="0.25">
      <c r="A23" t="s">
        <v>361</v>
      </c>
      <c r="B23" t="s">
        <v>92</v>
      </c>
      <c r="C23" s="13">
        <f>IF(NOT(ISERROR(GETPIVOTDATA("Amount",Summary!$A$8,"Category",tblBudget[[#This Row],[Category]]))),GETPIVOTDATA("Amount",Summary!$A$8,"Category",tblBudget[[#This Row],[Category]]),0)</f>
        <v>0</v>
      </c>
      <c r="D2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3" s="13">
        <v>0</v>
      </c>
      <c r="F23" s="13">
        <f>tblBudget[[#This Row],[Target Annual]]/12</f>
        <v>0</v>
      </c>
      <c r="G23" s="13">
        <f>tblBudget[[#This Row],[Target Annual]]-tblBudget[[#This Row],[YTD]]</f>
        <v>0</v>
      </c>
      <c r="H23" s="13">
        <v>0</v>
      </c>
      <c r="I23" s="13" t="str">
        <f>VLOOKUP(tblBudget[[#This Row],[Category]],tblCategories[],4,FALSE)</f>
        <v>Medium</v>
      </c>
      <c r="J23" s="32">
        <f>VLOOKUP(tblBudget[[#This Row],[Category]],tblCategories[],5,FALSE)</f>
        <v>1</v>
      </c>
      <c r="L23" s="13" t="s">
        <v>92</v>
      </c>
    </row>
    <row r="24" spans="1:12" x14ac:dyDescent="0.25">
      <c r="A24" t="s">
        <v>107</v>
      </c>
      <c r="B24" t="s">
        <v>92</v>
      </c>
      <c r="C24" s="13">
        <f>IF(NOT(ISERROR(GETPIVOTDATA("Amount",Summary!$A$8,"Category",tblBudget[[#This Row],[Category]]))),GETPIVOTDATA("Amount",Summary!$A$8,"Category",tblBudget[[#This Row],[Category]]),0)</f>
        <v>0</v>
      </c>
      <c r="D2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4" s="13">
        <v>120</v>
      </c>
      <c r="F24" s="13">
        <f>tblBudget[[#This Row],[Target Annual]]/12</f>
        <v>10</v>
      </c>
      <c r="G24" s="13">
        <f>tblBudget[[#This Row],[Target Annual]]-tblBudget[[#This Row],[YTD]]</f>
        <v>120</v>
      </c>
      <c r="H24" s="13">
        <v>0</v>
      </c>
      <c r="I24" s="13" t="str">
        <f>VLOOKUP(tblBudget[[#This Row],[Category]],tblCategories[],4,FALSE)</f>
        <v>Low</v>
      </c>
      <c r="J24" s="32">
        <f>VLOOKUP(tblBudget[[#This Row],[Category]],tblCategories[],5,FALSE)</f>
        <v>1</v>
      </c>
      <c r="L24" s="13" t="s">
        <v>92</v>
      </c>
    </row>
    <row r="25" spans="1:12" x14ac:dyDescent="0.25">
      <c r="A25" t="s">
        <v>69</v>
      </c>
      <c r="B25" t="s">
        <v>89</v>
      </c>
      <c r="C25" s="13">
        <f>IF(NOT(ISERROR(GETPIVOTDATA("Amount",Summary!$A$8,"Category",tblBudget[[#This Row],[Category]]))),GETPIVOTDATA("Amount",Summary!$A$8,"Category",tblBudget[[#This Row],[Category]]),0)</f>
        <v>0</v>
      </c>
      <c r="D2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5" s="13">
        <v>0</v>
      </c>
      <c r="F25" s="13">
        <f>tblBudget[[#This Row],[Target Annual]]/12</f>
        <v>0</v>
      </c>
      <c r="G25" s="13">
        <f>tblBudget[[#This Row],[Target Annual]]-tblBudget[[#This Row],[YTD]]</f>
        <v>0</v>
      </c>
      <c r="H25" s="13">
        <v>0</v>
      </c>
      <c r="I25" s="13" t="str">
        <f>VLOOKUP(tblBudget[[#This Row],[Category]],tblCategories[],4,FALSE)</f>
        <v>Low</v>
      </c>
      <c r="J25" s="32">
        <f>VLOOKUP(tblBudget[[#This Row],[Category]],tblCategories[],5,FALSE)</f>
        <v>1</v>
      </c>
      <c r="L25" s="13" t="s">
        <v>92</v>
      </c>
    </row>
    <row r="26" spans="1:12" x14ac:dyDescent="0.25">
      <c r="A26" t="s">
        <v>207</v>
      </c>
      <c r="B26" t="s">
        <v>92</v>
      </c>
      <c r="C26" s="13">
        <f>IF(NOT(ISERROR(GETPIVOTDATA("Amount",Summary!$A$8,"Category",tblBudget[[#This Row],[Category]]))),GETPIVOTDATA("Amount",Summary!$A$8,"Category",tblBudget[[#This Row],[Category]]),0)</f>
        <v>0</v>
      </c>
      <c r="D2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6" s="13">
        <v>25000</v>
      </c>
      <c r="F26" s="13">
        <f>tblBudget[[#This Row],[Target Annual]]/12</f>
        <v>2083.3333333333335</v>
      </c>
      <c r="G26" s="13">
        <f>tblBudget[[#This Row],[Target Annual]]-tblBudget[[#This Row],[YTD]]</f>
        <v>25000</v>
      </c>
      <c r="H26" s="13">
        <v>0</v>
      </c>
      <c r="I26" s="13" t="str">
        <f>VLOOKUP(tblBudget[[#This Row],[Category]],tblCategories[],4,FALSE)</f>
        <v>Low</v>
      </c>
      <c r="J26" s="32">
        <f>VLOOKUP(tblBudget[[#This Row],[Category]],tblCategories[],5,FALSE)</f>
        <v>1</v>
      </c>
      <c r="L26" s="13" t="s">
        <v>92</v>
      </c>
    </row>
    <row r="27" spans="1:12" x14ac:dyDescent="0.25">
      <c r="A27" t="s">
        <v>135</v>
      </c>
      <c r="B27" t="s">
        <v>92</v>
      </c>
      <c r="C27" s="13">
        <f>IF(NOT(ISERROR(GETPIVOTDATA("Amount",Summary!$A$8,"Category",tblBudget[[#This Row],[Category]]))),GETPIVOTDATA("Amount",Summary!$A$8,"Category",tblBudget[[#This Row],[Category]]),0)</f>
        <v>0</v>
      </c>
      <c r="D2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7" s="13">
        <v>5000</v>
      </c>
      <c r="F27" s="13">
        <f>tblBudget[[#This Row],[Target Annual]]/12</f>
        <v>416.66666666666669</v>
      </c>
      <c r="G27" s="13">
        <f>tblBudget[[#This Row],[Target Annual]]-tblBudget[[#This Row],[YTD]]</f>
        <v>5000</v>
      </c>
      <c r="H27" s="13">
        <v>0</v>
      </c>
      <c r="I27" s="13" t="str">
        <f>VLOOKUP(tblBudget[[#This Row],[Category]],tblCategories[],4,FALSE)</f>
        <v>Low</v>
      </c>
      <c r="J27" s="32">
        <f>VLOOKUP(tblBudget[[#This Row],[Category]],tblCategories[],5,FALSE)</f>
        <v>1</v>
      </c>
      <c r="L27" s="13" t="s">
        <v>92</v>
      </c>
    </row>
    <row r="28" spans="1:12" x14ac:dyDescent="0.25">
      <c r="A28" t="s">
        <v>153</v>
      </c>
      <c r="B28" t="s">
        <v>121</v>
      </c>
      <c r="C28" s="13">
        <f>IF(NOT(ISERROR(GETPIVOTDATA("Amount",Summary!$A$8,"Category",tblBudget[[#This Row],[Category]]))),GETPIVOTDATA("Amount",Summary!$A$8,"Category",tblBudget[[#This Row],[Category]]),0)</f>
        <v>0</v>
      </c>
      <c r="D2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8" s="13">
        <v>-1600</v>
      </c>
      <c r="F28" s="13">
        <f>tblBudget[[#This Row],[Target Annual]]/12</f>
        <v>-133.33333333333334</v>
      </c>
      <c r="G28" s="13">
        <f>tblBudget[[#This Row],[Target Annual]]-tblBudget[[#This Row],[YTD]]</f>
        <v>-1600</v>
      </c>
      <c r="H28" s="13">
        <f>tblBudget[[#This Row],[Remaining (annual)]]</f>
        <v>-1600</v>
      </c>
      <c r="I28" s="13" t="str">
        <f>VLOOKUP(tblBudget[[#This Row],[Category]],tblCategories[],4,FALSE)</f>
        <v>Low</v>
      </c>
      <c r="J28" s="32">
        <f>VLOOKUP(tblBudget[[#This Row],[Category]],tblCategories[],5,FALSE)</f>
        <v>1</v>
      </c>
      <c r="L28" s="13" t="s">
        <v>122</v>
      </c>
    </row>
    <row r="29" spans="1:12" x14ac:dyDescent="0.25">
      <c r="A29" t="s">
        <v>38</v>
      </c>
      <c r="B29" t="s">
        <v>13</v>
      </c>
      <c r="C29" s="13">
        <f>IF(NOT(ISERROR(GETPIVOTDATA("Amount",Summary!$A$8,"Category",tblBudget[[#This Row],[Category]]))),GETPIVOTDATA("Amount",Summary!$A$8,"Category",tblBudget[[#This Row],[Category]]),0)</f>
        <v>-137</v>
      </c>
      <c r="D2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29" s="13">
        <v>-840</v>
      </c>
      <c r="F29" s="13">
        <f>tblBudget[[#This Row],[Target Annual]]/12</f>
        <v>-70</v>
      </c>
      <c r="G29" s="13">
        <f>tblBudget[[#This Row],[Target Annual]]-tblBudget[[#This Row],[YTD]]</f>
        <v>-703</v>
      </c>
      <c r="H29" s="13">
        <f>tblBudget[[#This Row],[Remaining (annual)]]</f>
        <v>-703</v>
      </c>
      <c r="I29" s="13" t="str">
        <f>VLOOKUP(tblBudget[[#This Row],[Category]],tblCategories[],4,FALSE)</f>
        <v>Low</v>
      </c>
      <c r="J29" s="32">
        <f>VLOOKUP(tblBudget[[#This Row],[Category]],tblCategories[],5,FALSE)</f>
        <v>12</v>
      </c>
      <c r="L29" s="13" t="s">
        <v>122</v>
      </c>
    </row>
    <row r="30" spans="1:12" x14ac:dyDescent="0.25">
      <c r="A30" t="s">
        <v>90</v>
      </c>
      <c r="B30" t="s">
        <v>10</v>
      </c>
      <c r="C30" s="13">
        <f>IF(NOT(ISERROR(GETPIVOTDATA("Amount",Summary!$A$8,"Category",tblBudget[[#This Row],[Category]]))),GETPIVOTDATA("Amount",Summary!$A$8,"Category",tblBudget[[#This Row],[Category]]),0)</f>
        <v>0</v>
      </c>
      <c r="D3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0" s="13">
        <v>-5500</v>
      </c>
      <c r="F30" s="13">
        <f>tblBudget[[#This Row],[Target Annual]]/12</f>
        <v>-458.33333333333331</v>
      </c>
      <c r="G30" s="13">
        <f>tblBudget[[#This Row],[Target Annual]]-tblBudget[[#This Row],[YTD]]</f>
        <v>-5500</v>
      </c>
      <c r="H30" s="13">
        <v>0</v>
      </c>
      <c r="I30" s="13" t="str">
        <f>VLOOKUP(tblBudget[[#This Row],[Category]],tblCategories[],4,FALSE)</f>
        <v>Low</v>
      </c>
      <c r="J30" s="32">
        <f>VLOOKUP(tblBudget[[#This Row],[Category]],tblCategories[],5,FALSE)</f>
        <v>1</v>
      </c>
      <c r="K30" t="s">
        <v>374</v>
      </c>
      <c r="L30" s="13" t="s">
        <v>122</v>
      </c>
    </row>
    <row r="31" spans="1:12" x14ac:dyDescent="0.25">
      <c r="A31" t="s">
        <v>152</v>
      </c>
      <c r="B31" t="s">
        <v>117</v>
      </c>
      <c r="C31" s="13">
        <f>IF(NOT(ISERROR(GETPIVOTDATA("Amount",Summary!$A$8,"Category",tblBudget[[#This Row],[Category]]))),GETPIVOTDATA("Amount",Summary!$A$8,"Category",tblBudget[[#This Row],[Category]]),0)</f>
        <v>0</v>
      </c>
      <c r="D3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1" s="13">
        <v>-8000</v>
      </c>
      <c r="F31" s="13">
        <f>tblBudget[[#This Row],[Target Annual]]/12</f>
        <v>-666.66666666666663</v>
      </c>
      <c r="G31" s="13">
        <f>tblBudget[[#This Row],[Target Annual]]-tblBudget[[#This Row],[YTD]]</f>
        <v>-8000</v>
      </c>
      <c r="H31" s="13">
        <v>-300</v>
      </c>
      <c r="I31" s="13" t="str">
        <f>VLOOKUP(tblBudget[[#This Row],[Category]],tblCategories[],4,FALSE)</f>
        <v>Low</v>
      </c>
      <c r="J31" s="32">
        <f>VLOOKUP(tblBudget[[#This Row],[Category]],tblCategories[],5,FALSE)</f>
        <v>1</v>
      </c>
      <c r="K31" t="s">
        <v>173</v>
      </c>
      <c r="L31" s="13" t="s">
        <v>122</v>
      </c>
    </row>
    <row r="32" spans="1:12" x14ac:dyDescent="0.25">
      <c r="A32" t="s">
        <v>59</v>
      </c>
      <c r="B32" t="s">
        <v>88</v>
      </c>
      <c r="C32" s="13">
        <f>IF(NOT(ISERROR(GETPIVOTDATA("Amount",Summary!$A$8,"Category",tblBudget[[#This Row],[Category]]))),GETPIVOTDATA("Amount",Summary!$A$8,"Category",tblBudget[[#This Row],[Category]]),0)</f>
        <v>0</v>
      </c>
      <c r="D3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2" s="13">
        <v>-3300</v>
      </c>
      <c r="F32" s="13">
        <f>tblBudget[[#This Row],[Target Annual]]/12</f>
        <v>-275</v>
      </c>
      <c r="G32" s="13">
        <f>tblBudget[[#This Row],[Target Annual]]-tblBudget[[#This Row],[YTD]]</f>
        <v>-3300</v>
      </c>
      <c r="H32" s="13">
        <f>tblBudget[[#This Row],[Remaining (annual)]]</f>
        <v>-3300</v>
      </c>
      <c r="I32" s="13" t="str">
        <f>VLOOKUP(tblBudget[[#This Row],[Category]],tblCategories[],4,FALSE)</f>
        <v>Low</v>
      </c>
      <c r="J32" s="32">
        <f>VLOOKUP(tblBudget[[#This Row],[Category]],tblCategories[],5,FALSE)</f>
        <v>1</v>
      </c>
      <c r="L32" s="13" t="s">
        <v>122</v>
      </c>
    </row>
    <row r="33" spans="1:12" x14ac:dyDescent="0.25">
      <c r="A33" t="s">
        <v>223</v>
      </c>
      <c r="B33" t="s">
        <v>88</v>
      </c>
      <c r="C33" s="13">
        <f>IF(NOT(ISERROR(GETPIVOTDATA("Amount",Summary!$A$8,"Category",tblBudget[[#This Row],[Category]]))),GETPIVOTDATA("Amount",Summary!$A$8,"Category",tblBudget[[#This Row],[Category]]),0)</f>
        <v>0</v>
      </c>
      <c r="D3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3" s="13">
        <v>-200</v>
      </c>
      <c r="F33" s="13">
        <f>tblBudget[[#This Row],[Target Annual]]/12</f>
        <v>-16.666666666666668</v>
      </c>
      <c r="G33" s="13">
        <f>tblBudget[[#This Row],[Target Annual]]-tblBudget[[#This Row],[YTD]]</f>
        <v>-200</v>
      </c>
      <c r="H33" s="13">
        <f>tblBudget[[#This Row],[Remaining (annual)]]</f>
        <v>-200</v>
      </c>
      <c r="I33" s="13" t="str">
        <f>VLOOKUP(tblBudget[[#This Row],[Category]],tblCategories[],4,FALSE)</f>
        <v>Low</v>
      </c>
      <c r="J33" s="32">
        <f>VLOOKUP(tblBudget[[#This Row],[Category]],tblCategories[],5,FALSE)</f>
        <v>1</v>
      </c>
      <c r="L33" s="13" t="s">
        <v>122</v>
      </c>
    </row>
    <row r="34" spans="1:12" x14ac:dyDescent="0.25">
      <c r="A34" t="s">
        <v>87</v>
      </c>
      <c r="B34" t="s">
        <v>110</v>
      </c>
      <c r="C34" s="13">
        <f>IF(NOT(ISERROR(GETPIVOTDATA("Amount",Summary!$A$8,"Category",tblBudget[[#This Row],[Category]]))),GETPIVOTDATA("Amount",Summary!$A$8,"Category",tblBudget[[#This Row],[Category]]),0)</f>
        <v>0</v>
      </c>
      <c r="D3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4" s="13">
        <v>-200</v>
      </c>
      <c r="F34" s="13">
        <f>tblBudget[[#This Row],[Target Annual]]/12</f>
        <v>-16.666666666666668</v>
      </c>
      <c r="G34" s="13">
        <f>tblBudget[[#This Row],[Target Annual]]-tblBudget[[#This Row],[YTD]]</f>
        <v>-200</v>
      </c>
      <c r="H34" s="13">
        <v>0</v>
      </c>
      <c r="I34" s="13" t="str">
        <f>VLOOKUP(tblBudget[[#This Row],[Category]],tblCategories[],4,FALSE)</f>
        <v>Low</v>
      </c>
      <c r="J34" s="32">
        <f>VLOOKUP(tblBudget[[#This Row],[Category]],tblCategories[],5,FALSE)</f>
        <v>1</v>
      </c>
      <c r="L34" s="13" t="s">
        <v>122</v>
      </c>
    </row>
    <row r="35" spans="1:12" x14ac:dyDescent="0.25">
      <c r="A35" t="s">
        <v>81</v>
      </c>
      <c r="B35" t="s">
        <v>110</v>
      </c>
      <c r="C35" s="13">
        <f>IF(NOT(ISERROR(GETPIVOTDATA("Amount",Summary!$A$8,"Category",tblBudget[[#This Row],[Category]]))),GETPIVOTDATA("Amount",Summary!$A$8,"Category",tblBudget[[#This Row],[Category]]),0)</f>
        <v>0</v>
      </c>
      <c r="D3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5" s="13">
        <v>-6250</v>
      </c>
      <c r="F35" s="13">
        <f>tblBudget[[#This Row],[Target Annual]]/12</f>
        <v>-520.83333333333337</v>
      </c>
      <c r="G35" s="13">
        <f>tblBudget[[#This Row],[Target Annual]]-tblBudget[[#This Row],[YTD]]</f>
        <v>-6250</v>
      </c>
      <c r="H35" s="13">
        <v>0</v>
      </c>
      <c r="I35" s="13" t="str">
        <f>VLOOKUP(tblBudget[[#This Row],[Category]],tblCategories[],4,FALSE)</f>
        <v>Low</v>
      </c>
      <c r="J35" s="32">
        <f>VLOOKUP(tblBudget[[#This Row],[Category]],tblCategories[],5,FALSE)</f>
        <v>1</v>
      </c>
      <c r="L35" s="13" t="s">
        <v>122</v>
      </c>
    </row>
    <row r="36" spans="1:12" x14ac:dyDescent="0.25">
      <c r="A36" t="s">
        <v>50</v>
      </c>
      <c r="B36" t="s">
        <v>88</v>
      </c>
      <c r="C36" s="13">
        <f>IF(NOT(ISERROR(GETPIVOTDATA("Amount",Summary!$A$8,"Category",tblBudget[[#This Row],[Category]]))),GETPIVOTDATA("Amount",Summary!$A$8,"Category",tblBudget[[#This Row],[Category]]),0)</f>
        <v>0</v>
      </c>
      <c r="D3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6" s="13">
        <v>-1000</v>
      </c>
      <c r="F36" s="13">
        <f>tblBudget[[#This Row],[Target Annual]]/12</f>
        <v>-83.333333333333329</v>
      </c>
      <c r="G36" s="13">
        <f>tblBudget[[#This Row],[Target Annual]]-tblBudget[[#This Row],[YTD]]</f>
        <v>-1000</v>
      </c>
      <c r="H36" s="13">
        <f>tblBudget[[#This Row],[Remaining (annual)]]</f>
        <v>-1000</v>
      </c>
      <c r="I36" s="13" t="str">
        <f>VLOOKUP(tblBudget[[#This Row],[Category]],tblCategories[],4,FALSE)</f>
        <v>High</v>
      </c>
      <c r="J36" s="32">
        <f>VLOOKUP(tblBudget[[#This Row],[Category]],tblCategories[],5,FALSE)</f>
        <v>1</v>
      </c>
      <c r="L36" s="13" t="s">
        <v>122</v>
      </c>
    </row>
    <row r="37" spans="1:12" x14ac:dyDescent="0.25">
      <c r="A37" t="s">
        <v>193</v>
      </c>
      <c r="B37" t="s">
        <v>110</v>
      </c>
      <c r="C37" s="13">
        <f>IF(NOT(ISERROR(GETPIVOTDATA("Amount",Summary!$A$8,"Category",tblBudget[[#This Row],[Category]]))),GETPIVOTDATA("Amount",Summary!$A$8,"Category",tblBudget[[#This Row],[Category]]),0)</f>
        <v>0</v>
      </c>
      <c r="D3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7" s="13">
        <v>-250</v>
      </c>
      <c r="F37" s="13">
        <f>tblBudget[[#This Row],[Target Annual]]/12</f>
        <v>-20.833333333333332</v>
      </c>
      <c r="G37" s="13">
        <f>tblBudget[[#This Row],[Target Annual]]-tblBudget[[#This Row],[YTD]]</f>
        <v>-250</v>
      </c>
      <c r="H37" s="13">
        <v>-150</v>
      </c>
      <c r="I37" s="13" t="str">
        <f>VLOOKUP(tblBudget[[#This Row],[Category]],tblCategories[],4,FALSE)</f>
        <v>Low</v>
      </c>
      <c r="J37" s="32">
        <f>VLOOKUP(tblBudget[[#This Row],[Category]],tblCategories[],5,FALSE)</f>
        <v>1</v>
      </c>
      <c r="L37" s="13" t="s">
        <v>122</v>
      </c>
    </row>
    <row r="38" spans="1:12" x14ac:dyDescent="0.25">
      <c r="A38" t="s">
        <v>54</v>
      </c>
      <c r="B38" t="s">
        <v>119</v>
      </c>
      <c r="C38" s="13">
        <f>IF(NOT(ISERROR(GETPIVOTDATA("Amount",Summary!$A$8,"Category",tblBudget[[#This Row],[Category]]))),GETPIVOTDATA("Amount",Summary!$A$8,"Category",tblBudget[[#This Row],[Category]]),0)</f>
        <v>0</v>
      </c>
      <c r="D3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8" s="13">
        <v>-12000</v>
      </c>
      <c r="F38" s="13">
        <f>tblBudget[[#This Row],[Target Annual]]/12</f>
        <v>-1000</v>
      </c>
      <c r="G38" s="13">
        <f>tblBudget[[#This Row],[Target Annual]]-tblBudget[[#This Row],[YTD]]</f>
        <v>-12000</v>
      </c>
      <c r="H38" s="13">
        <v>0</v>
      </c>
      <c r="I38" s="13" t="str">
        <f>VLOOKUP(tblBudget[[#This Row],[Category]],tblCategories[],4,FALSE)</f>
        <v>Low</v>
      </c>
      <c r="J38" s="32">
        <f>VLOOKUP(tblBudget[[#This Row],[Category]],tblCategories[],5,FALSE)</f>
        <v>1</v>
      </c>
      <c r="L38" s="13" t="s">
        <v>122</v>
      </c>
    </row>
    <row r="39" spans="1:12" x14ac:dyDescent="0.25">
      <c r="A39" t="s">
        <v>66</v>
      </c>
      <c r="B39" t="s">
        <v>111</v>
      </c>
      <c r="C39" s="13">
        <f>IF(NOT(ISERROR(GETPIVOTDATA("Amount",Summary!$A$8,"Category",tblBudget[[#This Row],[Category]]))),GETPIVOTDATA("Amount",Summary!$A$8,"Category",tblBudget[[#This Row],[Category]]),0)</f>
        <v>0</v>
      </c>
      <c r="D3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39" s="13">
        <v>-40</v>
      </c>
      <c r="F39" s="13">
        <f>tblBudget[[#This Row],[Target Annual]]/12</f>
        <v>-3.3333333333333335</v>
      </c>
      <c r="G39" s="13">
        <f>tblBudget[[#This Row],[Target Annual]]-tblBudget[[#This Row],[YTD]]</f>
        <v>-40</v>
      </c>
      <c r="H39" s="13">
        <v>0</v>
      </c>
      <c r="I39" s="13" t="str">
        <f>VLOOKUP(tblBudget[[#This Row],[Category]],tblCategories[],4,FALSE)</f>
        <v>Low</v>
      </c>
      <c r="J39" s="32">
        <f>VLOOKUP(tblBudget[[#This Row],[Category]],tblCategories[],5,FALSE)</f>
        <v>1</v>
      </c>
      <c r="L39" s="13" t="s">
        <v>122</v>
      </c>
    </row>
    <row r="40" spans="1:12" x14ac:dyDescent="0.25">
      <c r="A40" t="s">
        <v>198</v>
      </c>
      <c r="B40" t="s">
        <v>80</v>
      </c>
      <c r="C40" s="13">
        <f>IF(NOT(ISERROR(GETPIVOTDATA("Amount",Summary!$A$8,"Category",tblBudget[[#This Row],[Category]]))),GETPIVOTDATA("Amount",Summary!$A$8,"Category",tblBudget[[#This Row],[Category]]),0)</f>
        <v>0</v>
      </c>
      <c r="D4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0" s="13">
        <v>0</v>
      </c>
      <c r="F40" s="13">
        <f>tblBudget[[#This Row],[Target Annual]]/12</f>
        <v>0</v>
      </c>
      <c r="G40" s="13">
        <f>tblBudget[[#This Row],[Target Annual]]-tblBudget[[#This Row],[YTD]]</f>
        <v>0</v>
      </c>
      <c r="H40" s="13">
        <v>0</v>
      </c>
      <c r="I40" s="13" t="str">
        <f>VLOOKUP(tblBudget[[#This Row],[Category]],tblCategories[],4,FALSE)</f>
        <v>Low</v>
      </c>
      <c r="J40" s="32">
        <f>VLOOKUP(tblBudget[[#This Row],[Category]],tblCategories[],5,FALSE)</f>
        <v>1</v>
      </c>
      <c r="L40" s="13" t="s">
        <v>122</v>
      </c>
    </row>
    <row r="41" spans="1:12" x14ac:dyDescent="0.25">
      <c r="A41" t="s">
        <v>194</v>
      </c>
      <c r="B41" t="s">
        <v>120</v>
      </c>
      <c r="C41" s="13">
        <f>IF(NOT(ISERROR(GETPIVOTDATA("Amount",Summary!$A$8,"Category",tblBudget[[#This Row],[Category]]))),GETPIVOTDATA("Amount",Summary!$A$8,"Category",tblBudget[[#This Row],[Category]]),0)</f>
        <v>0</v>
      </c>
      <c r="D4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1" s="13">
        <v>0</v>
      </c>
      <c r="F41" s="13">
        <f>tblBudget[[#This Row],[Target Annual]]/12</f>
        <v>0</v>
      </c>
      <c r="G41" s="13">
        <f>tblBudget[[#This Row],[Target Annual]]-tblBudget[[#This Row],[YTD]]</f>
        <v>0</v>
      </c>
      <c r="H41" s="13">
        <v>0</v>
      </c>
      <c r="I41" s="13" t="str">
        <f>VLOOKUP(tblBudget[[#This Row],[Category]],tblCategories[],4,FALSE)</f>
        <v>Low</v>
      </c>
      <c r="J41" s="32">
        <f>VLOOKUP(tblBudget[[#This Row],[Category]],tblCategories[],5,FALSE)</f>
        <v>1</v>
      </c>
      <c r="L41" s="13" t="s">
        <v>122</v>
      </c>
    </row>
    <row r="42" spans="1:12" x14ac:dyDescent="0.25">
      <c r="A42" t="s">
        <v>27</v>
      </c>
      <c r="B42" t="s">
        <v>78</v>
      </c>
      <c r="C42" s="13">
        <f>IF(NOT(ISERROR(GETPIVOTDATA("Amount",Summary!$A$8,"Category",tblBudget[[#This Row],[Category]]))),GETPIVOTDATA("Amount",Summary!$A$8,"Category",tblBudget[[#This Row],[Category]]),0)</f>
        <v>0</v>
      </c>
      <c r="D4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2" s="13">
        <v>-2400</v>
      </c>
      <c r="F42" s="13">
        <f>tblBudget[[#This Row],[Target Annual]]/12</f>
        <v>-200</v>
      </c>
      <c r="G42" s="13">
        <f>tblBudget[[#This Row],[Target Annual]]-tblBudget[[#This Row],[YTD]]</f>
        <v>-2400</v>
      </c>
      <c r="H42" s="13">
        <v>-1800</v>
      </c>
      <c r="I42" s="13" t="str">
        <f>VLOOKUP(tblBudget[[#This Row],[Category]],tblCategories[],4,FALSE)</f>
        <v>Low</v>
      </c>
      <c r="J42" s="32">
        <f>VLOOKUP(tblBudget[[#This Row],[Category]],tblCategories[],5,FALSE)</f>
        <v>1</v>
      </c>
      <c r="L42" s="13" t="s">
        <v>122</v>
      </c>
    </row>
    <row r="43" spans="1:12" x14ac:dyDescent="0.25">
      <c r="A43" t="s">
        <v>77</v>
      </c>
      <c r="B43" t="s">
        <v>100</v>
      </c>
      <c r="C43" s="13">
        <f>IF(NOT(ISERROR(GETPIVOTDATA("Amount",Summary!$A$8,"Category",tblBudget[[#This Row],[Category]]))),GETPIVOTDATA("Amount",Summary!$A$8,"Category",tblBudget[[#This Row],[Category]]),0)</f>
        <v>0</v>
      </c>
      <c r="D4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3" s="13">
        <v>-240</v>
      </c>
      <c r="F43" s="13">
        <f>tblBudget[[#This Row],[Target Annual]]/12</f>
        <v>-20</v>
      </c>
      <c r="G43" s="13">
        <f>tblBudget[[#This Row],[Target Annual]]-tblBudget[[#This Row],[YTD]]</f>
        <v>-240</v>
      </c>
      <c r="H43" s="13">
        <f>-300</f>
        <v>-300</v>
      </c>
      <c r="I43" s="13" t="str">
        <f>VLOOKUP(tblBudget[[#This Row],[Category]],tblCategories[],4,FALSE)</f>
        <v>Low</v>
      </c>
      <c r="J43" s="32">
        <f>VLOOKUP(tblBudget[[#This Row],[Category]],tblCategories[],5,FALSE)</f>
        <v>1</v>
      </c>
      <c r="L43" s="13" t="s">
        <v>122</v>
      </c>
    </row>
    <row r="44" spans="1:12" x14ac:dyDescent="0.25">
      <c r="A44" t="s">
        <v>103</v>
      </c>
      <c r="B44" t="s">
        <v>110</v>
      </c>
      <c r="C44" s="13">
        <f>IF(NOT(ISERROR(GETPIVOTDATA("Amount",Summary!$A$8,"Category",tblBudget[[#This Row],[Category]]))),GETPIVOTDATA("Amount",Summary!$A$8,"Category",tblBudget[[#This Row],[Category]]),0)</f>
        <v>0</v>
      </c>
      <c r="D4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4" s="13">
        <v>0</v>
      </c>
      <c r="F44" s="13">
        <f>tblBudget[[#This Row],[Target Annual]]/12</f>
        <v>0</v>
      </c>
      <c r="G44" s="13">
        <f>tblBudget[[#This Row],[Target Annual]]-tblBudget[[#This Row],[YTD]]</f>
        <v>0</v>
      </c>
      <c r="I44" s="13" t="str">
        <f>VLOOKUP(tblBudget[[#This Row],[Category]],tblCategories[],4,FALSE)</f>
        <v>Low</v>
      </c>
      <c r="J44" s="32">
        <f>VLOOKUP(tblBudget[[#This Row],[Category]],tblCategories[],5,FALSE)</f>
        <v>1</v>
      </c>
      <c r="L44" s="13" t="s">
        <v>122</v>
      </c>
    </row>
    <row r="45" spans="1:12" x14ac:dyDescent="0.25">
      <c r="A45" t="s">
        <v>33</v>
      </c>
      <c r="B45" t="s">
        <v>88</v>
      </c>
      <c r="C45" s="13">
        <f>IF(NOT(ISERROR(GETPIVOTDATA("Amount",Summary!$A$8,"Category",tblBudget[[#This Row],[Category]]))),GETPIVOTDATA("Amount",Summary!$A$8,"Category",tblBudget[[#This Row],[Category]]),0)</f>
        <v>0</v>
      </c>
      <c r="D4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5" s="13">
        <v>-420</v>
      </c>
      <c r="F45" s="13">
        <f>tblBudget[[#This Row],[Target Annual]]/12</f>
        <v>-35</v>
      </c>
      <c r="G45" s="13">
        <f>tblBudget[[#This Row],[Target Annual]]-tblBudget[[#This Row],[YTD]]</f>
        <v>-420</v>
      </c>
      <c r="H45" s="13">
        <v>-200</v>
      </c>
      <c r="I45" s="13" t="str">
        <f>VLOOKUP(tblBudget[[#This Row],[Category]],tblCategories[],4,FALSE)</f>
        <v>Low</v>
      </c>
      <c r="J45" s="32">
        <f>VLOOKUP(tblBudget[[#This Row],[Category]],tblCategories[],5,FALSE)</f>
        <v>1</v>
      </c>
      <c r="L45" s="13" t="s">
        <v>122</v>
      </c>
    </row>
    <row r="46" spans="1:12" x14ac:dyDescent="0.25">
      <c r="A46" t="s">
        <v>102</v>
      </c>
      <c r="B46" t="s">
        <v>120</v>
      </c>
      <c r="C46" s="13">
        <f>IF(NOT(ISERROR(GETPIVOTDATA("Amount",Summary!$A$8,"Category",tblBudget[[#This Row],[Category]]))),GETPIVOTDATA("Amount",Summary!$A$8,"Category",tblBudget[[#This Row],[Category]]),0)</f>
        <v>0</v>
      </c>
      <c r="D4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6" s="13">
        <v>0</v>
      </c>
      <c r="F46" s="13">
        <f>tblBudget[[#This Row],[Target Annual]]/12</f>
        <v>0</v>
      </c>
      <c r="G46" s="13">
        <f>tblBudget[[#This Row],[Target Annual]]-tblBudget[[#This Row],[YTD]]</f>
        <v>0</v>
      </c>
      <c r="I46" s="13" t="str">
        <f>VLOOKUP(tblBudget[[#This Row],[Category]],tblCategories[],4,FALSE)</f>
        <v>High</v>
      </c>
      <c r="J46" s="32">
        <f>VLOOKUP(tblBudget[[#This Row],[Category]],tblCategories[],5,FALSE)</f>
        <v>1</v>
      </c>
      <c r="L46" s="13" t="s">
        <v>122</v>
      </c>
    </row>
    <row r="47" spans="1:12" x14ac:dyDescent="0.25">
      <c r="A47" t="s">
        <v>73</v>
      </c>
      <c r="B47" t="s">
        <v>94</v>
      </c>
      <c r="C47" s="13">
        <f>IF(NOT(ISERROR(GETPIVOTDATA("Amount",Summary!$A$8,"Category",tblBudget[[#This Row],[Category]]))),GETPIVOTDATA("Amount",Summary!$A$8,"Category",tblBudget[[#This Row],[Category]]),0)</f>
        <v>0</v>
      </c>
      <c r="D4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7" s="13">
        <v>-2172</v>
      </c>
      <c r="F47" s="13">
        <f>tblBudget[[#This Row],[Target Annual]]/12</f>
        <v>-181</v>
      </c>
      <c r="G47" s="13">
        <f>tblBudget[[#This Row],[Target Annual]]-tblBudget[[#This Row],[YTD]]</f>
        <v>-2172</v>
      </c>
      <c r="H47" s="13">
        <f>tblBudget[[#This Row],[Remaining (annual)]]</f>
        <v>-2172</v>
      </c>
      <c r="I47" s="13" t="str">
        <f>VLOOKUP(tblBudget[[#This Row],[Category]],tblCategories[],4,FALSE)</f>
        <v>Low</v>
      </c>
      <c r="J47" s="32">
        <f>VLOOKUP(tblBudget[[#This Row],[Category]],tblCategories[],5,FALSE)</f>
        <v>1</v>
      </c>
      <c r="L47" s="13" t="s">
        <v>122</v>
      </c>
    </row>
    <row r="48" spans="1:12" x14ac:dyDescent="0.25">
      <c r="A48" t="s">
        <v>75</v>
      </c>
      <c r="B48" t="s">
        <v>111</v>
      </c>
      <c r="C48" s="13">
        <f>IF(NOT(ISERROR(GETPIVOTDATA("Amount",Summary!$A$8,"Category",tblBudget[[#This Row],[Category]]))),GETPIVOTDATA("Amount",Summary!$A$8,"Category",tblBudget[[#This Row],[Category]]),0)</f>
        <v>0</v>
      </c>
      <c r="D4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8" s="13">
        <v>-10345</v>
      </c>
      <c r="F48" s="13">
        <f>tblBudget[[#This Row],[Target Annual]]/12</f>
        <v>-862.08333333333337</v>
      </c>
      <c r="G48" s="13">
        <f>tblBudget[[#This Row],[Target Annual]]-tblBudget[[#This Row],[YTD]]</f>
        <v>-10345</v>
      </c>
      <c r="H48" s="13">
        <v>0</v>
      </c>
      <c r="I48" s="13" t="str">
        <f>VLOOKUP(tblBudget[[#This Row],[Category]],tblCategories[],4,FALSE)</f>
        <v>Low</v>
      </c>
      <c r="J48" s="32">
        <f>VLOOKUP(tblBudget[[#This Row],[Category]],tblCategories[],5,FALSE)</f>
        <v>1</v>
      </c>
      <c r="L48" s="13" t="s">
        <v>122</v>
      </c>
    </row>
    <row r="49" spans="1:12" x14ac:dyDescent="0.25">
      <c r="A49" t="s">
        <v>86</v>
      </c>
      <c r="B49" t="s">
        <v>120</v>
      </c>
      <c r="C49" s="13">
        <f>IF(NOT(ISERROR(GETPIVOTDATA("Amount",Summary!$A$8,"Category",tblBudget[[#This Row],[Category]]))),GETPIVOTDATA("Amount",Summary!$A$8,"Category",tblBudget[[#This Row],[Category]]),0)</f>
        <v>0</v>
      </c>
      <c r="D4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49" s="13">
        <v>-1200</v>
      </c>
      <c r="F49" s="13">
        <f>tblBudget[[#This Row],[Target Annual]]/12</f>
        <v>-100</v>
      </c>
      <c r="G49" s="13">
        <f>tblBudget[[#This Row],[Target Annual]]-tblBudget[[#This Row],[YTD]]</f>
        <v>-1200</v>
      </c>
      <c r="H49" s="13">
        <f>tblBudget[[#This Row],[Remaining (annual)]]</f>
        <v>-1200</v>
      </c>
      <c r="I49" s="13" t="str">
        <f>VLOOKUP(tblBudget[[#This Row],[Category]],tblCategories[],4,FALSE)</f>
        <v>Medium</v>
      </c>
      <c r="J49" s="32">
        <f>VLOOKUP(tblBudget[[#This Row],[Category]],tblCategories[],5,FALSE)</f>
        <v>1</v>
      </c>
      <c r="L49" s="13" t="s">
        <v>122</v>
      </c>
    </row>
    <row r="50" spans="1:12" x14ac:dyDescent="0.25">
      <c r="A50" t="s">
        <v>97</v>
      </c>
      <c r="B50" t="s">
        <v>100</v>
      </c>
      <c r="C50" s="13">
        <f>IF(NOT(ISERROR(GETPIVOTDATA("Amount",Summary!$A$8,"Category",tblBudget[[#This Row],[Category]]))),GETPIVOTDATA("Amount",Summary!$A$8,"Category",tblBudget[[#This Row],[Category]]),0)</f>
        <v>0</v>
      </c>
      <c r="D5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0" s="13">
        <v>-1200</v>
      </c>
      <c r="F50" s="13">
        <f>tblBudget[[#This Row],[Target Annual]]/12</f>
        <v>-100</v>
      </c>
      <c r="G50" s="13">
        <f>tblBudget[[#This Row],[Target Annual]]-tblBudget[[#This Row],[YTD]]</f>
        <v>-1200</v>
      </c>
      <c r="H50" s="13">
        <f>tblBudget[[#This Row],[Remaining (annual)]]</f>
        <v>-1200</v>
      </c>
      <c r="I50" s="13" t="str">
        <f>VLOOKUP(tblBudget[[#This Row],[Category]],tblCategories[],4,FALSE)</f>
        <v>Medium</v>
      </c>
      <c r="J50" s="32">
        <f>VLOOKUP(tblBudget[[#This Row],[Category]],tblCategories[],5,FALSE)</f>
        <v>1</v>
      </c>
      <c r="L50" s="13" t="s">
        <v>122</v>
      </c>
    </row>
    <row r="51" spans="1:12" x14ac:dyDescent="0.25">
      <c r="A51" t="s">
        <v>40</v>
      </c>
      <c r="B51" t="s">
        <v>13</v>
      </c>
      <c r="C51" s="13">
        <f>IF(NOT(ISERROR(GETPIVOTDATA("Amount",Summary!$A$8,"Category",tblBudget[[#This Row],[Category]]))),GETPIVOTDATA("Amount",Summary!$A$8,"Category",tblBudget[[#This Row],[Category]]),0)</f>
        <v>0</v>
      </c>
      <c r="D5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1" s="13">
        <v>-100</v>
      </c>
      <c r="F51" s="13">
        <f>tblBudget[[#This Row],[Target Annual]]/12</f>
        <v>-8.3333333333333339</v>
      </c>
      <c r="G51" s="13">
        <f>tblBudget[[#This Row],[Target Annual]]-tblBudget[[#This Row],[YTD]]</f>
        <v>-100</v>
      </c>
      <c r="H51" s="13">
        <v>0</v>
      </c>
      <c r="I51" s="13" t="str">
        <f>VLOOKUP(tblBudget[[#This Row],[Category]],tblCategories[],4,FALSE)</f>
        <v>Low</v>
      </c>
      <c r="J51" s="32">
        <f>VLOOKUP(tblBudget[[#This Row],[Category]],tblCategories[],5,FALSE)</f>
        <v>1</v>
      </c>
      <c r="L51" s="13" t="s">
        <v>122</v>
      </c>
    </row>
    <row r="52" spans="1:12" x14ac:dyDescent="0.25">
      <c r="A52" t="s">
        <v>84</v>
      </c>
      <c r="B52" t="s">
        <v>100</v>
      </c>
      <c r="C52" s="13">
        <f>IF(NOT(ISERROR(GETPIVOTDATA("Amount",Summary!$A$8,"Category",tblBudget[[#This Row],[Category]]))),GETPIVOTDATA("Amount",Summary!$A$8,"Category",tblBudget[[#This Row],[Category]]),0)</f>
        <v>0</v>
      </c>
      <c r="D5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2" s="13">
        <v>-120</v>
      </c>
      <c r="F52" s="13">
        <f>tblBudget[[#This Row],[Target Annual]]/12</f>
        <v>-10</v>
      </c>
      <c r="G52" s="13">
        <f>tblBudget[[#This Row],[Target Annual]]-tblBudget[[#This Row],[YTD]]</f>
        <v>-120</v>
      </c>
      <c r="H52" s="13">
        <f>tblBudget[[#This Row],[Remaining (annual)]]</f>
        <v>-120</v>
      </c>
      <c r="I52" s="13" t="str">
        <f>VLOOKUP(tblBudget[[#This Row],[Category]],tblCategories[],4,FALSE)</f>
        <v>Medium</v>
      </c>
      <c r="J52" s="32">
        <f>VLOOKUP(tblBudget[[#This Row],[Category]],tblCategories[],5,FALSE)</f>
        <v>1</v>
      </c>
      <c r="L52" s="13" t="s">
        <v>122</v>
      </c>
    </row>
    <row r="53" spans="1:12" x14ac:dyDescent="0.25">
      <c r="A53" t="s">
        <v>82</v>
      </c>
      <c r="B53" t="s">
        <v>121</v>
      </c>
      <c r="C53" s="13">
        <f>IF(NOT(ISERROR(GETPIVOTDATA("Amount",Summary!$A$8,"Category",tblBudget[[#This Row],[Category]]))),GETPIVOTDATA("Amount",Summary!$A$8,"Category",tblBudget[[#This Row],[Category]]),0)</f>
        <v>0</v>
      </c>
      <c r="D5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3" s="13">
        <v>-360</v>
      </c>
      <c r="F53" s="13">
        <f>tblBudget[[#This Row],[Target Annual]]/12</f>
        <v>-30</v>
      </c>
      <c r="G53" s="13">
        <f>tblBudget[[#This Row],[Target Annual]]-tblBudget[[#This Row],[YTD]]</f>
        <v>-360</v>
      </c>
      <c r="H53" s="13">
        <f>tblBudget[[#This Row],[Remaining (annual)]]</f>
        <v>-360</v>
      </c>
      <c r="I53" s="13" t="e">
        <f>VLOOKUP(tblBudget[[#This Row],[Category]],tblCategories[],4,FALSE)</f>
        <v>#N/A</v>
      </c>
      <c r="J53" s="32" t="e">
        <f>VLOOKUP(tblBudget[[#This Row],[Category]],tblCategories[],5,FALSE)</f>
        <v>#N/A</v>
      </c>
      <c r="L53" s="13" t="s">
        <v>122</v>
      </c>
    </row>
    <row r="54" spans="1:12" x14ac:dyDescent="0.25">
      <c r="A54" t="s">
        <v>156</v>
      </c>
      <c r="B54" t="s">
        <v>120</v>
      </c>
      <c r="C54" s="13">
        <f>IF(NOT(ISERROR(GETPIVOTDATA("Amount",Summary!$A$8,"Category",tblBudget[[#This Row],[Category]]))),GETPIVOTDATA("Amount",Summary!$A$8,"Category",tblBudget[[#This Row],[Category]]),0)</f>
        <v>0</v>
      </c>
      <c r="D5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4" s="13">
        <v>-160</v>
      </c>
      <c r="F54" s="13">
        <f>tblBudget[[#This Row],[Target Annual]]/12</f>
        <v>-13.333333333333334</v>
      </c>
      <c r="G54" s="13">
        <f>tblBudget[[#This Row],[Target Annual]]-tblBudget[[#This Row],[YTD]]</f>
        <v>-160</v>
      </c>
      <c r="H54" s="13">
        <f>tblBudget[[#This Row],[Remaining (annual)]]</f>
        <v>-160</v>
      </c>
      <c r="I54" s="13" t="str">
        <f>VLOOKUP(tblBudget[[#This Row],[Category]],tblCategories[],4,FALSE)</f>
        <v>Low</v>
      </c>
      <c r="J54" s="32">
        <f>VLOOKUP(tblBudget[[#This Row],[Category]],tblCategories[],5,FALSE)</f>
        <v>1</v>
      </c>
      <c r="L54" s="13" t="s">
        <v>122</v>
      </c>
    </row>
    <row r="55" spans="1:12" x14ac:dyDescent="0.25">
      <c r="A55" t="s">
        <v>98</v>
      </c>
      <c r="B55" t="s">
        <v>10</v>
      </c>
      <c r="C55" s="13">
        <f>IF(NOT(ISERROR(GETPIVOTDATA("Amount",Summary!$A$8,"Category",tblBudget[[#This Row],[Category]]))),GETPIVOTDATA("Amount",Summary!$A$8,"Category",tblBudget[[#This Row],[Category]]),0)</f>
        <v>0</v>
      </c>
      <c r="D5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5" s="13">
        <v>-360</v>
      </c>
      <c r="F55" s="13">
        <f>tblBudget[[#This Row],[Target Annual]]/12</f>
        <v>-30</v>
      </c>
      <c r="G55" s="13">
        <f>tblBudget[[#This Row],[Target Annual]]-tblBudget[[#This Row],[YTD]]</f>
        <v>-360</v>
      </c>
      <c r="H55" s="13">
        <v>0</v>
      </c>
      <c r="I55" s="13" t="str">
        <f>VLOOKUP(tblBudget[[#This Row],[Category]],tblCategories[],4,FALSE)</f>
        <v>Medium</v>
      </c>
      <c r="J55" s="32">
        <f>VLOOKUP(tblBudget[[#This Row],[Category]],tblCategories[],5,FALSE)</f>
        <v>1</v>
      </c>
      <c r="L55" s="13" t="s">
        <v>122</v>
      </c>
    </row>
    <row r="56" spans="1:12" x14ac:dyDescent="0.25">
      <c r="A56" t="s">
        <v>93</v>
      </c>
      <c r="B56" t="s">
        <v>100</v>
      </c>
      <c r="C56" s="13">
        <f>IF(NOT(ISERROR(GETPIVOTDATA("Amount",Summary!$A$8,"Category",tblBudget[[#This Row],[Category]]))),GETPIVOTDATA("Amount",Summary!$A$8,"Category",tblBudget[[#This Row],[Category]]),0)</f>
        <v>0</v>
      </c>
      <c r="D5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6" s="13">
        <v>-100</v>
      </c>
      <c r="F56" s="13">
        <f>tblBudget[[#This Row],[Target Annual]]/12</f>
        <v>-8.3333333333333339</v>
      </c>
      <c r="G56" s="13">
        <f>tblBudget[[#This Row],[Target Annual]]-tblBudget[[#This Row],[YTD]]</f>
        <v>-100</v>
      </c>
      <c r="H56" s="13">
        <f>tblBudget[[#This Row],[Remaining (annual)]]</f>
        <v>-100</v>
      </c>
      <c r="I56" s="13" t="str">
        <f>VLOOKUP(tblBudget[[#This Row],[Category]],tblCategories[],4,FALSE)</f>
        <v>Low</v>
      </c>
      <c r="J56" s="32">
        <f>VLOOKUP(tblBudget[[#This Row],[Category]],tblCategories[],5,FALSE)</f>
        <v>1</v>
      </c>
      <c r="L56" s="13" t="s">
        <v>122</v>
      </c>
    </row>
    <row r="57" spans="1:12" x14ac:dyDescent="0.25">
      <c r="A57" t="s">
        <v>43</v>
      </c>
      <c r="B57" t="s">
        <v>100</v>
      </c>
      <c r="C57" s="13">
        <f>IF(NOT(ISERROR(GETPIVOTDATA("Amount",Summary!$A$8,"Category",tblBudget[[#This Row],[Category]]))),GETPIVOTDATA("Amount",Summary!$A$8,"Category",tblBudget[[#This Row],[Category]]),0)</f>
        <v>0</v>
      </c>
      <c r="D5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7" s="13">
        <v>-150</v>
      </c>
      <c r="F57" s="13">
        <f>tblBudget[[#This Row],[Target Annual]]/12</f>
        <v>-12.5</v>
      </c>
      <c r="G57" s="13">
        <f>tblBudget[[#This Row],[Target Annual]]-tblBudget[[#This Row],[YTD]]</f>
        <v>-150</v>
      </c>
      <c r="H57" s="13">
        <v>0</v>
      </c>
      <c r="I57" s="13" t="str">
        <f>VLOOKUP(tblBudget[[#This Row],[Category]],tblCategories[],4,FALSE)</f>
        <v>Low</v>
      </c>
      <c r="J57" s="32">
        <f>VLOOKUP(tblBudget[[#This Row],[Category]],tblCategories[],5,FALSE)</f>
        <v>1</v>
      </c>
      <c r="L57" s="13" t="s">
        <v>122</v>
      </c>
    </row>
    <row r="58" spans="1:12" x14ac:dyDescent="0.25">
      <c r="A58" t="s">
        <v>74</v>
      </c>
      <c r="B58" t="s">
        <v>118</v>
      </c>
      <c r="C58" s="13">
        <f>IF(NOT(ISERROR(GETPIVOTDATA("Amount",Summary!$A$8,"Category",tblBudget[[#This Row],[Category]]))),GETPIVOTDATA("Amount",Summary!$A$8,"Category",tblBudget[[#This Row],[Category]]),0)</f>
        <v>0</v>
      </c>
      <c r="D5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8" s="13">
        <v>-120</v>
      </c>
      <c r="F58" s="13">
        <f>tblBudget[[#This Row],[Target Annual]]/12</f>
        <v>-10</v>
      </c>
      <c r="G58" s="13">
        <f>tblBudget[[#This Row],[Target Annual]]-tblBudget[[#This Row],[YTD]]</f>
        <v>-120</v>
      </c>
      <c r="H58" s="13">
        <f>-100</f>
        <v>-100</v>
      </c>
      <c r="I58" s="13" t="str">
        <f>VLOOKUP(tblBudget[[#This Row],[Category]],tblCategories[],4,FALSE)</f>
        <v>Low</v>
      </c>
      <c r="J58" s="32">
        <f>VLOOKUP(tblBudget[[#This Row],[Category]],tblCategories[],5,FALSE)</f>
        <v>1</v>
      </c>
      <c r="L58" s="13" t="s">
        <v>122</v>
      </c>
    </row>
    <row r="59" spans="1:12" x14ac:dyDescent="0.25">
      <c r="A59" t="s">
        <v>108</v>
      </c>
      <c r="B59" t="s">
        <v>110</v>
      </c>
      <c r="C59" s="13">
        <f>IF(NOT(ISERROR(GETPIVOTDATA("Amount",Summary!$A$8,"Category",tblBudget[[#This Row],[Category]]))),GETPIVOTDATA("Amount",Summary!$A$8,"Category",tblBudget[[#This Row],[Category]]),0)</f>
        <v>0</v>
      </c>
      <c r="D5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59" s="13">
        <v>-100</v>
      </c>
      <c r="F59" s="13">
        <f>tblBudget[[#This Row],[Target Annual]]/12</f>
        <v>-8.3333333333333339</v>
      </c>
      <c r="G59" s="13">
        <f>tblBudget[[#This Row],[Target Annual]]-tblBudget[[#This Row],[YTD]]</f>
        <v>-100</v>
      </c>
      <c r="H59" s="13">
        <v>-50</v>
      </c>
      <c r="I59" s="13" t="str">
        <f>VLOOKUP(tblBudget[[#This Row],[Category]],tblCategories[],4,FALSE)</f>
        <v>Medium</v>
      </c>
      <c r="J59" s="32">
        <f>VLOOKUP(tblBudget[[#This Row],[Category]],tblCategories[],5,FALSE)</f>
        <v>1</v>
      </c>
      <c r="L59" s="13" t="s">
        <v>122</v>
      </c>
    </row>
    <row r="60" spans="1:12" x14ac:dyDescent="0.25">
      <c r="A60" t="s">
        <v>149</v>
      </c>
      <c r="B60" t="s">
        <v>110</v>
      </c>
      <c r="C60" s="13">
        <f>IF(NOT(ISERROR(GETPIVOTDATA("Amount",Summary!$A$8,"Category",tblBudget[[#This Row],[Category]]))),GETPIVOTDATA("Amount",Summary!$A$8,"Category",tblBudget[[#This Row],[Category]]),0)</f>
        <v>0</v>
      </c>
      <c r="D6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0" s="13">
        <v>0</v>
      </c>
      <c r="F60" s="13">
        <f>tblBudget[[#This Row],[Target Annual]]/12</f>
        <v>0</v>
      </c>
      <c r="G60" s="13">
        <f>tblBudget[[#This Row],[Target Annual]]-tblBudget[[#This Row],[YTD]]</f>
        <v>0</v>
      </c>
      <c r="I60" s="13" t="str">
        <f>VLOOKUP(tblBudget[[#This Row],[Category]],tblCategories[],4,FALSE)</f>
        <v>Medium</v>
      </c>
      <c r="J60" s="32">
        <f>VLOOKUP(tblBudget[[#This Row],[Category]],tblCategories[],5,FALSE)</f>
        <v>1</v>
      </c>
      <c r="L60" s="13" t="s">
        <v>122</v>
      </c>
    </row>
    <row r="61" spans="1:12" x14ac:dyDescent="0.25">
      <c r="A61" t="s">
        <v>176</v>
      </c>
      <c r="B61" t="s">
        <v>100</v>
      </c>
      <c r="C61" s="13">
        <f>IF(NOT(ISERROR(GETPIVOTDATA("Amount",Summary!$A$8,"Category",tblBudget[[#This Row],[Category]]))),GETPIVOTDATA("Amount",Summary!$A$8,"Category",tblBudget[[#This Row],[Category]]),0)</f>
        <v>0</v>
      </c>
      <c r="D6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1" s="13">
        <v>-240</v>
      </c>
      <c r="F61" s="13">
        <f>tblBudget[[#This Row],[Target Annual]]/12</f>
        <v>-20</v>
      </c>
      <c r="G61" s="13">
        <f>tblBudget[[#This Row],[Target Annual]]-tblBudget[[#This Row],[YTD]]</f>
        <v>-240</v>
      </c>
      <c r="H61" s="13">
        <f>tblBudget[[#This Row],[Remaining (annual)]]</f>
        <v>-240</v>
      </c>
      <c r="I61" s="13" t="s">
        <v>127</v>
      </c>
      <c r="J61" s="32">
        <f>VLOOKUP(tblBudget[[#This Row],[Category]],tblCategories[],5,FALSE)</f>
        <v>1</v>
      </c>
      <c r="L61" s="13" t="s">
        <v>122</v>
      </c>
    </row>
    <row r="62" spans="1:12" x14ac:dyDescent="0.25">
      <c r="A62" t="s">
        <v>48</v>
      </c>
      <c r="B62" t="s">
        <v>121</v>
      </c>
      <c r="C62" s="13">
        <f>IF(NOT(ISERROR(GETPIVOTDATA("Amount",Summary!$A$8,"Category",tblBudget[[#This Row],[Category]]))),GETPIVOTDATA("Amount",Summary!$A$8,"Category",tblBudget[[#This Row],[Category]]),0)</f>
        <v>0</v>
      </c>
      <c r="D6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2" s="13">
        <v>-32775</v>
      </c>
      <c r="F62" s="13">
        <f>tblBudget[[#This Row],[Target Annual]]/12</f>
        <v>-2731.25</v>
      </c>
      <c r="G62" s="13">
        <f>tblBudget[[#This Row],[Target Annual]]-tblBudget[[#This Row],[YTD]]</f>
        <v>-32775</v>
      </c>
      <c r="H62" s="13">
        <v>-14250</v>
      </c>
      <c r="I62" s="13" t="str">
        <f>VLOOKUP(tblBudget[[#This Row],[Category]],tblCategories[],4,FALSE)</f>
        <v>Low</v>
      </c>
      <c r="J62" s="32">
        <f>VLOOKUP(tblBudget[[#This Row],[Category]],tblCategories[],5,FALSE)</f>
        <v>1</v>
      </c>
      <c r="L62" s="13" t="s">
        <v>122</v>
      </c>
    </row>
    <row r="63" spans="1:12" x14ac:dyDescent="0.25">
      <c r="A63" t="s">
        <v>64</v>
      </c>
      <c r="B63" t="s">
        <v>10</v>
      </c>
      <c r="C63" s="13">
        <f>IF(NOT(ISERROR(GETPIVOTDATA("Amount",Summary!$A$8,"Category",tblBudget[[#This Row],[Category]]))),GETPIVOTDATA("Amount",Summary!$A$8,"Category",tblBudget[[#This Row],[Category]]),0)</f>
        <v>0</v>
      </c>
      <c r="D6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3" s="13">
        <v>-1050</v>
      </c>
      <c r="F63" s="13">
        <f>tblBudget[[#This Row],[Target Annual]]/12</f>
        <v>-87.5</v>
      </c>
      <c r="G63" s="13">
        <f>tblBudget[[#This Row],[Target Annual]]-tblBudget[[#This Row],[YTD]]</f>
        <v>-1050</v>
      </c>
      <c r="H63" s="13">
        <v>-225</v>
      </c>
      <c r="I63" s="13" t="str">
        <f>VLOOKUP(tblBudget[[#This Row],[Category]],tblCategories[],4,FALSE)</f>
        <v>Low</v>
      </c>
      <c r="J63" s="32">
        <f>VLOOKUP(tblBudget[[#This Row],[Category]],tblCategories[],5,FALSE)</f>
        <v>1</v>
      </c>
      <c r="K63" t="s">
        <v>205</v>
      </c>
      <c r="L63" s="13" t="s">
        <v>122</v>
      </c>
    </row>
    <row r="64" spans="1:12" x14ac:dyDescent="0.25">
      <c r="A64" t="s">
        <v>28</v>
      </c>
      <c r="B64" t="s">
        <v>95</v>
      </c>
      <c r="C64" s="13">
        <f>IF(NOT(ISERROR(GETPIVOTDATA("Amount",Summary!$A$8,"Category",tblBudget[[#This Row],[Category]]))),GETPIVOTDATA("Amount",Summary!$A$8,"Category",tblBudget[[#This Row],[Category]]),0)</f>
        <v>0</v>
      </c>
      <c r="D6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4" s="13">
        <v>0</v>
      </c>
      <c r="F64" s="13">
        <f>tblBudget[[#This Row],[Target Annual]]/12</f>
        <v>0</v>
      </c>
      <c r="G64" s="13">
        <f>tblBudget[[#This Row],[Target Annual]]-tblBudget[[#This Row],[YTD]]</f>
        <v>0</v>
      </c>
      <c r="I64" s="13" t="str">
        <f>VLOOKUP(tblBudget[[#This Row],[Category]],tblCategories[],4,FALSE)</f>
        <v>High</v>
      </c>
      <c r="J64" s="32">
        <f>VLOOKUP(tblBudget[[#This Row],[Category]],tblCategories[],5,FALSE)</f>
        <v>1</v>
      </c>
      <c r="L64" s="13" t="s">
        <v>403</v>
      </c>
    </row>
    <row r="65" spans="1:12" x14ac:dyDescent="0.25">
      <c r="A65" t="s">
        <v>134</v>
      </c>
      <c r="B65" t="s">
        <v>105</v>
      </c>
      <c r="C65" s="13">
        <f>IF(NOT(ISERROR(GETPIVOTDATA("Amount",Summary!$A$8,"Category",tblBudget[[#This Row],[Category]]))),GETPIVOTDATA("Amount",Summary!$A$8,"Category",tblBudget[[#This Row],[Category]]),0)</f>
        <v>0</v>
      </c>
      <c r="D6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5" s="13">
        <v>0</v>
      </c>
      <c r="F65" s="13">
        <f>tblBudget[[#This Row],[Target Annual]]/12</f>
        <v>0</v>
      </c>
      <c r="G65" s="13">
        <f>tblBudget[[#This Row],[Target Annual]]-tblBudget[[#This Row],[YTD]]</f>
        <v>0</v>
      </c>
      <c r="H65" s="13">
        <v>0</v>
      </c>
      <c r="I65" s="13" t="str">
        <f>VLOOKUP(tblBudget[[#This Row],[Category]],tblCategories[],4,FALSE)</f>
        <v>High</v>
      </c>
      <c r="J65" s="32">
        <f>VLOOKUP(tblBudget[[#This Row],[Category]],tblCategories[],5,FALSE)</f>
        <v>1</v>
      </c>
      <c r="L65" s="13" t="s">
        <v>402</v>
      </c>
    </row>
    <row r="66" spans="1:12" x14ac:dyDescent="0.25">
      <c r="A66" t="s">
        <v>49</v>
      </c>
      <c r="B66" t="s">
        <v>92</v>
      </c>
      <c r="C66" s="13">
        <f>IF(NOT(ISERROR(GETPIVOTDATA("Amount",Summary!$A$8,"Category",tblBudget[[#This Row],[Category]]))),GETPIVOTDATA("Amount",Summary!$A$8,"Category",tblBudget[[#This Row],[Category]]),0)</f>
        <v>0</v>
      </c>
      <c r="D6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6" s="13">
        <f>tblBudget[[#This Row],[Target Monthly]]*12</f>
        <v>1200</v>
      </c>
      <c r="F66" s="13">
        <v>100</v>
      </c>
      <c r="G66" s="13">
        <f>tblBudget[[#This Row],[Target Annual]]-tblBudget[[#This Row],[YTD]]</f>
        <v>1200</v>
      </c>
      <c r="H66" s="13">
        <v>0</v>
      </c>
      <c r="I66" s="13" t="str">
        <f>VLOOKUP(tblBudget[[#This Row],[Category]],tblCategories[],4,FALSE)</f>
        <v>Low</v>
      </c>
      <c r="J66" s="32">
        <f>VLOOKUP(tblBudget[[#This Row],[Category]],tblCategories[],5,FALSE)</f>
        <v>12</v>
      </c>
      <c r="L66" s="13" t="s">
        <v>92</v>
      </c>
    </row>
    <row r="67" spans="1:12" x14ac:dyDescent="0.25">
      <c r="A67" t="s">
        <v>71</v>
      </c>
      <c r="B67" t="s">
        <v>92</v>
      </c>
      <c r="C67" s="13">
        <f>IF(NOT(ISERROR(GETPIVOTDATA("Amount",Summary!$A$8,"Category",tblBudget[[#This Row],[Category]]))),GETPIVOTDATA("Amount",Summary!$A$8,"Category",tblBudget[[#This Row],[Category]]),0)</f>
        <v>0</v>
      </c>
      <c r="D6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7" s="13">
        <f>tblBudget[[#This Row],[Target Monthly]]*12</f>
        <v>2400</v>
      </c>
      <c r="F67" s="13">
        <v>200</v>
      </c>
      <c r="G67" s="13">
        <f>tblBudget[[#This Row],[Target Annual]]-tblBudget[[#This Row],[YTD]]</f>
        <v>2400</v>
      </c>
      <c r="I67" s="13" t="str">
        <f>VLOOKUP(tblBudget[[#This Row],[Category]],tblCategories[],4,FALSE)</f>
        <v>Low</v>
      </c>
      <c r="J67" s="32">
        <f>VLOOKUP(tblBudget[[#This Row],[Category]],tblCategories[],5,FALSE)</f>
        <v>12</v>
      </c>
      <c r="L67" s="13" t="s">
        <v>92</v>
      </c>
    </row>
    <row r="68" spans="1:12" x14ac:dyDescent="0.25">
      <c r="A68" t="s">
        <v>30</v>
      </c>
      <c r="B68" t="s">
        <v>92</v>
      </c>
      <c r="C68" s="13">
        <f>IF(NOT(ISERROR(GETPIVOTDATA("Amount",Summary!$A$8,"Category",tblBudget[[#This Row],[Category]]))),GETPIVOTDATA("Amount",Summary!$A$8,"Category",tblBudget[[#This Row],[Category]]),0)</f>
        <v>0</v>
      </c>
      <c r="D6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8" s="13">
        <f>tblBudget[[#This Row],[Target Monthly]]*12</f>
        <v>131244</v>
      </c>
      <c r="F68" s="13">
        <v>10937</v>
      </c>
      <c r="G68" s="13">
        <f>tblBudget[[#This Row],[Target Annual]]-tblBudget[[#This Row],[YTD]]</f>
        <v>131244</v>
      </c>
      <c r="H68" s="13">
        <f>tblBudget[[#This Row],[Remaining (annual)]]</f>
        <v>131244</v>
      </c>
      <c r="I68" s="13" t="str">
        <f>VLOOKUP(tblBudget[[#This Row],[Category]],tblCategories[],4,FALSE)</f>
        <v>Low</v>
      </c>
      <c r="J68" s="32">
        <f>VLOOKUP(tblBudget[[#This Row],[Category]],tblCategories[],5,FALSE)</f>
        <v>12</v>
      </c>
      <c r="L68" s="13" t="s">
        <v>92</v>
      </c>
    </row>
    <row r="69" spans="1:12" x14ac:dyDescent="0.25">
      <c r="A69" t="s">
        <v>62</v>
      </c>
      <c r="B69" t="s">
        <v>92</v>
      </c>
      <c r="C69" s="13">
        <f>IF(NOT(ISERROR(GETPIVOTDATA("Amount",Summary!$A$8,"Category",tblBudget[[#This Row],[Category]]))),GETPIVOTDATA("Amount",Summary!$A$8,"Category",tblBudget[[#This Row],[Category]]),0)</f>
        <v>0</v>
      </c>
      <c r="D6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69" s="13">
        <f>tblBudget[[#This Row],[Target Monthly]]*12</f>
        <v>27600</v>
      </c>
      <c r="F69" s="13">
        <v>2300</v>
      </c>
      <c r="G69" s="13">
        <f>tblBudget[[#This Row],[Target Annual]]-tblBudget[[#This Row],[YTD]]</f>
        <v>27600</v>
      </c>
      <c r="H69" s="13">
        <f>tblBudget[[#This Row],[Remaining (annual)]]</f>
        <v>27600</v>
      </c>
      <c r="I69" s="13" t="str">
        <f>VLOOKUP(tblBudget[[#This Row],[Category]],tblCategories[],4,FALSE)</f>
        <v>Low</v>
      </c>
      <c r="J69" s="32">
        <f>VLOOKUP(tblBudget[[#This Row],[Category]],tblCategories[],5,FALSE)</f>
        <v>12</v>
      </c>
      <c r="K69" t="s">
        <v>172</v>
      </c>
      <c r="L69" s="13" t="s">
        <v>92</v>
      </c>
    </row>
    <row r="70" spans="1:12" x14ac:dyDescent="0.25">
      <c r="A70" t="s">
        <v>44</v>
      </c>
      <c r="B70" t="s">
        <v>117</v>
      </c>
      <c r="C70" s="13">
        <f>IF(NOT(ISERROR(GETPIVOTDATA("Amount",Summary!$A$8,"Category",tblBudget[[#This Row],[Category]]))),GETPIVOTDATA("Amount",Summary!$A$8,"Category",tblBudget[[#This Row],[Category]]),0)</f>
        <v>-1194.28</v>
      </c>
      <c r="D7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0" s="13">
        <v>-520</v>
      </c>
      <c r="F70" s="13">
        <f>tblBudget[[#This Row],[Target Annual]]/12</f>
        <v>-43.333333333333336</v>
      </c>
      <c r="G70" s="13">
        <f>tblBudget[[#This Row],[Target Annual]]-tblBudget[[#This Row],[YTD]]</f>
        <v>674.28</v>
      </c>
      <c r="H70" s="13">
        <f>tblBudget[[#This Row],[Remaining (annual)]]</f>
        <v>674.28</v>
      </c>
      <c r="I70" s="13" t="str">
        <f>VLOOKUP(tblBudget[[#This Row],[Category]],tblCategories[],4,FALSE)</f>
        <v>Low</v>
      </c>
      <c r="J70" s="32">
        <f>VLOOKUP(tblBudget[[#This Row],[Category]],tblCategories[],5,FALSE)</f>
        <v>12</v>
      </c>
      <c r="L70" s="13" t="s">
        <v>122</v>
      </c>
    </row>
    <row r="71" spans="1:12" x14ac:dyDescent="0.25">
      <c r="A71" t="s">
        <v>15</v>
      </c>
      <c r="B71" t="s">
        <v>13</v>
      </c>
      <c r="C71" s="13">
        <f>IF(NOT(ISERROR(GETPIVOTDATA("Amount",Summary!$A$8,"Category",tblBudget[[#This Row],[Category]]))),GETPIVOTDATA("Amount",Summary!$A$8,"Category",tblBudget[[#This Row],[Category]]),0)</f>
        <v>-147</v>
      </c>
      <c r="D7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1" s="13">
        <f>tblBudget[[#This Row],[Target Monthly]]*12</f>
        <v>-960</v>
      </c>
      <c r="F71" s="13">
        <v>-80</v>
      </c>
      <c r="G71" s="13">
        <f>tblBudget[[#This Row],[Target Annual]]-tblBudget[[#This Row],[YTD]]</f>
        <v>-813</v>
      </c>
      <c r="H71" s="13">
        <f>tblBudget[[#This Row],[Remaining (annual)]]</f>
        <v>-813</v>
      </c>
      <c r="I71" s="13" t="str">
        <f>VLOOKUP(tblBudget[[#This Row],[Category]],tblCategories[],4,FALSE)</f>
        <v>Low</v>
      </c>
      <c r="J71" s="32">
        <f>VLOOKUP(tblBudget[[#This Row],[Category]],tblCategories[],5,FALSE)</f>
        <v>12</v>
      </c>
      <c r="L71" s="13" t="s">
        <v>122</v>
      </c>
    </row>
    <row r="72" spans="1:12" x14ac:dyDescent="0.25">
      <c r="A72" t="s">
        <v>23</v>
      </c>
      <c r="B72" t="s">
        <v>101</v>
      </c>
      <c r="C72" s="13">
        <f>IF(NOT(ISERROR(GETPIVOTDATA("Amount",Summary!$A$8,"Category",tblBudget[[#This Row],[Category]]))),GETPIVOTDATA("Amount",Summary!$A$8,"Category",tblBudget[[#This Row],[Category]]),0)</f>
        <v>0</v>
      </c>
      <c r="D7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2" s="13">
        <f>tblBudget[[#This Row],[Target Monthly]]*12</f>
        <v>0</v>
      </c>
      <c r="F72" s="13">
        <v>0</v>
      </c>
      <c r="G72" s="13">
        <f>tblBudget[[#This Row],[Target Annual]]-tblBudget[[#This Row],[YTD]]</f>
        <v>0</v>
      </c>
      <c r="H72" s="13">
        <f>tblBudget[[#This Row],[Remaining (annual)]]</f>
        <v>0</v>
      </c>
      <c r="I72" s="13" t="str">
        <f>VLOOKUP(tblBudget[[#This Row],[Category]],tblCategories[],4,FALSE)</f>
        <v>Low</v>
      </c>
      <c r="J72" s="32">
        <f>VLOOKUP(tblBudget[[#This Row],[Category]],tblCategories[],5,FALSE)</f>
        <v>12</v>
      </c>
      <c r="L72" s="13" t="s">
        <v>122</v>
      </c>
    </row>
    <row r="73" spans="1:12" x14ac:dyDescent="0.25">
      <c r="A73" t="s">
        <v>20</v>
      </c>
      <c r="B73" t="s">
        <v>10</v>
      </c>
      <c r="C73" s="13">
        <f>IF(NOT(ISERROR(GETPIVOTDATA("Amount",Summary!$A$8,"Category",tblBudget[[#This Row],[Category]]))),GETPIVOTDATA("Amount",Summary!$A$8,"Category",tblBudget[[#This Row],[Category]]),0)</f>
        <v>0</v>
      </c>
      <c r="D7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3" s="13">
        <f>tblBudget[[#This Row],[Target Monthly]]*12</f>
        <v>-3856.44</v>
      </c>
      <c r="F73" s="13">
        <v>-321.37</v>
      </c>
      <c r="G73" s="13">
        <f>tblBudget[[#This Row],[Target Annual]]-tblBudget[[#This Row],[YTD]]</f>
        <v>-3856.44</v>
      </c>
      <c r="H73" s="13">
        <f>tblBudget[[#This Row],[Remaining (annual)]]</f>
        <v>-3856.44</v>
      </c>
      <c r="I73" s="13" t="str">
        <f>VLOOKUP(tblBudget[[#This Row],[Category]],tblCategories[],4,FALSE)</f>
        <v>Low</v>
      </c>
      <c r="J73" s="32">
        <f>VLOOKUP(tblBudget[[#This Row],[Category]],tblCategories[],5,FALSE)</f>
        <v>12</v>
      </c>
      <c r="L73" s="13" t="s">
        <v>122</v>
      </c>
    </row>
    <row r="74" spans="1:12" x14ac:dyDescent="0.25">
      <c r="A74" t="s">
        <v>14</v>
      </c>
      <c r="B74" t="s">
        <v>117</v>
      </c>
      <c r="C74" s="13">
        <f>IF(NOT(ISERROR(GETPIVOTDATA("Amount",Summary!$A$8,"Category",tblBudget[[#This Row],[Category]]))),GETPIVOTDATA("Amount",Summary!$A$8,"Category",tblBudget[[#This Row],[Category]]),0)</f>
        <v>0</v>
      </c>
      <c r="D7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4" s="13">
        <f>tblBudget[[#This Row],[Target Monthly]]*12</f>
        <v>-1800</v>
      </c>
      <c r="F74" s="13">
        <v>-150</v>
      </c>
      <c r="G74" s="13">
        <f>tblBudget[[#This Row],[Target Annual]]-tblBudget[[#This Row],[YTD]]</f>
        <v>-1800</v>
      </c>
      <c r="H74" s="13">
        <f>tblBudget[[#This Row],[Remaining (annual)]]</f>
        <v>-1800</v>
      </c>
      <c r="I74" s="13" t="str">
        <f>VLOOKUP(tblBudget[[#This Row],[Category]],tblCategories[],4,FALSE)</f>
        <v>Low</v>
      </c>
      <c r="J74" s="32">
        <f>VLOOKUP(tblBudget[[#This Row],[Category]],tblCategories[],5,FALSE)</f>
        <v>12</v>
      </c>
      <c r="L74" s="13" t="s">
        <v>122</v>
      </c>
    </row>
    <row r="75" spans="1:12" x14ac:dyDescent="0.25">
      <c r="A75" t="s">
        <v>51</v>
      </c>
      <c r="B75" t="s">
        <v>118</v>
      </c>
      <c r="C75" s="13">
        <f>IF(NOT(ISERROR(GETPIVOTDATA("Amount",Summary!$A$8,"Category",tblBudget[[#This Row],[Category]]))),GETPIVOTDATA("Amount",Summary!$A$8,"Category",tblBudget[[#This Row],[Category]]),0)</f>
        <v>0</v>
      </c>
      <c r="D7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5" s="13">
        <v>-100</v>
      </c>
      <c r="F75" s="13">
        <f>tblBudget[[#This Row],[Target Annual]]/12</f>
        <v>-8.3333333333333339</v>
      </c>
      <c r="G75" s="13">
        <f>tblBudget[[#This Row],[Target Annual]]-tblBudget[[#This Row],[YTD]]</f>
        <v>-100</v>
      </c>
      <c r="H75" s="13">
        <v>0</v>
      </c>
      <c r="I75" s="13" t="str">
        <f>VLOOKUP(tblBudget[[#This Row],[Category]],tblCategories[],4,FALSE)</f>
        <v>Low</v>
      </c>
      <c r="J75" s="32">
        <f>VLOOKUP(tblBudget[[#This Row],[Category]],tblCategories[],5,FALSE)</f>
        <v>12</v>
      </c>
      <c r="L75" s="13" t="s">
        <v>122</v>
      </c>
    </row>
    <row r="76" spans="1:12" x14ac:dyDescent="0.25">
      <c r="A76" t="s">
        <v>91</v>
      </c>
      <c r="B76" t="s">
        <v>13</v>
      </c>
      <c r="C76" s="13">
        <f>IF(NOT(ISERROR(GETPIVOTDATA("Amount",Summary!$A$8,"Category",tblBudget[[#This Row],[Category]]))),GETPIVOTDATA("Amount",Summary!$A$8,"Category",tblBudget[[#This Row],[Category]]),0)</f>
        <v>-78.650000000000006</v>
      </c>
      <c r="D7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6" s="13">
        <f>tblBudget[[#This Row],[Target Monthly]]*12</f>
        <v>-240</v>
      </c>
      <c r="F76" s="13">
        <v>-20</v>
      </c>
      <c r="G76" s="13">
        <f>tblBudget[[#This Row],[Target Annual]]-tblBudget[[#This Row],[YTD]]</f>
        <v>-161.35</v>
      </c>
      <c r="H76" s="13">
        <f>tblBudget[[#This Row],[Remaining (annual)]]</f>
        <v>-161.35</v>
      </c>
      <c r="I76" s="13" t="str">
        <f>VLOOKUP(tblBudget[[#This Row],[Category]],tblCategories[],4,FALSE)</f>
        <v>Low</v>
      </c>
      <c r="J76" s="32">
        <f>VLOOKUP(tblBudget[[#This Row],[Category]],tblCategories[],5,FALSE)</f>
        <v>12</v>
      </c>
      <c r="L76" s="13" t="s">
        <v>122</v>
      </c>
    </row>
    <row r="77" spans="1:12" x14ac:dyDescent="0.25">
      <c r="A77" t="s">
        <v>177</v>
      </c>
      <c r="B77" t="s">
        <v>10</v>
      </c>
      <c r="C77" s="13">
        <f>IF(NOT(ISERROR(GETPIVOTDATA("Amount",Summary!$A$8,"Category",tblBudget[[#This Row],[Category]]))),GETPIVOTDATA("Amount",Summary!$A$8,"Category",tblBudget[[#This Row],[Category]]),0)</f>
        <v>0</v>
      </c>
      <c r="D7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7" s="13">
        <f>tblBudget[[#This Row],[Target Monthly]]*12</f>
        <v>-60</v>
      </c>
      <c r="F77" s="13">
        <v>-5</v>
      </c>
      <c r="G77" s="13">
        <f>tblBudget[[#This Row],[Target Annual]]-tblBudget[[#This Row],[YTD]]</f>
        <v>-60</v>
      </c>
      <c r="H77" s="13">
        <v>-30</v>
      </c>
      <c r="I77" s="13" t="str">
        <f>VLOOKUP(tblBudget[[#This Row],[Category]],tblCategories[],4,FALSE)</f>
        <v>Low</v>
      </c>
      <c r="J77" s="32">
        <f>VLOOKUP(tblBudget[[#This Row],[Category]],tblCategories[],5,FALSE)</f>
        <v>12</v>
      </c>
      <c r="L77" s="13" t="s">
        <v>122</v>
      </c>
    </row>
    <row r="78" spans="1:12" x14ac:dyDescent="0.25">
      <c r="A78" t="s">
        <v>21</v>
      </c>
      <c r="B78" t="s">
        <v>80</v>
      </c>
      <c r="C78" s="13">
        <f>IF(NOT(ISERROR(GETPIVOTDATA("Amount",Summary!$A$8,"Category",tblBudget[[#This Row],[Category]]))),GETPIVOTDATA("Amount",Summary!$A$8,"Category",tblBudget[[#This Row],[Category]]),0)</f>
        <v>-12.5</v>
      </c>
      <c r="D7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8" s="13">
        <f>tblBudget[[#This Row],[Target Monthly]]*12</f>
        <v>-240</v>
      </c>
      <c r="F78" s="13">
        <v>-20</v>
      </c>
      <c r="G78" s="13">
        <f>tblBudget[[#This Row],[Target Annual]]-tblBudget[[#This Row],[YTD]]</f>
        <v>-227.5</v>
      </c>
      <c r="H78" s="13">
        <f>-100</f>
        <v>-100</v>
      </c>
      <c r="I78" s="13" t="str">
        <f>VLOOKUP(tblBudget[[#This Row],[Category]],tblCategories[],4,FALSE)</f>
        <v>Low</v>
      </c>
      <c r="J78" s="32">
        <f>VLOOKUP(tblBudget[[#This Row],[Category]],tblCategories[],5,FALSE)</f>
        <v>12</v>
      </c>
      <c r="L78" s="13" t="s">
        <v>122</v>
      </c>
    </row>
    <row r="79" spans="1:12" x14ac:dyDescent="0.25">
      <c r="A79" t="s">
        <v>291</v>
      </c>
      <c r="B79" t="s">
        <v>94</v>
      </c>
      <c r="C79" s="13">
        <f>IF(NOT(ISERROR(GETPIVOTDATA("Amount",Summary!$A$8,"Category",tblBudget[[#This Row],[Category]]))),GETPIVOTDATA("Amount",Summary!$A$8,"Category",tblBudget[[#This Row],[Category]]),0)</f>
        <v>-277.46000000000004</v>
      </c>
      <c r="D7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79" s="13">
        <f>tblBudget[[#This Row],[Target Monthly]]*12</f>
        <v>-900</v>
      </c>
      <c r="F79" s="13">
        <v>-75</v>
      </c>
      <c r="G79" s="13">
        <f>tblBudget[[#This Row],[Target Annual]]-tblBudget[[#This Row],[YTD]]</f>
        <v>-622.54</v>
      </c>
      <c r="H79" s="13">
        <f>tblBudget[[#This Row],[Remaining (annual)]]</f>
        <v>-622.54</v>
      </c>
      <c r="I79" s="13" t="str">
        <f>VLOOKUP(tblBudget[[#This Row],[Category]],tblCategories[],4,FALSE)</f>
        <v>Low</v>
      </c>
      <c r="J79" s="32">
        <f>VLOOKUP(tblBudget[[#This Row],[Category]],tblCategories[],5,FALSE)</f>
        <v>12</v>
      </c>
      <c r="L79" s="13" t="s">
        <v>122</v>
      </c>
    </row>
    <row r="80" spans="1:12" x14ac:dyDescent="0.25">
      <c r="A80" t="s">
        <v>41</v>
      </c>
      <c r="B80" t="s">
        <v>100</v>
      </c>
      <c r="C80" s="13">
        <f>IF(NOT(ISERROR(GETPIVOTDATA("Amount",Summary!$A$8,"Category",tblBudget[[#This Row],[Category]]))),GETPIVOTDATA("Amount",Summary!$A$8,"Category",tblBudget[[#This Row],[Category]]),0)</f>
        <v>-74.699999999999989</v>
      </c>
      <c r="D8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0" s="13">
        <f>tblBudget[[#This Row],[Target Monthly]]*12</f>
        <v>-60</v>
      </c>
      <c r="F80" s="13">
        <v>-5</v>
      </c>
      <c r="G80" s="13">
        <f>tblBudget[[#This Row],[Target Annual]]-tblBudget[[#This Row],[YTD]]</f>
        <v>14.699999999999989</v>
      </c>
      <c r="H80" s="13">
        <v>-20</v>
      </c>
      <c r="I80" s="13" t="str">
        <f>VLOOKUP(tblBudget[[#This Row],[Category]],tblCategories[],4,FALSE)</f>
        <v>Low</v>
      </c>
      <c r="J80" s="32">
        <f>VLOOKUP(tblBudget[[#This Row],[Category]],tblCategories[],5,FALSE)</f>
        <v>12</v>
      </c>
      <c r="L80" s="13" t="s">
        <v>122</v>
      </c>
    </row>
    <row r="81" spans="1:12" x14ac:dyDescent="0.25">
      <c r="A81" t="s">
        <v>18</v>
      </c>
      <c r="B81" t="s">
        <v>55</v>
      </c>
      <c r="C81" s="13">
        <f>IF(NOT(ISERROR(GETPIVOTDATA("Amount",Summary!$A$8,"Category",tblBudget[[#This Row],[Category]]))),GETPIVOTDATA("Amount",Summary!$A$8,"Category",tblBudget[[#This Row],[Category]]),0)</f>
        <v>0</v>
      </c>
      <c r="D8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1" s="13">
        <f>tblBudget[[#This Row],[Target Monthly]]*12</f>
        <v>0</v>
      </c>
      <c r="F81" s="13">
        <v>0</v>
      </c>
      <c r="G81" s="13">
        <f>tblBudget[[#This Row],[Target Annual]]-tblBudget[[#This Row],[YTD]]</f>
        <v>0</v>
      </c>
      <c r="H81" s="13">
        <f>tblBudget[[#This Row],[Remaining (annual)]]</f>
        <v>0</v>
      </c>
      <c r="I81" s="13" t="str">
        <f>VLOOKUP(tblBudget[[#This Row],[Category]],tblCategories[],4,FALSE)</f>
        <v>NA</v>
      </c>
      <c r="J81" s="32">
        <f>VLOOKUP(tblBudget[[#This Row],[Category]],tblCategories[],5,FALSE)</f>
        <v>12</v>
      </c>
      <c r="L81" s="13" t="s">
        <v>122</v>
      </c>
    </row>
    <row r="82" spans="1:12" x14ac:dyDescent="0.25">
      <c r="A82" t="s">
        <v>47</v>
      </c>
      <c r="B82" t="s">
        <v>117</v>
      </c>
      <c r="C82" s="13">
        <f>IF(NOT(ISERROR(GETPIVOTDATA("Amount",Summary!$A$8,"Category",tblBudget[[#This Row],[Category]]))),GETPIVOTDATA("Amount",Summary!$A$8,"Category",tblBudget[[#This Row],[Category]]),0)</f>
        <v>0</v>
      </c>
      <c r="D8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2" s="13">
        <f>tblBudget[[#This Row],[Target Monthly]]*12</f>
        <v>-4800</v>
      </c>
      <c r="F82" s="13">
        <v>-400</v>
      </c>
      <c r="G82" s="13">
        <f>tblBudget[[#This Row],[Target Annual]]-tblBudget[[#This Row],[YTD]]</f>
        <v>-4800</v>
      </c>
      <c r="H82" s="13">
        <f>tblBudget[[#This Row],[Remaining (annual)]]</f>
        <v>-4800</v>
      </c>
      <c r="I82" s="13" t="str">
        <f>VLOOKUP(tblBudget[[#This Row],[Category]],tblCategories[],4,FALSE)</f>
        <v>Low</v>
      </c>
      <c r="J82" s="32">
        <f>VLOOKUP(tblBudget[[#This Row],[Category]],tblCategories[],5,FALSE)</f>
        <v>12</v>
      </c>
      <c r="L82" s="13" t="s">
        <v>122</v>
      </c>
    </row>
    <row r="83" spans="1:12" x14ac:dyDescent="0.25">
      <c r="A83" t="s">
        <v>7</v>
      </c>
      <c r="B83" t="s">
        <v>104</v>
      </c>
      <c r="C83" s="13">
        <f>IF(NOT(ISERROR(GETPIVOTDATA("Amount",Summary!$A$8,"Category",tblBudget[[#This Row],[Category]]))),GETPIVOTDATA("Amount",Summary!$A$8,"Category",tblBudget[[#This Row],[Category]]),0)</f>
        <v>-709.56000000000017</v>
      </c>
      <c r="D8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3" s="13">
        <f>tblBudget[[#This Row],[Target Monthly]]*12</f>
        <v>-3000</v>
      </c>
      <c r="F83" s="13">
        <v>-250</v>
      </c>
      <c r="G83" s="13">
        <f>tblBudget[[#This Row],[Target Annual]]-tblBudget[[#This Row],[YTD]]</f>
        <v>-2290.4399999999996</v>
      </c>
      <c r="H83" s="13">
        <f>tblBudget[[#This Row],[Remaining (annual)]]</f>
        <v>-2290.4399999999996</v>
      </c>
      <c r="I83" s="13" t="str">
        <f>VLOOKUP(tblBudget[[#This Row],[Category]],tblCategories[],4,FALSE)</f>
        <v>Low</v>
      </c>
      <c r="J83" s="32">
        <f>VLOOKUP(tblBudget[[#This Row],[Category]],tblCategories[],5,FALSE)</f>
        <v>12</v>
      </c>
      <c r="L83" s="13" t="s">
        <v>122</v>
      </c>
    </row>
    <row r="84" spans="1:12" x14ac:dyDescent="0.25">
      <c r="A84" t="s">
        <v>83</v>
      </c>
      <c r="B84" t="s">
        <v>120</v>
      </c>
      <c r="C84" s="13">
        <f>IF(NOT(ISERROR(GETPIVOTDATA("Amount",Summary!$A$8,"Category",tblBudget[[#This Row],[Category]]))),GETPIVOTDATA("Amount",Summary!$A$8,"Category",tblBudget[[#This Row],[Category]]),0)</f>
        <v>-9.31</v>
      </c>
      <c r="D8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4" s="13">
        <f>tblBudget[[#This Row],[Target Monthly]]*12</f>
        <v>-1020</v>
      </c>
      <c r="F84" s="13">
        <v>-85</v>
      </c>
      <c r="G84" s="13">
        <f>tblBudget[[#This Row],[Target Annual]]-tblBudget[[#This Row],[YTD]]</f>
        <v>-1010.69</v>
      </c>
      <c r="H84" s="13">
        <v>-600</v>
      </c>
      <c r="I84" s="13" t="str">
        <f>VLOOKUP(tblBudget[[#This Row],[Category]],tblCategories[],4,FALSE)</f>
        <v>Low</v>
      </c>
      <c r="J84" s="32">
        <f>VLOOKUP(tblBudget[[#This Row],[Category]],tblCategories[],5,FALSE)</f>
        <v>12</v>
      </c>
      <c r="L84" s="13" t="s">
        <v>122</v>
      </c>
    </row>
    <row r="85" spans="1:12" x14ac:dyDescent="0.25">
      <c r="A85" t="s">
        <v>148</v>
      </c>
      <c r="B85" t="s">
        <v>13</v>
      </c>
      <c r="C85" s="13">
        <f>IF(NOT(ISERROR(GETPIVOTDATA("Amount",Summary!$A$8,"Category",tblBudget[[#This Row],[Category]]))),GETPIVOTDATA("Amount",Summary!$A$8,"Category",tblBudget[[#This Row],[Category]]),0)</f>
        <v>-30.31</v>
      </c>
      <c r="D8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5" s="13">
        <f>tblBudget[[#This Row],[Target Monthly]]*12</f>
        <v>-240</v>
      </c>
      <c r="F85" s="13">
        <v>-20</v>
      </c>
      <c r="G85" s="13">
        <f>tblBudget[[#This Row],[Target Annual]]-tblBudget[[#This Row],[YTD]]</f>
        <v>-209.69</v>
      </c>
      <c r="H85" s="13">
        <f>tblBudget[[#This Row],[Remaining (annual)]]</f>
        <v>-209.69</v>
      </c>
      <c r="I85" s="13" t="str">
        <f>VLOOKUP(tblBudget[[#This Row],[Category]],tblCategories[],4,FALSE)</f>
        <v>Low</v>
      </c>
      <c r="J85" s="32">
        <f>VLOOKUP(tblBudget[[#This Row],[Category]],tblCategories[],5,FALSE)</f>
        <v>12</v>
      </c>
      <c r="L85" s="13" t="s">
        <v>122</v>
      </c>
    </row>
    <row r="86" spans="1:12" x14ac:dyDescent="0.25">
      <c r="A86" t="s">
        <v>35</v>
      </c>
      <c r="B86" t="s">
        <v>10</v>
      </c>
      <c r="C86" s="13">
        <f>IF(NOT(ISERROR(GETPIVOTDATA("Amount",Summary!$A$8,"Category",tblBudget[[#This Row],[Category]]))),GETPIVOTDATA("Amount",Summary!$A$8,"Category",tblBudget[[#This Row],[Category]]),0)</f>
        <v>-100.49000000000001</v>
      </c>
      <c r="D8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6" s="13">
        <v>-200</v>
      </c>
      <c r="F86" s="13">
        <f>tblBudget[[#This Row],[Target Annual]]/12</f>
        <v>-16.666666666666668</v>
      </c>
      <c r="G86" s="13">
        <f>tblBudget[[#This Row],[Target Annual]]-tblBudget[[#This Row],[YTD]]</f>
        <v>-99.509999999999991</v>
      </c>
      <c r="H86" s="13">
        <f>tblBudget[[#This Row],[Remaining (annual)]]</f>
        <v>-99.509999999999991</v>
      </c>
      <c r="I86" s="13" t="str">
        <f>VLOOKUP(tblBudget[[#This Row],[Category]],tblCategories[],4,FALSE)</f>
        <v>Low</v>
      </c>
      <c r="J86" s="32">
        <f>VLOOKUP(tblBudget[[#This Row],[Category]],tblCategories[],5,FALSE)</f>
        <v>12</v>
      </c>
      <c r="K86" t="s">
        <v>209</v>
      </c>
      <c r="L86" s="13" t="s">
        <v>122</v>
      </c>
    </row>
    <row r="87" spans="1:12" x14ac:dyDescent="0.25">
      <c r="A87" t="s">
        <v>16</v>
      </c>
      <c r="B87" t="s">
        <v>104</v>
      </c>
      <c r="C87" s="13">
        <f>IF(NOT(ISERROR(GETPIVOTDATA("Amount",Summary!$A$8,"Category",tblBudget[[#This Row],[Category]]))),GETPIVOTDATA("Amount",Summary!$A$8,"Category",tblBudget[[#This Row],[Category]]),0)</f>
        <v>-3321.8</v>
      </c>
      <c r="D8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7" s="13">
        <f>tblBudget[[#This Row],[Target Monthly]]*12</f>
        <v>-9600</v>
      </c>
      <c r="F87" s="13">
        <v>-800</v>
      </c>
      <c r="G87" s="13">
        <f>tblBudget[[#This Row],[Target Annual]]-tblBudget[[#This Row],[YTD]]</f>
        <v>-6278.2</v>
      </c>
      <c r="H87" s="13">
        <f>tblBudget[[#This Row],[Remaining (annual)]]</f>
        <v>-6278.2</v>
      </c>
      <c r="I87" s="13" t="str">
        <f>VLOOKUP(tblBudget[[#This Row],[Category]],tblCategories[],4,FALSE)</f>
        <v>Low</v>
      </c>
      <c r="J87" s="32">
        <f>VLOOKUP(tblBudget[[#This Row],[Category]],tblCategories[],5,FALSE)</f>
        <v>12</v>
      </c>
      <c r="L87" s="13" t="s">
        <v>122</v>
      </c>
    </row>
    <row r="88" spans="1:12" x14ac:dyDescent="0.25">
      <c r="A88" t="s">
        <v>52</v>
      </c>
      <c r="B88" t="s">
        <v>118</v>
      </c>
      <c r="C88" s="13">
        <f>IF(NOT(ISERROR(GETPIVOTDATA("Amount",Summary!$A$8,"Category",tblBudget[[#This Row],[Category]]))),GETPIVOTDATA("Amount",Summary!$A$8,"Category",tblBudget[[#This Row],[Category]]),0)</f>
        <v>-209.1</v>
      </c>
      <c r="D8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8" s="13">
        <f>tblBudget[[#This Row],[Target Monthly]]*12</f>
        <v>-960</v>
      </c>
      <c r="F88" s="13">
        <v>-80</v>
      </c>
      <c r="G88" s="13">
        <f>tblBudget[[#This Row],[Target Annual]]-tblBudget[[#This Row],[YTD]]</f>
        <v>-750.9</v>
      </c>
      <c r="H88" s="13">
        <f>tblBudget[[#This Row],[Remaining (annual)]]</f>
        <v>-750.9</v>
      </c>
      <c r="I88" s="13" t="str">
        <f>VLOOKUP(tblBudget[[#This Row],[Category]],tblCategories[],4,FALSE)</f>
        <v>Low</v>
      </c>
      <c r="J88" s="32">
        <f>VLOOKUP(tblBudget[[#This Row],[Category]],tblCategories[],5,FALSE)</f>
        <v>12</v>
      </c>
      <c r="K88" t="s">
        <v>174</v>
      </c>
      <c r="L88" s="13" t="s">
        <v>122</v>
      </c>
    </row>
    <row r="89" spans="1:12" x14ac:dyDescent="0.25">
      <c r="A89" t="s">
        <v>96</v>
      </c>
      <c r="B89" t="s">
        <v>94</v>
      </c>
      <c r="C89" s="13">
        <f>IF(NOT(ISERROR(GETPIVOTDATA("Amount",Summary!$A$8,"Category",tblBudget[[#This Row],[Category]]))),GETPIVOTDATA("Amount",Summary!$A$8,"Category",tblBudget[[#This Row],[Category]]),0)</f>
        <v>0</v>
      </c>
      <c r="D8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89" s="13">
        <f>tblBudget[[#This Row],[Target Monthly]]*12</f>
        <v>0</v>
      </c>
      <c r="F89" s="13">
        <v>0</v>
      </c>
      <c r="G89" s="13">
        <f>tblBudget[[#This Row],[Target Annual]]-tblBudget[[#This Row],[YTD]]</f>
        <v>0</v>
      </c>
      <c r="H89" s="13">
        <f>tblBudget[[#This Row],[Remaining (annual)]]</f>
        <v>0</v>
      </c>
      <c r="I89" s="13" t="str">
        <f>VLOOKUP(tblBudget[[#This Row],[Category]],tblCategories[],4,FALSE)</f>
        <v>Low</v>
      </c>
      <c r="J89" s="32">
        <f>VLOOKUP(tblBudget[[#This Row],[Category]],tblCategories[],5,FALSE)</f>
        <v>12</v>
      </c>
      <c r="L89" s="13" t="s">
        <v>122</v>
      </c>
    </row>
    <row r="90" spans="1:12" x14ac:dyDescent="0.25">
      <c r="A90" t="s">
        <v>67</v>
      </c>
      <c r="B90" t="s">
        <v>120</v>
      </c>
      <c r="C90" s="13">
        <f>IF(NOT(ISERROR(GETPIVOTDATA("Amount",Summary!$A$8,"Category",tblBudget[[#This Row],[Category]]))),GETPIVOTDATA("Amount",Summary!$A$8,"Category",tblBudget[[#This Row],[Category]]),0)</f>
        <v>-10.09</v>
      </c>
      <c r="D9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0" s="13">
        <f>tblBudget[[#This Row],[Target Monthly]]*12</f>
        <v>-120</v>
      </c>
      <c r="F90" s="13">
        <v>-10</v>
      </c>
      <c r="G90" s="13">
        <f>tblBudget[[#This Row],[Target Annual]]-tblBudget[[#This Row],[YTD]]</f>
        <v>-109.91</v>
      </c>
      <c r="H90" s="13">
        <f>tblBudget[[#This Row],[Remaining (annual)]]</f>
        <v>-109.91</v>
      </c>
      <c r="I90" s="13" t="str">
        <f>VLOOKUP(tblBudget[[#This Row],[Category]],tblCategories[],4,FALSE)</f>
        <v>Low</v>
      </c>
      <c r="J90" s="32">
        <f>VLOOKUP(tblBudget[[#This Row],[Category]],tblCategories[],5,FALSE)</f>
        <v>12</v>
      </c>
      <c r="L90" s="13" t="s">
        <v>122</v>
      </c>
    </row>
    <row r="91" spans="1:12" x14ac:dyDescent="0.25">
      <c r="A91" t="s">
        <v>32</v>
      </c>
      <c r="B91" t="s">
        <v>94</v>
      </c>
      <c r="C91" s="13">
        <f>IF(NOT(ISERROR(GETPIVOTDATA("Amount",Summary!$A$8,"Category",tblBudget[[#This Row],[Category]]))),GETPIVOTDATA("Amount",Summary!$A$8,"Category",tblBudget[[#This Row],[Category]]),0)</f>
        <v>-195</v>
      </c>
      <c r="D9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1" s="13">
        <f>tblBudget[[#This Row],[Target Monthly]]*12</f>
        <v>-720</v>
      </c>
      <c r="F91" s="13">
        <v>-60</v>
      </c>
      <c r="G91" s="13">
        <f>tblBudget[[#This Row],[Target Annual]]-tblBudget[[#This Row],[YTD]]</f>
        <v>-525</v>
      </c>
      <c r="H91" s="13">
        <f>tblBudget[[#This Row],[Remaining (annual)]]</f>
        <v>-525</v>
      </c>
      <c r="I91" s="13" t="str">
        <f>VLOOKUP(tblBudget[[#This Row],[Category]],tblCategories[],4,FALSE)</f>
        <v>Low</v>
      </c>
      <c r="J91" s="32">
        <f>VLOOKUP(tblBudget[[#This Row],[Category]],tblCategories[],5,FALSE)</f>
        <v>12</v>
      </c>
      <c r="L91" s="13" t="s">
        <v>122</v>
      </c>
    </row>
    <row r="92" spans="1:12" x14ac:dyDescent="0.25">
      <c r="A92" t="s">
        <v>45</v>
      </c>
      <c r="B92" t="s">
        <v>117</v>
      </c>
      <c r="C92" s="13">
        <f>IF(NOT(ISERROR(GETPIVOTDATA("Amount",Summary!$A$8,"Category",tblBudget[[#This Row],[Category]]))),GETPIVOTDATA("Amount",Summary!$A$8,"Category",tblBudget[[#This Row],[Category]]),0)</f>
        <v>-3048.37</v>
      </c>
      <c r="D9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2" s="13">
        <f>tblBudget[[#This Row],[Target Monthly]]*12</f>
        <v>-6000</v>
      </c>
      <c r="F92" s="13">
        <v>-500</v>
      </c>
      <c r="G92" s="13">
        <f>tblBudget[[#This Row],[Target Annual]]-tblBudget[[#This Row],[YTD]]</f>
        <v>-2951.63</v>
      </c>
      <c r="H92" s="13">
        <f>tblBudget[[#This Row],[Remaining (annual)]]</f>
        <v>-2951.63</v>
      </c>
      <c r="I92" s="13" t="str">
        <f>VLOOKUP(tblBudget[[#This Row],[Category]],tblCategories[],4,FALSE)</f>
        <v>Low</v>
      </c>
      <c r="J92" s="32">
        <f>VLOOKUP(tblBudget[[#This Row],[Category]],tblCategories[],5,FALSE)</f>
        <v>12</v>
      </c>
      <c r="K92" t="s">
        <v>210</v>
      </c>
      <c r="L92" s="13" t="s">
        <v>122</v>
      </c>
    </row>
    <row r="93" spans="1:12" x14ac:dyDescent="0.25">
      <c r="A93" t="s">
        <v>147</v>
      </c>
      <c r="B93" t="s">
        <v>111</v>
      </c>
      <c r="C93" s="13">
        <f>IF(NOT(ISERROR(GETPIVOTDATA("Amount",Summary!$A$8,"Category",tblBudget[[#This Row],[Category]]))),GETPIVOTDATA("Amount",Summary!$A$8,"Category",tblBudget[[#This Row],[Category]]),0)</f>
        <v>0</v>
      </c>
      <c r="D9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3" s="13">
        <f>tblBudget[[#This Row],[Target Monthly]]*12</f>
        <v>0</v>
      </c>
      <c r="F93" s="13">
        <v>0</v>
      </c>
      <c r="G93" s="13">
        <f>tblBudget[[#This Row],[Target Annual]]-tblBudget[[#This Row],[YTD]]</f>
        <v>0</v>
      </c>
      <c r="H93" s="13">
        <f>tblBudget[[#This Row],[Remaining (annual)]]</f>
        <v>0</v>
      </c>
      <c r="I93" s="13" t="str">
        <f>VLOOKUP(tblBudget[[#This Row],[Category]],tblCategories[],4,FALSE)</f>
        <v>Medium</v>
      </c>
      <c r="J93" s="32">
        <f>VLOOKUP(tblBudget[[#This Row],[Category]],tblCategories[],5,FALSE)</f>
        <v>12</v>
      </c>
      <c r="L93" s="13" t="s">
        <v>122</v>
      </c>
    </row>
    <row r="94" spans="1:12" x14ac:dyDescent="0.25">
      <c r="A94" t="s">
        <v>61</v>
      </c>
      <c r="B94" t="s">
        <v>94</v>
      </c>
      <c r="C94" s="13">
        <f>IF(NOT(ISERROR(GETPIVOTDATA("Amount",Summary!$A$8,"Category",tblBudget[[#This Row],[Category]]))),GETPIVOTDATA("Amount",Summary!$A$8,"Category",tblBudget[[#This Row],[Category]]),0)</f>
        <v>-13274.97</v>
      </c>
      <c r="D9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4" s="13">
        <f>tblBudget[[#This Row],[Target Monthly]]*12</f>
        <v>-80400</v>
      </c>
      <c r="F94" s="13">
        <v>-6700</v>
      </c>
      <c r="G94" s="13">
        <f>tblBudget[[#This Row],[Target Annual]]-tblBudget[[#This Row],[YTD]]</f>
        <v>-67125.03</v>
      </c>
      <c r="H94" s="13">
        <f>tblBudget[[#This Row],[Remaining (annual)]]</f>
        <v>-67125.03</v>
      </c>
      <c r="I94" s="13" t="str">
        <f>VLOOKUP(tblBudget[[#This Row],[Category]],tblCategories[],4,FALSE)</f>
        <v>Low</v>
      </c>
      <c r="J94" s="32">
        <f>VLOOKUP(tblBudget[[#This Row],[Category]],tblCategories[],5,FALSE)</f>
        <v>12</v>
      </c>
      <c r="L94" s="13" t="s">
        <v>122</v>
      </c>
    </row>
    <row r="95" spans="1:12" x14ac:dyDescent="0.25">
      <c r="A95" t="s">
        <v>11</v>
      </c>
      <c r="B95" t="s">
        <v>13</v>
      </c>
      <c r="C95" s="13">
        <f>IF(NOT(ISERROR(GETPIVOTDATA("Amount",Summary!$A$8,"Category",tblBudget[[#This Row],[Category]]))),GETPIVOTDATA("Amount",Summary!$A$8,"Category",tblBudget[[#This Row],[Category]]),0)</f>
        <v>-226.74</v>
      </c>
      <c r="D9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5" s="13">
        <f>tblBudget[[#This Row],[Target Monthly]]*12</f>
        <v>-540</v>
      </c>
      <c r="F95" s="13">
        <v>-45</v>
      </c>
      <c r="G95" s="13">
        <f>tblBudget[[#This Row],[Target Annual]]-tblBudget[[#This Row],[YTD]]</f>
        <v>-313.26</v>
      </c>
      <c r="H95" s="13">
        <f>tblBudget[[#This Row],[Remaining (annual)]]</f>
        <v>-313.26</v>
      </c>
      <c r="I95" s="13" t="str">
        <f>VLOOKUP(tblBudget[[#This Row],[Category]],tblCategories[],4,FALSE)</f>
        <v>Low</v>
      </c>
      <c r="J95" s="32">
        <f>VLOOKUP(tblBudget[[#This Row],[Category]],tblCategories[],5,FALSE)</f>
        <v>12</v>
      </c>
      <c r="L95" s="13" t="s">
        <v>122</v>
      </c>
    </row>
    <row r="96" spans="1:12" x14ac:dyDescent="0.25">
      <c r="A96" t="s">
        <v>37</v>
      </c>
      <c r="B96" t="s">
        <v>13</v>
      </c>
      <c r="C96" s="13">
        <f>IF(NOT(ISERROR(GETPIVOTDATA("Amount",Summary!$A$8,"Category",tblBudget[[#This Row],[Category]]))),GETPIVOTDATA("Amount",Summary!$A$8,"Category",tblBudget[[#This Row],[Category]]),0)</f>
        <v>-22.02</v>
      </c>
      <c r="D9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6" s="13">
        <f>tblBudget[[#This Row],[Target Monthly]]*12</f>
        <v>-144</v>
      </c>
      <c r="F96" s="13">
        <v>-12</v>
      </c>
      <c r="G96" s="13">
        <f>tblBudget[[#This Row],[Target Annual]]-tblBudget[[#This Row],[YTD]]</f>
        <v>-121.98</v>
      </c>
      <c r="H96" s="13">
        <f>tblBudget[[#This Row],[Remaining (annual)]]</f>
        <v>-121.98</v>
      </c>
      <c r="I96" s="13" t="str">
        <f>VLOOKUP(tblBudget[[#This Row],[Category]],tblCategories[],4,FALSE)</f>
        <v>Low</v>
      </c>
      <c r="J96" s="32">
        <f>VLOOKUP(tblBudget[[#This Row],[Category]],tblCategories[],5,FALSE)</f>
        <v>12</v>
      </c>
      <c r="L96" s="13" t="s">
        <v>122</v>
      </c>
    </row>
    <row r="97" spans="1:12" x14ac:dyDescent="0.25">
      <c r="A97" t="s">
        <v>39</v>
      </c>
      <c r="B97" t="s">
        <v>10</v>
      </c>
      <c r="C97" s="13">
        <f>IF(NOT(ISERROR(GETPIVOTDATA("Amount",Summary!$A$8,"Category",tblBudget[[#This Row],[Category]]))),GETPIVOTDATA("Amount",Summary!$A$8,"Category",tblBudget[[#This Row],[Category]]),0)</f>
        <v>-13.01</v>
      </c>
      <c r="D9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7" s="13">
        <f>tblBudget[[#This Row],[Target Monthly]]*12</f>
        <v>-120</v>
      </c>
      <c r="F97" s="13">
        <v>-10</v>
      </c>
      <c r="G97" s="13">
        <f>tblBudget[[#This Row],[Target Annual]]-tblBudget[[#This Row],[YTD]]</f>
        <v>-106.99</v>
      </c>
      <c r="H97" s="13">
        <f>tblBudget[[#This Row],[Remaining (annual)]]</f>
        <v>-106.99</v>
      </c>
      <c r="I97" s="13" t="str">
        <f>VLOOKUP(tblBudget[[#This Row],[Category]],tblCategories[],4,FALSE)</f>
        <v>Low</v>
      </c>
      <c r="J97" s="32">
        <f>VLOOKUP(tblBudget[[#This Row],[Category]],tblCategories[],5,FALSE)</f>
        <v>12</v>
      </c>
      <c r="L97" s="13" t="s">
        <v>122</v>
      </c>
    </row>
    <row r="98" spans="1:12" x14ac:dyDescent="0.25">
      <c r="A98" t="s">
        <v>79</v>
      </c>
      <c r="B98" t="s">
        <v>110</v>
      </c>
      <c r="C98" s="13">
        <f>IF(NOT(ISERROR(GETPIVOTDATA("Amount",Summary!$A$8,"Category",tblBudget[[#This Row],[Category]]))),GETPIVOTDATA("Amount",Summary!$A$8,"Category",tblBudget[[#This Row],[Category]]),0)</f>
        <v>-210.04</v>
      </c>
      <c r="D98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8" s="13">
        <f>tblBudget[[#This Row],[Target Monthly]]*12</f>
        <v>-180</v>
      </c>
      <c r="F98" s="13">
        <v>-15</v>
      </c>
      <c r="G98" s="13">
        <f>tblBudget[[#This Row],[Target Annual]]-tblBudget[[#This Row],[YTD]]</f>
        <v>30.039999999999992</v>
      </c>
      <c r="H98" s="13">
        <f>tblBudget[[#This Row],[Remaining (annual)]]</f>
        <v>30.039999999999992</v>
      </c>
      <c r="I98" s="13" t="str">
        <f>VLOOKUP(tblBudget[[#This Row],[Category]],tblCategories[],4,FALSE)</f>
        <v>Low</v>
      </c>
      <c r="J98" s="32">
        <f>VLOOKUP(tblBudget[[#This Row],[Category]],tblCategories[],5,FALSE)</f>
        <v>12</v>
      </c>
      <c r="L98" s="13" t="s">
        <v>122</v>
      </c>
    </row>
    <row r="99" spans="1:12" x14ac:dyDescent="0.25">
      <c r="A99" t="s">
        <v>70</v>
      </c>
      <c r="B99" t="s">
        <v>10</v>
      </c>
      <c r="C99" s="13">
        <f>IF(NOT(ISERROR(GETPIVOTDATA("Amount",Summary!$A$8,"Category",tblBudget[[#This Row],[Category]]))),GETPIVOTDATA("Amount",Summary!$A$8,"Category",tblBudget[[#This Row],[Category]]),0)</f>
        <v>0</v>
      </c>
      <c r="D99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99" s="13">
        <f>tblBudget[[#This Row],[Target Monthly]]*12</f>
        <v>-60</v>
      </c>
      <c r="F99" s="13">
        <v>-5</v>
      </c>
      <c r="G99" s="13">
        <f>tblBudget[[#This Row],[Target Annual]]-tblBudget[[#This Row],[YTD]]</f>
        <v>-60</v>
      </c>
      <c r="H99" s="13">
        <f>tblBudget[[#This Row],[Remaining (annual)]]</f>
        <v>-60</v>
      </c>
      <c r="I99" s="13" t="str">
        <f>VLOOKUP(tblBudget[[#This Row],[Category]],tblCategories[],4,FALSE)</f>
        <v>Low</v>
      </c>
      <c r="J99" s="32">
        <f>VLOOKUP(tblBudget[[#This Row],[Category]],tblCategories[],5,FALSE)</f>
        <v>12</v>
      </c>
      <c r="L99" s="13" t="s">
        <v>122</v>
      </c>
    </row>
    <row r="100" spans="1:12" x14ac:dyDescent="0.25">
      <c r="A100" t="s">
        <v>76</v>
      </c>
      <c r="B100" t="s">
        <v>55</v>
      </c>
      <c r="C100" s="13">
        <f>IF(NOT(ISERROR(GETPIVOTDATA("Amount",Summary!$A$8,"Category",tblBudget[[#This Row],[Category]]))),GETPIVOTDATA("Amount",Summary!$A$8,"Category",tblBudget[[#This Row],[Category]]),0)</f>
        <v>0</v>
      </c>
      <c r="D100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0" s="13">
        <f>tblBudget[[#This Row],[Target Monthly]]*12</f>
        <v>0</v>
      </c>
      <c r="F100" s="13">
        <v>0</v>
      </c>
      <c r="G100" s="13">
        <f>tblBudget[[#This Row],[Target Annual]]-tblBudget[[#This Row],[YTD]]</f>
        <v>0</v>
      </c>
      <c r="H100" s="13">
        <f>tblBudget[[#This Row],[Remaining (annual)]]</f>
        <v>0</v>
      </c>
      <c r="I100" s="13" t="str">
        <f>VLOOKUP(tblBudget[[#This Row],[Category]],tblCategories[],4,FALSE)</f>
        <v>NA</v>
      </c>
      <c r="J100" s="32">
        <f>VLOOKUP(tblBudget[[#This Row],[Category]],tblCategories[],5,FALSE)</f>
        <v>12</v>
      </c>
      <c r="L100" s="13" t="s">
        <v>122</v>
      </c>
    </row>
    <row r="101" spans="1:12" x14ac:dyDescent="0.25">
      <c r="A101" t="s">
        <v>12</v>
      </c>
      <c r="B101" t="s">
        <v>104</v>
      </c>
      <c r="C101" s="13">
        <f>IF(NOT(ISERROR(GETPIVOTDATA("Amount",Summary!$A$8,"Category",tblBudget[[#This Row],[Category]]))),GETPIVOTDATA("Amount",Summary!$A$8,"Category",tblBudget[[#This Row],[Category]]),0)</f>
        <v>-1414.54</v>
      </c>
      <c r="D101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1" s="13">
        <f>tblBudget[[#This Row],[Target Monthly]]*12</f>
        <v>-5100</v>
      </c>
      <c r="F101" s="13">
        <v>-425</v>
      </c>
      <c r="G101" s="13">
        <f>tblBudget[[#This Row],[Target Annual]]-tblBudget[[#This Row],[YTD]]</f>
        <v>-3685.46</v>
      </c>
      <c r="H101" s="13">
        <f>tblBudget[[#This Row],[Remaining (annual)]]</f>
        <v>-3685.46</v>
      </c>
      <c r="I101" s="13" t="str">
        <f>VLOOKUP(tblBudget[[#This Row],[Category]],tblCategories[],4,FALSE)</f>
        <v>Low</v>
      </c>
      <c r="J101" s="32">
        <f>VLOOKUP(tblBudget[[#This Row],[Category]],tblCategories[],5,FALSE)</f>
        <v>12</v>
      </c>
      <c r="L101" s="13" t="s">
        <v>122</v>
      </c>
    </row>
    <row r="102" spans="1:12" x14ac:dyDescent="0.25">
      <c r="A102" t="s">
        <v>99</v>
      </c>
      <c r="B102" t="s">
        <v>94</v>
      </c>
      <c r="C102" s="13">
        <f>IF(NOT(ISERROR(GETPIVOTDATA("Amount",Summary!$A$8,"Category",tblBudget[[#This Row],[Category]]))),GETPIVOTDATA("Amount",Summary!$A$8,"Category",tblBudget[[#This Row],[Category]]),0)</f>
        <v>0</v>
      </c>
      <c r="D102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2" s="13">
        <f>tblBudget[[#This Row],[Target Monthly]]*12</f>
        <v>0</v>
      </c>
      <c r="F102" s="13">
        <v>0</v>
      </c>
      <c r="G102" s="13">
        <f>tblBudget[[#This Row],[Target Annual]]-tblBudget[[#This Row],[YTD]]</f>
        <v>0</v>
      </c>
      <c r="H102" s="13">
        <f>tblBudget[[#This Row],[Remaining (annual)]]</f>
        <v>0</v>
      </c>
      <c r="I102" s="13" t="str">
        <f>VLOOKUP(tblBudget[[#This Row],[Category]],tblCategories[],4,FALSE)</f>
        <v>Low</v>
      </c>
      <c r="J102" s="32">
        <f>VLOOKUP(tblBudget[[#This Row],[Category]],tblCategories[],5,FALSE)</f>
        <v>12</v>
      </c>
      <c r="L102" s="13" t="s">
        <v>122</v>
      </c>
    </row>
    <row r="103" spans="1:12" x14ac:dyDescent="0.25">
      <c r="A103" t="s">
        <v>57</v>
      </c>
      <c r="B103" t="s">
        <v>10</v>
      </c>
      <c r="C103" s="13">
        <f>IF(NOT(ISERROR(GETPIVOTDATA("Amount",Summary!$A$8,"Category",tblBudget[[#This Row],[Category]]))),GETPIVOTDATA("Amount",Summary!$A$8,"Category",tblBudget[[#This Row],[Category]]),0)</f>
        <v>-50</v>
      </c>
      <c r="D103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3" s="13">
        <f>tblBudget[[#This Row],[Target Monthly]]*12</f>
        <v>-300</v>
      </c>
      <c r="F103" s="13">
        <v>-25</v>
      </c>
      <c r="G103" s="13">
        <f>tblBudget[[#This Row],[Target Annual]]-tblBudget[[#This Row],[YTD]]</f>
        <v>-250</v>
      </c>
      <c r="H103" s="13">
        <f>tblBudget[[#This Row],[Remaining (annual)]]</f>
        <v>-250</v>
      </c>
      <c r="I103" s="13" t="str">
        <f>VLOOKUP(tblBudget[[#This Row],[Category]],tblCategories[],4,FALSE)</f>
        <v>Low</v>
      </c>
      <c r="J103" s="32">
        <f>VLOOKUP(tblBudget[[#This Row],[Category]],tblCategories[],5,FALSE)</f>
        <v>12</v>
      </c>
      <c r="L103" s="13" t="s">
        <v>122</v>
      </c>
    </row>
    <row r="104" spans="1:12" x14ac:dyDescent="0.25">
      <c r="A104" t="s">
        <v>42</v>
      </c>
      <c r="B104" t="s">
        <v>117</v>
      </c>
      <c r="C104" s="13">
        <f>IF(NOT(ISERROR(GETPIVOTDATA("Amount",Summary!$A$8,"Category",tblBudget[[#This Row],[Category]]))),GETPIVOTDATA("Amount",Summary!$A$8,"Category",tblBudget[[#This Row],[Category]]),0)</f>
        <v>-64.97</v>
      </c>
      <c r="D104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4" s="13">
        <f>tblBudget[[#This Row],[Target Monthly]]*12</f>
        <v>-900</v>
      </c>
      <c r="F104" s="13">
        <v>-75</v>
      </c>
      <c r="G104" s="13">
        <f>tblBudget[[#This Row],[Target Annual]]-tblBudget[[#This Row],[YTD]]</f>
        <v>-835.03</v>
      </c>
      <c r="H104" s="13">
        <f>tblBudget[[#This Row],[Remaining (annual)]]</f>
        <v>-835.03</v>
      </c>
      <c r="I104" s="13" t="str">
        <f>VLOOKUP(tblBudget[[#This Row],[Category]],tblCategories[],4,FALSE)</f>
        <v>Low</v>
      </c>
      <c r="J104" s="32">
        <f>VLOOKUP(tblBudget[[#This Row],[Category]],tblCategories[],5,FALSE)</f>
        <v>12</v>
      </c>
      <c r="L104" s="13" t="s">
        <v>122</v>
      </c>
    </row>
    <row r="105" spans="1:12" x14ac:dyDescent="0.25">
      <c r="A105" t="s">
        <v>204</v>
      </c>
      <c r="B105" t="s">
        <v>104</v>
      </c>
      <c r="C105" s="13">
        <f>IF(NOT(ISERROR(GETPIVOTDATA("Amount",Summary!$A$8,"Category",tblBudget[[#This Row],[Category]]))),GETPIVOTDATA("Amount",Summary!$A$8,"Category",tblBudget[[#This Row],[Category]]),0)</f>
        <v>0</v>
      </c>
      <c r="D105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5" s="13">
        <f>tblBudget[[#This Row],[Target Monthly]]*12</f>
        <v>-240</v>
      </c>
      <c r="F105" s="13">
        <v>-20</v>
      </c>
      <c r="G105" s="13">
        <f>tblBudget[[#This Row],[Target Annual]]-tblBudget[[#This Row],[YTD]]</f>
        <v>-240</v>
      </c>
      <c r="H105" s="13">
        <f>tblBudget[[#This Row],[Remaining (annual)]]</f>
        <v>-240</v>
      </c>
      <c r="I105" s="13" t="str">
        <f>VLOOKUP(tblBudget[[#This Row],[Category]],tblCategories[],4,FALSE)</f>
        <v>Low</v>
      </c>
      <c r="J105" s="32">
        <f>VLOOKUP(tblBudget[[#This Row],[Category]],tblCategories[],5,FALSE)</f>
        <v>12</v>
      </c>
      <c r="L105" s="13" t="s">
        <v>122</v>
      </c>
    </row>
    <row r="106" spans="1:12" x14ac:dyDescent="0.25">
      <c r="A106" t="s">
        <v>26</v>
      </c>
      <c r="B106" t="s">
        <v>111</v>
      </c>
      <c r="C106" s="13">
        <f>IF(NOT(ISERROR(GETPIVOTDATA("Amount",Summary!$A$8,"Category",tblBudget[[#This Row],[Category]]))),GETPIVOTDATA("Amount",Summary!$A$8,"Category",tblBudget[[#This Row],[Category]]),0)</f>
        <v>0</v>
      </c>
      <c r="D106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6" s="13">
        <f>tblBudget[[#This Row],[Target Monthly]]*12</f>
        <v>-432</v>
      </c>
      <c r="F106" s="13">
        <v>-36</v>
      </c>
      <c r="G106" s="13">
        <f>tblBudget[[#This Row],[Target Annual]]-tblBudget[[#This Row],[YTD]]</f>
        <v>-432</v>
      </c>
      <c r="H106" s="13">
        <f>tblBudget[[#This Row],[Remaining (annual)]]</f>
        <v>-432</v>
      </c>
      <c r="I106" s="13" t="str">
        <f>VLOOKUP(tblBudget[[#This Row],[Category]],tblCategories[],4,FALSE)</f>
        <v>Low</v>
      </c>
      <c r="J106" s="32">
        <f>VLOOKUP(tblBudget[[#This Row],[Category]],tblCategories[],5,FALSE)</f>
        <v>1</v>
      </c>
      <c r="L106" s="13" t="s">
        <v>122</v>
      </c>
    </row>
    <row r="107" spans="1:12" x14ac:dyDescent="0.25">
      <c r="A107" t="s">
        <v>24</v>
      </c>
      <c r="B107" t="s">
        <v>94</v>
      </c>
      <c r="C107" s="13">
        <f>IF(NOT(ISERROR(GETPIVOTDATA("Amount",Summary!$A$8,"Category",tblBudget[[#This Row],[Category]]))),GETPIVOTDATA("Amount",Summary!$A$8,"Category",tblBudget[[#This Row],[Category]]),0)</f>
        <v>-1351.18</v>
      </c>
      <c r="D107" s="13">
        <f>IF(NOT(ISERROR(GETPIVOTDATA("Amount",Summary!$A$8,"Date",cfgBudgetMonth,"Category",tblBudget[[#This Row],[Category]]))),GETPIVOTDATA("Amount",Summary!$A$8,"Date",cfgBudgetMonth,"Category",tblBudget[[#This Row],[Category]]),0)</f>
        <v>0</v>
      </c>
      <c r="E107" s="13">
        <f>tblBudget[[#This Row],[Target Monthly]]*12</f>
        <v>-3600</v>
      </c>
      <c r="F107" s="13">
        <v>-300</v>
      </c>
      <c r="G107" s="13">
        <f>tblBudget[[#This Row],[Target Annual]]-tblBudget[[#This Row],[YTD]]</f>
        <v>-2248.8199999999997</v>
      </c>
      <c r="H107" s="13">
        <f>tblBudget[[#This Row],[Remaining (annual)]]</f>
        <v>-2248.8199999999997</v>
      </c>
      <c r="I107" s="13" t="str">
        <f>VLOOKUP(tblBudget[[#This Row],[Category]],tblCategories[],4,FALSE)</f>
        <v>Low</v>
      </c>
      <c r="J107" s="32">
        <f>VLOOKUP(tblBudget[[#This Row],[Category]],tblCategories[],5,FALSE)</f>
        <v>12</v>
      </c>
      <c r="L107" s="13" t="s">
        <v>122</v>
      </c>
    </row>
    <row r="108" spans="1:12" x14ac:dyDescent="0.25">
      <c r="A108" s="19"/>
      <c r="B108" s="19"/>
      <c r="C108" s="20">
        <f>SUBTOTAL(109,tblBudget[YTD])</f>
        <v>-26183.090000000004</v>
      </c>
      <c r="D108" s="20">
        <f>SUBTOTAL(109,tblBudget[Actual Monthly])</f>
        <v>0</v>
      </c>
      <c r="E108" s="20">
        <f>SUBTOTAL(109,tblBudget[Target Annual])</f>
        <v>-27640.440000000002</v>
      </c>
      <c r="F108" s="20">
        <f>SUBTOTAL(109,tblBudget[Target Monthly])</f>
        <v>-2303.3700000000017</v>
      </c>
      <c r="G108" s="20">
        <f>SUBTOTAL(109,tblBudget[Remaining (annual)])</f>
        <v>-1457.3500000000051</v>
      </c>
      <c r="H108" s="20">
        <f>SUBTOTAL(109,tblBudget[Remaining (Calendar)])</f>
        <v>28381.14</v>
      </c>
      <c r="I108" s="20"/>
      <c r="J108" s="20"/>
      <c r="K108" s="19"/>
      <c r="L108" s="19"/>
    </row>
  </sheetData>
  <conditionalFormatting sqref="A2:K107">
    <cfRule type="expression" dxfId="51" priority="1">
      <formula>$A2=$B2</formula>
    </cfRule>
  </conditionalFormatting>
  <pageMargins left="0.7" right="0.7" top="0.75" bottom="0.75" header="0.3" footer="0.3"/>
  <pageSetup orientation="portrait" r:id="rId1"/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5" id="{96777EBF-5715-4FE7-99CC-E1FF3BFDE5F6}">
            <xm:f>VLOOKUP($A2,Categories!$A$2:$F137,5,FALSE)&gt;1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F14:F107 F2:F4</xm:sqref>
        </x14:conditionalFormatting>
        <x14:conditionalFormatting xmlns:xm="http://schemas.microsoft.com/office/excel/2006/main">
          <x14:cfRule type="expression" priority="86" id="{D33D9EFC-A85F-4EED-B0EE-0D74337E1CD0}">
            <xm:f>VLOOKUP($A2,Categories!$A$2:$F137,5,FALSE)=1</xm:f>
            <x14:dxf>
              <fill>
                <patternFill>
                  <bgColor theme="7" tint="0.79998168889431442"/>
                </patternFill>
              </fill>
            </x14:dxf>
          </x14:cfRule>
          <xm:sqref>E14:E107 E2:E4</xm:sqref>
        </x14:conditionalFormatting>
        <x14:conditionalFormatting xmlns:xm="http://schemas.microsoft.com/office/excel/2006/main">
          <x14:cfRule type="expression" priority="91" id="{96777EBF-5715-4FE7-99CC-E1FF3BFDE5F6}">
            <xm:f>VLOOKUP($A5,Categories!$A$2:$F141,5,FALSE)&gt;1</xm:f>
            <x14:dxf>
              <fill>
                <patternFill>
                  <bgColor theme="7" tint="0.79998168889431442"/>
                </patternFill>
              </fill>
            </x14:dxf>
          </x14:cfRule>
          <xm:sqref>F5:F13</xm:sqref>
        </x14:conditionalFormatting>
        <x14:conditionalFormatting xmlns:xm="http://schemas.microsoft.com/office/excel/2006/main">
          <x14:cfRule type="expression" priority="92" id="{D33D9EFC-A85F-4EED-B0EE-0D74337E1CD0}">
            <xm:f>VLOOKUP($A5,Categories!$A$2:$F141,5,FALSE)=1</xm:f>
            <x14:dxf>
              <fill>
                <patternFill>
                  <bgColor theme="7" tint="0.79998168889431442"/>
                </patternFill>
              </fill>
            </x14:dxf>
          </x14:cfRule>
          <xm:sqref>E5:E13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9187-ED0F-49C9-BF4A-43550D7D87AF}">
  <sheetPr codeName="Sheet6">
    <tabColor theme="4" tint="0.39997558519241921"/>
  </sheetPr>
  <dimension ref="A1:F146"/>
  <sheetViews>
    <sheetView topLeftCell="A66" workbookViewId="0">
      <selection activeCell="B114" sqref="B114"/>
    </sheetView>
  </sheetViews>
  <sheetFormatPr defaultRowHeight="15" x14ac:dyDescent="0.25"/>
  <cols>
    <col min="1" max="1" width="25" bestFit="1" customWidth="1"/>
    <col min="2" max="2" width="21.140625" bestFit="1" customWidth="1"/>
    <col min="3" max="3" width="8.28515625" bestFit="1" customWidth="1"/>
    <col min="4" max="4" width="15" bestFit="1" customWidth="1"/>
    <col min="5" max="5" width="12.7109375" bestFit="1" customWidth="1"/>
    <col min="6" max="6" width="74.85546875" bestFit="1" customWidth="1"/>
  </cols>
  <sheetData>
    <row r="1" spans="1:6" x14ac:dyDescent="0.25">
      <c r="A1" s="4" t="s">
        <v>4</v>
      </c>
      <c r="B1" s="4" t="s">
        <v>116</v>
      </c>
      <c r="C1" s="4" t="s">
        <v>112</v>
      </c>
      <c r="D1" s="4" t="s">
        <v>123</v>
      </c>
      <c r="E1" s="4" t="s">
        <v>206</v>
      </c>
      <c r="F1" s="4" t="s">
        <v>213</v>
      </c>
    </row>
    <row r="2" spans="1:6" hidden="1" x14ac:dyDescent="0.25">
      <c r="A2" t="s">
        <v>484</v>
      </c>
      <c r="B2" t="s">
        <v>88</v>
      </c>
      <c r="C2" t="s">
        <v>122</v>
      </c>
      <c r="D2" t="s">
        <v>125</v>
      </c>
      <c r="E2">
        <v>12</v>
      </c>
    </row>
    <row r="3" spans="1:6" hidden="1" x14ac:dyDescent="0.25">
      <c r="A3" t="s">
        <v>225</v>
      </c>
      <c r="B3" t="s">
        <v>55</v>
      </c>
      <c r="C3" t="s">
        <v>224</v>
      </c>
      <c r="D3" t="s">
        <v>126</v>
      </c>
      <c r="E3">
        <v>0</v>
      </c>
      <c r="F3" t="s">
        <v>226</v>
      </c>
    </row>
    <row r="4" spans="1:6" x14ac:dyDescent="0.25">
      <c r="A4" t="s">
        <v>153</v>
      </c>
      <c r="B4" t="s">
        <v>121</v>
      </c>
      <c r="C4" t="s">
        <v>122</v>
      </c>
      <c r="D4" t="s">
        <v>127</v>
      </c>
      <c r="E4">
        <v>1</v>
      </c>
    </row>
    <row r="5" spans="1:6" hidden="1" x14ac:dyDescent="0.25">
      <c r="A5" t="s">
        <v>44</v>
      </c>
      <c r="B5" t="s">
        <v>117</v>
      </c>
      <c r="C5" t="s">
        <v>122</v>
      </c>
      <c r="D5" t="s">
        <v>127</v>
      </c>
      <c r="E5">
        <v>12</v>
      </c>
    </row>
    <row r="6" spans="1:6" hidden="1" x14ac:dyDescent="0.25">
      <c r="A6" t="s">
        <v>15</v>
      </c>
      <c r="B6" t="s">
        <v>13</v>
      </c>
      <c r="C6" t="s">
        <v>122</v>
      </c>
      <c r="D6" t="s">
        <v>127</v>
      </c>
      <c r="E6">
        <v>12</v>
      </c>
    </row>
    <row r="7" spans="1:6" x14ac:dyDescent="0.25">
      <c r="A7" t="s">
        <v>235</v>
      </c>
      <c r="B7" t="s">
        <v>233</v>
      </c>
      <c r="C7" t="s">
        <v>122</v>
      </c>
      <c r="D7" t="s">
        <v>127</v>
      </c>
      <c r="E7">
        <v>1</v>
      </c>
    </row>
    <row r="8" spans="1:6" x14ac:dyDescent="0.25">
      <c r="A8" t="s">
        <v>238</v>
      </c>
      <c r="B8" t="s">
        <v>233</v>
      </c>
      <c r="C8" t="s">
        <v>92</v>
      </c>
      <c r="D8" t="s">
        <v>127</v>
      </c>
      <c r="E8">
        <v>1</v>
      </c>
    </row>
    <row r="9" spans="1:6" hidden="1" x14ac:dyDescent="0.25">
      <c r="A9" t="s">
        <v>38</v>
      </c>
      <c r="B9" t="s">
        <v>13</v>
      </c>
      <c r="C9" t="s">
        <v>122</v>
      </c>
      <c r="D9" t="s">
        <v>127</v>
      </c>
      <c r="E9">
        <v>12</v>
      </c>
    </row>
    <row r="10" spans="1:6" hidden="1" x14ac:dyDescent="0.25">
      <c r="A10" t="s">
        <v>23</v>
      </c>
      <c r="B10" t="s">
        <v>101</v>
      </c>
      <c r="C10" t="s">
        <v>122</v>
      </c>
      <c r="D10" t="s">
        <v>127</v>
      </c>
      <c r="E10">
        <v>12</v>
      </c>
    </row>
    <row r="11" spans="1:6" hidden="1" x14ac:dyDescent="0.25">
      <c r="A11" t="s">
        <v>10</v>
      </c>
      <c r="B11" t="s">
        <v>10</v>
      </c>
      <c r="C11" t="s">
        <v>116</v>
      </c>
      <c r="D11" t="s">
        <v>126</v>
      </c>
      <c r="E11">
        <v>0</v>
      </c>
    </row>
    <row r="12" spans="1:6" x14ac:dyDescent="0.25">
      <c r="A12" t="s">
        <v>90</v>
      </c>
      <c r="B12" t="s">
        <v>10</v>
      </c>
      <c r="C12" t="s">
        <v>122</v>
      </c>
      <c r="D12" t="s">
        <v>127</v>
      </c>
      <c r="E12">
        <v>1</v>
      </c>
    </row>
    <row r="13" spans="1:6" hidden="1" x14ac:dyDescent="0.25">
      <c r="A13" t="s">
        <v>20</v>
      </c>
      <c r="B13" t="s">
        <v>10</v>
      </c>
      <c r="C13" t="s">
        <v>122</v>
      </c>
      <c r="D13" t="s">
        <v>127</v>
      </c>
      <c r="E13">
        <v>12</v>
      </c>
    </row>
    <row r="14" spans="1:6" hidden="1" x14ac:dyDescent="0.25">
      <c r="A14" t="s">
        <v>14</v>
      </c>
      <c r="B14" t="s">
        <v>117</v>
      </c>
      <c r="C14" t="s">
        <v>122</v>
      </c>
      <c r="D14" t="s">
        <v>127</v>
      </c>
      <c r="E14">
        <v>12</v>
      </c>
    </row>
    <row r="15" spans="1:6" hidden="1" x14ac:dyDescent="0.25">
      <c r="A15" t="s">
        <v>379</v>
      </c>
      <c r="B15" t="s">
        <v>101</v>
      </c>
      <c r="C15" t="s">
        <v>122</v>
      </c>
      <c r="D15" t="s">
        <v>124</v>
      </c>
      <c r="E15">
        <v>12</v>
      </c>
    </row>
    <row r="16" spans="1:6" hidden="1" x14ac:dyDescent="0.25">
      <c r="A16" t="s">
        <v>51</v>
      </c>
      <c r="B16" t="s">
        <v>118</v>
      </c>
      <c r="C16" t="s">
        <v>122</v>
      </c>
      <c r="D16" t="s">
        <v>127</v>
      </c>
      <c r="E16">
        <v>12</v>
      </c>
    </row>
    <row r="17" spans="1:6" hidden="1" x14ac:dyDescent="0.25">
      <c r="A17" t="s">
        <v>94</v>
      </c>
      <c r="B17" t="s">
        <v>94</v>
      </c>
      <c r="C17" t="s">
        <v>116</v>
      </c>
      <c r="D17" t="s">
        <v>126</v>
      </c>
      <c r="E17">
        <v>0</v>
      </c>
    </row>
    <row r="18" spans="1:6" x14ac:dyDescent="0.25">
      <c r="A18" t="s">
        <v>361</v>
      </c>
      <c r="B18" t="s">
        <v>92</v>
      </c>
      <c r="C18" t="s">
        <v>92</v>
      </c>
      <c r="D18" t="s">
        <v>125</v>
      </c>
      <c r="E18">
        <v>1</v>
      </c>
    </row>
    <row r="19" spans="1:6" x14ac:dyDescent="0.25">
      <c r="A19" t="s">
        <v>107</v>
      </c>
      <c r="B19" t="s">
        <v>92</v>
      </c>
      <c r="C19" t="s">
        <v>92</v>
      </c>
      <c r="D19" t="s">
        <v>127</v>
      </c>
      <c r="E19">
        <v>1</v>
      </c>
    </row>
    <row r="20" spans="1:6" hidden="1" x14ac:dyDescent="0.25">
      <c r="A20" t="s">
        <v>91</v>
      </c>
      <c r="B20" t="s">
        <v>13</v>
      </c>
      <c r="C20" t="s">
        <v>122</v>
      </c>
      <c r="D20" t="s">
        <v>127</v>
      </c>
      <c r="E20">
        <v>12</v>
      </c>
    </row>
    <row r="21" spans="1:6" hidden="1" x14ac:dyDescent="0.25">
      <c r="A21" t="s">
        <v>483</v>
      </c>
      <c r="B21" t="s">
        <v>121</v>
      </c>
      <c r="C21" t="s">
        <v>122</v>
      </c>
      <c r="D21" t="s">
        <v>127</v>
      </c>
      <c r="E21">
        <v>12</v>
      </c>
    </row>
    <row r="22" spans="1:6" hidden="1" x14ac:dyDescent="0.25">
      <c r="A22" t="s">
        <v>100</v>
      </c>
      <c r="B22" t="s">
        <v>100</v>
      </c>
      <c r="C22" t="s">
        <v>116</v>
      </c>
      <c r="D22" t="s">
        <v>126</v>
      </c>
      <c r="E22">
        <v>0</v>
      </c>
    </row>
    <row r="23" spans="1:6" x14ac:dyDescent="0.25">
      <c r="A23" t="s">
        <v>229</v>
      </c>
      <c r="B23" t="s">
        <v>89</v>
      </c>
      <c r="C23" t="s">
        <v>224</v>
      </c>
      <c r="D23" t="s">
        <v>127</v>
      </c>
      <c r="E23">
        <v>1</v>
      </c>
    </row>
    <row r="24" spans="1:6" x14ac:dyDescent="0.25">
      <c r="A24" t="s">
        <v>152</v>
      </c>
      <c r="B24" t="s">
        <v>117</v>
      </c>
      <c r="C24" t="s">
        <v>122</v>
      </c>
      <c r="D24" t="s">
        <v>127</v>
      </c>
      <c r="E24">
        <v>1</v>
      </c>
    </row>
    <row r="25" spans="1:6" hidden="1" x14ac:dyDescent="0.25">
      <c r="A25" t="s">
        <v>177</v>
      </c>
      <c r="B25" t="s">
        <v>10</v>
      </c>
      <c r="C25" t="s">
        <v>122</v>
      </c>
      <c r="D25" t="s">
        <v>127</v>
      </c>
      <c r="E25">
        <v>12</v>
      </c>
    </row>
    <row r="26" spans="1:6" hidden="1" x14ac:dyDescent="0.25">
      <c r="A26" t="s">
        <v>21</v>
      </c>
      <c r="B26" t="s">
        <v>80</v>
      </c>
      <c r="C26" t="s">
        <v>122</v>
      </c>
      <c r="D26" t="s">
        <v>127</v>
      </c>
      <c r="E26">
        <v>12</v>
      </c>
    </row>
    <row r="27" spans="1:6" hidden="1" x14ac:dyDescent="0.25">
      <c r="A27" t="s">
        <v>291</v>
      </c>
      <c r="B27" t="s">
        <v>94</v>
      </c>
      <c r="C27" t="s">
        <v>122</v>
      </c>
      <c r="D27" t="s">
        <v>127</v>
      </c>
      <c r="E27">
        <v>12</v>
      </c>
    </row>
    <row r="28" spans="1:6" x14ac:dyDescent="0.25">
      <c r="A28" t="s">
        <v>60</v>
      </c>
      <c r="B28" t="s">
        <v>78</v>
      </c>
      <c r="C28" t="s">
        <v>122</v>
      </c>
      <c r="D28" t="s">
        <v>124</v>
      </c>
      <c r="E28">
        <v>1</v>
      </c>
    </row>
    <row r="29" spans="1:6" x14ac:dyDescent="0.25">
      <c r="A29" t="s">
        <v>395</v>
      </c>
      <c r="B29" t="s">
        <v>80</v>
      </c>
      <c r="C29" t="s">
        <v>224</v>
      </c>
      <c r="D29" t="s">
        <v>127</v>
      </c>
      <c r="E29">
        <v>1</v>
      </c>
    </row>
    <row r="30" spans="1:6" x14ac:dyDescent="0.25">
      <c r="A30" t="s">
        <v>59</v>
      </c>
      <c r="B30" t="s">
        <v>88</v>
      </c>
      <c r="C30" t="s">
        <v>122</v>
      </c>
      <c r="D30" t="s">
        <v>127</v>
      </c>
      <c r="E30">
        <v>1</v>
      </c>
    </row>
    <row r="31" spans="1:6" x14ac:dyDescent="0.25">
      <c r="A31" t="s">
        <v>223</v>
      </c>
      <c r="B31" t="s">
        <v>88</v>
      </c>
      <c r="C31" t="s">
        <v>122</v>
      </c>
      <c r="D31" t="s">
        <v>127</v>
      </c>
      <c r="E31">
        <v>1</v>
      </c>
    </row>
    <row r="32" spans="1:6" hidden="1" x14ac:dyDescent="0.25">
      <c r="A32" t="s">
        <v>41</v>
      </c>
      <c r="B32" t="s">
        <v>100</v>
      </c>
      <c r="C32" t="s">
        <v>122</v>
      </c>
      <c r="D32" t="s">
        <v>127</v>
      </c>
      <c r="E32">
        <v>12</v>
      </c>
      <c r="F32" t="s">
        <v>397</v>
      </c>
    </row>
    <row r="33" spans="1:6" hidden="1" x14ac:dyDescent="0.25">
      <c r="A33" t="s">
        <v>49</v>
      </c>
      <c r="B33" t="s">
        <v>92</v>
      </c>
      <c r="C33" t="s">
        <v>92</v>
      </c>
      <c r="D33" t="s">
        <v>127</v>
      </c>
      <c r="E33">
        <v>12</v>
      </c>
    </row>
    <row r="34" spans="1:6" hidden="1" x14ac:dyDescent="0.25">
      <c r="A34" t="s">
        <v>18</v>
      </c>
      <c r="B34" t="s">
        <v>55</v>
      </c>
      <c r="C34" t="s">
        <v>224</v>
      </c>
      <c r="D34" t="s">
        <v>126</v>
      </c>
      <c r="E34">
        <v>12</v>
      </c>
      <c r="F34" t="s">
        <v>216</v>
      </c>
    </row>
    <row r="35" spans="1:6" x14ac:dyDescent="0.25">
      <c r="A35" t="s">
        <v>87</v>
      </c>
      <c r="B35" t="s">
        <v>110</v>
      </c>
      <c r="C35" t="s">
        <v>122</v>
      </c>
      <c r="D35" t="s">
        <v>127</v>
      </c>
      <c r="E35">
        <v>1</v>
      </c>
    </row>
    <row r="36" spans="1:6" x14ac:dyDescent="0.25">
      <c r="A36" t="s">
        <v>69</v>
      </c>
      <c r="B36" t="s">
        <v>89</v>
      </c>
      <c r="C36" t="s">
        <v>224</v>
      </c>
      <c r="D36" t="s">
        <v>127</v>
      </c>
      <c r="E36">
        <v>1</v>
      </c>
    </row>
    <row r="37" spans="1:6" x14ac:dyDescent="0.25">
      <c r="A37" t="s">
        <v>81</v>
      </c>
      <c r="B37" t="s">
        <v>110</v>
      </c>
      <c r="C37" t="s">
        <v>122</v>
      </c>
      <c r="D37" t="s">
        <v>127</v>
      </c>
      <c r="E37">
        <v>1</v>
      </c>
    </row>
    <row r="38" spans="1:6" x14ac:dyDescent="0.25">
      <c r="A38" t="s">
        <v>471</v>
      </c>
      <c r="B38" t="s">
        <v>78</v>
      </c>
      <c r="C38" t="s">
        <v>122</v>
      </c>
      <c r="D38" t="s">
        <v>124</v>
      </c>
      <c r="E38">
        <v>1</v>
      </c>
    </row>
    <row r="39" spans="1:6" x14ac:dyDescent="0.25">
      <c r="A39" t="s">
        <v>2485</v>
      </c>
      <c r="B39" t="s">
        <v>10</v>
      </c>
      <c r="C39" t="s">
        <v>122</v>
      </c>
      <c r="D39" t="s">
        <v>127</v>
      </c>
      <c r="E39">
        <v>1</v>
      </c>
      <c r="F39" t="s">
        <v>5028</v>
      </c>
    </row>
    <row r="40" spans="1:6" hidden="1" x14ac:dyDescent="0.25">
      <c r="A40" t="s">
        <v>4506</v>
      </c>
      <c r="B40" t="s">
        <v>55</v>
      </c>
      <c r="C40" t="s">
        <v>224</v>
      </c>
      <c r="D40" t="s">
        <v>126</v>
      </c>
      <c r="E40">
        <v>0</v>
      </c>
      <c r="F40" t="s">
        <v>4507</v>
      </c>
    </row>
    <row r="41" spans="1:6" hidden="1" x14ac:dyDescent="0.25">
      <c r="A41" t="s">
        <v>47</v>
      </c>
      <c r="B41" t="s">
        <v>117</v>
      </c>
      <c r="C41" t="s">
        <v>122</v>
      </c>
      <c r="D41" t="s">
        <v>127</v>
      </c>
      <c r="E41">
        <v>12</v>
      </c>
    </row>
    <row r="42" spans="1:6" hidden="1" x14ac:dyDescent="0.25">
      <c r="A42" t="s">
        <v>121</v>
      </c>
      <c r="B42" t="s">
        <v>121</v>
      </c>
      <c r="C42" t="s">
        <v>116</v>
      </c>
      <c r="D42" t="s">
        <v>126</v>
      </c>
      <c r="E42">
        <v>0</v>
      </c>
    </row>
    <row r="43" spans="1:6" hidden="1" x14ac:dyDescent="0.25">
      <c r="A43" t="s">
        <v>485</v>
      </c>
      <c r="B43" t="s">
        <v>121</v>
      </c>
      <c r="C43" t="s">
        <v>122</v>
      </c>
      <c r="D43" t="s">
        <v>124</v>
      </c>
      <c r="E43">
        <v>12</v>
      </c>
    </row>
    <row r="44" spans="1:6" x14ac:dyDescent="0.25">
      <c r="A44" t="s">
        <v>50</v>
      </c>
      <c r="B44" t="s">
        <v>88</v>
      </c>
      <c r="C44" t="s">
        <v>122</v>
      </c>
      <c r="D44" t="s">
        <v>124</v>
      </c>
      <c r="E44">
        <v>1</v>
      </c>
    </row>
    <row r="45" spans="1:6" hidden="1" x14ac:dyDescent="0.25">
      <c r="A45" t="s">
        <v>13</v>
      </c>
      <c r="B45" t="s">
        <v>13</v>
      </c>
      <c r="C45" t="s">
        <v>116</v>
      </c>
      <c r="D45" t="s">
        <v>126</v>
      </c>
      <c r="E45">
        <v>0</v>
      </c>
    </row>
    <row r="46" spans="1:6" x14ac:dyDescent="0.25">
      <c r="A46" t="s">
        <v>207</v>
      </c>
      <c r="B46" t="s">
        <v>92</v>
      </c>
      <c r="C46" t="s">
        <v>92</v>
      </c>
      <c r="D46" t="s">
        <v>127</v>
      </c>
      <c r="E46">
        <v>1</v>
      </c>
    </row>
    <row r="47" spans="1:6" x14ac:dyDescent="0.25">
      <c r="A47" t="s">
        <v>193</v>
      </c>
      <c r="B47" t="s">
        <v>110</v>
      </c>
      <c r="C47" t="s">
        <v>122</v>
      </c>
      <c r="D47" t="s">
        <v>127</v>
      </c>
      <c r="E47">
        <v>1</v>
      </c>
    </row>
    <row r="48" spans="1:6" hidden="1" x14ac:dyDescent="0.25">
      <c r="A48" t="s">
        <v>7</v>
      </c>
      <c r="B48" t="s">
        <v>104</v>
      </c>
      <c r="C48" t="s">
        <v>122</v>
      </c>
      <c r="D48" t="s">
        <v>127</v>
      </c>
      <c r="E48">
        <v>12</v>
      </c>
    </row>
    <row r="49" spans="1:6" x14ac:dyDescent="0.25">
      <c r="A49" t="s">
        <v>54</v>
      </c>
      <c r="B49" t="s">
        <v>119</v>
      </c>
      <c r="C49" t="s">
        <v>122</v>
      </c>
      <c r="D49" t="s">
        <v>127</v>
      </c>
      <c r="E49">
        <v>1</v>
      </c>
    </row>
    <row r="50" spans="1:6" hidden="1" x14ac:dyDescent="0.25">
      <c r="A50" t="s">
        <v>101</v>
      </c>
      <c r="B50" t="s">
        <v>101</v>
      </c>
      <c r="C50" t="s">
        <v>116</v>
      </c>
      <c r="D50" t="s">
        <v>126</v>
      </c>
      <c r="E50">
        <v>0</v>
      </c>
    </row>
    <row r="51" spans="1:6" hidden="1" x14ac:dyDescent="0.25">
      <c r="A51" t="s">
        <v>111</v>
      </c>
      <c r="B51" t="s">
        <v>111</v>
      </c>
      <c r="C51" t="s">
        <v>116</v>
      </c>
      <c r="D51" t="s">
        <v>126</v>
      </c>
      <c r="E51">
        <v>0</v>
      </c>
    </row>
    <row r="52" spans="1:6" x14ac:dyDescent="0.25">
      <c r="A52" t="s">
        <v>66</v>
      </c>
      <c r="B52" t="s">
        <v>111</v>
      </c>
      <c r="C52" t="s">
        <v>122</v>
      </c>
      <c r="D52" t="s">
        <v>127</v>
      </c>
      <c r="E52">
        <v>1</v>
      </c>
    </row>
    <row r="53" spans="1:6" hidden="1" x14ac:dyDescent="0.25">
      <c r="A53" t="s">
        <v>104</v>
      </c>
      <c r="B53" t="s">
        <v>104</v>
      </c>
      <c r="C53" t="s">
        <v>116</v>
      </c>
      <c r="D53" t="s">
        <v>126</v>
      </c>
      <c r="E53">
        <v>0</v>
      </c>
    </row>
    <row r="54" spans="1:6" x14ac:dyDescent="0.25">
      <c r="A54" t="s">
        <v>5004</v>
      </c>
      <c r="B54" t="s">
        <v>89</v>
      </c>
      <c r="C54" t="s">
        <v>224</v>
      </c>
      <c r="D54" t="s">
        <v>127</v>
      </c>
      <c r="E54">
        <v>1</v>
      </c>
      <c r="F54" t="s">
        <v>5029</v>
      </c>
    </row>
    <row r="55" spans="1:6" x14ac:dyDescent="0.25">
      <c r="A55" t="s">
        <v>198</v>
      </c>
      <c r="B55" t="s">
        <v>80</v>
      </c>
      <c r="C55" t="s">
        <v>122</v>
      </c>
      <c r="D55" t="s">
        <v>127</v>
      </c>
      <c r="E55">
        <v>1</v>
      </c>
    </row>
    <row r="56" spans="1:6" hidden="1" x14ac:dyDescent="0.25">
      <c r="A56" t="s">
        <v>83</v>
      </c>
      <c r="B56" t="s">
        <v>120</v>
      </c>
      <c r="C56" t="s">
        <v>122</v>
      </c>
      <c r="D56" t="s">
        <v>127</v>
      </c>
      <c r="E56">
        <v>12</v>
      </c>
    </row>
    <row r="57" spans="1:6" x14ac:dyDescent="0.25">
      <c r="A57" t="s">
        <v>194</v>
      </c>
      <c r="B57" t="s">
        <v>120</v>
      </c>
      <c r="C57" t="s">
        <v>122</v>
      </c>
      <c r="D57" t="s">
        <v>127</v>
      </c>
      <c r="E57">
        <v>1</v>
      </c>
    </row>
    <row r="58" spans="1:6" hidden="1" x14ac:dyDescent="0.25">
      <c r="A58" t="s">
        <v>148</v>
      </c>
      <c r="B58" t="s">
        <v>13</v>
      </c>
      <c r="C58" t="s">
        <v>122</v>
      </c>
      <c r="D58" t="s">
        <v>127</v>
      </c>
      <c r="E58">
        <v>12</v>
      </c>
    </row>
    <row r="59" spans="1:6" hidden="1" x14ac:dyDescent="0.25">
      <c r="A59" t="s">
        <v>35</v>
      </c>
      <c r="B59" t="s">
        <v>10</v>
      </c>
      <c r="C59" t="s">
        <v>122</v>
      </c>
      <c r="D59" t="s">
        <v>127</v>
      </c>
      <c r="E59">
        <v>12</v>
      </c>
    </row>
    <row r="60" spans="1:6" x14ac:dyDescent="0.25">
      <c r="A60" t="s">
        <v>27</v>
      </c>
      <c r="B60" t="s">
        <v>78</v>
      </c>
      <c r="C60" t="s">
        <v>122</v>
      </c>
      <c r="D60" t="s">
        <v>127</v>
      </c>
      <c r="E60">
        <v>1</v>
      </c>
    </row>
    <row r="61" spans="1:6" hidden="1" x14ac:dyDescent="0.25">
      <c r="A61" t="s">
        <v>78</v>
      </c>
      <c r="B61" t="s">
        <v>78</v>
      </c>
      <c r="C61" t="s">
        <v>116</v>
      </c>
      <c r="D61" t="s">
        <v>126</v>
      </c>
      <c r="E61">
        <v>0</v>
      </c>
    </row>
    <row r="62" spans="1:6" hidden="1" x14ac:dyDescent="0.25">
      <c r="A62" t="s">
        <v>16</v>
      </c>
      <c r="B62" t="s">
        <v>104</v>
      </c>
      <c r="C62" t="s">
        <v>122</v>
      </c>
      <c r="D62" t="s">
        <v>127</v>
      </c>
      <c r="E62">
        <v>12</v>
      </c>
    </row>
    <row r="63" spans="1:6" hidden="1" x14ac:dyDescent="0.25">
      <c r="A63" t="s">
        <v>52</v>
      </c>
      <c r="B63" t="s">
        <v>118</v>
      </c>
      <c r="C63" t="s">
        <v>122</v>
      </c>
      <c r="D63" t="s">
        <v>127</v>
      </c>
      <c r="E63">
        <v>12</v>
      </c>
    </row>
    <row r="64" spans="1:6" x14ac:dyDescent="0.25">
      <c r="A64" t="s">
        <v>77</v>
      </c>
      <c r="B64" t="s">
        <v>100</v>
      </c>
      <c r="C64" t="s">
        <v>122</v>
      </c>
      <c r="D64" t="s">
        <v>127</v>
      </c>
      <c r="E64">
        <v>1</v>
      </c>
    </row>
    <row r="65" spans="1:6" hidden="1" x14ac:dyDescent="0.25">
      <c r="A65" t="s">
        <v>110</v>
      </c>
      <c r="B65" t="s">
        <v>110</v>
      </c>
      <c r="C65" t="s">
        <v>116</v>
      </c>
      <c r="D65" t="s">
        <v>126</v>
      </c>
      <c r="E65">
        <v>0</v>
      </c>
    </row>
    <row r="66" spans="1:6" x14ac:dyDescent="0.25">
      <c r="A66" t="s">
        <v>103</v>
      </c>
      <c r="B66" t="s">
        <v>110</v>
      </c>
      <c r="C66" t="s">
        <v>122</v>
      </c>
      <c r="D66" t="s">
        <v>127</v>
      </c>
      <c r="E66">
        <v>1</v>
      </c>
    </row>
    <row r="67" spans="1:6" x14ac:dyDescent="0.25">
      <c r="A67" t="s">
        <v>33</v>
      </c>
      <c r="B67" t="s">
        <v>88</v>
      </c>
      <c r="C67" t="s">
        <v>122</v>
      </c>
      <c r="D67" t="s">
        <v>127</v>
      </c>
      <c r="E67">
        <v>1</v>
      </c>
    </row>
    <row r="68" spans="1:6" hidden="1" x14ac:dyDescent="0.25">
      <c r="A68" t="s">
        <v>120</v>
      </c>
      <c r="B68" t="s">
        <v>120</v>
      </c>
      <c r="C68" t="s">
        <v>116</v>
      </c>
      <c r="D68" t="s">
        <v>126</v>
      </c>
      <c r="E68">
        <v>0</v>
      </c>
    </row>
    <row r="69" spans="1:6" x14ac:dyDescent="0.25">
      <c r="A69" t="s">
        <v>102</v>
      </c>
      <c r="B69" t="s">
        <v>120</v>
      </c>
      <c r="C69" t="s">
        <v>122</v>
      </c>
      <c r="D69" t="s">
        <v>124</v>
      </c>
      <c r="E69">
        <v>1</v>
      </c>
    </row>
    <row r="70" spans="1:6" hidden="1" x14ac:dyDescent="0.25">
      <c r="A70" t="s">
        <v>96</v>
      </c>
      <c r="B70" t="s">
        <v>94</v>
      </c>
      <c r="C70" t="s">
        <v>122</v>
      </c>
      <c r="D70" t="s">
        <v>127</v>
      </c>
      <c r="E70">
        <v>12</v>
      </c>
    </row>
    <row r="71" spans="1:6" x14ac:dyDescent="0.25">
      <c r="A71" t="s">
        <v>73</v>
      </c>
      <c r="B71" t="s">
        <v>94</v>
      </c>
      <c r="C71" t="s">
        <v>122</v>
      </c>
      <c r="D71" t="s">
        <v>127</v>
      </c>
      <c r="E71">
        <v>1</v>
      </c>
    </row>
    <row r="72" spans="1:6" hidden="1" x14ac:dyDescent="0.25">
      <c r="A72" t="s">
        <v>67</v>
      </c>
      <c r="B72" t="s">
        <v>120</v>
      </c>
      <c r="C72" t="s">
        <v>122</v>
      </c>
      <c r="D72" t="s">
        <v>127</v>
      </c>
      <c r="E72">
        <v>12</v>
      </c>
      <c r="F72" t="s">
        <v>364</v>
      </c>
    </row>
    <row r="73" spans="1:6" hidden="1" x14ac:dyDescent="0.25">
      <c r="A73" t="s">
        <v>92</v>
      </c>
      <c r="B73" t="s">
        <v>92</v>
      </c>
      <c r="C73" t="s">
        <v>116</v>
      </c>
      <c r="D73" t="s">
        <v>126</v>
      </c>
      <c r="E73">
        <v>0</v>
      </c>
    </row>
    <row r="74" spans="1:6" x14ac:dyDescent="0.25">
      <c r="A74" t="s">
        <v>292</v>
      </c>
      <c r="B74" t="s">
        <v>100</v>
      </c>
      <c r="C74" t="s">
        <v>122</v>
      </c>
      <c r="D74" t="s">
        <v>127</v>
      </c>
      <c r="E74">
        <v>1</v>
      </c>
    </row>
    <row r="75" spans="1:6" hidden="1" x14ac:dyDescent="0.25">
      <c r="A75" t="s">
        <v>71</v>
      </c>
      <c r="B75" t="s">
        <v>92</v>
      </c>
      <c r="C75" t="s">
        <v>92</v>
      </c>
      <c r="D75" t="s">
        <v>127</v>
      </c>
      <c r="E75">
        <v>12</v>
      </c>
      <c r="F75" t="s">
        <v>217</v>
      </c>
    </row>
    <row r="76" spans="1:6" hidden="1" x14ac:dyDescent="0.25">
      <c r="A76" t="s">
        <v>32</v>
      </c>
      <c r="B76" t="s">
        <v>94</v>
      </c>
      <c r="C76" t="s">
        <v>122</v>
      </c>
      <c r="D76" t="s">
        <v>127</v>
      </c>
      <c r="E76">
        <v>12</v>
      </c>
    </row>
    <row r="77" spans="1:6" hidden="1" x14ac:dyDescent="0.25">
      <c r="A77" t="s">
        <v>89</v>
      </c>
      <c r="B77" t="s">
        <v>89</v>
      </c>
      <c r="C77" t="s">
        <v>116</v>
      </c>
      <c r="D77" t="s">
        <v>126</v>
      </c>
      <c r="E77">
        <v>0</v>
      </c>
    </row>
    <row r="78" spans="1:6" x14ac:dyDescent="0.25">
      <c r="A78" t="s">
        <v>5033</v>
      </c>
      <c r="B78" t="s">
        <v>89</v>
      </c>
      <c r="C78" t="s">
        <v>224</v>
      </c>
      <c r="D78" t="s">
        <v>127</v>
      </c>
      <c r="E78">
        <v>1</v>
      </c>
    </row>
    <row r="79" spans="1:6" hidden="1" x14ac:dyDescent="0.25">
      <c r="A79" t="s">
        <v>117</v>
      </c>
      <c r="B79" t="s">
        <v>117</v>
      </c>
      <c r="C79" t="s">
        <v>116</v>
      </c>
      <c r="D79" t="s">
        <v>126</v>
      </c>
      <c r="E79">
        <v>0</v>
      </c>
    </row>
    <row r="80" spans="1:6" hidden="1" x14ac:dyDescent="0.25">
      <c r="A80" t="s">
        <v>45</v>
      </c>
      <c r="B80" t="s">
        <v>117</v>
      </c>
      <c r="C80" t="s">
        <v>122</v>
      </c>
      <c r="D80" t="s">
        <v>127</v>
      </c>
      <c r="E80">
        <v>12</v>
      </c>
    </row>
    <row r="81" spans="1:6" hidden="1" x14ac:dyDescent="0.25">
      <c r="A81" t="s">
        <v>147</v>
      </c>
      <c r="B81" t="s">
        <v>101</v>
      </c>
      <c r="C81" t="s">
        <v>122</v>
      </c>
      <c r="D81" t="s">
        <v>125</v>
      </c>
      <c r="E81">
        <v>12</v>
      </c>
    </row>
    <row r="82" spans="1:6" x14ac:dyDescent="0.25">
      <c r="A82" t="s">
        <v>387</v>
      </c>
      <c r="B82" t="s">
        <v>118</v>
      </c>
      <c r="C82" t="s">
        <v>122</v>
      </c>
      <c r="D82" t="s">
        <v>124</v>
      </c>
      <c r="E82">
        <v>1</v>
      </c>
    </row>
    <row r="83" spans="1:6" hidden="1" x14ac:dyDescent="0.25">
      <c r="A83" t="s">
        <v>308</v>
      </c>
      <c r="B83" t="s">
        <v>120</v>
      </c>
      <c r="C83" t="s">
        <v>122</v>
      </c>
      <c r="D83" t="s">
        <v>127</v>
      </c>
      <c r="E83">
        <v>12</v>
      </c>
    </row>
    <row r="84" spans="1:6" x14ac:dyDescent="0.25">
      <c r="A84" t="s">
        <v>75</v>
      </c>
      <c r="B84" t="s">
        <v>111</v>
      </c>
      <c r="C84" t="s">
        <v>122</v>
      </c>
      <c r="D84" t="s">
        <v>127</v>
      </c>
      <c r="E84">
        <v>1</v>
      </c>
    </row>
    <row r="85" spans="1:6" hidden="1" x14ac:dyDescent="0.25">
      <c r="A85" t="s">
        <v>381</v>
      </c>
      <c r="B85" t="s">
        <v>55</v>
      </c>
      <c r="C85" t="s">
        <v>224</v>
      </c>
      <c r="D85" t="s">
        <v>127</v>
      </c>
      <c r="E85">
        <v>12</v>
      </c>
      <c r="F85" t="s">
        <v>383</v>
      </c>
    </row>
    <row r="86" spans="1:6" hidden="1" x14ac:dyDescent="0.25">
      <c r="A86" t="s">
        <v>382</v>
      </c>
      <c r="B86" t="s">
        <v>55</v>
      </c>
      <c r="C86" t="s">
        <v>224</v>
      </c>
      <c r="D86" t="s">
        <v>127</v>
      </c>
      <c r="E86">
        <v>12</v>
      </c>
      <c r="F86" t="s">
        <v>383</v>
      </c>
    </row>
    <row r="87" spans="1:6" x14ac:dyDescent="0.25">
      <c r="A87" t="s">
        <v>86</v>
      </c>
      <c r="B87" t="s">
        <v>120</v>
      </c>
      <c r="C87" t="s">
        <v>122</v>
      </c>
      <c r="D87" t="s">
        <v>125</v>
      </c>
      <c r="E87">
        <v>1</v>
      </c>
      <c r="F87" t="s">
        <v>365</v>
      </c>
    </row>
    <row r="88" spans="1:6" x14ac:dyDescent="0.25">
      <c r="A88" t="s">
        <v>97</v>
      </c>
      <c r="B88" t="s">
        <v>100</v>
      </c>
      <c r="C88" t="s">
        <v>122</v>
      </c>
      <c r="D88" t="s">
        <v>125</v>
      </c>
      <c r="E88">
        <v>1</v>
      </c>
    </row>
    <row r="89" spans="1:6" x14ac:dyDescent="0.25">
      <c r="A89" t="s">
        <v>2318</v>
      </c>
      <c r="B89" t="s">
        <v>92</v>
      </c>
      <c r="C89" t="s">
        <v>92</v>
      </c>
      <c r="D89" t="s">
        <v>127</v>
      </c>
      <c r="E89">
        <v>1</v>
      </c>
      <c r="F89" t="s">
        <v>2313</v>
      </c>
    </row>
    <row r="90" spans="1:6" hidden="1" x14ac:dyDescent="0.25">
      <c r="A90" t="s">
        <v>234</v>
      </c>
      <c r="B90" t="s">
        <v>233</v>
      </c>
      <c r="C90" t="s">
        <v>122</v>
      </c>
      <c r="D90" t="s">
        <v>127</v>
      </c>
      <c r="E90">
        <v>12</v>
      </c>
      <c r="F90" t="s">
        <v>367</v>
      </c>
    </row>
    <row r="91" spans="1:6" hidden="1" x14ac:dyDescent="0.25">
      <c r="A91" t="s">
        <v>239</v>
      </c>
      <c r="B91" t="s">
        <v>233</v>
      </c>
      <c r="C91" t="s">
        <v>92</v>
      </c>
      <c r="D91" t="s">
        <v>127</v>
      </c>
      <c r="E91">
        <v>12</v>
      </c>
      <c r="F91" t="s">
        <v>367</v>
      </c>
    </row>
    <row r="92" spans="1:6" hidden="1" x14ac:dyDescent="0.25">
      <c r="A92" t="s">
        <v>61</v>
      </c>
      <c r="B92" t="s">
        <v>94</v>
      </c>
      <c r="C92" t="s">
        <v>122</v>
      </c>
      <c r="D92" t="s">
        <v>127</v>
      </c>
      <c r="E92">
        <v>12</v>
      </c>
    </row>
    <row r="93" spans="1:6" hidden="1" x14ac:dyDescent="0.25">
      <c r="A93" t="s">
        <v>389</v>
      </c>
      <c r="B93" t="s">
        <v>100</v>
      </c>
      <c r="C93" t="s">
        <v>122</v>
      </c>
      <c r="D93" t="s">
        <v>127</v>
      </c>
      <c r="E93">
        <v>12</v>
      </c>
    </row>
    <row r="94" spans="1:6" hidden="1" x14ac:dyDescent="0.25">
      <c r="A94" t="s">
        <v>11</v>
      </c>
      <c r="B94" t="s">
        <v>13</v>
      </c>
      <c r="C94" t="s">
        <v>122</v>
      </c>
      <c r="D94" t="s">
        <v>127</v>
      </c>
      <c r="E94">
        <v>12</v>
      </c>
    </row>
    <row r="95" spans="1:6" hidden="1" x14ac:dyDescent="0.25">
      <c r="A95" t="s">
        <v>37</v>
      </c>
      <c r="B95" t="s">
        <v>13</v>
      </c>
      <c r="C95" t="s">
        <v>122</v>
      </c>
      <c r="D95" t="s">
        <v>127</v>
      </c>
      <c r="E95">
        <v>12</v>
      </c>
    </row>
    <row r="96" spans="1:6" x14ac:dyDescent="0.25">
      <c r="A96" t="s">
        <v>40</v>
      </c>
      <c r="B96" t="s">
        <v>13</v>
      </c>
      <c r="C96" t="s">
        <v>122</v>
      </c>
      <c r="D96" t="s">
        <v>127</v>
      </c>
      <c r="E96">
        <v>1</v>
      </c>
    </row>
    <row r="97" spans="1:6" x14ac:dyDescent="0.25">
      <c r="A97" t="s">
        <v>84</v>
      </c>
      <c r="B97" t="s">
        <v>100</v>
      </c>
      <c r="C97" t="s">
        <v>122</v>
      </c>
      <c r="D97" t="s">
        <v>125</v>
      </c>
      <c r="E97">
        <v>1</v>
      </c>
    </row>
    <row r="98" spans="1:6" hidden="1" x14ac:dyDescent="0.25">
      <c r="A98" t="s">
        <v>39</v>
      </c>
      <c r="B98" t="s">
        <v>10</v>
      </c>
      <c r="C98" t="s">
        <v>122</v>
      </c>
      <c r="D98" t="s">
        <v>127</v>
      </c>
      <c r="E98">
        <v>12</v>
      </c>
    </row>
    <row r="99" spans="1:6" hidden="1" x14ac:dyDescent="0.25">
      <c r="A99" t="s">
        <v>30</v>
      </c>
      <c r="B99" t="s">
        <v>92</v>
      </c>
      <c r="C99" t="s">
        <v>92</v>
      </c>
      <c r="D99" t="s">
        <v>127</v>
      </c>
      <c r="E99">
        <v>12</v>
      </c>
    </row>
    <row r="100" spans="1:6" hidden="1" x14ac:dyDescent="0.25">
      <c r="A100" t="s">
        <v>118</v>
      </c>
      <c r="B100" t="s">
        <v>118</v>
      </c>
      <c r="C100" t="s">
        <v>116</v>
      </c>
      <c r="D100" t="s">
        <v>126</v>
      </c>
      <c r="E100">
        <v>0</v>
      </c>
    </row>
    <row r="101" spans="1:6" hidden="1" x14ac:dyDescent="0.25">
      <c r="A101" t="s">
        <v>466</v>
      </c>
      <c r="B101" t="s">
        <v>473</v>
      </c>
      <c r="C101" t="s">
        <v>122</v>
      </c>
      <c r="D101" t="s">
        <v>127</v>
      </c>
      <c r="E101">
        <v>12</v>
      </c>
      <c r="F101" t="s">
        <v>474</v>
      </c>
    </row>
    <row r="102" spans="1:6" hidden="1" x14ac:dyDescent="0.25">
      <c r="A102" t="s">
        <v>472</v>
      </c>
      <c r="B102" t="s">
        <v>473</v>
      </c>
      <c r="C102" t="s">
        <v>122</v>
      </c>
      <c r="D102" t="s">
        <v>124</v>
      </c>
      <c r="E102">
        <v>12</v>
      </c>
    </row>
    <row r="103" spans="1:6" hidden="1" x14ac:dyDescent="0.25">
      <c r="A103" t="s">
        <v>79</v>
      </c>
      <c r="B103" t="s">
        <v>110</v>
      </c>
      <c r="C103" t="s">
        <v>122</v>
      </c>
      <c r="D103" t="s">
        <v>127</v>
      </c>
      <c r="E103">
        <v>12</v>
      </c>
    </row>
    <row r="104" spans="1:6" x14ac:dyDescent="0.25">
      <c r="A104" t="s">
        <v>393</v>
      </c>
      <c r="B104" t="s">
        <v>100</v>
      </c>
      <c r="C104" t="s">
        <v>122</v>
      </c>
      <c r="D104" t="s">
        <v>124</v>
      </c>
      <c r="E104">
        <v>1</v>
      </c>
    </row>
    <row r="105" spans="1:6" x14ac:dyDescent="0.25">
      <c r="A105" t="s">
        <v>378</v>
      </c>
      <c r="B105" t="s">
        <v>100</v>
      </c>
      <c r="C105" t="s">
        <v>122</v>
      </c>
      <c r="D105" t="s">
        <v>125</v>
      </c>
      <c r="E105">
        <v>1</v>
      </c>
      <c r="F105" t="s">
        <v>2314</v>
      </c>
    </row>
    <row r="106" spans="1:6" x14ac:dyDescent="0.25">
      <c r="A106" t="s">
        <v>134</v>
      </c>
      <c r="B106" t="s">
        <v>105</v>
      </c>
      <c r="C106" t="s">
        <v>122</v>
      </c>
      <c r="D106" t="s">
        <v>124</v>
      </c>
      <c r="E106">
        <v>1</v>
      </c>
    </row>
    <row r="107" spans="1:6" hidden="1" x14ac:dyDescent="0.25">
      <c r="A107" t="s">
        <v>70</v>
      </c>
      <c r="B107" t="s">
        <v>10</v>
      </c>
      <c r="C107" t="s">
        <v>122</v>
      </c>
      <c r="D107" t="s">
        <v>127</v>
      </c>
      <c r="E107">
        <v>12</v>
      </c>
    </row>
    <row r="108" spans="1:6" x14ac:dyDescent="0.25">
      <c r="A108" t="s">
        <v>237</v>
      </c>
      <c r="B108" t="s">
        <v>233</v>
      </c>
      <c r="C108" t="s">
        <v>122</v>
      </c>
      <c r="D108" t="s">
        <v>127</v>
      </c>
      <c r="E108">
        <v>1</v>
      </c>
      <c r="F108" t="s">
        <v>367</v>
      </c>
    </row>
    <row r="109" spans="1:6" hidden="1" x14ac:dyDescent="0.25">
      <c r="A109" t="s">
        <v>76</v>
      </c>
      <c r="B109" t="s">
        <v>55</v>
      </c>
      <c r="C109" t="s">
        <v>224</v>
      </c>
      <c r="D109" t="s">
        <v>126</v>
      </c>
      <c r="E109">
        <v>12</v>
      </c>
      <c r="F109" t="s">
        <v>363</v>
      </c>
    </row>
    <row r="110" spans="1:6" hidden="1" x14ac:dyDescent="0.25">
      <c r="A110" t="s">
        <v>62</v>
      </c>
      <c r="B110" t="s">
        <v>92</v>
      </c>
      <c r="C110" t="s">
        <v>92</v>
      </c>
      <c r="D110" t="s">
        <v>127</v>
      </c>
      <c r="E110">
        <v>12</v>
      </c>
    </row>
    <row r="111" spans="1:6" hidden="1" x14ac:dyDescent="0.25">
      <c r="A111" t="s">
        <v>12</v>
      </c>
      <c r="B111" t="s">
        <v>104</v>
      </c>
      <c r="C111" t="s">
        <v>122</v>
      </c>
      <c r="D111" t="s">
        <v>127</v>
      </c>
      <c r="E111">
        <v>12</v>
      </c>
      <c r="F111" t="s">
        <v>2315</v>
      </c>
    </row>
    <row r="112" spans="1:6" x14ac:dyDescent="0.25">
      <c r="A112" t="s">
        <v>156</v>
      </c>
      <c r="B112" t="s">
        <v>120</v>
      </c>
      <c r="C112" t="s">
        <v>122</v>
      </c>
      <c r="D112" t="s">
        <v>127</v>
      </c>
      <c r="E112">
        <v>1</v>
      </c>
    </row>
    <row r="113" spans="1:6" x14ac:dyDescent="0.25">
      <c r="A113" t="s">
        <v>400</v>
      </c>
      <c r="B113" t="s">
        <v>100</v>
      </c>
      <c r="C113" t="s">
        <v>224</v>
      </c>
      <c r="D113" t="s">
        <v>127</v>
      </c>
      <c r="E113">
        <v>1</v>
      </c>
      <c r="F113" t="s">
        <v>401</v>
      </c>
    </row>
    <row r="114" spans="1:6" x14ac:dyDescent="0.25">
      <c r="A114" t="s">
        <v>230</v>
      </c>
      <c r="B114" t="s">
        <v>89</v>
      </c>
      <c r="C114" t="s">
        <v>224</v>
      </c>
      <c r="D114" t="s">
        <v>127</v>
      </c>
      <c r="E114">
        <v>1</v>
      </c>
    </row>
    <row r="115" spans="1:6" x14ac:dyDescent="0.25">
      <c r="A115" t="s">
        <v>236</v>
      </c>
      <c r="B115" t="s">
        <v>233</v>
      </c>
      <c r="C115" t="s">
        <v>122</v>
      </c>
      <c r="D115" t="s">
        <v>127</v>
      </c>
      <c r="E115">
        <v>1</v>
      </c>
      <c r="F115" t="s">
        <v>367</v>
      </c>
    </row>
    <row r="116" spans="1:6" x14ac:dyDescent="0.25">
      <c r="A116" t="s">
        <v>247</v>
      </c>
      <c r="B116" t="s">
        <v>233</v>
      </c>
      <c r="C116" t="s">
        <v>92</v>
      </c>
      <c r="D116" t="s">
        <v>127</v>
      </c>
      <c r="E116">
        <v>1</v>
      </c>
      <c r="F116" t="s">
        <v>367</v>
      </c>
    </row>
    <row r="117" spans="1:6" x14ac:dyDescent="0.25">
      <c r="A117" t="s">
        <v>98</v>
      </c>
      <c r="B117" t="s">
        <v>10</v>
      </c>
      <c r="C117" t="s">
        <v>122</v>
      </c>
      <c r="D117" t="s">
        <v>125</v>
      </c>
      <c r="E117">
        <v>1</v>
      </c>
    </row>
    <row r="118" spans="1:6" x14ac:dyDescent="0.25">
      <c r="A118" t="s">
        <v>93</v>
      </c>
      <c r="B118" t="s">
        <v>100</v>
      </c>
      <c r="C118" t="s">
        <v>122</v>
      </c>
      <c r="D118" t="s">
        <v>127</v>
      </c>
      <c r="E118">
        <v>1</v>
      </c>
    </row>
    <row r="119" spans="1:6" hidden="1" x14ac:dyDescent="0.25">
      <c r="A119" t="s">
        <v>88</v>
      </c>
      <c r="B119" t="s">
        <v>88</v>
      </c>
      <c r="C119" t="s">
        <v>116</v>
      </c>
      <c r="D119" t="s">
        <v>126</v>
      </c>
      <c r="E119">
        <v>0</v>
      </c>
    </row>
    <row r="120" spans="1:6" x14ac:dyDescent="0.25">
      <c r="A120" t="s">
        <v>2317</v>
      </c>
      <c r="B120" t="s">
        <v>105</v>
      </c>
      <c r="C120" t="s">
        <v>122</v>
      </c>
      <c r="D120" t="s">
        <v>124</v>
      </c>
      <c r="E120">
        <v>1</v>
      </c>
    </row>
    <row r="121" spans="1:6" x14ac:dyDescent="0.25">
      <c r="A121" t="s">
        <v>43</v>
      </c>
      <c r="B121" t="s">
        <v>100</v>
      </c>
      <c r="C121" t="s">
        <v>122</v>
      </c>
      <c r="D121" t="s">
        <v>127</v>
      </c>
      <c r="E121">
        <v>1</v>
      </c>
      <c r="F121" t="s">
        <v>398</v>
      </c>
    </row>
    <row r="122" spans="1:6" x14ac:dyDescent="0.25">
      <c r="A122" t="s">
        <v>74</v>
      </c>
      <c r="B122" t="s">
        <v>118</v>
      </c>
      <c r="C122" t="s">
        <v>122</v>
      </c>
      <c r="D122" t="s">
        <v>127</v>
      </c>
      <c r="E122">
        <v>1</v>
      </c>
    </row>
    <row r="123" spans="1:6" x14ac:dyDescent="0.25">
      <c r="A123" t="s">
        <v>218</v>
      </c>
      <c r="B123" t="s">
        <v>105</v>
      </c>
      <c r="C123" t="s">
        <v>122</v>
      </c>
      <c r="D123" t="s">
        <v>124</v>
      </c>
      <c r="E123">
        <v>1</v>
      </c>
    </row>
    <row r="124" spans="1:6" x14ac:dyDescent="0.25">
      <c r="A124" t="s">
        <v>108</v>
      </c>
      <c r="B124" t="s">
        <v>110</v>
      </c>
      <c r="C124" t="s">
        <v>122</v>
      </c>
      <c r="D124" t="s">
        <v>125</v>
      </c>
      <c r="E124">
        <v>1</v>
      </c>
    </row>
    <row r="125" spans="1:6" x14ac:dyDescent="0.25">
      <c r="A125" t="s">
        <v>149</v>
      </c>
      <c r="B125" t="s">
        <v>110</v>
      </c>
      <c r="C125" t="s">
        <v>122</v>
      </c>
      <c r="D125" t="s">
        <v>125</v>
      </c>
      <c r="E125">
        <v>1</v>
      </c>
    </row>
    <row r="126" spans="1:6" x14ac:dyDescent="0.25">
      <c r="A126" t="s">
        <v>380</v>
      </c>
      <c r="B126" t="s">
        <v>92</v>
      </c>
      <c r="C126" t="s">
        <v>92</v>
      </c>
      <c r="D126" t="s">
        <v>125</v>
      </c>
      <c r="E126">
        <v>1</v>
      </c>
    </row>
    <row r="127" spans="1:6" x14ac:dyDescent="0.25">
      <c r="A127" t="s">
        <v>135</v>
      </c>
      <c r="B127" t="s">
        <v>92</v>
      </c>
      <c r="C127" t="s">
        <v>92</v>
      </c>
      <c r="D127" t="s">
        <v>127</v>
      </c>
      <c r="E127">
        <v>1</v>
      </c>
      <c r="F127" t="s">
        <v>366</v>
      </c>
    </row>
    <row r="128" spans="1:6" hidden="1" x14ac:dyDescent="0.25">
      <c r="A128" t="s">
        <v>119</v>
      </c>
      <c r="B128" t="s">
        <v>119</v>
      </c>
      <c r="C128" t="s">
        <v>116</v>
      </c>
      <c r="D128" t="s">
        <v>126</v>
      </c>
      <c r="E128">
        <v>0</v>
      </c>
    </row>
    <row r="129" spans="1:6" hidden="1" x14ac:dyDescent="0.25">
      <c r="A129" t="s">
        <v>99</v>
      </c>
      <c r="B129" t="s">
        <v>94</v>
      </c>
      <c r="C129" t="s">
        <v>122</v>
      </c>
      <c r="D129" t="s">
        <v>127</v>
      </c>
      <c r="E129">
        <v>12</v>
      </c>
    </row>
    <row r="130" spans="1:6" hidden="1" x14ac:dyDescent="0.25">
      <c r="A130" t="s">
        <v>57</v>
      </c>
      <c r="B130" t="s">
        <v>10</v>
      </c>
      <c r="C130" t="s">
        <v>122</v>
      </c>
      <c r="D130" t="s">
        <v>127</v>
      </c>
      <c r="E130">
        <v>12</v>
      </c>
    </row>
    <row r="131" spans="1:6" x14ac:dyDescent="0.25">
      <c r="A131" t="s">
        <v>176</v>
      </c>
      <c r="B131" t="s">
        <v>100</v>
      </c>
      <c r="C131" t="s">
        <v>122</v>
      </c>
      <c r="D131" t="s">
        <v>125</v>
      </c>
      <c r="E131">
        <v>1</v>
      </c>
    </row>
    <row r="132" spans="1:6" hidden="1" x14ac:dyDescent="0.25">
      <c r="A132" t="s">
        <v>42</v>
      </c>
      <c r="B132" t="s">
        <v>117</v>
      </c>
      <c r="C132" t="s">
        <v>122</v>
      </c>
      <c r="D132" t="s">
        <v>127</v>
      </c>
      <c r="E132">
        <v>12</v>
      </c>
    </row>
    <row r="133" spans="1:6" hidden="1" x14ac:dyDescent="0.25">
      <c r="A133" t="s">
        <v>55</v>
      </c>
      <c r="B133" t="s">
        <v>55</v>
      </c>
      <c r="C133" t="s">
        <v>116</v>
      </c>
      <c r="D133" t="s">
        <v>126</v>
      </c>
      <c r="E133">
        <v>0</v>
      </c>
    </row>
    <row r="134" spans="1:6" x14ac:dyDescent="0.25">
      <c r="A134" t="s">
        <v>22</v>
      </c>
      <c r="B134" t="s">
        <v>55</v>
      </c>
      <c r="C134" t="s">
        <v>224</v>
      </c>
      <c r="D134" t="s">
        <v>126</v>
      </c>
      <c r="E134">
        <v>1</v>
      </c>
    </row>
    <row r="135" spans="1:6" hidden="1" x14ac:dyDescent="0.25">
      <c r="A135" t="s">
        <v>95</v>
      </c>
      <c r="B135" t="s">
        <v>95</v>
      </c>
      <c r="C135" t="s">
        <v>116</v>
      </c>
      <c r="D135" t="s">
        <v>126</v>
      </c>
      <c r="E135">
        <v>0</v>
      </c>
    </row>
    <row r="136" spans="1:6" hidden="1" x14ac:dyDescent="0.25">
      <c r="A136" t="s">
        <v>204</v>
      </c>
      <c r="B136" t="s">
        <v>104</v>
      </c>
      <c r="C136" t="s">
        <v>122</v>
      </c>
      <c r="D136" t="s">
        <v>127</v>
      </c>
      <c r="E136">
        <v>12</v>
      </c>
      <c r="F136" t="s">
        <v>2316</v>
      </c>
    </row>
    <row r="137" spans="1:6" x14ac:dyDescent="0.25">
      <c r="A137" t="s">
        <v>48</v>
      </c>
      <c r="B137" t="s">
        <v>121</v>
      </c>
      <c r="C137" t="s">
        <v>122</v>
      </c>
      <c r="D137" t="s">
        <v>127</v>
      </c>
      <c r="E137">
        <v>1</v>
      </c>
    </row>
    <row r="138" spans="1:6" hidden="1" x14ac:dyDescent="0.25">
      <c r="A138" t="s">
        <v>377</v>
      </c>
      <c r="B138" t="s">
        <v>121</v>
      </c>
      <c r="C138" t="s">
        <v>122</v>
      </c>
      <c r="D138" t="s">
        <v>125</v>
      </c>
      <c r="E138">
        <v>12</v>
      </c>
    </row>
    <row r="139" spans="1:6" x14ac:dyDescent="0.25">
      <c r="A139" t="s">
        <v>26</v>
      </c>
      <c r="B139" t="s">
        <v>111</v>
      </c>
      <c r="C139" t="s">
        <v>122</v>
      </c>
      <c r="D139" t="s">
        <v>127</v>
      </c>
      <c r="E139">
        <v>1</v>
      </c>
    </row>
    <row r="140" spans="1:6" hidden="1" x14ac:dyDescent="0.25">
      <c r="A140" t="s">
        <v>80</v>
      </c>
      <c r="B140" t="s">
        <v>80</v>
      </c>
      <c r="C140" t="s">
        <v>116</v>
      </c>
      <c r="D140" t="s">
        <v>126</v>
      </c>
      <c r="E140">
        <v>0</v>
      </c>
    </row>
    <row r="141" spans="1:6" x14ac:dyDescent="0.25">
      <c r="A141" t="s">
        <v>142</v>
      </c>
      <c r="B141" t="s">
        <v>80</v>
      </c>
      <c r="C141" t="s">
        <v>122</v>
      </c>
      <c r="D141" t="s">
        <v>125</v>
      </c>
      <c r="E141">
        <v>1</v>
      </c>
    </row>
    <row r="142" spans="1:6" hidden="1" x14ac:dyDescent="0.25">
      <c r="A142" t="s">
        <v>24</v>
      </c>
      <c r="B142" t="s">
        <v>94</v>
      </c>
      <c r="C142" t="s">
        <v>122</v>
      </c>
      <c r="D142" t="s">
        <v>127</v>
      </c>
      <c r="E142">
        <v>12</v>
      </c>
    </row>
    <row r="143" spans="1:6" x14ac:dyDescent="0.25">
      <c r="A143" t="s">
        <v>399</v>
      </c>
      <c r="B143" t="s">
        <v>100</v>
      </c>
      <c r="C143" t="s">
        <v>122</v>
      </c>
      <c r="D143" t="s">
        <v>127</v>
      </c>
      <c r="E143">
        <v>1</v>
      </c>
    </row>
    <row r="144" spans="1:6" x14ac:dyDescent="0.25">
      <c r="A144" t="s">
        <v>28</v>
      </c>
      <c r="B144" t="s">
        <v>105</v>
      </c>
      <c r="C144" t="s">
        <v>122</v>
      </c>
      <c r="D144" t="s">
        <v>124</v>
      </c>
      <c r="E144">
        <v>1</v>
      </c>
    </row>
    <row r="145" spans="1:5" x14ac:dyDescent="0.25">
      <c r="A145" t="s">
        <v>64</v>
      </c>
      <c r="B145" t="s">
        <v>10</v>
      </c>
      <c r="C145" t="s">
        <v>122</v>
      </c>
      <c r="D145" t="s">
        <v>127</v>
      </c>
      <c r="E145">
        <v>1</v>
      </c>
    </row>
    <row r="146" spans="1:5" hidden="1" x14ac:dyDescent="0.25">
      <c r="A146" t="s">
        <v>467</v>
      </c>
      <c r="B146" t="s">
        <v>473</v>
      </c>
      <c r="C146" t="s">
        <v>122</v>
      </c>
      <c r="D146" t="s">
        <v>127</v>
      </c>
      <c r="E146">
        <v>12</v>
      </c>
    </row>
  </sheetData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7288E-CF5C-4E91-866B-471E57F9B10B}">
  <sheetPr codeName="Sheet21">
    <tabColor theme="4" tint="0.39997558519241921"/>
  </sheetPr>
  <dimension ref="A1:H58"/>
  <sheetViews>
    <sheetView workbookViewId="0">
      <selection activeCell="D21" sqref="D21"/>
    </sheetView>
  </sheetViews>
  <sheetFormatPr defaultRowHeight="15" x14ac:dyDescent="0.25"/>
  <cols>
    <col min="1" max="1" width="14" bestFit="1" customWidth="1"/>
    <col min="2" max="2" width="10.7109375" style="1" bestFit="1" customWidth="1"/>
    <col min="3" max="3" width="10.28515625" bestFit="1" customWidth="1"/>
    <col min="4" max="4" width="23.42578125" bestFit="1" customWidth="1"/>
    <col min="5" max="5" width="32.85546875" bestFit="1" customWidth="1"/>
    <col min="6" max="6" width="32.85546875" customWidth="1"/>
  </cols>
  <sheetData>
    <row r="1" spans="1:8" x14ac:dyDescent="0.25">
      <c r="A1" t="s">
        <v>5</v>
      </c>
      <c r="B1" s="1" t="s">
        <v>0</v>
      </c>
      <c r="C1" t="s">
        <v>3</v>
      </c>
      <c r="D1" t="s">
        <v>1</v>
      </c>
      <c r="E1" t="s">
        <v>2</v>
      </c>
      <c r="F1" t="s">
        <v>4</v>
      </c>
      <c r="G1" t="s">
        <v>6</v>
      </c>
      <c r="H1" t="s">
        <v>113</v>
      </c>
    </row>
    <row r="2" spans="1:8" x14ac:dyDescent="0.25">
      <c r="A2" t="s">
        <v>19</v>
      </c>
      <c r="B2" s="1">
        <v>44197</v>
      </c>
      <c r="C2" s="15">
        <v>-11122.95</v>
      </c>
      <c r="D2" t="s">
        <v>234</v>
      </c>
      <c r="F2" t="s">
        <v>234</v>
      </c>
      <c r="H2" t="s">
        <v>240</v>
      </c>
    </row>
    <row r="3" spans="1:8" x14ac:dyDescent="0.25">
      <c r="A3" t="s">
        <v>19</v>
      </c>
      <c r="B3" s="1">
        <v>44197</v>
      </c>
      <c r="C3" s="14">
        <f>-6250/2</f>
        <v>-3125</v>
      </c>
      <c r="D3" t="s">
        <v>81</v>
      </c>
      <c r="F3" t="s">
        <v>81</v>
      </c>
      <c r="H3" t="s">
        <v>232</v>
      </c>
    </row>
    <row r="4" spans="1:8" x14ac:dyDescent="0.25">
      <c r="A4" t="s">
        <v>19</v>
      </c>
      <c r="B4" s="1">
        <v>44218</v>
      </c>
      <c r="C4" s="15">
        <v>-5500</v>
      </c>
      <c r="D4" t="s">
        <v>90</v>
      </c>
      <c r="F4" t="s">
        <v>90</v>
      </c>
      <c r="H4" t="s">
        <v>244</v>
      </c>
    </row>
    <row r="5" spans="1:8" x14ac:dyDescent="0.25">
      <c r="A5" t="s">
        <v>19</v>
      </c>
      <c r="B5" s="1">
        <v>44227</v>
      </c>
      <c r="C5" s="14">
        <v>13573</v>
      </c>
      <c r="D5" t="s">
        <v>239</v>
      </c>
      <c r="F5" t="s">
        <v>239</v>
      </c>
      <c r="H5" t="s">
        <v>232</v>
      </c>
    </row>
    <row r="6" spans="1:8" x14ac:dyDescent="0.25">
      <c r="A6" t="s">
        <v>19</v>
      </c>
      <c r="B6" s="1">
        <v>44227</v>
      </c>
      <c r="C6" s="14">
        <v>12500</v>
      </c>
      <c r="D6" t="s">
        <v>207</v>
      </c>
      <c r="F6" t="s">
        <v>30</v>
      </c>
      <c r="H6" t="s">
        <v>232</v>
      </c>
    </row>
    <row r="7" spans="1:8" x14ac:dyDescent="0.25">
      <c r="A7" t="s">
        <v>19</v>
      </c>
      <c r="B7" s="1">
        <v>44227</v>
      </c>
      <c r="C7" s="14">
        <v>-250</v>
      </c>
      <c r="D7" t="s">
        <v>227</v>
      </c>
      <c r="F7" t="s">
        <v>237</v>
      </c>
      <c r="H7" t="s">
        <v>232</v>
      </c>
    </row>
    <row r="8" spans="1:8" x14ac:dyDescent="0.25">
      <c r="A8" t="s">
        <v>19</v>
      </c>
      <c r="B8" s="1">
        <v>44227</v>
      </c>
      <c r="C8" s="14">
        <f>-1940/4</f>
        <v>-485</v>
      </c>
      <c r="D8" t="s">
        <v>246</v>
      </c>
      <c r="F8" t="s">
        <v>237</v>
      </c>
      <c r="H8" t="s">
        <v>232</v>
      </c>
    </row>
    <row r="9" spans="1:8" x14ac:dyDescent="0.25">
      <c r="A9" t="s">
        <v>19</v>
      </c>
      <c r="B9" s="1">
        <v>44228</v>
      </c>
      <c r="C9" s="15">
        <v>-11122.95</v>
      </c>
      <c r="D9" t="s">
        <v>234</v>
      </c>
      <c r="F9" t="s">
        <v>234</v>
      </c>
      <c r="H9" t="s">
        <v>240</v>
      </c>
    </row>
    <row r="10" spans="1:8" x14ac:dyDescent="0.25">
      <c r="A10" t="s">
        <v>19</v>
      </c>
      <c r="B10" s="1">
        <v>44228</v>
      </c>
      <c r="C10" s="14">
        <v>-4000</v>
      </c>
      <c r="D10" t="s">
        <v>152</v>
      </c>
      <c r="F10" t="s">
        <v>152</v>
      </c>
      <c r="H10" t="s">
        <v>232</v>
      </c>
    </row>
    <row r="11" spans="1:8" x14ac:dyDescent="0.25">
      <c r="A11" t="s">
        <v>19</v>
      </c>
      <c r="B11" s="1">
        <v>44228</v>
      </c>
      <c r="C11" s="14">
        <f>-820/2</f>
        <v>-410</v>
      </c>
      <c r="D11" t="s">
        <v>236</v>
      </c>
      <c r="F11" t="s">
        <v>236</v>
      </c>
      <c r="H11" t="s">
        <v>232</v>
      </c>
    </row>
    <row r="12" spans="1:8" x14ac:dyDescent="0.25">
      <c r="A12" t="s">
        <v>19</v>
      </c>
      <c r="B12" s="1">
        <v>44255</v>
      </c>
      <c r="C12" s="14">
        <v>13573</v>
      </c>
      <c r="D12" t="s">
        <v>239</v>
      </c>
      <c r="F12" t="s">
        <v>239</v>
      </c>
      <c r="H12" t="s">
        <v>232</v>
      </c>
    </row>
    <row r="13" spans="1:8" x14ac:dyDescent="0.25">
      <c r="A13" t="s">
        <v>19</v>
      </c>
      <c r="B13" s="1">
        <v>44256</v>
      </c>
      <c r="C13" s="15">
        <v>-11122.95</v>
      </c>
      <c r="D13" t="s">
        <v>234</v>
      </c>
      <c r="F13" t="s">
        <v>234</v>
      </c>
      <c r="H13" t="s">
        <v>240</v>
      </c>
    </row>
    <row r="14" spans="1:8" x14ac:dyDescent="0.25">
      <c r="A14" t="s">
        <v>19</v>
      </c>
      <c r="B14" s="1">
        <v>44256</v>
      </c>
      <c r="C14" s="14">
        <f>-2500/2</f>
        <v>-1250</v>
      </c>
      <c r="D14" t="s">
        <v>59</v>
      </c>
      <c r="F14" t="s">
        <v>59</v>
      </c>
      <c r="H14" t="s">
        <v>232</v>
      </c>
    </row>
    <row r="15" spans="1:8" x14ac:dyDescent="0.25">
      <c r="A15" t="s">
        <v>19</v>
      </c>
      <c r="B15" s="1">
        <v>44281</v>
      </c>
      <c r="C15" s="14">
        <v>-5700</v>
      </c>
      <c r="D15" t="s">
        <v>48</v>
      </c>
      <c r="F15" t="s">
        <v>48</v>
      </c>
      <c r="H15" t="s">
        <v>362</v>
      </c>
    </row>
    <row r="16" spans="1:8" x14ac:dyDescent="0.25">
      <c r="A16" t="s">
        <v>19</v>
      </c>
      <c r="B16" s="1">
        <v>44282</v>
      </c>
      <c r="C16" s="14">
        <v>-10345</v>
      </c>
      <c r="D16" t="s">
        <v>75</v>
      </c>
      <c r="F16" t="s">
        <v>75</v>
      </c>
      <c r="H16" t="s">
        <v>232</v>
      </c>
    </row>
    <row r="17" spans="1:8" x14ac:dyDescent="0.25">
      <c r="A17" t="s">
        <v>19</v>
      </c>
      <c r="B17" s="1">
        <v>44286</v>
      </c>
      <c r="C17" s="14">
        <v>13573</v>
      </c>
      <c r="D17" t="s">
        <v>239</v>
      </c>
      <c r="F17" t="s">
        <v>239</v>
      </c>
      <c r="H17" t="s">
        <v>232</v>
      </c>
    </row>
    <row r="18" spans="1:8" x14ac:dyDescent="0.25">
      <c r="A18" t="s">
        <v>19</v>
      </c>
      <c r="B18" s="1">
        <v>44287</v>
      </c>
      <c r="C18" s="15">
        <v>-11122.95</v>
      </c>
      <c r="D18" t="s">
        <v>234</v>
      </c>
      <c r="F18" t="s">
        <v>234</v>
      </c>
      <c r="H18" t="s">
        <v>240</v>
      </c>
    </row>
    <row r="19" spans="1:8" x14ac:dyDescent="0.25">
      <c r="A19" t="s">
        <v>19</v>
      </c>
      <c r="B19" s="1">
        <v>44287</v>
      </c>
      <c r="C19" s="14">
        <f>-6250/2</f>
        <v>-3125</v>
      </c>
      <c r="D19" t="s">
        <v>81</v>
      </c>
      <c r="F19" t="s">
        <v>81</v>
      </c>
      <c r="H19" t="s">
        <v>232</v>
      </c>
    </row>
    <row r="20" spans="1:8" x14ac:dyDescent="0.25">
      <c r="A20" t="s">
        <v>19</v>
      </c>
      <c r="B20" s="1">
        <v>44288</v>
      </c>
      <c r="C20" s="14">
        <v>-180</v>
      </c>
      <c r="D20" t="s">
        <v>64</v>
      </c>
      <c r="F20" t="s">
        <v>64</v>
      </c>
      <c r="H20" t="s">
        <v>242</v>
      </c>
    </row>
    <row r="21" spans="1:8" x14ac:dyDescent="0.25">
      <c r="A21" t="s">
        <v>19</v>
      </c>
      <c r="B21" s="1">
        <v>44288</v>
      </c>
      <c r="C21" s="14">
        <v>-40</v>
      </c>
      <c r="D21" t="s">
        <v>66</v>
      </c>
      <c r="F21" t="s">
        <v>66</v>
      </c>
      <c r="H21" t="s">
        <v>232</v>
      </c>
    </row>
    <row r="22" spans="1:8" x14ac:dyDescent="0.25">
      <c r="A22" t="s">
        <v>19</v>
      </c>
      <c r="B22" s="1">
        <v>44301</v>
      </c>
      <c r="C22" s="14">
        <v>-10000</v>
      </c>
      <c r="D22" t="s">
        <v>54</v>
      </c>
      <c r="F22" t="s">
        <v>54</v>
      </c>
      <c r="H22" t="s">
        <v>232</v>
      </c>
    </row>
    <row r="23" spans="1:8" x14ac:dyDescent="0.25">
      <c r="A23" t="s">
        <v>19</v>
      </c>
      <c r="B23" s="1">
        <v>44316</v>
      </c>
      <c r="C23" s="14">
        <v>-250</v>
      </c>
      <c r="D23" t="s">
        <v>227</v>
      </c>
      <c r="F23" t="s">
        <v>237</v>
      </c>
      <c r="H23" t="s">
        <v>232</v>
      </c>
    </row>
    <row r="24" spans="1:8" x14ac:dyDescent="0.25">
      <c r="A24" t="s">
        <v>19</v>
      </c>
      <c r="B24" s="1">
        <v>44316</v>
      </c>
      <c r="C24" s="14">
        <f>-1940/4</f>
        <v>-485</v>
      </c>
      <c r="D24" t="s">
        <v>246</v>
      </c>
      <c r="F24" t="s">
        <v>237</v>
      </c>
      <c r="H24" t="s">
        <v>232</v>
      </c>
    </row>
    <row r="25" spans="1:8" x14ac:dyDescent="0.25">
      <c r="A25" t="s">
        <v>19</v>
      </c>
      <c r="B25" s="1">
        <v>44316</v>
      </c>
      <c r="C25" s="14">
        <v>13573</v>
      </c>
      <c r="D25" t="s">
        <v>239</v>
      </c>
      <c r="F25" t="s">
        <v>239</v>
      </c>
      <c r="H25" t="s">
        <v>232</v>
      </c>
    </row>
    <row r="26" spans="1:8" x14ac:dyDescent="0.25">
      <c r="A26" t="s">
        <v>19</v>
      </c>
      <c r="B26" s="1">
        <v>44317</v>
      </c>
      <c r="C26" s="15">
        <v>-11122.95</v>
      </c>
      <c r="D26" t="s">
        <v>234</v>
      </c>
      <c r="F26" t="s">
        <v>234</v>
      </c>
      <c r="H26" t="s">
        <v>240</v>
      </c>
    </row>
    <row r="27" spans="1:8" x14ac:dyDescent="0.25">
      <c r="A27" t="s">
        <v>19</v>
      </c>
      <c r="B27" s="1">
        <v>44331</v>
      </c>
      <c r="C27" s="14">
        <v>16965</v>
      </c>
      <c r="D27" t="s">
        <v>208</v>
      </c>
      <c r="F27" t="s">
        <v>238</v>
      </c>
      <c r="H27" t="s">
        <v>232</v>
      </c>
    </row>
    <row r="28" spans="1:8" x14ac:dyDescent="0.25">
      <c r="A28" t="s">
        <v>19</v>
      </c>
      <c r="B28" s="1">
        <v>44347</v>
      </c>
      <c r="C28" s="14">
        <v>13573</v>
      </c>
      <c r="D28" t="s">
        <v>239</v>
      </c>
      <c r="F28" t="s">
        <v>239</v>
      </c>
      <c r="H28" t="s">
        <v>232</v>
      </c>
    </row>
    <row r="29" spans="1:8" x14ac:dyDescent="0.25">
      <c r="A29" t="s">
        <v>19</v>
      </c>
      <c r="B29" s="1">
        <v>44348</v>
      </c>
      <c r="C29" s="15">
        <v>-11122.95</v>
      </c>
      <c r="D29" t="s">
        <v>234</v>
      </c>
      <c r="F29" t="s">
        <v>234</v>
      </c>
      <c r="H29" t="s">
        <v>240</v>
      </c>
    </row>
    <row r="30" spans="1:8" x14ac:dyDescent="0.25">
      <c r="A30" t="s">
        <v>19</v>
      </c>
      <c r="B30" s="1">
        <v>44348</v>
      </c>
      <c r="C30" s="14">
        <v>-4000</v>
      </c>
      <c r="D30" t="s">
        <v>152</v>
      </c>
      <c r="F30" t="s">
        <v>152</v>
      </c>
      <c r="H30" t="s">
        <v>232</v>
      </c>
    </row>
    <row r="31" spans="1:8" x14ac:dyDescent="0.25">
      <c r="A31" t="s">
        <v>19</v>
      </c>
      <c r="B31" s="1">
        <v>44350</v>
      </c>
      <c r="C31" s="14">
        <v>-650</v>
      </c>
      <c r="D31" t="s">
        <v>64</v>
      </c>
      <c r="F31" t="s">
        <v>64</v>
      </c>
      <c r="H31" t="s">
        <v>243</v>
      </c>
    </row>
    <row r="32" spans="1:8" x14ac:dyDescent="0.25">
      <c r="A32" t="s">
        <v>19</v>
      </c>
      <c r="B32" s="1">
        <v>44377</v>
      </c>
      <c r="C32" s="14">
        <v>13573</v>
      </c>
      <c r="D32" t="s">
        <v>239</v>
      </c>
      <c r="F32" t="s">
        <v>239</v>
      </c>
      <c r="H32" t="s">
        <v>232</v>
      </c>
    </row>
    <row r="33" spans="1:8" x14ac:dyDescent="0.25">
      <c r="A33" t="s">
        <v>19</v>
      </c>
      <c r="B33" s="1">
        <v>44378</v>
      </c>
      <c r="C33" s="15">
        <v>-11122.95</v>
      </c>
      <c r="D33" t="s">
        <v>234</v>
      </c>
      <c r="F33" t="s">
        <v>234</v>
      </c>
      <c r="H33" t="s">
        <v>240</v>
      </c>
    </row>
    <row r="34" spans="1:8" x14ac:dyDescent="0.25">
      <c r="A34" t="s">
        <v>19</v>
      </c>
      <c r="B34" s="1">
        <v>44386</v>
      </c>
      <c r="C34" s="14">
        <v>-11400</v>
      </c>
      <c r="D34" t="s">
        <v>48</v>
      </c>
      <c r="F34" t="s">
        <v>48</v>
      </c>
      <c r="H34" t="s">
        <v>362</v>
      </c>
    </row>
    <row r="35" spans="1:8" x14ac:dyDescent="0.25">
      <c r="A35" t="s">
        <v>19</v>
      </c>
      <c r="B35" s="1">
        <v>44407</v>
      </c>
      <c r="C35" s="14">
        <v>-135</v>
      </c>
      <c r="D35" t="s">
        <v>245</v>
      </c>
      <c r="F35" t="s">
        <v>223</v>
      </c>
      <c r="H35" t="s">
        <v>232</v>
      </c>
    </row>
    <row r="36" spans="1:8" x14ac:dyDescent="0.25">
      <c r="A36" t="s">
        <v>19</v>
      </c>
      <c r="B36" s="1">
        <v>44408</v>
      </c>
      <c r="C36" s="14">
        <v>-250</v>
      </c>
      <c r="D36" t="s">
        <v>227</v>
      </c>
      <c r="F36" t="s">
        <v>237</v>
      </c>
      <c r="H36" t="s">
        <v>232</v>
      </c>
    </row>
    <row r="37" spans="1:8" x14ac:dyDescent="0.25">
      <c r="A37" t="s">
        <v>19</v>
      </c>
      <c r="B37" s="1">
        <v>44408</v>
      </c>
      <c r="C37" s="14">
        <v>-485</v>
      </c>
      <c r="D37" t="s">
        <v>246</v>
      </c>
      <c r="F37" t="s">
        <v>237</v>
      </c>
      <c r="H37" t="s">
        <v>232</v>
      </c>
    </row>
    <row r="38" spans="1:8" x14ac:dyDescent="0.25">
      <c r="A38" t="s">
        <v>19</v>
      </c>
      <c r="B38" s="1">
        <v>44408</v>
      </c>
      <c r="C38" s="14">
        <v>13573</v>
      </c>
      <c r="D38" t="s">
        <v>239</v>
      </c>
      <c r="F38" t="s">
        <v>239</v>
      </c>
      <c r="H38" t="s">
        <v>232</v>
      </c>
    </row>
    <row r="39" spans="1:8" x14ac:dyDescent="0.25">
      <c r="A39" t="s">
        <v>19</v>
      </c>
      <c r="B39" s="1">
        <v>44408</v>
      </c>
      <c r="C39" s="14">
        <v>12500</v>
      </c>
      <c r="D39" t="s">
        <v>207</v>
      </c>
      <c r="F39" t="s">
        <v>30</v>
      </c>
      <c r="H39" t="s">
        <v>232</v>
      </c>
    </row>
    <row r="40" spans="1:8" x14ac:dyDescent="0.25">
      <c r="A40" t="s">
        <v>19</v>
      </c>
      <c r="B40" s="1">
        <v>44409</v>
      </c>
      <c r="C40" s="15">
        <v>-11122.95</v>
      </c>
      <c r="D40" t="s">
        <v>234</v>
      </c>
      <c r="F40" t="s">
        <v>234</v>
      </c>
      <c r="H40" t="s">
        <v>240</v>
      </c>
    </row>
    <row r="41" spans="1:8" x14ac:dyDescent="0.25">
      <c r="A41" t="s">
        <v>19</v>
      </c>
      <c r="B41" s="1">
        <v>44409</v>
      </c>
      <c r="C41" s="14">
        <f>-820/2</f>
        <v>-410</v>
      </c>
      <c r="D41" t="s">
        <v>236</v>
      </c>
      <c r="F41" t="s">
        <v>236</v>
      </c>
      <c r="H41" t="s">
        <v>232</v>
      </c>
    </row>
    <row r="42" spans="1:8" x14ac:dyDescent="0.25">
      <c r="A42" t="s">
        <v>19</v>
      </c>
      <c r="B42" s="1">
        <v>44423</v>
      </c>
      <c r="C42" s="14">
        <v>67905</v>
      </c>
      <c r="D42" t="s">
        <v>208</v>
      </c>
      <c r="F42" t="s">
        <v>238</v>
      </c>
      <c r="H42" t="s">
        <v>232</v>
      </c>
    </row>
    <row r="43" spans="1:8" x14ac:dyDescent="0.25">
      <c r="A43" t="s">
        <v>19</v>
      </c>
      <c r="B43" s="1">
        <v>44423</v>
      </c>
      <c r="C43" s="14">
        <v>17010</v>
      </c>
      <c r="D43" t="s">
        <v>208</v>
      </c>
      <c r="F43" t="s">
        <v>238</v>
      </c>
      <c r="H43" t="s">
        <v>232</v>
      </c>
    </row>
    <row r="44" spans="1:8" x14ac:dyDescent="0.25">
      <c r="A44" t="s">
        <v>19</v>
      </c>
      <c r="B44" s="1">
        <v>44439</v>
      </c>
      <c r="C44" s="14">
        <v>13573</v>
      </c>
      <c r="D44" t="s">
        <v>239</v>
      </c>
      <c r="F44" t="s">
        <v>239</v>
      </c>
      <c r="H44" t="s">
        <v>232</v>
      </c>
    </row>
    <row r="45" spans="1:8" x14ac:dyDescent="0.25">
      <c r="A45" t="s">
        <v>19</v>
      </c>
      <c r="B45" s="1">
        <v>44440</v>
      </c>
      <c r="C45" s="15">
        <v>-11122.95</v>
      </c>
      <c r="D45" t="s">
        <v>234</v>
      </c>
      <c r="F45" t="s">
        <v>234</v>
      </c>
      <c r="H45" t="s">
        <v>240</v>
      </c>
    </row>
    <row r="46" spans="1:8" x14ac:dyDescent="0.25">
      <c r="A46" t="s">
        <v>19</v>
      </c>
      <c r="B46" s="1">
        <v>44440</v>
      </c>
      <c r="C46" s="14">
        <f>-2500/2</f>
        <v>-1250</v>
      </c>
      <c r="D46" t="s">
        <v>59</v>
      </c>
      <c r="F46" t="s">
        <v>59</v>
      </c>
      <c r="H46" t="s">
        <v>232</v>
      </c>
    </row>
    <row r="47" spans="1:8" x14ac:dyDescent="0.25">
      <c r="A47" t="s">
        <v>19</v>
      </c>
      <c r="B47" s="1">
        <v>44469</v>
      </c>
      <c r="C47" s="14">
        <v>13573</v>
      </c>
      <c r="D47" t="s">
        <v>239</v>
      </c>
      <c r="F47" t="s">
        <v>239</v>
      </c>
      <c r="H47" t="s">
        <v>232</v>
      </c>
    </row>
    <row r="48" spans="1:8" x14ac:dyDescent="0.25">
      <c r="A48" t="s">
        <v>19</v>
      </c>
      <c r="B48" s="1">
        <v>44470</v>
      </c>
      <c r="C48" s="15">
        <v>-11122.95</v>
      </c>
      <c r="D48" t="s">
        <v>234</v>
      </c>
      <c r="F48" t="s">
        <v>234</v>
      </c>
      <c r="H48" t="s">
        <v>240</v>
      </c>
    </row>
    <row r="49" spans="1:8" x14ac:dyDescent="0.25">
      <c r="A49" t="s">
        <v>19</v>
      </c>
      <c r="B49" s="1">
        <v>44500</v>
      </c>
      <c r="C49" s="14">
        <v>-1600</v>
      </c>
      <c r="D49" t="s">
        <v>153</v>
      </c>
      <c r="F49" t="s">
        <v>153</v>
      </c>
      <c r="H49" t="s">
        <v>232</v>
      </c>
    </row>
    <row r="50" spans="1:8" x14ac:dyDescent="0.25">
      <c r="A50" t="s">
        <v>19</v>
      </c>
      <c r="B50" s="1">
        <v>44500</v>
      </c>
      <c r="C50" s="14">
        <v>13573</v>
      </c>
      <c r="D50" t="s">
        <v>239</v>
      </c>
      <c r="F50" t="s">
        <v>239</v>
      </c>
      <c r="H50" t="s">
        <v>232</v>
      </c>
    </row>
    <row r="51" spans="1:8" x14ac:dyDescent="0.25">
      <c r="A51" t="s">
        <v>19</v>
      </c>
      <c r="B51" s="1">
        <v>44500</v>
      </c>
      <c r="C51" s="14">
        <v>-250</v>
      </c>
      <c r="D51" t="s">
        <v>227</v>
      </c>
      <c r="F51" t="s">
        <v>237</v>
      </c>
      <c r="H51" t="s">
        <v>232</v>
      </c>
    </row>
    <row r="52" spans="1:8" x14ac:dyDescent="0.25">
      <c r="A52" t="s">
        <v>19</v>
      </c>
      <c r="B52" s="1">
        <v>44500</v>
      </c>
      <c r="C52" s="14">
        <f>-1940/4</f>
        <v>-485</v>
      </c>
      <c r="D52" t="s">
        <v>246</v>
      </c>
      <c r="F52" t="s">
        <v>237</v>
      </c>
      <c r="H52" t="s">
        <v>232</v>
      </c>
    </row>
    <row r="53" spans="1:8" x14ac:dyDescent="0.25">
      <c r="A53" t="s">
        <v>19</v>
      </c>
      <c r="B53" s="1">
        <v>44501</v>
      </c>
      <c r="C53" s="15">
        <v>-11122.95</v>
      </c>
      <c r="D53" t="s">
        <v>234</v>
      </c>
      <c r="F53" t="s">
        <v>234</v>
      </c>
      <c r="H53" t="s">
        <v>240</v>
      </c>
    </row>
    <row r="54" spans="1:8" x14ac:dyDescent="0.25">
      <c r="A54" t="s">
        <v>19</v>
      </c>
      <c r="B54" s="1">
        <v>44509</v>
      </c>
      <c r="C54" s="14">
        <v>-240</v>
      </c>
      <c r="D54" t="s">
        <v>64</v>
      </c>
      <c r="F54" t="s">
        <v>64</v>
      </c>
      <c r="H54" t="s">
        <v>241</v>
      </c>
    </row>
    <row r="55" spans="1:8" x14ac:dyDescent="0.25">
      <c r="A55" t="s">
        <v>19</v>
      </c>
      <c r="B55" s="1">
        <v>44510</v>
      </c>
      <c r="C55" s="14">
        <v>-14250</v>
      </c>
      <c r="D55" t="s">
        <v>48</v>
      </c>
      <c r="F55" t="s">
        <v>48</v>
      </c>
      <c r="H55" t="s">
        <v>362</v>
      </c>
    </row>
    <row r="56" spans="1:8" x14ac:dyDescent="0.25">
      <c r="A56" t="s">
        <v>19</v>
      </c>
      <c r="B56" s="1">
        <v>44530</v>
      </c>
      <c r="C56" s="14">
        <v>13573</v>
      </c>
      <c r="D56" t="s">
        <v>239</v>
      </c>
      <c r="F56" t="s">
        <v>239</v>
      </c>
      <c r="H56" t="s">
        <v>232</v>
      </c>
    </row>
    <row r="57" spans="1:8" x14ac:dyDescent="0.25">
      <c r="A57" t="s">
        <v>19</v>
      </c>
      <c r="B57" s="1">
        <v>44531</v>
      </c>
      <c r="C57" s="15">
        <v>-11122.95</v>
      </c>
      <c r="D57" t="s">
        <v>234</v>
      </c>
      <c r="F57" t="s">
        <v>234</v>
      </c>
      <c r="H57" t="s">
        <v>240</v>
      </c>
    </row>
    <row r="58" spans="1:8" x14ac:dyDescent="0.25">
      <c r="A58" t="s">
        <v>19</v>
      </c>
      <c r="B58" s="1">
        <v>44561</v>
      </c>
      <c r="C58" s="14">
        <v>13573</v>
      </c>
      <c r="D58" t="s">
        <v>239</v>
      </c>
      <c r="F58" t="s">
        <v>239</v>
      </c>
      <c r="H58" t="s">
        <v>232</v>
      </c>
    </row>
  </sheetData>
  <dataValidations count="1">
    <dataValidation type="list" allowBlank="1" showInputMessage="1" showErrorMessage="1" sqref="F2:F58" xr:uid="{3DD5FC72-6E61-4410-9D96-842B1BFABB72}">
      <formula1>INDIRECT("tblCategories[Category]")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ACAF1-F470-46B4-A416-4F961347EE96}">
  <sheetPr codeName="Sheet5">
    <tabColor theme="4" tint="0.39997558519241921"/>
  </sheetPr>
  <dimension ref="A1:B8"/>
  <sheetViews>
    <sheetView workbookViewId="0">
      <selection activeCell="A6" sqref="A6"/>
    </sheetView>
  </sheetViews>
  <sheetFormatPr defaultRowHeight="15" x14ac:dyDescent="0.25"/>
  <cols>
    <col min="1" max="1" width="57.85546875" bestFit="1" customWidth="1"/>
    <col min="2" max="2" width="34" bestFit="1" customWidth="1"/>
  </cols>
  <sheetData>
    <row r="1" spans="1:2" x14ac:dyDescent="0.25">
      <c r="A1" t="s">
        <v>143</v>
      </c>
      <c r="B1" t="s">
        <v>5745</v>
      </c>
    </row>
    <row r="2" spans="1:2" x14ac:dyDescent="0.25">
      <c r="A2" t="s">
        <v>56</v>
      </c>
      <c r="B2" t="s">
        <v>212</v>
      </c>
    </row>
    <row r="3" spans="1:2" x14ac:dyDescent="0.25">
      <c r="A3" t="s">
        <v>53</v>
      </c>
      <c r="B3" t="s">
        <v>468</v>
      </c>
    </row>
    <row r="4" spans="1:2" x14ac:dyDescent="0.25">
      <c r="A4" t="s">
        <v>211</v>
      </c>
      <c r="B4" t="s">
        <v>214</v>
      </c>
    </row>
    <row r="5" spans="1:2" x14ac:dyDescent="0.25">
      <c r="A5" t="s">
        <v>106</v>
      </c>
      <c r="B5" t="s">
        <v>215</v>
      </c>
    </row>
    <row r="6" spans="1:2" x14ac:dyDescent="0.25">
      <c r="A6" t="s">
        <v>195</v>
      </c>
      <c r="B6" t="s">
        <v>214</v>
      </c>
    </row>
    <row r="7" spans="1:2" x14ac:dyDescent="0.25">
      <c r="A7" t="s">
        <v>470</v>
      </c>
      <c r="B7" t="s">
        <v>469</v>
      </c>
    </row>
    <row r="8" spans="1:2" x14ac:dyDescent="0.25">
      <c r="A8" t="s">
        <v>5128</v>
      </c>
      <c r="B8" t="s">
        <v>5746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89E750-5ED3-4F69-B2F6-385A8B1557FE}">
  <sheetPr codeName="Sheet18">
    <tabColor theme="4" tint="0.39997558519241921"/>
  </sheetPr>
  <dimension ref="A1:F31"/>
  <sheetViews>
    <sheetView workbookViewId="0">
      <selection activeCell="F22" sqref="F22"/>
    </sheetView>
  </sheetViews>
  <sheetFormatPr defaultRowHeight="15" x14ac:dyDescent="0.25"/>
  <cols>
    <col min="1" max="1" width="40.140625" bestFit="1" customWidth="1"/>
    <col min="2" max="2" width="18" customWidth="1"/>
    <col min="3" max="3" width="82" bestFit="1" customWidth="1"/>
    <col min="5" max="5" width="21.85546875" bestFit="1" customWidth="1"/>
    <col min="6" max="6" width="24.5703125" bestFit="1" customWidth="1"/>
  </cols>
  <sheetData>
    <row r="1" spans="1:6" x14ac:dyDescent="0.25">
      <c r="A1" t="s">
        <v>248</v>
      </c>
      <c r="B1" t="s">
        <v>249</v>
      </c>
      <c r="C1" t="s">
        <v>1</v>
      </c>
      <c r="E1" s="23" t="s">
        <v>4</v>
      </c>
      <c r="F1" s="23" t="s">
        <v>293</v>
      </c>
    </row>
    <row r="2" spans="1:6" x14ac:dyDescent="0.25">
      <c r="A2" t="s">
        <v>286</v>
      </c>
      <c r="C2" t="s">
        <v>285</v>
      </c>
      <c r="E2" s="21" t="s">
        <v>152</v>
      </c>
      <c r="F2" s="17" t="s">
        <v>284</v>
      </c>
    </row>
    <row r="3" spans="1:6" x14ac:dyDescent="0.25">
      <c r="A3" t="s">
        <v>284</v>
      </c>
      <c r="E3" s="22" t="s">
        <v>81</v>
      </c>
      <c r="F3" s="18" t="s">
        <v>283</v>
      </c>
    </row>
    <row r="4" spans="1:6" x14ac:dyDescent="0.25">
      <c r="A4" t="s">
        <v>283</v>
      </c>
      <c r="E4" s="21" t="s">
        <v>87</v>
      </c>
      <c r="F4" s="17" t="s">
        <v>283</v>
      </c>
    </row>
    <row r="5" spans="1:6" x14ac:dyDescent="0.25">
      <c r="A5" t="s">
        <v>287</v>
      </c>
      <c r="C5" t="s">
        <v>288</v>
      </c>
      <c r="E5" t="s">
        <v>134</v>
      </c>
      <c r="F5" t="s">
        <v>287</v>
      </c>
    </row>
    <row r="6" spans="1:6" x14ac:dyDescent="0.25">
      <c r="A6" t="s">
        <v>316</v>
      </c>
      <c r="E6" t="s">
        <v>291</v>
      </c>
      <c r="F6" t="s">
        <v>282</v>
      </c>
    </row>
    <row r="7" spans="1:6" x14ac:dyDescent="0.25">
      <c r="A7" t="s">
        <v>263</v>
      </c>
      <c r="E7" t="s">
        <v>60</v>
      </c>
      <c r="F7" t="s">
        <v>289</v>
      </c>
    </row>
    <row r="8" spans="1:6" x14ac:dyDescent="0.25">
      <c r="A8" t="s">
        <v>264</v>
      </c>
      <c r="E8" t="s">
        <v>41</v>
      </c>
      <c r="F8" t="s">
        <v>280</v>
      </c>
    </row>
    <row r="9" spans="1:6" x14ac:dyDescent="0.25">
      <c r="A9" t="s">
        <v>265</v>
      </c>
      <c r="E9" t="s">
        <v>47</v>
      </c>
      <c r="F9" s="17" t="s">
        <v>284</v>
      </c>
    </row>
    <row r="10" spans="1:6" x14ac:dyDescent="0.25">
      <c r="A10" t="s">
        <v>275</v>
      </c>
      <c r="E10" t="s">
        <v>193</v>
      </c>
      <c r="F10" t="s">
        <v>283</v>
      </c>
    </row>
    <row r="11" spans="1:6" x14ac:dyDescent="0.25">
      <c r="A11" t="s">
        <v>276</v>
      </c>
      <c r="E11" t="s">
        <v>77</v>
      </c>
      <c r="F11" t="s">
        <v>278</v>
      </c>
    </row>
    <row r="12" spans="1:6" x14ac:dyDescent="0.25">
      <c r="A12" t="s">
        <v>277</v>
      </c>
      <c r="E12" t="s">
        <v>73</v>
      </c>
      <c r="F12" t="s">
        <v>262</v>
      </c>
    </row>
    <row r="13" spans="1:6" x14ac:dyDescent="0.25">
      <c r="A13" t="s">
        <v>278</v>
      </c>
      <c r="E13" t="s">
        <v>32</v>
      </c>
      <c r="F13" t="s">
        <v>276</v>
      </c>
    </row>
    <row r="14" spans="1:6" x14ac:dyDescent="0.25">
      <c r="A14" t="s">
        <v>279</v>
      </c>
      <c r="E14" t="s">
        <v>97</v>
      </c>
      <c r="F14" t="s">
        <v>270</v>
      </c>
    </row>
    <row r="15" spans="1:6" x14ac:dyDescent="0.25">
      <c r="A15" t="s">
        <v>280</v>
      </c>
      <c r="C15" t="s">
        <v>261</v>
      </c>
      <c r="E15" t="s">
        <v>84</v>
      </c>
      <c r="F15" t="s">
        <v>272</v>
      </c>
    </row>
    <row r="16" spans="1:6" x14ac:dyDescent="0.25">
      <c r="A16" t="s">
        <v>281</v>
      </c>
      <c r="E16" t="s">
        <v>30</v>
      </c>
    </row>
    <row r="17" spans="1:6" x14ac:dyDescent="0.25">
      <c r="A17" t="s">
        <v>282</v>
      </c>
      <c r="E17" t="s">
        <v>79</v>
      </c>
      <c r="F17" t="s">
        <v>283</v>
      </c>
    </row>
    <row r="18" spans="1:6" x14ac:dyDescent="0.25">
      <c r="A18" t="s">
        <v>62</v>
      </c>
      <c r="E18" t="s">
        <v>62</v>
      </c>
      <c r="F18" t="s">
        <v>62</v>
      </c>
    </row>
    <row r="19" spans="1:6" x14ac:dyDescent="0.25">
      <c r="A19" t="s">
        <v>267</v>
      </c>
      <c r="C19" t="s">
        <v>250</v>
      </c>
      <c r="E19" t="s">
        <v>43</v>
      </c>
      <c r="F19" t="s">
        <v>272</v>
      </c>
    </row>
    <row r="20" spans="1:6" x14ac:dyDescent="0.25">
      <c r="A20" t="s">
        <v>268</v>
      </c>
      <c r="C20" t="s">
        <v>251</v>
      </c>
      <c r="E20" t="s">
        <v>135</v>
      </c>
      <c r="F20" t="s">
        <v>284</v>
      </c>
    </row>
    <row r="21" spans="1:6" x14ac:dyDescent="0.25">
      <c r="A21" t="s">
        <v>269</v>
      </c>
      <c r="C21" t="s">
        <v>252</v>
      </c>
      <c r="E21" t="s">
        <v>26</v>
      </c>
      <c r="F21" t="s">
        <v>268</v>
      </c>
    </row>
    <row r="22" spans="1:6" x14ac:dyDescent="0.25">
      <c r="A22" t="s">
        <v>270</v>
      </c>
      <c r="C22" t="s">
        <v>253</v>
      </c>
      <c r="E22" t="s">
        <v>24</v>
      </c>
      <c r="F22" t="s">
        <v>265</v>
      </c>
    </row>
    <row r="23" spans="1:6" x14ac:dyDescent="0.25">
      <c r="A23" t="s">
        <v>266</v>
      </c>
      <c r="C23" t="s">
        <v>254</v>
      </c>
      <c r="E23" t="s">
        <v>292</v>
      </c>
      <c r="F23" t="s">
        <v>268</v>
      </c>
    </row>
    <row r="24" spans="1:6" x14ac:dyDescent="0.25">
      <c r="A24" t="s">
        <v>271</v>
      </c>
      <c r="B24" t="s">
        <v>255</v>
      </c>
      <c r="C24" t="s">
        <v>256</v>
      </c>
      <c r="E24" t="s">
        <v>54</v>
      </c>
      <c r="F24" t="s">
        <v>305</v>
      </c>
    </row>
    <row r="25" spans="1:6" x14ac:dyDescent="0.25">
      <c r="A25" t="s">
        <v>272</v>
      </c>
      <c r="B25" t="s">
        <v>257</v>
      </c>
      <c r="C25" t="s">
        <v>258</v>
      </c>
      <c r="E25" s="46" t="s">
        <v>107</v>
      </c>
      <c r="F25" t="s">
        <v>6075</v>
      </c>
    </row>
    <row r="26" spans="1:6" x14ac:dyDescent="0.25">
      <c r="A26" t="s">
        <v>273</v>
      </c>
      <c r="C26" t="s">
        <v>259</v>
      </c>
      <c r="E26" s="46" t="s">
        <v>399</v>
      </c>
      <c r="F26" t="s">
        <v>6075</v>
      </c>
    </row>
    <row r="27" spans="1:6" x14ac:dyDescent="0.25">
      <c r="A27" t="s">
        <v>274</v>
      </c>
      <c r="C27" t="s">
        <v>260</v>
      </c>
      <c r="E27" s="46" t="s">
        <v>378</v>
      </c>
      <c r="F27" t="s">
        <v>6075</v>
      </c>
    </row>
    <row r="28" spans="1:6" x14ac:dyDescent="0.25">
      <c r="A28" t="s">
        <v>289</v>
      </c>
      <c r="E28" s="46" t="s">
        <v>76</v>
      </c>
      <c r="F28" t="s">
        <v>6075</v>
      </c>
    </row>
    <row r="29" spans="1:6" x14ac:dyDescent="0.25">
      <c r="A29" t="s">
        <v>290</v>
      </c>
      <c r="E29" s="46" t="s">
        <v>176</v>
      </c>
      <c r="F29" t="s">
        <v>6075</v>
      </c>
    </row>
    <row r="30" spans="1:6" x14ac:dyDescent="0.25">
      <c r="A30" t="s">
        <v>305</v>
      </c>
      <c r="E30" s="46" t="s">
        <v>225</v>
      </c>
      <c r="F30" t="s">
        <v>6075</v>
      </c>
    </row>
    <row r="31" spans="1:6" x14ac:dyDescent="0.25">
      <c r="A31" t="s">
        <v>6075</v>
      </c>
    </row>
  </sheetData>
  <dataValidations count="2">
    <dataValidation type="list" allowBlank="1" showInputMessage="1" showErrorMessage="1" sqref="M17" xr:uid="{771873E5-2EEF-4FF2-954E-0FACAE8CAB0D}">
      <formula1>$A$2:$A$31</formula1>
    </dataValidation>
    <dataValidation type="list" allowBlank="1" showInputMessage="1" showErrorMessage="1" sqref="F2:F30" xr:uid="{A40B48E9-4E8D-4818-A3FC-13140589BF43}">
      <formula1>INDIRECT("tblTaxCategories[Turbo Tax Category]")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0EE9F-266B-452B-A7DF-B0F0A59526E4}">
  <sheetPr codeName="Sheet12">
    <tabColor theme="4" tint="0.39997558519241921"/>
  </sheetPr>
  <dimension ref="A1:B4"/>
  <sheetViews>
    <sheetView workbookViewId="0">
      <selection activeCell="F15" sqref="F15"/>
    </sheetView>
  </sheetViews>
  <sheetFormatPr defaultRowHeight="15" x14ac:dyDescent="0.25"/>
  <cols>
    <col min="1" max="1" width="19" bestFit="1" customWidth="1"/>
  </cols>
  <sheetData>
    <row r="1" spans="1:2" x14ac:dyDescent="0.25">
      <c r="A1" t="s">
        <v>228</v>
      </c>
    </row>
    <row r="2" spans="1:2" x14ac:dyDescent="0.25">
      <c r="A2" t="s">
        <v>6161</v>
      </c>
      <c r="B2" s="6"/>
    </row>
    <row r="4" spans="1:2" x14ac:dyDescent="0.25">
      <c r="A4" s="5" t="s">
        <v>220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8C976D4-58AF-46B0-94CE-F45D0821933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3</vt:i4>
      </vt:variant>
    </vt:vector>
  </HeadingPairs>
  <TitlesOfParts>
    <vt:vector size="22" baseType="lpstr">
      <vt:lpstr>Transactions (2)</vt:lpstr>
      <vt:lpstr>Introduction</vt:lpstr>
      <vt:lpstr>Conventions</vt:lpstr>
      <vt:lpstr>Summary</vt:lpstr>
      <vt:lpstr>Transactions</vt:lpstr>
      <vt:lpstr>Dependent Care</vt:lpstr>
      <vt:lpstr>Vacation &amp; Projects</vt:lpstr>
      <vt:lpstr>Unknown Categories</vt:lpstr>
      <vt:lpstr>Donations</vt:lpstr>
      <vt:lpstr>Calculations</vt:lpstr>
      <vt:lpstr>Taxes</vt:lpstr>
      <vt:lpstr>Accounts</vt:lpstr>
      <vt:lpstr>Criteria</vt:lpstr>
      <vt:lpstr>Budget</vt:lpstr>
      <vt:lpstr>Categories</vt:lpstr>
      <vt:lpstr>Projected</vt:lpstr>
      <vt:lpstr>Payees</vt:lpstr>
      <vt:lpstr>Tax Categories</vt:lpstr>
      <vt:lpstr>Config</vt:lpstr>
      <vt:lpstr>cfgBudgetMonth</vt:lpstr>
      <vt:lpstr>Transactions!Criteria</vt:lpstr>
      <vt:lpstr>'Transactions (2)'!Criteria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Smith</dc:creator>
  <cp:lastModifiedBy>Dave Smith (MAGIC)</cp:lastModifiedBy>
  <cp:lastPrinted>2021-02-28T21:09:14Z</cp:lastPrinted>
  <dcterms:created xsi:type="dcterms:W3CDTF">2019-04-28T14:25:22Z</dcterms:created>
  <dcterms:modified xsi:type="dcterms:W3CDTF">2023-03-29T11:54:14Z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dasmit@microsoft.com</vt:lpwstr>
  </property>
  <property fmtid="{D5CDD505-2E9C-101B-9397-08002B2CF9AE}" pid="5" name="MSIP_Label_f42aa342-8706-4288-bd11-ebb85995028c_SetDate">
    <vt:lpwstr>2019-05-30T14:26:18.7606083Z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ActionId">
    <vt:lpwstr>b871abe8-20c8-4cc4-9a0f-cdc75c29c851</vt:lpwstr>
  </property>
  <property fmtid="{D5CDD505-2E9C-101B-9397-08002B2CF9AE}" pid="9" name="MSIP_Label_f42aa342-8706-4288-bd11-ebb85995028c_Extended_MSFT_Method">
    <vt:lpwstr>Automatic</vt:lpwstr>
  </property>
  <property fmtid="{D5CDD505-2E9C-101B-9397-08002B2CF9AE}" pid="10" name="Sensitivity">
    <vt:lpwstr>General</vt:lpwstr>
  </property>
</Properties>
</file>